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48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6.xml" ContentType="application/vnd.openxmlformats-officedocument.drawing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7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\\172.16.14.158\Dir. EESF\Dpto. CEP\Consolidación\Consolidación Ejecución 2023\Apartados del informe\Graficos y tablas\"/>
    </mc:Choice>
  </mc:AlternateContent>
  <xr:revisionPtr revIDLastSave="0" documentId="13_ncr:1_{3D06D985-48CA-4D8D-B90E-8911866815F0}" xr6:coauthVersionLast="47" xr6:coauthVersionMax="47" xr10:uidLastSave="{00000000-0000-0000-0000-000000000000}"/>
  <bookViews>
    <workbookView xWindow="-49410" yWindow="1125" windowWidth="29040" windowHeight="15720" xr2:uid="{F5885A31-5B6B-4DB7-A949-8DF311AE67C2}"/>
  </bookViews>
  <sheets>
    <sheet name="Grafico 1" sheetId="75" r:id="rId1"/>
    <sheet name="Grafico 2" sheetId="76" r:id="rId2"/>
    <sheet name="Grafico 3" sheetId="77" r:id="rId3"/>
    <sheet name="Grafico 4" sheetId="78" r:id="rId4"/>
    <sheet name="Grafico 5" sheetId="80" r:id="rId5"/>
    <sheet name="Grafico 6" sheetId="79" r:id="rId6"/>
    <sheet name="Grafico 7" sheetId="81" r:id="rId7"/>
    <sheet name="Tabla 1" sheetId="82" r:id="rId8"/>
    <sheet name="Grafico 8" sheetId="12" r:id="rId9"/>
    <sheet name="Tabla 2" sheetId="13" r:id="rId10"/>
    <sheet name="Grafico 9" sheetId="18" r:id="rId11"/>
    <sheet name="Grafico 10" sheetId="19" r:id="rId12"/>
    <sheet name="Tabla 3" sheetId="22" r:id="rId13"/>
    <sheet name="Tabla 4" sheetId="24" r:id="rId14"/>
    <sheet name="Grafico 11" sheetId="25" r:id="rId15"/>
    <sheet name="Grafico 12" sheetId="27" r:id="rId16"/>
    <sheet name="Tabla 5" sheetId="28" r:id="rId17"/>
    <sheet name="Tabla 6" sheetId="29" r:id="rId18"/>
    <sheet name="Tabla 7" sheetId="30" r:id="rId19"/>
    <sheet name="Tabla 8" sheetId="31" r:id="rId20"/>
    <sheet name="Tabla 9" sheetId="32" r:id="rId21"/>
    <sheet name="Tabla 10" sheetId="33" r:id="rId22"/>
    <sheet name="Tabla 11" sheetId="34" r:id="rId23"/>
    <sheet name="Tabla 12" sheetId="35" r:id="rId24"/>
    <sheet name="Tabla 13" sheetId="36" r:id="rId25"/>
    <sheet name="Tabla 14" sheetId="37" r:id="rId26"/>
    <sheet name="Gráfico 13" sheetId="38" r:id="rId27"/>
    <sheet name="Gráfico 14" sheetId="39" r:id="rId28"/>
    <sheet name="Tabla 15" sheetId="40" r:id="rId29"/>
    <sheet name="Tabla 16" sheetId="41" r:id="rId30"/>
    <sheet name="Tabla 17" sheetId="42" r:id="rId31"/>
    <sheet name="Tabla 17 Continuación" sheetId="43" r:id="rId32"/>
    <sheet name="Gráfico 15" sheetId="44" r:id="rId33"/>
    <sheet name="Tabla 18" sheetId="45" r:id="rId34"/>
    <sheet name="Grafico 16" sheetId="46" r:id="rId35"/>
    <sheet name="Tabla 19" sheetId="47" r:id="rId36"/>
    <sheet name="Tabla 20" sheetId="83" r:id="rId37"/>
    <sheet name="Tabla 21" sheetId="48" r:id="rId38"/>
    <sheet name="Tabla 22" sheetId="49" r:id="rId39"/>
    <sheet name="Graffico 17" sheetId="50" r:id="rId40"/>
    <sheet name="Tabla 23" sheetId="51" r:id="rId41"/>
    <sheet name="Grafico 18" sheetId="52" r:id="rId42"/>
    <sheet name="Tabla 24" sheetId="53" r:id="rId43"/>
    <sheet name="Grafico 19" sheetId="54" r:id="rId44"/>
    <sheet name="Grafico 20" sheetId="55" r:id="rId45"/>
    <sheet name="Tabla 25" sheetId="56" r:id="rId46"/>
    <sheet name="Tabla 26" sheetId="58" r:id="rId47"/>
    <sheet name="Tabla 27" sheetId="60" r:id="rId48"/>
    <sheet name="Grafico 21" sheetId="85" r:id="rId49"/>
    <sheet name="Tabla 28" sheetId="62" r:id="rId50"/>
    <sheet name="Grafico 22" sheetId="63" r:id="rId51"/>
    <sheet name="Grafico 23" sheetId="64" r:id="rId52"/>
    <sheet name="Grafico 24" sheetId="65" r:id="rId53"/>
    <sheet name="Grafico 25" sheetId="66" r:id="rId54"/>
    <sheet name="Anexo 3" sheetId="67" r:id="rId55"/>
    <sheet name="Anexo 4" sheetId="68" r:id="rId56"/>
    <sheet name="Anexo 5" sheetId="69" r:id="rId57"/>
    <sheet name="Anexo 6" sheetId="70" r:id="rId58"/>
    <sheet name="Anexo 7" sheetId="71" r:id="rId59"/>
    <sheet name="Anexo 8" sheetId="72" r:id="rId60"/>
    <sheet name="Anexo 9" sheetId="73" r:id="rId61"/>
    <sheet name="Anexo 10" sheetId="74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</externalReferences>
  <definedNames>
    <definedName name="\0" localSheetId="60">#REF!</definedName>
    <definedName name="\0" localSheetId="39">#REF!</definedName>
    <definedName name="\0" localSheetId="26">#REF!</definedName>
    <definedName name="\0" localSheetId="41">#REF!</definedName>
    <definedName name="\0" localSheetId="1">#REF!</definedName>
    <definedName name="\0" localSheetId="2">#REF!</definedName>
    <definedName name="\0" localSheetId="3">#REF!</definedName>
    <definedName name="\0" localSheetId="4">#REF!</definedName>
    <definedName name="\0" localSheetId="5">#REF!</definedName>
    <definedName name="\0" localSheetId="6">#REF!</definedName>
    <definedName name="\0" localSheetId="7">#REF!</definedName>
    <definedName name="\0" localSheetId="22">#REF!</definedName>
    <definedName name="\0" localSheetId="23">#REF!</definedName>
    <definedName name="\0" localSheetId="24">#REF!</definedName>
    <definedName name="\0" localSheetId="25">#REF!</definedName>
    <definedName name="\0" localSheetId="28">#REF!</definedName>
    <definedName name="\0" localSheetId="29">#REF!</definedName>
    <definedName name="\0" localSheetId="40">#REF!</definedName>
    <definedName name="\0" localSheetId="42">#REF!</definedName>
    <definedName name="\0">#REF!</definedName>
    <definedName name="\A" localSheetId="60">#REF!</definedName>
    <definedName name="\A" localSheetId="39">#REF!</definedName>
    <definedName name="\A" localSheetId="26">#REF!</definedName>
    <definedName name="\A" localSheetId="41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22">#REF!</definedName>
    <definedName name="\A" localSheetId="23">#REF!</definedName>
    <definedName name="\A" localSheetId="24">#REF!</definedName>
    <definedName name="\A" localSheetId="25">#REF!</definedName>
    <definedName name="\A" localSheetId="28">#REF!</definedName>
    <definedName name="\A" localSheetId="29">#REF!</definedName>
    <definedName name="\A" localSheetId="40">#REF!</definedName>
    <definedName name="\A" localSheetId="42">#REF!</definedName>
    <definedName name="\A">#REF!</definedName>
    <definedName name="\B" localSheetId="60">#REF!</definedName>
    <definedName name="\B" localSheetId="39">#REF!</definedName>
    <definedName name="\B" localSheetId="26">#REF!</definedName>
    <definedName name="\B" localSheetId="41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7">#REF!</definedName>
    <definedName name="\B" localSheetId="22">#REF!</definedName>
    <definedName name="\B" localSheetId="23">#REF!</definedName>
    <definedName name="\B" localSheetId="24">#REF!</definedName>
    <definedName name="\B" localSheetId="25">#REF!</definedName>
    <definedName name="\B" localSheetId="28">#REF!</definedName>
    <definedName name="\B" localSheetId="29">#REF!</definedName>
    <definedName name="\B" localSheetId="40">#REF!</definedName>
    <definedName name="\B" localSheetId="42">#REF!</definedName>
    <definedName name="\B">#REF!</definedName>
    <definedName name="\bmiii" localSheetId="0">#REF!</definedName>
    <definedName name="\bmiii" localSheetId="1">#REF!</definedName>
    <definedName name="\bmiii" localSheetId="2">#REF!</definedName>
    <definedName name="\bmiii" localSheetId="3">#REF!</definedName>
    <definedName name="\bmiii" localSheetId="4">#REF!</definedName>
    <definedName name="\bmiii" localSheetId="5">#REF!</definedName>
    <definedName name="\bmiii" localSheetId="6">#REF!</definedName>
    <definedName name="\bmiii" localSheetId="7">#REF!</definedName>
    <definedName name="\bmiii">[1]Q6!$E$32:$AH$32</definedName>
    <definedName name="\C" localSheetId="60">#REF!</definedName>
    <definedName name="\C" localSheetId="39">#REF!</definedName>
    <definedName name="\C" localSheetId="26">#REF!</definedName>
    <definedName name="\C" localSheetId="41">#REF!</definedName>
    <definedName name="\C" localSheetId="22">#REF!</definedName>
    <definedName name="\C" localSheetId="23">#REF!</definedName>
    <definedName name="\C" localSheetId="24">#REF!</definedName>
    <definedName name="\C" localSheetId="25">#REF!</definedName>
    <definedName name="\C" localSheetId="28">#REF!</definedName>
    <definedName name="\C" localSheetId="29">#REF!</definedName>
    <definedName name="\C" localSheetId="40">#REF!</definedName>
    <definedName name="\C" localSheetId="42">#REF!</definedName>
    <definedName name="\C">#REF!</definedName>
    <definedName name="\cc" localSheetId="0">#REF!</definedName>
    <definedName name="\cc" localSheetId="1">#REF!</definedName>
    <definedName name="\cc" localSheetId="2">#REF!</definedName>
    <definedName name="\cc" localSheetId="3">#REF!</definedName>
    <definedName name="\cc" localSheetId="4">#REF!</definedName>
    <definedName name="\cc" localSheetId="5">#REF!</definedName>
    <definedName name="\cc" localSheetId="6">#REF!</definedName>
    <definedName name="\cc" localSheetId="7">#REF!</definedName>
    <definedName name="\cc">[2]Debt!#REF!</definedName>
    <definedName name="\D" localSheetId="60">#REF!</definedName>
    <definedName name="\D" localSheetId="39">#REF!</definedName>
    <definedName name="\D" localSheetId="26">#REF!</definedName>
    <definedName name="\D" localSheetId="41">#REF!</definedName>
    <definedName name="\D" localSheetId="22">#REF!</definedName>
    <definedName name="\D" localSheetId="23">#REF!</definedName>
    <definedName name="\D" localSheetId="24">#REF!</definedName>
    <definedName name="\D" localSheetId="25">#REF!</definedName>
    <definedName name="\D" localSheetId="28">#REF!</definedName>
    <definedName name="\D" localSheetId="29">#REF!</definedName>
    <definedName name="\D" localSheetId="40">#REF!</definedName>
    <definedName name="\D" localSheetId="42">#REF!</definedName>
    <definedName name="\D">#REF!</definedName>
    <definedName name="\E" localSheetId="60">#REF!</definedName>
    <definedName name="\E" localSheetId="39">#REF!</definedName>
    <definedName name="\E" localSheetId="26">#REF!</definedName>
    <definedName name="\E" localSheetId="41">#REF!</definedName>
    <definedName name="\E" localSheetId="22">#REF!</definedName>
    <definedName name="\E" localSheetId="23">#REF!</definedName>
    <definedName name="\E" localSheetId="24">#REF!</definedName>
    <definedName name="\E" localSheetId="25">#REF!</definedName>
    <definedName name="\E" localSheetId="28">#REF!</definedName>
    <definedName name="\E" localSheetId="29">#REF!</definedName>
    <definedName name="\E" localSheetId="40">#REF!</definedName>
    <definedName name="\E" localSheetId="42">#REF!</definedName>
    <definedName name="\E">#REF!</definedName>
    <definedName name="\F" localSheetId="60">#REF!</definedName>
    <definedName name="\F" localSheetId="39">#REF!</definedName>
    <definedName name="\F" localSheetId="26">#REF!</definedName>
    <definedName name="\F" localSheetId="41">#REF!</definedName>
    <definedName name="\F" localSheetId="22">#REF!</definedName>
    <definedName name="\F" localSheetId="23">#REF!</definedName>
    <definedName name="\F" localSheetId="24">#REF!</definedName>
    <definedName name="\F" localSheetId="25">#REF!</definedName>
    <definedName name="\F" localSheetId="28">#REF!</definedName>
    <definedName name="\F" localSheetId="29">#REF!</definedName>
    <definedName name="\F" localSheetId="40">#REF!</definedName>
    <definedName name="\F" localSheetId="42">#REF!</definedName>
    <definedName name="\F">#REF!</definedName>
    <definedName name="\G" localSheetId="60">#REF!</definedName>
    <definedName name="\G" localSheetId="39">#REF!</definedName>
    <definedName name="\G" localSheetId="26">#REF!</definedName>
    <definedName name="\G" localSheetId="41">#REF!</definedName>
    <definedName name="\G" localSheetId="22">#REF!</definedName>
    <definedName name="\G" localSheetId="23">#REF!</definedName>
    <definedName name="\G" localSheetId="24">#REF!</definedName>
    <definedName name="\G" localSheetId="25">#REF!</definedName>
    <definedName name="\G" localSheetId="28">#REF!</definedName>
    <definedName name="\G" localSheetId="29">#REF!</definedName>
    <definedName name="\G" localSheetId="40">#REF!</definedName>
    <definedName name="\G" localSheetId="42">#REF!</definedName>
    <definedName name="\G">#REF!</definedName>
    <definedName name="\gg" localSheetId="0">#REF!</definedName>
    <definedName name="\gg" localSheetId="1">#REF!</definedName>
    <definedName name="\gg" localSheetId="2">#REF!</definedName>
    <definedName name="\gg" localSheetId="3">#REF!</definedName>
    <definedName name="\gg" localSheetId="4">#REF!</definedName>
    <definedName name="\gg" localSheetId="5">#REF!</definedName>
    <definedName name="\gg" localSheetId="6">#REF!</definedName>
    <definedName name="\gg" localSheetId="7">#REF!</definedName>
    <definedName name="\gg">[2]Debt!#REF!</definedName>
    <definedName name="\H" localSheetId="60">#REF!</definedName>
    <definedName name="\H" localSheetId="39">#REF!</definedName>
    <definedName name="\H" localSheetId="26">#REF!</definedName>
    <definedName name="\H" localSheetId="41">#REF!</definedName>
    <definedName name="\H" localSheetId="22">#REF!</definedName>
    <definedName name="\H" localSheetId="23">#REF!</definedName>
    <definedName name="\H" localSheetId="24">#REF!</definedName>
    <definedName name="\H" localSheetId="25">#REF!</definedName>
    <definedName name="\H" localSheetId="28">#REF!</definedName>
    <definedName name="\H" localSheetId="29">#REF!</definedName>
    <definedName name="\H" localSheetId="40">#REF!</definedName>
    <definedName name="\H" localSheetId="42">#REF!</definedName>
    <definedName name="\H">#REF!</definedName>
    <definedName name="\I" localSheetId="60">#REF!</definedName>
    <definedName name="\I" localSheetId="39">#REF!</definedName>
    <definedName name="\I" localSheetId="26">#REF!</definedName>
    <definedName name="\I" localSheetId="41">#REF!</definedName>
    <definedName name="\I" localSheetId="22">#REF!</definedName>
    <definedName name="\I" localSheetId="23">#REF!</definedName>
    <definedName name="\I" localSheetId="24">#REF!</definedName>
    <definedName name="\I" localSheetId="25">#REF!</definedName>
    <definedName name="\I" localSheetId="28">#REF!</definedName>
    <definedName name="\I" localSheetId="29">#REF!</definedName>
    <definedName name="\I" localSheetId="40">#REF!</definedName>
    <definedName name="\I" localSheetId="42">#REF!</definedName>
    <definedName name="\I">#REF!</definedName>
    <definedName name="\J" localSheetId="60">#REF!</definedName>
    <definedName name="\J" localSheetId="39">#REF!</definedName>
    <definedName name="\J" localSheetId="26">#REF!</definedName>
    <definedName name="\J" localSheetId="41">#REF!</definedName>
    <definedName name="\J" localSheetId="22">#REF!</definedName>
    <definedName name="\J" localSheetId="23">#REF!</definedName>
    <definedName name="\J" localSheetId="24">#REF!</definedName>
    <definedName name="\J" localSheetId="25">#REF!</definedName>
    <definedName name="\J" localSheetId="28">#REF!</definedName>
    <definedName name="\J" localSheetId="29">#REF!</definedName>
    <definedName name="\J" localSheetId="40">#REF!</definedName>
    <definedName name="\J" localSheetId="42">#REF!</definedName>
    <definedName name="\J">#REF!</definedName>
    <definedName name="\K" localSheetId="60">#REF!</definedName>
    <definedName name="\K" localSheetId="39">#REF!</definedName>
    <definedName name="\K" localSheetId="26">#REF!</definedName>
    <definedName name="\K" localSheetId="41">#REF!</definedName>
    <definedName name="\K" localSheetId="22">#REF!</definedName>
    <definedName name="\K" localSheetId="23">#REF!</definedName>
    <definedName name="\K" localSheetId="24">#REF!</definedName>
    <definedName name="\K" localSheetId="25">#REF!</definedName>
    <definedName name="\K" localSheetId="28">#REF!</definedName>
    <definedName name="\K" localSheetId="29">#REF!</definedName>
    <definedName name="\K" localSheetId="40">#REF!</definedName>
    <definedName name="\K" localSheetId="42">#REF!</definedName>
    <definedName name="\K">#REF!</definedName>
    <definedName name="\kk" localSheetId="0">#REF!</definedName>
    <definedName name="\kk" localSheetId="1">#REF!</definedName>
    <definedName name="\kk" localSheetId="2">#REF!</definedName>
    <definedName name="\kk" localSheetId="3">#REF!</definedName>
    <definedName name="\kk" localSheetId="4">#REF!</definedName>
    <definedName name="\kk" localSheetId="5">#REF!</definedName>
    <definedName name="\kk" localSheetId="6">#REF!</definedName>
    <definedName name="\kk" localSheetId="7">#REF!</definedName>
    <definedName name="\kk">[2]Debt!#REF!</definedName>
    <definedName name="\L" localSheetId="60">#REF!</definedName>
    <definedName name="\L" localSheetId="39">#REF!</definedName>
    <definedName name="\L" localSheetId="26">#REF!</definedName>
    <definedName name="\L" localSheetId="41">#REF!</definedName>
    <definedName name="\L" localSheetId="22">#REF!</definedName>
    <definedName name="\L" localSheetId="23">#REF!</definedName>
    <definedName name="\L" localSheetId="24">#REF!</definedName>
    <definedName name="\L" localSheetId="25">#REF!</definedName>
    <definedName name="\L" localSheetId="28">#REF!</definedName>
    <definedName name="\L" localSheetId="29">#REF!</definedName>
    <definedName name="\L" localSheetId="40">#REF!</definedName>
    <definedName name="\L" localSheetId="42">#REF!</definedName>
    <definedName name="\L">#REF!</definedName>
    <definedName name="\M" localSheetId="60">#REF!</definedName>
    <definedName name="\M" localSheetId="39">#REF!</definedName>
    <definedName name="\M" localSheetId="26">#REF!</definedName>
    <definedName name="\M" localSheetId="41">#REF!</definedName>
    <definedName name="\M" localSheetId="22">#REF!</definedName>
    <definedName name="\M" localSheetId="23">#REF!</definedName>
    <definedName name="\M" localSheetId="24">#REF!</definedName>
    <definedName name="\M" localSheetId="25">#REF!</definedName>
    <definedName name="\M" localSheetId="28">#REF!</definedName>
    <definedName name="\M" localSheetId="29">#REF!</definedName>
    <definedName name="\M" localSheetId="40">#REF!</definedName>
    <definedName name="\M" localSheetId="42">#REF!</definedName>
    <definedName name="\M">#REF!</definedName>
    <definedName name="\N" localSheetId="60">#REF!</definedName>
    <definedName name="\N" localSheetId="39">#REF!</definedName>
    <definedName name="\N" localSheetId="26">#REF!</definedName>
    <definedName name="\N" localSheetId="41">#REF!</definedName>
    <definedName name="\N" localSheetId="22">#REF!</definedName>
    <definedName name="\N" localSheetId="23">#REF!</definedName>
    <definedName name="\N" localSheetId="24">#REF!</definedName>
    <definedName name="\N" localSheetId="25">#REF!</definedName>
    <definedName name="\N" localSheetId="28">#REF!</definedName>
    <definedName name="\N" localSheetId="29">#REF!</definedName>
    <definedName name="\N" localSheetId="40">#REF!</definedName>
    <definedName name="\N" localSheetId="42">#REF!</definedName>
    <definedName name="\N">#REF!</definedName>
    <definedName name="\Ñ" localSheetId="60">#REF!</definedName>
    <definedName name="\Ñ" localSheetId="39">#REF!</definedName>
    <definedName name="\Ñ" localSheetId="26">#REF!</definedName>
    <definedName name="\Ñ" localSheetId="41">#REF!</definedName>
    <definedName name="\Ñ" localSheetId="22">#REF!</definedName>
    <definedName name="\Ñ" localSheetId="23">#REF!</definedName>
    <definedName name="\Ñ" localSheetId="24">#REF!</definedName>
    <definedName name="\Ñ" localSheetId="25">#REF!</definedName>
    <definedName name="\Ñ" localSheetId="28">#REF!</definedName>
    <definedName name="\Ñ" localSheetId="29">#REF!</definedName>
    <definedName name="\Ñ" localSheetId="40">#REF!</definedName>
    <definedName name="\Ñ" localSheetId="42">#REF!</definedName>
    <definedName name="\Ñ">#REF!</definedName>
    <definedName name="\O" localSheetId="60">#REF!</definedName>
    <definedName name="\O" localSheetId="39">#REF!</definedName>
    <definedName name="\O" localSheetId="26">#REF!</definedName>
    <definedName name="\O" localSheetId="41">#REF!</definedName>
    <definedName name="\O" localSheetId="22">#REF!</definedName>
    <definedName name="\O" localSheetId="23">#REF!</definedName>
    <definedName name="\O" localSheetId="24">#REF!</definedName>
    <definedName name="\O" localSheetId="25">#REF!</definedName>
    <definedName name="\O" localSheetId="28">#REF!</definedName>
    <definedName name="\O" localSheetId="29">#REF!</definedName>
    <definedName name="\O" localSheetId="40">#REF!</definedName>
    <definedName name="\O" localSheetId="42">#REF!</definedName>
    <definedName name="\O">#REF!</definedName>
    <definedName name="\P" localSheetId="60">#REF!</definedName>
    <definedName name="\P" localSheetId="39">#REF!</definedName>
    <definedName name="\P" localSheetId="26">#REF!</definedName>
    <definedName name="\P" localSheetId="41">#REF!</definedName>
    <definedName name="\P" localSheetId="22">#REF!</definedName>
    <definedName name="\P" localSheetId="23">#REF!</definedName>
    <definedName name="\P" localSheetId="24">#REF!</definedName>
    <definedName name="\P" localSheetId="25">#REF!</definedName>
    <definedName name="\P" localSheetId="28">#REF!</definedName>
    <definedName name="\P" localSheetId="29">#REF!</definedName>
    <definedName name="\P" localSheetId="40">#REF!</definedName>
    <definedName name="\P" localSheetId="42">#REF!</definedName>
    <definedName name="\P">#REF!</definedName>
    <definedName name="\Q" localSheetId="60">#REF!</definedName>
    <definedName name="\Q" localSheetId="39">#REF!</definedName>
    <definedName name="\Q" localSheetId="26">#REF!</definedName>
    <definedName name="\Q" localSheetId="41">#REF!</definedName>
    <definedName name="\Q" localSheetId="22">#REF!</definedName>
    <definedName name="\Q" localSheetId="23">#REF!</definedName>
    <definedName name="\Q" localSheetId="24">#REF!</definedName>
    <definedName name="\Q" localSheetId="25">#REF!</definedName>
    <definedName name="\Q" localSheetId="28">#REF!</definedName>
    <definedName name="\Q" localSheetId="29">#REF!</definedName>
    <definedName name="\Q" localSheetId="40">#REF!</definedName>
    <definedName name="\Q" localSheetId="42">#REF!</definedName>
    <definedName name="\Q">#REF!</definedName>
    <definedName name="\R" localSheetId="60">#REF!</definedName>
    <definedName name="\R" localSheetId="39">#REF!</definedName>
    <definedName name="\R" localSheetId="26">#REF!</definedName>
    <definedName name="\R" localSheetId="41">#REF!</definedName>
    <definedName name="\R" localSheetId="22">#REF!</definedName>
    <definedName name="\R" localSheetId="23">#REF!</definedName>
    <definedName name="\R" localSheetId="24">#REF!</definedName>
    <definedName name="\R" localSheetId="25">#REF!</definedName>
    <definedName name="\R" localSheetId="28">#REF!</definedName>
    <definedName name="\R" localSheetId="29">#REF!</definedName>
    <definedName name="\R" localSheetId="40">#REF!</definedName>
    <definedName name="\R" localSheetId="42">#REF!</definedName>
    <definedName name="\R">#REF!</definedName>
    <definedName name="\S" localSheetId="60">#REF!</definedName>
    <definedName name="\S" localSheetId="39">#REF!</definedName>
    <definedName name="\S" localSheetId="26">#REF!</definedName>
    <definedName name="\S" localSheetId="41">#REF!</definedName>
    <definedName name="\S" localSheetId="22">#REF!</definedName>
    <definedName name="\S" localSheetId="23">#REF!</definedName>
    <definedName name="\S" localSheetId="24">#REF!</definedName>
    <definedName name="\S" localSheetId="25">#REF!</definedName>
    <definedName name="\S" localSheetId="28">#REF!</definedName>
    <definedName name="\S" localSheetId="29">#REF!</definedName>
    <definedName name="\S" localSheetId="40">#REF!</definedName>
    <definedName name="\S" localSheetId="42">#REF!</definedName>
    <definedName name="\S">#REF!</definedName>
    <definedName name="\T" localSheetId="60">#REF!</definedName>
    <definedName name="\T" localSheetId="39">#REF!</definedName>
    <definedName name="\T" localSheetId="26">#REF!</definedName>
    <definedName name="\T" localSheetId="41">#REF!</definedName>
    <definedName name="\T" localSheetId="22">#REF!</definedName>
    <definedName name="\T" localSheetId="23">#REF!</definedName>
    <definedName name="\T" localSheetId="24">#REF!</definedName>
    <definedName name="\T" localSheetId="25">#REF!</definedName>
    <definedName name="\T" localSheetId="28">#REF!</definedName>
    <definedName name="\T" localSheetId="29">#REF!</definedName>
    <definedName name="\T" localSheetId="40">#REF!</definedName>
    <definedName name="\T" localSheetId="42">#REF!</definedName>
    <definedName name="\T">#REF!</definedName>
    <definedName name="\T1" localSheetId="60">#REF!</definedName>
    <definedName name="\T1" localSheetId="39">#REF!</definedName>
    <definedName name="\T1" localSheetId="26">#REF!</definedName>
    <definedName name="\T1" localSheetId="41">#REF!</definedName>
    <definedName name="\T1" localSheetId="22">#REF!</definedName>
    <definedName name="\T1" localSheetId="23">#REF!</definedName>
    <definedName name="\T1" localSheetId="24">#REF!</definedName>
    <definedName name="\T1" localSheetId="25">#REF!</definedName>
    <definedName name="\T1" localSheetId="28">#REF!</definedName>
    <definedName name="\T1" localSheetId="29">#REF!</definedName>
    <definedName name="\T1" localSheetId="40">#REF!</definedName>
    <definedName name="\T1" localSheetId="42">#REF!</definedName>
    <definedName name="\T1">#REF!</definedName>
    <definedName name="\T2" localSheetId="0">#REF!</definedName>
    <definedName name="\T2" localSheetId="1">#REF!</definedName>
    <definedName name="\T2" localSheetId="2">#REF!</definedName>
    <definedName name="\T2" localSheetId="3">#REF!</definedName>
    <definedName name="\T2" localSheetId="4">#REF!</definedName>
    <definedName name="\T2" localSheetId="5">#REF!</definedName>
    <definedName name="\T2" localSheetId="6">#REF!</definedName>
    <definedName name="\T2" localSheetId="7">#REF!</definedName>
    <definedName name="\T2" localSheetId="25">[3]BOP!#REF!</definedName>
    <definedName name="\T2">[3]BOP!#REF!</definedName>
    <definedName name="\tt" localSheetId="0">#REF!</definedName>
    <definedName name="\tt" localSheetId="1">#REF!</definedName>
    <definedName name="\tt" localSheetId="2">#REF!</definedName>
    <definedName name="\tt" localSheetId="3">#REF!</definedName>
    <definedName name="\tt" localSheetId="4">#REF!</definedName>
    <definedName name="\tt" localSheetId="5">#REF!</definedName>
    <definedName name="\tt" localSheetId="6">#REF!</definedName>
    <definedName name="\tt" localSheetId="7">#REF!</definedName>
    <definedName name="\tt">[2]Debt!#REF!</definedName>
    <definedName name="\U" localSheetId="59">#REF!</definedName>
    <definedName name="\U" localSheetId="60">#REF!</definedName>
    <definedName name="\U" localSheetId="39">#REF!</definedName>
    <definedName name="\U" localSheetId="26">#REF!</definedName>
    <definedName name="\U" localSheetId="41">#REF!</definedName>
    <definedName name="\U" localSheetId="22">#REF!</definedName>
    <definedName name="\U" localSheetId="23">#REF!</definedName>
    <definedName name="\U" localSheetId="24">#REF!</definedName>
    <definedName name="\U" localSheetId="25">#REF!</definedName>
    <definedName name="\U" localSheetId="28">#REF!</definedName>
    <definedName name="\U" localSheetId="29">#REF!</definedName>
    <definedName name="\U" localSheetId="40">#REF!</definedName>
    <definedName name="\U" localSheetId="42">#REF!</definedName>
    <definedName name="\U">#REF!</definedName>
    <definedName name="\V" localSheetId="60">#REF!</definedName>
    <definedName name="\V" localSheetId="39">#REF!</definedName>
    <definedName name="\V" localSheetId="26">#REF!</definedName>
    <definedName name="\V" localSheetId="41">#REF!</definedName>
    <definedName name="\V" localSheetId="22">#REF!</definedName>
    <definedName name="\V" localSheetId="23">#REF!</definedName>
    <definedName name="\V" localSheetId="24">#REF!</definedName>
    <definedName name="\V" localSheetId="25">#REF!</definedName>
    <definedName name="\V" localSheetId="28">#REF!</definedName>
    <definedName name="\V" localSheetId="29">#REF!</definedName>
    <definedName name="\V" localSheetId="40">#REF!</definedName>
    <definedName name="\V" localSheetId="42">#REF!</definedName>
    <definedName name="\V">#REF!</definedName>
    <definedName name="\W" localSheetId="60">#REF!</definedName>
    <definedName name="\W" localSheetId="39">#REF!</definedName>
    <definedName name="\W" localSheetId="26">#REF!</definedName>
    <definedName name="\W" localSheetId="41">#REF!</definedName>
    <definedName name="\W" localSheetId="22">#REF!</definedName>
    <definedName name="\W" localSheetId="23">#REF!</definedName>
    <definedName name="\W" localSheetId="24">#REF!</definedName>
    <definedName name="\W" localSheetId="25">#REF!</definedName>
    <definedName name="\W" localSheetId="28">#REF!</definedName>
    <definedName name="\W" localSheetId="29">#REF!</definedName>
    <definedName name="\W" localSheetId="40">#REF!</definedName>
    <definedName name="\W" localSheetId="42">#REF!</definedName>
    <definedName name="\W">#REF!</definedName>
    <definedName name="\X" localSheetId="60">#REF!</definedName>
    <definedName name="\X" localSheetId="39">#REF!</definedName>
    <definedName name="\X" localSheetId="26">#REF!</definedName>
    <definedName name="\X" localSheetId="41">#REF!</definedName>
    <definedName name="\X" localSheetId="22">#REF!</definedName>
    <definedName name="\X" localSheetId="23">#REF!</definedName>
    <definedName name="\X" localSheetId="24">#REF!</definedName>
    <definedName name="\X" localSheetId="25">#REF!</definedName>
    <definedName name="\X" localSheetId="28">#REF!</definedName>
    <definedName name="\X" localSheetId="29">#REF!</definedName>
    <definedName name="\X" localSheetId="40">#REF!</definedName>
    <definedName name="\X" localSheetId="42">#REF!</definedName>
    <definedName name="\X">#REF!</definedName>
    <definedName name="\Y" localSheetId="60">#REF!</definedName>
    <definedName name="\Y" localSheetId="39">#REF!</definedName>
    <definedName name="\Y" localSheetId="26">#REF!</definedName>
    <definedName name="\Y" localSheetId="41">#REF!</definedName>
    <definedName name="\Y" localSheetId="22">#REF!</definedName>
    <definedName name="\Y" localSheetId="23">#REF!</definedName>
    <definedName name="\Y" localSheetId="24">#REF!</definedName>
    <definedName name="\Y" localSheetId="25">#REF!</definedName>
    <definedName name="\Y" localSheetId="28">#REF!</definedName>
    <definedName name="\Y" localSheetId="29">#REF!</definedName>
    <definedName name="\Y" localSheetId="40">#REF!</definedName>
    <definedName name="\Y" localSheetId="42">#REF!</definedName>
    <definedName name="\Y">#REF!</definedName>
    <definedName name="\Z" localSheetId="60">#REF!</definedName>
    <definedName name="\Z" localSheetId="39">#REF!</definedName>
    <definedName name="\Z" localSheetId="26">#REF!</definedName>
    <definedName name="\Z" localSheetId="41">#REF!</definedName>
    <definedName name="\Z" localSheetId="22">#REF!</definedName>
    <definedName name="\Z" localSheetId="23">#REF!</definedName>
    <definedName name="\Z" localSheetId="24">#REF!</definedName>
    <definedName name="\Z" localSheetId="25">#REF!</definedName>
    <definedName name="\Z" localSheetId="28">#REF!</definedName>
    <definedName name="\Z" localSheetId="29">#REF!</definedName>
    <definedName name="\Z" localSheetId="40">#REF!</definedName>
    <definedName name="\Z" localSheetId="42">#REF!</definedName>
    <definedName name="\Z">#REF!</definedName>
    <definedName name="_._IMPUESTOS_SOBRE_COMBUSTIBLES_Y_GAS_NATURAL" localSheetId="0">#REF!</definedName>
    <definedName name="_._IMPUESTOS_SOBRE_COMBUSTIBLES_Y_GAS_NATURAL" localSheetId="1">#REF!</definedName>
    <definedName name="_._IMPUESTOS_SOBRE_COMBUSTIBLES_Y_GAS_NATURAL" localSheetId="2">#REF!</definedName>
    <definedName name="_._IMPUESTOS_SOBRE_COMBUSTIBLES_Y_GAS_NATURAL" localSheetId="3">#REF!</definedName>
    <definedName name="_._IMPUESTOS_SOBRE_COMBUSTIBLES_Y_GAS_NATURAL" localSheetId="4">#REF!</definedName>
    <definedName name="_._IMPUESTOS_SOBRE_COMBUSTIBLES_Y_GAS_NATURAL" localSheetId="5">#REF!</definedName>
    <definedName name="_._IMPUESTOS_SOBRE_COMBUSTIBLES_Y_GAS_NATURAL" localSheetId="6">#REF!</definedName>
    <definedName name="_._IMPUESTOS_SOBRE_COMBUSTIBLES_Y_GAS_NATURAL" localSheetId="7">#REF!</definedName>
    <definedName name="_._IMPUESTOS_SOBRE_COMBUSTIBLES_Y_GAS_NATURAL">[4]C!$B$27:$N$27</definedName>
    <definedName name="_._IMPUESTOS_SOBRE_ENERGIA_ELECTRICA" localSheetId="0">#REF!</definedName>
    <definedName name="_._IMPUESTOS_SOBRE_ENERGIA_ELECTRICA" localSheetId="1">#REF!</definedName>
    <definedName name="_._IMPUESTOS_SOBRE_ENERGIA_ELECTRICA" localSheetId="2">#REF!</definedName>
    <definedName name="_._IMPUESTOS_SOBRE_ENERGIA_ELECTRICA" localSheetId="3">#REF!</definedName>
    <definedName name="_._IMPUESTOS_SOBRE_ENERGIA_ELECTRICA" localSheetId="4">#REF!</definedName>
    <definedName name="_._IMPUESTOS_SOBRE_ENERGIA_ELECTRICA" localSheetId="5">#REF!</definedName>
    <definedName name="_._IMPUESTOS_SOBRE_ENERGIA_ELECTRICA" localSheetId="6">#REF!</definedName>
    <definedName name="_._IMPUESTOS_SOBRE_ENERGIA_ELECTRICA" localSheetId="7">#REF!</definedName>
    <definedName name="_._IMPUESTOS_SOBRE_ENERGIA_ELECTRICA">[4]C!$B$28:$N$28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asd1" localSheetId="0">#REF!</definedName>
    <definedName name="____________asd1" localSheetId="1">#REF!</definedName>
    <definedName name="____________asd1" localSheetId="2">#REF!</definedName>
    <definedName name="____________asd1" localSheetId="3">#REF!</definedName>
    <definedName name="____________asd1" localSheetId="4">#REF!</definedName>
    <definedName name="____________asd1" localSheetId="5">#REF!</definedName>
    <definedName name="____________asd1" localSheetId="6">#REF!</definedName>
    <definedName name="____________asd1" localSheetId="7">#REF!</definedName>
    <definedName name="____________asd1">[5]!____________asd1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tnt1" localSheetId="0">#REF!</definedName>
    <definedName name="____________tnt1" localSheetId="1">#REF!</definedName>
    <definedName name="____________tnt1" localSheetId="2">#REF!</definedName>
    <definedName name="____________tnt1" localSheetId="3">#REF!</definedName>
    <definedName name="____________tnt1" localSheetId="4">#REF!</definedName>
    <definedName name="____________tnt1" localSheetId="5">#REF!</definedName>
    <definedName name="____________tnt1" localSheetId="6">#REF!</definedName>
    <definedName name="____________tnt1" localSheetId="7">#REF!</definedName>
    <definedName name="____________tnt1">[5]!____________tnt1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asd1" localSheetId="0">#REF!</definedName>
    <definedName name="__________asd1" localSheetId="1">#REF!</definedName>
    <definedName name="__________asd1" localSheetId="2">#REF!</definedName>
    <definedName name="__________asd1" localSheetId="3">#REF!</definedName>
    <definedName name="__________asd1" localSheetId="4">#REF!</definedName>
    <definedName name="__________asd1" localSheetId="5">#REF!</definedName>
    <definedName name="__________asd1" localSheetId="6">#REF!</definedName>
    <definedName name="__________asd1" localSheetId="7">#REF!</definedName>
    <definedName name="__________asd1">[5]!__________asd1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tnt1" localSheetId="0">#REF!</definedName>
    <definedName name="__________tnt1" localSheetId="1">#REF!</definedName>
    <definedName name="__________tnt1" localSheetId="2">#REF!</definedName>
    <definedName name="__________tnt1" localSheetId="3">#REF!</definedName>
    <definedName name="__________tnt1" localSheetId="4">#REF!</definedName>
    <definedName name="__________tnt1" localSheetId="5">#REF!</definedName>
    <definedName name="__________tnt1" localSheetId="6">#REF!</definedName>
    <definedName name="__________tnt1" localSheetId="7">#REF!</definedName>
    <definedName name="__________tnt1">[5]!__________tnt1</definedName>
    <definedName name="_________asd1" localSheetId="0">#REF!</definedName>
    <definedName name="_________asd1" localSheetId="1">#REF!</definedName>
    <definedName name="_________asd1" localSheetId="2">#REF!</definedName>
    <definedName name="_________asd1" localSheetId="3">#REF!</definedName>
    <definedName name="_________asd1" localSheetId="4">#REF!</definedName>
    <definedName name="_________asd1" localSheetId="5">#REF!</definedName>
    <definedName name="_________asd1" localSheetId="6">#REF!</definedName>
    <definedName name="_________asd1" localSheetId="7">#REF!</definedName>
    <definedName name="_________asd1">[5]!_________asd1</definedName>
    <definedName name="_________ROS1">#N/A</definedName>
    <definedName name="_________ROS2">#N/A</definedName>
    <definedName name="_________ROS3">#N/A</definedName>
    <definedName name="_________ROS4">#N/A</definedName>
    <definedName name="_________tAB4" localSheetId="0">#REF!</definedName>
    <definedName name="_________tAB4" localSheetId="1">#REF!</definedName>
    <definedName name="_________tAB4" localSheetId="2">#REF!</definedName>
    <definedName name="_________tAB4" localSheetId="3">#REF!</definedName>
    <definedName name="_________tAB4" localSheetId="4">#REF!</definedName>
    <definedName name="_________tAB4" localSheetId="5">#REF!</definedName>
    <definedName name="_________tAB4" localSheetId="6">#REF!</definedName>
    <definedName name="_________tAB4" localSheetId="7">#REF!</definedName>
    <definedName name="_________tAB4">'[6]shared data'!$A$1:$G$71</definedName>
    <definedName name="_________tnt1" localSheetId="0">#REF!</definedName>
    <definedName name="_________tnt1" localSheetId="1">#REF!</definedName>
    <definedName name="_________tnt1" localSheetId="2">#REF!</definedName>
    <definedName name="_________tnt1" localSheetId="3">#REF!</definedName>
    <definedName name="_________tnt1" localSheetId="4">#REF!</definedName>
    <definedName name="_________tnt1" localSheetId="5">#REF!</definedName>
    <definedName name="_________tnt1" localSheetId="6">#REF!</definedName>
    <definedName name="_________tnt1" localSheetId="7">#REF!</definedName>
    <definedName name="_________tnt1">[5]!_________tnt1</definedName>
    <definedName name="________asd1" localSheetId="0">#REF!</definedName>
    <definedName name="________asd1" localSheetId="1">#REF!</definedName>
    <definedName name="________asd1" localSheetId="2">#REF!</definedName>
    <definedName name="________asd1" localSheetId="3">#REF!</definedName>
    <definedName name="________asd1" localSheetId="4">#REF!</definedName>
    <definedName name="________asd1" localSheetId="5">#REF!</definedName>
    <definedName name="________asd1" localSheetId="6">#REF!</definedName>
    <definedName name="________asd1" localSheetId="7">#REF!</definedName>
    <definedName name="________asd1">[5]!________asd1</definedName>
    <definedName name="________ROS1">#N/A</definedName>
    <definedName name="________ROS2">#N/A</definedName>
    <definedName name="________ROS3">#N/A</definedName>
    <definedName name="________ROS4">#N/A</definedName>
    <definedName name="________tAB4" localSheetId="0">#REF!</definedName>
    <definedName name="________tAB4" localSheetId="1">#REF!</definedName>
    <definedName name="________tAB4" localSheetId="2">#REF!</definedName>
    <definedName name="________tAB4" localSheetId="3">#REF!</definedName>
    <definedName name="________tAB4" localSheetId="4">#REF!</definedName>
    <definedName name="________tAB4" localSheetId="5">#REF!</definedName>
    <definedName name="________tAB4" localSheetId="6">#REF!</definedName>
    <definedName name="________tAB4" localSheetId="7">#REF!</definedName>
    <definedName name="________tAB4">'[6]shared data'!$A$1:$G$71</definedName>
    <definedName name="________tnt1" localSheetId="0">#REF!</definedName>
    <definedName name="________tnt1" localSheetId="1">#REF!</definedName>
    <definedName name="________tnt1" localSheetId="2">#REF!</definedName>
    <definedName name="________tnt1" localSheetId="3">#REF!</definedName>
    <definedName name="________tnt1" localSheetId="4">#REF!</definedName>
    <definedName name="________tnt1" localSheetId="5">#REF!</definedName>
    <definedName name="________tnt1" localSheetId="6">#REF!</definedName>
    <definedName name="________tnt1" localSheetId="7">#REF!</definedName>
    <definedName name="________tnt1">[5]!________tnt1</definedName>
    <definedName name="_______asd1" localSheetId="0">#REF!</definedName>
    <definedName name="_______asd1" localSheetId="1">#REF!</definedName>
    <definedName name="_______asd1" localSheetId="2">#REF!</definedName>
    <definedName name="_______asd1" localSheetId="3">#REF!</definedName>
    <definedName name="_______asd1" localSheetId="4">#REF!</definedName>
    <definedName name="_______asd1" localSheetId="5">#REF!</definedName>
    <definedName name="_______asd1" localSheetId="6">#REF!</definedName>
    <definedName name="_______asd1" localSheetId="7">#REF!</definedName>
    <definedName name="_______asd1">[5]!_______asd1</definedName>
    <definedName name="_______FAL4" localSheetId="59">#REF!</definedName>
    <definedName name="_______FAL4" localSheetId="60">#REF!</definedName>
    <definedName name="_______FAL4" localSheetId="39">#REF!</definedName>
    <definedName name="_______FAL4" localSheetId="26">#REF!</definedName>
    <definedName name="_______FAL4" localSheetId="41">#REF!</definedName>
    <definedName name="_______FAL4" localSheetId="22">#REF!</definedName>
    <definedName name="_______FAL4" localSheetId="23">#REF!</definedName>
    <definedName name="_______FAL4" localSheetId="24">#REF!</definedName>
    <definedName name="_______FAL4" localSheetId="25">#REF!</definedName>
    <definedName name="_______FAL4" localSheetId="28">#REF!</definedName>
    <definedName name="_______FAL4" localSheetId="29">#REF!</definedName>
    <definedName name="_______FAL4" localSheetId="40">#REF!</definedName>
    <definedName name="_______FAL4" localSheetId="42">#REF!</definedName>
    <definedName name="_______FAL4">#REF!</definedName>
    <definedName name="_______FAL6" localSheetId="60">#REF!</definedName>
    <definedName name="_______FAL6" localSheetId="39">#REF!</definedName>
    <definedName name="_______FAL6" localSheetId="26">#REF!</definedName>
    <definedName name="_______FAL6" localSheetId="41">#REF!</definedName>
    <definedName name="_______FAL6" localSheetId="22">#REF!</definedName>
    <definedName name="_______FAL6" localSheetId="23">#REF!</definedName>
    <definedName name="_______FAL6" localSheetId="24">#REF!</definedName>
    <definedName name="_______FAL6" localSheetId="25">#REF!</definedName>
    <definedName name="_______FAL6" localSheetId="28">#REF!</definedName>
    <definedName name="_______FAL6" localSheetId="29">#REF!</definedName>
    <definedName name="_______FAL6" localSheetId="40">#REF!</definedName>
    <definedName name="_______FAL6" localSheetId="42">#REF!</definedName>
    <definedName name="_______FAL6">#REF!</definedName>
    <definedName name="_______FAL7" localSheetId="60">#REF!</definedName>
    <definedName name="_______FAL7" localSheetId="39">#REF!</definedName>
    <definedName name="_______FAL7" localSheetId="26">#REF!</definedName>
    <definedName name="_______FAL7" localSheetId="41">#REF!</definedName>
    <definedName name="_______FAL7" localSheetId="22">#REF!</definedName>
    <definedName name="_______FAL7" localSheetId="23">#REF!</definedName>
    <definedName name="_______FAL7" localSheetId="24">#REF!</definedName>
    <definedName name="_______FAL7" localSheetId="25">#REF!</definedName>
    <definedName name="_______FAL7" localSheetId="28">#REF!</definedName>
    <definedName name="_______FAL7" localSheetId="29">#REF!</definedName>
    <definedName name="_______FAL7" localSheetId="40">#REF!</definedName>
    <definedName name="_______FAL7" localSheetId="42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_tAB4" localSheetId="0">#REF!</definedName>
    <definedName name="_______tAB4" localSheetId="1">#REF!</definedName>
    <definedName name="_______tAB4" localSheetId="2">#REF!</definedName>
    <definedName name="_______tAB4" localSheetId="3">#REF!</definedName>
    <definedName name="_______tAB4" localSheetId="4">#REF!</definedName>
    <definedName name="_______tAB4" localSheetId="5">#REF!</definedName>
    <definedName name="_______tAB4" localSheetId="6">#REF!</definedName>
    <definedName name="_______tAB4" localSheetId="7">#REF!</definedName>
    <definedName name="_______tAB4">'[6]shared data'!$A$1:$G$71</definedName>
    <definedName name="_______tnt1" localSheetId="0">#REF!</definedName>
    <definedName name="_______tnt1" localSheetId="1">#REF!</definedName>
    <definedName name="_______tnt1" localSheetId="2">#REF!</definedName>
    <definedName name="_______tnt1" localSheetId="3">#REF!</definedName>
    <definedName name="_______tnt1" localSheetId="4">#REF!</definedName>
    <definedName name="_______tnt1" localSheetId="5">#REF!</definedName>
    <definedName name="_______tnt1" localSheetId="6">#REF!</definedName>
    <definedName name="_______tnt1" localSheetId="7">#REF!</definedName>
    <definedName name="_______tnt1">[5]!_______tnt1</definedName>
    <definedName name="______asd1" localSheetId="0">#REF!</definedName>
    <definedName name="______asd1" localSheetId="1">#REF!</definedName>
    <definedName name="______asd1" localSheetId="2">#REF!</definedName>
    <definedName name="______asd1" localSheetId="3">#REF!</definedName>
    <definedName name="______asd1" localSheetId="4">#REF!</definedName>
    <definedName name="______asd1" localSheetId="5">#REF!</definedName>
    <definedName name="______asd1" localSheetId="6">#REF!</definedName>
    <definedName name="______asd1" localSheetId="7">#REF!</definedName>
    <definedName name="______asd1">[5]!______asd1</definedName>
    <definedName name="______AUS1" localSheetId="59">#REF!</definedName>
    <definedName name="______AUS1" localSheetId="60">#REF!</definedName>
    <definedName name="______AUS1" localSheetId="39">#REF!</definedName>
    <definedName name="______AUS1" localSheetId="26">#REF!</definedName>
    <definedName name="______AUS1" localSheetId="41">#REF!</definedName>
    <definedName name="______AUS1" localSheetId="22">#REF!</definedName>
    <definedName name="______AUS1" localSheetId="23">#REF!</definedName>
    <definedName name="______AUS1" localSheetId="24">#REF!</definedName>
    <definedName name="______AUS1" localSheetId="25">#REF!</definedName>
    <definedName name="______AUS1" localSheetId="28">#REF!</definedName>
    <definedName name="______AUS1" localSheetId="29">#REF!</definedName>
    <definedName name="______AUS1" localSheetId="40">#REF!</definedName>
    <definedName name="______AUS1" localSheetId="42">#REF!</definedName>
    <definedName name="______AUS1">#REF!</definedName>
    <definedName name="______DEG1" localSheetId="60">#REF!</definedName>
    <definedName name="______DEG1" localSheetId="39">#REF!</definedName>
    <definedName name="______DEG1" localSheetId="26">#REF!</definedName>
    <definedName name="______DEG1" localSheetId="41">#REF!</definedName>
    <definedName name="______DEG1" localSheetId="22">#REF!</definedName>
    <definedName name="______DEG1" localSheetId="23">#REF!</definedName>
    <definedName name="______DEG1" localSheetId="24">#REF!</definedName>
    <definedName name="______DEG1" localSheetId="25">#REF!</definedName>
    <definedName name="______DEG1" localSheetId="28">#REF!</definedName>
    <definedName name="______DEG1" localSheetId="29">#REF!</definedName>
    <definedName name="______DEG1" localSheetId="40">#REF!</definedName>
    <definedName name="______DEG1" localSheetId="42">#REF!</definedName>
    <definedName name="______DEG1">#REF!</definedName>
    <definedName name="______DKR1" localSheetId="60">#REF!</definedName>
    <definedName name="______DKR1" localSheetId="39">#REF!</definedName>
    <definedName name="______DKR1" localSheetId="26">#REF!</definedName>
    <definedName name="______DKR1" localSheetId="41">#REF!</definedName>
    <definedName name="______DKR1" localSheetId="22">#REF!</definedName>
    <definedName name="______DKR1" localSheetId="23">#REF!</definedName>
    <definedName name="______DKR1" localSheetId="24">#REF!</definedName>
    <definedName name="______DKR1" localSheetId="25">#REF!</definedName>
    <definedName name="______DKR1" localSheetId="28">#REF!</definedName>
    <definedName name="______DKR1" localSheetId="29">#REF!</definedName>
    <definedName name="______DKR1" localSheetId="40">#REF!</definedName>
    <definedName name="______DKR1" localSheetId="42">#REF!</definedName>
    <definedName name="______DKR1">#REF!</definedName>
    <definedName name="______ECU1" localSheetId="60">#REF!</definedName>
    <definedName name="______ECU1" localSheetId="39">#REF!</definedName>
    <definedName name="______ECU1" localSheetId="26">#REF!</definedName>
    <definedName name="______ECU1" localSheetId="41">#REF!</definedName>
    <definedName name="______ECU1" localSheetId="22">#REF!</definedName>
    <definedName name="______ECU1" localSheetId="23">#REF!</definedName>
    <definedName name="______ECU1" localSheetId="24">#REF!</definedName>
    <definedName name="______ECU1" localSheetId="25">#REF!</definedName>
    <definedName name="______ECU1" localSheetId="28">#REF!</definedName>
    <definedName name="______ECU1" localSheetId="29">#REF!</definedName>
    <definedName name="______ECU1" localSheetId="40">#REF!</definedName>
    <definedName name="______ECU1" localSheetId="42">#REF!</definedName>
    <definedName name="______ECU1">#REF!</definedName>
    <definedName name="______ESC1" localSheetId="60">#REF!</definedName>
    <definedName name="______ESC1" localSheetId="39">#REF!</definedName>
    <definedName name="______ESC1" localSheetId="26">#REF!</definedName>
    <definedName name="______ESC1" localSheetId="41">#REF!</definedName>
    <definedName name="______ESC1" localSheetId="22">#REF!</definedName>
    <definedName name="______ESC1" localSheetId="23">#REF!</definedName>
    <definedName name="______ESC1" localSheetId="24">#REF!</definedName>
    <definedName name="______ESC1" localSheetId="25">#REF!</definedName>
    <definedName name="______ESC1" localSheetId="28">#REF!</definedName>
    <definedName name="______ESC1" localSheetId="29">#REF!</definedName>
    <definedName name="______ESC1" localSheetId="40">#REF!</definedName>
    <definedName name="______ESC1" localSheetId="42">#REF!</definedName>
    <definedName name="______ESC1">#REF!</definedName>
    <definedName name="______FAL2" localSheetId="60">#REF!</definedName>
    <definedName name="______FAL2" localSheetId="39">#REF!</definedName>
    <definedName name="______FAL2" localSheetId="26">#REF!</definedName>
    <definedName name="______FAL2" localSheetId="41">#REF!</definedName>
    <definedName name="______FAL2" localSheetId="22">#REF!</definedName>
    <definedName name="______FAL2" localSheetId="23">#REF!</definedName>
    <definedName name="______FAL2" localSheetId="24">#REF!</definedName>
    <definedName name="______FAL2" localSheetId="25">#REF!</definedName>
    <definedName name="______FAL2" localSheetId="28">#REF!</definedName>
    <definedName name="______FAL2" localSheetId="29">#REF!</definedName>
    <definedName name="______FAL2" localSheetId="40">#REF!</definedName>
    <definedName name="______FAL2" localSheetId="42">#REF!</definedName>
    <definedName name="______FAL2">#REF!</definedName>
    <definedName name="______FAL3" localSheetId="60">#REF!</definedName>
    <definedName name="______FAL3" localSheetId="39">#REF!</definedName>
    <definedName name="______FAL3" localSheetId="26">#REF!</definedName>
    <definedName name="______FAL3" localSheetId="41">#REF!</definedName>
    <definedName name="______FAL3" localSheetId="22">#REF!</definedName>
    <definedName name="______FAL3" localSheetId="23">#REF!</definedName>
    <definedName name="______FAL3" localSheetId="24">#REF!</definedName>
    <definedName name="______FAL3" localSheetId="25">#REF!</definedName>
    <definedName name="______FAL3" localSheetId="28">#REF!</definedName>
    <definedName name="______FAL3" localSheetId="29">#REF!</definedName>
    <definedName name="______FAL3" localSheetId="40">#REF!</definedName>
    <definedName name="______FAL3" localSheetId="42">#REF!</definedName>
    <definedName name="______FAL3">#REF!</definedName>
    <definedName name="______FAL4" localSheetId="60">#REF!</definedName>
    <definedName name="______FAL4" localSheetId="39">#REF!</definedName>
    <definedName name="______FAL4" localSheetId="26">#REF!</definedName>
    <definedName name="______FAL4" localSheetId="41">#REF!</definedName>
    <definedName name="______FAL4" localSheetId="22">#REF!</definedName>
    <definedName name="______FAL4" localSheetId="23">#REF!</definedName>
    <definedName name="______FAL4" localSheetId="24">#REF!</definedName>
    <definedName name="______FAL4" localSheetId="25">#REF!</definedName>
    <definedName name="______FAL4" localSheetId="28">#REF!</definedName>
    <definedName name="______FAL4" localSheetId="29">#REF!</definedName>
    <definedName name="______FAL4" localSheetId="40">#REF!</definedName>
    <definedName name="______FAL4" localSheetId="42">#REF!</definedName>
    <definedName name="______FAL4">#REF!</definedName>
    <definedName name="______FAL5" localSheetId="60">#REF!</definedName>
    <definedName name="______FAL5" localSheetId="39">#REF!</definedName>
    <definedName name="______FAL5" localSheetId="26">#REF!</definedName>
    <definedName name="______FAL5" localSheetId="41">#REF!</definedName>
    <definedName name="______FAL5" localSheetId="22">#REF!</definedName>
    <definedName name="______FAL5" localSheetId="23">#REF!</definedName>
    <definedName name="______FAL5" localSheetId="24">#REF!</definedName>
    <definedName name="______FAL5" localSheetId="25">#REF!</definedName>
    <definedName name="______FAL5" localSheetId="28">#REF!</definedName>
    <definedName name="______FAL5" localSheetId="29">#REF!</definedName>
    <definedName name="______FAL5" localSheetId="40">#REF!</definedName>
    <definedName name="______FAL5" localSheetId="42">#REF!</definedName>
    <definedName name="______FAL5">#REF!</definedName>
    <definedName name="______FAL6" localSheetId="60">#REF!</definedName>
    <definedName name="______FAL6" localSheetId="39">#REF!</definedName>
    <definedName name="______FAL6" localSheetId="26">#REF!</definedName>
    <definedName name="______FAL6" localSheetId="41">#REF!</definedName>
    <definedName name="______FAL6" localSheetId="22">#REF!</definedName>
    <definedName name="______FAL6" localSheetId="23">#REF!</definedName>
    <definedName name="______FAL6" localSheetId="24">#REF!</definedName>
    <definedName name="______FAL6" localSheetId="25">#REF!</definedName>
    <definedName name="______FAL6" localSheetId="28">#REF!</definedName>
    <definedName name="______FAL6" localSheetId="29">#REF!</definedName>
    <definedName name="______FAL6" localSheetId="40">#REF!</definedName>
    <definedName name="______FAL6" localSheetId="42">#REF!</definedName>
    <definedName name="______FAL6">#REF!</definedName>
    <definedName name="______FAL7" localSheetId="60">#REF!</definedName>
    <definedName name="______FAL7" localSheetId="39">#REF!</definedName>
    <definedName name="______FAL7" localSheetId="26">#REF!</definedName>
    <definedName name="______FAL7" localSheetId="41">#REF!</definedName>
    <definedName name="______FAL7" localSheetId="22">#REF!</definedName>
    <definedName name="______FAL7" localSheetId="23">#REF!</definedName>
    <definedName name="______FAL7" localSheetId="24">#REF!</definedName>
    <definedName name="______FAL7" localSheetId="25">#REF!</definedName>
    <definedName name="______FAL7" localSheetId="28">#REF!</definedName>
    <definedName name="______FAL7" localSheetId="29">#REF!</definedName>
    <definedName name="______FAL7" localSheetId="40">#REF!</definedName>
    <definedName name="______FAL7" localSheetId="42">#REF!</definedName>
    <definedName name="______FAL7">#REF!</definedName>
    <definedName name="______FMK1" localSheetId="60">#REF!</definedName>
    <definedName name="______FMK1" localSheetId="39">#REF!</definedName>
    <definedName name="______FMK1" localSheetId="26">#REF!</definedName>
    <definedName name="______FMK1" localSheetId="41">#REF!</definedName>
    <definedName name="______FMK1" localSheetId="22">#REF!</definedName>
    <definedName name="______FMK1" localSheetId="23">#REF!</definedName>
    <definedName name="______FMK1" localSheetId="24">#REF!</definedName>
    <definedName name="______FMK1" localSheetId="25">#REF!</definedName>
    <definedName name="______FMK1" localSheetId="28">#REF!</definedName>
    <definedName name="______FMK1" localSheetId="29">#REF!</definedName>
    <definedName name="______FMK1" localSheetId="40">#REF!</definedName>
    <definedName name="______FMK1" localSheetId="42">#REF!</definedName>
    <definedName name="______FMK1">#REF!</definedName>
    <definedName name="______IKR1" localSheetId="60">#REF!</definedName>
    <definedName name="______IKR1" localSheetId="39">#REF!</definedName>
    <definedName name="______IKR1" localSheetId="26">#REF!</definedName>
    <definedName name="______IKR1" localSheetId="41">#REF!</definedName>
    <definedName name="______IKR1" localSheetId="22">#REF!</definedName>
    <definedName name="______IKR1" localSheetId="23">#REF!</definedName>
    <definedName name="______IKR1" localSheetId="24">#REF!</definedName>
    <definedName name="______IKR1" localSheetId="25">#REF!</definedName>
    <definedName name="______IKR1" localSheetId="28">#REF!</definedName>
    <definedName name="______IKR1" localSheetId="29">#REF!</definedName>
    <definedName name="______IKR1" localSheetId="40">#REF!</definedName>
    <definedName name="______IKR1" localSheetId="42">#REF!</definedName>
    <definedName name="______IKR1">#REF!</definedName>
    <definedName name="______IRP1" localSheetId="60">#REF!</definedName>
    <definedName name="______IRP1" localSheetId="39">#REF!</definedName>
    <definedName name="______IRP1" localSheetId="26">#REF!</definedName>
    <definedName name="______IRP1" localSheetId="41">#REF!</definedName>
    <definedName name="______IRP1" localSheetId="22">#REF!</definedName>
    <definedName name="______IRP1" localSheetId="23">#REF!</definedName>
    <definedName name="______IRP1" localSheetId="24">#REF!</definedName>
    <definedName name="______IRP1" localSheetId="25">#REF!</definedName>
    <definedName name="______IRP1" localSheetId="28">#REF!</definedName>
    <definedName name="______IRP1" localSheetId="29">#REF!</definedName>
    <definedName name="______IRP1" localSheetId="40">#REF!</definedName>
    <definedName name="______IRP1" localSheetId="42">#REF!</definedName>
    <definedName name="______IRP1">#REF!</definedName>
    <definedName name="______LIT1" localSheetId="60">#REF!</definedName>
    <definedName name="______LIT1" localSheetId="39">#REF!</definedName>
    <definedName name="______LIT1" localSheetId="26">#REF!</definedName>
    <definedName name="______LIT1" localSheetId="41">#REF!</definedName>
    <definedName name="______LIT1" localSheetId="22">#REF!</definedName>
    <definedName name="______LIT1" localSheetId="23">#REF!</definedName>
    <definedName name="______LIT1" localSheetId="24">#REF!</definedName>
    <definedName name="______LIT1" localSheetId="25">#REF!</definedName>
    <definedName name="______LIT1" localSheetId="28">#REF!</definedName>
    <definedName name="______LIT1" localSheetId="29">#REF!</definedName>
    <definedName name="______LIT1" localSheetId="40">#REF!</definedName>
    <definedName name="______LIT1" localSheetId="42">#REF!</definedName>
    <definedName name="______LIT1">#REF!</definedName>
    <definedName name="______LL2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59">#REF!</definedName>
    <definedName name="______MEX1" localSheetId="60">#REF!</definedName>
    <definedName name="______MEX1" localSheetId="39">#REF!</definedName>
    <definedName name="______MEX1" localSheetId="0">#REF!</definedName>
    <definedName name="______MEX1" localSheetId="26">#REF!</definedName>
    <definedName name="______MEX1" localSheetId="41">#REF!</definedName>
    <definedName name="______MEX1" localSheetId="1">#REF!</definedName>
    <definedName name="______MEX1" localSheetId="2">#REF!</definedName>
    <definedName name="______MEX1" localSheetId="3">#REF!</definedName>
    <definedName name="______MEX1" localSheetId="4">#REF!</definedName>
    <definedName name="______MEX1" localSheetId="5">#REF!</definedName>
    <definedName name="______MEX1" localSheetId="6">#REF!</definedName>
    <definedName name="______MEX1" localSheetId="7">#REF!</definedName>
    <definedName name="______MEX1" localSheetId="22">#REF!</definedName>
    <definedName name="______MEX1" localSheetId="23">#REF!</definedName>
    <definedName name="______MEX1" localSheetId="24">#REF!</definedName>
    <definedName name="______MEX1" localSheetId="25">#REF!</definedName>
    <definedName name="______MEX1" localSheetId="28">#REF!</definedName>
    <definedName name="______MEX1" localSheetId="29">#REF!</definedName>
    <definedName name="______MEX1" localSheetId="40">#REF!</definedName>
    <definedName name="______MEX1" localSheetId="42">#REF!</definedName>
    <definedName name="______MEX1">#REF!</definedName>
    <definedName name="______PTA1" localSheetId="60">#REF!</definedName>
    <definedName name="______PTA1" localSheetId="39">#REF!</definedName>
    <definedName name="______PTA1" localSheetId="0">#REF!</definedName>
    <definedName name="______PTA1" localSheetId="26">#REF!</definedName>
    <definedName name="______PTA1" localSheetId="41">#REF!</definedName>
    <definedName name="______PTA1" localSheetId="1">#REF!</definedName>
    <definedName name="______PTA1" localSheetId="2">#REF!</definedName>
    <definedName name="______PTA1" localSheetId="3">#REF!</definedName>
    <definedName name="______PTA1" localSheetId="4">#REF!</definedName>
    <definedName name="______PTA1" localSheetId="5">#REF!</definedName>
    <definedName name="______PTA1" localSheetId="6">#REF!</definedName>
    <definedName name="______PTA1" localSheetId="7">#REF!</definedName>
    <definedName name="______PTA1" localSheetId="22">#REF!</definedName>
    <definedName name="______PTA1" localSheetId="23">#REF!</definedName>
    <definedName name="______PTA1" localSheetId="24">#REF!</definedName>
    <definedName name="______PTA1" localSheetId="25">#REF!</definedName>
    <definedName name="______PTA1" localSheetId="28">#REF!</definedName>
    <definedName name="______PTA1" localSheetId="29">#REF!</definedName>
    <definedName name="______PTA1" localSheetId="40">#REF!</definedName>
    <definedName name="______PTA1" localSheetId="42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59">#REF!</definedName>
    <definedName name="______SAR1" localSheetId="60">#REF!</definedName>
    <definedName name="______SAR1" localSheetId="39">#REF!</definedName>
    <definedName name="______SAR1" localSheetId="0">#REF!</definedName>
    <definedName name="______SAR1" localSheetId="26">#REF!</definedName>
    <definedName name="______SAR1" localSheetId="41">#REF!</definedName>
    <definedName name="______SAR1" localSheetId="1">#REF!</definedName>
    <definedName name="______SAR1" localSheetId="2">#REF!</definedName>
    <definedName name="______SAR1" localSheetId="3">#REF!</definedName>
    <definedName name="______SAR1" localSheetId="4">#REF!</definedName>
    <definedName name="______SAR1" localSheetId="5">#REF!</definedName>
    <definedName name="______SAR1" localSheetId="6">#REF!</definedName>
    <definedName name="______SAR1" localSheetId="7">#REF!</definedName>
    <definedName name="______SAR1" localSheetId="22">#REF!</definedName>
    <definedName name="______SAR1" localSheetId="23">#REF!</definedName>
    <definedName name="______SAR1" localSheetId="24">#REF!</definedName>
    <definedName name="______SAR1" localSheetId="25">#REF!</definedName>
    <definedName name="______SAR1" localSheetId="28">#REF!</definedName>
    <definedName name="______SAR1" localSheetId="29">#REF!</definedName>
    <definedName name="______SAR1" localSheetId="40">#REF!</definedName>
    <definedName name="______SAR1" localSheetId="42">#REF!</definedName>
    <definedName name="______SAR1">#REF!</definedName>
    <definedName name="______SRT11" localSheetId="61" hidden="1">{"Minpmon",#N/A,FALSE,"Monthinput"}</definedName>
    <definedName name="______SRT11" localSheetId="54" hidden="1">{"Minpmon",#N/A,FALSE,"Monthinput"}</definedName>
    <definedName name="______SRT11" localSheetId="55" hidden="1">{"Minpmon",#N/A,FALSE,"Monthinput"}</definedName>
    <definedName name="______SRT11" localSheetId="56" hidden="1">{"Minpmon",#N/A,FALSE,"Monthinput"}</definedName>
    <definedName name="______SRT11" localSheetId="57" hidden="1">{"Minpmon",#N/A,FALSE,"Monthinput"}</definedName>
    <definedName name="______SRT11" localSheetId="58" hidden="1">{"Minpmon",#N/A,FALSE,"Monthinput"}</definedName>
    <definedName name="______SRT11" localSheetId="59" hidden="1">{"Minpmon",#N/A,FALSE,"Monthinput"}</definedName>
    <definedName name="______SRT11" localSheetId="60" hidden="1">{"Minpmon",#N/A,FALSE,"Monthinput"}</definedName>
    <definedName name="______SRT11" localSheetId="39" hidden="1">{"Minpmon",#N/A,FALSE,"Monthinput"}</definedName>
    <definedName name="______SRT11" localSheetId="0" hidden="1">{"Minpmon",#N/A,FALSE,"Monthinput"}</definedName>
    <definedName name="______SRT11" localSheetId="26" hidden="1">{"Minpmon",#N/A,FALSE,"Monthinput"}</definedName>
    <definedName name="______SRT11" localSheetId="27" hidden="1">{"Minpmon",#N/A,FALSE,"Monthinput"}</definedName>
    <definedName name="______SRT11" localSheetId="32" hidden="1">{"Minpmon",#N/A,FALSE,"Monthinput"}</definedName>
    <definedName name="______SRT11" localSheetId="41" hidden="1">{"Minpmon",#N/A,FALSE,"Monthinput"}</definedName>
    <definedName name="______SRT11" localSheetId="1" hidden="1">{"Minpmon",#N/A,FALSE,"Monthinput"}</definedName>
    <definedName name="______SRT11" localSheetId="2" hidden="1">{"Minpmon",#N/A,FALSE,"Monthinput"}</definedName>
    <definedName name="______SRT11" localSheetId="3" hidden="1">{"Minpmon",#N/A,FALSE,"Monthinput"}</definedName>
    <definedName name="______SRT11" localSheetId="4" hidden="1">{"Minpmon",#N/A,FALSE,"Monthinput"}</definedName>
    <definedName name="______SRT11" localSheetId="5" hidden="1">{"Minpmon",#N/A,FALSE,"Monthinput"}</definedName>
    <definedName name="______SRT11" localSheetId="6" hidden="1">{"Minpmon",#N/A,FALSE,"Monthinput"}</definedName>
    <definedName name="______SRT11" localSheetId="7" hidden="1">{"Minpmon",#N/A,FALSE,"Monthinput"}</definedName>
    <definedName name="______SRT11" localSheetId="22" hidden="1">{"Minpmon",#N/A,FALSE,"Monthinput"}</definedName>
    <definedName name="______SRT11" localSheetId="23" hidden="1">{"Minpmon",#N/A,FALSE,"Monthinput"}</definedName>
    <definedName name="______SRT11" localSheetId="24" hidden="1">{"Minpmon",#N/A,FALSE,"Monthinput"}</definedName>
    <definedName name="______SRT11" localSheetId="25" hidden="1">{"Minpmon",#N/A,FALSE,"Monthinput"}</definedName>
    <definedName name="______SRT11" localSheetId="28" hidden="1">{"Minpmon",#N/A,FALSE,"Monthinput"}</definedName>
    <definedName name="______SRT11" localSheetId="29" hidden="1">{"Minpmon",#N/A,FALSE,"Monthinput"}</definedName>
    <definedName name="______SRT11" localSheetId="31" hidden="1">{"Minpmon",#N/A,FALSE,"Monthinput"}</definedName>
    <definedName name="______SRT11" localSheetId="40" hidden="1">{"Minpmon",#N/A,FALSE,"Monthinput"}</definedName>
    <definedName name="______SRT11" localSheetId="42" hidden="1">{"Minpmon",#N/A,FALSE,"Monthinput"}</definedName>
    <definedName name="______SRT11" hidden="1">{"Minpmon",#N/A,FALSE,"Monthinput"}</definedName>
    <definedName name="______tAB4" localSheetId="0">#REF!</definedName>
    <definedName name="______tAB4" localSheetId="1">#REF!</definedName>
    <definedName name="______tAB4" localSheetId="2">#REF!</definedName>
    <definedName name="______tAB4" localSheetId="3">#REF!</definedName>
    <definedName name="______tAB4" localSheetId="4">#REF!</definedName>
    <definedName name="______tAB4" localSheetId="5">#REF!</definedName>
    <definedName name="______tAB4" localSheetId="6">#REF!</definedName>
    <definedName name="______tAB4" localSheetId="7">#REF!</definedName>
    <definedName name="______tAB4">'[6]shared data'!$A$1:$G$71</definedName>
    <definedName name="______tnt1" localSheetId="0">#REF!</definedName>
    <definedName name="______tnt1" localSheetId="1">#REF!</definedName>
    <definedName name="______tnt1" localSheetId="2">#REF!</definedName>
    <definedName name="______tnt1" localSheetId="3">#REF!</definedName>
    <definedName name="______tnt1" localSheetId="4">#REF!</definedName>
    <definedName name="______tnt1" localSheetId="5">#REF!</definedName>
    <definedName name="______tnt1" localSheetId="6">#REF!</definedName>
    <definedName name="______tnt1" localSheetId="7">#REF!</definedName>
    <definedName name="______tnt1">[5]!______tnt1</definedName>
    <definedName name="_____asd1">#N/A</definedName>
    <definedName name="_____AUS1" localSheetId="59">#REF!</definedName>
    <definedName name="_____AUS1" localSheetId="60">#REF!</definedName>
    <definedName name="_____AUS1" localSheetId="39">#REF!</definedName>
    <definedName name="_____AUS1" localSheetId="0">#REF!</definedName>
    <definedName name="_____AUS1" localSheetId="26">#REF!</definedName>
    <definedName name="_____AUS1" localSheetId="41">#REF!</definedName>
    <definedName name="_____AUS1" localSheetId="1">#REF!</definedName>
    <definedName name="_____AUS1" localSheetId="2">#REF!</definedName>
    <definedName name="_____AUS1" localSheetId="3">#REF!</definedName>
    <definedName name="_____AUS1" localSheetId="4">#REF!</definedName>
    <definedName name="_____AUS1" localSheetId="5">#REF!</definedName>
    <definedName name="_____AUS1" localSheetId="6">#REF!</definedName>
    <definedName name="_____AUS1" localSheetId="7">#REF!</definedName>
    <definedName name="_____AUS1" localSheetId="22">#REF!</definedName>
    <definedName name="_____AUS1" localSheetId="23">#REF!</definedName>
    <definedName name="_____AUS1" localSheetId="24">#REF!</definedName>
    <definedName name="_____AUS1" localSheetId="25">#REF!</definedName>
    <definedName name="_____AUS1" localSheetId="28">#REF!</definedName>
    <definedName name="_____AUS1" localSheetId="29">#REF!</definedName>
    <definedName name="_____AUS1" localSheetId="40">#REF!</definedName>
    <definedName name="_____AUS1" localSheetId="42">#REF!</definedName>
    <definedName name="_____AUS1">#REF!</definedName>
    <definedName name="_____DEG1" localSheetId="60">#REF!</definedName>
    <definedName name="_____DEG1" localSheetId="39">#REF!</definedName>
    <definedName name="_____DEG1" localSheetId="0">#REF!</definedName>
    <definedName name="_____DEG1" localSheetId="26">#REF!</definedName>
    <definedName name="_____DEG1" localSheetId="41">#REF!</definedName>
    <definedName name="_____DEG1" localSheetId="1">#REF!</definedName>
    <definedName name="_____DEG1" localSheetId="2">#REF!</definedName>
    <definedName name="_____DEG1" localSheetId="3">#REF!</definedName>
    <definedName name="_____DEG1" localSheetId="4">#REF!</definedName>
    <definedName name="_____DEG1" localSheetId="5">#REF!</definedName>
    <definedName name="_____DEG1" localSheetId="6">#REF!</definedName>
    <definedName name="_____DEG1" localSheetId="7">#REF!</definedName>
    <definedName name="_____DEG1" localSheetId="22">#REF!</definedName>
    <definedName name="_____DEG1" localSheetId="23">#REF!</definedName>
    <definedName name="_____DEG1" localSheetId="24">#REF!</definedName>
    <definedName name="_____DEG1" localSheetId="25">#REF!</definedName>
    <definedName name="_____DEG1" localSheetId="28">#REF!</definedName>
    <definedName name="_____DEG1" localSheetId="29">#REF!</definedName>
    <definedName name="_____DEG1" localSheetId="40">#REF!</definedName>
    <definedName name="_____DEG1" localSheetId="42">#REF!</definedName>
    <definedName name="_____DEG1">#REF!</definedName>
    <definedName name="_____DKR1" localSheetId="60">#REF!</definedName>
    <definedName name="_____DKR1" localSheetId="39">#REF!</definedName>
    <definedName name="_____DKR1" localSheetId="0">#REF!</definedName>
    <definedName name="_____DKR1" localSheetId="26">#REF!</definedName>
    <definedName name="_____DKR1" localSheetId="41">#REF!</definedName>
    <definedName name="_____DKR1" localSheetId="1">#REF!</definedName>
    <definedName name="_____DKR1" localSheetId="2">#REF!</definedName>
    <definedName name="_____DKR1" localSheetId="3">#REF!</definedName>
    <definedName name="_____DKR1" localSheetId="4">#REF!</definedName>
    <definedName name="_____DKR1" localSheetId="5">#REF!</definedName>
    <definedName name="_____DKR1" localSheetId="6">#REF!</definedName>
    <definedName name="_____DKR1" localSheetId="7">#REF!</definedName>
    <definedName name="_____DKR1" localSheetId="22">#REF!</definedName>
    <definedName name="_____DKR1" localSheetId="23">#REF!</definedName>
    <definedName name="_____DKR1" localSheetId="24">#REF!</definedName>
    <definedName name="_____DKR1" localSheetId="25">#REF!</definedName>
    <definedName name="_____DKR1" localSheetId="28">#REF!</definedName>
    <definedName name="_____DKR1" localSheetId="29">#REF!</definedName>
    <definedName name="_____DKR1" localSheetId="40">#REF!</definedName>
    <definedName name="_____DKR1" localSheetId="42">#REF!</definedName>
    <definedName name="_____DKR1">#REF!</definedName>
    <definedName name="_____ECU1" localSheetId="60">#REF!</definedName>
    <definedName name="_____ECU1" localSheetId="39">#REF!</definedName>
    <definedName name="_____ECU1" localSheetId="26">#REF!</definedName>
    <definedName name="_____ECU1" localSheetId="41">#REF!</definedName>
    <definedName name="_____ECU1" localSheetId="22">#REF!</definedName>
    <definedName name="_____ECU1" localSheetId="23">#REF!</definedName>
    <definedName name="_____ECU1" localSheetId="24">#REF!</definedName>
    <definedName name="_____ECU1" localSheetId="25">#REF!</definedName>
    <definedName name="_____ECU1" localSheetId="28">#REF!</definedName>
    <definedName name="_____ECU1" localSheetId="29">#REF!</definedName>
    <definedName name="_____ECU1" localSheetId="40">#REF!</definedName>
    <definedName name="_____ECU1" localSheetId="42">#REF!</definedName>
    <definedName name="_____ECU1">#REF!</definedName>
    <definedName name="_____ESC1" localSheetId="60">#REF!</definedName>
    <definedName name="_____ESC1" localSheetId="39">#REF!</definedName>
    <definedName name="_____ESC1" localSheetId="26">#REF!</definedName>
    <definedName name="_____ESC1" localSheetId="41">#REF!</definedName>
    <definedName name="_____ESC1" localSheetId="22">#REF!</definedName>
    <definedName name="_____ESC1" localSheetId="23">#REF!</definedName>
    <definedName name="_____ESC1" localSheetId="24">#REF!</definedName>
    <definedName name="_____ESC1" localSheetId="25">#REF!</definedName>
    <definedName name="_____ESC1" localSheetId="28">#REF!</definedName>
    <definedName name="_____ESC1" localSheetId="29">#REF!</definedName>
    <definedName name="_____ESC1" localSheetId="40">#REF!</definedName>
    <definedName name="_____ESC1" localSheetId="42">#REF!</definedName>
    <definedName name="_____ESC1">#REF!</definedName>
    <definedName name="_____FAL2" localSheetId="60">#REF!</definedName>
    <definedName name="_____FAL2" localSheetId="39">#REF!</definedName>
    <definedName name="_____FAL2" localSheetId="26">#REF!</definedName>
    <definedName name="_____FAL2" localSheetId="41">#REF!</definedName>
    <definedName name="_____FAL2" localSheetId="22">#REF!</definedName>
    <definedName name="_____FAL2" localSheetId="23">#REF!</definedName>
    <definedName name="_____FAL2" localSheetId="24">#REF!</definedName>
    <definedName name="_____FAL2" localSheetId="25">#REF!</definedName>
    <definedName name="_____FAL2" localSheetId="28">#REF!</definedName>
    <definedName name="_____FAL2" localSheetId="29">#REF!</definedName>
    <definedName name="_____FAL2" localSheetId="40">#REF!</definedName>
    <definedName name="_____FAL2" localSheetId="42">#REF!</definedName>
    <definedName name="_____FAL2">#REF!</definedName>
    <definedName name="_____FAL3" localSheetId="60">#REF!</definedName>
    <definedName name="_____FAL3" localSheetId="39">#REF!</definedName>
    <definedName name="_____FAL3" localSheetId="26">#REF!</definedName>
    <definedName name="_____FAL3" localSheetId="41">#REF!</definedName>
    <definedName name="_____FAL3" localSheetId="22">#REF!</definedName>
    <definedName name="_____FAL3" localSheetId="23">#REF!</definedName>
    <definedName name="_____FAL3" localSheetId="24">#REF!</definedName>
    <definedName name="_____FAL3" localSheetId="25">#REF!</definedName>
    <definedName name="_____FAL3" localSheetId="28">#REF!</definedName>
    <definedName name="_____FAL3" localSheetId="29">#REF!</definedName>
    <definedName name="_____FAL3" localSheetId="40">#REF!</definedName>
    <definedName name="_____FAL3" localSheetId="42">#REF!</definedName>
    <definedName name="_____FAL3">#REF!</definedName>
    <definedName name="_____FAL4" localSheetId="60">#REF!</definedName>
    <definedName name="_____FAL4" localSheetId="39">#REF!</definedName>
    <definedName name="_____FAL4" localSheetId="26">#REF!</definedName>
    <definedName name="_____FAL4" localSheetId="41">#REF!</definedName>
    <definedName name="_____FAL4" localSheetId="22">#REF!</definedName>
    <definedName name="_____FAL4" localSheetId="23">#REF!</definedName>
    <definedName name="_____FAL4" localSheetId="24">#REF!</definedName>
    <definedName name="_____FAL4" localSheetId="25">#REF!</definedName>
    <definedName name="_____FAL4" localSheetId="28">#REF!</definedName>
    <definedName name="_____FAL4" localSheetId="29">#REF!</definedName>
    <definedName name="_____FAL4" localSheetId="40">#REF!</definedName>
    <definedName name="_____FAL4" localSheetId="42">#REF!</definedName>
    <definedName name="_____FAL4">#REF!</definedName>
    <definedName name="_____FAL5" localSheetId="60">#REF!</definedName>
    <definedName name="_____FAL5" localSheetId="39">#REF!</definedName>
    <definedName name="_____FAL5" localSheetId="26">#REF!</definedName>
    <definedName name="_____FAL5" localSheetId="41">#REF!</definedName>
    <definedName name="_____FAL5" localSheetId="22">#REF!</definedName>
    <definedName name="_____FAL5" localSheetId="23">#REF!</definedName>
    <definedName name="_____FAL5" localSheetId="24">#REF!</definedName>
    <definedName name="_____FAL5" localSheetId="25">#REF!</definedName>
    <definedName name="_____FAL5" localSheetId="28">#REF!</definedName>
    <definedName name="_____FAL5" localSheetId="29">#REF!</definedName>
    <definedName name="_____FAL5" localSheetId="40">#REF!</definedName>
    <definedName name="_____FAL5" localSheetId="42">#REF!</definedName>
    <definedName name="_____FAL5">#REF!</definedName>
    <definedName name="_____FAL6" localSheetId="60">#REF!</definedName>
    <definedName name="_____FAL6" localSheetId="39">#REF!</definedName>
    <definedName name="_____FAL6" localSheetId="26">#REF!</definedName>
    <definedName name="_____FAL6" localSheetId="41">#REF!</definedName>
    <definedName name="_____FAL6" localSheetId="22">#REF!</definedName>
    <definedName name="_____FAL6" localSheetId="23">#REF!</definedName>
    <definedName name="_____FAL6" localSheetId="24">#REF!</definedName>
    <definedName name="_____FAL6" localSheetId="25">#REF!</definedName>
    <definedName name="_____FAL6" localSheetId="28">#REF!</definedName>
    <definedName name="_____FAL6" localSheetId="29">#REF!</definedName>
    <definedName name="_____FAL6" localSheetId="40">#REF!</definedName>
    <definedName name="_____FAL6" localSheetId="42">#REF!</definedName>
    <definedName name="_____FAL6">#REF!</definedName>
    <definedName name="_____FAL7" localSheetId="60">#REF!</definedName>
    <definedName name="_____FAL7" localSheetId="39">#REF!</definedName>
    <definedName name="_____FAL7" localSheetId="26">#REF!</definedName>
    <definedName name="_____FAL7" localSheetId="41">#REF!</definedName>
    <definedName name="_____FAL7" localSheetId="22">#REF!</definedName>
    <definedName name="_____FAL7" localSheetId="23">#REF!</definedName>
    <definedName name="_____FAL7" localSheetId="24">#REF!</definedName>
    <definedName name="_____FAL7" localSheetId="25">#REF!</definedName>
    <definedName name="_____FAL7" localSheetId="28">#REF!</definedName>
    <definedName name="_____FAL7" localSheetId="29">#REF!</definedName>
    <definedName name="_____FAL7" localSheetId="40">#REF!</definedName>
    <definedName name="_____FAL7" localSheetId="42">#REF!</definedName>
    <definedName name="_____FAL7">#REF!</definedName>
    <definedName name="_____FMK1" localSheetId="60">#REF!</definedName>
    <definedName name="_____FMK1" localSheetId="39">#REF!</definedName>
    <definedName name="_____FMK1" localSheetId="26">#REF!</definedName>
    <definedName name="_____FMK1" localSheetId="41">#REF!</definedName>
    <definedName name="_____FMK1" localSheetId="22">#REF!</definedName>
    <definedName name="_____FMK1" localSheetId="23">#REF!</definedName>
    <definedName name="_____FMK1" localSheetId="24">#REF!</definedName>
    <definedName name="_____FMK1" localSheetId="25">#REF!</definedName>
    <definedName name="_____FMK1" localSheetId="28">#REF!</definedName>
    <definedName name="_____FMK1" localSheetId="29">#REF!</definedName>
    <definedName name="_____FMK1" localSheetId="40">#REF!</definedName>
    <definedName name="_____FMK1" localSheetId="42">#REF!</definedName>
    <definedName name="_____FMK1">#REF!</definedName>
    <definedName name="_____IKR1" localSheetId="60">#REF!</definedName>
    <definedName name="_____IKR1" localSheetId="39">#REF!</definedName>
    <definedName name="_____IKR1" localSheetId="26">#REF!</definedName>
    <definedName name="_____IKR1" localSheetId="41">#REF!</definedName>
    <definedName name="_____IKR1" localSheetId="22">#REF!</definedName>
    <definedName name="_____IKR1" localSheetId="23">#REF!</definedName>
    <definedName name="_____IKR1" localSheetId="24">#REF!</definedName>
    <definedName name="_____IKR1" localSheetId="25">#REF!</definedName>
    <definedName name="_____IKR1" localSheetId="28">#REF!</definedName>
    <definedName name="_____IKR1" localSheetId="29">#REF!</definedName>
    <definedName name="_____IKR1" localSheetId="40">#REF!</definedName>
    <definedName name="_____IKR1" localSheetId="42">#REF!</definedName>
    <definedName name="_____IKR1">#REF!</definedName>
    <definedName name="_____IRP1" localSheetId="60">#REF!</definedName>
    <definedName name="_____IRP1" localSheetId="39">#REF!</definedName>
    <definedName name="_____IRP1" localSheetId="26">#REF!</definedName>
    <definedName name="_____IRP1" localSheetId="41">#REF!</definedName>
    <definedName name="_____IRP1" localSheetId="22">#REF!</definedName>
    <definedName name="_____IRP1" localSheetId="23">#REF!</definedName>
    <definedName name="_____IRP1" localSheetId="24">#REF!</definedName>
    <definedName name="_____IRP1" localSheetId="25">#REF!</definedName>
    <definedName name="_____IRP1" localSheetId="28">#REF!</definedName>
    <definedName name="_____IRP1" localSheetId="29">#REF!</definedName>
    <definedName name="_____IRP1" localSheetId="40">#REF!</definedName>
    <definedName name="_____IRP1" localSheetId="42">#REF!</definedName>
    <definedName name="_____IRP1">#REF!</definedName>
    <definedName name="_____LIT1" localSheetId="60">#REF!</definedName>
    <definedName name="_____LIT1" localSheetId="39">#REF!</definedName>
    <definedName name="_____LIT1" localSheetId="26">#REF!</definedName>
    <definedName name="_____LIT1" localSheetId="41">#REF!</definedName>
    <definedName name="_____LIT1" localSheetId="22">#REF!</definedName>
    <definedName name="_____LIT1" localSheetId="23">#REF!</definedName>
    <definedName name="_____LIT1" localSheetId="24">#REF!</definedName>
    <definedName name="_____LIT1" localSheetId="25">#REF!</definedName>
    <definedName name="_____LIT1" localSheetId="28">#REF!</definedName>
    <definedName name="_____LIT1" localSheetId="29">#REF!</definedName>
    <definedName name="_____LIT1" localSheetId="40">#REF!</definedName>
    <definedName name="_____LIT1" localSheetId="42">#REF!</definedName>
    <definedName name="_____LIT1">#REF!</definedName>
    <definedName name="_____LL2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59">#REF!</definedName>
    <definedName name="_____MEX1" localSheetId="60">#REF!</definedName>
    <definedName name="_____MEX1" localSheetId="39">#REF!</definedName>
    <definedName name="_____MEX1" localSheetId="0">#REF!</definedName>
    <definedName name="_____MEX1" localSheetId="26">#REF!</definedName>
    <definedName name="_____MEX1" localSheetId="41">#REF!</definedName>
    <definedName name="_____MEX1" localSheetId="1">#REF!</definedName>
    <definedName name="_____MEX1" localSheetId="2">#REF!</definedName>
    <definedName name="_____MEX1" localSheetId="3">#REF!</definedName>
    <definedName name="_____MEX1" localSheetId="4">#REF!</definedName>
    <definedName name="_____MEX1" localSheetId="5">#REF!</definedName>
    <definedName name="_____MEX1" localSheetId="6">#REF!</definedName>
    <definedName name="_____MEX1" localSheetId="7">#REF!</definedName>
    <definedName name="_____MEX1" localSheetId="22">#REF!</definedName>
    <definedName name="_____MEX1" localSheetId="23">#REF!</definedName>
    <definedName name="_____MEX1" localSheetId="24">#REF!</definedName>
    <definedName name="_____MEX1" localSheetId="25">#REF!</definedName>
    <definedName name="_____MEX1" localSheetId="28">#REF!</definedName>
    <definedName name="_____MEX1" localSheetId="29">#REF!</definedName>
    <definedName name="_____MEX1" localSheetId="40">#REF!</definedName>
    <definedName name="_____MEX1" localSheetId="42">#REF!</definedName>
    <definedName name="_____MEX1">#REF!</definedName>
    <definedName name="_____PTA1" localSheetId="60">#REF!</definedName>
    <definedName name="_____PTA1" localSheetId="39">#REF!</definedName>
    <definedName name="_____PTA1" localSheetId="0">#REF!</definedName>
    <definedName name="_____PTA1" localSheetId="26">#REF!</definedName>
    <definedName name="_____PTA1" localSheetId="41">#REF!</definedName>
    <definedName name="_____PTA1" localSheetId="1">#REF!</definedName>
    <definedName name="_____PTA1" localSheetId="2">#REF!</definedName>
    <definedName name="_____PTA1" localSheetId="3">#REF!</definedName>
    <definedName name="_____PTA1" localSheetId="4">#REF!</definedName>
    <definedName name="_____PTA1" localSheetId="5">#REF!</definedName>
    <definedName name="_____PTA1" localSheetId="6">#REF!</definedName>
    <definedName name="_____PTA1" localSheetId="7">#REF!</definedName>
    <definedName name="_____PTA1" localSheetId="22">#REF!</definedName>
    <definedName name="_____PTA1" localSheetId="23">#REF!</definedName>
    <definedName name="_____PTA1" localSheetId="24">#REF!</definedName>
    <definedName name="_____PTA1" localSheetId="25">#REF!</definedName>
    <definedName name="_____PTA1" localSheetId="28">#REF!</definedName>
    <definedName name="_____PTA1" localSheetId="29">#REF!</definedName>
    <definedName name="_____PTA1" localSheetId="40">#REF!</definedName>
    <definedName name="_____PTA1" localSheetId="42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59">#REF!</definedName>
    <definedName name="_____SAR1" localSheetId="60">#REF!</definedName>
    <definedName name="_____SAR1" localSheetId="39">#REF!</definedName>
    <definedName name="_____SAR1" localSheetId="0">#REF!</definedName>
    <definedName name="_____SAR1" localSheetId="26">#REF!</definedName>
    <definedName name="_____SAR1" localSheetId="41">#REF!</definedName>
    <definedName name="_____SAR1" localSheetId="1">#REF!</definedName>
    <definedName name="_____SAR1" localSheetId="2">#REF!</definedName>
    <definedName name="_____SAR1" localSheetId="3">#REF!</definedName>
    <definedName name="_____SAR1" localSheetId="4">#REF!</definedName>
    <definedName name="_____SAR1" localSheetId="5">#REF!</definedName>
    <definedName name="_____SAR1" localSheetId="6">#REF!</definedName>
    <definedName name="_____SAR1" localSheetId="7">#REF!</definedName>
    <definedName name="_____SAR1" localSheetId="22">#REF!</definedName>
    <definedName name="_____SAR1" localSheetId="23">#REF!</definedName>
    <definedName name="_____SAR1" localSheetId="24">#REF!</definedName>
    <definedName name="_____SAR1" localSheetId="25">#REF!</definedName>
    <definedName name="_____SAR1" localSheetId="28">#REF!</definedName>
    <definedName name="_____SAR1" localSheetId="29">#REF!</definedName>
    <definedName name="_____SAR1" localSheetId="40">#REF!</definedName>
    <definedName name="_____SAR1" localSheetId="42">#REF!</definedName>
    <definedName name="_____SAR1">#REF!</definedName>
    <definedName name="_____SRT11" localSheetId="61" hidden="1">{"Minpmon",#N/A,FALSE,"Monthinput"}</definedName>
    <definedName name="_____SRT11" localSheetId="54" hidden="1">{"Minpmon",#N/A,FALSE,"Monthinput"}</definedName>
    <definedName name="_____SRT11" localSheetId="55" hidden="1">{"Minpmon",#N/A,FALSE,"Monthinput"}</definedName>
    <definedName name="_____SRT11" localSheetId="56" hidden="1">{"Minpmon",#N/A,FALSE,"Monthinput"}</definedName>
    <definedName name="_____SRT11" localSheetId="57" hidden="1">{"Minpmon",#N/A,FALSE,"Monthinput"}</definedName>
    <definedName name="_____SRT11" localSheetId="58" hidden="1">{"Minpmon",#N/A,FALSE,"Monthinput"}</definedName>
    <definedName name="_____SRT11" localSheetId="59" hidden="1">{"Minpmon",#N/A,FALSE,"Monthinput"}</definedName>
    <definedName name="_____SRT11" localSheetId="60" hidden="1">{"Minpmon",#N/A,FALSE,"Monthinput"}</definedName>
    <definedName name="_____SRT11" localSheetId="39" hidden="1">{"Minpmon",#N/A,FALSE,"Monthinput"}</definedName>
    <definedName name="_____SRT11" localSheetId="0" hidden="1">{"Minpmon",#N/A,FALSE,"Monthinput"}</definedName>
    <definedName name="_____SRT11" localSheetId="26" hidden="1">{"Minpmon",#N/A,FALSE,"Monthinput"}</definedName>
    <definedName name="_____SRT11" localSheetId="27" hidden="1">{"Minpmon",#N/A,FALSE,"Monthinput"}</definedName>
    <definedName name="_____SRT11" localSheetId="32" hidden="1">{"Minpmon",#N/A,FALSE,"Monthinput"}</definedName>
    <definedName name="_____SRT11" localSheetId="41" hidden="1">{"Minpmon",#N/A,FALSE,"Monthinput"}</definedName>
    <definedName name="_____SRT11" localSheetId="1" hidden="1">{"Minpmon",#N/A,FALSE,"Monthinput"}</definedName>
    <definedName name="_____SRT11" localSheetId="2" hidden="1">{"Minpmon",#N/A,FALSE,"Monthinput"}</definedName>
    <definedName name="_____SRT11" localSheetId="3" hidden="1">{"Minpmon",#N/A,FALSE,"Monthinput"}</definedName>
    <definedName name="_____SRT11" localSheetId="4" hidden="1">{"Minpmon",#N/A,FALSE,"Monthinput"}</definedName>
    <definedName name="_____SRT11" localSheetId="5" hidden="1">{"Minpmon",#N/A,FALSE,"Monthinput"}</definedName>
    <definedName name="_____SRT11" localSheetId="6" hidden="1">{"Minpmon",#N/A,FALSE,"Monthinput"}</definedName>
    <definedName name="_____SRT11" localSheetId="7" hidden="1">{"Minpmon",#N/A,FALSE,"Monthinput"}</definedName>
    <definedName name="_____SRT11" localSheetId="22" hidden="1">{"Minpmon",#N/A,FALSE,"Monthinput"}</definedName>
    <definedName name="_____SRT11" localSheetId="23" hidden="1">{"Minpmon",#N/A,FALSE,"Monthinput"}</definedName>
    <definedName name="_____SRT11" localSheetId="24" hidden="1">{"Minpmon",#N/A,FALSE,"Monthinput"}</definedName>
    <definedName name="_____SRT11" localSheetId="25" hidden="1">{"Minpmon",#N/A,FALSE,"Monthinput"}</definedName>
    <definedName name="_____SRT11" localSheetId="28" hidden="1">{"Minpmon",#N/A,FALSE,"Monthinput"}</definedName>
    <definedName name="_____SRT11" localSheetId="29" hidden="1">{"Minpmon",#N/A,FALSE,"Monthinput"}</definedName>
    <definedName name="_____SRT11" localSheetId="31" hidden="1">{"Minpmon",#N/A,FALSE,"Monthinput"}</definedName>
    <definedName name="_____SRT11" localSheetId="40" hidden="1">{"Minpmon",#N/A,FALSE,"Monthinput"}</definedName>
    <definedName name="_____SRT11" localSheetId="42" hidden="1">{"Minpmon",#N/A,FALSE,"Monthinput"}</definedName>
    <definedName name="_____SRT11" hidden="1">{"Minpmon",#N/A,FALSE,"Monthinput"}</definedName>
    <definedName name="_____tAB4" localSheetId="0">#REF!</definedName>
    <definedName name="_____tAB4" localSheetId="1">#REF!</definedName>
    <definedName name="_____tAB4" localSheetId="2">#REF!</definedName>
    <definedName name="_____tAB4" localSheetId="3">#REF!</definedName>
    <definedName name="_____tAB4" localSheetId="4">#REF!</definedName>
    <definedName name="_____tAB4" localSheetId="5">#REF!</definedName>
    <definedName name="_____tAB4" localSheetId="6">#REF!</definedName>
    <definedName name="_____tAB4" localSheetId="7">#REF!</definedName>
    <definedName name="_____tAB4">'[6]shared data'!$A$1:$G$71</definedName>
    <definedName name="_____tnt1">#N/A</definedName>
    <definedName name="_____TOT58" localSheetId="61">[7]GROWTH!#REF!</definedName>
    <definedName name="_____TOT58" localSheetId="54">[7]GROWTH!#REF!</definedName>
    <definedName name="_____TOT58" localSheetId="55">[7]GROWTH!#REF!</definedName>
    <definedName name="_____TOT58" localSheetId="56">[7]GROWTH!#REF!</definedName>
    <definedName name="_____TOT58" localSheetId="57">[7]GROWTH!#REF!</definedName>
    <definedName name="_____TOT58" localSheetId="58">[7]GROWTH!#REF!</definedName>
    <definedName name="_____TOT58" localSheetId="59">[7]GROWTH!#REF!</definedName>
    <definedName name="_____TOT58" localSheetId="39">[7]GROWTH!#REF!</definedName>
    <definedName name="_____TOT58" localSheetId="0">#REF!</definedName>
    <definedName name="_____TOT58" localSheetId="26">[7]GROWTH!#REF!</definedName>
    <definedName name="_____TOT58" localSheetId="41">[7]GROWTH!#REF!</definedName>
    <definedName name="_____TOT58" localSheetId="1">#REF!</definedName>
    <definedName name="_____TOT58" localSheetId="2">#REF!</definedName>
    <definedName name="_____TOT58" localSheetId="3">#REF!</definedName>
    <definedName name="_____TOT58" localSheetId="4">#REF!</definedName>
    <definedName name="_____TOT58" localSheetId="5">#REF!</definedName>
    <definedName name="_____TOT58" localSheetId="6">#REF!</definedName>
    <definedName name="_____TOT58" localSheetId="7">#REF!</definedName>
    <definedName name="_____TOT58" localSheetId="23">[7]GROWTH!#REF!</definedName>
    <definedName name="_____TOT58" localSheetId="40">[7]GROWTH!#REF!</definedName>
    <definedName name="_____TOT58" localSheetId="42">[7]GROWTH!#REF!</definedName>
    <definedName name="_____TOT58">[7]GROWTH!#REF!</definedName>
    <definedName name="____asd1">#N/A</definedName>
    <definedName name="____AUS1" localSheetId="59">#REF!</definedName>
    <definedName name="____AUS1" localSheetId="60">#REF!</definedName>
    <definedName name="____AUS1" localSheetId="39">#REF!</definedName>
    <definedName name="____AUS1" localSheetId="0">#REF!</definedName>
    <definedName name="____AUS1" localSheetId="26">#REF!</definedName>
    <definedName name="____AUS1" localSheetId="41">#REF!</definedName>
    <definedName name="____AUS1" localSheetId="1">#REF!</definedName>
    <definedName name="____AUS1" localSheetId="2">#REF!</definedName>
    <definedName name="____AUS1" localSheetId="3">#REF!</definedName>
    <definedName name="____AUS1" localSheetId="4">#REF!</definedName>
    <definedName name="____AUS1" localSheetId="5">#REF!</definedName>
    <definedName name="____AUS1" localSheetId="6">#REF!</definedName>
    <definedName name="____AUS1" localSheetId="7">#REF!</definedName>
    <definedName name="____AUS1" localSheetId="22">#REF!</definedName>
    <definedName name="____AUS1" localSheetId="23">#REF!</definedName>
    <definedName name="____AUS1" localSheetId="24">#REF!</definedName>
    <definedName name="____AUS1" localSheetId="25">#REF!</definedName>
    <definedName name="____AUS1" localSheetId="28">#REF!</definedName>
    <definedName name="____AUS1" localSheetId="29">#REF!</definedName>
    <definedName name="____AUS1" localSheetId="40">#REF!</definedName>
    <definedName name="____AUS1" localSheetId="42">#REF!</definedName>
    <definedName name="____AUS1">#REF!</definedName>
    <definedName name="____DEG1" localSheetId="60">#REF!</definedName>
    <definedName name="____DEG1" localSheetId="39">#REF!</definedName>
    <definedName name="____DEG1" localSheetId="0">#REF!</definedName>
    <definedName name="____DEG1" localSheetId="26">#REF!</definedName>
    <definedName name="____DEG1" localSheetId="41">#REF!</definedName>
    <definedName name="____DEG1" localSheetId="1">#REF!</definedName>
    <definedName name="____DEG1" localSheetId="2">#REF!</definedName>
    <definedName name="____DEG1" localSheetId="3">#REF!</definedName>
    <definedName name="____DEG1" localSheetId="4">#REF!</definedName>
    <definedName name="____DEG1" localSheetId="5">#REF!</definedName>
    <definedName name="____DEG1" localSheetId="6">#REF!</definedName>
    <definedName name="____DEG1" localSheetId="7">#REF!</definedName>
    <definedName name="____DEG1" localSheetId="22">#REF!</definedName>
    <definedName name="____DEG1" localSheetId="23">#REF!</definedName>
    <definedName name="____DEG1" localSheetId="24">#REF!</definedName>
    <definedName name="____DEG1" localSheetId="25">#REF!</definedName>
    <definedName name="____DEG1" localSheetId="28">#REF!</definedName>
    <definedName name="____DEG1" localSheetId="29">#REF!</definedName>
    <definedName name="____DEG1" localSheetId="40">#REF!</definedName>
    <definedName name="____DEG1" localSheetId="42">#REF!</definedName>
    <definedName name="____DEG1">#REF!</definedName>
    <definedName name="____DKR1" localSheetId="60">#REF!</definedName>
    <definedName name="____DKR1" localSheetId="39">#REF!</definedName>
    <definedName name="____DKR1" localSheetId="0">#REF!</definedName>
    <definedName name="____DKR1" localSheetId="26">#REF!</definedName>
    <definedName name="____DKR1" localSheetId="41">#REF!</definedName>
    <definedName name="____DKR1" localSheetId="1">#REF!</definedName>
    <definedName name="____DKR1" localSheetId="2">#REF!</definedName>
    <definedName name="____DKR1" localSheetId="3">#REF!</definedName>
    <definedName name="____DKR1" localSheetId="4">#REF!</definedName>
    <definedName name="____DKR1" localSheetId="5">#REF!</definedName>
    <definedName name="____DKR1" localSheetId="6">#REF!</definedName>
    <definedName name="____DKR1" localSheetId="7">#REF!</definedName>
    <definedName name="____DKR1" localSheetId="22">#REF!</definedName>
    <definedName name="____DKR1" localSheetId="23">#REF!</definedName>
    <definedName name="____DKR1" localSheetId="24">#REF!</definedName>
    <definedName name="____DKR1" localSheetId="25">#REF!</definedName>
    <definedName name="____DKR1" localSheetId="28">#REF!</definedName>
    <definedName name="____DKR1" localSheetId="29">#REF!</definedName>
    <definedName name="____DKR1" localSheetId="40">#REF!</definedName>
    <definedName name="____DKR1" localSheetId="42">#REF!</definedName>
    <definedName name="____DKR1">#REF!</definedName>
    <definedName name="____ECU1" localSheetId="60">#REF!</definedName>
    <definedName name="____ECU1" localSheetId="39">#REF!</definedName>
    <definedName name="____ECU1" localSheetId="26">#REF!</definedName>
    <definedName name="____ECU1" localSheetId="41">#REF!</definedName>
    <definedName name="____ECU1" localSheetId="22">#REF!</definedName>
    <definedName name="____ECU1" localSheetId="23">#REF!</definedName>
    <definedName name="____ECU1" localSheetId="24">#REF!</definedName>
    <definedName name="____ECU1" localSheetId="25">#REF!</definedName>
    <definedName name="____ECU1" localSheetId="28">#REF!</definedName>
    <definedName name="____ECU1" localSheetId="29">#REF!</definedName>
    <definedName name="____ECU1" localSheetId="40">#REF!</definedName>
    <definedName name="____ECU1" localSheetId="42">#REF!</definedName>
    <definedName name="____ECU1">#REF!</definedName>
    <definedName name="____ESC1" localSheetId="60">#REF!</definedName>
    <definedName name="____ESC1" localSheetId="39">#REF!</definedName>
    <definedName name="____ESC1" localSheetId="26">#REF!</definedName>
    <definedName name="____ESC1" localSheetId="41">#REF!</definedName>
    <definedName name="____ESC1" localSheetId="22">#REF!</definedName>
    <definedName name="____ESC1" localSheetId="23">#REF!</definedName>
    <definedName name="____ESC1" localSheetId="24">#REF!</definedName>
    <definedName name="____ESC1" localSheetId="25">#REF!</definedName>
    <definedName name="____ESC1" localSheetId="28">#REF!</definedName>
    <definedName name="____ESC1" localSheetId="29">#REF!</definedName>
    <definedName name="____ESC1" localSheetId="40">#REF!</definedName>
    <definedName name="____ESC1" localSheetId="42">#REF!</definedName>
    <definedName name="____ESC1">#REF!</definedName>
    <definedName name="____FAL2" localSheetId="60">#REF!</definedName>
    <definedName name="____FAL2" localSheetId="39">#REF!</definedName>
    <definedName name="____FAL2" localSheetId="26">#REF!</definedName>
    <definedName name="____FAL2" localSheetId="41">#REF!</definedName>
    <definedName name="____FAL2" localSheetId="22">#REF!</definedName>
    <definedName name="____FAL2" localSheetId="23">#REF!</definedName>
    <definedName name="____FAL2" localSheetId="24">#REF!</definedName>
    <definedName name="____FAL2" localSheetId="25">#REF!</definedName>
    <definedName name="____FAL2" localSheetId="28">#REF!</definedName>
    <definedName name="____FAL2" localSheetId="29">#REF!</definedName>
    <definedName name="____FAL2" localSheetId="40">#REF!</definedName>
    <definedName name="____FAL2" localSheetId="42">#REF!</definedName>
    <definedName name="____FAL2">#REF!</definedName>
    <definedName name="____FAL3" localSheetId="60">#REF!</definedName>
    <definedName name="____FAL3" localSheetId="39">#REF!</definedName>
    <definedName name="____FAL3" localSheetId="26">#REF!</definedName>
    <definedName name="____FAL3" localSheetId="41">#REF!</definedName>
    <definedName name="____FAL3" localSheetId="22">#REF!</definedName>
    <definedName name="____FAL3" localSheetId="23">#REF!</definedName>
    <definedName name="____FAL3" localSheetId="24">#REF!</definedName>
    <definedName name="____FAL3" localSheetId="25">#REF!</definedName>
    <definedName name="____FAL3" localSheetId="28">#REF!</definedName>
    <definedName name="____FAL3" localSheetId="29">#REF!</definedName>
    <definedName name="____FAL3" localSheetId="40">#REF!</definedName>
    <definedName name="____FAL3" localSheetId="42">#REF!</definedName>
    <definedName name="____FAL3">#REF!</definedName>
    <definedName name="____FAL4" localSheetId="60">#REF!</definedName>
    <definedName name="____FAL4" localSheetId="39">#REF!</definedName>
    <definedName name="____FAL4" localSheetId="26">#REF!</definedName>
    <definedName name="____FAL4" localSheetId="41">#REF!</definedName>
    <definedName name="____FAL4" localSheetId="22">#REF!</definedName>
    <definedName name="____FAL4" localSheetId="23">#REF!</definedName>
    <definedName name="____FAL4" localSheetId="24">#REF!</definedName>
    <definedName name="____FAL4" localSheetId="25">#REF!</definedName>
    <definedName name="____FAL4" localSheetId="28">#REF!</definedName>
    <definedName name="____FAL4" localSheetId="29">#REF!</definedName>
    <definedName name="____FAL4" localSheetId="40">#REF!</definedName>
    <definedName name="____FAL4" localSheetId="42">#REF!</definedName>
    <definedName name="____FAL4">#REF!</definedName>
    <definedName name="____FAL5" localSheetId="60">#REF!</definedName>
    <definedName name="____FAL5" localSheetId="39">#REF!</definedName>
    <definedName name="____FAL5" localSheetId="26">#REF!</definedName>
    <definedName name="____FAL5" localSheetId="41">#REF!</definedName>
    <definedName name="____FAL5" localSheetId="22">#REF!</definedName>
    <definedName name="____FAL5" localSheetId="23">#REF!</definedName>
    <definedName name="____FAL5" localSheetId="24">#REF!</definedName>
    <definedName name="____FAL5" localSheetId="25">#REF!</definedName>
    <definedName name="____FAL5" localSheetId="28">#REF!</definedName>
    <definedName name="____FAL5" localSheetId="29">#REF!</definedName>
    <definedName name="____FAL5" localSheetId="40">#REF!</definedName>
    <definedName name="____FAL5" localSheetId="42">#REF!</definedName>
    <definedName name="____FAL5">#REF!</definedName>
    <definedName name="____FAL6" localSheetId="60">#REF!</definedName>
    <definedName name="____FAL6" localSheetId="39">#REF!</definedName>
    <definedName name="____FAL6" localSheetId="26">#REF!</definedName>
    <definedName name="____FAL6" localSheetId="41">#REF!</definedName>
    <definedName name="____FAL6" localSheetId="22">#REF!</definedName>
    <definedName name="____FAL6" localSheetId="23">#REF!</definedName>
    <definedName name="____FAL6" localSheetId="24">#REF!</definedName>
    <definedName name="____FAL6" localSheetId="25">#REF!</definedName>
    <definedName name="____FAL6" localSheetId="28">#REF!</definedName>
    <definedName name="____FAL6" localSheetId="29">#REF!</definedName>
    <definedName name="____FAL6" localSheetId="40">#REF!</definedName>
    <definedName name="____FAL6" localSheetId="42">#REF!</definedName>
    <definedName name="____FAL6">#REF!</definedName>
    <definedName name="____FAL7" localSheetId="60">#REF!</definedName>
    <definedName name="____FAL7" localSheetId="39">#REF!</definedName>
    <definedName name="____FAL7" localSheetId="26">#REF!</definedName>
    <definedName name="____FAL7" localSheetId="41">#REF!</definedName>
    <definedName name="____FAL7" localSheetId="22">#REF!</definedName>
    <definedName name="____FAL7" localSheetId="23">#REF!</definedName>
    <definedName name="____FAL7" localSheetId="24">#REF!</definedName>
    <definedName name="____FAL7" localSheetId="25">#REF!</definedName>
    <definedName name="____FAL7" localSheetId="28">#REF!</definedName>
    <definedName name="____FAL7" localSheetId="29">#REF!</definedName>
    <definedName name="____FAL7" localSheetId="40">#REF!</definedName>
    <definedName name="____FAL7" localSheetId="42">#REF!</definedName>
    <definedName name="____FAL7">#REF!</definedName>
    <definedName name="____FMK1" localSheetId="60">#REF!</definedName>
    <definedName name="____FMK1" localSheetId="39">#REF!</definedName>
    <definedName name="____FMK1" localSheetId="26">#REF!</definedName>
    <definedName name="____FMK1" localSheetId="41">#REF!</definedName>
    <definedName name="____FMK1" localSheetId="22">#REF!</definedName>
    <definedName name="____FMK1" localSheetId="23">#REF!</definedName>
    <definedName name="____FMK1" localSheetId="24">#REF!</definedName>
    <definedName name="____FMK1" localSheetId="25">#REF!</definedName>
    <definedName name="____FMK1" localSheetId="28">#REF!</definedName>
    <definedName name="____FMK1" localSheetId="29">#REF!</definedName>
    <definedName name="____FMK1" localSheetId="40">#REF!</definedName>
    <definedName name="____FMK1" localSheetId="42">#REF!</definedName>
    <definedName name="____FMK1">#REF!</definedName>
    <definedName name="____IKR1" localSheetId="60">#REF!</definedName>
    <definedName name="____IKR1" localSheetId="39">#REF!</definedName>
    <definedName name="____IKR1" localSheetId="26">#REF!</definedName>
    <definedName name="____IKR1" localSheetId="41">#REF!</definedName>
    <definedName name="____IKR1" localSheetId="22">#REF!</definedName>
    <definedName name="____IKR1" localSheetId="23">#REF!</definedName>
    <definedName name="____IKR1" localSheetId="24">#REF!</definedName>
    <definedName name="____IKR1" localSheetId="25">#REF!</definedName>
    <definedName name="____IKR1" localSheetId="28">#REF!</definedName>
    <definedName name="____IKR1" localSheetId="29">#REF!</definedName>
    <definedName name="____IKR1" localSheetId="40">#REF!</definedName>
    <definedName name="____IKR1" localSheetId="42">#REF!</definedName>
    <definedName name="____IKR1">#REF!</definedName>
    <definedName name="____IRP1" localSheetId="60">#REF!</definedName>
    <definedName name="____IRP1" localSheetId="39">#REF!</definedName>
    <definedName name="____IRP1" localSheetId="26">#REF!</definedName>
    <definedName name="____IRP1" localSheetId="41">#REF!</definedName>
    <definedName name="____IRP1" localSheetId="22">#REF!</definedName>
    <definedName name="____IRP1" localSheetId="23">#REF!</definedName>
    <definedName name="____IRP1" localSheetId="24">#REF!</definedName>
    <definedName name="____IRP1" localSheetId="25">#REF!</definedName>
    <definedName name="____IRP1" localSheetId="28">#REF!</definedName>
    <definedName name="____IRP1" localSheetId="29">#REF!</definedName>
    <definedName name="____IRP1" localSheetId="40">#REF!</definedName>
    <definedName name="____IRP1" localSheetId="42">#REF!</definedName>
    <definedName name="____IRP1">#REF!</definedName>
    <definedName name="____LIT1" localSheetId="60">#REF!</definedName>
    <definedName name="____LIT1" localSheetId="39">#REF!</definedName>
    <definedName name="____LIT1" localSheetId="26">#REF!</definedName>
    <definedName name="____LIT1" localSheetId="41">#REF!</definedName>
    <definedName name="____LIT1" localSheetId="22">#REF!</definedName>
    <definedName name="____LIT1" localSheetId="23">#REF!</definedName>
    <definedName name="____LIT1" localSheetId="24">#REF!</definedName>
    <definedName name="____LIT1" localSheetId="25">#REF!</definedName>
    <definedName name="____LIT1" localSheetId="28">#REF!</definedName>
    <definedName name="____LIT1" localSheetId="29">#REF!</definedName>
    <definedName name="____LIT1" localSheetId="40">#REF!</definedName>
    <definedName name="____LIT1" localSheetId="42">#REF!</definedName>
    <definedName name="____LIT1">#REF!</definedName>
    <definedName name="____LL2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59">#REF!</definedName>
    <definedName name="____MEX1" localSheetId="60">#REF!</definedName>
    <definedName name="____MEX1" localSheetId="39">#REF!</definedName>
    <definedName name="____MEX1" localSheetId="0">#REF!</definedName>
    <definedName name="____MEX1" localSheetId="26">#REF!</definedName>
    <definedName name="____MEX1" localSheetId="41">#REF!</definedName>
    <definedName name="____MEX1" localSheetId="1">#REF!</definedName>
    <definedName name="____MEX1" localSheetId="2">#REF!</definedName>
    <definedName name="____MEX1" localSheetId="3">#REF!</definedName>
    <definedName name="____MEX1" localSheetId="4">#REF!</definedName>
    <definedName name="____MEX1" localSheetId="5">#REF!</definedName>
    <definedName name="____MEX1" localSheetId="6">#REF!</definedName>
    <definedName name="____MEX1" localSheetId="7">#REF!</definedName>
    <definedName name="____MEX1" localSheetId="22">#REF!</definedName>
    <definedName name="____MEX1" localSheetId="23">#REF!</definedName>
    <definedName name="____MEX1" localSheetId="24">#REF!</definedName>
    <definedName name="____MEX1" localSheetId="25">#REF!</definedName>
    <definedName name="____MEX1" localSheetId="28">#REF!</definedName>
    <definedName name="____MEX1" localSheetId="29">#REF!</definedName>
    <definedName name="____MEX1" localSheetId="40">#REF!</definedName>
    <definedName name="____MEX1" localSheetId="42">#REF!</definedName>
    <definedName name="____MEX1">#REF!</definedName>
    <definedName name="____PTA1" localSheetId="60">#REF!</definedName>
    <definedName name="____PTA1" localSheetId="39">#REF!</definedName>
    <definedName name="____PTA1" localSheetId="0">#REF!</definedName>
    <definedName name="____PTA1" localSheetId="26">#REF!</definedName>
    <definedName name="____PTA1" localSheetId="41">#REF!</definedName>
    <definedName name="____PTA1" localSheetId="1">#REF!</definedName>
    <definedName name="____PTA1" localSheetId="2">#REF!</definedName>
    <definedName name="____PTA1" localSheetId="3">#REF!</definedName>
    <definedName name="____PTA1" localSheetId="4">#REF!</definedName>
    <definedName name="____PTA1" localSheetId="5">#REF!</definedName>
    <definedName name="____PTA1" localSheetId="6">#REF!</definedName>
    <definedName name="____PTA1" localSheetId="7">#REF!</definedName>
    <definedName name="____PTA1" localSheetId="22">#REF!</definedName>
    <definedName name="____PTA1" localSheetId="23">#REF!</definedName>
    <definedName name="____PTA1" localSheetId="24">#REF!</definedName>
    <definedName name="____PTA1" localSheetId="25">#REF!</definedName>
    <definedName name="____PTA1" localSheetId="28">#REF!</definedName>
    <definedName name="____PTA1" localSheetId="29">#REF!</definedName>
    <definedName name="____PTA1" localSheetId="40">#REF!</definedName>
    <definedName name="____PTA1" localSheetId="42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59">#REF!</definedName>
    <definedName name="____SAR1" localSheetId="60">#REF!</definedName>
    <definedName name="____SAR1" localSheetId="39">#REF!</definedName>
    <definedName name="____SAR1" localSheetId="0">#REF!</definedName>
    <definedName name="____SAR1" localSheetId="26">#REF!</definedName>
    <definedName name="____SAR1" localSheetId="41">#REF!</definedName>
    <definedName name="____SAR1" localSheetId="1">#REF!</definedName>
    <definedName name="____SAR1" localSheetId="2">#REF!</definedName>
    <definedName name="____SAR1" localSheetId="3">#REF!</definedName>
    <definedName name="____SAR1" localSheetId="4">#REF!</definedName>
    <definedName name="____SAR1" localSheetId="5">#REF!</definedName>
    <definedName name="____SAR1" localSheetId="6">#REF!</definedName>
    <definedName name="____SAR1" localSheetId="7">#REF!</definedName>
    <definedName name="____SAR1" localSheetId="22">#REF!</definedName>
    <definedName name="____SAR1" localSheetId="23">#REF!</definedName>
    <definedName name="____SAR1" localSheetId="24">#REF!</definedName>
    <definedName name="____SAR1" localSheetId="25">#REF!</definedName>
    <definedName name="____SAR1" localSheetId="28">#REF!</definedName>
    <definedName name="____SAR1" localSheetId="29">#REF!</definedName>
    <definedName name="____SAR1" localSheetId="40">#REF!</definedName>
    <definedName name="____SAR1" localSheetId="42">#REF!</definedName>
    <definedName name="____SAR1">#REF!</definedName>
    <definedName name="____SRT11" localSheetId="61" hidden="1">{"Minpmon",#N/A,FALSE,"Monthinput"}</definedName>
    <definedName name="____SRT11" localSheetId="54" hidden="1">{"Minpmon",#N/A,FALSE,"Monthinput"}</definedName>
    <definedName name="____SRT11" localSheetId="55" hidden="1">{"Minpmon",#N/A,FALSE,"Monthinput"}</definedName>
    <definedName name="____SRT11" localSheetId="56" hidden="1">{"Minpmon",#N/A,FALSE,"Monthinput"}</definedName>
    <definedName name="____SRT11" localSheetId="57" hidden="1">{"Minpmon",#N/A,FALSE,"Monthinput"}</definedName>
    <definedName name="____SRT11" localSheetId="58" hidden="1">{"Minpmon",#N/A,FALSE,"Monthinput"}</definedName>
    <definedName name="____SRT11" localSheetId="59" hidden="1">{"Minpmon",#N/A,FALSE,"Monthinput"}</definedName>
    <definedName name="____SRT11" localSheetId="60" hidden="1">{"Minpmon",#N/A,FALSE,"Monthinput"}</definedName>
    <definedName name="____SRT11" localSheetId="39" hidden="1">{"Minpmon",#N/A,FALSE,"Monthinput"}</definedName>
    <definedName name="____SRT11" localSheetId="0" hidden="1">{"Minpmon",#N/A,FALSE,"Monthinput"}</definedName>
    <definedName name="____SRT11" localSheetId="26" hidden="1">{"Minpmon",#N/A,FALSE,"Monthinput"}</definedName>
    <definedName name="____SRT11" localSheetId="27" hidden="1">{"Minpmon",#N/A,FALSE,"Monthinput"}</definedName>
    <definedName name="____SRT11" localSheetId="32" hidden="1">{"Minpmon",#N/A,FALSE,"Monthinput"}</definedName>
    <definedName name="____SRT11" localSheetId="41" hidden="1">{"Minpmon",#N/A,FALSE,"Monthinput"}</definedName>
    <definedName name="____SRT11" localSheetId="1" hidden="1">{"Minpmon",#N/A,FALSE,"Monthinput"}</definedName>
    <definedName name="____SRT11" localSheetId="2" hidden="1">{"Minpmon",#N/A,FALSE,"Monthinput"}</definedName>
    <definedName name="____SRT11" localSheetId="3" hidden="1">{"Minpmon",#N/A,FALSE,"Monthinput"}</definedName>
    <definedName name="____SRT11" localSheetId="4" hidden="1">{"Minpmon",#N/A,FALSE,"Monthinput"}</definedName>
    <definedName name="____SRT11" localSheetId="5" hidden="1">{"Minpmon",#N/A,FALSE,"Monthinput"}</definedName>
    <definedName name="____SRT11" localSheetId="6" hidden="1">{"Minpmon",#N/A,FALSE,"Monthinput"}</definedName>
    <definedName name="____SRT11" localSheetId="7" hidden="1">{"Minpmon",#N/A,FALSE,"Monthinput"}</definedName>
    <definedName name="____SRT11" localSheetId="22" hidden="1">{"Minpmon",#N/A,FALSE,"Monthinput"}</definedName>
    <definedName name="____SRT11" localSheetId="23" hidden="1">{"Minpmon",#N/A,FALSE,"Monthinput"}</definedName>
    <definedName name="____SRT11" localSheetId="24" hidden="1">{"Minpmon",#N/A,FALSE,"Monthinput"}</definedName>
    <definedName name="____SRT11" localSheetId="25" hidden="1">{"Minpmon",#N/A,FALSE,"Monthinput"}</definedName>
    <definedName name="____SRT11" localSheetId="28" hidden="1">{"Minpmon",#N/A,FALSE,"Monthinput"}</definedName>
    <definedName name="____SRT11" localSheetId="29" hidden="1">{"Minpmon",#N/A,FALSE,"Monthinput"}</definedName>
    <definedName name="____SRT11" localSheetId="31" hidden="1">{"Minpmon",#N/A,FALSE,"Monthinput"}</definedName>
    <definedName name="____SRT11" localSheetId="40" hidden="1">{"Minpmon",#N/A,FALSE,"Monthinput"}</definedName>
    <definedName name="____SRT11" localSheetId="42" hidden="1">{"Minpmon",#N/A,FALSE,"Monthinput"}</definedName>
    <definedName name="____SRT11" hidden="1">{"Minpmon",#N/A,FALSE,"Monthinput"}</definedName>
    <definedName name="____tAB4" localSheetId="0">#REF!</definedName>
    <definedName name="____tAB4" localSheetId="1">#REF!</definedName>
    <definedName name="____tAB4" localSheetId="2">#REF!</definedName>
    <definedName name="____tAB4" localSheetId="3">#REF!</definedName>
    <definedName name="____tAB4" localSheetId="4">#REF!</definedName>
    <definedName name="____tAB4" localSheetId="5">#REF!</definedName>
    <definedName name="____tAB4" localSheetId="6">#REF!</definedName>
    <definedName name="____tAB4" localSheetId="7">#REF!</definedName>
    <definedName name="____tAB4">'[6]shared data'!$A$1:$G$71</definedName>
    <definedName name="____tnt1">#N/A</definedName>
    <definedName name="____TOT58" localSheetId="61">[7]GROWTH!#REF!</definedName>
    <definedName name="____TOT58" localSheetId="54">[7]GROWTH!#REF!</definedName>
    <definedName name="____TOT58" localSheetId="55">[7]GROWTH!#REF!</definedName>
    <definedName name="____TOT58" localSheetId="56">[7]GROWTH!#REF!</definedName>
    <definedName name="____TOT58" localSheetId="57">[7]GROWTH!#REF!</definedName>
    <definedName name="____TOT58" localSheetId="58">[7]GROWTH!#REF!</definedName>
    <definedName name="____TOT58" localSheetId="59">[7]GROWTH!#REF!</definedName>
    <definedName name="____TOT58" localSheetId="39">[7]GROWTH!#REF!</definedName>
    <definedName name="____TOT58" localSheetId="0">#REF!</definedName>
    <definedName name="____TOT58" localSheetId="26">[7]GROWTH!#REF!</definedName>
    <definedName name="____TOT58" localSheetId="41">[7]GROWTH!#REF!</definedName>
    <definedName name="____TOT58" localSheetId="1">#REF!</definedName>
    <definedName name="____TOT58" localSheetId="2">#REF!</definedName>
    <definedName name="____TOT58" localSheetId="3">#REF!</definedName>
    <definedName name="____TOT58" localSheetId="4">#REF!</definedName>
    <definedName name="____TOT58" localSheetId="5">#REF!</definedName>
    <definedName name="____TOT58" localSheetId="6">#REF!</definedName>
    <definedName name="____TOT58" localSheetId="7">#REF!</definedName>
    <definedName name="____TOT58" localSheetId="23">[7]GROWTH!#REF!</definedName>
    <definedName name="____TOT58" localSheetId="40">[7]GROWTH!#REF!</definedName>
    <definedName name="____TOT58" localSheetId="42">[7]GROWTH!#REF!</definedName>
    <definedName name="____TOT58">[7]GROWTH!#REF!</definedName>
    <definedName name="___asd1">#N/A</definedName>
    <definedName name="___AUS1" localSheetId="59">#REF!</definedName>
    <definedName name="___AUS1" localSheetId="60">#REF!</definedName>
    <definedName name="___AUS1" localSheetId="39">#REF!</definedName>
    <definedName name="___AUS1" localSheetId="0">#REF!</definedName>
    <definedName name="___AUS1" localSheetId="26">#REF!</definedName>
    <definedName name="___AUS1" localSheetId="41">#REF!</definedName>
    <definedName name="___AUS1" localSheetId="1">#REF!</definedName>
    <definedName name="___AUS1" localSheetId="2">#REF!</definedName>
    <definedName name="___AUS1" localSheetId="3">#REF!</definedName>
    <definedName name="___AUS1" localSheetId="4">#REF!</definedName>
    <definedName name="___AUS1" localSheetId="5">#REF!</definedName>
    <definedName name="___AUS1" localSheetId="6">#REF!</definedName>
    <definedName name="___AUS1" localSheetId="7">#REF!</definedName>
    <definedName name="___AUS1" localSheetId="22">#REF!</definedName>
    <definedName name="___AUS1" localSheetId="23">#REF!</definedName>
    <definedName name="___AUS1" localSheetId="24">#REF!</definedName>
    <definedName name="___AUS1" localSheetId="25">#REF!</definedName>
    <definedName name="___AUS1" localSheetId="28">#REF!</definedName>
    <definedName name="___AUS1" localSheetId="29">#REF!</definedName>
    <definedName name="___AUS1" localSheetId="40">#REF!</definedName>
    <definedName name="___AUS1" localSheetId="42">#REF!</definedName>
    <definedName name="___AUS1">#REF!</definedName>
    <definedName name="___DEG1" localSheetId="60">#REF!</definedName>
    <definedName name="___DEG1" localSheetId="39">#REF!</definedName>
    <definedName name="___DEG1" localSheetId="0">#REF!</definedName>
    <definedName name="___DEG1" localSheetId="26">#REF!</definedName>
    <definedName name="___DEG1" localSheetId="41">#REF!</definedName>
    <definedName name="___DEG1" localSheetId="1">#REF!</definedName>
    <definedName name="___DEG1" localSheetId="2">#REF!</definedName>
    <definedName name="___DEG1" localSheetId="3">#REF!</definedName>
    <definedName name="___DEG1" localSheetId="4">#REF!</definedName>
    <definedName name="___DEG1" localSheetId="5">#REF!</definedName>
    <definedName name="___DEG1" localSheetId="6">#REF!</definedName>
    <definedName name="___DEG1" localSheetId="7">#REF!</definedName>
    <definedName name="___DEG1" localSheetId="22">#REF!</definedName>
    <definedName name="___DEG1" localSheetId="23">#REF!</definedName>
    <definedName name="___DEG1" localSheetId="24">#REF!</definedName>
    <definedName name="___DEG1" localSheetId="25">#REF!</definedName>
    <definedName name="___DEG1" localSheetId="28">#REF!</definedName>
    <definedName name="___DEG1" localSheetId="29">#REF!</definedName>
    <definedName name="___DEG1" localSheetId="40">#REF!</definedName>
    <definedName name="___DEG1" localSheetId="42">#REF!</definedName>
    <definedName name="___DEG1">#REF!</definedName>
    <definedName name="___DKR1" localSheetId="60">#REF!</definedName>
    <definedName name="___DKR1" localSheetId="39">#REF!</definedName>
    <definedName name="___DKR1" localSheetId="0">#REF!</definedName>
    <definedName name="___DKR1" localSheetId="26">#REF!</definedName>
    <definedName name="___DKR1" localSheetId="41">#REF!</definedName>
    <definedName name="___DKR1" localSheetId="1">#REF!</definedName>
    <definedName name="___DKR1" localSheetId="2">#REF!</definedName>
    <definedName name="___DKR1" localSheetId="3">#REF!</definedName>
    <definedName name="___DKR1" localSheetId="4">#REF!</definedName>
    <definedName name="___DKR1" localSheetId="5">#REF!</definedName>
    <definedName name="___DKR1" localSheetId="6">#REF!</definedName>
    <definedName name="___DKR1" localSheetId="7">#REF!</definedName>
    <definedName name="___DKR1" localSheetId="22">#REF!</definedName>
    <definedName name="___DKR1" localSheetId="23">#REF!</definedName>
    <definedName name="___DKR1" localSheetId="24">#REF!</definedName>
    <definedName name="___DKR1" localSheetId="25">#REF!</definedName>
    <definedName name="___DKR1" localSheetId="28">#REF!</definedName>
    <definedName name="___DKR1" localSheetId="29">#REF!</definedName>
    <definedName name="___DKR1" localSheetId="40">#REF!</definedName>
    <definedName name="___DKR1" localSheetId="42">#REF!</definedName>
    <definedName name="___DKR1">#REF!</definedName>
    <definedName name="___ECU1" localSheetId="60">#REF!</definedName>
    <definedName name="___ECU1" localSheetId="39">#REF!</definedName>
    <definedName name="___ECU1" localSheetId="26">#REF!</definedName>
    <definedName name="___ECU1" localSheetId="41">#REF!</definedName>
    <definedName name="___ECU1" localSheetId="22">#REF!</definedName>
    <definedName name="___ECU1" localSheetId="23">#REF!</definedName>
    <definedName name="___ECU1" localSheetId="24">#REF!</definedName>
    <definedName name="___ECU1" localSheetId="25">#REF!</definedName>
    <definedName name="___ECU1" localSheetId="28">#REF!</definedName>
    <definedName name="___ECU1" localSheetId="29">#REF!</definedName>
    <definedName name="___ECU1" localSheetId="40">#REF!</definedName>
    <definedName name="___ECU1" localSheetId="42">#REF!</definedName>
    <definedName name="___ECU1">#REF!</definedName>
    <definedName name="___ESC1" localSheetId="60">#REF!</definedName>
    <definedName name="___ESC1" localSheetId="39">#REF!</definedName>
    <definedName name="___ESC1" localSheetId="26">#REF!</definedName>
    <definedName name="___ESC1" localSheetId="41">#REF!</definedName>
    <definedName name="___ESC1" localSheetId="22">#REF!</definedName>
    <definedName name="___ESC1" localSheetId="23">#REF!</definedName>
    <definedName name="___ESC1" localSheetId="24">#REF!</definedName>
    <definedName name="___ESC1" localSheetId="25">#REF!</definedName>
    <definedName name="___ESC1" localSheetId="28">#REF!</definedName>
    <definedName name="___ESC1" localSheetId="29">#REF!</definedName>
    <definedName name="___ESC1" localSheetId="40">#REF!</definedName>
    <definedName name="___ESC1" localSheetId="42">#REF!</definedName>
    <definedName name="___ESC1">#REF!</definedName>
    <definedName name="___F" localSheetId="0" hidden="1">#REF!</definedName>
    <definedName name="___F" localSheetId="1" hidden="1">#REF!</definedName>
    <definedName name="___F" localSheetId="2" hidden="1">#REF!</definedName>
    <definedName name="___F" localSheetId="3" hidden="1">#REF!</definedName>
    <definedName name="___F" localSheetId="4" hidden="1">#REF!</definedName>
    <definedName name="___F" localSheetId="5" hidden="1">#REF!</definedName>
    <definedName name="___F" localSheetId="6" hidden="1">#REF!</definedName>
    <definedName name="___F" localSheetId="7" hidden="1">#REF!</definedName>
    <definedName name="___F" hidden="1">'[8]Fax a enviar'!#REF!</definedName>
    <definedName name="___FAL2" localSheetId="59">#REF!</definedName>
    <definedName name="___FAL2" localSheetId="60">#REF!</definedName>
    <definedName name="___FAL2" localSheetId="39">#REF!</definedName>
    <definedName name="___FAL2" localSheetId="26">#REF!</definedName>
    <definedName name="___FAL2" localSheetId="41">#REF!</definedName>
    <definedName name="___FAL2" localSheetId="22">#REF!</definedName>
    <definedName name="___FAL2" localSheetId="23">#REF!</definedName>
    <definedName name="___FAL2" localSheetId="24">#REF!</definedName>
    <definedName name="___FAL2" localSheetId="25">#REF!</definedName>
    <definedName name="___FAL2" localSheetId="28">#REF!</definedName>
    <definedName name="___FAL2" localSheetId="29">#REF!</definedName>
    <definedName name="___FAL2" localSheetId="40">#REF!</definedName>
    <definedName name="___FAL2" localSheetId="42">#REF!</definedName>
    <definedName name="___FAL2">#REF!</definedName>
    <definedName name="___FAL3" localSheetId="60">#REF!</definedName>
    <definedName name="___FAL3" localSheetId="39">#REF!</definedName>
    <definedName name="___FAL3" localSheetId="26">#REF!</definedName>
    <definedName name="___FAL3" localSheetId="41">#REF!</definedName>
    <definedName name="___FAL3" localSheetId="22">#REF!</definedName>
    <definedName name="___FAL3" localSheetId="23">#REF!</definedName>
    <definedName name="___FAL3" localSheetId="24">#REF!</definedName>
    <definedName name="___FAL3" localSheetId="25">#REF!</definedName>
    <definedName name="___FAL3" localSheetId="28">#REF!</definedName>
    <definedName name="___FAL3" localSheetId="29">#REF!</definedName>
    <definedName name="___FAL3" localSheetId="40">#REF!</definedName>
    <definedName name="___FAL3" localSheetId="42">#REF!</definedName>
    <definedName name="___FAL3">#REF!</definedName>
    <definedName name="___FAL4" localSheetId="60">#REF!</definedName>
    <definedName name="___FAL4" localSheetId="39">#REF!</definedName>
    <definedName name="___FAL4" localSheetId="26">#REF!</definedName>
    <definedName name="___FAL4" localSheetId="41">#REF!</definedName>
    <definedName name="___FAL4" localSheetId="22">#REF!</definedName>
    <definedName name="___FAL4" localSheetId="23">#REF!</definedName>
    <definedName name="___FAL4" localSheetId="24">#REF!</definedName>
    <definedName name="___FAL4" localSheetId="25">#REF!</definedName>
    <definedName name="___FAL4" localSheetId="28">#REF!</definedName>
    <definedName name="___FAL4" localSheetId="29">#REF!</definedName>
    <definedName name="___FAL4" localSheetId="40">#REF!</definedName>
    <definedName name="___FAL4" localSheetId="42">#REF!</definedName>
    <definedName name="___FAL4">#REF!</definedName>
    <definedName name="___FAL5" localSheetId="60">#REF!</definedName>
    <definedName name="___FAL5" localSheetId="39">#REF!</definedName>
    <definedName name="___FAL5" localSheetId="26">#REF!</definedName>
    <definedName name="___FAL5" localSheetId="41">#REF!</definedName>
    <definedName name="___FAL5" localSheetId="22">#REF!</definedName>
    <definedName name="___FAL5" localSheetId="23">#REF!</definedName>
    <definedName name="___FAL5" localSheetId="24">#REF!</definedName>
    <definedName name="___FAL5" localSheetId="25">#REF!</definedName>
    <definedName name="___FAL5" localSheetId="28">#REF!</definedName>
    <definedName name="___FAL5" localSheetId="29">#REF!</definedName>
    <definedName name="___FAL5" localSheetId="40">#REF!</definedName>
    <definedName name="___FAL5" localSheetId="42">#REF!</definedName>
    <definedName name="___FAL5">#REF!</definedName>
    <definedName name="___FAL6" localSheetId="60">#REF!</definedName>
    <definedName name="___FAL6" localSheetId="39">#REF!</definedName>
    <definedName name="___FAL6" localSheetId="26">#REF!</definedName>
    <definedName name="___FAL6" localSheetId="41">#REF!</definedName>
    <definedName name="___FAL6" localSheetId="22">#REF!</definedName>
    <definedName name="___FAL6" localSheetId="23">#REF!</definedName>
    <definedName name="___FAL6" localSheetId="24">#REF!</definedName>
    <definedName name="___FAL6" localSheetId="25">#REF!</definedName>
    <definedName name="___FAL6" localSheetId="28">#REF!</definedName>
    <definedName name="___FAL6" localSheetId="29">#REF!</definedName>
    <definedName name="___FAL6" localSheetId="40">#REF!</definedName>
    <definedName name="___FAL6" localSheetId="42">#REF!</definedName>
    <definedName name="___FAL6">#REF!</definedName>
    <definedName name="___FAL7" localSheetId="60">#REF!</definedName>
    <definedName name="___FAL7" localSheetId="39">#REF!</definedName>
    <definedName name="___FAL7" localSheetId="26">#REF!</definedName>
    <definedName name="___FAL7" localSheetId="41">#REF!</definedName>
    <definedName name="___FAL7" localSheetId="22">#REF!</definedName>
    <definedName name="___FAL7" localSheetId="23">#REF!</definedName>
    <definedName name="___FAL7" localSheetId="24">#REF!</definedName>
    <definedName name="___FAL7" localSheetId="25">#REF!</definedName>
    <definedName name="___FAL7" localSheetId="28">#REF!</definedName>
    <definedName name="___FAL7" localSheetId="29">#REF!</definedName>
    <definedName name="___FAL7" localSheetId="40">#REF!</definedName>
    <definedName name="___FAL7" localSheetId="42">#REF!</definedName>
    <definedName name="___FAL7">#REF!</definedName>
    <definedName name="___FMK1" localSheetId="60">#REF!</definedName>
    <definedName name="___FMK1" localSheetId="39">#REF!</definedName>
    <definedName name="___FMK1" localSheetId="26">#REF!</definedName>
    <definedName name="___FMK1" localSheetId="41">#REF!</definedName>
    <definedName name="___FMK1" localSheetId="22">#REF!</definedName>
    <definedName name="___FMK1" localSheetId="23">#REF!</definedName>
    <definedName name="___FMK1" localSheetId="24">#REF!</definedName>
    <definedName name="___FMK1" localSheetId="25">#REF!</definedName>
    <definedName name="___FMK1" localSheetId="28">#REF!</definedName>
    <definedName name="___FMK1" localSheetId="29">#REF!</definedName>
    <definedName name="___FMK1" localSheetId="40">#REF!</definedName>
    <definedName name="___FMK1" localSheetId="42">#REF!</definedName>
    <definedName name="___FMK1">#REF!</definedName>
    <definedName name="___IKR1" localSheetId="60">#REF!</definedName>
    <definedName name="___IKR1" localSheetId="39">#REF!</definedName>
    <definedName name="___IKR1" localSheetId="26">#REF!</definedName>
    <definedName name="___IKR1" localSheetId="41">#REF!</definedName>
    <definedName name="___IKR1" localSheetId="22">#REF!</definedName>
    <definedName name="___IKR1" localSheetId="23">#REF!</definedName>
    <definedName name="___IKR1" localSheetId="24">#REF!</definedName>
    <definedName name="___IKR1" localSheetId="25">#REF!</definedName>
    <definedName name="___IKR1" localSheetId="28">#REF!</definedName>
    <definedName name="___IKR1" localSheetId="29">#REF!</definedName>
    <definedName name="___IKR1" localSheetId="40">#REF!</definedName>
    <definedName name="___IKR1" localSheetId="42">#REF!</definedName>
    <definedName name="___IKR1">#REF!</definedName>
    <definedName name="___IRP1" localSheetId="60">#REF!</definedName>
    <definedName name="___IRP1" localSheetId="39">#REF!</definedName>
    <definedName name="___IRP1" localSheetId="26">#REF!</definedName>
    <definedName name="___IRP1" localSheetId="41">#REF!</definedName>
    <definedName name="___IRP1" localSheetId="22">#REF!</definedName>
    <definedName name="___IRP1" localSheetId="23">#REF!</definedName>
    <definedName name="___IRP1" localSheetId="24">#REF!</definedName>
    <definedName name="___IRP1" localSheetId="25">#REF!</definedName>
    <definedName name="___IRP1" localSheetId="28">#REF!</definedName>
    <definedName name="___IRP1" localSheetId="29">#REF!</definedName>
    <definedName name="___IRP1" localSheetId="40">#REF!</definedName>
    <definedName name="___IRP1" localSheetId="42">#REF!</definedName>
    <definedName name="___IRP1">#REF!</definedName>
    <definedName name="___LIT1" localSheetId="60">#REF!</definedName>
    <definedName name="___LIT1" localSheetId="39">#REF!</definedName>
    <definedName name="___LIT1" localSheetId="26">#REF!</definedName>
    <definedName name="___LIT1" localSheetId="41">#REF!</definedName>
    <definedName name="___LIT1" localSheetId="22">#REF!</definedName>
    <definedName name="___LIT1" localSheetId="23">#REF!</definedName>
    <definedName name="___LIT1" localSheetId="24">#REF!</definedName>
    <definedName name="___LIT1" localSheetId="25">#REF!</definedName>
    <definedName name="___LIT1" localSheetId="28">#REF!</definedName>
    <definedName name="___LIT1" localSheetId="29">#REF!</definedName>
    <definedName name="___LIT1" localSheetId="40">#REF!</definedName>
    <definedName name="___LIT1" localSheetId="42">#REF!</definedName>
    <definedName name="___LIT1">#REF!</definedName>
    <definedName name="___LL2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59">#REF!</definedName>
    <definedName name="___MEX1" localSheetId="60">#REF!</definedName>
    <definedName name="___MEX1" localSheetId="39">#REF!</definedName>
    <definedName name="___MEX1" localSheetId="0">#REF!</definedName>
    <definedName name="___MEX1" localSheetId="26">#REF!</definedName>
    <definedName name="___MEX1" localSheetId="41">#REF!</definedName>
    <definedName name="___MEX1" localSheetId="1">#REF!</definedName>
    <definedName name="___MEX1" localSheetId="2">#REF!</definedName>
    <definedName name="___MEX1" localSheetId="3">#REF!</definedName>
    <definedName name="___MEX1" localSheetId="4">#REF!</definedName>
    <definedName name="___MEX1" localSheetId="5">#REF!</definedName>
    <definedName name="___MEX1" localSheetId="6">#REF!</definedName>
    <definedName name="___MEX1" localSheetId="7">#REF!</definedName>
    <definedName name="___MEX1" localSheetId="22">#REF!</definedName>
    <definedName name="___MEX1" localSheetId="23">#REF!</definedName>
    <definedName name="___MEX1" localSheetId="24">#REF!</definedName>
    <definedName name="___MEX1" localSheetId="25">#REF!</definedName>
    <definedName name="___MEX1" localSheetId="28">#REF!</definedName>
    <definedName name="___MEX1" localSheetId="29">#REF!</definedName>
    <definedName name="___MEX1" localSheetId="40">#REF!</definedName>
    <definedName name="___MEX1" localSheetId="42">#REF!</definedName>
    <definedName name="___MEX1">#REF!</definedName>
    <definedName name="___PTA1" localSheetId="60">#REF!</definedName>
    <definedName name="___PTA1" localSheetId="39">#REF!</definedName>
    <definedName name="___PTA1" localSheetId="0">#REF!</definedName>
    <definedName name="___PTA1" localSheetId="26">#REF!</definedName>
    <definedName name="___PTA1" localSheetId="41">#REF!</definedName>
    <definedName name="___PTA1" localSheetId="1">#REF!</definedName>
    <definedName name="___PTA1" localSheetId="2">#REF!</definedName>
    <definedName name="___PTA1" localSheetId="3">#REF!</definedName>
    <definedName name="___PTA1" localSheetId="4">#REF!</definedName>
    <definedName name="___PTA1" localSheetId="5">#REF!</definedName>
    <definedName name="___PTA1" localSheetId="6">#REF!</definedName>
    <definedName name="___PTA1" localSheetId="7">#REF!</definedName>
    <definedName name="___PTA1" localSheetId="22">#REF!</definedName>
    <definedName name="___PTA1" localSheetId="23">#REF!</definedName>
    <definedName name="___PTA1" localSheetId="24">#REF!</definedName>
    <definedName name="___PTA1" localSheetId="25">#REF!</definedName>
    <definedName name="___PTA1" localSheetId="28">#REF!</definedName>
    <definedName name="___PTA1" localSheetId="29">#REF!</definedName>
    <definedName name="___PTA1" localSheetId="40">#REF!</definedName>
    <definedName name="___PTA1" localSheetId="42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59">#REF!</definedName>
    <definedName name="___SAR1" localSheetId="60">#REF!</definedName>
    <definedName name="___SAR1" localSheetId="39">#REF!</definedName>
    <definedName name="___SAR1" localSheetId="0">#REF!</definedName>
    <definedName name="___SAR1" localSheetId="26">#REF!</definedName>
    <definedName name="___SAR1" localSheetId="41">#REF!</definedName>
    <definedName name="___SAR1" localSheetId="1">#REF!</definedName>
    <definedName name="___SAR1" localSheetId="2">#REF!</definedName>
    <definedName name="___SAR1" localSheetId="3">#REF!</definedName>
    <definedName name="___SAR1" localSheetId="4">#REF!</definedName>
    <definedName name="___SAR1" localSheetId="5">#REF!</definedName>
    <definedName name="___SAR1" localSheetId="6">#REF!</definedName>
    <definedName name="___SAR1" localSheetId="7">#REF!</definedName>
    <definedName name="___SAR1" localSheetId="22">#REF!</definedName>
    <definedName name="___SAR1" localSheetId="23">#REF!</definedName>
    <definedName name="___SAR1" localSheetId="24">#REF!</definedName>
    <definedName name="___SAR1" localSheetId="25">#REF!</definedName>
    <definedName name="___SAR1" localSheetId="28">#REF!</definedName>
    <definedName name="___SAR1" localSheetId="29">#REF!</definedName>
    <definedName name="___SAR1" localSheetId="40">#REF!</definedName>
    <definedName name="___SAR1" localSheetId="42">#REF!</definedName>
    <definedName name="___SAR1">#REF!</definedName>
    <definedName name="___SRT11" localSheetId="61" hidden="1">{"Minpmon",#N/A,FALSE,"Monthinput"}</definedName>
    <definedName name="___SRT11" localSheetId="54" hidden="1">{"Minpmon",#N/A,FALSE,"Monthinput"}</definedName>
    <definedName name="___SRT11" localSheetId="55" hidden="1">{"Minpmon",#N/A,FALSE,"Monthinput"}</definedName>
    <definedName name="___SRT11" localSheetId="56" hidden="1">{"Minpmon",#N/A,FALSE,"Monthinput"}</definedName>
    <definedName name="___SRT11" localSheetId="57" hidden="1">{"Minpmon",#N/A,FALSE,"Monthinput"}</definedName>
    <definedName name="___SRT11" localSheetId="58" hidden="1">{"Minpmon",#N/A,FALSE,"Monthinput"}</definedName>
    <definedName name="___SRT11" localSheetId="59" hidden="1">{"Minpmon",#N/A,FALSE,"Monthinput"}</definedName>
    <definedName name="___SRT11" localSheetId="60" hidden="1">{"Minpmon",#N/A,FALSE,"Monthinput"}</definedName>
    <definedName name="___SRT11" localSheetId="39" hidden="1">{"Minpmon",#N/A,FALSE,"Monthinput"}</definedName>
    <definedName name="___SRT11" localSheetId="0" hidden="1">{"Minpmon",#N/A,FALSE,"Monthinput"}</definedName>
    <definedName name="___SRT11" localSheetId="26" hidden="1">{"Minpmon",#N/A,FALSE,"Monthinput"}</definedName>
    <definedName name="___SRT11" localSheetId="27" hidden="1">{"Minpmon",#N/A,FALSE,"Monthinput"}</definedName>
    <definedName name="___SRT11" localSheetId="32" hidden="1">{"Minpmon",#N/A,FALSE,"Monthinput"}</definedName>
    <definedName name="___SRT11" localSheetId="41" hidden="1">{"Minpmon",#N/A,FALSE,"Monthinput"}</definedName>
    <definedName name="___SRT11" localSheetId="1" hidden="1">{"Minpmon",#N/A,FALSE,"Monthinput"}</definedName>
    <definedName name="___SRT11" localSheetId="2" hidden="1">{"Minpmon",#N/A,FALSE,"Monthinput"}</definedName>
    <definedName name="___SRT11" localSheetId="3" hidden="1">{"Minpmon",#N/A,FALSE,"Monthinput"}</definedName>
    <definedName name="___SRT11" localSheetId="4" hidden="1">{"Minpmon",#N/A,FALSE,"Monthinput"}</definedName>
    <definedName name="___SRT11" localSheetId="5" hidden="1">{"Minpmon",#N/A,FALSE,"Monthinput"}</definedName>
    <definedName name="___SRT11" localSheetId="6" hidden="1">{"Minpmon",#N/A,FALSE,"Monthinput"}</definedName>
    <definedName name="___SRT11" localSheetId="7" hidden="1">{"Minpmon",#N/A,FALSE,"Monthinput"}</definedName>
    <definedName name="___SRT11" localSheetId="22" hidden="1">{"Minpmon",#N/A,FALSE,"Monthinput"}</definedName>
    <definedName name="___SRT11" localSheetId="23" hidden="1">{"Minpmon",#N/A,FALSE,"Monthinput"}</definedName>
    <definedName name="___SRT11" localSheetId="24" hidden="1">{"Minpmon",#N/A,FALSE,"Monthinput"}</definedName>
    <definedName name="___SRT11" localSheetId="25" hidden="1">{"Minpmon",#N/A,FALSE,"Monthinput"}</definedName>
    <definedName name="___SRT11" localSheetId="28" hidden="1">{"Minpmon",#N/A,FALSE,"Monthinput"}</definedName>
    <definedName name="___SRT11" localSheetId="29" hidden="1">{"Minpmon",#N/A,FALSE,"Monthinput"}</definedName>
    <definedName name="___SRT11" localSheetId="31" hidden="1">{"Minpmon",#N/A,FALSE,"Monthinput"}</definedName>
    <definedName name="___SRT11" localSheetId="40" hidden="1">{"Minpmon",#N/A,FALSE,"Monthinput"}</definedName>
    <definedName name="___SRT11" localSheetId="42" hidden="1">{"Minpmon",#N/A,FALSE,"Monthinput"}</definedName>
    <definedName name="___SRT11" hidden="1">{"Minpmon",#N/A,FALSE,"Monthinput"}</definedName>
    <definedName name="___tAB4" localSheetId="0">#REF!</definedName>
    <definedName name="___tAB4" localSheetId="1">#REF!</definedName>
    <definedName name="___tAB4" localSheetId="2">#REF!</definedName>
    <definedName name="___tAB4" localSheetId="3">#REF!</definedName>
    <definedName name="___tAB4" localSheetId="4">#REF!</definedName>
    <definedName name="___tAB4" localSheetId="5">#REF!</definedName>
    <definedName name="___tAB4" localSheetId="6">#REF!</definedName>
    <definedName name="___tAB4" localSheetId="7">#REF!</definedName>
    <definedName name="___tAB4">'[6]shared data'!$A$1:$G$71</definedName>
    <definedName name="___tnt1">#N/A</definedName>
    <definedName name="___TOT58" localSheetId="61">[7]GROWTH!#REF!</definedName>
    <definedName name="___TOT58" localSheetId="54">[7]GROWTH!#REF!</definedName>
    <definedName name="___TOT58" localSheetId="55">[7]GROWTH!#REF!</definedName>
    <definedName name="___TOT58" localSheetId="56">[7]GROWTH!#REF!</definedName>
    <definedName name="___TOT58" localSheetId="57">[7]GROWTH!#REF!</definedName>
    <definedName name="___TOT58" localSheetId="58">[7]GROWTH!#REF!</definedName>
    <definedName name="___TOT58" localSheetId="59">[7]GROWTH!#REF!</definedName>
    <definedName name="___TOT58" localSheetId="39">[7]GROWTH!#REF!</definedName>
    <definedName name="___TOT58" localSheetId="0">#REF!</definedName>
    <definedName name="___TOT58" localSheetId="26">[7]GROWTH!#REF!</definedName>
    <definedName name="___TOT58" localSheetId="41">[7]GROWTH!#REF!</definedName>
    <definedName name="___TOT58" localSheetId="1">#REF!</definedName>
    <definedName name="___TOT58" localSheetId="2">#REF!</definedName>
    <definedName name="___TOT58" localSheetId="3">#REF!</definedName>
    <definedName name="___TOT58" localSheetId="4">#REF!</definedName>
    <definedName name="___TOT58" localSheetId="5">#REF!</definedName>
    <definedName name="___TOT58" localSheetId="6">#REF!</definedName>
    <definedName name="___TOT58" localSheetId="7">#REF!</definedName>
    <definedName name="___TOT58" localSheetId="23">[7]GROWTH!#REF!</definedName>
    <definedName name="___TOT58" localSheetId="40">[7]GROWTH!#REF!</definedName>
    <definedName name="___TOT58" localSheetId="42">[7]GROWTH!#REF!</definedName>
    <definedName name="___TOT58">[7]GROWTH!#REF!</definedName>
    <definedName name="__10FA_L" localSheetId="59">#REF!</definedName>
    <definedName name="__10FA_L" localSheetId="60">#REF!</definedName>
    <definedName name="__10FA_L" localSheetId="39">#REF!</definedName>
    <definedName name="__10FA_L" localSheetId="0">#REF!</definedName>
    <definedName name="__10FA_L" localSheetId="26">#REF!</definedName>
    <definedName name="__10FA_L" localSheetId="41">#REF!</definedName>
    <definedName name="__10FA_L" localSheetId="1">#REF!</definedName>
    <definedName name="__10FA_L" localSheetId="2">#REF!</definedName>
    <definedName name="__10FA_L" localSheetId="3">#REF!</definedName>
    <definedName name="__10FA_L" localSheetId="4">#REF!</definedName>
    <definedName name="__10FA_L" localSheetId="5">#REF!</definedName>
    <definedName name="__10FA_L" localSheetId="6">#REF!</definedName>
    <definedName name="__10FA_L" localSheetId="7">#REF!</definedName>
    <definedName name="__10FA_L" localSheetId="22">#REF!</definedName>
    <definedName name="__10FA_L" localSheetId="23">#REF!</definedName>
    <definedName name="__10FA_L" localSheetId="24">#REF!</definedName>
    <definedName name="__10FA_L" localSheetId="25">#REF!</definedName>
    <definedName name="__10FA_L" localSheetId="28">#REF!</definedName>
    <definedName name="__10FA_L" localSheetId="29">#REF!</definedName>
    <definedName name="__10FA_L" localSheetId="40">#REF!</definedName>
    <definedName name="__10FA_L" localSheetId="42">#REF!</definedName>
    <definedName name="__10FA_L">#REF!</definedName>
    <definedName name="__11GAZ_LIABS" localSheetId="60">#REF!</definedName>
    <definedName name="__11GAZ_LIABS" localSheetId="39">#REF!</definedName>
    <definedName name="__11GAZ_LIABS" localSheetId="0">#REF!</definedName>
    <definedName name="__11GAZ_LIABS" localSheetId="26">#REF!</definedName>
    <definedName name="__11GAZ_LIABS" localSheetId="41">#REF!</definedName>
    <definedName name="__11GAZ_LIABS" localSheetId="1">#REF!</definedName>
    <definedName name="__11GAZ_LIABS" localSheetId="2">#REF!</definedName>
    <definedName name="__11GAZ_LIABS" localSheetId="3">#REF!</definedName>
    <definedName name="__11GAZ_LIABS" localSheetId="4">#REF!</definedName>
    <definedName name="__11GAZ_LIABS" localSheetId="5">#REF!</definedName>
    <definedName name="__11GAZ_LIABS" localSheetId="6">#REF!</definedName>
    <definedName name="__11GAZ_LIABS" localSheetId="7">#REF!</definedName>
    <definedName name="__11GAZ_LIABS" localSheetId="22">#REF!</definedName>
    <definedName name="__11GAZ_LIABS" localSheetId="23">#REF!</definedName>
    <definedName name="__11GAZ_LIABS" localSheetId="24">#REF!</definedName>
    <definedName name="__11GAZ_LIABS" localSheetId="25">#REF!</definedName>
    <definedName name="__11GAZ_LIABS" localSheetId="28">#REF!</definedName>
    <definedName name="__11GAZ_LIABS" localSheetId="29">#REF!</definedName>
    <definedName name="__11GAZ_LIABS" localSheetId="40">#REF!</definedName>
    <definedName name="__11GAZ_LIABS" localSheetId="42">#REF!</definedName>
    <definedName name="__11GAZ_LIABS">#REF!</definedName>
    <definedName name="__123Graph_A" localSheetId="60" hidden="1">[9]C!#REF!</definedName>
    <definedName name="__123Graph_A" localSheetId="39" hidden="1">[9]C!#REF!</definedName>
    <definedName name="__123Graph_A" localSheetId="0" hidden="1">#REF!</definedName>
    <definedName name="__123Graph_A" localSheetId="41" hidden="1">[9]C!#REF!</definedName>
    <definedName name="__123Graph_A" localSheetId="1" hidden="1">#REF!</definedName>
    <definedName name="__123Graph_A" localSheetId="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28" hidden="1">[9]C!#REF!</definedName>
    <definedName name="__123Graph_A" localSheetId="29" hidden="1">[9]C!#REF!</definedName>
    <definedName name="__123Graph_A" localSheetId="40" hidden="1">[9]C!#REF!</definedName>
    <definedName name="__123Graph_A" localSheetId="42" hidden="1">[9]C!#REF!</definedName>
    <definedName name="__123Graph_A" hidden="1">[9]C!#REF!</definedName>
    <definedName name="__123Graph_AChart1" localSheetId="60" hidden="1">[10]IN_Cable!#REF!</definedName>
    <definedName name="__123Graph_AChart1" localSheetId="39" hidden="1">[10]IN_Cable!#REF!</definedName>
    <definedName name="__123Graph_AChart1" localSheetId="0" hidden="1">#REF!</definedName>
    <definedName name="__123Graph_AChart1" localSheetId="41" hidden="1">[10]IN_Cable!#REF!</definedName>
    <definedName name="__123Graph_AChart1" localSheetId="1" hidden="1">#REF!</definedName>
    <definedName name="__123Graph_AChart1" localSheetId="2" hidden="1">#REF!</definedName>
    <definedName name="__123Graph_AChart1" localSheetId="3" hidden="1">#REF!</definedName>
    <definedName name="__123Graph_AChart1" localSheetId="4" hidden="1">#REF!</definedName>
    <definedName name="__123Graph_AChart1" localSheetId="5" hidden="1">#REF!</definedName>
    <definedName name="__123Graph_AChart1" localSheetId="6" hidden="1">#REF!</definedName>
    <definedName name="__123Graph_AChart1" localSheetId="7" hidden="1">#REF!</definedName>
    <definedName name="__123Graph_AChart1" localSheetId="28" hidden="1">[10]IN_Cable!#REF!</definedName>
    <definedName name="__123Graph_AChart1" localSheetId="29" hidden="1">[10]IN_Cable!#REF!</definedName>
    <definedName name="__123Graph_AChart1" localSheetId="40" hidden="1">[10]IN_Cable!#REF!</definedName>
    <definedName name="__123Graph_AChart1" localSheetId="42" hidden="1">[10]IN_Cable!#REF!</definedName>
    <definedName name="__123Graph_AChart1" hidden="1">[10]IN_Cable!#REF!</definedName>
    <definedName name="__123Graph_AChart2" localSheetId="0" hidden="1">#REF!</definedName>
    <definedName name="__123Graph_AChart2" localSheetId="1" hidden="1">#REF!</definedName>
    <definedName name="__123Graph_AChart2" localSheetId="2" hidden="1">#REF!</definedName>
    <definedName name="__123Graph_AChart2" localSheetId="3" hidden="1">#REF!</definedName>
    <definedName name="__123Graph_AChart2" localSheetId="4" hidden="1">#REF!</definedName>
    <definedName name="__123Graph_AChart2" localSheetId="5" hidden="1">#REF!</definedName>
    <definedName name="__123Graph_AChart2" localSheetId="6" hidden="1">#REF!</definedName>
    <definedName name="__123Graph_AChart2" localSheetId="7" hidden="1">#REF!</definedName>
    <definedName name="__123Graph_AChart2" hidden="1">[10]IN_Cable!#REF!</definedName>
    <definedName name="__123Graph_AChart3" localSheetId="0" hidden="1">#REF!</definedName>
    <definedName name="__123Graph_AChart3" localSheetId="1" hidden="1">#REF!</definedName>
    <definedName name="__123Graph_AChart3" localSheetId="2" hidden="1">#REF!</definedName>
    <definedName name="__123Graph_AChart3" localSheetId="3" hidden="1">#REF!</definedName>
    <definedName name="__123Graph_AChart3" localSheetId="4" hidden="1">#REF!</definedName>
    <definedName name="__123Graph_AChart3" localSheetId="5" hidden="1">#REF!</definedName>
    <definedName name="__123Graph_AChart3" localSheetId="6" hidden="1">#REF!</definedName>
    <definedName name="__123Graph_AChart3" localSheetId="7" hidden="1">#REF!</definedName>
    <definedName name="__123Graph_AChart3" hidden="1">[10]IN_Cable!#REF!</definedName>
    <definedName name="__123Graph_AChart4" localSheetId="0" hidden="1">#REF!</definedName>
    <definedName name="__123Graph_AChart4" localSheetId="1" hidden="1">#REF!</definedName>
    <definedName name="__123Graph_AChart4" localSheetId="2" hidden="1">#REF!</definedName>
    <definedName name="__123Graph_AChart4" localSheetId="3" hidden="1">#REF!</definedName>
    <definedName name="__123Graph_AChart4" localSheetId="4" hidden="1">#REF!</definedName>
    <definedName name="__123Graph_AChart4" localSheetId="5" hidden="1">#REF!</definedName>
    <definedName name="__123Graph_AChart4" localSheetId="6" hidden="1">#REF!</definedName>
    <definedName name="__123Graph_AChart4" localSheetId="7" hidden="1">#REF!</definedName>
    <definedName name="__123Graph_AChart4" hidden="1">[10]IN_Cable!#REF!</definedName>
    <definedName name="__123Graph_AChart5" localSheetId="0" hidden="1">#REF!</definedName>
    <definedName name="__123Graph_AChart5" localSheetId="1" hidden="1">#REF!</definedName>
    <definedName name="__123Graph_AChart5" localSheetId="2" hidden="1">#REF!</definedName>
    <definedName name="__123Graph_AChart5" localSheetId="3" hidden="1">#REF!</definedName>
    <definedName name="__123Graph_AChart5" localSheetId="4" hidden="1">#REF!</definedName>
    <definedName name="__123Graph_AChart5" localSheetId="5" hidden="1">#REF!</definedName>
    <definedName name="__123Graph_AChart5" localSheetId="6" hidden="1">#REF!</definedName>
    <definedName name="__123Graph_AChart5" localSheetId="7" hidden="1">#REF!</definedName>
    <definedName name="__123Graph_AChart5" hidden="1">[10]IN_Cable!#REF!</definedName>
    <definedName name="__123Graph_AChart6" localSheetId="0" hidden="1">#REF!</definedName>
    <definedName name="__123Graph_AChart6" localSheetId="1" hidden="1">#REF!</definedName>
    <definedName name="__123Graph_AChart6" localSheetId="2" hidden="1">#REF!</definedName>
    <definedName name="__123Graph_AChart6" localSheetId="3" hidden="1">#REF!</definedName>
    <definedName name="__123Graph_AChart6" localSheetId="4" hidden="1">#REF!</definedName>
    <definedName name="__123Graph_AChart6" localSheetId="5" hidden="1">#REF!</definedName>
    <definedName name="__123Graph_AChart6" localSheetId="6" hidden="1">#REF!</definedName>
    <definedName name="__123Graph_AChart6" localSheetId="7" hidden="1">#REF!</definedName>
    <definedName name="__123Graph_AChart6" hidden="1">[10]IN_Cable!#REF!</definedName>
    <definedName name="__123Graph_AChart7" localSheetId="0" hidden="1">#REF!</definedName>
    <definedName name="__123Graph_AChart7" localSheetId="1" hidden="1">#REF!</definedName>
    <definedName name="__123Graph_AChart7" localSheetId="2" hidden="1">#REF!</definedName>
    <definedName name="__123Graph_AChart7" localSheetId="3" hidden="1">#REF!</definedName>
    <definedName name="__123Graph_AChart7" localSheetId="4" hidden="1">#REF!</definedName>
    <definedName name="__123Graph_AChart7" localSheetId="5" hidden="1">#REF!</definedName>
    <definedName name="__123Graph_AChart7" localSheetId="6" hidden="1">#REF!</definedName>
    <definedName name="__123Graph_AChart7" localSheetId="7" hidden="1">#REF!</definedName>
    <definedName name="__123Graph_AChart7" hidden="1">[10]IN_Cable!#REF!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7" hidden="1">#REF!</definedName>
    <definedName name="__123Graph_ACurrent" hidden="1">[10]IN_Cable!#REF!</definedName>
    <definedName name="__123Graph_ADEBT" localSheetId="59" hidden="1">#REF!</definedName>
    <definedName name="__123Graph_ADEBT" localSheetId="60" hidden="1">#REF!</definedName>
    <definedName name="__123Graph_ADEBT" localSheetId="39" hidden="1">#REF!</definedName>
    <definedName name="__123Graph_ADEBT" localSheetId="26" hidden="1">#REF!</definedName>
    <definedName name="__123Graph_ADEBT" localSheetId="41" hidden="1">#REF!</definedName>
    <definedName name="__123Graph_ADEBT" localSheetId="22" hidden="1">#REF!</definedName>
    <definedName name="__123Graph_ADEBT" localSheetId="23" hidden="1">#REF!</definedName>
    <definedName name="__123Graph_ADEBT" localSheetId="24" hidden="1">#REF!</definedName>
    <definedName name="__123Graph_ADEBT" localSheetId="25" hidden="1">#REF!</definedName>
    <definedName name="__123Graph_ADEBT" localSheetId="28" hidden="1">#REF!</definedName>
    <definedName name="__123Graph_ADEBT" localSheetId="29" hidden="1">#REF!</definedName>
    <definedName name="__123Graph_ADEBT" localSheetId="40" hidden="1">#REF!</definedName>
    <definedName name="__123Graph_ADEBT" localSheetId="42" hidden="1">#REF!</definedName>
    <definedName name="__123Graph_ADEBT" hidden="1">#REF!</definedName>
    <definedName name="__123Graph_ADIFFERENTIAL" localSheetId="59" hidden="1">[11]TAB25b!#REF!</definedName>
    <definedName name="__123Graph_ADIFFERENTIAL" localSheetId="0" hidden="1">#REF!</definedName>
    <definedName name="__123Graph_ADIFFERENTIAL" localSheetId="1" hidden="1">#REF!</definedName>
    <definedName name="__123Graph_ADIFFERENTIAL" localSheetId="2" hidden="1">#REF!</definedName>
    <definedName name="__123Graph_ADIFFERENTIAL" localSheetId="3" hidden="1">#REF!</definedName>
    <definedName name="__123Graph_ADIFFERENTIAL" localSheetId="4" hidden="1">#REF!</definedName>
    <definedName name="__123Graph_ADIFFERENTIAL" localSheetId="5" hidden="1">#REF!</definedName>
    <definedName name="__123Graph_ADIFFERENTIAL" localSheetId="6" hidden="1">#REF!</definedName>
    <definedName name="__123Graph_ADIFFERENTIAL" localSheetId="7" hidden="1">#REF!</definedName>
    <definedName name="__123Graph_ADIFFERENTIAL" localSheetId="23" hidden="1">[11]TAB25b!#REF!</definedName>
    <definedName name="__123Graph_ADIFFERENTIAL" hidden="1">[11]TAB25b!#REF!</definedName>
    <definedName name="__123Graph_AINTEREST" localSheetId="59" hidden="1">[11]TAB25b!#REF!</definedName>
    <definedName name="__123Graph_AINTEREST" localSheetId="0" hidden="1">#REF!</definedName>
    <definedName name="__123Graph_AINTEREST" localSheetId="1" hidden="1">#REF!</definedName>
    <definedName name="__123Graph_AINTEREST" localSheetId="2" hidden="1">#REF!</definedName>
    <definedName name="__123Graph_AINTEREST" localSheetId="3" hidden="1">#REF!</definedName>
    <definedName name="__123Graph_AINTEREST" localSheetId="4" hidden="1">#REF!</definedName>
    <definedName name="__123Graph_AINTEREST" localSheetId="5" hidden="1">#REF!</definedName>
    <definedName name="__123Graph_AINTEREST" localSheetId="6" hidden="1">#REF!</definedName>
    <definedName name="__123Graph_AINTEREST" localSheetId="7" hidden="1">#REF!</definedName>
    <definedName name="__123Graph_AINTEREST" localSheetId="23" hidden="1">[11]TAB25b!#REF!</definedName>
    <definedName name="__123Graph_AINTEREST" hidden="1">[11]TAB25b!#REF!</definedName>
    <definedName name="__123Graph_AREER" localSheetId="0" hidden="1">#REF!</definedName>
    <definedName name="__123Graph_AREER" localSheetId="1" hidden="1">#REF!</definedName>
    <definedName name="__123Graph_AREER" localSheetId="2" hidden="1">#REF!</definedName>
    <definedName name="__123Graph_AREER" localSheetId="3" hidden="1">#REF!</definedName>
    <definedName name="__123Graph_AREER" localSheetId="4" hidden="1">#REF!</definedName>
    <definedName name="__123Graph_AREER" localSheetId="5" hidden="1">#REF!</definedName>
    <definedName name="__123Graph_AREER" localSheetId="6" hidden="1">#REF!</definedName>
    <definedName name="__123Graph_AREER" localSheetId="7" hidden="1">#REF!</definedName>
    <definedName name="__123Graph_AREER" hidden="1">[12]ER!#REF!</definedName>
    <definedName name="__123Graph_ASPREAD" localSheetId="0" hidden="1">#REF!</definedName>
    <definedName name="__123Graph_ASPREAD" localSheetId="1" hidden="1">#REF!</definedName>
    <definedName name="__123Graph_ASPREAD" localSheetId="2" hidden="1">#REF!</definedName>
    <definedName name="__123Graph_ASPREAD" localSheetId="3" hidden="1">#REF!</definedName>
    <definedName name="__123Graph_ASPREAD" localSheetId="4" hidden="1">#REF!</definedName>
    <definedName name="__123Graph_ASPREAD" localSheetId="5" hidden="1">#REF!</definedName>
    <definedName name="__123Graph_ASPREAD" localSheetId="6" hidden="1">#REF!</definedName>
    <definedName name="__123Graph_ASPREAD" localSheetId="7" hidden="1">#REF!</definedName>
    <definedName name="__123Graph_ASPREAD" hidden="1">[11]TAB25b!#REF!</definedName>
    <definedName name="__123Graph_B" localSheetId="0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hidden="1">[13]FLUJO!$B$7929:$C$7929</definedName>
    <definedName name="__123Graph_BChart1" localSheetId="59" hidden="1">#REF!</definedName>
    <definedName name="__123Graph_BChart1" localSheetId="60" hidden="1">#REF!</definedName>
    <definedName name="__123Graph_BChart1" localSheetId="39" hidden="1">#REF!</definedName>
    <definedName name="__123Graph_BChart1" localSheetId="26" hidden="1">#REF!</definedName>
    <definedName name="__123Graph_BChart1" localSheetId="41" hidden="1">#REF!</definedName>
    <definedName name="__123Graph_BChart1" localSheetId="22" hidden="1">#REF!</definedName>
    <definedName name="__123Graph_BChart1" localSheetId="23" hidden="1">#REF!</definedName>
    <definedName name="__123Graph_BChart1" localSheetId="24" hidden="1">#REF!</definedName>
    <definedName name="__123Graph_BChart1" localSheetId="25" hidden="1">#REF!</definedName>
    <definedName name="__123Graph_BChart1" localSheetId="28" hidden="1">#REF!</definedName>
    <definedName name="__123Graph_BChart1" localSheetId="29" hidden="1">#REF!</definedName>
    <definedName name="__123Graph_BChart1" localSheetId="40" hidden="1">#REF!</definedName>
    <definedName name="__123Graph_BChart1" localSheetId="42" hidden="1">#REF!</definedName>
    <definedName name="__123Graph_BChart1" hidden="1">#REF!</definedName>
    <definedName name="__123Graph_BChart2" localSheetId="59" hidden="1">#REF!</definedName>
    <definedName name="__123Graph_BChart2" localSheetId="60" hidden="1">#REF!</definedName>
    <definedName name="__123Graph_BChart2" localSheetId="39" hidden="1">#REF!</definedName>
    <definedName name="__123Graph_BChart2" localSheetId="26" hidden="1">#REF!</definedName>
    <definedName name="__123Graph_BChart2" localSheetId="41" hidden="1">#REF!</definedName>
    <definedName name="__123Graph_BChart2" localSheetId="22" hidden="1">#REF!</definedName>
    <definedName name="__123Graph_BChart2" localSheetId="23" hidden="1">#REF!</definedName>
    <definedName name="__123Graph_BChart2" localSheetId="24" hidden="1">#REF!</definedName>
    <definedName name="__123Graph_BChart2" localSheetId="25" hidden="1">#REF!</definedName>
    <definedName name="__123Graph_BChart2" localSheetId="28" hidden="1">#REF!</definedName>
    <definedName name="__123Graph_BChart2" localSheetId="29" hidden="1">#REF!</definedName>
    <definedName name="__123Graph_BChart2" localSheetId="40" hidden="1">#REF!</definedName>
    <definedName name="__123Graph_BChart2" localSheetId="42" hidden="1">#REF!</definedName>
    <definedName name="__123Graph_BChart2" hidden="1">#REF!</definedName>
    <definedName name="__123Graph_BChart3" localSheetId="59" hidden="1">#REF!</definedName>
    <definedName name="__123Graph_BChart3" localSheetId="60" hidden="1">#REF!</definedName>
    <definedName name="__123Graph_BChart3" localSheetId="39" hidden="1">#REF!</definedName>
    <definedName name="__123Graph_BChart3" localSheetId="26" hidden="1">#REF!</definedName>
    <definedName name="__123Graph_BChart3" localSheetId="41" hidden="1">#REF!</definedName>
    <definedName name="__123Graph_BChart3" localSheetId="22" hidden="1">#REF!</definedName>
    <definedName name="__123Graph_BChart3" localSheetId="23" hidden="1">#REF!</definedName>
    <definedName name="__123Graph_BChart3" localSheetId="24" hidden="1">#REF!</definedName>
    <definedName name="__123Graph_BChart3" localSheetId="25" hidden="1">#REF!</definedName>
    <definedName name="__123Graph_BChart3" localSheetId="28" hidden="1">#REF!</definedName>
    <definedName name="__123Graph_BChart3" localSheetId="29" hidden="1">#REF!</definedName>
    <definedName name="__123Graph_BChart3" localSheetId="40" hidden="1">#REF!</definedName>
    <definedName name="__123Graph_BChart3" localSheetId="42" hidden="1">#REF!</definedName>
    <definedName name="__123Graph_BChart3" hidden="1">#REF!</definedName>
    <definedName name="__123Graph_BChart4" localSheetId="60" hidden="1">#REF!</definedName>
    <definedName name="__123Graph_BChart4" localSheetId="39" hidden="1">#REF!</definedName>
    <definedName name="__123Graph_BChart4" localSheetId="26" hidden="1">#REF!</definedName>
    <definedName name="__123Graph_BChart4" localSheetId="41" hidden="1">#REF!</definedName>
    <definedName name="__123Graph_BChart4" localSheetId="22" hidden="1">#REF!</definedName>
    <definedName name="__123Graph_BChart4" localSheetId="23" hidden="1">#REF!</definedName>
    <definedName name="__123Graph_BChart4" localSheetId="24" hidden="1">#REF!</definedName>
    <definedName name="__123Graph_BChart4" localSheetId="25" hidden="1">#REF!</definedName>
    <definedName name="__123Graph_BChart4" localSheetId="28" hidden="1">#REF!</definedName>
    <definedName name="__123Graph_BChart4" localSheetId="29" hidden="1">#REF!</definedName>
    <definedName name="__123Graph_BChart4" localSheetId="40" hidden="1">#REF!</definedName>
    <definedName name="__123Graph_BChart4" localSheetId="42" hidden="1">#REF!</definedName>
    <definedName name="__123Graph_BChart4" hidden="1">#REF!</definedName>
    <definedName name="__123Graph_BChart5" localSheetId="60" hidden="1">#REF!</definedName>
    <definedName name="__123Graph_BChart5" localSheetId="39" hidden="1">#REF!</definedName>
    <definedName name="__123Graph_BChart5" localSheetId="26" hidden="1">#REF!</definedName>
    <definedName name="__123Graph_BChart5" localSheetId="41" hidden="1">#REF!</definedName>
    <definedName name="__123Graph_BChart5" localSheetId="22" hidden="1">#REF!</definedName>
    <definedName name="__123Graph_BChart5" localSheetId="23" hidden="1">#REF!</definedName>
    <definedName name="__123Graph_BChart5" localSheetId="24" hidden="1">#REF!</definedName>
    <definedName name="__123Graph_BChart5" localSheetId="25" hidden="1">#REF!</definedName>
    <definedName name="__123Graph_BChart5" localSheetId="28" hidden="1">#REF!</definedName>
    <definedName name="__123Graph_BChart5" localSheetId="29" hidden="1">#REF!</definedName>
    <definedName name="__123Graph_BChart5" localSheetId="40" hidden="1">#REF!</definedName>
    <definedName name="__123Graph_BChart5" localSheetId="42" hidden="1">#REF!</definedName>
    <definedName name="__123Graph_BChart5" hidden="1">#REF!</definedName>
    <definedName name="__123Graph_BChart6" localSheetId="60" hidden="1">#REF!</definedName>
    <definedName name="__123Graph_BChart6" localSheetId="39" hidden="1">#REF!</definedName>
    <definedName name="__123Graph_BChart6" localSheetId="26" hidden="1">#REF!</definedName>
    <definedName name="__123Graph_BChart6" localSheetId="41" hidden="1">#REF!</definedName>
    <definedName name="__123Graph_BChart6" localSheetId="22" hidden="1">#REF!</definedName>
    <definedName name="__123Graph_BChart6" localSheetId="23" hidden="1">#REF!</definedName>
    <definedName name="__123Graph_BChart6" localSheetId="24" hidden="1">#REF!</definedName>
    <definedName name="__123Graph_BChart6" localSheetId="25" hidden="1">#REF!</definedName>
    <definedName name="__123Graph_BChart6" localSheetId="28" hidden="1">#REF!</definedName>
    <definedName name="__123Graph_BChart6" localSheetId="29" hidden="1">#REF!</definedName>
    <definedName name="__123Graph_BChart6" localSheetId="40" hidden="1">#REF!</definedName>
    <definedName name="__123Graph_BChart6" localSheetId="42" hidden="1">#REF!</definedName>
    <definedName name="__123Graph_BChart6" hidden="1">#REF!</definedName>
    <definedName name="__123Graph_BChart7" localSheetId="60" hidden="1">#REF!</definedName>
    <definedName name="__123Graph_BChart7" localSheetId="39" hidden="1">#REF!</definedName>
    <definedName name="__123Graph_BChart7" localSheetId="26" hidden="1">#REF!</definedName>
    <definedName name="__123Graph_BChart7" localSheetId="41" hidden="1">#REF!</definedName>
    <definedName name="__123Graph_BChart7" localSheetId="22" hidden="1">#REF!</definedName>
    <definedName name="__123Graph_BChart7" localSheetId="23" hidden="1">#REF!</definedName>
    <definedName name="__123Graph_BChart7" localSheetId="24" hidden="1">#REF!</definedName>
    <definedName name="__123Graph_BChart7" localSheetId="25" hidden="1">#REF!</definedName>
    <definedName name="__123Graph_BChart7" localSheetId="28" hidden="1">#REF!</definedName>
    <definedName name="__123Graph_BChart7" localSheetId="29" hidden="1">#REF!</definedName>
    <definedName name="__123Graph_BChart7" localSheetId="40" hidden="1">#REF!</definedName>
    <definedName name="__123Graph_BChart7" localSheetId="42" hidden="1">#REF!</definedName>
    <definedName name="__123Graph_BChart7" hidden="1">#REF!</definedName>
    <definedName name="__123Graph_BCurrent" localSheetId="60" hidden="1">[14]G!#REF!</definedName>
    <definedName name="__123Graph_BCurrent" localSheetId="0" hidden="1">#REF!</definedName>
    <definedName name="__123Graph_BCurrent" localSheetId="27" hidden="1">[14]G!#REF!</definedName>
    <definedName name="__123Graph_BCurrent" localSheetId="32" hidden="1">[14]G!#REF!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7" hidden="1">#REF!</definedName>
    <definedName name="__123Graph_BCurrent" localSheetId="24" hidden="1">[14]G!#REF!</definedName>
    <definedName name="__123Graph_BCurrent" localSheetId="28" hidden="1">[14]G!#REF!</definedName>
    <definedName name="__123Graph_BCurrent" localSheetId="29" hidden="1">[14]G!#REF!</definedName>
    <definedName name="__123Graph_BCurrent" localSheetId="31" hidden="1">[14]G!#REF!</definedName>
    <definedName name="__123Graph_BCurrent" hidden="1">[14]G!#REF!</definedName>
    <definedName name="__123Graph_BDEBT" localSheetId="59" hidden="1">#REF!</definedName>
    <definedName name="__123Graph_BDEBT" localSheetId="60" hidden="1">#REF!</definedName>
    <definedName name="__123Graph_BDEBT" localSheetId="39" hidden="1">#REF!</definedName>
    <definedName name="__123Graph_BDEBT" localSheetId="26" hidden="1">#REF!</definedName>
    <definedName name="__123Graph_BDEBT" localSheetId="41" hidden="1">#REF!</definedName>
    <definedName name="__123Graph_BDEBT" localSheetId="22" hidden="1">#REF!</definedName>
    <definedName name="__123Graph_BDEBT" localSheetId="23" hidden="1">#REF!</definedName>
    <definedName name="__123Graph_BDEBT" localSheetId="24" hidden="1">#REF!</definedName>
    <definedName name="__123Graph_BDEBT" localSheetId="25" hidden="1">#REF!</definedName>
    <definedName name="__123Graph_BDEBT" localSheetId="28" hidden="1">#REF!</definedName>
    <definedName name="__123Graph_BDEBT" localSheetId="29" hidden="1">#REF!</definedName>
    <definedName name="__123Graph_BDEBT" localSheetId="40" hidden="1">#REF!</definedName>
    <definedName name="__123Graph_BDEBT" localSheetId="42" hidden="1">#REF!</definedName>
    <definedName name="__123Graph_BDEBT" hidden="1">#REF!</definedName>
    <definedName name="__123Graph_BINTEREST" localSheetId="59" hidden="1">[11]TAB25b!#REF!</definedName>
    <definedName name="__123Graph_BINTEREST" localSheetId="60" hidden="1">[11]TAB25b!#REF!</definedName>
    <definedName name="__123Graph_BINTEREST" localSheetId="0" hidden="1">#REF!</definedName>
    <definedName name="__123Graph_BINTEREST" localSheetId="1" hidden="1">#REF!</definedName>
    <definedName name="__123Graph_BINTEREST" localSheetId="2" hidden="1">#REF!</definedName>
    <definedName name="__123Graph_BINTEREST" localSheetId="3" hidden="1">#REF!</definedName>
    <definedName name="__123Graph_BINTEREST" localSheetId="4" hidden="1">#REF!</definedName>
    <definedName name="__123Graph_BINTEREST" localSheetId="5" hidden="1">#REF!</definedName>
    <definedName name="__123Graph_BINTEREST" localSheetId="6" hidden="1">#REF!</definedName>
    <definedName name="__123Graph_BINTEREST" localSheetId="7" hidden="1">#REF!</definedName>
    <definedName name="__123Graph_BINTEREST" localSheetId="23" hidden="1">[11]TAB25b!#REF!</definedName>
    <definedName name="__123Graph_BINTEREST" localSheetId="28" hidden="1">[11]TAB25b!#REF!</definedName>
    <definedName name="__123Graph_BINTEREST" localSheetId="29" hidden="1">[11]TAB25b!#REF!</definedName>
    <definedName name="__123Graph_BINTEREST" hidden="1">[11]TAB25b!#REF!</definedName>
    <definedName name="__123Graph_BREER" localSheetId="59" hidden="1">[12]ER!#REF!</definedName>
    <definedName name="__123Graph_BREER" localSheetId="60" hidden="1">[12]ER!#REF!</definedName>
    <definedName name="__123Graph_BREER" localSheetId="0" hidden="1">#REF!</definedName>
    <definedName name="__123Graph_BREER" localSheetId="1" hidden="1">#REF!</definedName>
    <definedName name="__123Graph_BREER" localSheetId="2" hidden="1">#REF!</definedName>
    <definedName name="__123Graph_BREER" localSheetId="3" hidden="1">#REF!</definedName>
    <definedName name="__123Graph_BREER" localSheetId="4" hidden="1">#REF!</definedName>
    <definedName name="__123Graph_BREER" localSheetId="5" hidden="1">#REF!</definedName>
    <definedName name="__123Graph_BREER" localSheetId="6" hidden="1">#REF!</definedName>
    <definedName name="__123Graph_BREER" localSheetId="7" hidden="1">#REF!</definedName>
    <definedName name="__123Graph_BREER" localSheetId="23" hidden="1">[12]ER!#REF!</definedName>
    <definedName name="__123Graph_BREER" localSheetId="28" hidden="1">[12]ER!#REF!</definedName>
    <definedName name="__123Graph_BREER" localSheetId="29" hidden="1">[12]ER!#REF!</definedName>
    <definedName name="__123Graph_BREER" hidden="1">[12]ER!#REF!</definedName>
    <definedName name="__123Graph_C" localSheetId="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hidden="1">[13]FLUJO!$B$7936:$C$7936</definedName>
    <definedName name="__123Graph_CCurrent" localSheetId="59" hidden="1">'[15]Base Original'!#REF!</definedName>
    <definedName name="__123Graph_CCurrent" localSheetId="60" hidden="1">'[15]Base Original'!#REF!</definedName>
    <definedName name="__123Graph_CCurrent" localSheetId="0" hidden="1">#REF!</definedName>
    <definedName name="__123Graph_CCurrent" localSheetId="27" hidden="1">'[15]Base Original'!#REF!</definedName>
    <definedName name="__123Graph_CCurrent" localSheetId="32" hidden="1">'[15]Base Original'!#REF!</definedName>
    <definedName name="__123Graph_CCurrent" localSheetId="1" hidden="1">#REF!</definedName>
    <definedName name="__123Graph_CCurrent" localSheetId="2" hidden="1">#REF!</definedName>
    <definedName name="__123Graph_CCurrent" localSheetId="3" hidden="1">#REF!</definedName>
    <definedName name="__123Graph_CCurrent" localSheetId="4" hidden="1">#REF!</definedName>
    <definedName name="__123Graph_CCurrent" localSheetId="5" hidden="1">#REF!</definedName>
    <definedName name="__123Graph_CCurrent" localSheetId="6" hidden="1">#REF!</definedName>
    <definedName name="__123Graph_CCurrent" localSheetId="7" hidden="1">#REF!</definedName>
    <definedName name="__123Graph_CCurrent" localSheetId="23" hidden="1">'[15]Base Original'!#REF!</definedName>
    <definedName name="__123Graph_CCurrent" localSheetId="24" hidden="1">'[15]Base Original'!#REF!</definedName>
    <definedName name="__123Graph_CCurrent" localSheetId="28" hidden="1">'[15]Base Original'!#REF!</definedName>
    <definedName name="__123Graph_CCurrent" localSheetId="29" hidden="1">'[15]Base Original'!#REF!</definedName>
    <definedName name="__123Graph_CCurrent" localSheetId="31" hidden="1">'[15]Base Original'!#REF!</definedName>
    <definedName name="__123Graph_CCurrent" hidden="1">'[15]Base Original'!#REF!</definedName>
    <definedName name="__123Graph_CREER" localSheetId="59" hidden="1">[12]ER!#REF!</definedName>
    <definedName name="__123Graph_CREER" localSheetId="60" hidden="1">[12]ER!#REF!</definedName>
    <definedName name="__123Graph_CREER" localSheetId="0" hidden="1">#REF!</definedName>
    <definedName name="__123Graph_CREER" localSheetId="1" hidden="1">#REF!</definedName>
    <definedName name="__123Graph_CREER" localSheetId="2" hidden="1">#REF!</definedName>
    <definedName name="__123Graph_CREER" localSheetId="3" hidden="1">#REF!</definedName>
    <definedName name="__123Graph_CREER" localSheetId="4" hidden="1">#REF!</definedName>
    <definedName name="__123Graph_CREER" localSheetId="5" hidden="1">#REF!</definedName>
    <definedName name="__123Graph_CREER" localSheetId="6" hidden="1">#REF!</definedName>
    <definedName name="__123Graph_CREER" localSheetId="7" hidden="1">#REF!</definedName>
    <definedName name="__123Graph_CREER" localSheetId="23" hidden="1">[12]ER!#REF!</definedName>
    <definedName name="__123Graph_CREER" localSheetId="28" hidden="1">[12]ER!#REF!</definedName>
    <definedName name="__123Graph_CREER" localSheetId="29" hidden="1">[12]ER!#REF!</definedName>
    <definedName name="__123Graph_CREER" hidden="1">[12]ER!#REF!</definedName>
    <definedName name="__123Graph_D" localSheetId="0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hidden="1">[13]FLUJO!$B$7942:$C$7942</definedName>
    <definedName name="__123Graph_DCurrent" localSheetId="59" hidden="1">'[15]Base Original'!#REF!</definedName>
    <definedName name="__123Graph_DCurrent" localSheetId="60" hidden="1">'[15]Base Original'!#REF!</definedName>
    <definedName name="__123Graph_DCurrent" localSheetId="39" hidden="1">'[15]Base Original'!#REF!</definedName>
    <definedName name="__123Graph_DCurrent" localSheetId="0" hidden="1">#REF!</definedName>
    <definedName name="__123Graph_DCurrent" localSheetId="41" hidden="1">'[15]Base Original'!#REF!</definedName>
    <definedName name="__123Graph_DCurrent" localSheetId="1" hidden="1">#REF!</definedName>
    <definedName name="__123Graph_DCurrent" localSheetId="2" hidden="1">#REF!</definedName>
    <definedName name="__123Graph_DCurrent" localSheetId="3" hidden="1">#REF!</definedName>
    <definedName name="__123Graph_DCurrent" localSheetId="4" hidden="1">#REF!</definedName>
    <definedName name="__123Graph_DCurrent" localSheetId="5" hidden="1">#REF!</definedName>
    <definedName name="__123Graph_DCurrent" localSheetId="6" hidden="1">#REF!</definedName>
    <definedName name="__123Graph_DCurrent" localSheetId="7" hidden="1">#REF!</definedName>
    <definedName name="__123Graph_DCurrent" localSheetId="23" hidden="1">'[15]Base Original'!#REF!</definedName>
    <definedName name="__123Graph_DCurrent" localSheetId="24" hidden="1">'[15]Base Original'!#REF!</definedName>
    <definedName name="__123Graph_DCurrent" localSheetId="28" hidden="1">'[15]Base Original'!#REF!</definedName>
    <definedName name="__123Graph_DCurrent" localSheetId="29" hidden="1">'[15]Base Original'!#REF!</definedName>
    <definedName name="__123Graph_DCurrent" localSheetId="40" hidden="1">'[15]Base Original'!#REF!</definedName>
    <definedName name="__123Graph_DCurrent" localSheetId="42" hidden="1">'[15]Base Original'!#REF!</definedName>
    <definedName name="__123Graph_DCurrent" hidden="1">'[15]Base Original'!#REF!</definedName>
    <definedName name="__123Graph_E" localSheetId="59" hidden="1">[9]C!#REF!</definedName>
    <definedName name="__123Graph_E" localSheetId="60" hidden="1">[9]C!#REF!</definedName>
    <definedName name="__123Graph_E" localSheetId="39" hidden="1">[9]C!#REF!</definedName>
    <definedName name="__123Graph_E" localSheetId="0" hidden="1">#REF!</definedName>
    <definedName name="__123Graph_E" localSheetId="41" hidden="1">[9]C!#REF!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28" hidden="1">[9]C!#REF!</definedName>
    <definedName name="__123Graph_E" localSheetId="29" hidden="1">[9]C!#REF!</definedName>
    <definedName name="__123Graph_E" localSheetId="40" hidden="1">[9]C!#REF!</definedName>
    <definedName name="__123Graph_E" localSheetId="42" hidden="1">[9]C!#REF!</definedName>
    <definedName name="__123Graph_E" hidden="1">[9]C!#REF!</definedName>
    <definedName name="__123Graph_ECurrent" localSheetId="59" hidden="1">'[15]Base Original'!#REF!</definedName>
    <definedName name="__123Graph_ECurrent" localSheetId="60" hidden="1">'[15]Base Original'!#REF!</definedName>
    <definedName name="__123Graph_ECurrent" localSheetId="39" hidden="1">'[15]Base Original'!#REF!</definedName>
    <definedName name="__123Graph_ECurrent" localSheetId="0" hidden="1">#REF!</definedName>
    <definedName name="__123Graph_ECurrent" localSheetId="41" hidden="1">'[15]Base Original'!#REF!</definedName>
    <definedName name="__123Graph_ECurrent" localSheetId="1" hidden="1">#REF!</definedName>
    <definedName name="__123Graph_ECurrent" localSheetId="2" hidden="1">#REF!</definedName>
    <definedName name="__123Graph_ECurrent" localSheetId="3" hidden="1">#REF!</definedName>
    <definedName name="__123Graph_ECurrent" localSheetId="4" hidden="1">#REF!</definedName>
    <definedName name="__123Graph_ECurrent" localSheetId="5" hidden="1">#REF!</definedName>
    <definedName name="__123Graph_ECurrent" localSheetId="6" hidden="1">#REF!</definedName>
    <definedName name="__123Graph_ECurrent" localSheetId="7" hidden="1">#REF!</definedName>
    <definedName name="__123Graph_ECurrent" localSheetId="28" hidden="1">'[15]Base Original'!#REF!</definedName>
    <definedName name="__123Graph_ECurrent" localSheetId="29" hidden="1">'[15]Base Original'!#REF!</definedName>
    <definedName name="__123Graph_ECurrent" localSheetId="40" hidden="1">'[15]Base Original'!#REF!</definedName>
    <definedName name="__123Graph_ECurrent" localSheetId="42" hidden="1">'[15]Base Original'!#REF!</definedName>
    <definedName name="__123Graph_ECurrent" hidden="1">'[15]Base Original'!#REF!</definedName>
    <definedName name="__123Graph_F" localSheetId="60" hidden="1">[9]C!#REF!</definedName>
    <definedName name="__123Graph_F" localSheetId="39" hidden="1">[9]C!#REF!</definedName>
    <definedName name="__123Graph_F" localSheetId="0" hidden="1">#REF!</definedName>
    <definedName name="__123Graph_F" localSheetId="41" hidden="1">[9]C!#REF!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28" hidden="1">[9]C!#REF!</definedName>
    <definedName name="__123Graph_F" localSheetId="29" hidden="1">[9]C!#REF!</definedName>
    <definedName name="__123Graph_F" localSheetId="40" hidden="1">[9]C!#REF!</definedName>
    <definedName name="__123Graph_F" localSheetId="42" hidden="1">[9]C!#REF!</definedName>
    <definedName name="__123Graph_F" hidden="1">[9]C!#REF!</definedName>
    <definedName name="__123Graph_FCurrent" localSheetId="60" hidden="1">[16]Base!#REF!</definedName>
    <definedName name="__123Graph_FCurrent" localSheetId="39" hidden="1">[16]Base!#REF!</definedName>
    <definedName name="__123Graph_FCurrent" localSheetId="0" hidden="1">#REF!</definedName>
    <definedName name="__123Graph_FCurrent" localSheetId="41" hidden="1">[16]Base!#REF!</definedName>
    <definedName name="__123Graph_FCurrent" localSheetId="1" hidden="1">#REF!</definedName>
    <definedName name="__123Graph_FCurrent" localSheetId="2" hidden="1">#REF!</definedName>
    <definedName name="__123Graph_FCurrent" localSheetId="3" hidden="1">#REF!</definedName>
    <definedName name="__123Graph_FCurrent" localSheetId="4" hidden="1">#REF!</definedName>
    <definedName name="__123Graph_FCurrent" localSheetId="5" hidden="1">#REF!</definedName>
    <definedName name="__123Graph_FCurrent" localSheetId="6" hidden="1">#REF!</definedName>
    <definedName name="__123Graph_FCurrent" localSheetId="7" hidden="1">#REF!</definedName>
    <definedName name="__123Graph_FCurrent" localSheetId="28" hidden="1">[16]Base!#REF!</definedName>
    <definedName name="__123Graph_FCurrent" localSheetId="29" hidden="1">[16]Base!#REF!</definedName>
    <definedName name="__123Graph_FCurrent" localSheetId="40" hidden="1">[16]Base!#REF!</definedName>
    <definedName name="__123Graph_FCurrent" localSheetId="42" hidden="1">[16]Base!#REF!</definedName>
    <definedName name="__123Graph_FCurrent" hidden="1">[16]Base!#REF!</definedName>
    <definedName name="__123Graph_X" localSheetId="0" hidden="1">#REF!</definedName>
    <definedName name="__123Graph_X" localSheetId="1" hidden="1">#REF!</definedName>
    <definedName name="__123Graph_X" localSheetId="2" hidden="1">#REF!</definedName>
    <definedName name="__123Graph_X" localSheetId="3" hidden="1">#REF!</definedName>
    <definedName name="__123Graph_X" localSheetId="4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hidden="1">[13]FLUJO!$B$7906:$C$7906</definedName>
    <definedName name="__123Graph_XDIFFERENTIAL" localSheetId="59" hidden="1">[11]TAB25b!#REF!</definedName>
    <definedName name="__123Graph_XDIFFERENTIAL" localSheetId="60" hidden="1">[11]TAB25b!#REF!</definedName>
    <definedName name="__123Graph_XDIFFERENTIAL" localSheetId="39" hidden="1">[11]TAB25b!#REF!</definedName>
    <definedName name="__123Graph_XDIFFERENTIAL" localSheetId="0" hidden="1">#REF!</definedName>
    <definedName name="__123Graph_XDIFFERENTIAL" localSheetId="41" hidden="1">[11]TAB25b!#REF!</definedName>
    <definedName name="__123Graph_XDIFFERENTIAL" localSheetId="1" hidden="1">#REF!</definedName>
    <definedName name="__123Graph_XDIFFERENTIAL" localSheetId="2" hidden="1">#REF!</definedName>
    <definedName name="__123Graph_XDIFFERENTIAL" localSheetId="3" hidden="1">#REF!</definedName>
    <definedName name="__123Graph_XDIFFERENTIAL" localSheetId="4" hidden="1">#REF!</definedName>
    <definedName name="__123Graph_XDIFFERENTIAL" localSheetId="5" hidden="1">#REF!</definedName>
    <definedName name="__123Graph_XDIFFERENTIAL" localSheetId="6" hidden="1">#REF!</definedName>
    <definedName name="__123Graph_XDIFFERENTIAL" localSheetId="7" hidden="1">#REF!</definedName>
    <definedName name="__123Graph_XDIFFERENTIAL" localSheetId="23" hidden="1">[11]TAB25b!#REF!</definedName>
    <definedName name="__123Graph_XDIFFERENTIAL" localSheetId="24" hidden="1">[11]TAB25b!#REF!</definedName>
    <definedName name="__123Graph_XDIFFERENTIAL" localSheetId="28" hidden="1">[11]TAB25b!#REF!</definedName>
    <definedName name="__123Graph_XDIFFERENTIAL" localSheetId="29" hidden="1">[11]TAB25b!#REF!</definedName>
    <definedName name="__123Graph_XDIFFERENTIAL" localSheetId="40" hidden="1">[11]TAB25b!#REF!</definedName>
    <definedName name="__123Graph_XDIFFERENTIAL" localSheetId="42" hidden="1">[11]TAB25b!#REF!</definedName>
    <definedName name="__123Graph_XDIFFERENTIAL" hidden="1">[11]TAB25b!#REF!</definedName>
    <definedName name="__123Graph_XSPREAD" localSheetId="59" hidden="1">[11]TAB25b!#REF!</definedName>
    <definedName name="__123Graph_XSPREAD" localSheetId="60" hidden="1">[11]TAB25b!#REF!</definedName>
    <definedName name="__123Graph_XSPREAD" localSheetId="39" hidden="1">[11]TAB25b!#REF!</definedName>
    <definedName name="__123Graph_XSPREAD" localSheetId="0" hidden="1">#REF!</definedName>
    <definedName name="__123Graph_XSPREAD" localSheetId="41" hidden="1">[11]TAB25b!#REF!</definedName>
    <definedName name="__123Graph_XSPREAD" localSheetId="1" hidden="1">#REF!</definedName>
    <definedName name="__123Graph_XSPREAD" localSheetId="2" hidden="1">#REF!</definedName>
    <definedName name="__123Graph_XSPREAD" localSheetId="3" hidden="1">#REF!</definedName>
    <definedName name="__123Graph_XSPREAD" localSheetId="4" hidden="1">#REF!</definedName>
    <definedName name="__123Graph_XSPREAD" localSheetId="5" hidden="1">#REF!</definedName>
    <definedName name="__123Graph_XSPREAD" localSheetId="6" hidden="1">#REF!</definedName>
    <definedName name="__123Graph_XSPREAD" localSheetId="7" hidden="1">#REF!</definedName>
    <definedName name="__123Graph_XSPREAD" localSheetId="28" hidden="1">[11]TAB25b!#REF!</definedName>
    <definedName name="__123Graph_XSPREAD" localSheetId="29" hidden="1">[11]TAB25b!#REF!</definedName>
    <definedName name="__123Graph_XSPREAD" localSheetId="40" hidden="1">[11]TAB25b!#REF!</definedName>
    <definedName name="__123Graph_XSPREAD" localSheetId="42" hidden="1">[11]TAB25b!#REF!</definedName>
    <definedName name="__123Graph_XSPREAD" hidden="1">[11]TAB25b!#REF!</definedName>
    <definedName name="__12INT_RESERVES" localSheetId="59">#REF!</definedName>
    <definedName name="__12INT_RESERVES" localSheetId="60">#REF!</definedName>
    <definedName name="__12INT_RESERVES" localSheetId="39">#REF!</definedName>
    <definedName name="__12INT_RESERVES" localSheetId="26">#REF!</definedName>
    <definedName name="__12INT_RESERVES" localSheetId="41">#REF!</definedName>
    <definedName name="__12INT_RESERVES" localSheetId="22">#REF!</definedName>
    <definedName name="__12INT_RESERVES" localSheetId="23">#REF!</definedName>
    <definedName name="__12INT_RESERVES" localSheetId="24">#REF!</definedName>
    <definedName name="__12INT_RESERVES" localSheetId="25">#REF!</definedName>
    <definedName name="__12INT_RESERVES" localSheetId="28">#REF!</definedName>
    <definedName name="__12INT_RESERVES" localSheetId="29">#REF!</definedName>
    <definedName name="__12INT_RESERVES" localSheetId="40">#REF!</definedName>
    <definedName name="__12INT_RESERVES" localSheetId="42">#REF!</definedName>
    <definedName name="__12INT_RESERVES">#REF!</definedName>
    <definedName name="__1r" localSheetId="60">#REF!</definedName>
    <definedName name="__1r" localSheetId="39">#REF!</definedName>
    <definedName name="__1r" localSheetId="26">#REF!</definedName>
    <definedName name="__1r" localSheetId="41">#REF!</definedName>
    <definedName name="__1r" localSheetId="22">#REF!</definedName>
    <definedName name="__1r" localSheetId="23">#REF!</definedName>
    <definedName name="__1r" localSheetId="24">#REF!</definedName>
    <definedName name="__1r" localSheetId="25">#REF!</definedName>
    <definedName name="__1r" localSheetId="28">#REF!</definedName>
    <definedName name="__1r" localSheetId="29">#REF!</definedName>
    <definedName name="__1r" localSheetId="40">#REF!</definedName>
    <definedName name="__1r" localSheetId="42">#REF!</definedName>
    <definedName name="__1r">#REF!</definedName>
    <definedName name="__2Macros_Import_.qbop" localSheetId="55">[17]!'[Macros Import].qbop'</definedName>
    <definedName name="__2Macros_Import_.qbop" localSheetId="56">[17]!'[Macros Import].qbop'</definedName>
    <definedName name="__2Macros_Import_.qbop" localSheetId="57">[17]!'[Macros Import].qbop'</definedName>
    <definedName name="__2Macros_Import_.qbop" localSheetId="58">[17]!'[Macros Import].qbop'</definedName>
    <definedName name="__2Macros_Import_.qbop" localSheetId="59">[17]!'[Macros Import].qbop'</definedName>
    <definedName name="__2Macros_Import_.qbop" localSheetId="60">[17]!'[Macros Import].qbop'</definedName>
    <definedName name="__2Macros_Import_.qbop" localSheetId="39">[17]!'[Macros Import].qbop'</definedName>
    <definedName name="__2Macros_Import_.qbop" localSheetId="0">#REF!</definedName>
    <definedName name="__2Macros_Import_.qbop" localSheetId="1">#REF!</definedName>
    <definedName name="__2Macros_Import_.qbop" localSheetId="2">#REF!</definedName>
    <definedName name="__2Macros_Import_.qbop" localSheetId="3">#REF!</definedName>
    <definedName name="__2Macros_Import_.qbop" localSheetId="4">#REF!</definedName>
    <definedName name="__2Macros_Import_.qbop" localSheetId="5">#REF!</definedName>
    <definedName name="__2Macros_Import_.qbop" localSheetId="6">#REF!</definedName>
    <definedName name="__2Macros_Import_.qbop" localSheetId="7">#REF!</definedName>
    <definedName name="__2Macros_Import_.qbop" localSheetId="30">[17]!'[Macros Import].qbop'</definedName>
    <definedName name="__2Macros_Import_.qbop" localSheetId="31">[17]!'[Macros Import].qbop'</definedName>
    <definedName name="__2Macros_Import_.qbop" localSheetId="40">[17]!'[Macros Import].qbop'</definedName>
    <definedName name="__2Macros_Import_.qbop" localSheetId="42">[17]!'[Macros Import].qbop'</definedName>
    <definedName name="__2Macros_Import_.qbop">[17]!'[Macros Import].qbop'</definedName>
    <definedName name="__3__123Graph_ACPI_ER_LOG" localSheetId="59" hidden="1">[12]ER!#REF!</definedName>
    <definedName name="__3__123Graph_ACPI_ER_LOG" localSheetId="60" hidden="1">[12]ER!#REF!</definedName>
    <definedName name="__3__123Graph_ACPI_ER_LOG" localSheetId="39" hidden="1">[12]ER!#REF!</definedName>
    <definedName name="__3__123Graph_ACPI_ER_LOG" localSheetId="0" hidden="1">#REF!</definedName>
    <definedName name="__3__123Graph_ACPI_ER_LOG" localSheetId="41" hidden="1">[12]ER!#REF!</definedName>
    <definedName name="__3__123Graph_ACPI_ER_LOG" localSheetId="1" hidden="1">#REF!</definedName>
    <definedName name="__3__123Graph_ACPI_ER_LOG" localSheetId="2" hidden="1">#REF!</definedName>
    <definedName name="__3__123Graph_ACPI_ER_LOG" localSheetId="3" hidden="1">#REF!</definedName>
    <definedName name="__3__123Graph_ACPI_ER_LOG" localSheetId="4" hidden="1">#REF!</definedName>
    <definedName name="__3__123Graph_ACPI_ER_LOG" localSheetId="5" hidden="1">#REF!</definedName>
    <definedName name="__3__123Graph_ACPI_ER_LOG" localSheetId="6" hidden="1">#REF!</definedName>
    <definedName name="__3__123Graph_ACPI_ER_LOG" localSheetId="7" hidden="1">#REF!</definedName>
    <definedName name="__3__123Graph_ACPI_ER_LOG" localSheetId="22" hidden="1">[12]ER!#REF!</definedName>
    <definedName name="__3__123Graph_ACPI_ER_LOG" localSheetId="23" hidden="1">[12]ER!#REF!</definedName>
    <definedName name="__3__123Graph_ACPI_ER_LOG" localSheetId="24" hidden="1">[12]ER!#REF!</definedName>
    <definedName name="__3__123Graph_ACPI_ER_LOG" localSheetId="28" hidden="1">[12]ER!#REF!</definedName>
    <definedName name="__3__123Graph_ACPI_ER_LOG" localSheetId="29" hidden="1">[12]ER!#REF!</definedName>
    <definedName name="__3__123Graph_ACPI_ER_LOG" localSheetId="40" hidden="1">[12]ER!#REF!</definedName>
    <definedName name="__3__123Graph_ACPI_ER_LOG" localSheetId="42" hidden="1">[12]ER!#REF!</definedName>
    <definedName name="__3__123Graph_ACPI_ER_LOG" hidden="1">[12]ER!#REF!</definedName>
    <definedName name="__4__123Graph_BCPI_ER_LOG" localSheetId="59" hidden="1">[12]ER!#REF!</definedName>
    <definedName name="__4__123Graph_BCPI_ER_LOG" localSheetId="39" hidden="1">[12]ER!#REF!</definedName>
    <definedName name="__4__123Graph_BCPI_ER_LOG" localSheetId="0" hidden="1">#REF!</definedName>
    <definedName name="__4__123Graph_BCPI_ER_LOG" localSheetId="41" hidden="1">[12]ER!#REF!</definedName>
    <definedName name="__4__123Graph_BCPI_ER_LOG" localSheetId="1" hidden="1">#REF!</definedName>
    <definedName name="__4__123Graph_BCPI_ER_LOG" localSheetId="2" hidden="1">#REF!</definedName>
    <definedName name="__4__123Graph_BCPI_ER_LOG" localSheetId="3" hidden="1">#REF!</definedName>
    <definedName name="__4__123Graph_BCPI_ER_LOG" localSheetId="4" hidden="1">#REF!</definedName>
    <definedName name="__4__123Graph_BCPI_ER_LOG" localSheetId="5" hidden="1">#REF!</definedName>
    <definedName name="__4__123Graph_BCPI_ER_LOG" localSheetId="6" hidden="1">#REF!</definedName>
    <definedName name="__4__123Graph_BCPI_ER_LOG" localSheetId="7" hidden="1">#REF!</definedName>
    <definedName name="__4__123Graph_BCPI_ER_LOG" localSheetId="24" hidden="1">[12]ER!#REF!</definedName>
    <definedName name="__4__123Graph_BCPI_ER_LOG" localSheetId="40" hidden="1">[12]ER!#REF!</definedName>
    <definedName name="__4__123Graph_BCPI_ER_LOG" localSheetId="42" hidden="1">[12]ER!#REF!</definedName>
    <definedName name="__4__123Graph_BCPI_ER_LOG" hidden="1">[12]ER!#REF!</definedName>
    <definedName name="__5__123Graph_BIBA_IBRD" localSheetId="59" hidden="1">[12]WB!#REF!</definedName>
    <definedName name="__5__123Graph_BIBA_IBRD" localSheetId="39" hidden="1">[12]WB!#REF!</definedName>
    <definedName name="__5__123Graph_BIBA_IBRD" localSheetId="0" hidden="1">#REF!</definedName>
    <definedName name="__5__123Graph_BIBA_IBRD" localSheetId="41" hidden="1">[12]WB!#REF!</definedName>
    <definedName name="__5__123Graph_BIBA_IBRD" localSheetId="1" hidden="1">#REF!</definedName>
    <definedName name="__5__123Graph_BIBA_IBRD" localSheetId="2" hidden="1">#REF!</definedName>
    <definedName name="__5__123Graph_BIBA_IBRD" localSheetId="3" hidden="1">#REF!</definedName>
    <definedName name="__5__123Graph_BIBA_IBRD" localSheetId="4" hidden="1">#REF!</definedName>
    <definedName name="__5__123Graph_BIBA_IBRD" localSheetId="5" hidden="1">#REF!</definedName>
    <definedName name="__5__123Graph_BIBA_IBRD" localSheetId="6" hidden="1">#REF!</definedName>
    <definedName name="__5__123Graph_BIBA_IBRD" localSheetId="7" hidden="1">#REF!</definedName>
    <definedName name="__5__123Graph_BIBA_IBRD" localSheetId="24" hidden="1">[12]WB!#REF!</definedName>
    <definedName name="__5__123Graph_BIBA_IBRD" localSheetId="40" hidden="1">[12]WB!#REF!</definedName>
    <definedName name="__5__123Graph_BIBA_IBRD" localSheetId="42" hidden="1">[12]WB!#REF!</definedName>
    <definedName name="__5__123Graph_BIBA_IBRD" hidden="1">[12]WB!#REF!</definedName>
    <definedName name="__6B.2_B.3" localSheetId="59">#REF!</definedName>
    <definedName name="__6B.2_B.3" localSheetId="60">#REF!</definedName>
    <definedName name="__6B.2_B.3" localSheetId="39">#REF!</definedName>
    <definedName name="__6B.2_B.3" localSheetId="26">#REF!</definedName>
    <definedName name="__6B.2_B.3" localSheetId="41">#REF!</definedName>
    <definedName name="__6B.2_B.3" localSheetId="22">#REF!</definedName>
    <definedName name="__6B.2_B.3" localSheetId="23">#REF!</definedName>
    <definedName name="__6B.2_B.3" localSheetId="24">#REF!</definedName>
    <definedName name="__6B.2_B.3" localSheetId="25">#REF!</definedName>
    <definedName name="__6B.2_B.3" localSheetId="28">#REF!</definedName>
    <definedName name="__6B.2_B.3" localSheetId="29">#REF!</definedName>
    <definedName name="__6B.2_B.3" localSheetId="40">#REF!</definedName>
    <definedName name="__6B.2_B.3" localSheetId="42">#REF!</definedName>
    <definedName name="__6B.2_B.3">#REF!</definedName>
    <definedName name="__7B.4___5" localSheetId="60">#REF!</definedName>
    <definedName name="__7B.4___5" localSheetId="39">#REF!</definedName>
    <definedName name="__7B.4___5" localSheetId="26">#REF!</definedName>
    <definedName name="__7B.4___5" localSheetId="41">#REF!</definedName>
    <definedName name="__7B.4___5" localSheetId="22">#REF!</definedName>
    <definedName name="__7B.4___5" localSheetId="23">#REF!</definedName>
    <definedName name="__7B.4___5" localSheetId="24">#REF!</definedName>
    <definedName name="__7B.4___5" localSheetId="25">#REF!</definedName>
    <definedName name="__7B.4___5" localSheetId="28">#REF!</definedName>
    <definedName name="__7B.4___5" localSheetId="29">#REF!</definedName>
    <definedName name="__7B.4___5" localSheetId="40">#REF!</definedName>
    <definedName name="__7B.4___5" localSheetId="42">#REF!</definedName>
    <definedName name="__7B.4___5">#REF!</definedName>
    <definedName name="__8CONSOL_B2" localSheetId="60">#REF!</definedName>
    <definedName name="__8CONSOL_B2" localSheetId="39">#REF!</definedName>
    <definedName name="__8CONSOL_B2" localSheetId="26">#REF!</definedName>
    <definedName name="__8CONSOL_B2" localSheetId="41">#REF!</definedName>
    <definedName name="__8CONSOL_B2" localSheetId="22">#REF!</definedName>
    <definedName name="__8CONSOL_B2" localSheetId="23">#REF!</definedName>
    <definedName name="__8CONSOL_B2" localSheetId="24">#REF!</definedName>
    <definedName name="__8CONSOL_B2" localSheetId="25">#REF!</definedName>
    <definedName name="__8CONSOL_B2" localSheetId="28">#REF!</definedName>
    <definedName name="__8CONSOL_B2" localSheetId="29">#REF!</definedName>
    <definedName name="__8CONSOL_B2" localSheetId="40">#REF!</definedName>
    <definedName name="__8CONSOL_B2" localSheetId="42">#REF!</definedName>
    <definedName name="__8CONSOL_B2">#REF!</definedName>
    <definedName name="__9CONSOL_DEPOSITS" localSheetId="60">'[18]A 11'!#REF!</definedName>
    <definedName name="__9CONSOL_DEPOSITS" localSheetId="39">'[18]A 11'!#REF!</definedName>
    <definedName name="__9CONSOL_DEPOSITS" localSheetId="0">#REF!</definedName>
    <definedName name="__9CONSOL_DEPOSITS" localSheetId="41">'[18]A 11'!#REF!</definedName>
    <definedName name="__9CONSOL_DEPOSITS" localSheetId="1">#REF!</definedName>
    <definedName name="__9CONSOL_DEPOSITS" localSheetId="2">#REF!</definedName>
    <definedName name="__9CONSOL_DEPOSITS" localSheetId="3">#REF!</definedName>
    <definedName name="__9CONSOL_DEPOSITS" localSheetId="4">#REF!</definedName>
    <definedName name="__9CONSOL_DEPOSITS" localSheetId="5">#REF!</definedName>
    <definedName name="__9CONSOL_DEPOSITS" localSheetId="6">#REF!</definedName>
    <definedName name="__9CONSOL_DEPOSITS" localSheetId="7">#REF!</definedName>
    <definedName name="__9CONSOL_DEPOSITS" localSheetId="28">'[18]A 11'!#REF!</definedName>
    <definedName name="__9CONSOL_DEPOSITS" localSheetId="29">'[18]A 11'!#REF!</definedName>
    <definedName name="__9CONSOL_DEPOSITS" localSheetId="40">'[18]A 11'!#REF!</definedName>
    <definedName name="__9CONSOL_DEPOSITS" localSheetId="42">'[18]A 11'!#REF!</definedName>
    <definedName name="__9CONSOL_DEPOSITS">'[18]A 11'!#REF!</definedName>
    <definedName name="__asd1" localSheetId="0">#REF!</definedName>
    <definedName name="__asd1" localSheetId="1">#REF!</definedName>
    <definedName name="__asd1" localSheetId="2">#REF!</definedName>
    <definedName name="__asd1" localSheetId="3">#REF!</definedName>
    <definedName name="__asd1" localSheetId="4">#REF!</definedName>
    <definedName name="__asd1" localSheetId="5">#REF!</definedName>
    <definedName name="__asd1" localSheetId="6">#REF!</definedName>
    <definedName name="__asd1" localSheetId="7">#REF!</definedName>
    <definedName name="__asd1">[5]!__asd1</definedName>
    <definedName name="__AUS1" localSheetId="59">#REF!</definedName>
    <definedName name="__AUS1" localSheetId="60">#REF!</definedName>
    <definedName name="__AUS1" localSheetId="39">#REF!</definedName>
    <definedName name="__AUS1" localSheetId="26">#REF!</definedName>
    <definedName name="__AUS1" localSheetId="41">#REF!</definedName>
    <definedName name="__AUS1" localSheetId="22">#REF!</definedName>
    <definedName name="__AUS1" localSheetId="23">#REF!</definedName>
    <definedName name="__AUS1" localSheetId="24">#REF!</definedName>
    <definedName name="__AUS1" localSheetId="25">#REF!</definedName>
    <definedName name="__AUS1" localSheetId="28">#REF!</definedName>
    <definedName name="__AUS1" localSheetId="29">#REF!</definedName>
    <definedName name="__AUS1" localSheetId="40">#REF!</definedName>
    <definedName name="__AUS1" localSheetId="42">#REF!</definedName>
    <definedName name="__AUS1">#REF!</definedName>
    <definedName name="__BOP2" localSheetId="59">[19]BoP!#REF!</definedName>
    <definedName name="__BOP2" localSheetId="60">[19]BoP!#REF!</definedName>
    <definedName name="__BOP2" localSheetId="39">[19]BoP!#REF!</definedName>
    <definedName name="__BOP2" localSheetId="0">#REF!</definedName>
    <definedName name="__BOP2" localSheetId="41">[19]BoP!#REF!</definedName>
    <definedName name="__BOP2" localSheetId="1">#REF!</definedName>
    <definedName name="__BOP2" localSheetId="2">#REF!</definedName>
    <definedName name="__BOP2" localSheetId="3">#REF!</definedName>
    <definedName name="__BOP2" localSheetId="4">#REF!</definedName>
    <definedName name="__BOP2" localSheetId="5">#REF!</definedName>
    <definedName name="__BOP2" localSheetId="6">#REF!</definedName>
    <definedName name="__BOP2" localSheetId="7">#REF!</definedName>
    <definedName name="__BOP2" localSheetId="23">[19]BoP!#REF!</definedName>
    <definedName name="__BOP2" localSheetId="28">[19]BoP!#REF!</definedName>
    <definedName name="__BOP2" localSheetId="29">[19]BoP!#REF!</definedName>
    <definedName name="__BOP2" localSheetId="40">[19]BoP!#REF!</definedName>
    <definedName name="__BOP2" localSheetId="42">[19]BoP!#REF!</definedName>
    <definedName name="__BOP2">[19]BoP!#REF!</definedName>
    <definedName name="__DEG1" localSheetId="59">#REF!</definedName>
    <definedName name="__DEG1" localSheetId="60">#REF!</definedName>
    <definedName name="__DEG1" localSheetId="39">#REF!</definedName>
    <definedName name="__DEG1" localSheetId="26">#REF!</definedName>
    <definedName name="__DEG1" localSheetId="41">#REF!</definedName>
    <definedName name="__DEG1" localSheetId="22">#REF!</definedName>
    <definedName name="__DEG1" localSheetId="23">#REF!</definedName>
    <definedName name="__DEG1" localSheetId="24">#REF!</definedName>
    <definedName name="__DEG1" localSheetId="25">#REF!</definedName>
    <definedName name="__DEG1" localSheetId="28">#REF!</definedName>
    <definedName name="__DEG1" localSheetId="29">#REF!</definedName>
    <definedName name="__DEG1" localSheetId="40">#REF!</definedName>
    <definedName name="__DEG1" localSheetId="42">#REF!</definedName>
    <definedName name="__DEG1">#REF!</definedName>
    <definedName name="__DKR1" localSheetId="60">#REF!</definedName>
    <definedName name="__DKR1" localSheetId="39">#REF!</definedName>
    <definedName name="__DKR1" localSheetId="26">#REF!</definedName>
    <definedName name="__DKR1" localSheetId="41">#REF!</definedName>
    <definedName name="__DKR1" localSheetId="22">#REF!</definedName>
    <definedName name="__DKR1" localSheetId="23">#REF!</definedName>
    <definedName name="__DKR1" localSheetId="24">#REF!</definedName>
    <definedName name="__DKR1" localSheetId="25">#REF!</definedName>
    <definedName name="__DKR1" localSheetId="28">#REF!</definedName>
    <definedName name="__DKR1" localSheetId="29">#REF!</definedName>
    <definedName name="__DKR1" localSheetId="40">#REF!</definedName>
    <definedName name="__DKR1" localSheetId="42">#REF!</definedName>
    <definedName name="__DKR1">#REF!</definedName>
    <definedName name="__ECU1" localSheetId="60">#REF!</definedName>
    <definedName name="__ECU1" localSheetId="39">#REF!</definedName>
    <definedName name="__ECU1" localSheetId="26">#REF!</definedName>
    <definedName name="__ECU1" localSheetId="41">#REF!</definedName>
    <definedName name="__ECU1" localSheetId="22">#REF!</definedName>
    <definedName name="__ECU1" localSheetId="23">#REF!</definedName>
    <definedName name="__ECU1" localSheetId="24">#REF!</definedName>
    <definedName name="__ECU1" localSheetId="25">#REF!</definedName>
    <definedName name="__ECU1" localSheetId="28">#REF!</definedName>
    <definedName name="__ECU1" localSheetId="29">#REF!</definedName>
    <definedName name="__ECU1" localSheetId="40">#REF!</definedName>
    <definedName name="__ECU1" localSheetId="42">#REF!</definedName>
    <definedName name="__ECU1">#REF!</definedName>
    <definedName name="__END94" localSheetId="60">#REF!</definedName>
    <definedName name="__END94" localSheetId="39">#REF!</definedName>
    <definedName name="__END94" localSheetId="26">#REF!</definedName>
    <definedName name="__END94" localSheetId="41">#REF!</definedName>
    <definedName name="__END94" localSheetId="22">#REF!</definedName>
    <definedName name="__END94" localSheetId="23">#REF!</definedName>
    <definedName name="__END94" localSheetId="24">#REF!</definedName>
    <definedName name="__END94" localSheetId="25">#REF!</definedName>
    <definedName name="__END94" localSheetId="28">#REF!</definedName>
    <definedName name="__END94" localSheetId="29">#REF!</definedName>
    <definedName name="__END94" localSheetId="40">#REF!</definedName>
    <definedName name="__END94" localSheetId="42">#REF!</definedName>
    <definedName name="__END94">#REF!</definedName>
    <definedName name="__ESC1" localSheetId="60">#REF!</definedName>
    <definedName name="__ESC1" localSheetId="39">#REF!</definedName>
    <definedName name="__ESC1" localSheetId="26">#REF!</definedName>
    <definedName name="__ESC1" localSheetId="41">#REF!</definedName>
    <definedName name="__ESC1" localSheetId="22">#REF!</definedName>
    <definedName name="__ESC1" localSheetId="23">#REF!</definedName>
    <definedName name="__ESC1" localSheetId="24">#REF!</definedName>
    <definedName name="__ESC1" localSheetId="25">#REF!</definedName>
    <definedName name="__ESC1" localSheetId="28">#REF!</definedName>
    <definedName name="__ESC1" localSheetId="29">#REF!</definedName>
    <definedName name="__ESC1" localSheetId="40">#REF!</definedName>
    <definedName name="__ESC1" localSheetId="42">#REF!</definedName>
    <definedName name="__ESC1">#REF!</definedName>
    <definedName name="__F" localSheetId="0" hidden="1">#REF!</definedName>
    <definedName name="__F" localSheetId="1" hidden="1">#REF!</definedName>
    <definedName name="__F" localSheetId="2" hidden="1">#REF!</definedName>
    <definedName name="__F" localSheetId="3" hidden="1">#REF!</definedName>
    <definedName name="__F" localSheetId="4" hidden="1">#REF!</definedName>
    <definedName name="__F" localSheetId="5" hidden="1">#REF!</definedName>
    <definedName name="__F" localSheetId="6" hidden="1">#REF!</definedName>
    <definedName name="__F" localSheetId="7" hidden="1">#REF!</definedName>
    <definedName name="__F" hidden="1">'[8]Fax a enviar'!#REF!</definedName>
    <definedName name="__FAL2" localSheetId="59">#REF!</definedName>
    <definedName name="__FAL2" localSheetId="60">#REF!</definedName>
    <definedName name="__FAL2" localSheetId="39">#REF!</definedName>
    <definedName name="__FAL2" localSheetId="26">#REF!</definedName>
    <definedName name="__FAL2" localSheetId="41">#REF!</definedName>
    <definedName name="__FAL2" localSheetId="22">#REF!</definedName>
    <definedName name="__FAL2" localSheetId="23">#REF!</definedName>
    <definedName name="__FAL2" localSheetId="24">#REF!</definedName>
    <definedName name="__FAL2" localSheetId="25">#REF!</definedName>
    <definedName name="__FAL2" localSheetId="28">#REF!</definedName>
    <definedName name="__FAL2" localSheetId="29">#REF!</definedName>
    <definedName name="__FAL2" localSheetId="40">#REF!</definedName>
    <definedName name="__FAL2" localSheetId="42">#REF!</definedName>
    <definedName name="__FAL2">#REF!</definedName>
    <definedName name="__FAL3" localSheetId="60">#REF!</definedName>
    <definedName name="__FAL3" localSheetId="39">#REF!</definedName>
    <definedName name="__FAL3" localSheetId="26">#REF!</definedName>
    <definedName name="__FAL3" localSheetId="41">#REF!</definedName>
    <definedName name="__FAL3" localSheetId="22">#REF!</definedName>
    <definedName name="__FAL3" localSheetId="23">#REF!</definedName>
    <definedName name="__FAL3" localSheetId="24">#REF!</definedName>
    <definedName name="__FAL3" localSheetId="25">#REF!</definedName>
    <definedName name="__FAL3" localSheetId="28">#REF!</definedName>
    <definedName name="__FAL3" localSheetId="29">#REF!</definedName>
    <definedName name="__FAL3" localSheetId="40">#REF!</definedName>
    <definedName name="__FAL3" localSheetId="42">#REF!</definedName>
    <definedName name="__FAL3">#REF!</definedName>
    <definedName name="__FAL4" localSheetId="60">#REF!</definedName>
    <definedName name="__FAL4" localSheetId="39">#REF!</definedName>
    <definedName name="__FAL4" localSheetId="26">#REF!</definedName>
    <definedName name="__FAL4" localSheetId="41">#REF!</definedName>
    <definedName name="__FAL4" localSheetId="22">#REF!</definedName>
    <definedName name="__FAL4" localSheetId="23">#REF!</definedName>
    <definedName name="__FAL4" localSheetId="24">#REF!</definedName>
    <definedName name="__FAL4" localSheetId="25">#REF!</definedName>
    <definedName name="__FAL4" localSheetId="28">#REF!</definedName>
    <definedName name="__FAL4" localSheetId="29">#REF!</definedName>
    <definedName name="__FAL4" localSheetId="40">#REF!</definedName>
    <definedName name="__FAL4" localSheetId="42">#REF!</definedName>
    <definedName name="__FAL4">#REF!</definedName>
    <definedName name="__FAL5" localSheetId="60">#REF!</definedName>
    <definedName name="__FAL5" localSheetId="39">#REF!</definedName>
    <definedName name="__FAL5" localSheetId="26">#REF!</definedName>
    <definedName name="__FAL5" localSheetId="41">#REF!</definedName>
    <definedName name="__FAL5" localSheetId="22">#REF!</definedName>
    <definedName name="__FAL5" localSheetId="23">#REF!</definedName>
    <definedName name="__FAL5" localSheetId="24">#REF!</definedName>
    <definedName name="__FAL5" localSheetId="25">#REF!</definedName>
    <definedName name="__FAL5" localSheetId="28">#REF!</definedName>
    <definedName name="__FAL5" localSheetId="29">#REF!</definedName>
    <definedName name="__FAL5" localSheetId="40">#REF!</definedName>
    <definedName name="__FAL5" localSheetId="42">#REF!</definedName>
    <definedName name="__FAL5">#REF!</definedName>
    <definedName name="__FAL6" localSheetId="60">#REF!</definedName>
    <definedName name="__FAL6" localSheetId="39">#REF!</definedName>
    <definedName name="__FAL6" localSheetId="26">#REF!</definedName>
    <definedName name="__FAL6" localSheetId="41">#REF!</definedName>
    <definedName name="__FAL6" localSheetId="22">#REF!</definedName>
    <definedName name="__FAL6" localSheetId="23">#REF!</definedName>
    <definedName name="__FAL6" localSheetId="24">#REF!</definedName>
    <definedName name="__FAL6" localSheetId="25">#REF!</definedName>
    <definedName name="__FAL6" localSheetId="28">#REF!</definedName>
    <definedName name="__FAL6" localSheetId="29">#REF!</definedName>
    <definedName name="__FAL6" localSheetId="40">#REF!</definedName>
    <definedName name="__FAL6" localSheetId="42">#REF!</definedName>
    <definedName name="__FAL6">#REF!</definedName>
    <definedName name="__FAL7" localSheetId="60">#REF!</definedName>
    <definedName name="__FAL7" localSheetId="39">#REF!</definedName>
    <definedName name="__FAL7" localSheetId="26">#REF!</definedName>
    <definedName name="__FAL7" localSheetId="41">#REF!</definedName>
    <definedName name="__FAL7" localSheetId="22">#REF!</definedName>
    <definedName name="__FAL7" localSheetId="23">#REF!</definedName>
    <definedName name="__FAL7" localSheetId="24">#REF!</definedName>
    <definedName name="__FAL7" localSheetId="25">#REF!</definedName>
    <definedName name="__FAL7" localSheetId="28">#REF!</definedName>
    <definedName name="__FAL7" localSheetId="29">#REF!</definedName>
    <definedName name="__FAL7" localSheetId="40">#REF!</definedName>
    <definedName name="__FAL7" localSheetId="42">#REF!</definedName>
    <definedName name="__FAL7">#REF!</definedName>
    <definedName name="__FMK1" localSheetId="60">#REF!</definedName>
    <definedName name="__FMK1" localSheetId="39">#REF!</definedName>
    <definedName name="__FMK1" localSheetId="26">#REF!</definedName>
    <definedName name="__FMK1" localSheetId="41">#REF!</definedName>
    <definedName name="__FMK1" localSheetId="22">#REF!</definedName>
    <definedName name="__FMK1" localSheetId="23">#REF!</definedName>
    <definedName name="__FMK1" localSheetId="24">#REF!</definedName>
    <definedName name="__FMK1" localSheetId="25">#REF!</definedName>
    <definedName name="__FMK1" localSheetId="28">#REF!</definedName>
    <definedName name="__FMK1" localSheetId="29">#REF!</definedName>
    <definedName name="__FMK1" localSheetId="40">#REF!</definedName>
    <definedName name="__FMK1" localSheetId="42">#REF!</definedName>
    <definedName name="__FMK1">#REF!</definedName>
    <definedName name="__IKR1" localSheetId="60">#REF!</definedName>
    <definedName name="__IKR1" localSheetId="39">#REF!</definedName>
    <definedName name="__IKR1" localSheetId="26">#REF!</definedName>
    <definedName name="__IKR1" localSheetId="41">#REF!</definedName>
    <definedName name="__IKR1" localSheetId="22">#REF!</definedName>
    <definedName name="__IKR1" localSheetId="23">#REF!</definedName>
    <definedName name="__IKR1" localSheetId="24">#REF!</definedName>
    <definedName name="__IKR1" localSheetId="25">#REF!</definedName>
    <definedName name="__IKR1" localSheetId="28">#REF!</definedName>
    <definedName name="__IKR1" localSheetId="29">#REF!</definedName>
    <definedName name="__IKR1" localSheetId="40">#REF!</definedName>
    <definedName name="__IKR1" localSheetId="42">#REF!</definedName>
    <definedName name="__IKR1">#REF!</definedName>
    <definedName name="__IRP1" localSheetId="60">#REF!</definedName>
    <definedName name="__IRP1" localSheetId="39">#REF!</definedName>
    <definedName name="__IRP1" localSheetId="26">#REF!</definedName>
    <definedName name="__IRP1" localSheetId="41">#REF!</definedName>
    <definedName name="__IRP1" localSheetId="22">#REF!</definedName>
    <definedName name="__IRP1" localSheetId="23">#REF!</definedName>
    <definedName name="__IRP1" localSheetId="24">#REF!</definedName>
    <definedName name="__IRP1" localSheetId="25">#REF!</definedName>
    <definedName name="__IRP1" localSheetId="28">#REF!</definedName>
    <definedName name="__IRP1" localSheetId="29">#REF!</definedName>
    <definedName name="__IRP1" localSheetId="40">#REF!</definedName>
    <definedName name="__IRP1" localSheetId="42">#REF!</definedName>
    <definedName name="__IRP1">#REF!</definedName>
    <definedName name="__LIT1" localSheetId="60">#REF!</definedName>
    <definedName name="__LIT1" localSheetId="39">#REF!</definedName>
    <definedName name="__LIT1" localSheetId="26">#REF!</definedName>
    <definedName name="__LIT1" localSheetId="41">#REF!</definedName>
    <definedName name="__LIT1" localSheetId="22">#REF!</definedName>
    <definedName name="__LIT1" localSheetId="23">#REF!</definedName>
    <definedName name="__LIT1" localSheetId="24">#REF!</definedName>
    <definedName name="__LIT1" localSheetId="25">#REF!</definedName>
    <definedName name="__LIT1" localSheetId="28">#REF!</definedName>
    <definedName name="__LIT1" localSheetId="29">#REF!</definedName>
    <definedName name="__LIT1" localSheetId="40">#REF!</definedName>
    <definedName name="__LIT1" localSheetId="42">#REF!</definedName>
    <definedName name="__LIT1">#REF!</definedName>
    <definedName name="__MEX1" localSheetId="60">#REF!</definedName>
    <definedName name="__MEX1" localSheetId="39">#REF!</definedName>
    <definedName name="__MEX1" localSheetId="26">#REF!</definedName>
    <definedName name="__MEX1" localSheetId="41">#REF!</definedName>
    <definedName name="__MEX1" localSheetId="22">#REF!</definedName>
    <definedName name="__MEX1" localSheetId="23">#REF!</definedName>
    <definedName name="__MEX1" localSheetId="24">#REF!</definedName>
    <definedName name="__MEX1" localSheetId="25">#REF!</definedName>
    <definedName name="__MEX1" localSheetId="28">#REF!</definedName>
    <definedName name="__MEX1" localSheetId="29">#REF!</definedName>
    <definedName name="__MEX1" localSheetId="40">#REF!</definedName>
    <definedName name="__MEX1" localSheetId="42">#REF!</definedName>
    <definedName name="__MEX1">#REF!</definedName>
    <definedName name="__PTA1" localSheetId="60">#REF!</definedName>
    <definedName name="__PTA1" localSheetId="39">#REF!</definedName>
    <definedName name="__PTA1" localSheetId="26">#REF!</definedName>
    <definedName name="__PTA1" localSheetId="41">#REF!</definedName>
    <definedName name="__PTA1" localSheetId="22">#REF!</definedName>
    <definedName name="__PTA1" localSheetId="23">#REF!</definedName>
    <definedName name="__PTA1" localSheetId="24">#REF!</definedName>
    <definedName name="__PTA1" localSheetId="25">#REF!</definedName>
    <definedName name="__PTA1" localSheetId="28">#REF!</definedName>
    <definedName name="__PTA1" localSheetId="29">#REF!</definedName>
    <definedName name="__PTA1" localSheetId="40">#REF!</definedName>
    <definedName name="__PTA1" localSheetId="42">#REF!</definedName>
    <definedName name="__PTA1">#REF!</definedName>
    <definedName name="__RES2" localSheetId="0">#REF!</definedName>
    <definedName name="__RES2" localSheetId="1">#REF!</definedName>
    <definedName name="__RES2" localSheetId="2">#REF!</definedName>
    <definedName name="__RES2" localSheetId="3">#REF!</definedName>
    <definedName name="__RES2" localSheetId="4">#REF!</definedName>
    <definedName name="__RES2" localSheetId="5">#REF!</definedName>
    <definedName name="__RES2" localSheetId="6">#REF!</definedName>
    <definedName name="__RES2" localSheetId="7">#REF!</definedName>
    <definedName name="__RES2">[19]RES!#REF!</definedName>
    <definedName name="__ROS1">#N/A</definedName>
    <definedName name="__ROS2">#N/A</definedName>
    <definedName name="__ROS3">#N/A</definedName>
    <definedName name="__ROS4">#N/A</definedName>
    <definedName name="__SAR1" localSheetId="59">#REF!</definedName>
    <definedName name="__SAR1" localSheetId="60">#REF!</definedName>
    <definedName name="__SAR1" localSheetId="39">#REF!</definedName>
    <definedName name="__SAR1" localSheetId="0">#REF!</definedName>
    <definedName name="__SAR1" localSheetId="26">#REF!</definedName>
    <definedName name="__SAR1" localSheetId="41">#REF!</definedName>
    <definedName name="__SAR1" localSheetId="1">#REF!</definedName>
    <definedName name="__SAR1" localSheetId="2">#REF!</definedName>
    <definedName name="__SAR1" localSheetId="3">#REF!</definedName>
    <definedName name="__SAR1" localSheetId="4">#REF!</definedName>
    <definedName name="__SAR1" localSheetId="5">#REF!</definedName>
    <definedName name="__SAR1" localSheetId="6">#REF!</definedName>
    <definedName name="__SAR1" localSheetId="7">#REF!</definedName>
    <definedName name="__SAR1" localSheetId="22">#REF!</definedName>
    <definedName name="__SAR1" localSheetId="23">#REF!</definedName>
    <definedName name="__SAR1" localSheetId="24">#REF!</definedName>
    <definedName name="__SAR1" localSheetId="25">#REF!</definedName>
    <definedName name="__SAR1" localSheetId="28">#REF!</definedName>
    <definedName name="__SAR1" localSheetId="29">#REF!</definedName>
    <definedName name="__SAR1" localSheetId="40">#REF!</definedName>
    <definedName name="__SAR1" localSheetId="42">#REF!</definedName>
    <definedName name="__SAR1">#REF!</definedName>
    <definedName name="__SUM2" localSheetId="60">#REF!</definedName>
    <definedName name="__SUM2" localSheetId="39">#REF!</definedName>
    <definedName name="__SUM2" localSheetId="0">#REF!</definedName>
    <definedName name="__SUM2" localSheetId="26">#REF!</definedName>
    <definedName name="__SUM2" localSheetId="41">#REF!</definedName>
    <definedName name="__SUM2" localSheetId="1">#REF!</definedName>
    <definedName name="__SUM2" localSheetId="2">#REF!</definedName>
    <definedName name="__SUM2" localSheetId="3">#REF!</definedName>
    <definedName name="__SUM2" localSheetId="4">#REF!</definedName>
    <definedName name="__SUM2" localSheetId="5">#REF!</definedName>
    <definedName name="__SUM2" localSheetId="6">#REF!</definedName>
    <definedName name="__SUM2" localSheetId="7">#REF!</definedName>
    <definedName name="__SUM2" localSheetId="22">#REF!</definedName>
    <definedName name="__SUM2" localSheetId="23">#REF!</definedName>
    <definedName name="__SUM2" localSheetId="24">#REF!</definedName>
    <definedName name="__SUM2" localSheetId="25">#REF!</definedName>
    <definedName name="__SUM2" localSheetId="28">#REF!</definedName>
    <definedName name="__SUM2" localSheetId="29">#REF!</definedName>
    <definedName name="__SUM2" localSheetId="40">#REF!</definedName>
    <definedName name="__SUM2" localSheetId="42">#REF!</definedName>
    <definedName name="__SUM2">#REF!</definedName>
    <definedName name="__TAB1" localSheetId="60">#REF!</definedName>
    <definedName name="__TAB1" localSheetId="39">#REF!</definedName>
    <definedName name="__TAB1" localSheetId="0">#REF!</definedName>
    <definedName name="__TAB1" localSheetId="26">#REF!</definedName>
    <definedName name="__TAB1" localSheetId="41">#REF!</definedName>
    <definedName name="__TAB1" localSheetId="1">#REF!</definedName>
    <definedName name="__TAB1" localSheetId="2">#REF!</definedName>
    <definedName name="__TAB1" localSheetId="3">#REF!</definedName>
    <definedName name="__TAB1" localSheetId="4">#REF!</definedName>
    <definedName name="__TAB1" localSheetId="5">#REF!</definedName>
    <definedName name="__TAB1" localSheetId="6">#REF!</definedName>
    <definedName name="__TAB1" localSheetId="7">#REF!</definedName>
    <definedName name="__TAB1" localSheetId="22">#REF!</definedName>
    <definedName name="__TAB1" localSheetId="23">#REF!</definedName>
    <definedName name="__TAB1" localSheetId="24">#REF!</definedName>
    <definedName name="__TAB1" localSheetId="25">#REF!</definedName>
    <definedName name="__TAB1" localSheetId="28">#REF!</definedName>
    <definedName name="__TAB1" localSheetId="29">#REF!</definedName>
    <definedName name="__TAB1" localSheetId="40">#REF!</definedName>
    <definedName name="__TAB1" localSheetId="42">#REF!</definedName>
    <definedName name="__TAB1">#REF!</definedName>
    <definedName name="__Tab19" localSheetId="60">#REF!</definedName>
    <definedName name="__Tab19" localSheetId="39">#REF!</definedName>
    <definedName name="__Tab19" localSheetId="26">#REF!</definedName>
    <definedName name="__Tab19" localSheetId="41">#REF!</definedName>
    <definedName name="__Tab19" localSheetId="22">#REF!</definedName>
    <definedName name="__Tab19" localSheetId="23">#REF!</definedName>
    <definedName name="__Tab19" localSheetId="24">#REF!</definedName>
    <definedName name="__Tab19" localSheetId="25">#REF!</definedName>
    <definedName name="__Tab19" localSheetId="28">#REF!</definedName>
    <definedName name="__Tab19" localSheetId="29">#REF!</definedName>
    <definedName name="__Tab19" localSheetId="40">#REF!</definedName>
    <definedName name="__Tab19" localSheetId="42">#REF!</definedName>
    <definedName name="__Tab19">#REF!</definedName>
    <definedName name="__Tab20" localSheetId="60">#REF!</definedName>
    <definedName name="__Tab20" localSheetId="39">#REF!</definedName>
    <definedName name="__Tab20" localSheetId="26">#REF!</definedName>
    <definedName name="__Tab20" localSheetId="41">#REF!</definedName>
    <definedName name="__Tab20" localSheetId="22">#REF!</definedName>
    <definedName name="__Tab20" localSheetId="23">#REF!</definedName>
    <definedName name="__Tab20" localSheetId="24">#REF!</definedName>
    <definedName name="__Tab20" localSheetId="25">#REF!</definedName>
    <definedName name="__Tab20" localSheetId="28">#REF!</definedName>
    <definedName name="__Tab20" localSheetId="29">#REF!</definedName>
    <definedName name="__Tab20" localSheetId="40">#REF!</definedName>
    <definedName name="__Tab20" localSheetId="42">#REF!</definedName>
    <definedName name="__Tab20">#REF!</definedName>
    <definedName name="__Tab21" localSheetId="60">#REF!</definedName>
    <definedName name="__Tab21" localSheetId="39">#REF!</definedName>
    <definedName name="__Tab21" localSheetId="26">#REF!</definedName>
    <definedName name="__Tab21" localSheetId="41">#REF!</definedName>
    <definedName name="__Tab21" localSheetId="22">#REF!</definedName>
    <definedName name="__Tab21" localSheetId="23">#REF!</definedName>
    <definedName name="__Tab21" localSheetId="24">#REF!</definedName>
    <definedName name="__Tab21" localSheetId="25">#REF!</definedName>
    <definedName name="__Tab21" localSheetId="28">#REF!</definedName>
    <definedName name="__Tab21" localSheetId="29">#REF!</definedName>
    <definedName name="__Tab21" localSheetId="40">#REF!</definedName>
    <definedName name="__Tab21" localSheetId="42">#REF!</definedName>
    <definedName name="__Tab21">#REF!</definedName>
    <definedName name="__Tab22" localSheetId="60">#REF!</definedName>
    <definedName name="__Tab22" localSheetId="39">#REF!</definedName>
    <definedName name="__Tab22" localSheetId="26">#REF!</definedName>
    <definedName name="__Tab22" localSheetId="41">#REF!</definedName>
    <definedName name="__Tab22" localSheetId="22">#REF!</definedName>
    <definedName name="__Tab22" localSheetId="23">#REF!</definedName>
    <definedName name="__Tab22" localSheetId="24">#REF!</definedName>
    <definedName name="__Tab22" localSheetId="25">#REF!</definedName>
    <definedName name="__Tab22" localSheetId="28">#REF!</definedName>
    <definedName name="__Tab22" localSheetId="29">#REF!</definedName>
    <definedName name="__Tab22" localSheetId="40">#REF!</definedName>
    <definedName name="__Tab22" localSheetId="42">#REF!</definedName>
    <definedName name="__Tab22">#REF!</definedName>
    <definedName name="__Tab23" localSheetId="60">#REF!</definedName>
    <definedName name="__Tab23" localSheetId="39">#REF!</definedName>
    <definedName name="__Tab23" localSheetId="26">#REF!</definedName>
    <definedName name="__Tab23" localSheetId="41">#REF!</definedName>
    <definedName name="__Tab23" localSheetId="22">#REF!</definedName>
    <definedName name="__Tab23" localSheetId="23">#REF!</definedName>
    <definedName name="__Tab23" localSheetId="24">#REF!</definedName>
    <definedName name="__Tab23" localSheetId="25">#REF!</definedName>
    <definedName name="__Tab23" localSheetId="28">#REF!</definedName>
    <definedName name="__Tab23" localSheetId="29">#REF!</definedName>
    <definedName name="__Tab23" localSheetId="40">#REF!</definedName>
    <definedName name="__Tab23" localSheetId="42">#REF!</definedName>
    <definedName name="__Tab23">#REF!</definedName>
    <definedName name="__Tab24" localSheetId="60">#REF!</definedName>
    <definedName name="__Tab24" localSheetId="39">#REF!</definedName>
    <definedName name="__Tab24" localSheetId="26">#REF!</definedName>
    <definedName name="__Tab24" localSheetId="41">#REF!</definedName>
    <definedName name="__Tab24" localSheetId="22">#REF!</definedName>
    <definedName name="__Tab24" localSheetId="23">#REF!</definedName>
    <definedName name="__Tab24" localSheetId="24">#REF!</definedName>
    <definedName name="__Tab24" localSheetId="25">#REF!</definedName>
    <definedName name="__Tab24" localSheetId="28">#REF!</definedName>
    <definedName name="__Tab24" localSheetId="29">#REF!</definedName>
    <definedName name="__Tab24" localSheetId="40">#REF!</definedName>
    <definedName name="__Tab24" localSheetId="42">#REF!</definedName>
    <definedName name="__Tab24">#REF!</definedName>
    <definedName name="__Tab26" localSheetId="60">#REF!</definedName>
    <definedName name="__Tab26" localSheetId="39">#REF!</definedName>
    <definedName name="__Tab26" localSheetId="26">#REF!</definedName>
    <definedName name="__Tab26" localSheetId="41">#REF!</definedName>
    <definedName name="__Tab26" localSheetId="22">#REF!</definedName>
    <definedName name="__Tab26" localSheetId="23">#REF!</definedName>
    <definedName name="__Tab26" localSheetId="24">#REF!</definedName>
    <definedName name="__Tab26" localSheetId="25">#REF!</definedName>
    <definedName name="__Tab26" localSheetId="28">#REF!</definedName>
    <definedName name="__Tab26" localSheetId="29">#REF!</definedName>
    <definedName name="__Tab26" localSheetId="40">#REF!</definedName>
    <definedName name="__Tab26" localSheetId="42">#REF!</definedName>
    <definedName name="__Tab26">#REF!</definedName>
    <definedName name="__Tab27" localSheetId="60">#REF!</definedName>
    <definedName name="__Tab27" localSheetId="39">#REF!</definedName>
    <definedName name="__Tab27" localSheetId="26">#REF!</definedName>
    <definedName name="__Tab27" localSheetId="41">#REF!</definedName>
    <definedName name="__Tab27" localSheetId="22">#REF!</definedName>
    <definedName name="__Tab27" localSheetId="23">#REF!</definedName>
    <definedName name="__Tab27" localSheetId="24">#REF!</definedName>
    <definedName name="__Tab27" localSheetId="25">#REF!</definedName>
    <definedName name="__Tab27" localSheetId="28">#REF!</definedName>
    <definedName name="__Tab27" localSheetId="29">#REF!</definedName>
    <definedName name="__Tab27" localSheetId="40">#REF!</definedName>
    <definedName name="__Tab27" localSheetId="42">#REF!</definedName>
    <definedName name="__Tab27">#REF!</definedName>
    <definedName name="__Tab28" localSheetId="60">#REF!</definedName>
    <definedName name="__Tab28" localSheetId="39">#REF!</definedName>
    <definedName name="__Tab28" localSheetId="26">#REF!</definedName>
    <definedName name="__Tab28" localSheetId="41">#REF!</definedName>
    <definedName name="__Tab28" localSheetId="22">#REF!</definedName>
    <definedName name="__Tab28" localSheetId="23">#REF!</definedName>
    <definedName name="__Tab28" localSheetId="24">#REF!</definedName>
    <definedName name="__Tab28" localSheetId="25">#REF!</definedName>
    <definedName name="__Tab28" localSheetId="28">#REF!</definedName>
    <definedName name="__Tab28" localSheetId="29">#REF!</definedName>
    <definedName name="__Tab28" localSheetId="40">#REF!</definedName>
    <definedName name="__Tab28" localSheetId="42">#REF!</definedName>
    <definedName name="__Tab28">#REF!</definedName>
    <definedName name="__Tab29" localSheetId="60">#REF!</definedName>
    <definedName name="__Tab29" localSheetId="39">#REF!</definedName>
    <definedName name="__Tab29" localSheetId="26">#REF!</definedName>
    <definedName name="__Tab29" localSheetId="41">#REF!</definedName>
    <definedName name="__Tab29" localSheetId="22">#REF!</definedName>
    <definedName name="__Tab29" localSheetId="23">#REF!</definedName>
    <definedName name="__Tab29" localSheetId="24">#REF!</definedName>
    <definedName name="__Tab29" localSheetId="25">#REF!</definedName>
    <definedName name="__Tab29" localSheetId="28">#REF!</definedName>
    <definedName name="__Tab29" localSheetId="29">#REF!</definedName>
    <definedName name="__Tab29" localSheetId="40">#REF!</definedName>
    <definedName name="__Tab29" localSheetId="42">#REF!</definedName>
    <definedName name="__Tab29">#REF!</definedName>
    <definedName name="__Tab30" localSheetId="60">#REF!</definedName>
    <definedName name="__Tab30" localSheetId="39">#REF!</definedName>
    <definedName name="__Tab30" localSheetId="26">#REF!</definedName>
    <definedName name="__Tab30" localSheetId="41">#REF!</definedName>
    <definedName name="__Tab30" localSheetId="22">#REF!</definedName>
    <definedName name="__Tab30" localSheetId="23">#REF!</definedName>
    <definedName name="__Tab30" localSheetId="24">#REF!</definedName>
    <definedName name="__Tab30" localSheetId="25">#REF!</definedName>
    <definedName name="__Tab30" localSheetId="28">#REF!</definedName>
    <definedName name="__Tab30" localSheetId="29">#REF!</definedName>
    <definedName name="__Tab30" localSheetId="40">#REF!</definedName>
    <definedName name="__Tab30" localSheetId="42">#REF!</definedName>
    <definedName name="__Tab30">#REF!</definedName>
    <definedName name="__Tab31" localSheetId="60">#REF!</definedName>
    <definedName name="__Tab31" localSheetId="39">#REF!</definedName>
    <definedName name="__Tab31" localSheetId="26">#REF!</definedName>
    <definedName name="__Tab31" localSheetId="41">#REF!</definedName>
    <definedName name="__Tab31" localSheetId="22">#REF!</definedName>
    <definedName name="__Tab31" localSheetId="23">#REF!</definedName>
    <definedName name="__Tab31" localSheetId="24">#REF!</definedName>
    <definedName name="__Tab31" localSheetId="25">#REF!</definedName>
    <definedName name="__Tab31" localSheetId="28">#REF!</definedName>
    <definedName name="__Tab31" localSheetId="29">#REF!</definedName>
    <definedName name="__Tab31" localSheetId="40">#REF!</definedName>
    <definedName name="__Tab31" localSheetId="42">#REF!</definedName>
    <definedName name="__Tab31">#REF!</definedName>
    <definedName name="__Tab32" localSheetId="60">#REF!</definedName>
    <definedName name="__Tab32" localSheetId="39">#REF!</definedName>
    <definedName name="__Tab32" localSheetId="26">#REF!</definedName>
    <definedName name="__Tab32" localSheetId="41">#REF!</definedName>
    <definedName name="__Tab32" localSheetId="22">#REF!</definedName>
    <definedName name="__Tab32" localSheetId="23">#REF!</definedName>
    <definedName name="__Tab32" localSheetId="24">#REF!</definedName>
    <definedName name="__Tab32" localSheetId="25">#REF!</definedName>
    <definedName name="__Tab32" localSheetId="28">#REF!</definedName>
    <definedName name="__Tab32" localSheetId="29">#REF!</definedName>
    <definedName name="__Tab32" localSheetId="40">#REF!</definedName>
    <definedName name="__Tab32" localSheetId="42">#REF!</definedName>
    <definedName name="__Tab32">#REF!</definedName>
    <definedName name="__Tab33" localSheetId="60">#REF!</definedName>
    <definedName name="__Tab33" localSheetId="39">#REF!</definedName>
    <definedName name="__Tab33" localSheetId="26">#REF!</definedName>
    <definedName name="__Tab33" localSheetId="41">#REF!</definedName>
    <definedName name="__Tab33" localSheetId="22">#REF!</definedName>
    <definedName name="__Tab33" localSheetId="23">#REF!</definedName>
    <definedName name="__Tab33" localSheetId="24">#REF!</definedName>
    <definedName name="__Tab33" localSheetId="25">#REF!</definedName>
    <definedName name="__Tab33" localSheetId="28">#REF!</definedName>
    <definedName name="__Tab33" localSheetId="29">#REF!</definedName>
    <definedName name="__Tab33" localSheetId="40">#REF!</definedName>
    <definedName name="__Tab33" localSheetId="42">#REF!</definedName>
    <definedName name="__Tab33">#REF!</definedName>
    <definedName name="__Tab34" localSheetId="60">#REF!</definedName>
    <definedName name="__Tab34" localSheetId="39">#REF!</definedName>
    <definedName name="__Tab34" localSheetId="26">#REF!</definedName>
    <definedName name="__Tab34" localSheetId="41">#REF!</definedName>
    <definedName name="__Tab34" localSheetId="22">#REF!</definedName>
    <definedName name="__Tab34" localSheetId="23">#REF!</definedName>
    <definedName name="__Tab34" localSheetId="24">#REF!</definedName>
    <definedName name="__Tab34" localSheetId="25">#REF!</definedName>
    <definedName name="__Tab34" localSheetId="28">#REF!</definedName>
    <definedName name="__Tab34" localSheetId="29">#REF!</definedName>
    <definedName name="__Tab34" localSheetId="40">#REF!</definedName>
    <definedName name="__Tab34" localSheetId="42">#REF!</definedName>
    <definedName name="__Tab34">#REF!</definedName>
    <definedName name="__Tab35" localSheetId="60">#REF!</definedName>
    <definedName name="__Tab35" localSheetId="39">#REF!</definedName>
    <definedName name="__Tab35" localSheetId="26">#REF!</definedName>
    <definedName name="__Tab35" localSheetId="41">#REF!</definedName>
    <definedName name="__Tab35" localSheetId="22">#REF!</definedName>
    <definedName name="__Tab35" localSheetId="23">#REF!</definedName>
    <definedName name="__Tab35" localSheetId="24">#REF!</definedName>
    <definedName name="__Tab35" localSheetId="25">#REF!</definedName>
    <definedName name="__Tab35" localSheetId="28">#REF!</definedName>
    <definedName name="__Tab35" localSheetId="29">#REF!</definedName>
    <definedName name="__Tab35" localSheetId="40">#REF!</definedName>
    <definedName name="__Tab35" localSheetId="42">#REF!</definedName>
    <definedName name="__Tab35">#REF!</definedName>
    <definedName name="__tAB4" localSheetId="0">#REF!</definedName>
    <definedName name="__tAB4" localSheetId="1">#REF!</definedName>
    <definedName name="__tAB4" localSheetId="2">#REF!</definedName>
    <definedName name="__tAB4" localSheetId="3">#REF!</definedName>
    <definedName name="__tAB4" localSheetId="4">#REF!</definedName>
    <definedName name="__tAB4" localSheetId="5">#REF!</definedName>
    <definedName name="__tAB4" localSheetId="6">#REF!</definedName>
    <definedName name="__tAB4" localSheetId="7">#REF!</definedName>
    <definedName name="__tAB4">'[6]shared data'!$A$1:$G$71</definedName>
    <definedName name="__tnt1" localSheetId="0">#REF!</definedName>
    <definedName name="__tnt1" localSheetId="1">#REF!</definedName>
    <definedName name="__tnt1" localSheetId="2">#REF!</definedName>
    <definedName name="__tnt1" localSheetId="3">#REF!</definedName>
    <definedName name="__tnt1" localSheetId="4">#REF!</definedName>
    <definedName name="__tnt1" localSheetId="5">#REF!</definedName>
    <definedName name="__tnt1" localSheetId="6">#REF!</definedName>
    <definedName name="__tnt1" localSheetId="7">#REF!</definedName>
    <definedName name="__tnt1">[5]!__tnt1</definedName>
    <definedName name="__TOT58" localSheetId="61">[7]GROWTH!#REF!</definedName>
    <definedName name="__TOT58" localSheetId="54">[7]GROWTH!#REF!</definedName>
    <definedName name="__TOT58" localSheetId="55">[7]GROWTH!#REF!</definedName>
    <definedName name="__TOT58" localSheetId="56">[7]GROWTH!#REF!</definedName>
    <definedName name="__TOT58" localSheetId="57">[7]GROWTH!#REF!</definedName>
    <definedName name="__TOT58" localSheetId="58">[7]GROWTH!#REF!</definedName>
    <definedName name="__TOT58" localSheetId="59">[7]GROWTH!#REF!</definedName>
    <definedName name="__TOT58" localSheetId="39">[7]GROWTH!#REF!</definedName>
    <definedName name="__TOT58" localSheetId="0">#REF!</definedName>
    <definedName name="__TOT58" localSheetId="26">[7]GROWTH!#REF!</definedName>
    <definedName name="__TOT58" localSheetId="41">[7]GROWTH!#REF!</definedName>
    <definedName name="__TOT58" localSheetId="1">#REF!</definedName>
    <definedName name="__TOT58" localSheetId="2">#REF!</definedName>
    <definedName name="__TOT58" localSheetId="3">#REF!</definedName>
    <definedName name="__TOT58" localSheetId="4">#REF!</definedName>
    <definedName name="__TOT58" localSheetId="5">#REF!</definedName>
    <definedName name="__TOT58" localSheetId="6">#REF!</definedName>
    <definedName name="__TOT58" localSheetId="7">#REF!</definedName>
    <definedName name="__TOT58" localSheetId="23">[7]GROWTH!#REF!</definedName>
    <definedName name="__TOT58" localSheetId="40">[7]GROWTH!#REF!</definedName>
    <definedName name="__TOT58" localSheetId="42">[7]GROWTH!#REF!</definedName>
    <definedName name="__TOT58">[7]GROWTH!#REF!</definedName>
    <definedName name="__WB2" localSheetId="59">#REF!</definedName>
    <definedName name="__WB2" localSheetId="60">#REF!</definedName>
    <definedName name="__WB2" localSheetId="39">#REF!</definedName>
    <definedName name="__WB2" localSheetId="26">#REF!</definedName>
    <definedName name="__WB2" localSheetId="41">#REF!</definedName>
    <definedName name="__WB2" localSheetId="22">#REF!</definedName>
    <definedName name="__WB2" localSheetId="23">#REF!</definedName>
    <definedName name="__WB2" localSheetId="24">#REF!</definedName>
    <definedName name="__WB2" localSheetId="25">#REF!</definedName>
    <definedName name="__WB2" localSheetId="28">#REF!</definedName>
    <definedName name="__WB2" localSheetId="29">#REF!</definedName>
    <definedName name="__WB2" localSheetId="40">#REF!</definedName>
    <definedName name="__WB2" localSheetId="42">#REF!</definedName>
    <definedName name="__WB2">#REF!</definedName>
    <definedName name="__YR0110" localSheetId="0">#REF!</definedName>
    <definedName name="__YR0110" localSheetId="1">#REF!</definedName>
    <definedName name="__YR0110" localSheetId="2">#REF!</definedName>
    <definedName name="__YR0110" localSheetId="3">#REF!</definedName>
    <definedName name="__YR0110" localSheetId="4">#REF!</definedName>
    <definedName name="__YR0110" localSheetId="5">#REF!</definedName>
    <definedName name="__YR0110" localSheetId="6">#REF!</definedName>
    <definedName name="__YR0110" localSheetId="7">#REF!</definedName>
    <definedName name="__YR0110">'[3]Imp:DSA output'!$O$9:$R$464</definedName>
    <definedName name="__YR89" localSheetId="0">#REF!</definedName>
    <definedName name="__YR89" localSheetId="1">#REF!</definedName>
    <definedName name="__YR89" localSheetId="2">#REF!</definedName>
    <definedName name="__YR89" localSheetId="3">#REF!</definedName>
    <definedName name="__YR89" localSheetId="4">#REF!</definedName>
    <definedName name="__YR89" localSheetId="5">#REF!</definedName>
    <definedName name="__YR89" localSheetId="6">#REF!</definedName>
    <definedName name="__YR89" localSheetId="7">#REF!</definedName>
    <definedName name="__YR89">'[3]Imp:DSA output'!$C$9:$C$464</definedName>
    <definedName name="__YR90" localSheetId="0">#REF!</definedName>
    <definedName name="__YR90" localSheetId="1">#REF!</definedName>
    <definedName name="__YR90" localSheetId="2">#REF!</definedName>
    <definedName name="__YR90" localSheetId="3">#REF!</definedName>
    <definedName name="__YR90" localSheetId="4">#REF!</definedName>
    <definedName name="__YR90" localSheetId="5">#REF!</definedName>
    <definedName name="__YR90" localSheetId="6">#REF!</definedName>
    <definedName name="__YR90" localSheetId="7">#REF!</definedName>
    <definedName name="__YR90">'[3]Imp:DSA output'!$D$9:$D$464</definedName>
    <definedName name="__YR91" localSheetId="0">#REF!</definedName>
    <definedName name="__YR91" localSheetId="1">#REF!</definedName>
    <definedName name="__YR91" localSheetId="2">#REF!</definedName>
    <definedName name="__YR91" localSheetId="3">#REF!</definedName>
    <definedName name="__YR91" localSheetId="4">#REF!</definedName>
    <definedName name="__YR91" localSheetId="5">#REF!</definedName>
    <definedName name="__YR91" localSheetId="6">#REF!</definedName>
    <definedName name="__YR91" localSheetId="7">#REF!</definedName>
    <definedName name="__YR91">'[3]Imp:DSA output'!$E$9:$E$464</definedName>
    <definedName name="__YR92" localSheetId="0">#REF!</definedName>
    <definedName name="__YR92" localSheetId="1">#REF!</definedName>
    <definedName name="__YR92" localSheetId="2">#REF!</definedName>
    <definedName name="__YR92" localSheetId="3">#REF!</definedName>
    <definedName name="__YR92" localSheetId="4">#REF!</definedName>
    <definedName name="__YR92" localSheetId="5">#REF!</definedName>
    <definedName name="__YR92" localSheetId="6">#REF!</definedName>
    <definedName name="__YR92" localSheetId="7">#REF!</definedName>
    <definedName name="__YR92">'[3]Imp:DSA output'!$F$9:$F$464</definedName>
    <definedName name="__YR93" localSheetId="0">#REF!</definedName>
    <definedName name="__YR93" localSheetId="1">#REF!</definedName>
    <definedName name="__YR93" localSheetId="2">#REF!</definedName>
    <definedName name="__YR93" localSheetId="3">#REF!</definedName>
    <definedName name="__YR93" localSheetId="4">#REF!</definedName>
    <definedName name="__YR93" localSheetId="5">#REF!</definedName>
    <definedName name="__YR93" localSheetId="6">#REF!</definedName>
    <definedName name="__YR93" localSheetId="7">#REF!</definedName>
    <definedName name="__YR93">'[3]Imp:DSA output'!$G$9:$G$464</definedName>
    <definedName name="__YR94" localSheetId="0">#REF!</definedName>
    <definedName name="__YR94" localSheetId="1">#REF!</definedName>
    <definedName name="__YR94" localSheetId="2">#REF!</definedName>
    <definedName name="__YR94" localSheetId="3">#REF!</definedName>
    <definedName name="__YR94" localSheetId="4">#REF!</definedName>
    <definedName name="__YR94" localSheetId="5">#REF!</definedName>
    <definedName name="__YR94" localSheetId="6">#REF!</definedName>
    <definedName name="__YR94" localSheetId="7">#REF!</definedName>
    <definedName name="__YR94">'[3]Imp:DSA output'!$H$9:$H$464</definedName>
    <definedName name="__YR95" localSheetId="0">#REF!</definedName>
    <definedName name="__YR95" localSheetId="1">#REF!</definedName>
    <definedName name="__YR95" localSheetId="2">#REF!</definedName>
    <definedName name="__YR95" localSheetId="3">#REF!</definedName>
    <definedName name="__YR95" localSheetId="4">#REF!</definedName>
    <definedName name="__YR95" localSheetId="5">#REF!</definedName>
    <definedName name="__YR95" localSheetId="6">#REF!</definedName>
    <definedName name="__YR95" localSheetId="7">#REF!</definedName>
    <definedName name="__YR95">'[3]Imp:DSA output'!$I$9:$I$464</definedName>
    <definedName name="_1">#N/A</definedName>
    <definedName name="_10__123Graph_AWB_ADJ_PRJ" localSheetId="0" hidden="1">#REF!</definedName>
    <definedName name="_10__123Graph_AWB_ADJ_PRJ" localSheetId="1" hidden="1">#REF!</definedName>
    <definedName name="_10__123Graph_AWB_ADJ_PRJ" localSheetId="2" hidden="1">#REF!</definedName>
    <definedName name="_10__123Graph_AWB_ADJ_PRJ" localSheetId="3" hidden="1">#REF!</definedName>
    <definedName name="_10__123Graph_AWB_ADJ_PRJ" localSheetId="4" hidden="1">#REF!</definedName>
    <definedName name="_10__123Graph_AWB_ADJ_PRJ" localSheetId="5" hidden="1">#REF!</definedName>
    <definedName name="_10__123Graph_AWB_ADJ_PRJ" localSheetId="6" hidden="1">#REF!</definedName>
    <definedName name="_10__123Graph_AWB_ADJ_PRJ" localSheetId="7" hidden="1">#REF!</definedName>
    <definedName name="_10__123Graph_AWB_ADJ_PRJ" hidden="1">[20]WB!$Q$255:$AK$255</definedName>
    <definedName name="_10_0GRÁFICO_N_10.2" localSheetId="0">#REF!</definedName>
    <definedName name="_10_0GRÁFICO_N_10.2" localSheetId="1">#REF!</definedName>
    <definedName name="_10_0GRÁFICO_N_10.2" localSheetId="2">#REF!</definedName>
    <definedName name="_10_0GRÁFICO_N_10.2" localSheetId="3">#REF!</definedName>
    <definedName name="_10_0GRÁFICO_N_10.2" localSheetId="4">#REF!</definedName>
    <definedName name="_10_0GRÁFICO_N_10.2" localSheetId="5">#REF!</definedName>
    <definedName name="_10_0GRÁFICO_N_10.2" localSheetId="6">#REF!</definedName>
    <definedName name="_10_0GRÁFICO_N_10.2" localSheetId="7">#REF!</definedName>
    <definedName name="_10_0GRÁFICO_N_10.2">[21]Afiliados!#REF!</definedName>
    <definedName name="_10FA_L" localSheetId="59">#REF!</definedName>
    <definedName name="_10FA_L" localSheetId="60">#REF!</definedName>
    <definedName name="_10FA_L" localSheetId="39">#REF!</definedName>
    <definedName name="_10FA_L" localSheetId="0">#REF!</definedName>
    <definedName name="_10FA_L" localSheetId="26">#REF!</definedName>
    <definedName name="_10FA_L" localSheetId="41">#REF!</definedName>
    <definedName name="_10FA_L" localSheetId="1">#REF!</definedName>
    <definedName name="_10FA_L" localSheetId="2">#REF!</definedName>
    <definedName name="_10FA_L" localSheetId="3">#REF!</definedName>
    <definedName name="_10FA_L" localSheetId="4">#REF!</definedName>
    <definedName name="_10FA_L" localSheetId="5">#REF!</definedName>
    <definedName name="_10FA_L" localSheetId="6">#REF!</definedName>
    <definedName name="_10FA_L" localSheetId="7">#REF!</definedName>
    <definedName name="_10FA_L" localSheetId="22">#REF!</definedName>
    <definedName name="_10FA_L" localSheetId="23">#REF!</definedName>
    <definedName name="_10FA_L" localSheetId="24">#REF!</definedName>
    <definedName name="_10FA_L" localSheetId="25">#REF!</definedName>
    <definedName name="_10FA_L" localSheetId="28">#REF!</definedName>
    <definedName name="_10FA_L" localSheetId="29">#REF!</definedName>
    <definedName name="_10FA_L" localSheetId="40">#REF!</definedName>
    <definedName name="_10FA_L" localSheetId="42">#REF!</definedName>
    <definedName name="_10FA_L">#REF!</definedName>
    <definedName name="_11__123Graph_AFIG_D" localSheetId="60" hidden="1">#REF!</definedName>
    <definedName name="_11__123Graph_AFIG_D" localSheetId="39" hidden="1">#REF!</definedName>
    <definedName name="_11__123Graph_AFIG_D" localSheetId="26" hidden="1">#REF!</definedName>
    <definedName name="_11__123Graph_AFIG_D" localSheetId="41" hidden="1">#REF!</definedName>
    <definedName name="_11__123Graph_AFIG_D" localSheetId="22" hidden="1">#REF!</definedName>
    <definedName name="_11__123Graph_AFIG_D" localSheetId="23" hidden="1">#REF!</definedName>
    <definedName name="_11__123Graph_AFIG_D" localSheetId="24" hidden="1">#REF!</definedName>
    <definedName name="_11__123Graph_AFIG_D" localSheetId="25" hidden="1">#REF!</definedName>
    <definedName name="_11__123Graph_AFIG_D" localSheetId="28" hidden="1">#REF!</definedName>
    <definedName name="_11__123Graph_AFIG_D" localSheetId="29" hidden="1">#REF!</definedName>
    <definedName name="_11__123Graph_AFIG_D" localSheetId="40" hidden="1">#REF!</definedName>
    <definedName name="_11__123Graph_AFIG_D" localSheetId="42" hidden="1">#REF!</definedName>
    <definedName name="_11__123Graph_AFIG_D" hidden="1">#REF!</definedName>
    <definedName name="_11__123Graph_BCPI_ER_LOG" localSheetId="0" hidden="1">#REF!</definedName>
    <definedName name="_11__123Graph_BCPI_ER_LOG" localSheetId="1" hidden="1">#REF!</definedName>
    <definedName name="_11__123Graph_BCPI_ER_LOG" localSheetId="2" hidden="1">#REF!</definedName>
    <definedName name="_11__123Graph_BCPI_ER_LOG" localSheetId="3" hidden="1">#REF!</definedName>
    <definedName name="_11__123Graph_BCPI_ER_LOG" localSheetId="4" hidden="1">#REF!</definedName>
    <definedName name="_11__123Graph_BCPI_ER_LOG" localSheetId="5" hidden="1">#REF!</definedName>
    <definedName name="_11__123Graph_BCPI_ER_LOG" localSheetId="6" hidden="1">#REF!</definedName>
    <definedName name="_11__123Graph_BCPI_ER_LOG" localSheetId="7" hidden="1">#REF!</definedName>
    <definedName name="_11__123Graph_BCPI_ER_LOG" hidden="1">[20]ER!#REF!</definedName>
    <definedName name="_11absorc" localSheetId="0">#REF!</definedName>
    <definedName name="_11absorc" localSheetId="1">#REF!</definedName>
    <definedName name="_11absorc" localSheetId="2">#REF!</definedName>
    <definedName name="_11absorc" localSheetId="3">#REF!</definedName>
    <definedName name="_11absorc" localSheetId="4">#REF!</definedName>
    <definedName name="_11absorc" localSheetId="5">#REF!</definedName>
    <definedName name="_11absorc" localSheetId="6">#REF!</definedName>
    <definedName name="_11absorc" localSheetId="7">#REF!</definedName>
    <definedName name="_11absorc">[22]Programa!#REF!</definedName>
    <definedName name="_11GAZ_LIABS" localSheetId="60">#REF!</definedName>
    <definedName name="_11GAZ_LIABS" localSheetId="39">#REF!</definedName>
    <definedName name="_11GAZ_LIABS" localSheetId="26">#REF!</definedName>
    <definedName name="_11GAZ_LIABS" localSheetId="41">#REF!</definedName>
    <definedName name="_11GAZ_LIABS" localSheetId="22">#REF!</definedName>
    <definedName name="_11GAZ_LIABS" localSheetId="23">#REF!</definedName>
    <definedName name="_11GAZ_LIABS" localSheetId="24">#REF!</definedName>
    <definedName name="_11GAZ_LIABS" localSheetId="25">#REF!</definedName>
    <definedName name="_11GAZ_LIABS" localSheetId="28">#REF!</definedName>
    <definedName name="_11GAZ_LIABS" localSheetId="29">#REF!</definedName>
    <definedName name="_11GAZ_LIABS" localSheetId="40">#REF!</definedName>
    <definedName name="_11GAZ_LIABS" localSheetId="42">#REF!</definedName>
    <definedName name="_11GAZ_LIABS">#REF!</definedName>
    <definedName name="_12__123Graph_AIBA_IBRD" localSheetId="0" hidden="1">#REF!</definedName>
    <definedName name="_12__123Graph_AIBA_IBRD" localSheetId="1" hidden="1">#REF!</definedName>
    <definedName name="_12__123Graph_AIBA_IBRD" localSheetId="2" hidden="1">#REF!</definedName>
    <definedName name="_12__123Graph_AIBA_IBRD" localSheetId="3" hidden="1">#REF!</definedName>
    <definedName name="_12__123Graph_AIBA_IBRD" localSheetId="4" hidden="1">#REF!</definedName>
    <definedName name="_12__123Graph_AIBA_IBRD" localSheetId="5" hidden="1">#REF!</definedName>
    <definedName name="_12__123Graph_AIBA_IBRD" localSheetId="6" hidden="1">#REF!</definedName>
    <definedName name="_12__123Graph_AIBA_IBRD" localSheetId="7" hidden="1">#REF!</definedName>
    <definedName name="_12__123Graph_AIBA_IBRD" hidden="1">[20]WB!$Q$62:$AK$62</definedName>
    <definedName name="_12__123Graph_BIBA_IBRD" localSheetId="0" hidden="1">#REF!</definedName>
    <definedName name="_12__123Graph_BIBA_IBRD" localSheetId="1" hidden="1">#REF!</definedName>
    <definedName name="_12__123Graph_BIBA_IBRD" localSheetId="2" hidden="1">#REF!</definedName>
    <definedName name="_12__123Graph_BIBA_IBRD" localSheetId="3" hidden="1">#REF!</definedName>
    <definedName name="_12__123Graph_BIBA_IBRD" localSheetId="4" hidden="1">#REF!</definedName>
    <definedName name="_12__123Graph_BIBA_IBRD" localSheetId="5" hidden="1">#REF!</definedName>
    <definedName name="_12__123Graph_BIBA_IBRD" localSheetId="6" hidden="1">#REF!</definedName>
    <definedName name="_12__123Graph_BIBA_IBRD" localSheetId="7" hidden="1">#REF!</definedName>
    <definedName name="_12__123Graph_BIBA_IBRD" hidden="1">[20]WB!#REF!</definedName>
    <definedName name="_12c" localSheetId="0">#REF!</definedName>
    <definedName name="_12c" localSheetId="1">#REF!</definedName>
    <definedName name="_12c" localSheetId="2">#REF!</definedName>
    <definedName name="_12c" localSheetId="3">#REF!</definedName>
    <definedName name="_12c" localSheetId="4">#REF!</definedName>
    <definedName name="_12c" localSheetId="5">#REF!</definedName>
    <definedName name="_12c" localSheetId="6">#REF!</definedName>
    <definedName name="_12c" localSheetId="7">#REF!</definedName>
    <definedName name="_12c">[22]Programa!#REF!</definedName>
    <definedName name="_12INT_RESERVES" localSheetId="59">#REF!</definedName>
    <definedName name="_12INT_RESERVES" localSheetId="60">#REF!</definedName>
    <definedName name="_12INT_RESERVES" localSheetId="39">#REF!</definedName>
    <definedName name="_12INT_RESERVES" localSheetId="26">#REF!</definedName>
    <definedName name="_12INT_RESERVES" localSheetId="41">#REF!</definedName>
    <definedName name="_12INT_RESERVES" localSheetId="22">#REF!</definedName>
    <definedName name="_12INT_RESERVES" localSheetId="23">#REF!</definedName>
    <definedName name="_12INT_RESERVES" localSheetId="24">#REF!</definedName>
    <definedName name="_12INT_RESERVES" localSheetId="25">#REF!</definedName>
    <definedName name="_12INT_RESERVES" localSheetId="28">#REF!</definedName>
    <definedName name="_12INT_RESERVES" localSheetId="29">#REF!</definedName>
    <definedName name="_12INT_RESERVES" localSheetId="40">#REF!</definedName>
    <definedName name="_12INT_RESERVES" localSheetId="42">#REF!</definedName>
    <definedName name="_12INT_RESERVES">#REF!</definedName>
    <definedName name="_15Macros_Import_.qbop" localSheetId="55">[17]!'[Macros Import].qbop'</definedName>
    <definedName name="_15Macros_Import_.qbop" localSheetId="56">[17]!'[Macros Import].qbop'</definedName>
    <definedName name="_15Macros_Import_.qbop" localSheetId="57">[17]!'[Macros Import].qbop'</definedName>
    <definedName name="_15Macros_Import_.qbop" localSheetId="58">[17]!'[Macros Import].qbop'</definedName>
    <definedName name="_15Macros_Import_.qbop" localSheetId="59">[17]!'[Macros Import].qbop'</definedName>
    <definedName name="_15Macros_Import_.qbop" localSheetId="60">[17]!'[Macros Import].qbop'</definedName>
    <definedName name="_15Macros_Import_.qbop" localSheetId="39">[17]!'[Macros Import].qbop'</definedName>
    <definedName name="_15Macros_Import_.qbop" localSheetId="0">#REF!</definedName>
    <definedName name="_15Macros_Import_.qbop" localSheetId="1">#REF!</definedName>
    <definedName name="_15Macros_Import_.qbop" localSheetId="2">#REF!</definedName>
    <definedName name="_15Macros_Import_.qbop" localSheetId="3">#REF!</definedName>
    <definedName name="_15Macros_Import_.qbop" localSheetId="4">#REF!</definedName>
    <definedName name="_15Macros_Import_.qbop" localSheetId="5">#REF!</definedName>
    <definedName name="_15Macros_Import_.qbop" localSheetId="6">#REF!</definedName>
    <definedName name="_15Macros_Import_.qbop" localSheetId="7">#REF!</definedName>
    <definedName name="_15Macros_Import_.qbop" localSheetId="30">[17]!'[Macros Import].qbop'</definedName>
    <definedName name="_15Macros_Import_.qbop" localSheetId="31">[17]!'[Macros Import].qbop'</definedName>
    <definedName name="_15Macros_Import_.qbop" localSheetId="40">[17]!'[Macros Import].qbop'</definedName>
    <definedName name="_15Macros_Import_.qbop" localSheetId="42">[17]!'[Macros Import].qbop'</definedName>
    <definedName name="_15Macros_Import_.qbop">[17]!'[Macros Import].qbop'</definedName>
    <definedName name="_16__123Graph_ATERMS_OF_TRADE" localSheetId="59" hidden="1">#REF!</definedName>
    <definedName name="_16__123Graph_ATERMS_OF_TRADE" localSheetId="60" hidden="1">#REF!</definedName>
    <definedName name="_16__123Graph_ATERMS_OF_TRADE" localSheetId="39" hidden="1">#REF!</definedName>
    <definedName name="_16__123Graph_ATERMS_OF_TRADE" localSheetId="26" hidden="1">#REF!</definedName>
    <definedName name="_16__123Graph_ATERMS_OF_TRADE" localSheetId="41" hidden="1">#REF!</definedName>
    <definedName name="_16__123Graph_ATERMS_OF_TRADE" localSheetId="22" hidden="1">#REF!</definedName>
    <definedName name="_16__123Graph_ATERMS_OF_TRADE" localSheetId="23" hidden="1">#REF!</definedName>
    <definedName name="_16__123Graph_ATERMS_OF_TRADE" localSheetId="24" hidden="1">#REF!</definedName>
    <definedName name="_16__123Graph_ATERMS_OF_TRADE" localSheetId="25" hidden="1">#REF!</definedName>
    <definedName name="_16__123Graph_ATERMS_OF_TRADE" localSheetId="28" hidden="1">#REF!</definedName>
    <definedName name="_16__123Graph_ATERMS_OF_TRADE" localSheetId="29" hidden="1">#REF!</definedName>
    <definedName name="_16__123Graph_ATERMS_OF_TRADE" localSheetId="40" hidden="1">#REF!</definedName>
    <definedName name="_16__123Graph_ATERMS_OF_TRADE" localSheetId="42" hidden="1">#REF!</definedName>
    <definedName name="_16__123Graph_ATERMS_OF_TRADE" hidden="1">#REF!</definedName>
    <definedName name="_16__123Graph_BWB_ADJ_PRJ" localSheetId="0" hidden="1">#REF!</definedName>
    <definedName name="_16__123Graph_BWB_ADJ_PRJ" localSheetId="1" hidden="1">#REF!</definedName>
    <definedName name="_16__123Graph_BWB_ADJ_PRJ" localSheetId="2" hidden="1">#REF!</definedName>
    <definedName name="_16__123Graph_BWB_ADJ_PRJ" localSheetId="3" hidden="1">#REF!</definedName>
    <definedName name="_16__123Graph_BWB_ADJ_PRJ" localSheetId="4" hidden="1">#REF!</definedName>
    <definedName name="_16__123Graph_BWB_ADJ_PRJ" localSheetId="5" hidden="1">#REF!</definedName>
    <definedName name="_16__123Graph_BWB_ADJ_PRJ" localSheetId="6" hidden="1">#REF!</definedName>
    <definedName name="_16__123Graph_BWB_ADJ_PRJ" localSheetId="7" hidden="1">#REF!</definedName>
    <definedName name="_16__123Graph_BWB_ADJ_PRJ" hidden="1">[20]WB!$Q$257:$AK$257</definedName>
    <definedName name="_17__123Graph_AWB_ADJ_PRJ" localSheetId="0" hidden="1">#REF!</definedName>
    <definedName name="_17__123Graph_AWB_ADJ_PRJ" localSheetId="1" hidden="1">#REF!</definedName>
    <definedName name="_17__123Graph_AWB_ADJ_PRJ" localSheetId="2" hidden="1">#REF!</definedName>
    <definedName name="_17__123Graph_AWB_ADJ_PRJ" localSheetId="3" hidden="1">#REF!</definedName>
    <definedName name="_17__123Graph_AWB_ADJ_PRJ" localSheetId="4" hidden="1">#REF!</definedName>
    <definedName name="_17__123Graph_AWB_ADJ_PRJ" localSheetId="5" hidden="1">#REF!</definedName>
    <definedName name="_17__123Graph_AWB_ADJ_PRJ" localSheetId="6" hidden="1">#REF!</definedName>
    <definedName name="_17__123Graph_AWB_ADJ_PRJ" localSheetId="7" hidden="1">#REF!</definedName>
    <definedName name="_17__123Graph_AWB_ADJ_PRJ" hidden="1">[20]WB!$Q$255:$AK$255</definedName>
    <definedName name="_19__123Graph_BCPI_ER_LOG" localSheetId="61" hidden="1">[20]ER!#REF!</definedName>
    <definedName name="_19__123Graph_BCPI_ER_LOG" localSheetId="54" hidden="1">[20]ER!#REF!</definedName>
    <definedName name="_19__123Graph_BCPI_ER_LOG" localSheetId="55" hidden="1">[20]ER!#REF!</definedName>
    <definedName name="_19__123Graph_BCPI_ER_LOG" localSheetId="56" hidden="1">[20]ER!#REF!</definedName>
    <definedName name="_19__123Graph_BCPI_ER_LOG" localSheetId="57" hidden="1">[20]ER!#REF!</definedName>
    <definedName name="_19__123Graph_BCPI_ER_LOG" localSheetId="58" hidden="1">[20]ER!#REF!</definedName>
    <definedName name="_19__123Graph_BCPI_ER_LOG" localSheetId="59" hidden="1">[20]ER!#REF!</definedName>
    <definedName name="_19__123Graph_BCPI_ER_LOG" localSheetId="60" hidden="1">[20]ER!#REF!</definedName>
    <definedName name="_19__123Graph_BCPI_ER_LOG" localSheetId="0" hidden="1">#REF!</definedName>
    <definedName name="_19__123Graph_BCPI_ER_LOG" localSheetId="1" hidden="1">#REF!</definedName>
    <definedName name="_19__123Graph_BCPI_ER_LOG" localSheetId="2" hidden="1">#REF!</definedName>
    <definedName name="_19__123Graph_BCPI_ER_LOG" localSheetId="3" hidden="1">#REF!</definedName>
    <definedName name="_19__123Graph_BCPI_ER_LOG" localSheetId="4" hidden="1">#REF!</definedName>
    <definedName name="_19__123Graph_BCPI_ER_LOG" localSheetId="5" hidden="1">#REF!</definedName>
    <definedName name="_19__123Graph_BCPI_ER_LOG" localSheetId="6" hidden="1">#REF!</definedName>
    <definedName name="_19__123Graph_BCPI_ER_LOG" localSheetId="7" hidden="1">#REF!</definedName>
    <definedName name="_19__123Graph_BCPI_ER_LOG" localSheetId="23" hidden="1">[20]ER!#REF!</definedName>
    <definedName name="_19__123Graph_BCPI_ER_LOG" localSheetId="28" hidden="1">[20]ER!#REF!</definedName>
    <definedName name="_19__123Graph_BCPI_ER_LOG" localSheetId="29" hidden="1">[20]ER!#REF!</definedName>
    <definedName name="_19__123Graph_BCPI_ER_LOG" hidden="1">[20]ER!#REF!</definedName>
    <definedName name="_1981" localSheetId="61">#REF!</definedName>
    <definedName name="_1981" localSheetId="54">#REF!</definedName>
    <definedName name="_1981" localSheetId="55">#REF!</definedName>
    <definedName name="_1981" localSheetId="56">#REF!</definedName>
    <definedName name="_1981" localSheetId="57">#REF!</definedName>
    <definedName name="_1981" localSheetId="58">#REF!</definedName>
    <definedName name="_1981" localSheetId="59">#REF!</definedName>
    <definedName name="_1981">#REF!</definedName>
    <definedName name="_1982" localSheetId="61">#REF!</definedName>
    <definedName name="_1982" localSheetId="54">#REF!</definedName>
    <definedName name="_1982" localSheetId="55">#REF!</definedName>
    <definedName name="_1982" localSheetId="56">#REF!</definedName>
    <definedName name="_1982" localSheetId="57">#REF!</definedName>
    <definedName name="_1982" localSheetId="58">#REF!</definedName>
    <definedName name="_1982" localSheetId="59">#REF!</definedName>
    <definedName name="_1982">#REF!</definedName>
    <definedName name="_1983" localSheetId="61">#REF!</definedName>
    <definedName name="_1983" localSheetId="54">#REF!</definedName>
    <definedName name="_1983" localSheetId="55">#REF!</definedName>
    <definedName name="_1983" localSheetId="56">#REF!</definedName>
    <definedName name="_1983" localSheetId="57">#REF!</definedName>
    <definedName name="_1983" localSheetId="58">#REF!</definedName>
    <definedName name="_1983" localSheetId="59">#REF!</definedName>
    <definedName name="_1983">#REF!</definedName>
    <definedName name="_1984">#REF!</definedName>
    <definedName name="_1985">#REF!</definedName>
    <definedName name="_1986">#REF!</definedName>
    <definedName name="_1987">#N/A</definedName>
    <definedName name="_1988" localSheetId="61">#REF!</definedName>
    <definedName name="_1988" localSheetId="54">#REF!</definedName>
    <definedName name="_1988" localSheetId="55">#REF!</definedName>
    <definedName name="_1988" localSheetId="56">#REF!</definedName>
    <definedName name="_1988" localSheetId="57">#REF!</definedName>
    <definedName name="_1988" localSheetId="58">#REF!</definedName>
    <definedName name="_1988" localSheetId="59">#REF!</definedName>
    <definedName name="_1988" localSheetId="0">#REF!</definedName>
    <definedName name="_1988" localSheetId="1">#REF!</definedName>
    <definedName name="_1988" localSheetId="2">#REF!</definedName>
    <definedName name="_1988" localSheetId="3">#REF!</definedName>
    <definedName name="_1988" localSheetId="4">#REF!</definedName>
    <definedName name="_1988" localSheetId="5">#REF!</definedName>
    <definedName name="_1988" localSheetId="6">#REF!</definedName>
    <definedName name="_1988" localSheetId="7">#REF!</definedName>
    <definedName name="_1988">#REF!</definedName>
    <definedName name="_1989" localSheetId="61">#REF!</definedName>
    <definedName name="_1989" localSheetId="54">#REF!</definedName>
    <definedName name="_1989" localSheetId="55">#REF!</definedName>
    <definedName name="_1989" localSheetId="56">#REF!</definedName>
    <definedName name="_1989" localSheetId="57">#REF!</definedName>
    <definedName name="_1989" localSheetId="58">#REF!</definedName>
    <definedName name="_1989" localSheetId="59">#REF!</definedName>
    <definedName name="_1989" localSheetId="0">#REF!</definedName>
    <definedName name="_1989" localSheetId="1">#REF!</definedName>
    <definedName name="_1989" localSheetId="2">#REF!</definedName>
    <definedName name="_1989" localSheetId="3">#REF!</definedName>
    <definedName name="_1989" localSheetId="4">#REF!</definedName>
    <definedName name="_1989" localSheetId="5">#REF!</definedName>
    <definedName name="_1989" localSheetId="6">#REF!</definedName>
    <definedName name="_1989" localSheetId="7">#REF!</definedName>
    <definedName name="_1989">#REF!</definedName>
    <definedName name="_1990" localSheetId="61">#REF!</definedName>
    <definedName name="_1990" localSheetId="54">#REF!</definedName>
    <definedName name="_1990" localSheetId="55">#REF!</definedName>
    <definedName name="_1990" localSheetId="56">#REF!</definedName>
    <definedName name="_1990" localSheetId="57">#REF!</definedName>
    <definedName name="_1990" localSheetId="58">#REF!</definedName>
    <definedName name="_1990" localSheetId="59">#REF!</definedName>
    <definedName name="_1990" localSheetId="0">#REF!</definedName>
    <definedName name="_1990" localSheetId="1">#REF!</definedName>
    <definedName name="_1990" localSheetId="2">#REF!</definedName>
    <definedName name="_1990" localSheetId="3">#REF!</definedName>
    <definedName name="_1990" localSheetId="4">#REF!</definedName>
    <definedName name="_1990" localSheetId="5">#REF!</definedName>
    <definedName name="_1990" localSheetId="6">#REF!</definedName>
    <definedName name="_1990" localSheetId="7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1IMPRESION" localSheetId="59">#REF!</definedName>
    <definedName name="_1IMPRESION" localSheetId="60">#REF!</definedName>
    <definedName name="_1IMPRESION" localSheetId="39">#REF!</definedName>
    <definedName name="_1IMPRESION" localSheetId="26">#REF!</definedName>
    <definedName name="_1IMPRESION" localSheetId="41">#REF!</definedName>
    <definedName name="_1IMPRESION" localSheetId="22">#REF!</definedName>
    <definedName name="_1IMPRESION" localSheetId="23">#REF!</definedName>
    <definedName name="_1IMPRESION" localSheetId="24">#REF!</definedName>
    <definedName name="_1IMPRESION" localSheetId="25">#REF!</definedName>
    <definedName name="_1IMPRESION" localSheetId="28">#REF!</definedName>
    <definedName name="_1IMPRESION" localSheetId="29">#REF!</definedName>
    <definedName name="_1IMPRESION" localSheetId="40">#REF!</definedName>
    <definedName name="_1IMPRESION" localSheetId="42">#REF!</definedName>
    <definedName name="_1IMPRESION">#REF!</definedName>
    <definedName name="_1Macros_Import_.qbop" localSheetId="0">#REF!</definedName>
    <definedName name="_1Macros_Import_.qbop" localSheetId="1">#REF!</definedName>
    <definedName name="_1Macros_Import_.qbop" localSheetId="2">#REF!</definedName>
    <definedName name="_1Macros_Import_.qbop" localSheetId="3">#REF!</definedName>
    <definedName name="_1Macros_Import_.qbop" localSheetId="4">#REF!</definedName>
    <definedName name="_1Macros_Import_.qbop" localSheetId="5">#REF!</definedName>
    <definedName name="_1Macros_Import_.qbop" localSheetId="6">#REF!</definedName>
    <definedName name="_1Macros_Import_.qbop" localSheetId="7">#REF!</definedName>
    <definedName name="_1Macros_Import_.qbop">#N/A</definedName>
    <definedName name="_1r" localSheetId="60">#REF!</definedName>
    <definedName name="_1r" localSheetId="39">#REF!</definedName>
    <definedName name="_1r" localSheetId="26">#REF!</definedName>
    <definedName name="_1r" localSheetId="41">#REF!</definedName>
    <definedName name="_1r" localSheetId="22">#REF!</definedName>
    <definedName name="_1r" localSheetId="23">#REF!</definedName>
    <definedName name="_1r" localSheetId="24">#REF!</definedName>
    <definedName name="_1r" localSheetId="25">#REF!</definedName>
    <definedName name="_1r" localSheetId="28">#REF!</definedName>
    <definedName name="_1r" localSheetId="29">#REF!</definedName>
    <definedName name="_1r" localSheetId="40">#REF!</definedName>
    <definedName name="_1r" localSheetId="42">#REF!</definedName>
    <definedName name="_1r">#REF!</definedName>
    <definedName name="_2">#N/A</definedName>
    <definedName name="_2__123Graph_ACPI_ER_LOG" localSheetId="0" hidden="1">#REF!</definedName>
    <definedName name="_2__123Graph_ACPI_ER_LOG" localSheetId="1" hidden="1">#REF!</definedName>
    <definedName name="_2__123Graph_ACPI_ER_LOG" localSheetId="2" hidden="1">#REF!</definedName>
    <definedName name="_2__123Graph_ACPI_ER_LOG" localSheetId="3" hidden="1">#REF!</definedName>
    <definedName name="_2__123Graph_ACPI_ER_LOG" localSheetId="4" hidden="1">#REF!</definedName>
    <definedName name="_2__123Graph_ACPI_ER_LOG" localSheetId="5" hidden="1">#REF!</definedName>
    <definedName name="_2__123Graph_ACPI_ER_LOG" localSheetId="6" hidden="1">#REF!</definedName>
    <definedName name="_2__123Graph_ACPI_ER_LOG" localSheetId="7" hidden="1">#REF!</definedName>
    <definedName name="_2__123Graph_ACPI_ER_LOG" hidden="1">[20]ER!#REF!</definedName>
    <definedName name="_2__123Graph_AFIG_D" localSheetId="61" hidden="1">#REF!</definedName>
    <definedName name="_2__123Graph_AFIG_D" localSheetId="54" hidden="1">#REF!</definedName>
    <definedName name="_2__123Graph_AFIG_D" localSheetId="55" hidden="1">#REF!</definedName>
    <definedName name="_2__123Graph_AFIG_D" localSheetId="56" hidden="1">#REF!</definedName>
    <definedName name="_2__123Graph_AFIG_D" localSheetId="57" hidden="1">#REF!</definedName>
    <definedName name="_2__123Graph_AFIG_D" localSheetId="58" hidden="1">#REF!</definedName>
    <definedName name="_2__123Graph_AFIG_D" localSheetId="59" hidden="1">#REF!</definedName>
    <definedName name="_2__123Graph_AFIG_D" localSheetId="0" hidden="1">#REF!</definedName>
    <definedName name="_2__123Graph_AFIG_D" localSheetId="1" hidden="1">#REF!</definedName>
    <definedName name="_2__123Graph_AFIG_D" localSheetId="2" hidden="1">#REF!</definedName>
    <definedName name="_2__123Graph_AFIG_D" localSheetId="3" hidden="1">#REF!</definedName>
    <definedName name="_2__123Graph_AFIG_D" localSheetId="4" hidden="1">#REF!</definedName>
    <definedName name="_2__123Graph_AFIG_D" localSheetId="5" hidden="1">#REF!</definedName>
    <definedName name="_2__123Graph_AFIG_D" localSheetId="6" hidden="1">#REF!</definedName>
    <definedName name="_2__123Graph_AFIG_D" localSheetId="7" hidden="1">#REF!</definedName>
    <definedName name="_2__123Graph_AFIG_D" hidden="1">#REF!</definedName>
    <definedName name="_20__123Graph_BIBA_IBRD" localSheetId="60" hidden="1">[20]WB!#REF!</definedName>
    <definedName name="_20__123Graph_BIBA_IBRD" localSheetId="0" hidden="1">#REF!</definedName>
    <definedName name="_20__123Graph_BIBA_IBRD" localSheetId="1" hidden="1">#REF!</definedName>
    <definedName name="_20__123Graph_BIBA_IBRD" localSheetId="2" hidden="1">#REF!</definedName>
    <definedName name="_20__123Graph_BIBA_IBRD" localSheetId="3" hidden="1">#REF!</definedName>
    <definedName name="_20__123Graph_BIBA_IBRD" localSheetId="4" hidden="1">#REF!</definedName>
    <definedName name="_20__123Graph_BIBA_IBRD" localSheetId="5" hidden="1">#REF!</definedName>
    <definedName name="_20__123Graph_BIBA_IBRD" localSheetId="6" hidden="1">#REF!</definedName>
    <definedName name="_20__123Graph_BIBA_IBRD" localSheetId="7" hidden="1">#REF!</definedName>
    <definedName name="_20__123Graph_BIBA_IBRD" localSheetId="28" hidden="1">[20]WB!#REF!</definedName>
    <definedName name="_20__123Graph_BIBA_IBRD" localSheetId="29" hidden="1">[20]WB!#REF!</definedName>
    <definedName name="_20__123Graph_BIBA_IBRD" hidden="1">[20]WB!#REF!</definedName>
    <definedName name="_20__123Graph_XREALEX_WAGE" localSheetId="0" hidden="1">#REF!</definedName>
    <definedName name="_20__123Graph_XREALEX_WAGE" localSheetId="1" hidden="1">#REF!</definedName>
    <definedName name="_20__123Graph_XREALEX_WAGE" localSheetId="2" hidden="1">#REF!</definedName>
    <definedName name="_20__123Graph_XREALEX_WAGE" localSheetId="3" hidden="1">#REF!</definedName>
    <definedName name="_20__123Graph_XREALEX_WAGE" localSheetId="4" hidden="1">#REF!</definedName>
    <definedName name="_20__123Graph_XREALEX_WAGE" localSheetId="5" hidden="1">#REF!</definedName>
    <definedName name="_20__123Graph_XREALEX_WAGE" localSheetId="6" hidden="1">#REF!</definedName>
    <definedName name="_20__123Graph_XREALEX_WAGE" localSheetId="7" hidden="1">#REF!</definedName>
    <definedName name="_20__123Graph_XREALEX_WAGE" hidden="1">[23]PRIVATE!#REF!</definedName>
    <definedName name="_2000" localSheetId="61">#REF!</definedName>
    <definedName name="_2000" localSheetId="54">#REF!</definedName>
    <definedName name="_2000" localSheetId="55">#REF!</definedName>
    <definedName name="_2000" localSheetId="56">#REF!</definedName>
    <definedName name="_2000" localSheetId="57">#REF!</definedName>
    <definedName name="_2000" localSheetId="58">#REF!</definedName>
    <definedName name="_2000" localSheetId="59">#REF!</definedName>
    <definedName name="_2000">#REF!</definedName>
    <definedName name="_2001" localSheetId="61">#REF!</definedName>
    <definedName name="_2001" localSheetId="54">#REF!</definedName>
    <definedName name="_2001" localSheetId="55">#REF!</definedName>
    <definedName name="_2001" localSheetId="56">#REF!</definedName>
    <definedName name="_2001" localSheetId="57">#REF!</definedName>
    <definedName name="_2001" localSheetId="58">#REF!</definedName>
    <definedName name="_2001" localSheetId="59">#REF!</definedName>
    <definedName name="_2001">#REF!</definedName>
    <definedName name="_2002" localSheetId="61">#REF!</definedName>
    <definedName name="_2002" localSheetId="54">#REF!</definedName>
    <definedName name="_2002" localSheetId="55">#REF!</definedName>
    <definedName name="_2002" localSheetId="56">#REF!</definedName>
    <definedName name="_2002" localSheetId="57">#REF!</definedName>
    <definedName name="_2002" localSheetId="58">#REF!</definedName>
    <definedName name="_2002" localSheetId="59">#REF!</definedName>
    <definedName name="_2002">#REF!</definedName>
    <definedName name="_2003">#REF!</definedName>
    <definedName name="_24__123Graph_BTERMS_OF_TRADE" localSheetId="59" hidden="1">#REF!</definedName>
    <definedName name="_24__123Graph_BTERMS_OF_TRADE" localSheetId="60" hidden="1">#REF!</definedName>
    <definedName name="_24__123Graph_BTERMS_OF_TRADE" localSheetId="39" hidden="1">#REF!</definedName>
    <definedName name="_24__123Graph_BTERMS_OF_TRADE" localSheetId="26" hidden="1">#REF!</definedName>
    <definedName name="_24__123Graph_BTERMS_OF_TRADE" localSheetId="41" hidden="1">#REF!</definedName>
    <definedName name="_24__123Graph_BTERMS_OF_TRADE" localSheetId="22" hidden="1">#REF!</definedName>
    <definedName name="_24__123Graph_BTERMS_OF_TRADE" localSheetId="23" hidden="1">#REF!</definedName>
    <definedName name="_24__123Graph_BTERMS_OF_TRADE" localSheetId="24" hidden="1">#REF!</definedName>
    <definedName name="_24__123Graph_BTERMS_OF_TRADE" localSheetId="25" hidden="1">#REF!</definedName>
    <definedName name="_24__123Graph_BTERMS_OF_TRADE" localSheetId="28" hidden="1">#REF!</definedName>
    <definedName name="_24__123Graph_BTERMS_OF_TRADE" localSheetId="29" hidden="1">#REF!</definedName>
    <definedName name="_24__123Graph_BTERMS_OF_TRADE" localSheetId="40" hidden="1">#REF!</definedName>
    <definedName name="_24__123Graph_BTERMS_OF_TRADE" localSheetId="42" hidden="1">#REF!</definedName>
    <definedName name="_24__123Graph_BTERMS_OF_TRADE" hidden="1">#REF!</definedName>
    <definedName name="_24Macros_Import_.qbop" localSheetId="55">[24]!'[Macros Import].qbop'</definedName>
    <definedName name="_24Macros_Import_.qbop" localSheetId="56">[24]!'[Macros Import].qbop'</definedName>
    <definedName name="_24Macros_Import_.qbop" localSheetId="57">[24]!'[Macros Import].qbop'</definedName>
    <definedName name="_24Macros_Import_.qbop" localSheetId="58">[24]!'[Macros Import].qbop'</definedName>
    <definedName name="_24Macros_Import_.qbop" localSheetId="59">[24]!'[Macros Import].qbop'</definedName>
    <definedName name="_24Macros_Import_.qbop" localSheetId="60">[24]!'[Macros Import].qbop'</definedName>
    <definedName name="_24Macros_Import_.qbop" localSheetId="39">[24]!'[Macros Import].qbop'</definedName>
    <definedName name="_24Macros_Import_.qbop" localSheetId="0">#REF!</definedName>
    <definedName name="_24Macros_Import_.qbop" localSheetId="1">#REF!</definedName>
    <definedName name="_24Macros_Import_.qbop" localSheetId="2">#REF!</definedName>
    <definedName name="_24Macros_Import_.qbop" localSheetId="3">#REF!</definedName>
    <definedName name="_24Macros_Import_.qbop" localSheetId="4">#REF!</definedName>
    <definedName name="_24Macros_Import_.qbop" localSheetId="5">#REF!</definedName>
    <definedName name="_24Macros_Import_.qbop" localSheetId="6">#REF!</definedName>
    <definedName name="_24Macros_Import_.qbop" localSheetId="7">#REF!</definedName>
    <definedName name="_24Macros_Import_.qbop" localSheetId="30">[24]!'[Macros Import].qbop'</definedName>
    <definedName name="_24Macros_Import_.qbop" localSheetId="31">[24]!'[Macros Import].qbop'</definedName>
    <definedName name="_24Macros_Import_.qbop" localSheetId="40">[24]!'[Macros Import].qbop'</definedName>
    <definedName name="_24Macros_Import_.qbop" localSheetId="42">[24]!'[Macros Import].qbop'</definedName>
    <definedName name="_24Macros_Import_.qbop">[24]!'[Macros Import].qbop'</definedName>
    <definedName name="_25__123Graph_ACPI_ER_LOG" localSheetId="59" hidden="1">[25]ER!#REF!</definedName>
    <definedName name="_25__123Graph_ACPI_ER_LOG" localSheetId="60" hidden="1">[25]ER!#REF!</definedName>
    <definedName name="_25__123Graph_ACPI_ER_LOG" localSheetId="39" hidden="1">[25]ER!#REF!</definedName>
    <definedName name="_25__123Graph_ACPI_ER_LOG" localSheetId="0" hidden="1">#REF!</definedName>
    <definedName name="_25__123Graph_ACPI_ER_LOG" localSheetId="41" hidden="1">[25]ER!#REF!</definedName>
    <definedName name="_25__123Graph_ACPI_ER_LOG" localSheetId="1" hidden="1">#REF!</definedName>
    <definedName name="_25__123Graph_ACPI_ER_LOG" localSheetId="2" hidden="1">#REF!</definedName>
    <definedName name="_25__123Graph_ACPI_ER_LOG" localSheetId="3" hidden="1">#REF!</definedName>
    <definedName name="_25__123Graph_ACPI_ER_LOG" localSheetId="4" hidden="1">#REF!</definedName>
    <definedName name="_25__123Graph_ACPI_ER_LOG" localSheetId="5" hidden="1">#REF!</definedName>
    <definedName name="_25__123Graph_ACPI_ER_LOG" localSheetId="6" hidden="1">#REF!</definedName>
    <definedName name="_25__123Graph_ACPI_ER_LOG" localSheetId="7" hidden="1">#REF!</definedName>
    <definedName name="_25__123Graph_ACPI_ER_LOG" localSheetId="22" hidden="1">[25]ER!#REF!</definedName>
    <definedName name="_25__123Graph_ACPI_ER_LOG" localSheetId="23" hidden="1">[25]ER!#REF!</definedName>
    <definedName name="_25__123Graph_ACPI_ER_LOG" localSheetId="24" hidden="1">[25]ER!#REF!</definedName>
    <definedName name="_25__123Graph_ACPI_ER_LOG" localSheetId="28" hidden="1">[25]ER!#REF!</definedName>
    <definedName name="_25__123Graph_ACPI_ER_LOG" localSheetId="29" hidden="1">[25]ER!#REF!</definedName>
    <definedName name="_25__123Graph_ACPI_ER_LOG" localSheetId="40" hidden="1">[25]ER!#REF!</definedName>
    <definedName name="_25__123Graph_ACPI_ER_LOG" localSheetId="42" hidden="1">[25]ER!#REF!</definedName>
    <definedName name="_25__123Graph_ACPI_ER_LOG" hidden="1">[25]ER!#REF!</definedName>
    <definedName name="_25__123Graph_BWB_ADJ_PRJ" localSheetId="0" hidden="1">#REF!</definedName>
    <definedName name="_25__123Graph_BWB_ADJ_PRJ" localSheetId="1" hidden="1">#REF!</definedName>
    <definedName name="_25__123Graph_BWB_ADJ_PRJ" localSheetId="2" hidden="1">#REF!</definedName>
    <definedName name="_25__123Graph_BWB_ADJ_PRJ" localSheetId="3" hidden="1">#REF!</definedName>
    <definedName name="_25__123Graph_BWB_ADJ_PRJ" localSheetId="4" hidden="1">#REF!</definedName>
    <definedName name="_25__123Graph_BWB_ADJ_PRJ" localSheetId="5" hidden="1">#REF!</definedName>
    <definedName name="_25__123Graph_BWB_ADJ_PRJ" localSheetId="6" hidden="1">#REF!</definedName>
    <definedName name="_25__123Graph_BWB_ADJ_PRJ" localSheetId="7" hidden="1">#REF!</definedName>
    <definedName name="_25__123Graph_BWB_ADJ_PRJ" hidden="1">[20]WB!$Q$257:$AK$257</definedName>
    <definedName name="_26__123Graph_BCPI_ER_LOG" localSheetId="59" hidden="1">[25]ER!#REF!</definedName>
    <definedName name="_26__123Graph_BCPI_ER_LOG" localSheetId="60" hidden="1">[25]ER!#REF!</definedName>
    <definedName name="_26__123Graph_BCPI_ER_LOG" localSheetId="39" hidden="1">[25]ER!#REF!</definedName>
    <definedName name="_26__123Graph_BCPI_ER_LOG" localSheetId="0" hidden="1">#REF!</definedName>
    <definedName name="_26__123Graph_BCPI_ER_LOG" localSheetId="41" hidden="1">[25]ER!#REF!</definedName>
    <definedName name="_26__123Graph_BCPI_ER_LOG" localSheetId="1" hidden="1">#REF!</definedName>
    <definedName name="_26__123Graph_BCPI_ER_LOG" localSheetId="2" hidden="1">#REF!</definedName>
    <definedName name="_26__123Graph_BCPI_ER_LOG" localSheetId="3" hidden="1">#REF!</definedName>
    <definedName name="_26__123Graph_BCPI_ER_LOG" localSheetId="4" hidden="1">#REF!</definedName>
    <definedName name="_26__123Graph_BCPI_ER_LOG" localSheetId="5" hidden="1">#REF!</definedName>
    <definedName name="_26__123Graph_BCPI_ER_LOG" localSheetId="6" hidden="1">#REF!</definedName>
    <definedName name="_26__123Graph_BCPI_ER_LOG" localSheetId="7" hidden="1">#REF!</definedName>
    <definedName name="_26__123Graph_BCPI_ER_LOG" localSheetId="22" hidden="1">[25]ER!#REF!</definedName>
    <definedName name="_26__123Graph_BCPI_ER_LOG" localSheetId="23" hidden="1">[25]ER!#REF!</definedName>
    <definedName name="_26__123Graph_BCPI_ER_LOG" localSheetId="24" hidden="1">[25]ER!#REF!</definedName>
    <definedName name="_26__123Graph_BCPI_ER_LOG" localSheetId="28" hidden="1">[25]ER!#REF!</definedName>
    <definedName name="_26__123Graph_BCPI_ER_LOG" localSheetId="29" hidden="1">[25]ER!#REF!</definedName>
    <definedName name="_26__123Graph_BCPI_ER_LOG" localSheetId="40" hidden="1">[25]ER!#REF!</definedName>
    <definedName name="_26__123Graph_BCPI_ER_LOG" localSheetId="42" hidden="1">[25]ER!#REF!</definedName>
    <definedName name="_26__123Graph_BCPI_ER_LOG" hidden="1">[25]ER!#REF!</definedName>
    <definedName name="_27__123Graph_ACPI_ER_LOG" localSheetId="59" hidden="1">[12]ER!#REF!</definedName>
    <definedName name="_27__123Graph_ACPI_ER_LOG" localSheetId="39" hidden="1">[12]ER!#REF!</definedName>
    <definedName name="_27__123Graph_ACPI_ER_LOG" localSheetId="0" hidden="1">#REF!</definedName>
    <definedName name="_27__123Graph_ACPI_ER_LOG" localSheetId="41" hidden="1">[12]ER!#REF!</definedName>
    <definedName name="_27__123Graph_ACPI_ER_LOG" localSheetId="1" hidden="1">#REF!</definedName>
    <definedName name="_27__123Graph_ACPI_ER_LOG" localSheetId="2" hidden="1">#REF!</definedName>
    <definedName name="_27__123Graph_ACPI_ER_LOG" localSheetId="3" hidden="1">#REF!</definedName>
    <definedName name="_27__123Graph_ACPI_ER_LOG" localSheetId="4" hidden="1">#REF!</definedName>
    <definedName name="_27__123Graph_ACPI_ER_LOG" localSheetId="5" hidden="1">#REF!</definedName>
    <definedName name="_27__123Graph_ACPI_ER_LOG" localSheetId="6" hidden="1">#REF!</definedName>
    <definedName name="_27__123Graph_ACPI_ER_LOG" localSheetId="7" hidden="1">#REF!</definedName>
    <definedName name="_27__123Graph_ACPI_ER_LOG" localSheetId="24" hidden="1">[12]ER!#REF!</definedName>
    <definedName name="_27__123Graph_ACPI_ER_LOG" localSheetId="40" hidden="1">[12]ER!#REF!</definedName>
    <definedName name="_27__123Graph_ACPI_ER_LOG" localSheetId="42" hidden="1">[12]ER!#REF!</definedName>
    <definedName name="_27__123Graph_ACPI_ER_LOG" hidden="1">[12]ER!#REF!</definedName>
    <definedName name="_27__123Graph_BIBA_IBRD" localSheetId="59" hidden="1">[25]WB!#REF!</definedName>
    <definedName name="_27__123Graph_BIBA_IBRD" localSheetId="39" hidden="1">[25]WB!#REF!</definedName>
    <definedName name="_27__123Graph_BIBA_IBRD" localSheetId="0" hidden="1">#REF!</definedName>
    <definedName name="_27__123Graph_BIBA_IBRD" localSheetId="41" hidden="1">[25]WB!#REF!</definedName>
    <definedName name="_27__123Graph_BIBA_IBRD" localSheetId="1" hidden="1">#REF!</definedName>
    <definedName name="_27__123Graph_BIBA_IBRD" localSheetId="2" hidden="1">#REF!</definedName>
    <definedName name="_27__123Graph_BIBA_IBRD" localSheetId="3" hidden="1">#REF!</definedName>
    <definedName name="_27__123Graph_BIBA_IBRD" localSheetId="4" hidden="1">#REF!</definedName>
    <definedName name="_27__123Graph_BIBA_IBRD" localSheetId="5" hidden="1">#REF!</definedName>
    <definedName name="_27__123Graph_BIBA_IBRD" localSheetId="6" hidden="1">#REF!</definedName>
    <definedName name="_27__123Graph_BIBA_IBRD" localSheetId="7" hidden="1">#REF!</definedName>
    <definedName name="_27__123Graph_BIBA_IBRD" localSheetId="24" hidden="1">[25]WB!#REF!</definedName>
    <definedName name="_27__123Graph_BIBA_IBRD" localSheetId="40" hidden="1">[25]WB!#REF!</definedName>
    <definedName name="_27__123Graph_BIBA_IBRD" localSheetId="42" hidden="1">[25]WB!#REF!</definedName>
    <definedName name="_27__123Graph_BIBA_IBRD" hidden="1">[25]WB!#REF!</definedName>
    <definedName name="_27_0CUADRO_N__4." localSheetId="0">#REF!</definedName>
    <definedName name="_27_0CUADRO_N__4." localSheetId="1">#REF!</definedName>
    <definedName name="_27_0CUADRO_N__4." localSheetId="2">#REF!</definedName>
    <definedName name="_27_0CUADRO_N__4." localSheetId="3">#REF!</definedName>
    <definedName name="_27_0CUADRO_N__4." localSheetId="4">#REF!</definedName>
    <definedName name="_27_0CUADRO_N__4." localSheetId="5">#REF!</definedName>
    <definedName name="_27_0CUADRO_N__4." localSheetId="6">#REF!</definedName>
    <definedName name="_27_0CUADRO_N__4." localSheetId="7">#REF!</definedName>
    <definedName name="_27_0CUADRO_N__4.">[26]monthly!#REF!</definedName>
    <definedName name="_28B.2_B.3" localSheetId="59">#REF!</definedName>
    <definedName name="_28B.2_B.3" localSheetId="60">#REF!</definedName>
    <definedName name="_28B.2_B.3" localSheetId="39">#REF!</definedName>
    <definedName name="_28B.2_B.3" localSheetId="26">#REF!</definedName>
    <definedName name="_28B.2_B.3" localSheetId="41">#REF!</definedName>
    <definedName name="_28B.2_B.3" localSheetId="22">#REF!</definedName>
    <definedName name="_28B.2_B.3" localSheetId="23">#REF!</definedName>
    <definedName name="_28B.2_B.3" localSheetId="24">#REF!</definedName>
    <definedName name="_28B.2_B.3" localSheetId="25">#REF!</definedName>
    <definedName name="_28B.2_B.3" localSheetId="28">#REF!</definedName>
    <definedName name="_28B.2_B.3" localSheetId="29">#REF!</definedName>
    <definedName name="_28B.2_B.3" localSheetId="40">#REF!</definedName>
    <definedName name="_28B.2_B.3" localSheetId="42">#REF!</definedName>
    <definedName name="_28B.2_B.3">#REF!</definedName>
    <definedName name="_29__123Graph_XFIG_D" localSheetId="60" hidden="1">#REF!</definedName>
    <definedName name="_29__123Graph_XFIG_D" localSheetId="39" hidden="1">#REF!</definedName>
    <definedName name="_29__123Graph_XFIG_D" localSheetId="26" hidden="1">#REF!</definedName>
    <definedName name="_29__123Graph_XFIG_D" localSheetId="41" hidden="1">#REF!</definedName>
    <definedName name="_29__123Graph_XFIG_D" localSheetId="22" hidden="1">#REF!</definedName>
    <definedName name="_29__123Graph_XFIG_D" localSheetId="23" hidden="1">#REF!</definedName>
    <definedName name="_29__123Graph_XFIG_D" localSheetId="24" hidden="1">#REF!</definedName>
    <definedName name="_29__123Graph_XFIG_D" localSheetId="25" hidden="1">#REF!</definedName>
    <definedName name="_29__123Graph_XFIG_D" localSheetId="28" hidden="1">#REF!</definedName>
    <definedName name="_29__123Graph_XFIG_D" localSheetId="29" hidden="1">#REF!</definedName>
    <definedName name="_29__123Graph_XFIG_D" localSheetId="40" hidden="1">#REF!</definedName>
    <definedName name="_29__123Graph_XFIG_D" localSheetId="42" hidden="1">#REF!</definedName>
    <definedName name="_29__123Graph_XFIG_D" hidden="1">#REF!</definedName>
    <definedName name="_29B.4___5" localSheetId="60">#REF!</definedName>
    <definedName name="_29B.4___5" localSheetId="39">#REF!</definedName>
    <definedName name="_29B.4___5" localSheetId="26">#REF!</definedName>
    <definedName name="_29B.4___5" localSheetId="41">#REF!</definedName>
    <definedName name="_29B.4___5" localSheetId="22">#REF!</definedName>
    <definedName name="_29B.4___5" localSheetId="23">#REF!</definedName>
    <definedName name="_29B.4___5" localSheetId="24">#REF!</definedName>
    <definedName name="_29B.4___5" localSheetId="25">#REF!</definedName>
    <definedName name="_29B.4___5" localSheetId="28">#REF!</definedName>
    <definedName name="_29B.4___5" localSheetId="29">#REF!</definedName>
    <definedName name="_29B.4___5" localSheetId="40">#REF!</definedName>
    <definedName name="_29B.4___5" localSheetId="42">#REF!</definedName>
    <definedName name="_29B.4___5">#REF!</definedName>
    <definedName name="_2IMPRESION" localSheetId="60">#REF!</definedName>
    <definedName name="_2IMPRESION" localSheetId="39">#REF!</definedName>
    <definedName name="_2IMPRESION" localSheetId="26">#REF!</definedName>
    <definedName name="_2IMPRESION" localSheetId="41">#REF!</definedName>
    <definedName name="_2IMPRESION" localSheetId="22">#REF!</definedName>
    <definedName name="_2IMPRESION" localSheetId="23">#REF!</definedName>
    <definedName name="_2IMPRESION" localSheetId="24">#REF!</definedName>
    <definedName name="_2IMPRESION" localSheetId="25">#REF!</definedName>
    <definedName name="_2IMPRESION" localSheetId="28">#REF!</definedName>
    <definedName name="_2IMPRESION" localSheetId="29">#REF!</definedName>
    <definedName name="_2IMPRESION" localSheetId="40">#REF!</definedName>
    <definedName name="_2IMPRESION" localSheetId="42">#REF!</definedName>
    <definedName name="_2IMPRESION">#REF!</definedName>
    <definedName name="_2Macros_Import_.qbop" localSheetId="55">[27]!'[Macros Import].qbop'</definedName>
    <definedName name="_2Macros_Import_.qbop" localSheetId="56">[27]!'[Macros Import].qbop'</definedName>
    <definedName name="_2Macros_Import_.qbop" localSheetId="57">[27]!'[Macros Import].qbop'</definedName>
    <definedName name="_2Macros_Import_.qbop" localSheetId="58">[27]!'[Macros Import].qbop'</definedName>
    <definedName name="_2Macros_Import_.qbop" localSheetId="59">[27]!'[Macros Import].qbop'</definedName>
    <definedName name="_2Macros_Import_.qbop" localSheetId="60">[27]!'[Macros Import].qbop'</definedName>
    <definedName name="_2Macros_Import_.qbop" localSheetId="39">[27]!'[Macros Import].qbop'</definedName>
    <definedName name="_2Macros_Import_.qbop" localSheetId="0">#REF!</definedName>
    <definedName name="_2Macros_Import_.qbop" localSheetId="1">#REF!</definedName>
    <definedName name="_2Macros_Import_.qbop" localSheetId="2">#REF!</definedName>
    <definedName name="_2Macros_Import_.qbop" localSheetId="3">#REF!</definedName>
    <definedName name="_2Macros_Import_.qbop" localSheetId="4">#REF!</definedName>
    <definedName name="_2Macros_Import_.qbop" localSheetId="5">#REF!</definedName>
    <definedName name="_2Macros_Import_.qbop" localSheetId="6">#REF!</definedName>
    <definedName name="_2Macros_Import_.qbop" localSheetId="7">#REF!</definedName>
    <definedName name="_2Macros_Import_.qbop" localSheetId="30">[27]!'[Macros Import].qbop'</definedName>
    <definedName name="_2Macros_Import_.qbop" localSheetId="31">[27]!'[Macros Import].qbop'</definedName>
    <definedName name="_2Macros_Import_.qbop" localSheetId="40">[27]!'[Macros Import].qbop'</definedName>
    <definedName name="_2Macros_Import_.qbop" localSheetId="42">[27]!'[Macros Import].qbop'</definedName>
    <definedName name="_2Macros_Import_.qbop">[27]!'[Macros Import].qbop'</definedName>
    <definedName name="_3">#N/A</definedName>
    <definedName name="_3.__No_club_de_París__Después_del_30_Jun_84" localSheetId="59">#REF!</definedName>
    <definedName name="_3.__No_club_de_París__Después_del_30_Jun_84" localSheetId="60">#REF!</definedName>
    <definedName name="_3.__No_club_de_París__Después_del_30_Jun_84" localSheetId="39">#REF!</definedName>
    <definedName name="_3.__No_club_de_París__Después_del_30_Jun_84" localSheetId="0">#REF!</definedName>
    <definedName name="_3.__No_club_de_París__Después_del_30_Jun_84" localSheetId="26">#REF!</definedName>
    <definedName name="_3.__No_club_de_París__Después_del_30_Jun_84" localSheetId="41">#REF!</definedName>
    <definedName name="_3.__No_club_de_París__Después_del_30_Jun_84" localSheetId="1">#REF!</definedName>
    <definedName name="_3.__No_club_de_París__Después_del_30_Jun_84" localSheetId="2">#REF!</definedName>
    <definedName name="_3.__No_club_de_París__Después_del_30_Jun_84" localSheetId="3">#REF!</definedName>
    <definedName name="_3.__No_club_de_París__Después_del_30_Jun_84" localSheetId="4">#REF!</definedName>
    <definedName name="_3.__No_club_de_París__Después_del_30_Jun_84" localSheetId="5">#REF!</definedName>
    <definedName name="_3.__No_club_de_París__Después_del_30_Jun_84" localSheetId="6">#REF!</definedName>
    <definedName name="_3.__No_club_de_París__Después_del_30_Jun_84" localSheetId="7">#REF!</definedName>
    <definedName name="_3.__No_club_de_París__Después_del_30_Jun_84" localSheetId="22">#REF!</definedName>
    <definedName name="_3.__No_club_de_París__Después_del_30_Jun_84" localSheetId="23">#REF!</definedName>
    <definedName name="_3.__No_club_de_París__Después_del_30_Jun_84" localSheetId="24">#REF!</definedName>
    <definedName name="_3.__No_club_de_París__Después_del_30_Jun_84" localSheetId="25">#REF!</definedName>
    <definedName name="_3.__No_club_de_París__Después_del_30_Jun_84" localSheetId="28">#REF!</definedName>
    <definedName name="_3.__No_club_de_París__Después_del_30_Jun_84" localSheetId="29">#REF!</definedName>
    <definedName name="_3.__No_club_de_París__Después_del_30_Jun_84" localSheetId="40">#REF!</definedName>
    <definedName name="_3.__No_club_de_París__Después_del_30_Jun_84" localSheetId="42">#REF!</definedName>
    <definedName name="_3.__No_club_de_París__Después_del_30_Jun_84">#REF!</definedName>
    <definedName name="_3__123Graph_ACPI_ER_LOG" localSheetId="59" hidden="1">[12]ER!#REF!</definedName>
    <definedName name="_3__123Graph_ACPI_ER_LOG" localSheetId="60" hidden="1">[12]ER!#REF!</definedName>
    <definedName name="_3__123Graph_ACPI_ER_LOG" localSheetId="39" hidden="1">[12]ER!#REF!</definedName>
    <definedName name="_3__123Graph_ACPI_ER_LOG" localSheetId="0" hidden="1">#REF!</definedName>
    <definedName name="_3__123Graph_ACPI_ER_LOG" localSheetId="41" hidden="1">[12]ER!#REF!</definedName>
    <definedName name="_3__123Graph_ACPI_ER_LOG" localSheetId="1" hidden="1">#REF!</definedName>
    <definedName name="_3__123Graph_ACPI_ER_LOG" localSheetId="2" hidden="1">#REF!</definedName>
    <definedName name="_3__123Graph_ACPI_ER_LOG" localSheetId="3" hidden="1">#REF!</definedName>
    <definedName name="_3__123Graph_ACPI_ER_LOG" localSheetId="4" hidden="1">#REF!</definedName>
    <definedName name="_3__123Graph_ACPI_ER_LOG" localSheetId="5" hidden="1">#REF!</definedName>
    <definedName name="_3__123Graph_ACPI_ER_LOG" localSheetId="6" hidden="1">#REF!</definedName>
    <definedName name="_3__123Graph_ACPI_ER_LOG" localSheetId="7" hidden="1">#REF!</definedName>
    <definedName name="_3__123Graph_ACPI_ER_LOG" localSheetId="23" hidden="1">[12]ER!#REF!</definedName>
    <definedName name="_3__123Graph_ACPI_ER_LOG" localSheetId="28" hidden="1">[12]ER!#REF!</definedName>
    <definedName name="_3__123Graph_ACPI_ER_LOG" localSheetId="29" hidden="1">[12]ER!#REF!</definedName>
    <definedName name="_3__123Graph_ACPI_ER_LOG" localSheetId="40" hidden="1">[12]ER!#REF!</definedName>
    <definedName name="_3__123Graph_ACPI_ER_LOG" localSheetId="42" hidden="1">[12]ER!#REF!</definedName>
    <definedName name="_3__123Graph_ACPI_ER_LOG" hidden="1">[12]ER!#REF!</definedName>
    <definedName name="_3__123Graph_ATERMS_OF_TRADE" localSheetId="61" hidden="1">#REF!</definedName>
    <definedName name="_3__123Graph_ATERMS_OF_TRADE" localSheetId="54" hidden="1">#REF!</definedName>
    <definedName name="_3__123Graph_ATERMS_OF_TRADE" localSheetId="55" hidden="1">#REF!</definedName>
    <definedName name="_3__123Graph_ATERMS_OF_TRADE" localSheetId="56" hidden="1">#REF!</definedName>
    <definedName name="_3__123Graph_ATERMS_OF_TRADE" localSheetId="57" hidden="1">#REF!</definedName>
    <definedName name="_3__123Graph_ATERMS_OF_TRADE" localSheetId="58" hidden="1">#REF!</definedName>
    <definedName name="_3__123Graph_ATERMS_OF_TRADE" localSheetId="59" hidden="1">#REF!</definedName>
    <definedName name="_3__123Graph_ATERMS_OF_TRADE" localSheetId="0" hidden="1">#REF!</definedName>
    <definedName name="_3__123Graph_ATERMS_OF_TRADE" localSheetId="1" hidden="1">#REF!</definedName>
    <definedName name="_3__123Graph_ATERMS_OF_TRADE" localSheetId="2" hidden="1">#REF!</definedName>
    <definedName name="_3__123Graph_ATERMS_OF_TRADE" localSheetId="3" hidden="1">#REF!</definedName>
    <definedName name="_3__123Graph_ATERMS_OF_TRADE" localSheetId="4" hidden="1">#REF!</definedName>
    <definedName name="_3__123Graph_ATERMS_OF_TRADE" localSheetId="5" hidden="1">#REF!</definedName>
    <definedName name="_3__123Graph_ATERMS_OF_TRADE" localSheetId="6" hidden="1">#REF!</definedName>
    <definedName name="_3__123Graph_ATERMS_OF_TRADE" localSheetId="7" hidden="1">#REF!</definedName>
    <definedName name="_3__123Graph_ATERMS_OF_TRADE" hidden="1">#REF!</definedName>
    <definedName name="_30__123Graph_XREALEX_WAGE" localSheetId="59" hidden="1">[23]PRIVATE!#REF!</definedName>
    <definedName name="_30__123Graph_XREALEX_WAGE" localSheetId="60" hidden="1">[23]PRIVATE!#REF!</definedName>
    <definedName name="_30__123Graph_XREALEX_WAGE" localSheetId="39" hidden="1">[23]PRIVATE!#REF!</definedName>
    <definedName name="_30__123Graph_XREALEX_WAGE" localSheetId="0" hidden="1">#REF!</definedName>
    <definedName name="_30__123Graph_XREALEX_WAGE" localSheetId="41" hidden="1">[23]PRIVATE!#REF!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23" hidden="1">[23]PRIVATE!#REF!</definedName>
    <definedName name="_30__123Graph_XREALEX_WAGE" localSheetId="28" hidden="1">[23]PRIVATE!#REF!</definedName>
    <definedName name="_30__123Graph_XREALEX_WAGE" localSheetId="29" hidden="1">[23]PRIVATE!#REF!</definedName>
    <definedName name="_30__123Graph_XREALEX_WAGE" localSheetId="40" hidden="1">[23]PRIVATE!#REF!</definedName>
    <definedName name="_30__123Graph_XREALEX_WAGE" localSheetId="42" hidden="1">[23]PRIVATE!#REF!</definedName>
    <definedName name="_30__123Graph_XREALEX_WAGE" hidden="1">[23]PRIVATE!#REF!</definedName>
    <definedName name="_30CONSOL_B2" localSheetId="59">#REF!</definedName>
    <definedName name="_30CONSOL_B2" localSheetId="60">#REF!</definedName>
    <definedName name="_30CONSOL_B2" localSheetId="39">#REF!</definedName>
    <definedName name="_30CONSOL_B2" localSheetId="26">#REF!</definedName>
    <definedName name="_30CONSOL_B2" localSheetId="41">#REF!</definedName>
    <definedName name="_30CONSOL_B2" localSheetId="22">#REF!</definedName>
    <definedName name="_30CONSOL_B2" localSheetId="23">#REF!</definedName>
    <definedName name="_30CONSOL_B2" localSheetId="24">#REF!</definedName>
    <definedName name="_30CONSOL_B2" localSheetId="25">#REF!</definedName>
    <definedName name="_30CONSOL_B2" localSheetId="28">#REF!</definedName>
    <definedName name="_30CONSOL_B2" localSheetId="29">#REF!</definedName>
    <definedName name="_30CONSOL_B2" localSheetId="40">#REF!</definedName>
    <definedName name="_30CONSOL_B2" localSheetId="42">#REF!</definedName>
    <definedName name="_30CONSOL_B2">#REF!</definedName>
    <definedName name="_31_0GRÁFICO_N_10.2" localSheetId="0">#REF!</definedName>
    <definedName name="_31_0GRÁFICO_N_10.2" localSheetId="1">#REF!</definedName>
    <definedName name="_31_0GRÁFICO_N_10.2" localSheetId="2">#REF!</definedName>
    <definedName name="_31_0GRÁFICO_N_10.2" localSheetId="3">#REF!</definedName>
    <definedName name="_31_0GRÁFICO_N_10.2" localSheetId="4">#REF!</definedName>
    <definedName name="_31_0GRÁFICO_N_10.2" localSheetId="5">#REF!</definedName>
    <definedName name="_31_0GRÁFICO_N_10.2" localSheetId="6">#REF!</definedName>
    <definedName name="_31_0GRÁFICO_N_10.2" localSheetId="7">#REF!</definedName>
    <definedName name="_31_0GRÁFICO_N_10.2">[26]monthly!#REF!</definedName>
    <definedName name="_31CONSOL_DEPOSITS" localSheetId="59">'[28]A 11'!#REF!</definedName>
    <definedName name="_31CONSOL_DEPOSITS" localSheetId="60">'[28]A 11'!#REF!</definedName>
    <definedName name="_31CONSOL_DEPOSITS" localSheetId="39">'[28]A 11'!#REF!</definedName>
    <definedName name="_31CONSOL_DEPOSITS" localSheetId="0">#REF!</definedName>
    <definedName name="_31CONSOL_DEPOSITS" localSheetId="41">'[28]A 11'!#REF!</definedName>
    <definedName name="_31CONSOL_DEPOSITS" localSheetId="1">#REF!</definedName>
    <definedName name="_31CONSOL_DEPOSITS" localSheetId="2">#REF!</definedName>
    <definedName name="_31CONSOL_DEPOSITS" localSheetId="3">#REF!</definedName>
    <definedName name="_31CONSOL_DEPOSITS" localSheetId="4">#REF!</definedName>
    <definedName name="_31CONSOL_DEPOSITS" localSheetId="5">#REF!</definedName>
    <definedName name="_31CONSOL_DEPOSITS" localSheetId="6">#REF!</definedName>
    <definedName name="_31CONSOL_DEPOSITS" localSheetId="7">#REF!</definedName>
    <definedName name="_31CONSOL_DEPOSITS" localSheetId="23">'[28]A 11'!#REF!</definedName>
    <definedName name="_31CONSOL_DEPOSITS" localSheetId="28">'[28]A 11'!#REF!</definedName>
    <definedName name="_31CONSOL_DEPOSITS" localSheetId="29">'[28]A 11'!#REF!</definedName>
    <definedName name="_31CONSOL_DEPOSITS" localSheetId="40">'[28]A 11'!#REF!</definedName>
    <definedName name="_31CONSOL_DEPOSITS" localSheetId="42">'[28]A 11'!#REF!</definedName>
    <definedName name="_31CONSOL_DEPOSITS">'[28]A 11'!#REF!</definedName>
    <definedName name="_32FA_L" localSheetId="59">#REF!</definedName>
    <definedName name="_32FA_L" localSheetId="60">#REF!</definedName>
    <definedName name="_32FA_L" localSheetId="39">#REF!</definedName>
    <definedName name="_32FA_L" localSheetId="26">#REF!</definedName>
    <definedName name="_32FA_L" localSheetId="41">#REF!</definedName>
    <definedName name="_32FA_L" localSheetId="22">#REF!</definedName>
    <definedName name="_32FA_L" localSheetId="23">#REF!</definedName>
    <definedName name="_32FA_L" localSheetId="24">#REF!</definedName>
    <definedName name="_32FA_L" localSheetId="25">#REF!</definedName>
    <definedName name="_32FA_L" localSheetId="28">#REF!</definedName>
    <definedName name="_32FA_L" localSheetId="29">#REF!</definedName>
    <definedName name="_32FA_L" localSheetId="40">#REF!</definedName>
    <definedName name="_32FA_L" localSheetId="42">#REF!</definedName>
    <definedName name="_32FA_L">#REF!</definedName>
    <definedName name="_33GAZ_LIABS" localSheetId="60">#REF!</definedName>
    <definedName name="_33GAZ_LIABS" localSheetId="39">#REF!</definedName>
    <definedName name="_33GAZ_LIABS" localSheetId="26">#REF!</definedName>
    <definedName name="_33GAZ_LIABS" localSheetId="41">#REF!</definedName>
    <definedName name="_33GAZ_LIABS" localSheetId="22">#REF!</definedName>
    <definedName name="_33GAZ_LIABS" localSheetId="23">#REF!</definedName>
    <definedName name="_33GAZ_LIABS" localSheetId="24">#REF!</definedName>
    <definedName name="_33GAZ_LIABS" localSheetId="25">#REF!</definedName>
    <definedName name="_33GAZ_LIABS" localSheetId="28">#REF!</definedName>
    <definedName name="_33GAZ_LIABS" localSheetId="29">#REF!</definedName>
    <definedName name="_33GAZ_LIABS" localSheetId="40">#REF!</definedName>
    <definedName name="_33GAZ_LIABS" localSheetId="42">#REF!</definedName>
    <definedName name="_33GAZ_LIABS">#REF!</definedName>
    <definedName name="_34__123Graph_XTERMS_OF_TRADE" localSheetId="60" hidden="1">#REF!</definedName>
    <definedName name="_34__123Graph_XTERMS_OF_TRADE" localSheetId="39" hidden="1">#REF!</definedName>
    <definedName name="_34__123Graph_XTERMS_OF_TRADE" localSheetId="26" hidden="1">#REF!</definedName>
    <definedName name="_34__123Graph_XTERMS_OF_TRADE" localSheetId="41" hidden="1">#REF!</definedName>
    <definedName name="_34__123Graph_XTERMS_OF_TRADE" localSheetId="22" hidden="1">#REF!</definedName>
    <definedName name="_34__123Graph_XTERMS_OF_TRADE" localSheetId="23" hidden="1">#REF!</definedName>
    <definedName name="_34__123Graph_XTERMS_OF_TRADE" localSheetId="24" hidden="1">#REF!</definedName>
    <definedName name="_34__123Graph_XTERMS_OF_TRADE" localSheetId="25" hidden="1">#REF!</definedName>
    <definedName name="_34__123Graph_XTERMS_OF_TRADE" localSheetId="28" hidden="1">#REF!</definedName>
    <definedName name="_34__123Graph_XTERMS_OF_TRADE" localSheetId="29" hidden="1">#REF!</definedName>
    <definedName name="_34__123Graph_XTERMS_OF_TRADE" localSheetId="40" hidden="1">#REF!</definedName>
    <definedName name="_34__123Graph_XTERMS_OF_TRADE" localSheetId="42" hidden="1">#REF!</definedName>
    <definedName name="_34__123Graph_XTERMS_OF_TRADE" hidden="1">#REF!</definedName>
    <definedName name="_34INT_RESERVES" localSheetId="60">#REF!</definedName>
    <definedName name="_34INT_RESERVES" localSheetId="39">#REF!</definedName>
    <definedName name="_34INT_RESERVES" localSheetId="26">#REF!</definedName>
    <definedName name="_34INT_RESERVES" localSheetId="41">#REF!</definedName>
    <definedName name="_34INT_RESERVES" localSheetId="22">#REF!</definedName>
    <definedName name="_34INT_RESERVES" localSheetId="23">#REF!</definedName>
    <definedName name="_34INT_RESERVES" localSheetId="24">#REF!</definedName>
    <definedName name="_34INT_RESERVES" localSheetId="25">#REF!</definedName>
    <definedName name="_34INT_RESERVES" localSheetId="28">#REF!</definedName>
    <definedName name="_34INT_RESERVES" localSheetId="29">#REF!</definedName>
    <definedName name="_34INT_RESERVES" localSheetId="40">#REF!</definedName>
    <definedName name="_34INT_RESERVES" localSheetId="42">#REF!</definedName>
    <definedName name="_34INT_RESERVES">#REF!</definedName>
    <definedName name="_39__123Graph_BCPI_ER_LOG" localSheetId="0" hidden="1">#REF!</definedName>
    <definedName name="_39__123Graph_BCPI_ER_LOG" localSheetId="1" hidden="1">#REF!</definedName>
    <definedName name="_39__123Graph_BCPI_ER_LOG" localSheetId="2" hidden="1">#REF!</definedName>
    <definedName name="_39__123Graph_BCPI_ER_LOG" localSheetId="3" hidden="1">#REF!</definedName>
    <definedName name="_39__123Graph_BCPI_ER_LOG" localSheetId="4" hidden="1">#REF!</definedName>
    <definedName name="_39__123Graph_BCPI_ER_LOG" localSheetId="5" hidden="1">#REF!</definedName>
    <definedName name="_39__123Graph_BCPI_ER_LOG" localSheetId="6" hidden="1">#REF!</definedName>
    <definedName name="_39__123Graph_BCPI_ER_LOG" localSheetId="7" hidden="1">#REF!</definedName>
    <definedName name="_39__123Graph_BCPI_ER_LOG" hidden="1">[12]ER!#REF!</definedName>
    <definedName name="_4">#N/A</definedName>
    <definedName name="_4__123Graph_BCPI_ER_LOG" localSheetId="0" hidden="1">#REF!</definedName>
    <definedName name="_4__123Graph_BCPI_ER_LOG" localSheetId="1" hidden="1">#REF!</definedName>
    <definedName name="_4__123Graph_BCPI_ER_LOG" localSheetId="2" hidden="1">#REF!</definedName>
    <definedName name="_4__123Graph_BCPI_ER_LOG" localSheetId="3" hidden="1">#REF!</definedName>
    <definedName name="_4__123Graph_BCPI_ER_LOG" localSheetId="4" hidden="1">#REF!</definedName>
    <definedName name="_4__123Graph_BCPI_ER_LOG" localSheetId="5" hidden="1">#REF!</definedName>
    <definedName name="_4__123Graph_BCPI_ER_LOG" localSheetId="6" hidden="1">#REF!</definedName>
    <definedName name="_4__123Graph_BCPI_ER_LOG" localSheetId="7" hidden="1">#REF!</definedName>
    <definedName name="_4__123Graph_BCPI_ER_LOG" hidden="1">[12]ER!#REF!</definedName>
    <definedName name="_4__123Graph_BTERMS_OF_TRADE" localSheetId="61" hidden="1">#REF!</definedName>
    <definedName name="_4__123Graph_BTERMS_OF_TRADE" localSheetId="54" hidden="1">#REF!</definedName>
    <definedName name="_4__123Graph_BTERMS_OF_TRADE" localSheetId="55" hidden="1">#REF!</definedName>
    <definedName name="_4__123Graph_BTERMS_OF_TRADE" localSheetId="56" hidden="1">#REF!</definedName>
    <definedName name="_4__123Graph_BTERMS_OF_TRADE" localSheetId="57" hidden="1">#REF!</definedName>
    <definedName name="_4__123Graph_BTERMS_OF_TRADE" localSheetId="58" hidden="1">#REF!</definedName>
    <definedName name="_4__123Graph_BTERMS_OF_TRADE" localSheetId="59" hidden="1">#REF!</definedName>
    <definedName name="_4__123Graph_BTERMS_OF_TRADE" localSheetId="0" hidden="1">#REF!</definedName>
    <definedName name="_4__123Graph_BTERMS_OF_TRADE" localSheetId="1" hidden="1">#REF!</definedName>
    <definedName name="_4__123Graph_BTERMS_OF_TRADE" localSheetId="2" hidden="1">#REF!</definedName>
    <definedName name="_4__123Graph_BTERMS_OF_TRADE" localSheetId="3" hidden="1">#REF!</definedName>
    <definedName name="_4__123Graph_BTERMS_OF_TRADE" localSheetId="4" hidden="1">#REF!</definedName>
    <definedName name="_4__123Graph_BTERMS_OF_TRADE" localSheetId="5" hidden="1">#REF!</definedName>
    <definedName name="_4__123Graph_BTERMS_OF_TRADE" localSheetId="6" hidden="1">#REF!</definedName>
    <definedName name="_4__123Graph_BTERMS_OF_TRADE" localSheetId="7" hidden="1">#REF!</definedName>
    <definedName name="_4__123Graph_BTERMS_OF_TRADE" hidden="1">#REF!</definedName>
    <definedName name="_5">#N/A</definedName>
    <definedName name="_5__123Graph_BIBA_IBRD" localSheetId="61" hidden="1">[12]WB!#REF!</definedName>
    <definedName name="_5__123Graph_BIBA_IBRD" localSheetId="54" hidden="1">[12]WB!#REF!</definedName>
    <definedName name="_5__123Graph_BIBA_IBRD" localSheetId="55" hidden="1">[12]WB!#REF!</definedName>
    <definedName name="_5__123Graph_BIBA_IBRD" localSheetId="56" hidden="1">[12]WB!#REF!</definedName>
    <definedName name="_5__123Graph_BIBA_IBRD" localSheetId="57" hidden="1">[12]WB!#REF!</definedName>
    <definedName name="_5__123Graph_BIBA_IBRD" localSheetId="58" hidden="1">[12]WB!#REF!</definedName>
    <definedName name="_5__123Graph_BIBA_IBRD" localSheetId="59" hidden="1">[12]WB!#REF!</definedName>
    <definedName name="_5__123Graph_BIBA_IBRD" localSheetId="0" hidden="1">#REF!</definedName>
    <definedName name="_5__123Graph_BIBA_IBRD" localSheetId="1" hidden="1">#REF!</definedName>
    <definedName name="_5__123Graph_BIBA_IBRD" localSheetId="2" hidden="1">#REF!</definedName>
    <definedName name="_5__123Graph_BIBA_IBRD" localSheetId="3" hidden="1">#REF!</definedName>
    <definedName name="_5__123Graph_BIBA_IBRD" localSheetId="4" hidden="1">#REF!</definedName>
    <definedName name="_5__123Graph_BIBA_IBRD" localSheetId="5" hidden="1">#REF!</definedName>
    <definedName name="_5__123Graph_BIBA_IBRD" localSheetId="6" hidden="1">#REF!</definedName>
    <definedName name="_5__123Graph_BIBA_IBRD" localSheetId="7" hidden="1">#REF!</definedName>
    <definedName name="_5__123Graph_BIBA_IBRD" hidden="1">[12]WB!#REF!</definedName>
    <definedName name="_5__123Graph_XFIG_D" localSheetId="61" hidden="1">#REF!</definedName>
    <definedName name="_5__123Graph_XFIG_D" localSheetId="54" hidden="1">#REF!</definedName>
    <definedName name="_5__123Graph_XFIG_D" localSheetId="55" hidden="1">#REF!</definedName>
    <definedName name="_5__123Graph_XFIG_D" localSheetId="56" hidden="1">#REF!</definedName>
    <definedName name="_5__123Graph_XFIG_D" localSheetId="57" hidden="1">#REF!</definedName>
    <definedName name="_5__123Graph_XFIG_D" localSheetId="58" hidden="1">#REF!</definedName>
    <definedName name="_5__123Graph_XFIG_D" localSheetId="59" hidden="1">#REF!</definedName>
    <definedName name="_5__123Graph_XFIG_D" localSheetId="0" hidden="1">#REF!</definedName>
    <definedName name="_5__123Graph_XFIG_D" localSheetId="1" hidden="1">#REF!</definedName>
    <definedName name="_5__123Graph_XFIG_D" localSheetId="2" hidden="1">#REF!</definedName>
    <definedName name="_5__123Graph_XFIG_D" localSheetId="3" hidden="1">#REF!</definedName>
    <definedName name="_5__123Graph_XFIG_D" localSheetId="4" hidden="1">#REF!</definedName>
    <definedName name="_5__123Graph_XFIG_D" localSheetId="5" hidden="1">#REF!</definedName>
    <definedName name="_5__123Graph_XFIG_D" localSheetId="6" hidden="1">#REF!</definedName>
    <definedName name="_5__123Graph_XFIG_D" localSheetId="7" hidden="1">#REF!</definedName>
    <definedName name="_5__123Graph_XFIG_D" hidden="1">#REF!</definedName>
    <definedName name="_51__123Graph_BIBA_IBRD" localSheetId="61" hidden="1">[12]WB!#REF!</definedName>
    <definedName name="_51__123Graph_BIBA_IBRD" localSheetId="54" hidden="1">[12]WB!#REF!</definedName>
    <definedName name="_51__123Graph_BIBA_IBRD" localSheetId="55" hidden="1">[12]WB!#REF!</definedName>
    <definedName name="_51__123Graph_BIBA_IBRD" localSheetId="56" hidden="1">[12]WB!#REF!</definedName>
    <definedName name="_51__123Graph_BIBA_IBRD" localSheetId="57" hidden="1">[12]WB!#REF!</definedName>
    <definedName name="_51__123Graph_BIBA_IBRD" localSheetId="58" hidden="1">[12]WB!#REF!</definedName>
    <definedName name="_51__123Graph_BIBA_IBRD" localSheetId="59" hidden="1">[12]WB!#REF!</definedName>
    <definedName name="_51__123Graph_BIBA_IBRD" localSheetId="0" hidden="1">#REF!</definedName>
    <definedName name="_51__123Graph_BIBA_IBRD" localSheetId="1" hidden="1">#REF!</definedName>
    <definedName name="_51__123Graph_BIBA_IBRD" localSheetId="2" hidden="1">#REF!</definedName>
    <definedName name="_51__123Graph_BIBA_IBRD" localSheetId="3" hidden="1">#REF!</definedName>
    <definedName name="_51__123Graph_BIBA_IBRD" localSheetId="4" hidden="1">#REF!</definedName>
    <definedName name="_51__123Graph_BIBA_IBRD" localSheetId="5" hidden="1">#REF!</definedName>
    <definedName name="_51__123Graph_BIBA_IBRD" localSheetId="6" hidden="1">#REF!</definedName>
    <definedName name="_51__123Graph_BIBA_IBRD" localSheetId="7" hidden="1">#REF!</definedName>
    <definedName name="_51__123Graph_BIBA_IBRD" hidden="1">[12]WB!#REF!</definedName>
    <definedName name="_518" localSheetId="61">#REF!</definedName>
    <definedName name="_518" localSheetId="54">#REF!</definedName>
    <definedName name="_518" localSheetId="55">#REF!</definedName>
    <definedName name="_518" localSheetId="56">#REF!</definedName>
    <definedName name="_518" localSheetId="57">#REF!</definedName>
    <definedName name="_518" localSheetId="58">#REF!</definedName>
    <definedName name="_518" localSheetId="59">#REF!</definedName>
    <definedName name="_518">#REF!</definedName>
    <definedName name="_52B.2_B.3" localSheetId="59">#REF!</definedName>
    <definedName name="_52B.2_B.3" localSheetId="60">#REF!</definedName>
    <definedName name="_52B.2_B.3" localSheetId="39">#REF!</definedName>
    <definedName name="_52B.2_B.3" localSheetId="26">#REF!</definedName>
    <definedName name="_52B.2_B.3" localSheetId="41">#REF!</definedName>
    <definedName name="_52B.2_B.3" localSheetId="22">#REF!</definedName>
    <definedName name="_52B.2_B.3" localSheetId="23">#REF!</definedName>
    <definedName name="_52B.2_B.3" localSheetId="24">#REF!</definedName>
    <definedName name="_52B.2_B.3" localSheetId="25">#REF!</definedName>
    <definedName name="_52B.2_B.3" localSheetId="28">#REF!</definedName>
    <definedName name="_52B.2_B.3" localSheetId="29">#REF!</definedName>
    <definedName name="_52B.2_B.3" localSheetId="40">#REF!</definedName>
    <definedName name="_52B.2_B.3" localSheetId="42">#REF!</definedName>
    <definedName name="_52B.2_B.3">#REF!</definedName>
    <definedName name="_53B.4___5" localSheetId="60">#REF!</definedName>
    <definedName name="_53B.4___5" localSheetId="39">#REF!</definedName>
    <definedName name="_53B.4___5" localSheetId="26">#REF!</definedName>
    <definedName name="_53B.4___5" localSheetId="41">#REF!</definedName>
    <definedName name="_53B.4___5" localSheetId="22">#REF!</definedName>
    <definedName name="_53B.4___5" localSheetId="23">#REF!</definedName>
    <definedName name="_53B.4___5" localSheetId="24">#REF!</definedName>
    <definedName name="_53B.4___5" localSheetId="25">#REF!</definedName>
    <definedName name="_53B.4___5" localSheetId="28">#REF!</definedName>
    <definedName name="_53B.4___5" localSheetId="29">#REF!</definedName>
    <definedName name="_53B.4___5" localSheetId="40">#REF!</definedName>
    <definedName name="_53B.4___5" localSheetId="42">#REF!</definedName>
    <definedName name="_53B.4___5">#REF!</definedName>
    <definedName name="_54CONSOL_B2" localSheetId="60">#REF!</definedName>
    <definedName name="_54CONSOL_B2" localSheetId="39">#REF!</definedName>
    <definedName name="_54CONSOL_B2" localSheetId="26">#REF!</definedName>
    <definedName name="_54CONSOL_B2" localSheetId="41">#REF!</definedName>
    <definedName name="_54CONSOL_B2" localSheetId="22">#REF!</definedName>
    <definedName name="_54CONSOL_B2" localSheetId="23">#REF!</definedName>
    <definedName name="_54CONSOL_B2" localSheetId="24">#REF!</definedName>
    <definedName name="_54CONSOL_B2" localSheetId="25">#REF!</definedName>
    <definedName name="_54CONSOL_B2" localSheetId="28">#REF!</definedName>
    <definedName name="_54CONSOL_B2" localSheetId="29">#REF!</definedName>
    <definedName name="_54CONSOL_B2" localSheetId="40">#REF!</definedName>
    <definedName name="_54CONSOL_B2" localSheetId="42">#REF!</definedName>
    <definedName name="_54CONSOL_B2">#REF!</definedName>
    <definedName name="_6">#N/A</definedName>
    <definedName name="_6__123Graph_AIBA_IBRD" localSheetId="0" hidden="1">#REF!</definedName>
    <definedName name="_6__123Graph_AIBA_IBRD" localSheetId="1" hidden="1">#REF!</definedName>
    <definedName name="_6__123Graph_AIBA_IBRD" localSheetId="2" hidden="1">#REF!</definedName>
    <definedName name="_6__123Graph_AIBA_IBRD" localSheetId="3" hidden="1">#REF!</definedName>
    <definedName name="_6__123Graph_AIBA_IBRD" localSheetId="4" hidden="1">#REF!</definedName>
    <definedName name="_6__123Graph_AIBA_IBRD" localSheetId="5" hidden="1">#REF!</definedName>
    <definedName name="_6__123Graph_AIBA_IBRD" localSheetId="6" hidden="1">#REF!</definedName>
    <definedName name="_6__123Graph_AIBA_IBRD" localSheetId="7" hidden="1">#REF!</definedName>
    <definedName name="_6__123Graph_AIBA_IBRD" hidden="1">[20]WB!$Q$62:$AK$62</definedName>
    <definedName name="_6__123Graph_XTERMS_OF_TRADE" localSheetId="61" hidden="1">#REF!</definedName>
    <definedName name="_6__123Graph_XTERMS_OF_TRADE" localSheetId="54" hidden="1">#REF!</definedName>
    <definedName name="_6__123Graph_XTERMS_OF_TRADE" localSheetId="55" hidden="1">#REF!</definedName>
    <definedName name="_6__123Graph_XTERMS_OF_TRADE" localSheetId="56" hidden="1">#REF!</definedName>
    <definedName name="_6__123Graph_XTERMS_OF_TRADE" localSheetId="57" hidden="1">#REF!</definedName>
    <definedName name="_6__123Graph_XTERMS_OF_TRADE" localSheetId="58" hidden="1">#REF!</definedName>
    <definedName name="_6__123Graph_XTERMS_OF_TRADE" localSheetId="59" hidden="1">#REF!</definedName>
    <definedName name="_6__123Graph_XTERMS_OF_TRADE" localSheetId="0" hidden="1">#REF!</definedName>
    <definedName name="_6__123Graph_XTERMS_OF_TRADE" localSheetId="1" hidden="1">#REF!</definedName>
    <definedName name="_6__123Graph_XTERMS_OF_TRADE" localSheetId="2" hidden="1">#REF!</definedName>
    <definedName name="_6__123Graph_XTERMS_OF_TRADE" localSheetId="3" hidden="1">#REF!</definedName>
    <definedName name="_6__123Graph_XTERMS_OF_TRADE" localSheetId="4" hidden="1">#REF!</definedName>
    <definedName name="_6__123Graph_XTERMS_OF_TRADE" localSheetId="5" hidden="1">#REF!</definedName>
    <definedName name="_6__123Graph_XTERMS_OF_TRADE" localSheetId="6" hidden="1">#REF!</definedName>
    <definedName name="_6__123Graph_XTERMS_OF_TRADE" localSheetId="7" hidden="1">#REF!</definedName>
    <definedName name="_6__123Graph_XTERMS_OF_TRADE" hidden="1">#REF!</definedName>
    <definedName name="_617" localSheetId="61">#REF!</definedName>
    <definedName name="_617" localSheetId="54">#REF!</definedName>
    <definedName name="_617" localSheetId="55">#REF!</definedName>
    <definedName name="_617" localSheetId="56">#REF!</definedName>
    <definedName name="_617" localSheetId="57">#REF!</definedName>
    <definedName name="_617" localSheetId="58">#REF!</definedName>
    <definedName name="_617" localSheetId="59">#REF!</definedName>
    <definedName name="_617" localSheetId="0">#REF!</definedName>
    <definedName name="_617" localSheetId="1">#REF!</definedName>
    <definedName name="_617" localSheetId="2">#REF!</definedName>
    <definedName name="_617" localSheetId="3">#REF!</definedName>
    <definedName name="_617" localSheetId="4">#REF!</definedName>
    <definedName name="_617" localSheetId="5">#REF!</definedName>
    <definedName name="_617" localSheetId="6">#REF!</definedName>
    <definedName name="_617" localSheetId="7">#REF!</definedName>
    <definedName name="_617">#REF!</definedName>
    <definedName name="_675" localSheetId="61">#REF!</definedName>
    <definedName name="_675" localSheetId="54">#REF!</definedName>
    <definedName name="_675" localSheetId="55">#REF!</definedName>
    <definedName name="_675" localSheetId="56">#REF!</definedName>
    <definedName name="_675" localSheetId="57">#REF!</definedName>
    <definedName name="_675" localSheetId="58">#REF!</definedName>
    <definedName name="_675" localSheetId="59">#REF!</definedName>
    <definedName name="_675">#REF!</definedName>
    <definedName name="_681">#REF!</definedName>
    <definedName name="_68CONSOL_DEPOSITS" localSheetId="60">'[18]A 11'!#REF!</definedName>
    <definedName name="_68CONSOL_DEPOSITS" localSheetId="0">#REF!</definedName>
    <definedName name="_68CONSOL_DEPOSITS" localSheetId="1">#REF!</definedName>
    <definedName name="_68CONSOL_DEPOSITS" localSheetId="2">#REF!</definedName>
    <definedName name="_68CONSOL_DEPOSITS" localSheetId="3">#REF!</definedName>
    <definedName name="_68CONSOL_DEPOSITS" localSheetId="4">#REF!</definedName>
    <definedName name="_68CONSOL_DEPOSITS" localSheetId="5">#REF!</definedName>
    <definedName name="_68CONSOL_DEPOSITS" localSheetId="6">#REF!</definedName>
    <definedName name="_68CONSOL_DEPOSITS" localSheetId="7">#REF!</definedName>
    <definedName name="_68CONSOL_DEPOSITS" localSheetId="28">'[18]A 11'!#REF!</definedName>
    <definedName name="_68CONSOL_DEPOSITS" localSheetId="29">'[18]A 11'!#REF!</definedName>
    <definedName name="_68CONSOL_DEPOSITS">'[18]A 11'!#REF!</definedName>
    <definedName name="_69FA_L" localSheetId="59">#REF!</definedName>
    <definedName name="_69FA_L" localSheetId="60">#REF!</definedName>
    <definedName name="_69FA_L" localSheetId="39">#REF!</definedName>
    <definedName name="_69FA_L" localSheetId="26">#REF!</definedName>
    <definedName name="_69FA_L" localSheetId="41">#REF!</definedName>
    <definedName name="_69FA_L" localSheetId="22">#REF!</definedName>
    <definedName name="_69FA_L" localSheetId="23">#REF!</definedName>
    <definedName name="_69FA_L" localSheetId="24">#REF!</definedName>
    <definedName name="_69FA_L" localSheetId="25">#REF!</definedName>
    <definedName name="_69FA_L" localSheetId="28">#REF!</definedName>
    <definedName name="_69FA_L" localSheetId="29">#REF!</definedName>
    <definedName name="_69FA_L" localSheetId="40">#REF!</definedName>
    <definedName name="_69FA_L" localSheetId="42">#REF!</definedName>
    <definedName name="_69FA_L">#REF!</definedName>
    <definedName name="_6B.2_B.3" localSheetId="60">#REF!</definedName>
    <definedName name="_6B.2_B.3" localSheetId="39">#REF!</definedName>
    <definedName name="_6B.2_B.3" localSheetId="26">#REF!</definedName>
    <definedName name="_6B.2_B.3" localSheetId="41">#REF!</definedName>
    <definedName name="_6B.2_B.3" localSheetId="22">#REF!</definedName>
    <definedName name="_6B.2_B.3" localSheetId="23">#REF!</definedName>
    <definedName name="_6B.2_B.3" localSheetId="24">#REF!</definedName>
    <definedName name="_6B.2_B.3" localSheetId="25">#REF!</definedName>
    <definedName name="_6B.2_B.3" localSheetId="28">#REF!</definedName>
    <definedName name="_6B.2_B.3" localSheetId="29">#REF!</definedName>
    <definedName name="_6B.2_B.3" localSheetId="40">#REF!</definedName>
    <definedName name="_6B.2_B.3" localSheetId="42">#REF!</definedName>
    <definedName name="_6B.2_B.3">#REF!</definedName>
    <definedName name="_7">#N/A</definedName>
    <definedName name="_7__123Graph_ACPI_ER_LOG" localSheetId="60" hidden="1">[20]ER!#REF!</definedName>
    <definedName name="_7__123Graph_ACPI_ER_LOG" localSheetId="39" hidden="1">[20]ER!#REF!</definedName>
    <definedName name="_7__123Graph_ACPI_ER_LOG" localSheetId="0" hidden="1">#REF!</definedName>
    <definedName name="_7__123Graph_ACPI_ER_LOG" localSheetId="41" hidden="1">[20]ER!#REF!</definedName>
    <definedName name="_7__123Graph_ACPI_ER_LOG" localSheetId="1" hidden="1">#REF!</definedName>
    <definedName name="_7__123Graph_ACPI_ER_LOG" localSheetId="2" hidden="1">#REF!</definedName>
    <definedName name="_7__123Graph_ACPI_ER_LOG" localSheetId="3" hidden="1">#REF!</definedName>
    <definedName name="_7__123Graph_ACPI_ER_LOG" localSheetId="4" hidden="1">#REF!</definedName>
    <definedName name="_7__123Graph_ACPI_ER_LOG" localSheetId="5" hidden="1">#REF!</definedName>
    <definedName name="_7__123Graph_ACPI_ER_LOG" localSheetId="6" hidden="1">#REF!</definedName>
    <definedName name="_7__123Graph_ACPI_ER_LOG" localSheetId="7" hidden="1">#REF!</definedName>
    <definedName name="_7__123Graph_ACPI_ER_LOG" localSheetId="28" hidden="1">[20]ER!#REF!</definedName>
    <definedName name="_7__123Graph_ACPI_ER_LOG" localSheetId="29" hidden="1">[20]ER!#REF!</definedName>
    <definedName name="_7__123Graph_ACPI_ER_LOG" localSheetId="40" hidden="1">[20]ER!#REF!</definedName>
    <definedName name="_7__123Graph_ACPI_ER_LOG" localSheetId="42" hidden="1">[20]ER!#REF!</definedName>
    <definedName name="_7__123Graph_ACPI_ER_LOG" hidden="1">[20]ER!#REF!</definedName>
    <definedName name="_7_0absorc" localSheetId="0">#REF!</definedName>
    <definedName name="_7_0absorc" localSheetId="1">#REF!</definedName>
    <definedName name="_7_0absorc" localSheetId="2">#REF!</definedName>
    <definedName name="_7_0absorc" localSheetId="3">#REF!</definedName>
    <definedName name="_7_0absorc" localSheetId="4">#REF!</definedName>
    <definedName name="_7_0absorc" localSheetId="5">#REF!</definedName>
    <definedName name="_7_0absorc" localSheetId="6">#REF!</definedName>
    <definedName name="_7_0absorc" localSheetId="7">#REF!</definedName>
    <definedName name="_7_0absorc">[22]Programa!#REF!</definedName>
    <definedName name="_70GAZ_LIABS" localSheetId="59">#REF!</definedName>
    <definedName name="_70GAZ_LIABS" localSheetId="60">#REF!</definedName>
    <definedName name="_70GAZ_LIABS" localSheetId="39">#REF!</definedName>
    <definedName name="_70GAZ_LIABS" localSheetId="0">#REF!</definedName>
    <definedName name="_70GAZ_LIABS" localSheetId="26">#REF!</definedName>
    <definedName name="_70GAZ_LIABS" localSheetId="41">#REF!</definedName>
    <definedName name="_70GAZ_LIABS" localSheetId="1">#REF!</definedName>
    <definedName name="_70GAZ_LIABS" localSheetId="2">#REF!</definedName>
    <definedName name="_70GAZ_LIABS" localSheetId="3">#REF!</definedName>
    <definedName name="_70GAZ_LIABS" localSheetId="4">#REF!</definedName>
    <definedName name="_70GAZ_LIABS" localSheetId="5">#REF!</definedName>
    <definedName name="_70GAZ_LIABS" localSheetId="6">#REF!</definedName>
    <definedName name="_70GAZ_LIABS" localSheetId="7">#REF!</definedName>
    <definedName name="_70GAZ_LIABS" localSheetId="22">#REF!</definedName>
    <definedName name="_70GAZ_LIABS" localSheetId="23">#REF!</definedName>
    <definedName name="_70GAZ_LIABS" localSheetId="24">#REF!</definedName>
    <definedName name="_70GAZ_LIABS" localSheetId="25">#REF!</definedName>
    <definedName name="_70GAZ_LIABS" localSheetId="28">#REF!</definedName>
    <definedName name="_70GAZ_LIABS" localSheetId="29">#REF!</definedName>
    <definedName name="_70GAZ_LIABS" localSheetId="40">#REF!</definedName>
    <definedName name="_70GAZ_LIABS" localSheetId="42">#REF!</definedName>
    <definedName name="_70GAZ_LIABS">#REF!</definedName>
    <definedName name="_71INT_RESERVES" localSheetId="60">#REF!</definedName>
    <definedName name="_71INT_RESERVES" localSheetId="39">#REF!</definedName>
    <definedName name="_71INT_RESERVES" localSheetId="26">#REF!</definedName>
    <definedName name="_71INT_RESERVES" localSheetId="41">#REF!</definedName>
    <definedName name="_71INT_RESERVES" localSheetId="22">#REF!</definedName>
    <definedName name="_71INT_RESERVES" localSheetId="23">#REF!</definedName>
    <definedName name="_71INT_RESERVES" localSheetId="24">#REF!</definedName>
    <definedName name="_71INT_RESERVES" localSheetId="25">#REF!</definedName>
    <definedName name="_71INT_RESERVES" localSheetId="28">#REF!</definedName>
    <definedName name="_71INT_RESERVES" localSheetId="29">#REF!</definedName>
    <definedName name="_71INT_RESERVES" localSheetId="40">#REF!</definedName>
    <definedName name="_71INT_RESERVES" localSheetId="42">#REF!</definedName>
    <definedName name="_71INT_RESERVES">#REF!</definedName>
    <definedName name="_7B.4___5" localSheetId="60">#REF!</definedName>
    <definedName name="_7B.4___5" localSheetId="39">#REF!</definedName>
    <definedName name="_7B.4___5" localSheetId="26">#REF!</definedName>
    <definedName name="_7B.4___5" localSheetId="41">#REF!</definedName>
    <definedName name="_7B.4___5" localSheetId="22">#REF!</definedName>
    <definedName name="_7B.4___5" localSheetId="23">#REF!</definedName>
    <definedName name="_7B.4___5" localSheetId="24">#REF!</definedName>
    <definedName name="_7B.4___5" localSheetId="25">#REF!</definedName>
    <definedName name="_7B.4___5" localSheetId="28">#REF!</definedName>
    <definedName name="_7B.4___5" localSheetId="29">#REF!</definedName>
    <definedName name="_7B.4___5" localSheetId="40">#REF!</definedName>
    <definedName name="_7B.4___5" localSheetId="42">#REF!</definedName>
    <definedName name="_7B.4___5">#REF!</definedName>
    <definedName name="_8">#N/A</definedName>
    <definedName name="_8_0c" localSheetId="0">#REF!</definedName>
    <definedName name="_8_0c" localSheetId="1">#REF!</definedName>
    <definedName name="_8_0c" localSheetId="2">#REF!</definedName>
    <definedName name="_8_0c" localSheetId="3">#REF!</definedName>
    <definedName name="_8_0c" localSheetId="4">#REF!</definedName>
    <definedName name="_8_0c" localSheetId="5">#REF!</definedName>
    <definedName name="_8_0c" localSheetId="6">#REF!</definedName>
    <definedName name="_8_0c" localSheetId="7">#REF!</definedName>
    <definedName name="_8_0c">[22]Programa!#REF!</definedName>
    <definedName name="_88" localSheetId="59">#REF!</definedName>
    <definedName name="_88" localSheetId="60">#REF!</definedName>
    <definedName name="_88" localSheetId="39">#REF!</definedName>
    <definedName name="_88" localSheetId="0">#REF!</definedName>
    <definedName name="_88" localSheetId="26">#REF!</definedName>
    <definedName name="_88" localSheetId="41">#REF!</definedName>
    <definedName name="_88" localSheetId="1">#REF!</definedName>
    <definedName name="_88" localSheetId="2">#REF!</definedName>
    <definedName name="_88" localSheetId="3">#REF!</definedName>
    <definedName name="_88" localSheetId="4">#REF!</definedName>
    <definedName name="_88" localSheetId="5">#REF!</definedName>
    <definedName name="_88" localSheetId="6">#REF!</definedName>
    <definedName name="_88" localSheetId="7">#REF!</definedName>
    <definedName name="_88" localSheetId="22">#REF!</definedName>
    <definedName name="_88" localSheetId="23">#REF!</definedName>
    <definedName name="_88" localSheetId="24">#REF!</definedName>
    <definedName name="_88" localSheetId="25">#REF!</definedName>
    <definedName name="_88" localSheetId="28">#REF!</definedName>
    <definedName name="_88" localSheetId="29">#REF!</definedName>
    <definedName name="_88" localSheetId="40">#REF!</definedName>
    <definedName name="_88" localSheetId="42">#REF!</definedName>
    <definedName name="_88">#REF!</definedName>
    <definedName name="_89" localSheetId="60">#REF!</definedName>
    <definedName name="_89" localSheetId="39">#REF!</definedName>
    <definedName name="_89" localSheetId="0">#REF!</definedName>
    <definedName name="_89" localSheetId="26">#REF!</definedName>
    <definedName name="_89" localSheetId="41">#REF!</definedName>
    <definedName name="_89" localSheetId="1">#REF!</definedName>
    <definedName name="_89" localSheetId="2">#REF!</definedName>
    <definedName name="_89" localSheetId="3">#REF!</definedName>
    <definedName name="_89" localSheetId="4">#REF!</definedName>
    <definedName name="_89" localSheetId="5">#REF!</definedName>
    <definedName name="_89" localSheetId="6">#REF!</definedName>
    <definedName name="_89" localSheetId="7">#REF!</definedName>
    <definedName name="_89" localSheetId="22">#REF!</definedName>
    <definedName name="_89" localSheetId="23">#REF!</definedName>
    <definedName name="_89" localSheetId="24">#REF!</definedName>
    <definedName name="_89" localSheetId="25">#REF!</definedName>
    <definedName name="_89" localSheetId="28">#REF!</definedName>
    <definedName name="_89" localSheetId="29">#REF!</definedName>
    <definedName name="_89" localSheetId="40">#REF!</definedName>
    <definedName name="_89" localSheetId="42">#REF!</definedName>
    <definedName name="_89">#REF!</definedName>
    <definedName name="_8CONSOL_B2" localSheetId="60">#REF!</definedName>
    <definedName name="_8CONSOL_B2" localSheetId="39">#REF!</definedName>
    <definedName name="_8CONSOL_B2" localSheetId="26">#REF!</definedName>
    <definedName name="_8CONSOL_B2" localSheetId="41">#REF!</definedName>
    <definedName name="_8CONSOL_B2" localSheetId="22">#REF!</definedName>
    <definedName name="_8CONSOL_B2" localSheetId="23">#REF!</definedName>
    <definedName name="_8CONSOL_B2" localSheetId="24">#REF!</definedName>
    <definedName name="_8CONSOL_B2" localSheetId="25">#REF!</definedName>
    <definedName name="_8CONSOL_B2" localSheetId="28">#REF!</definedName>
    <definedName name="_8CONSOL_B2" localSheetId="29">#REF!</definedName>
    <definedName name="_8CONSOL_B2" localSheetId="40">#REF!</definedName>
    <definedName name="_8CONSOL_B2" localSheetId="42">#REF!</definedName>
    <definedName name="_8CONSOL_B2">#REF!</definedName>
    <definedName name="_9_0CUADRO_N__4." localSheetId="0">#REF!</definedName>
    <definedName name="_9_0CUADRO_N__4." localSheetId="1">#REF!</definedName>
    <definedName name="_9_0CUADRO_N__4." localSheetId="2">#REF!</definedName>
    <definedName name="_9_0CUADRO_N__4." localSheetId="3">#REF!</definedName>
    <definedName name="_9_0CUADRO_N__4." localSheetId="4">#REF!</definedName>
    <definedName name="_9_0CUADRO_N__4." localSheetId="5">#REF!</definedName>
    <definedName name="_9_0CUADRO_N__4." localSheetId="6">#REF!</definedName>
    <definedName name="_9_0CUADRO_N__4." localSheetId="7">#REF!</definedName>
    <definedName name="_9_0CUADRO_N__4.">[21]Afiliados!#REF!</definedName>
    <definedName name="_9CONSOL_DEPOSITS" localSheetId="60">'[29]A 11'!#REF!</definedName>
    <definedName name="_9CONSOL_DEPOSITS" localSheetId="39">'[29]A 11'!#REF!</definedName>
    <definedName name="_9CONSOL_DEPOSITS" localSheetId="0">#REF!</definedName>
    <definedName name="_9CONSOL_DEPOSITS" localSheetId="41">'[29]A 11'!#REF!</definedName>
    <definedName name="_9CONSOL_DEPOSITS" localSheetId="1">#REF!</definedName>
    <definedName name="_9CONSOL_DEPOSITS" localSheetId="2">#REF!</definedName>
    <definedName name="_9CONSOL_DEPOSITS" localSheetId="3">#REF!</definedName>
    <definedName name="_9CONSOL_DEPOSITS" localSheetId="4">#REF!</definedName>
    <definedName name="_9CONSOL_DEPOSITS" localSheetId="5">#REF!</definedName>
    <definedName name="_9CONSOL_DEPOSITS" localSheetId="6">#REF!</definedName>
    <definedName name="_9CONSOL_DEPOSITS" localSheetId="7">#REF!</definedName>
    <definedName name="_9CONSOL_DEPOSITS" localSheetId="28">'[29]A 11'!#REF!</definedName>
    <definedName name="_9CONSOL_DEPOSITS" localSheetId="29">'[29]A 11'!#REF!</definedName>
    <definedName name="_9CONSOL_DEPOSITS" localSheetId="40">'[29]A 11'!#REF!</definedName>
    <definedName name="_9CONSOL_DEPOSITS" localSheetId="42">'[29]A 11'!#REF!</definedName>
    <definedName name="_9CONSOL_DEPOSITS">'[29]A 11'!#REF!</definedName>
    <definedName name="_aaV110" localSheetId="60">[30]QNEWLOR!#REF!</definedName>
    <definedName name="_aaV110" localSheetId="39">[30]QNEWLOR!#REF!</definedName>
    <definedName name="_aaV110" localSheetId="0">#REF!</definedName>
    <definedName name="_aaV110" localSheetId="41">[30]QNEWLOR!#REF!</definedName>
    <definedName name="_aaV110" localSheetId="1">#REF!</definedName>
    <definedName name="_aaV110" localSheetId="2">#REF!</definedName>
    <definedName name="_aaV110" localSheetId="3">#REF!</definedName>
    <definedName name="_aaV110" localSheetId="4">#REF!</definedName>
    <definedName name="_aaV110" localSheetId="5">#REF!</definedName>
    <definedName name="_aaV110" localSheetId="6">#REF!</definedName>
    <definedName name="_aaV110" localSheetId="7">#REF!</definedName>
    <definedName name="_aaV110" localSheetId="28">[30]QNEWLOR!#REF!</definedName>
    <definedName name="_aaV110" localSheetId="29">[30]QNEWLOR!#REF!</definedName>
    <definedName name="_aaV110" localSheetId="40">[30]QNEWLOR!#REF!</definedName>
    <definedName name="_aaV110" localSheetId="42">[30]QNEWLOR!#REF!</definedName>
    <definedName name="_aaV110">[30]QNEWLOR!#REF!</definedName>
    <definedName name="_aIV114" localSheetId="60">[30]QNEWLOR!#REF!</definedName>
    <definedName name="_aIV114" localSheetId="39">[30]QNEWLOR!#REF!</definedName>
    <definedName name="_aIV114" localSheetId="0">#REF!</definedName>
    <definedName name="_aIV114" localSheetId="41">[30]QNEWLOR!#REF!</definedName>
    <definedName name="_aIV114" localSheetId="1">#REF!</definedName>
    <definedName name="_aIV114" localSheetId="2">#REF!</definedName>
    <definedName name="_aIV114" localSheetId="3">#REF!</definedName>
    <definedName name="_aIV114" localSheetId="4">#REF!</definedName>
    <definedName name="_aIV114" localSheetId="5">#REF!</definedName>
    <definedName name="_aIV114" localSheetId="6">#REF!</definedName>
    <definedName name="_aIV114" localSheetId="7">#REF!</definedName>
    <definedName name="_aIV114" localSheetId="28">[30]QNEWLOR!#REF!</definedName>
    <definedName name="_aIV114" localSheetId="29">[30]QNEWLOR!#REF!</definedName>
    <definedName name="_aIV114" localSheetId="40">[30]QNEWLOR!#REF!</definedName>
    <definedName name="_aIV114" localSheetId="42">[30]QNEWLOR!#REF!</definedName>
    <definedName name="_aIV114">[30]QNEWLOR!#REF!</definedName>
    <definedName name="_aIV190" localSheetId="60">[30]QNEWLOR!#REF!</definedName>
    <definedName name="_aIV190" localSheetId="0">#REF!</definedName>
    <definedName name="_aIV190" localSheetId="1">#REF!</definedName>
    <definedName name="_aIV190" localSheetId="2">#REF!</definedName>
    <definedName name="_aIV190" localSheetId="3">#REF!</definedName>
    <definedName name="_aIV190" localSheetId="4">#REF!</definedName>
    <definedName name="_aIV190" localSheetId="5">#REF!</definedName>
    <definedName name="_aIV190" localSheetId="6">#REF!</definedName>
    <definedName name="_aIV190" localSheetId="7">#REF!</definedName>
    <definedName name="_aIV190" localSheetId="28">[30]QNEWLOR!#REF!</definedName>
    <definedName name="_aIV190" localSheetId="29">[30]QNEWLOR!#REF!</definedName>
    <definedName name="_aIV190">[30]QNEWLOR!#REF!</definedName>
    <definedName name="_AJU97" localSheetId="61">#REF!</definedName>
    <definedName name="_AJU97" localSheetId="54">#REF!</definedName>
    <definedName name="_AJU97" localSheetId="55">#REF!</definedName>
    <definedName name="_AJU97" localSheetId="56">#REF!</definedName>
    <definedName name="_AJU97" localSheetId="57">#REF!</definedName>
    <definedName name="_AJU97" localSheetId="58">#REF!</definedName>
    <definedName name="_AJU97" localSheetId="59">#REF!</definedName>
    <definedName name="_AJU97">#REF!</definedName>
    <definedName name="_AJU98" localSheetId="61">#REF!</definedName>
    <definedName name="_AJU98" localSheetId="54">#REF!</definedName>
    <definedName name="_AJU98" localSheetId="55">#REF!</definedName>
    <definedName name="_AJU98" localSheetId="56">#REF!</definedName>
    <definedName name="_AJU98" localSheetId="57">#REF!</definedName>
    <definedName name="_AJU98" localSheetId="58">#REF!</definedName>
    <definedName name="_AJU98" localSheetId="59">#REF!</definedName>
    <definedName name="_AJU98">#REF!</definedName>
    <definedName name="_AJU99" localSheetId="61">#REF!</definedName>
    <definedName name="_AJU99" localSheetId="54">#REF!</definedName>
    <definedName name="_AJU99" localSheetId="55">#REF!</definedName>
    <definedName name="_AJU99" localSheetId="56">#REF!</definedName>
    <definedName name="_AJU99" localSheetId="57">#REF!</definedName>
    <definedName name="_AJU99" localSheetId="58">#REF!</definedName>
    <definedName name="_AJU99" localSheetId="59">#REF!</definedName>
    <definedName name="_AJU99">#REF!</definedName>
    <definedName name="_ANO97">#REF!</definedName>
    <definedName name="_ANO98">#REF!</definedName>
    <definedName name="_ANO99">#REF!</definedName>
    <definedName name="_asd1">#N/A</definedName>
    <definedName name="_AUS1" localSheetId="59">#REF!</definedName>
    <definedName name="_AUS1" localSheetId="60">#REF!</definedName>
    <definedName name="_AUS1" localSheetId="39">#REF!</definedName>
    <definedName name="_AUS1" localSheetId="0">#REF!</definedName>
    <definedName name="_AUS1" localSheetId="26">#REF!</definedName>
    <definedName name="_AUS1" localSheetId="41">#REF!</definedName>
    <definedName name="_AUS1" localSheetId="1">#REF!</definedName>
    <definedName name="_AUS1" localSheetId="2">#REF!</definedName>
    <definedName name="_AUS1" localSheetId="3">#REF!</definedName>
    <definedName name="_AUS1" localSheetId="4">#REF!</definedName>
    <definedName name="_AUS1" localSheetId="5">#REF!</definedName>
    <definedName name="_AUS1" localSheetId="6">#REF!</definedName>
    <definedName name="_AUS1" localSheetId="7">#REF!</definedName>
    <definedName name="_AUS1" localSheetId="22">#REF!</definedName>
    <definedName name="_AUS1" localSheetId="23">#REF!</definedName>
    <definedName name="_AUS1" localSheetId="24">#REF!</definedName>
    <definedName name="_AUS1" localSheetId="25">#REF!</definedName>
    <definedName name="_AUS1" localSheetId="28">#REF!</definedName>
    <definedName name="_AUS1" localSheetId="29">#REF!</definedName>
    <definedName name="_AUS1" localSheetId="40">#REF!</definedName>
    <definedName name="_AUS1" localSheetId="42">#REF!</definedName>
    <definedName name="_AUS1">#REF!</definedName>
    <definedName name="_bla2" localSheetId="60" hidden="1">#REF!</definedName>
    <definedName name="_bla2" localSheetId="39" hidden="1">#REF!</definedName>
    <definedName name="_bla2" localSheetId="0" hidden="1">#REF!</definedName>
    <definedName name="_bla2" localSheetId="26" hidden="1">#REF!</definedName>
    <definedName name="_bla2" localSheetId="41" hidden="1">#REF!</definedName>
    <definedName name="_bla2" localSheetId="1" hidden="1">#REF!</definedName>
    <definedName name="_bla2" localSheetId="2" hidden="1">#REF!</definedName>
    <definedName name="_bla2" localSheetId="3" hidden="1">#REF!</definedName>
    <definedName name="_bla2" localSheetId="4" hidden="1">#REF!</definedName>
    <definedName name="_bla2" localSheetId="5" hidden="1">#REF!</definedName>
    <definedName name="_bla2" localSheetId="6" hidden="1">#REF!</definedName>
    <definedName name="_bla2" localSheetId="7" hidden="1">#REF!</definedName>
    <definedName name="_bla2" localSheetId="22" hidden="1">#REF!</definedName>
    <definedName name="_bla2" localSheetId="23" hidden="1">#REF!</definedName>
    <definedName name="_bla2" localSheetId="24" hidden="1">#REF!</definedName>
    <definedName name="_bla2" localSheetId="25" hidden="1">#REF!</definedName>
    <definedName name="_bla2" localSheetId="28" hidden="1">#REF!</definedName>
    <definedName name="_bla2" localSheetId="29" hidden="1">#REF!</definedName>
    <definedName name="_bla2" localSheetId="40" hidden="1">#REF!</definedName>
    <definedName name="_bla2" localSheetId="42" hidden="1">#REF!</definedName>
    <definedName name="_bla2" hidden="1">#REF!</definedName>
    <definedName name="_bla3" localSheetId="60" hidden="1">#REF!</definedName>
    <definedName name="_bla3" localSheetId="39" hidden="1">#REF!</definedName>
    <definedName name="_bla3" localSheetId="0" hidden="1">#REF!</definedName>
    <definedName name="_bla3" localSheetId="26" hidden="1">#REF!</definedName>
    <definedName name="_bla3" localSheetId="41" hidden="1">#REF!</definedName>
    <definedName name="_bla3" localSheetId="1" hidden="1">#REF!</definedName>
    <definedName name="_bla3" localSheetId="2" hidden="1">#REF!</definedName>
    <definedName name="_bla3" localSheetId="3" hidden="1">#REF!</definedName>
    <definedName name="_bla3" localSheetId="4" hidden="1">#REF!</definedName>
    <definedName name="_bla3" localSheetId="5" hidden="1">#REF!</definedName>
    <definedName name="_bla3" localSheetId="6" hidden="1">#REF!</definedName>
    <definedName name="_bla3" localSheetId="7" hidden="1">#REF!</definedName>
    <definedName name="_bla3" localSheetId="22" hidden="1">#REF!</definedName>
    <definedName name="_bla3" localSheetId="23" hidden="1">#REF!</definedName>
    <definedName name="_bla3" localSheetId="24" hidden="1">#REF!</definedName>
    <definedName name="_bla3" localSheetId="25" hidden="1">#REF!</definedName>
    <definedName name="_bla3" localSheetId="28" hidden="1">#REF!</definedName>
    <definedName name="_bla3" localSheetId="29" hidden="1">#REF!</definedName>
    <definedName name="_bla3" localSheetId="40" hidden="1">#REF!</definedName>
    <definedName name="_bla3" localSheetId="42" hidden="1">#REF!</definedName>
    <definedName name="_bla3" hidden="1">#REF!</definedName>
    <definedName name="_bla4" localSheetId="60" hidden="1">#REF!</definedName>
    <definedName name="_bla4" localSheetId="39" hidden="1">#REF!</definedName>
    <definedName name="_bla4" localSheetId="26" hidden="1">#REF!</definedName>
    <definedName name="_bla4" localSheetId="41" hidden="1">#REF!</definedName>
    <definedName name="_bla4" localSheetId="22" hidden="1">#REF!</definedName>
    <definedName name="_bla4" localSheetId="23" hidden="1">#REF!</definedName>
    <definedName name="_bla4" localSheetId="24" hidden="1">#REF!</definedName>
    <definedName name="_bla4" localSheetId="25" hidden="1">#REF!</definedName>
    <definedName name="_bla4" localSheetId="28" hidden="1">#REF!</definedName>
    <definedName name="_bla4" localSheetId="29" hidden="1">#REF!</definedName>
    <definedName name="_bla4" localSheetId="40" hidden="1">#REF!</definedName>
    <definedName name="_bla4" localSheetId="42" hidden="1">#REF!</definedName>
    <definedName name="_bla4" hidden="1">#REF!</definedName>
    <definedName name="_BOP1">#REF!</definedName>
    <definedName name="_BOP2" localSheetId="0">#REF!</definedName>
    <definedName name="_BOP2" localSheetId="1">#REF!</definedName>
    <definedName name="_BOP2" localSheetId="2">#REF!</definedName>
    <definedName name="_BOP2" localSheetId="3">#REF!</definedName>
    <definedName name="_BOP2" localSheetId="4">#REF!</definedName>
    <definedName name="_BOP2" localSheetId="5">#REF!</definedName>
    <definedName name="_BOP2" localSheetId="6">#REF!</definedName>
    <definedName name="_BOP2" localSheetId="7">#REF!</definedName>
    <definedName name="_BOP2">[31]BoP!#REF!</definedName>
    <definedName name="_bop3" localSheetId="0">#REF!</definedName>
    <definedName name="_bop3" localSheetId="1">#REF!</definedName>
    <definedName name="_bop3" localSheetId="2">#REF!</definedName>
    <definedName name="_bop3" localSheetId="3">#REF!</definedName>
    <definedName name="_bop3" localSheetId="4">#REF!</definedName>
    <definedName name="_bop3" localSheetId="5">#REF!</definedName>
    <definedName name="_bop3" localSheetId="6">#REF!</definedName>
    <definedName name="_bop3" localSheetId="7">#REF!</definedName>
    <definedName name="_bop3">[32]BOP!#REF!</definedName>
    <definedName name="_BTO2" localSheetId="61">#REF!</definedName>
    <definedName name="_BTO2" localSheetId="54">#REF!</definedName>
    <definedName name="_BTO2" localSheetId="55">#REF!</definedName>
    <definedName name="_BTO2" localSheetId="56">#REF!</definedName>
    <definedName name="_BTO2" localSheetId="57">#REF!</definedName>
    <definedName name="_BTO2" localSheetId="58">#REF!</definedName>
    <definedName name="_BTO2" localSheetId="59">#REF!</definedName>
    <definedName name="_BTO2">#REF!</definedName>
    <definedName name="_CEL96" localSheetId="61">#REF!</definedName>
    <definedName name="_CEL96" localSheetId="54">#REF!</definedName>
    <definedName name="_CEL96" localSheetId="55">#REF!</definedName>
    <definedName name="_CEL96" localSheetId="56">#REF!</definedName>
    <definedName name="_CEL96" localSheetId="57">#REF!</definedName>
    <definedName name="_CEL96" localSheetId="58">#REF!</definedName>
    <definedName name="_CEL96" localSheetId="59">#REF!</definedName>
    <definedName name="_CEL96">#REF!</definedName>
    <definedName name="_cud21" localSheetId="61">#REF!</definedName>
    <definedName name="_cud21" localSheetId="54">#REF!</definedName>
    <definedName name="_cud21" localSheetId="55">#REF!</definedName>
    <definedName name="_cud21" localSheetId="56">#REF!</definedName>
    <definedName name="_cud21" localSheetId="57">#REF!</definedName>
    <definedName name="_cud21" localSheetId="58">#REF!</definedName>
    <definedName name="_cud21" localSheetId="59">#REF!</definedName>
    <definedName name="_cud21">#REF!</definedName>
    <definedName name="_D" localSheetId="59">#REF!</definedName>
    <definedName name="_D" localSheetId="60">#REF!</definedName>
    <definedName name="_D" localSheetId="39">#REF!</definedName>
    <definedName name="_D" localSheetId="26">#REF!</definedName>
    <definedName name="_D" localSheetId="41">#REF!</definedName>
    <definedName name="_D" localSheetId="22">#REF!</definedName>
    <definedName name="_D" localSheetId="23">#REF!</definedName>
    <definedName name="_D" localSheetId="24">#REF!</definedName>
    <definedName name="_D" localSheetId="25">#REF!</definedName>
    <definedName name="_D" localSheetId="28">#REF!</definedName>
    <definedName name="_D" localSheetId="29">#REF!</definedName>
    <definedName name="_D" localSheetId="40">#REF!</definedName>
    <definedName name="_D" localSheetId="42">#REF!</definedName>
    <definedName name="_D">#REF!</definedName>
    <definedName name="_dcc2000">#REF!</definedName>
    <definedName name="_dcc2001">#REF!</definedName>
    <definedName name="_dcc2002">#REF!</definedName>
    <definedName name="_dcc2003">#REF!</definedName>
    <definedName name="_dcc98" localSheetId="0">#REF!</definedName>
    <definedName name="_dcc98" localSheetId="1">#REF!</definedName>
    <definedName name="_dcc98" localSheetId="2">#REF!</definedName>
    <definedName name="_dcc98" localSheetId="3">#REF!</definedName>
    <definedName name="_dcc98" localSheetId="4">#REF!</definedName>
    <definedName name="_dcc98" localSheetId="5">#REF!</definedName>
    <definedName name="_dcc98" localSheetId="6">#REF!</definedName>
    <definedName name="_dcc98" localSheetId="7">#REF!</definedName>
    <definedName name="_dcc98">[22]Programa!#REF!</definedName>
    <definedName name="_dcc99" localSheetId="61">#REF!</definedName>
    <definedName name="_dcc99" localSheetId="54">#REF!</definedName>
    <definedName name="_dcc99" localSheetId="55">#REF!</definedName>
    <definedName name="_dcc99" localSheetId="56">#REF!</definedName>
    <definedName name="_dcc99" localSheetId="57">#REF!</definedName>
    <definedName name="_dcc99" localSheetId="58">#REF!</definedName>
    <definedName name="_dcc99" localSheetId="59">#REF!</definedName>
    <definedName name="_dcc99">#REF!</definedName>
    <definedName name="_DEG1" localSheetId="60">#REF!</definedName>
    <definedName name="_DEG1" localSheetId="39">#REF!</definedName>
    <definedName name="_DEG1" localSheetId="26">#REF!</definedName>
    <definedName name="_DEG1" localSheetId="41">#REF!</definedName>
    <definedName name="_DEG1" localSheetId="22">#REF!</definedName>
    <definedName name="_DEG1" localSheetId="23">#REF!</definedName>
    <definedName name="_DEG1" localSheetId="24">#REF!</definedName>
    <definedName name="_DEG1" localSheetId="25">#REF!</definedName>
    <definedName name="_DEG1" localSheetId="28">#REF!</definedName>
    <definedName name="_DEG1" localSheetId="29">#REF!</definedName>
    <definedName name="_DEG1" localSheetId="40">#REF!</definedName>
    <definedName name="_DEG1" localSheetId="42">#REF!</definedName>
    <definedName name="_DEG1">#REF!</definedName>
    <definedName name="_dic96">#REF!</definedName>
    <definedName name="_DKR1" localSheetId="60">#REF!</definedName>
    <definedName name="_DKR1" localSheetId="39">#REF!</definedName>
    <definedName name="_DKR1" localSheetId="26">#REF!</definedName>
    <definedName name="_DKR1" localSheetId="41">#REF!</definedName>
    <definedName name="_DKR1" localSheetId="22">#REF!</definedName>
    <definedName name="_DKR1" localSheetId="23">#REF!</definedName>
    <definedName name="_DKR1" localSheetId="24">#REF!</definedName>
    <definedName name="_DKR1" localSheetId="25">#REF!</definedName>
    <definedName name="_DKR1" localSheetId="28">#REF!</definedName>
    <definedName name="_DKR1" localSheetId="29">#REF!</definedName>
    <definedName name="_DKR1" localSheetId="40">#REF!</definedName>
    <definedName name="_DKR1" localSheetId="42">#REF!</definedName>
    <definedName name="_DKR1">#REF!</definedName>
    <definedName name="_DLX1.EMA" localSheetId="60">#REF!</definedName>
    <definedName name="_DLX1.EMA" localSheetId="39">#REF!</definedName>
    <definedName name="_DLX1.EMA" localSheetId="26">#REF!</definedName>
    <definedName name="_DLX1.EMA" localSheetId="41">#REF!</definedName>
    <definedName name="_DLX1.EMA" localSheetId="22">#REF!</definedName>
    <definedName name="_DLX1.EMA" localSheetId="23">#REF!</definedName>
    <definedName name="_DLX1.EMA" localSheetId="24">#REF!</definedName>
    <definedName name="_DLX1.EMA" localSheetId="25">#REF!</definedName>
    <definedName name="_DLX1.EMA" localSheetId="28">#REF!</definedName>
    <definedName name="_DLX1.EMA" localSheetId="29">#REF!</definedName>
    <definedName name="_DLX1.EMA" localSheetId="40">#REF!</definedName>
    <definedName name="_DLX1.EMA" localSheetId="42">#REF!</definedName>
    <definedName name="_DLX1.EMA">#REF!</definedName>
    <definedName name="_DLX1.EMG" localSheetId="60">#REF!</definedName>
    <definedName name="_DLX1.EMG" localSheetId="39">#REF!</definedName>
    <definedName name="_DLX1.EMG" localSheetId="26">#REF!</definedName>
    <definedName name="_DLX1.EMG" localSheetId="41">#REF!</definedName>
    <definedName name="_DLX1.EMG" localSheetId="22">#REF!</definedName>
    <definedName name="_DLX1.EMG" localSheetId="23">#REF!</definedName>
    <definedName name="_DLX1.EMG" localSheetId="24">#REF!</definedName>
    <definedName name="_DLX1.EMG" localSheetId="25">#REF!</definedName>
    <definedName name="_DLX1.EMG" localSheetId="28">#REF!</definedName>
    <definedName name="_DLX1.EMG" localSheetId="29">#REF!</definedName>
    <definedName name="_DLX1.EMG" localSheetId="40">#REF!</definedName>
    <definedName name="_DLX1.EMG" localSheetId="42">#REF!</definedName>
    <definedName name="_DLX1.EMG">#REF!</definedName>
    <definedName name="_DLX10.EMA" localSheetId="60">#REF!</definedName>
    <definedName name="_DLX10.EMA" localSheetId="39">#REF!</definedName>
    <definedName name="_DLX10.EMA" localSheetId="26">#REF!</definedName>
    <definedName name="_DLX10.EMA" localSheetId="41">#REF!</definedName>
    <definedName name="_DLX10.EMA" localSheetId="22">#REF!</definedName>
    <definedName name="_DLX10.EMA" localSheetId="23">#REF!</definedName>
    <definedName name="_DLX10.EMA" localSheetId="24">#REF!</definedName>
    <definedName name="_DLX10.EMA" localSheetId="25">#REF!</definedName>
    <definedName name="_DLX10.EMA" localSheetId="28">#REF!</definedName>
    <definedName name="_DLX10.EMA" localSheetId="29">#REF!</definedName>
    <definedName name="_DLX10.EMA" localSheetId="40">#REF!</definedName>
    <definedName name="_DLX10.EMA" localSheetId="42">#REF!</definedName>
    <definedName name="_DLX10.EMA">#REF!</definedName>
    <definedName name="_DLX11.EMA" localSheetId="60">#REF!</definedName>
    <definedName name="_DLX11.EMA" localSheetId="39">#REF!</definedName>
    <definedName name="_DLX11.EMA" localSheetId="26">#REF!</definedName>
    <definedName name="_DLX11.EMA" localSheetId="41">#REF!</definedName>
    <definedName name="_DLX11.EMA" localSheetId="22">#REF!</definedName>
    <definedName name="_DLX11.EMA" localSheetId="23">#REF!</definedName>
    <definedName name="_DLX11.EMA" localSheetId="24">#REF!</definedName>
    <definedName name="_DLX11.EMA" localSheetId="25">#REF!</definedName>
    <definedName name="_DLX11.EMA" localSheetId="28">#REF!</definedName>
    <definedName name="_DLX11.EMA" localSheetId="29">#REF!</definedName>
    <definedName name="_DLX11.EMA" localSheetId="40">#REF!</definedName>
    <definedName name="_DLX11.EMA" localSheetId="42">#REF!</definedName>
    <definedName name="_DLX11.EMA">#REF!</definedName>
    <definedName name="_DLX12.EMA" localSheetId="60">#REF!</definedName>
    <definedName name="_DLX12.EMA" localSheetId="39">#REF!</definedName>
    <definedName name="_DLX12.EMA" localSheetId="26">#REF!</definedName>
    <definedName name="_DLX12.EMA" localSheetId="41">#REF!</definedName>
    <definedName name="_DLX12.EMA" localSheetId="22">#REF!</definedName>
    <definedName name="_DLX12.EMA" localSheetId="23">#REF!</definedName>
    <definedName name="_DLX12.EMA" localSheetId="24">#REF!</definedName>
    <definedName name="_DLX12.EMA" localSheetId="25">#REF!</definedName>
    <definedName name="_DLX12.EMA" localSheetId="28">#REF!</definedName>
    <definedName name="_DLX12.EMA" localSheetId="29">#REF!</definedName>
    <definedName name="_DLX12.EMA" localSheetId="40">#REF!</definedName>
    <definedName name="_DLX12.EMA" localSheetId="42">#REF!</definedName>
    <definedName name="_DLX12.EMA">#REF!</definedName>
    <definedName name="_DLX13.EMA" localSheetId="60">#REF!</definedName>
    <definedName name="_DLX13.EMA" localSheetId="39">#REF!</definedName>
    <definedName name="_DLX13.EMA" localSheetId="26">#REF!</definedName>
    <definedName name="_DLX13.EMA" localSheetId="41">#REF!</definedName>
    <definedName name="_DLX13.EMA" localSheetId="22">#REF!</definedName>
    <definedName name="_DLX13.EMA" localSheetId="23">#REF!</definedName>
    <definedName name="_DLX13.EMA" localSheetId="24">#REF!</definedName>
    <definedName name="_DLX13.EMA" localSheetId="25">#REF!</definedName>
    <definedName name="_DLX13.EMA" localSheetId="28">#REF!</definedName>
    <definedName name="_DLX13.EMA" localSheetId="29">#REF!</definedName>
    <definedName name="_DLX13.EMA" localSheetId="40">#REF!</definedName>
    <definedName name="_DLX13.EMA" localSheetId="42">#REF!</definedName>
    <definedName name="_DLX13.EMA">#REF!</definedName>
    <definedName name="_DLX14.EMA" localSheetId="60">#REF!</definedName>
    <definedName name="_DLX14.EMA" localSheetId="39">#REF!</definedName>
    <definedName name="_DLX14.EMA" localSheetId="26">#REF!</definedName>
    <definedName name="_DLX14.EMA" localSheetId="41">#REF!</definedName>
    <definedName name="_DLX14.EMA" localSheetId="22">#REF!</definedName>
    <definedName name="_DLX14.EMA" localSheetId="23">#REF!</definedName>
    <definedName name="_DLX14.EMA" localSheetId="24">#REF!</definedName>
    <definedName name="_DLX14.EMA" localSheetId="25">#REF!</definedName>
    <definedName name="_DLX14.EMA" localSheetId="28">#REF!</definedName>
    <definedName name="_DLX14.EMA" localSheetId="29">#REF!</definedName>
    <definedName name="_DLX14.EMA" localSheetId="40">#REF!</definedName>
    <definedName name="_DLX14.EMA" localSheetId="42">#REF!</definedName>
    <definedName name="_DLX14.EMA">#REF!</definedName>
    <definedName name="_DLX16.EMA" localSheetId="60">#REF!</definedName>
    <definedName name="_DLX16.EMA" localSheetId="39">#REF!</definedName>
    <definedName name="_DLX16.EMA" localSheetId="26">#REF!</definedName>
    <definedName name="_DLX16.EMA" localSheetId="41">#REF!</definedName>
    <definedName name="_DLX16.EMA" localSheetId="22">#REF!</definedName>
    <definedName name="_DLX16.EMA" localSheetId="23">#REF!</definedName>
    <definedName name="_DLX16.EMA" localSheetId="24">#REF!</definedName>
    <definedName name="_DLX16.EMA" localSheetId="25">#REF!</definedName>
    <definedName name="_DLX16.EMA" localSheetId="28">#REF!</definedName>
    <definedName name="_DLX16.EMA" localSheetId="29">#REF!</definedName>
    <definedName name="_DLX16.EMA" localSheetId="40">#REF!</definedName>
    <definedName name="_DLX16.EMA" localSheetId="42">#REF!</definedName>
    <definedName name="_DLX16.EMA">#REF!</definedName>
    <definedName name="_DLX2.EMA" localSheetId="59">#REF!,#REF!</definedName>
    <definedName name="_DLX2.EMA" localSheetId="60">#REF!,#REF!</definedName>
    <definedName name="_DLX2.EMA" localSheetId="39">#REF!,#REF!</definedName>
    <definedName name="_DLX2.EMA" localSheetId="0">#REF!,#REF!</definedName>
    <definedName name="_DLX2.EMA" localSheetId="26">#REF!,#REF!</definedName>
    <definedName name="_DLX2.EMA" localSheetId="41">#REF!,#REF!</definedName>
    <definedName name="_DLX2.EMA" localSheetId="1">#REF!,#REF!</definedName>
    <definedName name="_DLX2.EMA" localSheetId="2">#REF!,#REF!</definedName>
    <definedName name="_DLX2.EMA" localSheetId="3">#REF!,#REF!</definedName>
    <definedName name="_DLX2.EMA" localSheetId="4">#REF!,#REF!</definedName>
    <definedName name="_DLX2.EMA" localSheetId="5">#REF!,#REF!</definedName>
    <definedName name="_DLX2.EMA" localSheetId="6">#REF!,#REF!</definedName>
    <definedName name="_DLX2.EMA" localSheetId="7">#REF!,#REF!</definedName>
    <definedName name="_DLX2.EMA" localSheetId="22">#REF!,#REF!</definedName>
    <definedName name="_DLX2.EMA" localSheetId="23">#REF!,#REF!</definedName>
    <definedName name="_DLX2.EMA" localSheetId="24">#REF!,#REF!</definedName>
    <definedName name="_DLX2.EMA" localSheetId="25">#REF!,#REF!</definedName>
    <definedName name="_DLX2.EMA" localSheetId="28">#REF!,#REF!</definedName>
    <definedName name="_DLX2.EMA" localSheetId="29">#REF!,#REF!</definedName>
    <definedName name="_DLX2.EMA" localSheetId="40">#REF!,#REF!</definedName>
    <definedName name="_DLX2.EMA" localSheetId="42">#REF!,#REF!</definedName>
    <definedName name="_DLX2.EMA">#REF!,#REF!</definedName>
    <definedName name="_DLX2.EMG" localSheetId="59">#REF!</definedName>
    <definedName name="_DLX2.EMG" localSheetId="60">#REF!</definedName>
    <definedName name="_DLX2.EMG" localSheetId="39">#REF!</definedName>
    <definedName name="_DLX2.EMG" localSheetId="0">#REF!</definedName>
    <definedName name="_DLX2.EMG" localSheetId="26">#REF!</definedName>
    <definedName name="_DLX2.EMG" localSheetId="41">#REF!</definedName>
    <definedName name="_DLX2.EMG" localSheetId="1">#REF!</definedName>
    <definedName name="_DLX2.EMG" localSheetId="2">#REF!</definedName>
    <definedName name="_DLX2.EMG" localSheetId="3">#REF!</definedName>
    <definedName name="_DLX2.EMG" localSheetId="4">#REF!</definedName>
    <definedName name="_DLX2.EMG" localSheetId="5">#REF!</definedName>
    <definedName name="_DLX2.EMG" localSheetId="6">#REF!</definedName>
    <definedName name="_DLX2.EMG" localSheetId="7">#REF!</definedName>
    <definedName name="_DLX2.EMG" localSheetId="22">#REF!</definedName>
    <definedName name="_DLX2.EMG" localSheetId="23">#REF!</definedName>
    <definedName name="_DLX2.EMG" localSheetId="24">#REF!</definedName>
    <definedName name="_DLX2.EMG" localSheetId="25">#REF!</definedName>
    <definedName name="_DLX2.EMG" localSheetId="28">#REF!</definedName>
    <definedName name="_DLX2.EMG" localSheetId="29">#REF!</definedName>
    <definedName name="_DLX2.EMG" localSheetId="40">#REF!</definedName>
    <definedName name="_DLX2.EMG" localSheetId="42">#REF!</definedName>
    <definedName name="_DLX2.EMG">#REF!</definedName>
    <definedName name="_DLX4.EMA" localSheetId="60">#REF!</definedName>
    <definedName name="_DLX4.EMA" localSheetId="39">#REF!</definedName>
    <definedName name="_DLX4.EMA" localSheetId="0">#REF!</definedName>
    <definedName name="_DLX4.EMA" localSheetId="26">#REF!</definedName>
    <definedName name="_DLX4.EMA" localSheetId="41">#REF!</definedName>
    <definedName name="_DLX4.EMA" localSheetId="1">#REF!</definedName>
    <definedName name="_DLX4.EMA" localSheetId="2">#REF!</definedName>
    <definedName name="_DLX4.EMA" localSheetId="3">#REF!</definedName>
    <definedName name="_DLX4.EMA" localSheetId="4">#REF!</definedName>
    <definedName name="_DLX4.EMA" localSheetId="5">#REF!</definedName>
    <definedName name="_DLX4.EMA" localSheetId="6">#REF!</definedName>
    <definedName name="_DLX4.EMA" localSheetId="7">#REF!</definedName>
    <definedName name="_DLX4.EMA" localSheetId="22">#REF!</definedName>
    <definedName name="_DLX4.EMA" localSheetId="23">#REF!</definedName>
    <definedName name="_DLX4.EMA" localSheetId="24">#REF!</definedName>
    <definedName name="_DLX4.EMA" localSheetId="25">#REF!</definedName>
    <definedName name="_DLX4.EMA" localSheetId="28">#REF!</definedName>
    <definedName name="_DLX4.EMA" localSheetId="29">#REF!</definedName>
    <definedName name="_DLX4.EMA" localSheetId="40">#REF!</definedName>
    <definedName name="_DLX4.EMA" localSheetId="42">#REF!</definedName>
    <definedName name="_DLX4.EMA">#REF!</definedName>
    <definedName name="_DLX4.EMG" localSheetId="60">#REF!</definedName>
    <definedName name="_DLX4.EMG" localSheetId="39">#REF!</definedName>
    <definedName name="_DLX4.EMG" localSheetId="0">#REF!</definedName>
    <definedName name="_DLX4.EMG" localSheetId="26">#REF!</definedName>
    <definedName name="_DLX4.EMG" localSheetId="41">#REF!</definedName>
    <definedName name="_DLX4.EMG" localSheetId="1">#REF!</definedName>
    <definedName name="_DLX4.EMG" localSheetId="2">#REF!</definedName>
    <definedName name="_DLX4.EMG" localSheetId="3">#REF!</definedName>
    <definedName name="_DLX4.EMG" localSheetId="4">#REF!</definedName>
    <definedName name="_DLX4.EMG" localSheetId="5">#REF!</definedName>
    <definedName name="_DLX4.EMG" localSheetId="6">#REF!</definedName>
    <definedName name="_DLX4.EMG" localSheetId="7">#REF!</definedName>
    <definedName name="_DLX4.EMG" localSheetId="22">#REF!</definedName>
    <definedName name="_DLX4.EMG" localSheetId="23">#REF!</definedName>
    <definedName name="_DLX4.EMG" localSheetId="24">#REF!</definedName>
    <definedName name="_DLX4.EMG" localSheetId="25">#REF!</definedName>
    <definedName name="_DLX4.EMG" localSheetId="28">#REF!</definedName>
    <definedName name="_DLX4.EMG" localSheetId="29">#REF!</definedName>
    <definedName name="_DLX4.EMG" localSheetId="40">#REF!</definedName>
    <definedName name="_DLX4.EMG" localSheetId="42">#REF!</definedName>
    <definedName name="_DLX4.EMG">#REF!</definedName>
    <definedName name="_DLX5.EMA" localSheetId="60">#REF!</definedName>
    <definedName name="_DLX5.EMA" localSheetId="39">#REF!</definedName>
    <definedName name="_DLX5.EMA" localSheetId="26">#REF!</definedName>
    <definedName name="_DLX5.EMA" localSheetId="41">#REF!</definedName>
    <definedName name="_DLX5.EMA" localSheetId="22">#REF!</definedName>
    <definedName name="_DLX5.EMA" localSheetId="23">#REF!</definedName>
    <definedName name="_DLX5.EMA" localSheetId="24">#REF!</definedName>
    <definedName name="_DLX5.EMA" localSheetId="25">#REF!</definedName>
    <definedName name="_DLX5.EMA" localSheetId="28">#REF!</definedName>
    <definedName name="_DLX5.EMA" localSheetId="29">#REF!</definedName>
    <definedName name="_DLX5.EMA" localSheetId="40">#REF!</definedName>
    <definedName name="_DLX5.EMA" localSheetId="42">#REF!</definedName>
    <definedName name="_DLX5.EMA">#REF!</definedName>
    <definedName name="_DLX6.EMA" localSheetId="60">#REF!</definedName>
    <definedName name="_DLX6.EMA" localSheetId="39">#REF!</definedName>
    <definedName name="_DLX6.EMA" localSheetId="26">#REF!</definedName>
    <definedName name="_DLX6.EMA" localSheetId="41">#REF!</definedName>
    <definedName name="_DLX6.EMA" localSheetId="22">#REF!</definedName>
    <definedName name="_DLX6.EMA" localSheetId="23">#REF!</definedName>
    <definedName name="_DLX6.EMA" localSheetId="24">#REF!</definedName>
    <definedName name="_DLX6.EMA" localSheetId="25">#REF!</definedName>
    <definedName name="_DLX6.EMA" localSheetId="28">#REF!</definedName>
    <definedName name="_DLX6.EMA" localSheetId="29">#REF!</definedName>
    <definedName name="_DLX6.EMA" localSheetId="40">#REF!</definedName>
    <definedName name="_DLX6.EMA" localSheetId="42">#REF!</definedName>
    <definedName name="_DLX6.EMA">#REF!</definedName>
    <definedName name="_DLX7.EMA" localSheetId="60">#REF!</definedName>
    <definedName name="_DLX7.EMA" localSheetId="39">#REF!</definedName>
    <definedName name="_DLX7.EMA" localSheetId="26">#REF!</definedName>
    <definedName name="_DLX7.EMA" localSheetId="41">#REF!</definedName>
    <definedName name="_DLX7.EMA" localSheetId="22">#REF!</definedName>
    <definedName name="_DLX7.EMA" localSheetId="23">#REF!</definedName>
    <definedName name="_DLX7.EMA" localSheetId="24">#REF!</definedName>
    <definedName name="_DLX7.EMA" localSheetId="25">#REF!</definedName>
    <definedName name="_DLX7.EMA" localSheetId="28">#REF!</definedName>
    <definedName name="_DLX7.EMA" localSheetId="29">#REF!</definedName>
    <definedName name="_DLX7.EMA" localSheetId="40">#REF!</definedName>
    <definedName name="_DLX7.EMA" localSheetId="42">#REF!</definedName>
    <definedName name="_DLX7.EMA">#REF!</definedName>
    <definedName name="_DLX8.EMA" localSheetId="60">#REF!</definedName>
    <definedName name="_DLX8.EMA" localSheetId="39">#REF!</definedName>
    <definedName name="_DLX8.EMA" localSheetId="26">#REF!</definedName>
    <definedName name="_DLX8.EMA" localSheetId="41">#REF!</definedName>
    <definedName name="_DLX8.EMA" localSheetId="22">#REF!</definedName>
    <definedName name="_DLX8.EMA" localSheetId="23">#REF!</definedName>
    <definedName name="_DLX8.EMA" localSheetId="24">#REF!</definedName>
    <definedName name="_DLX8.EMA" localSheetId="25">#REF!</definedName>
    <definedName name="_DLX8.EMA" localSheetId="28">#REF!</definedName>
    <definedName name="_DLX8.EMA" localSheetId="29">#REF!</definedName>
    <definedName name="_DLX8.EMA" localSheetId="40">#REF!</definedName>
    <definedName name="_DLX8.EMA" localSheetId="42">#REF!</definedName>
    <definedName name="_DLX8.EMA">#REF!</definedName>
    <definedName name="_DLX9.EMA" localSheetId="60">#REF!</definedName>
    <definedName name="_DLX9.EMA" localSheetId="39">#REF!</definedName>
    <definedName name="_DLX9.EMA" localSheetId="26">#REF!</definedName>
    <definedName name="_DLX9.EMA" localSheetId="41">#REF!</definedName>
    <definedName name="_DLX9.EMA" localSheetId="22">#REF!</definedName>
    <definedName name="_DLX9.EMA" localSheetId="23">#REF!</definedName>
    <definedName name="_DLX9.EMA" localSheetId="24">#REF!</definedName>
    <definedName name="_DLX9.EMA" localSheetId="25">#REF!</definedName>
    <definedName name="_DLX9.EMA" localSheetId="28">#REF!</definedName>
    <definedName name="_DLX9.EMA" localSheetId="29">#REF!</definedName>
    <definedName name="_DLX9.EMA" localSheetId="40">#REF!</definedName>
    <definedName name="_DLX9.EMA" localSheetId="42">#REF!</definedName>
    <definedName name="_DLX9.EMA">#REF!</definedName>
    <definedName name="_ECU1" localSheetId="60">#REF!</definedName>
    <definedName name="_ECU1" localSheetId="39">#REF!</definedName>
    <definedName name="_ECU1" localSheetId="26">#REF!</definedName>
    <definedName name="_ECU1" localSheetId="41">#REF!</definedName>
    <definedName name="_ECU1" localSheetId="22">#REF!</definedName>
    <definedName name="_ECU1" localSheetId="23">#REF!</definedName>
    <definedName name="_ECU1" localSheetId="24">#REF!</definedName>
    <definedName name="_ECU1" localSheetId="25">#REF!</definedName>
    <definedName name="_ECU1" localSheetId="28">#REF!</definedName>
    <definedName name="_ECU1" localSheetId="29">#REF!</definedName>
    <definedName name="_ECU1" localSheetId="40">#REF!</definedName>
    <definedName name="_ECU1" localSheetId="42">#REF!</definedName>
    <definedName name="_ECU1">#REF!</definedName>
    <definedName name="_emi2000">#REF!</definedName>
    <definedName name="_emi2001">#REF!</definedName>
    <definedName name="_emi2002">#REF!</definedName>
    <definedName name="_emi2003">#REF!</definedName>
    <definedName name="_emi98">#REF!</definedName>
    <definedName name="_emi99">#REF!</definedName>
    <definedName name="_END94" localSheetId="60">#REF!</definedName>
    <definedName name="_END94" localSheetId="39">#REF!</definedName>
    <definedName name="_END94" localSheetId="26">#REF!</definedName>
    <definedName name="_END94" localSheetId="41">#REF!</definedName>
    <definedName name="_END94" localSheetId="22">#REF!</definedName>
    <definedName name="_END94" localSheetId="23">#REF!</definedName>
    <definedName name="_END94" localSheetId="24">#REF!</definedName>
    <definedName name="_END94" localSheetId="25">#REF!</definedName>
    <definedName name="_END94" localSheetId="28">#REF!</definedName>
    <definedName name="_END94" localSheetId="29">#REF!</definedName>
    <definedName name="_END94" localSheetId="40">#REF!</definedName>
    <definedName name="_END94" localSheetId="42">#REF!</definedName>
    <definedName name="_END94">#REF!</definedName>
    <definedName name="_ESC1" localSheetId="60">#REF!</definedName>
    <definedName name="_ESC1" localSheetId="39">#REF!</definedName>
    <definedName name="_ESC1" localSheetId="26">#REF!</definedName>
    <definedName name="_ESC1" localSheetId="41">#REF!</definedName>
    <definedName name="_ESC1" localSheetId="22">#REF!</definedName>
    <definedName name="_ESC1" localSheetId="23">#REF!</definedName>
    <definedName name="_ESC1" localSheetId="24">#REF!</definedName>
    <definedName name="_ESC1" localSheetId="25">#REF!</definedName>
    <definedName name="_ESC1" localSheetId="28">#REF!</definedName>
    <definedName name="_ESC1" localSheetId="29">#REF!</definedName>
    <definedName name="_ESC1" localSheetId="40">#REF!</definedName>
    <definedName name="_ESC1" localSheetId="42">#REF!</definedName>
    <definedName name="_ESC1">#REF!</definedName>
    <definedName name="_EX9596" localSheetId="60">#REF!</definedName>
    <definedName name="_EX9596" localSheetId="39">#REF!</definedName>
    <definedName name="_EX9596" localSheetId="26">#REF!</definedName>
    <definedName name="_EX9596" localSheetId="41">#REF!</definedName>
    <definedName name="_EX9596" localSheetId="22">#REF!</definedName>
    <definedName name="_EX9596" localSheetId="23">#REF!</definedName>
    <definedName name="_EX9596" localSheetId="24">#REF!</definedName>
    <definedName name="_EX9596" localSheetId="25">#REF!</definedName>
    <definedName name="_EX9596" localSheetId="28">#REF!</definedName>
    <definedName name="_EX9596" localSheetId="29">#REF!</definedName>
    <definedName name="_EX9596" localSheetId="40">#REF!</definedName>
    <definedName name="_EX9596" localSheetId="42">#REF!</definedName>
    <definedName name="_EX9596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" localSheetId="0" hidden="1">#REF!</definedName>
    <definedName name="_F" localSheetId="1" hidden="1">#REF!</definedName>
    <definedName name="_F" localSheetId="2" hidden="1">#REF!</definedName>
    <definedName name="_F" localSheetId="3" hidden="1">#REF!</definedName>
    <definedName name="_F" localSheetId="4" hidden="1">#REF!</definedName>
    <definedName name="_F" localSheetId="5" hidden="1">#REF!</definedName>
    <definedName name="_F" localSheetId="6" hidden="1">#REF!</definedName>
    <definedName name="_F" localSheetId="7" hidden="1">#REF!</definedName>
    <definedName name="_F" hidden="1">'[33]Fax a enviar'!#REF!</definedName>
    <definedName name="_FAL1" localSheetId="59">#REF!</definedName>
    <definedName name="_FAL1" localSheetId="60">#REF!</definedName>
    <definedName name="_FAL1" localSheetId="39">#REF!</definedName>
    <definedName name="_FAL1" localSheetId="26">#REF!</definedName>
    <definedName name="_FAL1" localSheetId="41">#REF!</definedName>
    <definedName name="_FAL1" localSheetId="22">#REF!</definedName>
    <definedName name="_FAL1" localSheetId="23">#REF!</definedName>
    <definedName name="_FAL1" localSheetId="24">#REF!</definedName>
    <definedName name="_FAL1" localSheetId="25">#REF!</definedName>
    <definedName name="_FAL1" localSheetId="28">#REF!</definedName>
    <definedName name="_FAL1" localSheetId="29">#REF!</definedName>
    <definedName name="_FAL1" localSheetId="40">#REF!</definedName>
    <definedName name="_FAL1" localSheetId="42">#REF!</definedName>
    <definedName name="_FAL1">#REF!</definedName>
    <definedName name="_FAL10">#REF!</definedName>
    <definedName name="_FAL11">#REF!</definedName>
    <definedName name="_FAL12">#REF!</definedName>
    <definedName name="_FAL2" localSheetId="60">#REF!</definedName>
    <definedName name="_FAL2" localSheetId="39">#REF!</definedName>
    <definedName name="_FAL2" localSheetId="26">#REF!</definedName>
    <definedName name="_FAL2" localSheetId="41">#REF!</definedName>
    <definedName name="_FAL2" localSheetId="22">#REF!</definedName>
    <definedName name="_FAL2" localSheetId="23">#REF!</definedName>
    <definedName name="_FAL2" localSheetId="24">#REF!</definedName>
    <definedName name="_FAL2" localSheetId="25">#REF!</definedName>
    <definedName name="_FAL2" localSheetId="28">#REF!</definedName>
    <definedName name="_FAL2" localSheetId="29">#REF!</definedName>
    <definedName name="_FAL2" localSheetId="40">#REF!</definedName>
    <definedName name="_FAL2" localSheetId="42">#REF!</definedName>
    <definedName name="_FAL2">#REF!</definedName>
    <definedName name="_FAL3" localSheetId="60">#REF!</definedName>
    <definedName name="_FAL3" localSheetId="39">#REF!</definedName>
    <definedName name="_FAL3" localSheetId="26">#REF!</definedName>
    <definedName name="_FAL3" localSheetId="41">#REF!</definedName>
    <definedName name="_FAL3" localSheetId="22">#REF!</definedName>
    <definedName name="_FAL3" localSheetId="23">#REF!</definedName>
    <definedName name="_FAL3" localSheetId="24">#REF!</definedName>
    <definedName name="_FAL3" localSheetId="25">#REF!</definedName>
    <definedName name="_FAL3" localSheetId="28">#REF!</definedName>
    <definedName name="_FAL3" localSheetId="29">#REF!</definedName>
    <definedName name="_FAL3" localSheetId="40">#REF!</definedName>
    <definedName name="_FAL3" localSheetId="42">#REF!</definedName>
    <definedName name="_FAL3">#REF!</definedName>
    <definedName name="_FAL4" localSheetId="60">#REF!</definedName>
    <definedName name="_FAL4" localSheetId="39">#REF!</definedName>
    <definedName name="_FAL4" localSheetId="26">#REF!</definedName>
    <definedName name="_FAL4" localSheetId="41">#REF!</definedName>
    <definedName name="_FAL4" localSheetId="22">#REF!</definedName>
    <definedName name="_FAL4" localSheetId="23">#REF!</definedName>
    <definedName name="_FAL4" localSheetId="24">#REF!</definedName>
    <definedName name="_FAL4" localSheetId="25">#REF!</definedName>
    <definedName name="_FAL4" localSheetId="28">#REF!</definedName>
    <definedName name="_FAL4" localSheetId="29">#REF!</definedName>
    <definedName name="_FAL4" localSheetId="40">#REF!</definedName>
    <definedName name="_FAL4" localSheetId="42">#REF!</definedName>
    <definedName name="_FAL4">#REF!</definedName>
    <definedName name="_FAL5" localSheetId="60">#REF!</definedName>
    <definedName name="_FAL5" localSheetId="39">#REF!</definedName>
    <definedName name="_FAL5" localSheetId="26">#REF!</definedName>
    <definedName name="_FAL5" localSheetId="41">#REF!</definedName>
    <definedName name="_FAL5" localSheetId="22">#REF!</definedName>
    <definedName name="_FAL5" localSheetId="23">#REF!</definedName>
    <definedName name="_FAL5" localSheetId="24">#REF!</definedName>
    <definedName name="_FAL5" localSheetId="25">#REF!</definedName>
    <definedName name="_FAL5" localSheetId="28">#REF!</definedName>
    <definedName name="_FAL5" localSheetId="29">#REF!</definedName>
    <definedName name="_FAL5" localSheetId="40">#REF!</definedName>
    <definedName name="_FAL5" localSheetId="42">#REF!</definedName>
    <definedName name="_FAL5">#REF!</definedName>
    <definedName name="_FAL6" localSheetId="60">#REF!</definedName>
    <definedName name="_FAL6" localSheetId="39">#REF!</definedName>
    <definedName name="_FAL6" localSheetId="26">#REF!</definedName>
    <definedName name="_FAL6" localSheetId="41">#REF!</definedName>
    <definedName name="_FAL6" localSheetId="22">#REF!</definedName>
    <definedName name="_FAL6" localSheetId="23">#REF!</definedName>
    <definedName name="_FAL6" localSheetId="24">#REF!</definedName>
    <definedName name="_FAL6" localSheetId="25">#REF!</definedName>
    <definedName name="_FAL6" localSheetId="28">#REF!</definedName>
    <definedName name="_FAL6" localSheetId="29">#REF!</definedName>
    <definedName name="_FAL6" localSheetId="40">#REF!</definedName>
    <definedName name="_FAL6" localSheetId="42">#REF!</definedName>
    <definedName name="_FAL6">#REF!</definedName>
    <definedName name="_FAL7" localSheetId="60">#REF!</definedName>
    <definedName name="_FAL7" localSheetId="39">#REF!</definedName>
    <definedName name="_FAL7" localSheetId="26">#REF!</definedName>
    <definedName name="_FAL7" localSheetId="41">#REF!</definedName>
    <definedName name="_FAL7" localSheetId="22">#REF!</definedName>
    <definedName name="_FAL7" localSheetId="23">#REF!</definedName>
    <definedName name="_FAL7" localSheetId="24">#REF!</definedName>
    <definedName name="_FAL7" localSheetId="25">#REF!</definedName>
    <definedName name="_FAL7" localSheetId="28">#REF!</definedName>
    <definedName name="_FAL7" localSheetId="29">#REF!</definedName>
    <definedName name="_FAL7" localSheetId="40">#REF!</definedName>
    <definedName name="_FAL7" localSheetId="42">#REF!</definedName>
    <definedName name="_FAL7">#REF!</definedName>
    <definedName name="_FAL8">#REF!</definedName>
    <definedName name="_FAL89" localSheetId="60">#REF!</definedName>
    <definedName name="_FAL89" localSheetId="39">#REF!</definedName>
    <definedName name="_FAL89" localSheetId="26">#REF!</definedName>
    <definedName name="_FAL89" localSheetId="41">#REF!</definedName>
    <definedName name="_FAL89" localSheetId="22">#REF!</definedName>
    <definedName name="_FAL89" localSheetId="23">#REF!</definedName>
    <definedName name="_FAL89" localSheetId="24">#REF!</definedName>
    <definedName name="_FAL89" localSheetId="25">#REF!</definedName>
    <definedName name="_FAL89" localSheetId="28">#REF!</definedName>
    <definedName name="_FAL89" localSheetId="29">#REF!</definedName>
    <definedName name="_FAL89" localSheetId="40">#REF!</definedName>
    <definedName name="_FAL89" localSheetId="42">#REF!</definedName>
    <definedName name="_FAL89">#REF!</definedName>
    <definedName name="_FAL9">#REF!</definedName>
    <definedName name="_Fill" localSheetId="60" hidden="1">#REF!</definedName>
    <definedName name="_Fill" localSheetId="39" hidden="1">#REF!</definedName>
    <definedName name="_Fill" localSheetId="26" hidden="1">#REF!</definedName>
    <definedName name="_Fill" localSheetId="4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8" hidden="1">#REF!</definedName>
    <definedName name="_Fill" localSheetId="29" hidden="1">#REF!</definedName>
    <definedName name="_Fill" localSheetId="40" hidden="1">#REF!</definedName>
    <definedName name="_Fill" localSheetId="42" hidden="1">#REF!</definedName>
    <definedName name="_Fill" hidden="1">#REF!</definedName>
    <definedName name="_Fill1" localSheetId="60" hidden="1">#REF!</definedName>
    <definedName name="_Fill1" localSheetId="39" hidden="1">#REF!</definedName>
    <definedName name="_Fill1" localSheetId="26" hidden="1">#REF!</definedName>
    <definedName name="_Fill1" localSheetId="41" hidden="1">#REF!</definedName>
    <definedName name="_Fill1" localSheetId="22" hidden="1">#REF!</definedName>
    <definedName name="_Fill1" localSheetId="23" hidden="1">#REF!</definedName>
    <definedName name="_Fill1" localSheetId="24" hidden="1">#REF!</definedName>
    <definedName name="_Fill1" localSheetId="25" hidden="1">#REF!</definedName>
    <definedName name="_Fill1" localSheetId="28" hidden="1">#REF!</definedName>
    <definedName name="_Fill1" localSheetId="29" hidden="1">#REF!</definedName>
    <definedName name="_Fill1" localSheetId="40" hidden="1">#REF!</definedName>
    <definedName name="_Fill1" localSheetId="42" hidden="1">#REF!</definedName>
    <definedName name="_Fill1" hidden="1">#REF!</definedName>
    <definedName name="_xlnm._FilterDatabase" localSheetId="0" hidden="1">#REF!</definedName>
    <definedName name="_xlnm._FilterDatabase" localSheetId="1" hidden="1">#REF!</definedName>
    <definedName name="_xlnm._FilterDatabase" localSheetId="2" hidden="1">#REF!</definedName>
    <definedName name="_xlnm._FilterDatabase" localSheetId="3" hidden="1">#REF!</definedName>
    <definedName name="_xlnm._FilterDatabase" localSheetId="4" hidden="1">#REF!</definedName>
    <definedName name="_xlnm._FilterDatabase" localSheetId="5" hidden="1">#REF!</definedName>
    <definedName name="_xlnm._FilterDatabase" localSheetId="6" hidden="1">#REF!</definedName>
    <definedName name="_xlnm._FilterDatabase" localSheetId="7" hidden="1">#REF!</definedName>
    <definedName name="_xlnm._FilterDatabase" hidden="1">[34]C!$P$428:$T$428</definedName>
    <definedName name="_FIS96" localSheetId="61">#REF!</definedName>
    <definedName name="_FIS96" localSheetId="54">#REF!</definedName>
    <definedName name="_FIS96" localSheetId="55">#REF!</definedName>
    <definedName name="_FIS96" localSheetId="56">#REF!</definedName>
    <definedName name="_FIS96" localSheetId="57">#REF!</definedName>
    <definedName name="_FIS96" localSheetId="58">#REF!</definedName>
    <definedName name="_FIS96" localSheetId="59">#REF!</definedName>
    <definedName name="_FIS96">#REF!</definedName>
    <definedName name="_FIV1" localSheetId="61">#REF!</definedName>
    <definedName name="_FIV1" localSheetId="54">#REF!</definedName>
    <definedName name="_FIV1" localSheetId="55">#REF!</definedName>
    <definedName name="_FIV1" localSheetId="56">#REF!</definedName>
    <definedName name="_FIV1" localSheetId="57">#REF!</definedName>
    <definedName name="_FIV1" localSheetId="58">#REF!</definedName>
    <definedName name="_FIV1" localSheetId="59">#REF!</definedName>
    <definedName name="_FIV1">#REF!</definedName>
    <definedName name="_FMK1" localSheetId="59">#REF!</definedName>
    <definedName name="_FMK1" localSheetId="60">#REF!</definedName>
    <definedName name="_FMK1" localSheetId="39">#REF!</definedName>
    <definedName name="_FMK1" localSheetId="26">#REF!</definedName>
    <definedName name="_FMK1" localSheetId="41">#REF!</definedName>
    <definedName name="_FMK1" localSheetId="22">#REF!</definedName>
    <definedName name="_FMK1" localSheetId="23">#REF!</definedName>
    <definedName name="_FMK1" localSheetId="24">#REF!</definedName>
    <definedName name="_FMK1" localSheetId="25">#REF!</definedName>
    <definedName name="_FMK1" localSheetId="28">#REF!</definedName>
    <definedName name="_FMK1" localSheetId="29">#REF!</definedName>
    <definedName name="_FMK1" localSheetId="40">#REF!</definedName>
    <definedName name="_FMK1" localSheetId="42">#REF!</definedName>
    <definedName name="_FMK1">#REF!</definedName>
    <definedName name="_ftnref1" localSheetId="59">#REF!</definedName>
    <definedName name="_ftnref1" localSheetId="60">#REF!</definedName>
    <definedName name="_ftnref1" localSheetId="39">#REF!</definedName>
    <definedName name="_ftnref1" localSheetId="26">#REF!</definedName>
    <definedName name="_ftnref1" localSheetId="41">#REF!</definedName>
    <definedName name="_ftnref1" localSheetId="22">#REF!</definedName>
    <definedName name="_ftnref1" localSheetId="23">#REF!</definedName>
    <definedName name="_ftnref1" localSheetId="24">#REF!</definedName>
    <definedName name="_ftnref1" localSheetId="25">#REF!</definedName>
    <definedName name="_ftnref1" localSheetId="28">#REF!</definedName>
    <definedName name="_ftnref1" localSheetId="29">#REF!</definedName>
    <definedName name="_ftnref1" localSheetId="40">#REF!</definedName>
    <definedName name="_ftnref1" localSheetId="42">#REF!</definedName>
    <definedName name="_ftnref1">#REF!</definedName>
    <definedName name="_IKR1" localSheetId="60">#REF!</definedName>
    <definedName name="_IKR1" localSheetId="39">#REF!</definedName>
    <definedName name="_IKR1" localSheetId="26">#REF!</definedName>
    <definedName name="_IKR1" localSheetId="41">#REF!</definedName>
    <definedName name="_IKR1" localSheetId="22">#REF!</definedName>
    <definedName name="_IKR1" localSheetId="23">#REF!</definedName>
    <definedName name="_IKR1" localSheetId="24">#REF!</definedName>
    <definedName name="_IKR1" localSheetId="25">#REF!</definedName>
    <definedName name="_IKR1" localSheetId="28">#REF!</definedName>
    <definedName name="_IKR1" localSheetId="29">#REF!</definedName>
    <definedName name="_IKR1" localSheetId="40">#REF!</definedName>
    <definedName name="_IKR1" localSheetId="42">#REF!</definedName>
    <definedName name="_IKR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INE1">#REF!</definedName>
    <definedName name="_ipc2000">#REF!</definedName>
    <definedName name="_ipc2001">#REF!</definedName>
    <definedName name="_ipc2002">#REF!</definedName>
    <definedName name="_ipc2003">#REF!</definedName>
    <definedName name="_ipc98">#REF!</definedName>
    <definedName name="_ipc99">#REF!</definedName>
    <definedName name="_IRP1" localSheetId="60">#REF!</definedName>
    <definedName name="_IRP1" localSheetId="39">#REF!</definedName>
    <definedName name="_IRP1" localSheetId="26">#REF!</definedName>
    <definedName name="_IRP1" localSheetId="41">#REF!</definedName>
    <definedName name="_IRP1" localSheetId="22">#REF!</definedName>
    <definedName name="_IRP1" localSheetId="23">#REF!</definedName>
    <definedName name="_IRP1" localSheetId="24">#REF!</definedName>
    <definedName name="_IRP1" localSheetId="25">#REF!</definedName>
    <definedName name="_IRP1" localSheetId="28">#REF!</definedName>
    <definedName name="_IRP1" localSheetId="29">#REF!</definedName>
    <definedName name="_IRP1" localSheetId="40">#REF!</definedName>
    <definedName name="_IRP1" localSheetId="42">#REF!</definedName>
    <definedName name="_IRP1">#REF!</definedName>
    <definedName name="_Jin2" localSheetId="0">#REF!</definedName>
    <definedName name="_Jin2" localSheetId="1">#REF!</definedName>
    <definedName name="_Jin2" localSheetId="2">#REF!</definedName>
    <definedName name="_Jin2" localSheetId="3">#REF!</definedName>
    <definedName name="_Jin2" localSheetId="4">#REF!</definedName>
    <definedName name="_Jin2" localSheetId="5">#REF!</definedName>
    <definedName name="_Jin2" localSheetId="6">#REF!</definedName>
    <definedName name="_Jin2" localSheetId="7">#REF!</definedName>
    <definedName name="_Jin2">[35]CCFF!#REF!</definedName>
    <definedName name="_JR1" localSheetId="61">#REF!</definedName>
    <definedName name="_JR1" localSheetId="54">#REF!</definedName>
    <definedName name="_JR1" localSheetId="55">#REF!</definedName>
    <definedName name="_JR1" localSheetId="56">#REF!</definedName>
    <definedName name="_JR1" localSheetId="57">#REF!</definedName>
    <definedName name="_JR1" localSheetId="58">#REF!</definedName>
    <definedName name="_JR1" localSheetId="59">#REF!</definedName>
    <definedName name="_JR1">#REF!</definedName>
    <definedName name="_JR2" localSheetId="61">#REF!</definedName>
    <definedName name="_JR2" localSheetId="54">#REF!</definedName>
    <definedName name="_JR2" localSheetId="55">#REF!</definedName>
    <definedName name="_JR2" localSheetId="56">#REF!</definedName>
    <definedName name="_JR2" localSheetId="57">#REF!</definedName>
    <definedName name="_JR2" localSheetId="58">#REF!</definedName>
    <definedName name="_JR2" localSheetId="59">#REF!</definedName>
    <definedName name="_JR2">#REF!</definedName>
    <definedName name="_Key1" localSheetId="60" hidden="1">#REF!</definedName>
    <definedName name="_Key1" localSheetId="39" hidden="1">#REF!</definedName>
    <definedName name="_Key1" localSheetId="26" hidden="1">#REF!</definedName>
    <definedName name="_Key1" localSheetId="4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25" hidden="1">#REF!</definedName>
    <definedName name="_Key1" localSheetId="28" hidden="1">#REF!</definedName>
    <definedName name="_Key1" localSheetId="29" hidden="1">#REF!</definedName>
    <definedName name="_Key1" localSheetId="40" hidden="1">#REF!</definedName>
    <definedName name="_Key1" localSheetId="42" hidden="1">#REF!</definedName>
    <definedName name="_Key1" hidden="1">#REF!</definedName>
    <definedName name="_Key2" localSheetId="60" hidden="1">#REF!</definedName>
    <definedName name="_Key2" localSheetId="39" hidden="1">#REF!</definedName>
    <definedName name="_Key2" localSheetId="26" hidden="1">#REF!</definedName>
    <definedName name="_Key2" localSheetId="41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25" hidden="1">#REF!</definedName>
    <definedName name="_Key2" localSheetId="28" hidden="1">#REF!</definedName>
    <definedName name="_Key2" localSheetId="29" hidden="1">#REF!</definedName>
    <definedName name="_Key2" localSheetId="40" hidden="1">#REF!</definedName>
    <definedName name="_Key2" localSheetId="42" hidden="1">#REF!</definedName>
    <definedName name="_Key2" hidden="1">#REF!</definedName>
    <definedName name="_LIT1" localSheetId="60">#REF!</definedName>
    <definedName name="_LIT1" localSheetId="39">#REF!</definedName>
    <definedName name="_LIT1" localSheetId="26">#REF!</definedName>
    <definedName name="_LIT1" localSheetId="41">#REF!</definedName>
    <definedName name="_LIT1" localSheetId="22">#REF!</definedName>
    <definedName name="_LIT1" localSheetId="23">#REF!</definedName>
    <definedName name="_LIT1" localSheetId="24">#REF!</definedName>
    <definedName name="_LIT1" localSheetId="25">#REF!</definedName>
    <definedName name="_LIT1" localSheetId="28">#REF!</definedName>
    <definedName name="_LIT1" localSheetId="29">#REF!</definedName>
    <definedName name="_LIT1" localSheetId="40">#REF!</definedName>
    <definedName name="_LIT1" localSheetId="42">#REF!</definedName>
    <definedName name="_LIT1">#REF!</definedName>
    <definedName name="_LL2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>#REF!</definedName>
    <definedName name="_MAR1" localSheetId="61">#REF!</definedName>
    <definedName name="_MAR1" localSheetId="54">#REF!</definedName>
    <definedName name="_MAR1" localSheetId="55">#REF!</definedName>
    <definedName name="_MAR1" localSheetId="56">#REF!</definedName>
    <definedName name="_MAR1" localSheetId="57">#REF!</definedName>
    <definedName name="_MAR1" localSheetId="58">#REF!</definedName>
    <definedName name="_MAR1" localSheetId="59">#REF!</definedName>
    <definedName name="_MAR1" localSheetId="0">#REF!</definedName>
    <definedName name="_MAR1" localSheetId="1">#REF!</definedName>
    <definedName name="_MAR1" localSheetId="2">#REF!</definedName>
    <definedName name="_MAR1" localSheetId="3">#REF!</definedName>
    <definedName name="_MAR1" localSheetId="4">#REF!</definedName>
    <definedName name="_MAR1" localSheetId="5">#REF!</definedName>
    <definedName name="_MAR1" localSheetId="6">#REF!</definedName>
    <definedName name="_MAR1" localSheetId="7">#REF!</definedName>
    <definedName name="_MAR1">#REF!</definedName>
    <definedName name="_MAR2" localSheetId="61">#REF!</definedName>
    <definedName name="_MAR2" localSheetId="54">#REF!</definedName>
    <definedName name="_MAR2" localSheetId="55">#REF!</definedName>
    <definedName name="_MAR2" localSheetId="56">#REF!</definedName>
    <definedName name="_MAR2" localSheetId="57">#REF!</definedName>
    <definedName name="_MAR2" localSheetId="58">#REF!</definedName>
    <definedName name="_MAR2" localSheetId="59">#REF!</definedName>
    <definedName name="_MAR2" localSheetId="0">#REF!</definedName>
    <definedName name="_MAR2" localSheetId="1">#REF!</definedName>
    <definedName name="_MAR2" localSheetId="2">#REF!</definedName>
    <definedName name="_MAR2" localSheetId="3">#REF!</definedName>
    <definedName name="_MAR2" localSheetId="4">#REF!</definedName>
    <definedName name="_MAR2" localSheetId="5">#REF!</definedName>
    <definedName name="_MAR2" localSheetId="6">#REF!</definedName>
    <definedName name="_MAR2" localSheetId="7">#REF!</definedName>
    <definedName name="_MAR2">#REF!</definedName>
    <definedName name="_MAR3">#REF!</definedName>
    <definedName name="_MAR4">#REF!</definedName>
    <definedName name="_MAR5">#REF!</definedName>
    <definedName name="_MAR6">#REF!</definedName>
    <definedName name="_MatMult_A" localSheetId="0" hidden="1">#REF!</definedName>
    <definedName name="_MatMult_A" localSheetId="1" hidden="1">#REF!</definedName>
    <definedName name="_MatMult_A" localSheetId="2" hidden="1">#REF!</definedName>
    <definedName name="_MatMult_A" localSheetId="3" hidden="1">#REF!</definedName>
    <definedName name="_MatMult_A" localSheetId="4" hidden="1">#REF!</definedName>
    <definedName name="_MatMult_A" localSheetId="5" hidden="1">#REF!</definedName>
    <definedName name="_MatMult_A" localSheetId="6" hidden="1">#REF!</definedName>
    <definedName name="_MatMult_A" localSheetId="7" hidden="1">#REF!</definedName>
    <definedName name="_MatMult_A" hidden="1">'[36]Fax a enviar'!#REF!</definedName>
    <definedName name="_MatMult_AxB" localSheetId="0" hidden="1">#REF!</definedName>
    <definedName name="_MatMult_AxB" localSheetId="1" hidden="1">#REF!</definedName>
    <definedName name="_MatMult_AxB" localSheetId="2" hidden="1">#REF!</definedName>
    <definedName name="_MatMult_AxB" localSheetId="3" hidden="1">#REF!</definedName>
    <definedName name="_MatMult_AxB" localSheetId="4" hidden="1">#REF!</definedName>
    <definedName name="_MatMult_AxB" localSheetId="5" hidden="1">#REF!</definedName>
    <definedName name="_MatMult_AxB" localSheetId="6" hidden="1">#REF!</definedName>
    <definedName name="_MatMult_AxB" localSheetId="7" hidden="1">#REF!</definedName>
    <definedName name="_MatMult_AxB" hidden="1">'[36]Fax a enviar'!#REF!</definedName>
    <definedName name="_MatMult_B" localSheetId="0" hidden="1">#REF!</definedName>
    <definedName name="_MatMult_B" localSheetId="1" hidden="1">#REF!</definedName>
    <definedName name="_MatMult_B" localSheetId="2" hidden="1">#REF!</definedName>
    <definedName name="_MatMult_B" localSheetId="3" hidden="1">#REF!</definedName>
    <definedName name="_MatMult_B" localSheetId="4" hidden="1">#REF!</definedName>
    <definedName name="_MatMult_B" localSheetId="5" hidden="1">#REF!</definedName>
    <definedName name="_MatMult_B" localSheetId="6" hidden="1">#REF!</definedName>
    <definedName name="_MatMult_B" localSheetId="7" hidden="1">#REF!</definedName>
    <definedName name="_MatMult_B" hidden="1">'[36]Fax a enviar'!#REF!</definedName>
    <definedName name="_mcv2" localSheetId="0">#REF!</definedName>
    <definedName name="_mcv2" localSheetId="1">#REF!</definedName>
    <definedName name="_mcv2" localSheetId="2">#REF!</definedName>
    <definedName name="_mcv2" localSheetId="3">#REF!</definedName>
    <definedName name="_mcv2" localSheetId="4">#REF!</definedName>
    <definedName name="_mcv2" localSheetId="5">#REF!</definedName>
    <definedName name="_mcv2" localSheetId="6">#REF!</definedName>
    <definedName name="_mcv2" localSheetId="7">#REF!</definedName>
    <definedName name="_mcv2">[37]Q2!$E$63:$AH$63</definedName>
    <definedName name="_me98" localSheetId="0">#REF!</definedName>
    <definedName name="_me98" localSheetId="1">#REF!</definedName>
    <definedName name="_me98" localSheetId="2">#REF!</definedName>
    <definedName name="_me98" localSheetId="3">#REF!</definedName>
    <definedName name="_me98" localSheetId="4">#REF!</definedName>
    <definedName name="_me98" localSheetId="5">#REF!</definedName>
    <definedName name="_me98" localSheetId="6">#REF!</definedName>
    <definedName name="_me98" localSheetId="7">#REF!</definedName>
    <definedName name="_me98">[22]Programa!#REF!</definedName>
    <definedName name="_MEX1" localSheetId="59">#REF!</definedName>
    <definedName name="_MEX1" localSheetId="60">#REF!</definedName>
    <definedName name="_MEX1" localSheetId="39">#REF!</definedName>
    <definedName name="_MEX1" localSheetId="26">#REF!</definedName>
    <definedName name="_MEX1" localSheetId="41">#REF!</definedName>
    <definedName name="_MEX1" localSheetId="22">#REF!</definedName>
    <definedName name="_MEX1" localSheetId="23">#REF!</definedName>
    <definedName name="_MEX1" localSheetId="24">#REF!</definedName>
    <definedName name="_MEX1" localSheetId="25">#REF!</definedName>
    <definedName name="_MEX1" localSheetId="28">#REF!</definedName>
    <definedName name="_MEX1" localSheetId="29">#REF!</definedName>
    <definedName name="_MEX1" localSheetId="40">#REF!</definedName>
    <definedName name="_MEX1" localSheetId="42">#REF!</definedName>
    <definedName name="_MEX1">#REF!</definedName>
    <definedName name="_mk14" localSheetId="0">#REF!</definedName>
    <definedName name="_mk14" localSheetId="1">#REF!</definedName>
    <definedName name="_mk14" localSheetId="2">#REF!</definedName>
    <definedName name="_mk14" localSheetId="3">#REF!</definedName>
    <definedName name="_mk14" localSheetId="4">#REF!</definedName>
    <definedName name="_mk14" localSheetId="5">#REF!</definedName>
    <definedName name="_mk14" localSheetId="6">#REF!</definedName>
    <definedName name="_mk14" localSheetId="7">#REF!</definedName>
    <definedName name="_mk14">[38]NFPEntps!#REF!</definedName>
    <definedName name="_MTS2" localSheetId="0">#REF!</definedName>
    <definedName name="_MTS2" localSheetId="1">#REF!</definedName>
    <definedName name="_MTS2" localSheetId="2">#REF!</definedName>
    <definedName name="_MTS2" localSheetId="3">#REF!</definedName>
    <definedName name="_MTS2" localSheetId="4">#REF!</definedName>
    <definedName name="_MTS2" localSheetId="5">#REF!</definedName>
    <definedName name="_MTS2" localSheetId="6">#REF!</definedName>
    <definedName name="_MTS2" localSheetId="7">#REF!</definedName>
    <definedName name="_MTS2">'[39]Annual Tables'!#REF!</definedName>
    <definedName name="_NA1" localSheetId="0">#REF!</definedName>
    <definedName name="_NA1" localSheetId="1">#REF!</definedName>
    <definedName name="_NA1" localSheetId="2">#REF!</definedName>
    <definedName name="_NA1" localSheetId="3">#REF!</definedName>
    <definedName name="_NA1" localSheetId="4">#REF!</definedName>
    <definedName name="_NA1" localSheetId="5">#REF!</definedName>
    <definedName name="_NA1" localSheetId="6">#REF!</definedName>
    <definedName name="_NA1" localSheetId="7">#REF!</definedName>
    <definedName name="_NA1">[40]raw!#REF!</definedName>
    <definedName name="_NA2" localSheetId="0">#REF!</definedName>
    <definedName name="_NA2" localSheetId="1">#REF!</definedName>
    <definedName name="_NA2" localSheetId="2">#REF!</definedName>
    <definedName name="_NA2" localSheetId="3">#REF!</definedName>
    <definedName name="_NA2" localSheetId="4">#REF!</definedName>
    <definedName name="_NA2" localSheetId="5">#REF!</definedName>
    <definedName name="_NA2" localSheetId="6">#REF!</definedName>
    <definedName name="_NA2" localSheetId="7">#REF!</definedName>
    <definedName name="_NA2">[40]raw!#REF!</definedName>
    <definedName name="_NA3" localSheetId="0">#REF!</definedName>
    <definedName name="_NA3" localSheetId="1">#REF!</definedName>
    <definedName name="_NA3" localSheetId="2">#REF!</definedName>
    <definedName name="_NA3" localSheetId="3">#REF!</definedName>
    <definedName name="_NA3" localSheetId="4">#REF!</definedName>
    <definedName name="_NA3" localSheetId="5">#REF!</definedName>
    <definedName name="_NA3" localSheetId="6">#REF!</definedName>
    <definedName name="_NA3" localSheetId="7">#REF!</definedName>
    <definedName name="_NA3">[40]raw!#REF!</definedName>
    <definedName name="_NB1" localSheetId="0">#REF!</definedName>
    <definedName name="_NB1" localSheetId="1">#REF!</definedName>
    <definedName name="_NB1" localSheetId="2">#REF!</definedName>
    <definedName name="_NB1" localSheetId="3">#REF!</definedName>
    <definedName name="_NB1" localSheetId="4">#REF!</definedName>
    <definedName name="_NB1" localSheetId="5">#REF!</definedName>
    <definedName name="_NB1" localSheetId="6">#REF!</definedName>
    <definedName name="_NB1" localSheetId="7">#REF!</definedName>
    <definedName name="_NB1">[40]raw!#REF!</definedName>
    <definedName name="_NB2" localSheetId="0">#REF!</definedName>
    <definedName name="_NB2" localSheetId="1">#REF!</definedName>
    <definedName name="_NB2" localSheetId="2">#REF!</definedName>
    <definedName name="_NB2" localSheetId="3">#REF!</definedName>
    <definedName name="_NB2" localSheetId="4">#REF!</definedName>
    <definedName name="_NB2" localSheetId="5">#REF!</definedName>
    <definedName name="_NB2" localSheetId="6">#REF!</definedName>
    <definedName name="_NB2" localSheetId="7">#REF!</definedName>
    <definedName name="_NB2">[40]raw!#REF!</definedName>
    <definedName name="_NB3" localSheetId="0">#REF!</definedName>
    <definedName name="_NB3" localSheetId="1">#REF!</definedName>
    <definedName name="_NB3" localSheetId="2">#REF!</definedName>
    <definedName name="_NB3" localSheetId="3">#REF!</definedName>
    <definedName name="_NB3" localSheetId="4">#REF!</definedName>
    <definedName name="_NB3" localSheetId="5">#REF!</definedName>
    <definedName name="_NB3" localSheetId="6">#REF!</definedName>
    <definedName name="_NB3" localSheetId="7">#REF!</definedName>
    <definedName name="_NB3">[41]raw!$A$513:$F$513</definedName>
    <definedName name="_NC1" localSheetId="0">#REF!</definedName>
    <definedName name="_NC1" localSheetId="1">#REF!</definedName>
    <definedName name="_NC1" localSheetId="2">#REF!</definedName>
    <definedName name="_NC1" localSheetId="3">#REF!</definedName>
    <definedName name="_NC1" localSheetId="4">#REF!</definedName>
    <definedName name="_NC1" localSheetId="5">#REF!</definedName>
    <definedName name="_NC1" localSheetId="6">#REF!</definedName>
    <definedName name="_NC1" localSheetId="7">#REF!</definedName>
    <definedName name="_NC1">[40]raw!#REF!</definedName>
    <definedName name="_NC3" localSheetId="0">#REF!</definedName>
    <definedName name="_NC3" localSheetId="1">#REF!</definedName>
    <definedName name="_NC3" localSheetId="2">#REF!</definedName>
    <definedName name="_NC3" localSheetId="3">#REF!</definedName>
    <definedName name="_NC3" localSheetId="4">#REF!</definedName>
    <definedName name="_NC3" localSheetId="5">#REF!</definedName>
    <definedName name="_NC3" localSheetId="6">#REF!</definedName>
    <definedName name="_NC3" localSheetId="7">#REF!</definedName>
    <definedName name="_NC3">[40]raw!#REF!</definedName>
    <definedName name="_NC4" localSheetId="0">#REF!</definedName>
    <definedName name="_NC4" localSheetId="1">#REF!</definedName>
    <definedName name="_NC4" localSheetId="2">#REF!</definedName>
    <definedName name="_NC4" localSheetId="3">#REF!</definedName>
    <definedName name="_NC4" localSheetId="4">#REF!</definedName>
    <definedName name="_NC4" localSheetId="5">#REF!</definedName>
    <definedName name="_NC4" localSheetId="6">#REF!</definedName>
    <definedName name="_NC4" localSheetId="7">#REF!</definedName>
    <definedName name="_NC4">[40]raw!#REF!</definedName>
    <definedName name="_npp2000" localSheetId="61">#REF!</definedName>
    <definedName name="_npp2000" localSheetId="54">#REF!</definedName>
    <definedName name="_npp2000" localSheetId="55">#REF!</definedName>
    <definedName name="_npp2000" localSheetId="56">#REF!</definedName>
    <definedName name="_npp2000" localSheetId="57">#REF!</definedName>
    <definedName name="_npp2000" localSheetId="58">#REF!</definedName>
    <definedName name="_npp2000" localSheetId="59">#REF!</definedName>
    <definedName name="_npp2000">#REF!</definedName>
    <definedName name="_npp2001" localSheetId="61">#REF!</definedName>
    <definedName name="_npp2001" localSheetId="54">#REF!</definedName>
    <definedName name="_npp2001" localSheetId="55">#REF!</definedName>
    <definedName name="_npp2001" localSheetId="56">#REF!</definedName>
    <definedName name="_npp2001" localSheetId="57">#REF!</definedName>
    <definedName name="_npp2001" localSheetId="58">#REF!</definedName>
    <definedName name="_npp2001" localSheetId="59">#REF!</definedName>
    <definedName name="_npp2001">#REF!</definedName>
    <definedName name="_npp2002" localSheetId="61">#REF!</definedName>
    <definedName name="_npp2002" localSheetId="54">#REF!</definedName>
    <definedName name="_npp2002" localSheetId="55">#REF!</definedName>
    <definedName name="_npp2002" localSheetId="56">#REF!</definedName>
    <definedName name="_npp2002" localSheetId="57">#REF!</definedName>
    <definedName name="_npp2002" localSheetId="58">#REF!</definedName>
    <definedName name="_npp2002" localSheetId="59">#REF!</definedName>
    <definedName name="_npp2002">#REF!</definedName>
    <definedName name="_npp2003">#REF!</definedName>
    <definedName name="_npp98">#REF!</definedName>
    <definedName name="_npp99">#REF!</definedName>
    <definedName name="_ORC98">#REF!</definedName>
    <definedName name="_Order1" hidden="1">255</definedName>
    <definedName name="_Order2" hidden="1">255</definedName>
    <definedName name="_os1">#N/A</definedName>
    <definedName name="_P" localSheetId="59">#REF!</definedName>
    <definedName name="_P" localSheetId="60">#REF!</definedName>
    <definedName name="_P" localSheetId="39">#REF!</definedName>
    <definedName name="_P" localSheetId="0">#REF!</definedName>
    <definedName name="_P" localSheetId="26">#REF!</definedName>
    <definedName name="_P" localSheetId="41">#REF!</definedName>
    <definedName name="_P" localSheetId="1">#REF!</definedName>
    <definedName name="_P" localSheetId="2">#REF!</definedName>
    <definedName name="_P" localSheetId="3">#REF!</definedName>
    <definedName name="_P" localSheetId="4">#REF!</definedName>
    <definedName name="_P" localSheetId="5">#REF!</definedName>
    <definedName name="_P" localSheetId="6">#REF!</definedName>
    <definedName name="_P" localSheetId="7">#REF!</definedName>
    <definedName name="_P" localSheetId="22">#REF!</definedName>
    <definedName name="_P" localSheetId="23">#REF!</definedName>
    <definedName name="_P" localSheetId="24">#REF!</definedName>
    <definedName name="_P" localSheetId="25">#REF!</definedName>
    <definedName name="_P" localSheetId="28">#REF!</definedName>
    <definedName name="_P" localSheetId="29">#REF!</definedName>
    <definedName name="_P" localSheetId="40">#REF!</definedName>
    <definedName name="_P" localSheetId="42">#REF!</definedName>
    <definedName name="_P">#REF!</definedName>
    <definedName name="_PAG2" localSheetId="0">#REF!</definedName>
    <definedName name="_PAG2" localSheetId="1">#REF!</definedName>
    <definedName name="_PAG2" localSheetId="2">#REF!</definedName>
    <definedName name="_PAG2" localSheetId="3">#REF!</definedName>
    <definedName name="_PAG2" localSheetId="4">#REF!</definedName>
    <definedName name="_PAG2" localSheetId="5">#REF!</definedName>
    <definedName name="_PAG2" localSheetId="6">#REF!</definedName>
    <definedName name="_PAG2" localSheetId="7">#REF!</definedName>
    <definedName name="_PAG2">[39]Index!#REF!</definedName>
    <definedName name="_PAG3" localSheetId="0">#REF!</definedName>
    <definedName name="_PAG3" localSheetId="1">#REF!</definedName>
    <definedName name="_PAG3" localSheetId="2">#REF!</definedName>
    <definedName name="_PAG3" localSheetId="3">#REF!</definedName>
    <definedName name="_PAG3" localSheetId="4">#REF!</definedName>
    <definedName name="_PAG3" localSheetId="5">#REF!</definedName>
    <definedName name="_PAG3" localSheetId="6">#REF!</definedName>
    <definedName name="_PAG3" localSheetId="7">#REF!</definedName>
    <definedName name="_PAG3">[39]Index!#REF!</definedName>
    <definedName name="_PAG4" localSheetId="0">#REF!</definedName>
    <definedName name="_PAG4" localSheetId="1">#REF!</definedName>
    <definedName name="_PAG4" localSheetId="2">#REF!</definedName>
    <definedName name="_PAG4" localSheetId="3">#REF!</definedName>
    <definedName name="_PAG4" localSheetId="4">#REF!</definedName>
    <definedName name="_PAG4" localSheetId="5">#REF!</definedName>
    <definedName name="_PAG4" localSheetId="6">#REF!</definedName>
    <definedName name="_PAG4" localSheetId="7">#REF!</definedName>
    <definedName name="_PAG4">[39]Index!#REF!</definedName>
    <definedName name="_PAG5" localSheetId="0">#REF!</definedName>
    <definedName name="_PAG5" localSheetId="1">#REF!</definedName>
    <definedName name="_PAG5" localSheetId="2">#REF!</definedName>
    <definedName name="_PAG5" localSheetId="3">#REF!</definedName>
    <definedName name="_PAG5" localSheetId="4">#REF!</definedName>
    <definedName name="_PAG5" localSheetId="5">#REF!</definedName>
    <definedName name="_PAG5" localSheetId="6">#REF!</definedName>
    <definedName name="_PAG5" localSheetId="7">#REF!</definedName>
    <definedName name="_PAG5">[39]Index!#REF!</definedName>
    <definedName name="_PAG6" localSheetId="0">#REF!</definedName>
    <definedName name="_PAG6" localSheetId="1">#REF!</definedName>
    <definedName name="_PAG6" localSheetId="2">#REF!</definedName>
    <definedName name="_PAG6" localSheetId="3">#REF!</definedName>
    <definedName name="_PAG6" localSheetId="4">#REF!</definedName>
    <definedName name="_PAG6" localSheetId="5">#REF!</definedName>
    <definedName name="_PAG6" localSheetId="6">#REF!</definedName>
    <definedName name="_PAG6" localSheetId="7">#REF!</definedName>
    <definedName name="_PAG6">[39]Index!#REF!</definedName>
    <definedName name="_PAG7" localSheetId="61">#REF!</definedName>
    <definedName name="_PAG7" localSheetId="54">#REF!</definedName>
    <definedName name="_PAG7" localSheetId="55">#REF!</definedName>
    <definedName name="_PAG7" localSheetId="56">#REF!</definedName>
    <definedName name="_PAG7" localSheetId="57">#REF!</definedName>
    <definedName name="_PAG7" localSheetId="58">#REF!</definedName>
    <definedName name="_PAG7" localSheetId="59">#REF!</definedName>
    <definedName name="_PAG7">#REF!</definedName>
    <definedName name="_Parse_Out" localSheetId="60" hidden="1">#REF!</definedName>
    <definedName name="_Parse_Out" localSheetId="39" hidden="1">#REF!</definedName>
    <definedName name="_Parse_Out" localSheetId="26" hidden="1">#REF!</definedName>
    <definedName name="_Parse_Out" localSheetId="4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8" hidden="1">#REF!</definedName>
    <definedName name="_Parse_Out" localSheetId="29" hidden="1">#REF!</definedName>
    <definedName name="_Parse_Out" localSheetId="40" hidden="1">#REF!</definedName>
    <definedName name="_Parse_Out" localSheetId="42" hidden="1">#REF!</definedName>
    <definedName name="_Parse_Out" hidden="1">#REF!</definedName>
    <definedName name="_pib2000">#REF!</definedName>
    <definedName name="_pib2001">#REF!</definedName>
    <definedName name="_pib2002">#REF!</definedName>
    <definedName name="_pib2003">#REF!</definedName>
    <definedName name="_pib98" localSheetId="0">#REF!</definedName>
    <definedName name="_pib98" localSheetId="1">#REF!</definedName>
    <definedName name="_pib98" localSheetId="2">#REF!</definedName>
    <definedName name="_pib98" localSheetId="3">#REF!</definedName>
    <definedName name="_pib98" localSheetId="4">#REF!</definedName>
    <definedName name="_pib98" localSheetId="5">#REF!</definedName>
    <definedName name="_pib98" localSheetId="6">#REF!</definedName>
    <definedName name="_pib98" localSheetId="7">#REF!</definedName>
    <definedName name="_pib98">[22]Programa!#REF!</definedName>
    <definedName name="_pib99" localSheetId="61">#REF!</definedName>
    <definedName name="_pib99" localSheetId="54">#REF!</definedName>
    <definedName name="_pib99" localSheetId="55">#REF!</definedName>
    <definedName name="_pib99" localSheetId="56">#REF!</definedName>
    <definedName name="_pib99" localSheetId="57">#REF!</definedName>
    <definedName name="_pib99" localSheetId="58">#REF!</definedName>
    <definedName name="_pib99" localSheetId="59">#REF!</definedName>
    <definedName name="_pib99">#REF!</definedName>
    <definedName name="_POR96" localSheetId="61">#REF!</definedName>
    <definedName name="_POR96" localSheetId="54">#REF!</definedName>
    <definedName name="_POR96" localSheetId="55">#REF!</definedName>
    <definedName name="_POR96" localSheetId="56">#REF!</definedName>
    <definedName name="_POR96" localSheetId="57">#REF!</definedName>
    <definedName name="_POR96" localSheetId="58">#REF!</definedName>
    <definedName name="_POR96" localSheetId="59">#REF!</definedName>
    <definedName name="_POR96">#REF!</definedName>
    <definedName name="_PRN96" localSheetId="61">#REF!</definedName>
    <definedName name="_PRN96" localSheetId="54">#REF!</definedName>
    <definedName name="_PRN96" localSheetId="55">#REF!</definedName>
    <definedName name="_PRN96" localSheetId="56">#REF!</definedName>
    <definedName name="_PRN96" localSheetId="57">#REF!</definedName>
    <definedName name="_PRN96" localSheetId="58">#REF!</definedName>
    <definedName name="_PRN96" localSheetId="59">#REF!</definedName>
    <definedName name="_PRN96">#REF!</definedName>
    <definedName name="_PTA1" localSheetId="60">#REF!</definedName>
    <definedName name="_PTA1" localSheetId="39">#REF!</definedName>
    <definedName name="_PTA1" localSheetId="26">#REF!</definedName>
    <definedName name="_PTA1" localSheetId="41">#REF!</definedName>
    <definedName name="_PTA1" localSheetId="22">#REF!</definedName>
    <definedName name="_PTA1" localSheetId="23">#REF!</definedName>
    <definedName name="_PTA1" localSheetId="24">#REF!</definedName>
    <definedName name="_PTA1" localSheetId="25">#REF!</definedName>
    <definedName name="_PTA1" localSheetId="28">#REF!</definedName>
    <definedName name="_PTA1" localSheetId="29">#REF!</definedName>
    <definedName name="_PTA1" localSheetId="40">#REF!</definedName>
    <definedName name="_PTA1" localSheetId="42">#REF!</definedName>
    <definedName name="_PTA1">#REF!</definedName>
    <definedName name="_qV196" localSheetId="60">[30]QNEWLOR!#REF!</definedName>
    <definedName name="_qV196" localSheetId="0">#REF!</definedName>
    <definedName name="_qV196" localSheetId="1">#REF!</definedName>
    <definedName name="_qV196" localSheetId="2">#REF!</definedName>
    <definedName name="_qV196" localSheetId="3">#REF!</definedName>
    <definedName name="_qV196" localSheetId="4">#REF!</definedName>
    <definedName name="_qV196" localSheetId="5">#REF!</definedName>
    <definedName name="_qV196" localSheetId="6">#REF!</definedName>
    <definedName name="_qV196" localSheetId="7">#REF!</definedName>
    <definedName name="_qV196" localSheetId="28">[30]QNEWLOR!#REF!</definedName>
    <definedName name="_qV196" localSheetId="29">[30]QNEWLOR!#REF!</definedName>
    <definedName name="_qV196">[30]QNEWLOR!#REF!</definedName>
    <definedName name="_red42" localSheetId="0">#REF!</definedName>
    <definedName name="_red42" localSheetId="1">#REF!</definedName>
    <definedName name="_red42" localSheetId="2">#REF!</definedName>
    <definedName name="_red42" localSheetId="3">#REF!</definedName>
    <definedName name="_red42" localSheetId="4">#REF!</definedName>
    <definedName name="_red42" localSheetId="5">#REF!</definedName>
    <definedName name="_red42" localSheetId="6">#REF!</definedName>
    <definedName name="_red42" localSheetId="7">#REF!</definedName>
    <definedName name="_red42">'[42]RED Table 41'!$A$7:$I$7</definedName>
    <definedName name="_ref2" localSheetId="59">#REF!</definedName>
    <definedName name="_ref2" localSheetId="60">#REF!</definedName>
    <definedName name="_ref2" localSheetId="39">#REF!</definedName>
    <definedName name="_ref2" localSheetId="26">#REF!</definedName>
    <definedName name="_ref2" localSheetId="41">#REF!</definedName>
    <definedName name="_ref2" localSheetId="22">#REF!</definedName>
    <definedName name="_ref2" localSheetId="23">#REF!</definedName>
    <definedName name="_ref2" localSheetId="24">#REF!</definedName>
    <definedName name="_ref2" localSheetId="25">#REF!</definedName>
    <definedName name="_ref2" localSheetId="28">#REF!</definedName>
    <definedName name="_ref2" localSheetId="29">#REF!</definedName>
    <definedName name="_ref2" localSheetId="40">#REF!</definedName>
    <definedName name="_ref2" localSheetId="42">#REF!</definedName>
    <definedName name="_ref2">#REF!</definedName>
    <definedName name="_Regression_Int" hidden="1">1</definedName>
    <definedName name="_Regression_Out" localSheetId="59" hidden="1">#REF!</definedName>
    <definedName name="_Regression_Out" localSheetId="60" hidden="1">#REF!</definedName>
    <definedName name="_Regression_Out" localSheetId="39" hidden="1">#REF!</definedName>
    <definedName name="_Regression_Out" localSheetId="0" hidden="1">#REF!</definedName>
    <definedName name="_Regression_Out" localSheetId="26" hidden="1">#REF!</definedName>
    <definedName name="_Regression_Out" localSheetId="41" hidden="1">#REF!</definedName>
    <definedName name="_Regression_Out" localSheetId="1" hidden="1">#REF!</definedName>
    <definedName name="_Regression_Out" localSheetId="2" hidden="1">#REF!</definedName>
    <definedName name="_Regression_Out" localSheetId="3" hidden="1">#REF!</definedName>
    <definedName name="_Regression_Out" localSheetId="4" hidden="1">#REF!</definedName>
    <definedName name="_Regression_Out" localSheetId="5" hidden="1">#REF!</definedName>
    <definedName name="_Regression_Out" localSheetId="6" hidden="1">#REF!</definedName>
    <definedName name="_Regression_Out" localSheetId="7" hidden="1">#REF!</definedName>
    <definedName name="_Regression_Out" localSheetId="22" hidden="1">#REF!</definedName>
    <definedName name="_Regression_Out" localSheetId="23" hidden="1">#REF!</definedName>
    <definedName name="_Regression_Out" localSheetId="24" hidden="1">#REF!</definedName>
    <definedName name="_Regression_Out" localSheetId="25" hidden="1">#REF!</definedName>
    <definedName name="_Regression_Out" localSheetId="28" hidden="1">#REF!</definedName>
    <definedName name="_Regression_Out" localSheetId="29" hidden="1">#REF!</definedName>
    <definedName name="_Regression_Out" localSheetId="40" hidden="1">#REF!</definedName>
    <definedName name="_Regression_Out" localSheetId="42" hidden="1">#REF!</definedName>
    <definedName name="_Regression_Out" hidden="1">#REF!</definedName>
    <definedName name="_Regression_X" localSheetId="60" hidden="1">#REF!</definedName>
    <definedName name="_Regression_X" localSheetId="39" hidden="1">#REF!</definedName>
    <definedName name="_Regression_X" localSheetId="0" hidden="1">#REF!</definedName>
    <definedName name="_Regression_X" localSheetId="26" hidden="1">#REF!</definedName>
    <definedName name="_Regression_X" localSheetId="41" hidden="1">#REF!</definedName>
    <definedName name="_Regression_X" localSheetId="1" hidden="1">#REF!</definedName>
    <definedName name="_Regression_X" localSheetId="2" hidden="1">#REF!</definedName>
    <definedName name="_Regression_X" localSheetId="3" hidden="1">#REF!</definedName>
    <definedName name="_Regression_X" localSheetId="4" hidden="1">#REF!</definedName>
    <definedName name="_Regression_X" localSheetId="5" hidden="1">#REF!</definedName>
    <definedName name="_Regression_X" localSheetId="6" hidden="1">#REF!</definedName>
    <definedName name="_Regression_X" localSheetId="7" hidden="1">#REF!</definedName>
    <definedName name="_Regression_X" localSheetId="22" hidden="1">#REF!</definedName>
    <definedName name="_Regression_X" localSheetId="23" hidden="1">#REF!</definedName>
    <definedName name="_Regression_X" localSheetId="24" hidden="1">#REF!</definedName>
    <definedName name="_Regression_X" localSheetId="25" hidden="1">#REF!</definedName>
    <definedName name="_Regression_X" localSheetId="28" hidden="1">#REF!</definedName>
    <definedName name="_Regression_X" localSheetId="29" hidden="1">#REF!</definedName>
    <definedName name="_Regression_X" localSheetId="40" hidden="1">#REF!</definedName>
    <definedName name="_Regression_X" localSheetId="42" hidden="1">#REF!</definedName>
    <definedName name="_Regression_X" hidden="1">#REF!</definedName>
    <definedName name="_Regression_Y" localSheetId="60" hidden="1">#REF!</definedName>
    <definedName name="_Regression_Y" localSheetId="39" hidden="1">#REF!</definedName>
    <definedName name="_Regression_Y" localSheetId="0" hidden="1">#REF!</definedName>
    <definedName name="_Regression_Y" localSheetId="26" hidden="1">#REF!</definedName>
    <definedName name="_Regression_Y" localSheetId="41" hidden="1">#REF!</definedName>
    <definedName name="_Regression_Y" localSheetId="1" hidden="1">#REF!</definedName>
    <definedName name="_Regression_Y" localSheetId="2" hidden="1">#REF!</definedName>
    <definedName name="_Regression_Y" localSheetId="3" hidden="1">#REF!</definedName>
    <definedName name="_Regression_Y" localSheetId="4" hidden="1">#REF!</definedName>
    <definedName name="_Regression_Y" localSheetId="5" hidden="1">#REF!</definedName>
    <definedName name="_Regression_Y" localSheetId="6" hidden="1">#REF!</definedName>
    <definedName name="_Regression_Y" localSheetId="7" hidden="1">#REF!</definedName>
    <definedName name="_Regression_Y" localSheetId="22" hidden="1">#REF!</definedName>
    <definedName name="_Regression_Y" localSheetId="23" hidden="1">#REF!</definedName>
    <definedName name="_Regression_Y" localSheetId="24" hidden="1">#REF!</definedName>
    <definedName name="_Regression_Y" localSheetId="25" hidden="1">#REF!</definedName>
    <definedName name="_Regression_Y" localSheetId="28" hidden="1">#REF!</definedName>
    <definedName name="_Regression_Y" localSheetId="29" hidden="1">#REF!</definedName>
    <definedName name="_Regression_Y" localSheetId="40" hidden="1">#REF!</definedName>
    <definedName name="_Regression_Y" localSheetId="42" hidden="1">#REF!</definedName>
    <definedName name="_Regression_Y" hidden="1">#REF!</definedName>
    <definedName name="_RES2" localSheetId="60">[31]RES!#REF!</definedName>
    <definedName name="_RES2" localSheetId="39">[31]RES!#REF!</definedName>
    <definedName name="_RES2" localSheetId="0">#REF!</definedName>
    <definedName name="_RES2" localSheetId="41">[31]RES!#REF!</definedName>
    <definedName name="_RES2" localSheetId="1">#REF!</definedName>
    <definedName name="_RES2" localSheetId="2">#REF!</definedName>
    <definedName name="_RES2" localSheetId="3">#REF!</definedName>
    <definedName name="_RES2" localSheetId="4">#REF!</definedName>
    <definedName name="_RES2" localSheetId="5">#REF!</definedName>
    <definedName name="_RES2" localSheetId="6">#REF!</definedName>
    <definedName name="_RES2" localSheetId="7">#REF!</definedName>
    <definedName name="_RES2" localSheetId="28">[31]RES!#REF!</definedName>
    <definedName name="_RES2" localSheetId="29">[31]RES!#REF!</definedName>
    <definedName name="_RES2" localSheetId="40">[31]RES!#REF!</definedName>
    <definedName name="_RES2" localSheetId="42">[31]RES!#REF!</definedName>
    <definedName name="_RES2">[31]RES!#REF!</definedName>
    <definedName name="_rge1" localSheetId="61">#REF!</definedName>
    <definedName name="_rge1" localSheetId="54">#REF!</definedName>
    <definedName name="_rge1" localSheetId="55">#REF!</definedName>
    <definedName name="_rge1" localSheetId="56">#REF!</definedName>
    <definedName name="_rge1" localSheetId="57">#REF!</definedName>
    <definedName name="_rge1" localSheetId="58">#REF!</definedName>
    <definedName name="_rge1" localSheetId="59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 localSheetId="59">#REF!</definedName>
    <definedName name="_SAR1" localSheetId="60">#REF!</definedName>
    <definedName name="_SAR1" localSheetId="39">#REF!</definedName>
    <definedName name="_SAR1" localSheetId="0">#REF!</definedName>
    <definedName name="_SAR1" localSheetId="26">#REF!</definedName>
    <definedName name="_SAR1" localSheetId="41">#REF!</definedName>
    <definedName name="_SAR1" localSheetId="1">#REF!</definedName>
    <definedName name="_SAR1" localSheetId="2">#REF!</definedName>
    <definedName name="_SAR1" localSheetId="3">#REF!</definedName>
    <definedName name="_SAR1" localSheetId="4">#REF!</definedName>
    <definedName name="_SAR1" localSheetId="5">#REF!</definedName>
    <definedName name="_SAR1" localSheetId="6">#REF!</definedName>
    <definedName name="_SAR1" localSheetId="7">#REF!</definedName>
    <definedName name="_SAR1" localSheetId="22">#REF!</definedName>
    <definedName name="_SAR1" localSheetId="23">#REF!</definedName>
    <definedName name="_SAR1" localSheetId="24">#REF!</definedName>
    <definedName name="_SAR1" localSheetId="25">#REF!</definedName>
    <definedName name="_SAR1" localSheetId="28">#REF!</definedName>
    <definedName name="_SAR1" localSheetId="29">#REF!</definedName>
    <definedName name="_SAR1" localSheetId="40">#REF!</definedName>
    <definedName name="_SAR1" localSheetId="42">#REF!</definedName>
    <definedName name="_SAR1">#REF!</definedName>
    <definedName name="_sei2" localSheetId="0">#REF!</definedName>
    <definedName name="_sei2" localSheetId="1">#REF!</definedName>
    <definedName name="_sei2" localSheetId="2">#REF!</definedName>
    <definedName name="_sei2" localSheetId="3">#REF!</definedName>
    <definedName name="_sei2" localSheetId="4">#REF!</definedName>
    <definedName name="_sei2" localSheetId="5">#REF!</definedName>
    <definedName name="_sei2" localSheetId="6">#REF!</definedName>
    <definedName name="_sei2" localSheetId="7">#REF!</definedName>
    <definedName name="_sei2">#REF!</definedName>
    <definedName name="_sei98" localSheetId="0">#REF!</definedName>
    <definedName name="_sei98" localSheetId="1">#REF!</definedName>
    <definedName name="_sei98" localSheetId="2">#REF!</definedName>
    <definedName name="_sei98" localSheetId="3">#REF!</definedName>
    <definedName name="_sei98" localSheetId="4">#REF!</definedName>
    <definedName name="_sei98" localSheetId="5">#REF!</definedName>
    <definedName name="_sei98" localSheetId="6">#REF!</definedName>
    <definedName name="_sei98" localSheetId="7">#REF!</definedName>
    <definedName name="_sei98">#REF!</definedName>
    <definedName name="_Sort" localSheetId="60" hidden="1">#REF!</definedName>
    <definedName name="_Sort" localSheetId="39" hidden="1">#REF!</definedName>
    <definedName name="_Sort" localSheetId="26" hidden="1">#REF!</definedName>
    <definedName name="_Sort" localSheetId="4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28" hidden="1">#REF!</definedName>
    <definedName name="_Sort" localSheetId="29" hidden="1">#REF!</definedName>
    <definedName name="_Sort" localSheetId="40" hidden="1">#REF!</definedName>
    <definedName name="_Sort" localSheetId="42" hidden="1">#REF!</definedName>
    <definedName name="_Sort" hidden="1">#REF!</definedName>
    <definedName name="_SRN96">#REF!</definedName>
    <definedName name="_SRT11" localSheetId="61" hidden="1">{"Minpmon",#N/A,FALSE,"Monthinput"}</definedName>
    <definedName name="_SRT11" localSheetId="54" hidden="1">{"Minpmon",#N/A,FALSE,"Monthinput"}</definedName>
    <definedName name="_SRT11" localSheetId="55" hidden="1">{"Minpmon",#N/A,FALSE,"Monthinput"}</definedName>
    <definedName name="_SRT11" localSheetId="56" hidden="1">{"Minpmon",#N/A,FALSE,"Monthinput"}</definedName>
    <definedName name="_SRT11" localSheetId="57" hidden="1">{"Minpmon",#N/A,FALSE,"Monthinput"}</definedName>
    <definedName name="_SRT11" localSheetId="58" hidden="1">{"Minpmon",#N/A,FALSE,"Monthinput"}</definedName>
    <definedName name="_SRT11" localSheetId="59" hidden="1">{"Minpmon",#N/A,FALSE,"Monthinput"}</definedName>
    <definedName name="_SRT11" localSheetId="60" hidden="1">{"Minpmon",#N/A,FALSE,"Monthinput"}</definedName>
    <definedName name="_SRT11" localSheetId="39" hidden="1">{"Minpmon",#N/A,FALSE,"Monthinput"}</definedName>
    <definedName name="_SRT11" localSheetId="0" hidden="1">{"Minpmon",#N/A,FALSE,"Monthinput"}</definedName>
    <definedName name="_SRT11" localSheetId="26" hidden="1">{"Minpmon",#N/A,FALSE,"Monthinput"}</definedName>
    <definedName name="_SRT11" localSheetId="27" hidden="1">{"Minpmon",#N/A,FALSE,"Monthinput"}</definedName>
    <definedName name="_SRT11" localSheetId="32" hidden="1">{"Minpmon",#N/A,FALSE,"Monthinput"}</definedName>
    <definedName name="_SRT11" localSheetId="41" hidden="1">{"Minpmon",#N/A,FALSE,"Monthinput"}</definedName>
    <definedName name="_SRT11" localSheetId="1" hidden="1">{"Minpmon",#N/A,FALSE,"Monthinput"}</definedName>
    <definedName name="_SRT11" localSheetId="2" hidden="1">{"Minpmon",#N/A,FALSE,"Monthinput"}</definedName>
    <definedName name="_SRT11" localSheetId="3" hidden="1">{"Minpmon",#N/A,FALSE,"Monthinput"}</definedName>
    <definedName name="_SRT11" localSheetId="4" hidden="1">{"Minpmon",#N/A,FALSE,"Monthinput"}</definedName>
    <definedName name="_SRT11" localSheetId="5" hidden="1">{"Minpmon",#N/A,FALSE,"Monthinput"}</definedName>
    <definedName name="_SRT11" localSheetId="6" hidden="1">{"Minpmon",#N/A,FALSE,"Monthinput"}</definedName>
    <definedName name="_SRT11" localSheetId="7" hidden="1">{"Minpmon",#N/A,FALSE,"Monthinput"}</definedName>
    <definedName name="_SRT11" localSheetId="22" hidden="1">{"Minpmon",#N/A,FALSE,"Monthinput"}</definedName>
    <definedName name="_SRT11" localSheetId="23" hidden="1">{"Minpmon",#N/A,FALSE,"Monthinput"}</definedName>
    <definedName name="_SRT11" localSheetId="24" hidden="1">{"Minpmon",#N/A,FALSE,"Monthinput"}</definedName>
    <definedName name="_SRT11" localSheetId="25" hidden="1">{"Minpmon",#N/A,FALSE,"Monthinput"}</definedName>
    <definedName name="_SRT11" localSheetId="28" hidden="1">{"Minpmon",#N/A,FALSE,"Monthinput"}</definedName>
    <definedName name="_SRT11" localSheetId="29" hidden="1">{"Minpmon",#N/A,FALSE,"Monthinput"}</definedName>
    <definedName name="_SRT11" localSheetId="31" hidden="1">{"Minpmon",#N/A,FALSE,"Monthinput"}</definedName>
    <definedName name="_SRT11" localSheetId="40" hidden="1">{"Minpmon",#N/A,FALSE,"Monthinput"}</definedName>
    <definedName name="_SRT11" localSheetId="42" hidden="1">{"Minpmon",#N/A,FALSE,"Monthinput"}</definedName>
    <definedName name="_SRT11" hidden="1">{"Minpmon",#N/A,FALSE,"Monthinput"}</definedName>
    <definedName name="_SRT111" localSheetId="61" hidden="1">{"Minpmon",#N/A,FALSE,"Monthinput"}</definedName>
    <definedName name="_SRT111" localSheetId="54" hidden="1">{"Minpmon",#N/A,FALSE,"Monthinput"}</definedName>
    <definedName name="_SRT111" localSheetId="55" hidden="1">{"Minpmon",#N/A,FALSE,"Monthinput"}</definedName>
    <definedName name="_SRT111" localSheetId="56" hidden="1">{"Minpmon",#N/A,FALSE,"Monthinput"}</definedName>
    <definedName name="_SRT111" localSheetId="57" hidden="1">{"Minpmon",#N/A,FALSE,"Monthinput"}</definedName>
    <definedName name="_SRT111" localSheetId="58" hidden="1">{"Minpmon",#N/A,FALSE,"Monthinput"}</definedName>
    <definedName name="_SRT111" localSheetId="59" hidden="1">{"Minpmon",#N/A,FALSE,"Monthinput"}</definedName>
    <definedName name="_SRT111" localSheetId="60" hidden="1">{"Minpmon",#N/A,FALSE,"Monthinput"}</definedName>
    <definedName name="_SRT111" localSheetId="39" hidden="1">{"Minpmon",#N/A,FALSE,"Monthinput"}</definedName>
    <definedName name="_SRT111" localSheetId="0" hidden="1">{"Minpmon",#N/A,FALSE,"Monthinput"}</definedName>
    <definedName name="_SRT111" localSheetId="26" hidden="1">{"Minpmon",#N/A,FALSE,"Monthinput"}</definedName>
    <definedName name="_SRT111" localSheetId="27" hidden="1">{"Minpmon",#N/A,FALSE,"Monthinput"}</definedName>
    <definedName name="_SRT111" localSheetId="32" hidden="1">{"Minpmon",#N/A,FALSE,"Monthinput"}</definedName>
    <definedName name="_SRT111" localSheetId="41" hidden="1">{"Minpmon",#N/A,FALSE,"Monthinput"}</definedName>
    <definedName name="_SRT111" localSheetId="1" hidden="1">{"Minpmon",#N/A,FALSE,"Monthinput"}</definedName>
    <definedName name="_SRT111" localSheetId="2" hidden="1">{"Minpmon",#N/A,FALSE,"Monthinput"}</definedName>
    <definedName name="_SRT111" localSheetId="3" hidden="1">{"Minpmon",#N/A,FALSE,"Monthinput"}</definedName>
    <definedName name="_SRT111" localSheetId="4" hidden="1">{"Minpmon",#N/A,FALSE,"Monthinput"}</definedName>
    <definedName name="_SRT111" localSheetId="5" hidden="1">{"Minpmon",#N/A,FALSE,"Monthinput"}</definedName>
    <definedName name="_SRT111" localSheetId="6" hidden="1">{"Minpmon",#N/A,FALSE,"Monthinput"}</definedName>
    <definedName name="_SRT111" localSheetId="7" hidden="1">{"Minpmon",#N/A,FALSE,"Monthinput"}</definedName>
    <definedName name="_SRT111" localSheetId="22" hidden="1">{"Minpmon",#N/A,FALSE,"Monthinput"}</definedName>
    <definedName name="_SRT111" localSheetId="23" hidden="1">{"Minpmon",#N/A,FALSE,"Monthinput"}</definedName>
    <definedName name="_SRT111" localSheetId="24" hidden="1">{"Minpmon",#N/A,FALSE,"Monthinput"}</definedName>
    <definedName name="_SRT111" localSheetId="25" hidden="1">{"Minpmon",#N/A,FALSE,"Monthinput"}</definedName>
    <definedName name="_SRT111" localSheetId="28" hidden="1">{"Minpmon",#N/A,FALSE,"Monthinput"}</definedName>
    <definedName name="_SRT111" localSheetId="29" hidden="1">{"Minpmon",#N/A,FALSE,"Monthinput"}</definedName>
    <definedName name="_SRT111" localSheetId="31" hidden="1">{"Minpmon",#N/A,FALSE,"Monthinput"}</definedName>
    <definedName name="_SRT111" localSheetId="40" hidden="1">{"Minpmon",#N/A,FALSE,"Monthinput"}</definedName>
    <definedName name="_SRT111" localSheetId="42" hidden="1">{"Minpmon",#N/A,FALSE,"Monthinput"}</definedName>
    <definedName name="_SRT111" hidden="1">{"Minpmon",#N/A,FALSE,"Monthinput"}</definedName>
    <definedName name="_SUM2" localSheetId="59">#REF!</definedName>
    <definedName name="_SUM2" localSheetId="60">#REF!</definedName>
    <definedName name="_SUM2" localSheetId="39">#REF!</definedName>
    <definedName name="_SUM2" localSheetId="0">#REF!</definedName>
    <definedName name="_SUM2" localSheetId="26">#REF!</definedName>
    <definedName name="_SUM2" localSheetId="41">#REF!</definedName>
    <definedName name="_SUM2" localSheetId="1">#REF!</definedName>
    <definedName name="_SUM2" localSheetId="2">#REF!</definedName>
    <definedName name="_SUM2" localSheetId="3">#REF!</definedName>
    <definedName name="_SUM2" localSheetId="4">#REF!</definedName>
    <definedName name="_SUM2" localSheetId="5">#REF!</definedName>
    <definedName name="_SUM2" localSheetId="6">#REF!</definedName>
    <definedName name="_SUM2" localSheetId="7">#REF!</definedName>
    <definedName name="_SUM2" localSheetId="22">#REF!</definedName>
    <definedName name="_SUM2" localSheetId="23">#REF!</definedName>
    <definedName name="_SUM2" localSheetId="24">#REF!</definedName>
    <definedName name="_SUM2" localSheetId="25">#REF!</definedName>
    <definedName name="_SUM2" localSheetId="28">#REF!</definedName>
    <definedName name="_SUM2" localSheetId="29">#REF!</definedName>
    <definedName name="_SUM2" localSheetId="40">#REF!</definedName>
    <definedName name="_SUM2" localSheetId="42">#REF!</definedName>
    <definedName name="_SUM2">#REF!</definedName>
    <definedName name="_t7" localSheetId="0">#REF!</definedName>
    <definedName name="_t7" localSheetId="1">#REF!</definedName>
    <definedName name="_t7" localSheetId="2">#REF!</definedName>
    <definedName name="_t7" localSheetId="3">#REF!</definedName>
    <definedName name="_t7" localSheetId="4">#REF!</definedName>
    <definedName name="_t7" localSheetId="5">#REF!</definedName>
    <definedName name="_t7" localSheetId="6">#REF!</definedName>
    <definedName name="_t7" localSheetId="7">#REF!</definedName>
    <definedName name="_t7">[43]R7!$A$1:$G$31</definedName>
    <definedName name="_TAB1" localSheetId="60">#REF!</definedName>
    <definedName name="_TAB1" localSheetId="39">#REF!</definedName>
    <definedName name="_TAB1" localSheetId="0">#REF!</definedName>
    <definedName name="_TAB1" localSheetId="26">#REF!</definedName>
    <definedName name="_TAB1" localSheetId="41">#REF!</definedName>
    <definedName name="_TAB1" localSheetId="1">#REF!</definedName>
    <definedName name="_TAB1" localSheetId="2">#REF!</definedName>
    <definedName name="_TAB1" localSheetId="3">#REF!</definedName>
    <definedName name="_TAB1" localSheetId="4">#REF!</definedName>
    <definedName name="_TAB1" localSheetId="5">#REF!</definedName>
    <definedName name="_TAB1" localSheetId="6">#REF!</definedName>
    <definedName name="_TAB1" localSheetId="7">#REF!</definedName>
    <definedName name="_TAB1" localSheetId="22">#REF!</definedName>
    <definedName name="_TAB1" localSheetId="23">#REF!</definedName>
    <definedName name="_TAB1" localSheetId="24">#REF!</definedName>
    <definedName name="_TAB1" localSheetId="25">#REF!</definedName>
    <definedName name="_TAB1" localSheetId="28">#REF!</definedName>
    <definedName name="_TAB1" localSheetId="29">#REF!</definedName>
    <definedName name="_TAB1" localSheetId="40">#REF!</definedName>
    <definedName name="_TAB1" localSheetId="42">#REF!</definedName>
    <definedName name="_TAB1">#REF!</definedName>
    <definedName name="_TAB10" localSheetId="0">#REF!</definedName>
    <definedName name="_TAB10" localSheetId="1">#REF!</definedName>
    <definedName name="_TAB10" localSheetId="2">#REF!</definedName>
    <definedName name="_TAB10" localSheetId="3">#REF!</definedName>
    <definedName name="_TAB10" localSheetId="4">#REF!</definedName>
    <definedName name="_TAB10" localSheetId="5">#REF!</definedName>
    <definedName name="_TAB10" localSheetId="6">#REF!</definedName>
    <definedName name="_TAB10" localSheetId="7">#REF!</definedName>
    <definedName name="_TAB10">[44]TC!#REF!</definedName>
    <definedName name="_TAB11" localSheetId="0">#REF!</definedName>
    <definedName name="_TAB11" localSheetId="1">#REF!</definedName>
    <definedName name="_TAB11" localSheetId="2">#REF!</definedName>
    <definedName name="_TAB11" localSheetId="3">#REF!</definedName>
    <definedName name="_TAB11" localSheetId="4">#REF!</definedName>
    <definedName name="_TAB11" localSheetId="5">#REF!</definedName>
    <definedName name="_TAB11" localSheetId="6">#REF!</definedName>
    <definedName name="_TAB11" localSheetId="7">#REF!</definedName>
    <definedName name="_TAB11">[44]TC!#REF!</definedName>
    <definedName name="_TAB12" localSheetId="61">#REF!</definedName>
    <definedName name="_TAB12" localSheetId="54">#REF!</definedName>
    <definedName name="_TAB12" localSheetId="55">#REF!</definedName>
    <definedName name="_TAB12" localSheetId="56">#REF!</definedName>
    <definedName name="_TAB12" localSheetId="57">#REF!</definedName>
    <definedName name="_TAB12" localSheetId="58">#REF!</definedName>
    <definedName name="_TAB12" localSheetId="59">#REF!</definedName>
    <definedName name="_TAB12">#REF!</definedName>
    <definedName name="_TAB13" localSheetId="61">[44]TC!#REF!</definedName>
    <definedName name="_TAB13" localSheetId="54">[44]TC!#REF!</definedName>
    <definedName name="_TAB13" localSheetId="55">[44]TC!#REF!</definedName>
    <definedName name="_TAB13" localSheetId="56">[44]TC!#REF!</definedName>
    <definedName name="_TAB13" localSheetId="57">[44]TC!#REF!</definedName>
    <definedName name="_TAB13" localSheetId="58">[44]TC!#REF!</definedName>
    <definedName name="_TAB13" localSheetId="59">[44]TC!#REF!</definedName>
    <definedName name="_TAB13" localSheetId="0">#REF!</definedName>
    <definedName name="_TAB13" localSheetId="1">#REF!</definedName>
    <definedName name="_TAB13" localSheetId="2">#REF!</definedName>
    <definedName name="_TAB13" localSheetId="3">#REF!</definedName>
    <definedName name="_TAB13" localSheetId="4">#REF!</definedName>
    <definedName name="_TAB13" localSheetId="5">#REF!</definedName>
    <definedName name="_TAB13" localSheetId="6">#REF!</definedName>
    <definedName name="_TAB13" localSheetId="7">#REF!</definedName>
    <definedName name="_TAB13">[44]TC!#REF!</definedName>
    <definedName name="_TAB16" localSheetId="0">#REF!</definedName>
    <definedName name="_TAB16" localSheetId="1">#REF!</definedName>
    <definedName name="_TAB16" localSheetId="2">#REF!</definedName>
    <definedName name="_TAB16" localSheetId="3">#REF!</definedName>
    <definedName name="_TAB16" localSheetId="4">#REF!</definedName>
    <definedName name="_TAB16" localSheetId="5">#REF!</definedName>
    <definedName name="_TAB16" localSheetId="6">#REF!</definedName>
    <definedName name="_TAB16" localSheetId="7">#REF!</definedName>
    <definedName name="_TAB16">[44]Null1!#REF!</definedName>
    <definedName name="_TAB18" localSheetId="0">#REF!</definedName>
    <definedName name="_TAB18" localSheetId="1">#REF!</definedName>
    <definedName name="_TAB18" localSheetId="2">#REF!</definedName>
    <definedName name="_TAB18" localSheetId="3">#REF!</definedName>
    <definedName name="_TAB18" localSheetId="4">#REF!</definedName>
    <definedName name="_TAB18" localSheetId="5">#REF!</definedName>
    <definedName name="_TAB18" localSheetId="6">#REF!</definedName>
    <definedName name="_TAB18" localSheetId="7">#REF!</definedName>
    <definedName name="_TAB18">[44]TC!#REF!</definedName>
    <definedName name="_Tab19" localSheetId="60">#REF!</definedName>
    <definedName name="_Tab19" localSheetId="39">#REF!</definedName>
    <definedName name="_Tab19" localSheetId="26">#REF!</definedName>
    <definedName name="_Tab19" localSheetId="41">#REF!</definedName>
    <definedName name="_Tab19" localSheetId="22">#REF!</definedName>
    <definedName name="_Tab19" localSheetId="23">#REF!</definedName>
    <definedName name="_Tab19" localSheetId="24">#REF!</definedName>
    <definedName name="_Tab19" localSheetId="25">#REF!</definedName>
    <definedName name="_Tab19" localSheetId="28">#REF!</definedName>
    <definedName name="_Tab19" localSheetId="29">#REF!</definedName>
    <definedName name="_Tab19" localSheetId="40">#REF!</definedName>
    <definedName name="_Tab19" localSheetId="42">#REF!</definedName>
    <definedName name="_Tab19">#REF!</definedName>
    <definedName name="_Tab2">#REF!</definedName>
    <definedName name="_Tab20" localSheetId="60">#REF!</definedName>
    <definedName name="_Tab20" localSheetId="39">#REF!</definedName>
    <definedName name="_Tab20" localSheetId="26">#REF!</definedName>
    <definedName name="_Tab20" localSheetId="41">#REF!</definedName>
    <definedName name="_Tab20" localSheetId="22">#REF!</definedName>
    <definedName name="_Tab20" localSheetId="23">#REF!</definedName>
    <definedName name="_Tab20" localSheetId="24">#REF!</definedName>
    <definedName name="_Tab20" localSheetId="25">#REF!</definedName>
    <definedName name="_Tab20" localSheetId="28">#REF!</definedName>
    <definedName name="_Tab20" localSheetId="29">#REF!</definedName>
    <definedName name="_Tab20" localSheetId="40">#REF!</definedName>
    <definedName name="_Tab20" localSheetId="42">#REF!</definedName>
    <definedName name="_Tab20">#REF!</definedName>
    <definedName name="_Tab21" localSheetId="60">#REF!</definedName>
    <definedName name="_Tab21" localSheetId="39">#REF!</definedName>
    <definedName name="_Tab21" localSheetId="26">#REF!</definedName>
    <definedName name="_Tab21" localSheetId="41">#REF!</definedName>
    <definedName name="_Tab21" localSheetId="22">#REF!</definedName>
    <definedName name="_Tab21" localSheetId="23">#REF!</definedName>
    <definedName name="_Tab21" localSheetId="24">#REF!</definedName>
    <definedName name="_Tab21" localSheetId="25">#REF!</definedName>
    <definedName name="_Tab21" localSheetId="28">#REF!</definedName>
    <definedName name="_Tab21" localSheetId="29">#REF!</definedName>
    <definedName name="_Tab21" localSheetId="40">#REF!</definedName>
    <definedName name="_Tab21" localSheetId="42">#REF!</definedName>
    <definedName name="_Tab21">#REF!</definedName>
    <definedName name="_Tab22" localSheetId="60">#REF!</definedName>
    <definedName name="_Tab22" localSheetId="39">#REF!</definedName>
    <definedName name="_Tab22" localSheetId="26">#REF!</definedName>
    <definedName name="_Tab22" localSheetId="41">#REF!</definedName>
    <definedName name="_Tab22" localSheetId="22">#REF!</definedName>
    <definedName name="_Tab22" localSheetId="23">#REF!</definedName>
    <definedName name="_Tab22" localSheetId="24">#REF!</definedName>
    <definedName name="_Tab22" localSheetId="25">#REF!</definedName>
    <definedName name="_Tab22" localSheetId="28">#REF!</definedName>
    <definedName name="_Tab22" localSheetId="29">#REF!</definedName>
    <definedName name="_Tab22" localSheetId="40">#REF!</definedName>
    <definedName name="_Tab22" localSheetId="42">#REF!</definedName>
    <definedName name="_Tab22">#REF!</definedName>
    <definedName name="_Tab23" localSheetId="60">#REF!</definedName>
    <definedName name="_Tab23" localSheetId="39">#REF!</definedName>
    <definedName name="_Tab23" localSheetId="26">#REF!</definedName>
    <definedName name="_Tab23" localSheetId="41">#REF!</definedName>
    <definedName name="_Tab23" localSheetId="22">#REF!</definedName>
    <definedName name="_Tab23" localSheetId="23">#REF!</definedName>
    <definedName name="_Tab23" localSheetId="24">#REF!</definedName>
    <definedName name="_Tab23" localSheetId="25">#REF!</definedName>
    <definedName name="_Tab23" localSheetId="28">#REF!</definedName>
    <definedName name="_Tab23" localSheetId="29">#REF!</definedName>
    <definedName name="_Tab23" localSheetId="40">#REF!</definedName>
    <definedName name="_Tab23" localSheetId="42">#REF!</definedName>
    <definedName name="_Tab23">#REF!</definedName>
    <definedName name="_Tab24" localSheetId="60">#REF!</definedName>
    <definedName name="_Tab24" localSheetId="39">#REF!</definedName>
    <definedName name="_Tab24" localSheetId="26">#REF!</definedName>
    <definedName name="_Tab24" localSheetId="41">#REF!</definedName>
    <definedName name="_Tab24" localSheetId="22">#REF!</definedName>
    <definedName name="_Tab24" localSheetId="23">#REF!</definedName>
    <definedName name="_Tab24" localSheetId="24">#REF!</definedName>
    <definedName name="_Tab24" localSheetId="25">#REF!</definedName>
    <definedName name="_Tab24" localSheetId="28">#REF!</definedName>
    <definedName name="_Tab24" localSheetId="29">#REF!</definedName>
    <definedName name="_Tab24" localSheetId="40">#REF!</definedName>
    <definedName name="_Tab24" localSheetId="42">#REF!</definedName>
    <definedName name="_Tab24">#REF!</definedName>
    <definedName name="_Tab26" localSheetId="60">#REF!</definedName>
    <definedName name="_Tab26" localSheetId="39">#REF!</definedName>
    <definedName name="_Tab26" localSheetId="26">#REF!</definedName>
    <definedName name="_Tab26" localSheetId="41">#REF!</definedName>
    <definedName name="_Tab26" localSheetId="22">#REF!</definedName>
    <definedName name="_Tab26" localSheetId="23">#REF!</definedName>
    <definedName name="_Tab26" localSheetId="24">#REF!</definedName>
    <definedName name="_Tab26" localSheetId="25">#REF!</definedName>
    <definedName name="_Tab26" localSheetId="28">#REF!</definedName>
    <definedName name="_Tab26" localSheetId="29">#REF!</definedName>
    <definedName name="_Tab26" localSheetId="40">#REF!</definedName>
    <definedName name="_Tab26" localSheetId="42">#REF!</definedName>
    <definedName name="_Tab26">#REF!</definedName>
    <definedName name="_Tab27" localSheetId="60">#REF!</definedName>
    <definedName name="_Tab27" localSheetId="39">#REF!</definedName>
    <definedName name="_Tab27" localSheetId="26">#REF!</definedName>
    <definedName name="_Tab27" localSheetId="41">#REF!</definedName>
    <definedName name="_Tab27" localSheetId="22">#REF!</definedName>
    <definedName name="_Tab27" localSheetId="23">#REF!</definedName>
    <definedName name="_Tab27" localSheetId="24">#REF!</definedName>
    <definedName name="_Tab27" localSheetId="25">#REF!</definedName>
    <definedName name="_Tab27" localSheetId="28">#REF!</definedName>
    <definedName name="_Tab27" localSheetId="29">#REF!</definedName>
    <definedName name="_Tab27" localSheetId="40">#REF!</definedName>
    <definedName name="_Tab27" localSheetId="42">#REF!</definedName>
    <definedName name="_Tab27">#REF!</definedName>
    <definedName name="_Tab28" localSheetId="60">#REF!</definedName>
    <definedName name="_Tab28" localSheetId="39">#REF!</definedName>
    <definedName name="_Tab28" localSheetId="26">#REF!</definedName>
    <definedName name="_Tab28" localSheetId="41">#REF!</definedName>
    <definedName name="_Tab28" localSheetId="22">#REF!</definedName>
    <definedName name="_Tab28" localSheetId="23">#REF!</definedName>
    <definedName name="_Tab28" localSheetId="24">#REF!</definedName>
    <definedName name="_Tab28" localSheetId="25">#REF!</definedName>
    <definedName name="_Tab28" localSheetId="28">#REF!</definedName>
    <definedName name="_Tab28" localSheetId="29">#REF!</definedName>
    <definedName name="_Tab28" localSheetId="40">#REF!</definedName>
    <definedName name="_Tab28" localSheetId="42">#REF!</definedName>
    <definedName name="_Tab28">#REF!</definedName>
    <definedName name="_Tab29" localSheetId="60">#REF!</definedName>
    <definedName name="_Tab29" localSheetId="39">#REF!</definedName>
    <definedName name="_Tab29" localSheetId="26">#REF!</definedName>
    <definedName name="_Tab29" localSheetId="41">#REF!</definedName>
    <definedName name="_Tab29" localSheetId="22">#REF!</definedName>
    <definedName name="_Tab29" localSheetId="23">#REF!</definedName>
    <definedName name="_Tab29" localSheetId="24">#REF!</definedName>
    <definedName name="_Tab29" localSheetId="25">#REF!</definedName>
    <definedName name="_Tab29" localSheetId="28">#REF!</definedName>
    <definedName name="_Tab29" localSheetId="29">#REF!</definedName>
    <definedName name="_Tab29" localSheetId="40">#REF!</definedName>
    <definedName name="_Tab29" localSheetId="42">#REF!</definedName>
    <definedName name="_Tab29">#REF!</definedName>
    <definedName name="_TAB3" localSheetId="0">#REF!</definedName>
    <definedName name="_TAB3" localSheetId="1">#REF!</definedName>
    <definedName name="_TAB3" localSheetId="2">#REF!</definedName>
    <definedName name="_TAB3" localSheetId="3">#REF!</definedName>
    <definedName name="_TAB3" localSheetId="4">#REF!</definedName>
    <definedName name="_TAB3" localSheetId="5">#REF!</definedName>
    <definedName name="_TAB3" localSheetId="6">#REF!</definedName>
    <definedName name="_TAB3" localSheetId="7">#REF!</definedName>
    <definedName name="_TAB3">[44]TC!#REF!</definedName>
    <definedName name="_Tab30" localSheetId="60">#REF!</definedName>
    <definedName name="_Tab30" localSheetId="39">#REF!</definedName>
    <definedName name="_Tab30" localSheetId="26">#REF!</definedName>
    <definedName name="_Tab30" localSheetId="41">#REF!</definedName>
    <definedName name="_Tab30" localSheetId="22">#REF!</definedName>
    <definedName name="_Tab30" localSheetId="23">#REF!</definedName>
    <definedName name="_Tab30" localSheetId="24">#REF!</definedName>
    <definedName name="_Tab30" localSheetId="25">#REF!</definedName>
    <definedName name="_Tab30" localSheetId="28">#REF!</definedName>
    <definedName name="_Tab30" localSheetId="29">#REF!</definedName>
    <definedName name="_Tab30" localSheetId="40">#REF!</definedName>
    <definedName name="_Tab30" localSheetId="42">#REF!</definedName>
    <definedName name="_Tab30">#REF!</definedName>
    <definedName name="_Tab31" localSheetId="60">#REF!</definedName>
    <definedName name="_Tab31" localSheetId="39">#REF!</definedName>
    <definedName name="_Tab31" localSheetId="26">#REF!</definedName>
    <definedName name="_Tab31" localSheetId="41">#REF!</definedName>
    <definedName name="_Tab31" localSheetId="22">#REF!</definedName>
    <definedName name="_Tab31" localSheetId="23">#REF!</definedName>
    <definedName name="_Tab31" localSheetId="24">#REF!</definedName>
    <definedName name="_Tab31" localSheetId="25">#REF!</definedName>
    <definedName name="_Tab31" localSheetId="28">#REF!</definedName>
    <definedName name="_Tab31" localSheetId="29">#REF!</definedName>
    <definedName name="_Tab31" localSheetId="40">#REF!</definedName>
    <definedName name="_Tab31" localSheetId="42">#REF!</definedName>
    <definedName name="_Tab31">#REF!</definedName>
    <definedName name="_Tab32" localSheetId="60">#REF!</definedName>
    <definedName name="_Tab32" localSheetId="39">#REF!</definedName>
    <definedName name="_Tab32" localSheetId="26">#REF!</definedName>
    <definedName name="_Tab32" localSheetId="41">#REF!</definedName>
    <definedName name="_Tab32" localSheetId="22">#REF!</definedName>
    <definedName name="_Tab32" localSheetId="23">#REF!</definedName>
    <definedName name="_Tab32" localSheetId="24">#REF!</definedName>
    <definedName name="_Tab32" localSheetId="25">#REF!</definedName>
    <definedName name="_Tab32" localSheetId="28">#REF!</definedName>
    <definedName name="_Tab32" localSheetId="29">#REF!</definedName>
    <definedName name="_Tab32" localSheetId="40">#REF!</definedName>
    <definedName name="_Tab32" localSheetId="42">#REF!</definedName>
    <definedName name="_Tab32">#REF!</definedName>
    <definedName name="_Tab33" localSheetId="60">#REF!</definedName>
    <definedName name="_Tab33" localSheetId="39">#REF!</definedName>
    <definedName name="_Tab33" localSheetId="26">#REF!</definedName>
    <definedName name="_Tab33" localSheetId="41">#REF!</definedName>
    <definedName name="_Tab33" localSheetId="22">#REF!</definedName>
    <definedName name="_Tab33" localSheetId="23">#REF!</definedName>
    <definedName name="_Tab33" localSheetId="24">#REF!</definedName>
    <definedName name="_Tab33" localSheetId="25">#REF!</definedName>
    <definedName name="_Tab33" localSheetId="28">#REF!</definedName>
    <definedName name="_Tab33" localSheetId="29">#REF!</definedName>
    <definedName name="_Tab33" localSheetId="40">#REF!</definedName>
    <definedName name="_Tab33" localSheetId="42">#REF!</definedName>
    <definedName name="_Tab33">#REF!</definedName>
    <definedName name="_Tab34" localSheetId="60">#REF!</definedName>
    <definedName name="_Tab34" localSheetId="39">#REF!</definedName>
    <definedName name="_Tab34" localSheetId="26">#REF!</definedName>
    <definedName name="_Tab34" localSheetId="41">#REF!</definedName>
    <definedName name="_Tab34" localSheetId="22">#REF!</definedName>
    <definedName name="_Tab34" localSheetId="23">#REF!</definedName>
    <definedName name="_Tab34" localSheetId="24">#REF!</definedName>
    <definedName name="_Tab34" localSheetId="25">#REF!</definedName>
    <definedName name="_Tab34" localSheetId="28">#REF!</definedName>
    <definedName name="_Tab34" localSheetId="29">#REF!</definedName>
    <definedName name="_Tab34" localSheetId="40">#REF!</definedName>
    <definedName name="_Tab34" localSheetId="42">#REF!</definedName>
    <definedName name="_Tab34">#REF!</definedName>
    <definedName name="_Tab35" localSheetId="60">#REF!</definedName>
    <definedName name="_Tab35" localSheetId="39">#REF!</definedName>
    <definedName name="_Tab35" localSheetId="26">#REF!</definedName>
    <definedName name="_Tab35" localSheetId="41">#REF!</definedName>
    <definedName name="_Tab35" localSheetId="22">#REF!</definedName>
    <definedName name="_Tab35" localSheetId="23">#REF!</definedName>
    <definedName name="_Tab35" localSheetId="24">#REF!</definedName>
    <definedName name="_Tab35" localSheetId="25">#REF!</definedName>
    <definedName name="_Tab35" localSheetId="28">#REF!</definedName>
    <definedName name="_Tab35" localSheetId="29">#REF!</definedName>
    <definedName name="_Tab35" localSheetId="40">#REF!</definedName>
    <definedName name="_Tab35" localSheetId="42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 localSheetId="0">#REF!</definedName>
    <definedName name="_tAB4" localSheetId="1">#REF!</definedName>
    <definedName name="_tAB4" localSheetId="2">#REF!</definedName>
    <definedName name="_tAB4" localSheetId="3">#REF!</definedName>
    <definedName name="_tAB4" localSheetId="4">#REF!</definedName>
    <definedName name="_tAB4" localSheetId="5">#REF!</definedName>
    <definedName name="_tAB4" localSheetId="6">#REF!</definedName>
    <definedName name="_tAB4" localSheetId="7">#REF!</definedName>
    <definedName name="_tAB4">'[45]shared data'!$A$1:$G$71</definedName>
    <definedName name="_Tab40" localSheetId="61">#REF!</definedName>
    <definedName name="_Tab40" localSheetId="54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Tab40" localSheetId="59">#REF!</definedName>
    <definedName name="_Tab40">#REF!</definedName>
    <definedName name="_tab41" localSheetId="61">#REF!</definedName>
    <definedName name="_tab41" localSheetId="54">#REF!</definedName>
    <definedName name="_tab41" localSheetId="55">#REF!</definedName>
    <definedName name="_tab41" localSheetId="56">#REF!</definedName>
    <definedName name="_tab41" localSheetId="57">#REF!</definedName>
    <definedName name="_tab41" localSheetId="58">#REF!</definedName>
    <definedName name="_tab41" localSheetId="59">#REF!</definedName>
    <definedName name="_tab41">#REF!</definedName>
    <definedName name="_TAB5" localSheetId="61">[44]TC!#REF!</definedName>
    <definedName name="_TAB5" localSheetId="54">[44]TC!#REF!</definedName>
    <definedName name="_TAB5" localSheetId="55">[44]TC!#REF!</definedName>
    <definedName name="_TAB5" localSheetId="56">[44]TC!#REF!</definedName>
    <definedName name="_TAB5" localSheetId="57">[44]TC!#REF!</definedName>
    <definedName name="_TAB5" localSheetId="58">[44]TC!#REF!</definedName>
    <definedName name="_TAB5" localSheetId="59">[44]TC!#REF!</definedName>
    <definedName name="_TAB5" localSheetId="0">#REF!</definedName>
    <definedName name="_TAB5" localSheetId="1">#REF!</definedName>
    <definedName name="_TAB5" localSheetId="2">#REF!</definedName>
    <definedName name="_TAB5" localSheetId="3">#REF!</definedName>
    <definedName name="_TAB5" localSheetId="4">#REF!</definedName>
    <definedName name="_TAB5" localSheetId="5">#REF!</definedName>
    <definedName name="_TAB5" localSheetId="6">#REF!</definedName>
    <definedName name="_TAB5" localSheetId="7">#REF!</definedName>
    <definedName name="_TAB5">[44]TC!#REF!</definedName>
    <definedName name="_TAB6" localSheetId="61">[44]TC!#REF!</definedName>
    <definedName name="_TAB6" localSheetId="54">[44]TC!#REF!</definedName>
    <definedName name="_TAB6" localSheetId="55">[44]TC!#REF!</definedName>
    <definedName name="_TAB6" localSheetId="56">[44]TC!#REF!</definedName>
    <definedName name="_TAB6" localSheetId="57">[44]TC!#REF!</definedName>
    <definedName name="_TAB6" localSheetId="58">[44]TC!#REF!</definedName>
    <definedName name="_TAB6" localSheetId="59">[44]TC!#REF!</definedName>
    <definedName name="_TAB6" localSheetId="0">#REF!</definedName>
    <definedName name="_TAB6" localSheetId="1">#REF!</definedName>
    <definedName name="_TAB6" localSheetId="2">#REF!</definedName>
    <definedName name="_TAB6" localSheetId="3">#REF!</definedName>
    <definedName name="_TAB6" localSheetId="4">#REF!</definedName>
    <definedName name="_TAB6" localSheetId="5">#REF!</definedName>
    <definedName name="_TAB6" localSheetId="6">#REF!</definedName>
    <definedName name="_TAB6" localSheetId="7">#REF!</definedName>
    <definedName name="_TAB6">[44]TC!#REF!</definedName>
    <definedName name="_TAB7" localSheetId="61">#REF!</definedName>
    <definedName name="_TAB7" localSheetId="54">#REF!</definedName>
    <definedName name="_TAB7" localSheetId="55">#REF!</definedName>
    <definedName name="_TAB7" localSheetId="56">#REF!</definedName>
    <definedName name="_TAB7" localSheetId="57">#REF!</definedName>
    <definedName name="_TAB7" localSheetId="58">#REF!</definedName>
    <definedName name="_TAB7" localSheetId="59">#REF!</definedName>
    <definedName name="_TAB7">#REF!</definedName>
    <definedName name="_TAB8" localSheetId="61">[44]TC!#REF!</definedName>
    <definedName name="_TAB8" localSheetId="54">[44]TC!#REF!</definedName>
    <definedName name="_TAB8" localSheetId="55">[44]TC!#REF!</definedName>
    <definedName name="_TAB8" localSheetId="56">[44]TC!#REF!</definedName>
    <definedName name="_TAB8" localSheetId="57">[44]TC!#REF!</definedName>
    <definedName name="_TAB8" localSheetId="58">[44]TC!#REF!</definedName>
    <definedName name="_TAB8" localSheetId="59">[44]TC!#REF!</definedName>
    <definedName name="_TAB8" localSheetId="0">#REF!</definedName>
    <definedName name="_TAB8" localSheetId="1">#REF!</definedName>
    <definedName name="_TAB8" localSheetId="2">#REF!</definedName>
    <definedName name="_TAB8" localSheetId="3">#REF!</definedName>
    <definedName name="_TAB8" localSheetId="4">#REF!</definedName>
    <definedName name="_TAB8" localSheetId="5">#REF!</definedName>
    <definedName name="_TAB8" localSheetId="6">#REF!</definedName>
    <definedName name="_TAB8" localSheetId="7">#REF!</definedName>
    <definedName name="_TAB8">[44]TC!#REF!</definedName>
    <definedName name="_TAB9" localSheetId="61">[44]TC!#REF!</definedName>
    <definedName name="_TAB9" localSheetId="54">[44]TC!#REF!</definedName>
    <definedName name="_TAB9" localSheetId="55">[44]TC!#REF!</definedName>
    <definedName name="_TAB9" localSheetId="56">[44]TC!#REF!</definedName>
    <definedName name="_TAB9" localSheetId="57">[44]TC!#REF!</definedName>
    <definedName name="_TAB9" localSheetId="58">[44]TC!#REF!</definedName>
    <definedName name="_TAB9" localSheetId="59">[44]TC!#REF!</definedName>
    <definedName name="_TAB9" localSheetId="0">#REF!</definedName>
    <definedName name="_TAB9" localSheetId="1">#REF!</definedName>
    <definedName name="_TAB9" localSheetId="2">#REF!</definedName>
    <definedName name="_TAB9" localSheetId="3">#REF!</definedName>
    <definedName name="_TAB9" localSheetId="4">#REF!</definedName>
    <definedName name="_TAB9" localSheetId="5">#REF!</definedName>
    <definedName name="_TAB9" localSheetId="6">#REF!</definedName>
    <definedName name="_TAB9" localSheetId="7">#REF!</definedName>
    <definedName name="_TAB9">[44]TC!#REF!</definedName>
    <definedName name="_tbl1" localSheetId="61">#REF!</definedName>
    <definedName name="_tbl1" localSheetId="54">#REF!</definedName>
    <definedName name="_tbl1" localSheetId="55">#REF!</definedName>
    <definedName name="_tbl1" localSheetId="56">#REF!</definedName>
    <definedName name="_tbl1" localSheetId="57">#REF!</definedName>
    <definedName name="_tbl1" localSheetId="58">#REF!</definedName>
    <definedName name="_tbl1" localSheetId="59">#REF!</definedName>
    <definedName name="_tbl1">#REF!</definedName>
    <definedName name="_tnt1">#N/A</definedName>
    <definedName name="_Toc123293071" localSheetId="48">'Grafico 21'!$B$30</definedName>
    <definedName name="_Toc191191306_3" localSheetId="59">[46]anex7!#REF!</definedName>
    <definedName name="_Toc191191306_3" localSheetId="60">[46]anex7!#REF!</definedName>
    <definedName name="_Toc191191306_3" localSheetId="39">[46]anex7!#REF!</definedName>
    <definedName name="_Toc191191306_3" localSheetId="0">#REF!</definedName>
    <definedName name="_Toc191191306_3" localSheetId="27">[46]anex7!#REF!</definedName>
    <definedName name="_Toc191191306_3" localSheetId="32">[46]anex7!#REF!</definedName>
    <definedName name="_Toc191191306_3" localSheetId="41">[46]anex7!#REF!</definedName>
    <definedName name="_Toc191191306_3" localSheetId="1">#REF!</definedName>
    <definedName name="_Toc191191306_3" localSheetId="2">#REF!</definedName>
    <definedName name="_Toc191191306_3" localSheetId="3">#REF!</definedName>
    <definedName name="_Toc191191306_3" localSheetId="4">#REF!</definedName>
    <definedName name="_Toc191191306_3" localSheetId="5">#REF!</definedName>
    <definedName name="_Toc191191306_3" localSheetId="6">#REF!</definedName>
    <definedName name="_Toc191191306_3" localSheetId="7">#REF!</definedName>
    <definedName name="_Toc191191306_3" localSheetId="23">[46]anex7!#REF!</definedName>
    <definedName name="_Toc191191306_3" localSheetId="28">[46]anex7!#REF!</definedName>
    <definedName name="_Toc191191306_3" localSheetId="29">[46]anex7!#REF!</definedName>
    <definedName name="_Toc191191306_3" localSheetId="31">[46]anex7!#REF!</definedName>
    <definedName name="_Toc191191306_3" localSheetId="40">[46]anex7!#REF!</definedName>
    <definedName name="_Toc191191306_3" localSheetId="42">[46]anex7!#REF!</definedName>
    <definedName name="_Toc191191306_3">[46]anex7!#REF!</definedName>
    <definedName name="_Toc90556899" localSheetId="43">'Grafico 19'!$B$7</definedName>
    <definedName name="_TOT58" localSheetId="59">[7]GROWTH!#REF!</definedName>
    <definedName name="_TOT58" localSheetId="60">[7]GROWTH!#REF!</definedName>
    <definedName name="_TOT58" localSheetId="39">[7]GROWTH!#REF!</definedName>
    <definedName name="_TOT58" localSheetId="0">#REF!</definedName>
    <definedName name="_TOT58" localSheetId="41">[7]GROWTH!#REF!</definedName>
    <definedName name="_TOT58" localSheetId="1">#REF!</definedName>
    <definedName name="_TOT58" localSheetId="2">#REF!</definedName>
    <definedName name="_TOT58" localSheetId="3">#REF!</definedName>
    <definedName name="_TOT58" localSheetId="4">#REF!</definedName>
    <definedName name="_TOT58" localSheetId="5">#REF!</definedName>
    <definedName name="_TOT58" localSheetId="6">#REF!</definedName>
    <definedName name="_TOT58" localSheetId="7">#REF!</definedName>
    <definedName name="_TOT58" localSheetId="28">[7]GROWTH!#REF!</definedName>
    <definedName name="_TOT58" localSheetId="29">[7]GROWTH!#REF!</definedName>
    <definedName name="_TOT58" localSheetId="40">[7]GROWTH!#REF!</definedName>
    <definedName name="_TOT58" localSheetId="42">[7]GROWTH!#REF!</definedName>
    <definedName name="_TOT58">[7]GROWTH!#REF!</definedName>
    <definedName name="_UES96" localSheetId="61">#REF!</definedName>
    <definedName name="_UES96" localSheetId="54">#REF!</definedName>
    <definedName name="_UES96" localSheetId="55">#REF!</definedName>
    <definedName name="_UES96" localSheetId="56">#REF!</definedName>
    <definedName name="_UES96" localSheetId="57">#REF!</definedName>
    <definedName name="_UES96" localSheetId="58">#REF!</definedName>
    <definedName name="_UES96" localSheetId="59">#REF!</definedName>
    <definedName name="_UES96" localSheetId="0">#REF!</definedName>
    <definedName name="_UES96" localSheetId="1">#REF!</definedName>
    <definedName name="_UES96" localSheetId="2">#REF!</definedName>
    <definedName name="_UES96" localSheetId="3">#REF!</definedName>
    <definedName name="_UES96" localSheetId="4">#REF!</definedName>
    <definedName name="_UES96" localSheetId="5">#REF!</definedName>
    <definedName name="_UES96" localSheetId="6">#REF!</definedName>
    <definedName name="_UES96" localSheetId="7">#REF!</definedName>
    <definedName name="_UES96">#REF!</definedName>
    <definedName name="_VAO98" localSheetId="61">#REF!</definedName>
    <definedName name="_VAO98" localSheetId="54">#REF!</definedName>
    <definedName name="_VAO98" localSheetId="55">#REF!</definedName>
    <definedName name="_VAO98" localSheetId="56">#REF!</definedName>
    <definedName name="_VAO98" localSheetId="57">#REF!</definedName>
    <definedName name="_VAO98" localSheetId="58">#REF!</definedName>
    <definedName name="_VAO98" localSheetId="59">#REF!</definedName>
    <definedName name="_VAO98">#REF!</definedName>
    <definedName name="_VAO99" localSheetId="61">#REF!</definedName>
    <definedName name="_VAO99" localSheetId="54">#REF!</definedName>
    <definedName name="_VAO99" localSheetId="55">#REF!</definedName>
    <definedName name="_VAO99" localSheetId="56">#REF!</definedName>
    <definedName name="_VAO99" localSheetId="57">#REF!</definedName>
    <definedName name="_VAO99" localSheetId="58">#REF!</definedName>
    <definedName name="_VAO99" localSheetId="59">#REF!</definedName>
    <definedName name="_VAO99">#REF!</definedName>
    <definedName name="_WB2" localSheetId="59">#REF!</definedName>
    <definedName name="_WB2" localSheetId="60">#REF!</definedName>
    <definedName name="_WB2" localSheetId="39">#REF!</definedName>
    <definedName name="_WB2" localSheetId="26">#REF!</definedName>
    <definedName name="_WB2" localSheetId="41">#REF!</definedName>
    <definedName name="_WB2" localSheetId="22">#REF!</definedName>
    <definedName name="_WB2" localSheetId="23">#REF!</definedName>
    <definedName name="_WB2" localSheetId="24">#REF!</definedName>
    <definedName name="_WB2" localSheetId="25">#REF!</definedName>
    <definedName name="_WB2" localSheetId="28">#REF!</definedName>
    <definedName name="_WB2" localSheetId="29">#REF!</definedName>
    <definedName name="_WB2" localSheetId="40">#REF!</definedName>
    <definedName name="_WB2" localSheetId="42">#REF!</definedName>
    <definedName name="_WB2">#REF!</definedName>
    <definedName name="_WEO1">#REF!</definedName>
    <definedName name="_WEO2">#REF!</definedName>
    <definedName name="_xlcn.WorksheetConnection_MUCI2020v3.xlsxTabla1" localSheetId="0" hidden="1">#REF!</definedName>
    <definedName name="_xlcn.WorksheetConnection_MUCI2020v3.xlsxTabla1" localSheetId="1" hidden="1">#REF!</definedName>
    <definedName name="_xlcn.WorksheetConnection_MUCI2020v3.xlsxTabla1" localSheetId="2" hidden="1">#REF!</definedName>
    <definedName name="_xlcn.WorksheetConnection_MUCI2020v3.xlsxTabla1" localSheetId="3" hidden="1">#REF!</definedName>
    <definedName name="_xlcn.WorksheetConnection_MUCI2020v3.xlsxTabla1" localSheetId="4" hidden="1">#REF!</definedName>
    <definedName name="_xlcn.WorksheetConnection_MUCI2020v3.xlsxTabla1" localSheetId="5" hidden="1">#REF!</definedName>
    <definedName name="_xlcn.WorksheetConnection_MUCI2020v3.xlsxTabla1" localSheetId="6" hidden="1">#REF!</definedName>
    <definedName name="_xlcn.WorksheetConnection_MUCI2020v3.xlsxTabla1" localSheetId="7" hidden="1">#REF!</definedName>
    <definedName name="_xlcn.WorksheetConnection_MUCI2020v3.xlsxTabla1" hidden="1">[47]!Tabla1[#Data]</definedName>
    <definedName name="_YR0110" localSheetId="0">#REF!</definedName>
    <definedName name="_YR0110" localSheetId="1">#REF!</definedName>
    <definedName name="_YR0110" localSheetId="2">#REF!</definedName>
    <definedName name="_YR0110" localSheetId="3">#REF!</definedName>
    <definedName name="_YR0110" localSheetId="4">#REF!</definedName>
    <definedName name="_YR0110" localSheetId="5">#REF!</definedName>
    <definedName name="_YR0110" localSheetId="6">#REF!</definedName>
    <definedName name="_YR0110" localSheetId="7">#REF!</definedName>
    <definedName name="_YR0110">'[3]Imp:DSA output'!$O$9:$R$464</definedName>
    <definedName name="_YR89" localSheetId="0">#REF!</definedName>
    <definedName name="_YR89" localSheetId="1">#REF!</definedName>
    <definedName name="_YR89" localSheetId="2">#REF!</definedName>
    <definedName name="_YR89" localSheetId="3">#REF!</definedName>
    <definedName name="_YR89" localSheetId="4">#REF!</definedName>
    <definedName name="_YR89" localSheetId="5">#REF!</definedName>
    <definedName name="_YR89" localSheetId="6">#REF!</definedName>
    <definedName name="_YR89" localSheetId="7">#REF!</definedName>
    <definedName name="_YR89">'[3]Imp:DSA output'!$C$9:$C$464</definedName>
    <definedName name="_YR90" localSheetId="0">#REF!</definedName>
    <definedName name="_YR90" localSheetId="1">#REF!</definedName>
    <definedName name="_YR90" localSheetId="2">#REF!</definedName>
    <definedName name="_YR90" localSheetId="3">#REF!</definedName>
    <definedName name="_YR90" localSheetId="4">#REF!</definedName>
    <definedName name="_YR90" localSheetId="5">#REF!</definedName>
    <definedName name="_YR90" localSheetId="6">#REF!</definedName>
    <definedName name="_YR90" localSheetId="7">#REF!</definedName>
    <definedName name="_YR90">'[3]Imp:DSA output'!$D$9:$D$464</definedName>
    <definedName name="_YR91" localSheetId="0">#REF!</definedName>
    <definedName name="_YR91" localSheetId="1">#REF!</definedName>
    <definedName name="_YR91" localSheetId="2">#REF!</definedName>
    <definedName name="_YR91" localSheetId="3">#REF!</definedName>
    <definedName name="_YR91" localSheetId="4">#REF!</definedName>
    <definedName name="_YR91" localSheetId="5">#REF!</definedName>
    <definedName name="_YR91" localSheetId="6">#REF!</definedName>
    <definedName name="_YR91" localSheetId="7">#REF!</definedName>
    <definedName name="_YR91">'[3]Imp:DSA output'!$E$9:$E$464</definedName>
    <definedName name="_YR92" localSheetId="0">#REF!</definedName>
    <definedName name="_YR92" localSheetId="1">#REF!</definedName>
    <definedName name="_YR92" localSheetId="2">#REF!</definedName>
    <definedName name="_YR92" localSheetId="3">#REF!</definedName>
    <definedName name="_YR92" localSheetId="4">#REF!</definedName>
    <definedName name="_YR92" localSheetId="5">#REF!</definedName>
    <definedName name="_YR92" localSheetId="6">#REF!</definedName>
    <definedName name="_YR92" localSheetId="7">#REF!</definedName>
    <definedName name="_YR92">'[3]Imp:DSA output'!$F$9:$F$464</definedName>
    <definedName name="_YR93" localSheetId="0">#REF!</definedName>
    <definedName name="_YR93" localSheetId="1">#REF!</definedName>
    <definedName name="_YR93" localSheetId="2">#REF!</definedName>
    <definedName name="_YR93" localSheetId="3">#REF!</definedName>
    <definedName name="_YR93" localSheetId="4">#REF!</definedName>
    <definedName name="_YR93" localSheetId="5">#REF!</definedName>
    <definedName name="_YR93" localSheetId="6">#REF!</definedName>
    <definedName name="_YR93" localSheetId="7">#REF!</definedName>
    <definedName name="_YR93">'[3]Imp:DSA output'!$G$9:$G$464</definedName>
    <definedName name="_YR94" localSheetId="0">#REF!</definedName>
    <definedName name="_YR94" localSheetId="1">#REF!</definedName>
    <definedName name="_YR94" localSheetId="2">#REF!</definedName>
    <definedName name="_YR94" localSheetId="3">#REF!</definedName>
    <definedName name="_YR94" localSheetId="4">#REF!</definedName>
    <definedName name="_YR94" localSheetId="5">#REF!</definedName>
    <definedName name="_YR94" localSheetId="6">#REF!</definedName>
    <definedName name="_YR94" localSheetId="7">#REF!</definedName>
    <definedName name="_YR94">'[3]Imp:DSA output'!$H$9:$H$464</definedName>
    <definedName name="_YR95" localSheetId="0">#REF!</definedName>
    <definedName name="_YR95" localSheetId="1">#REF!</definedName>
    <definedName name="_YR95" localSheetId="2">#REF!</definedName>
    <definedName name="_YR95" localSheetId="3">#REF!</definedName>
    <definedName name="_YR95" localSheetId="4">#REF!</definedName>
    <definedName name="_YR95" localSheetId="5">#REF!</definedName>
    <definedName name="_YR95" localSheetId="6">#REF!</definedName>
    <definedName name="_YR95" localSheetId="7">#REF!</definedName>
    <definedName name="_YR95">'[3]Imp:DSA output'!$I$9:$I$464</definedName>
    <definedName name="_Z" localSheetId="59">[3]Imp!#REF!</definedName>
    <definedName name="_Z" localSheetId="60">[3]Imp!#REF!</definedName>
    <definedName name="_Z" localSheetId="39">[3]Imp!#REF!</definedName>
    <definedName name="_Z" localSheetId="0">#REF!</definedName>
    <definedName name="_Z" localSheetId="41">[3]Imp!#REF!</definedName>
    <definedName name="_Z" localSheetId="1">#REF!</definedName>
    <definedName name="_Z" localSheetId="2">#REF!</definedName>
    <definedName name="_Z" localSheetId="3">#REF!</definedName>
    <definedName name="_Z" localSheetId="4">#REF!</definedName>
    <definedName name="_Z" localSheetId="5">#REF!</definedName>
    <definedName name="_Z" localSheetId="6">#REF!</definedName>
    <definedName name="_Z" localSheetId="7">#REF!</definedName>
    <definedName name="_Z" localSheetId="22">[3]Imp!#REF!</definedName>
    <definedName name="_Z" localSheetId="23">[3]Imp!#REF!</definedName>
    <definedName name="_Z" localSheetId="24">[3]Imp!#REF!</definedName>
    <definedName name="_Z" localSheetId="28">[3]Imp!#REF!</definedName>
    <definedName name="_Z" localSheetId="29">[3]Imp!#REF!</definedName>
    <definedName name="_Z" localSheetId="40">[3]Imp!#REF!</definedName>
    <definedName name="_Z" localSheetId="42">[3]Imp!#REF!</definedName>
    <definedName name="_Z">[3]Imp!#REF!</definedName>
    <definedName name="a" localSheetId="61" hidden="1">[20]WB!#REF!</definedName>
    <definedName name="a" localSheetId="54" hidden="1">[20]WB!#REF!</definedName>
    <definedName name="a" localSheetId="55" hidden="1">[20]WB!#REF!</definedName>
    <definedName name="a" localSheetId="56" hidden="1">[20]WB!#REF!</definedName>
    <definedName name="a" localSheetId="57" hidden="1">[20]WB!#REF!</definedName>
    <definedName name="a" localSheetId="58" hidden="1">[20]WB!#REF!</definedName>
    <definedName name="a" localSheetId="59" hidden="1">[20]WB!#REF!</definedName>
    <definedName name="a" localSheetId="60" hidden="1">[20]WB!#REF!</definedName>
    <definedName name="a" localSheetId="39" hidden="1">[20]WB!#REF!</definedName>
    <definedName name="a" localSheetId="0" hidden="1">#REF!</definedName>
    <definedName name="a" localSheetId="26" hidden="1">[20]WB!#REF!</definedName>
    <definedName name="a" localSheetId="27" hidden="1">[20]WB!#REF!</definedName>
    <definedName name="a" localSheetId="32" hidden="1">[20]WB!#REF!</definedName>
    <definedName name="a" localSheetId="41" hidden="1">[20]WB!#REF!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23" hidden="1">[20]WB!#REF!</definedName>
    <definedName name="a" localSheetId="28" hidden="1">[20]WB!#REF!</definedName>
    <definedName name="a" localSheetId="29" hidden="1">[20]WB!#REF!</definedName>
    <definedName name="a" localSheetId="31" hidden="1">[20]WB!#REF!</definedName>
    <definedName name="a" localSheetId="40" hidden="1">[20]WB!#REF!</definedName>
    <definedName name="a" localSheetId="42" hidden="1">[20]WB!#REF!</definedName>
    <definedName name="a" hidden="1">[20]WB!#REF!</definedName>
    <definedName name="a\V104" localSheetId="59">[30]QNEWLOR!#REF!</definedName>
    <definedName name="a\V104" localSheetId="60">[30]QNEWLOR!#REF!</definedName>
    <definedName name="a\V104" localSheetId="39">[30]QNEWLOR!#REF!</definedName>
    <definedName name="a\V104" localSheetId="0">#REF!</definedName>
    <definedName name="a\V104" localSheetId="41">[30]QNEWLOR!#REF!</definedName>
    <definedName name="a\V104" localSheetId="1">#REF!</definedName>
    <definedName name="a\V104" localSheetId="2">#REF!</definedName>
    <definedName name="a\V104" localSheetId="3">#REF!</definedName>
    <definedName name="a\V104" localSheetId="4">#REF!</definedName>
    <definedName name="a\V104" localSheetId="5">#REF!</definedName>
    <definedName name="a\V104" localSheetId="6">#REF!</definedName>
    <definedName name="a\V104" localSheetId="7">#REF!</definedName>
    <definedName name="a\V104" localSheetId="28">[30]QNEWLOR!#REF!</definedName>
    <definedName name="a\V104" localSheetId="29">[30]QNEWLOR!#REF!</definedName>
    <definedName name="a\V104" localSheetId="40">[30]QNEWLOR!#REF!</definedName>
    <definedName name="a\V104" localSheetId="42">[30]QNEWLOR!#REF!</definedName>
    <definedName name="a\V104">[30]QNEWLOR!#REF!</definedName>
    <definedName name="A_impresión_IM" localSheetId="0">#REF!</definedName>
    <definedName name="A_impresión_IM" localSheetId="1">#REF!</definedName>
    <definedName name="A_impresión_IM" localSheetId="2">#REF!</definedName>
    <definedName name="A_impresión_IM" localSheetId="3">#REF!</definedName>
    <definedName name="A_impresión_IM" localSheetId="4">#REF!</definedName>
    <definedName name="A_impresión_IM" localSheetId="5">#REF!</definedName>
    <definedName name="A_impresión_IM" localSheetId="6">#REF!</definedName>
    <definedName name="A_impresión_IM" localSheetId="7">#REF!</definedName>
    <definedName name="A_impresión_IM">'[48]ponder a y p '!$A$1:$N$50</definedName>
    <definedName name="a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1" hidden="1">{"Riqfin97",#N/A,FALSE,"Tran";"Riqfinpro",#N/A,FALSE,"Tran"}</definedName>
    <definedName name="aaa" localSheetId="54" hidden="1">{"Riqfin97",#N/A,FALSE,"Tran";"Riqfinpro",#N/A,FALSE,"Tran"}</definedName>
    <definedName name="aaa" localSheetId="55" hidden="1">{"Riqfin97",#N/A,FALSE,"Tran";"Riqfinpro",#N/A,FALSE,"Tran"}</definedName>
    <definedName name="aaa" localSheetId="56" hidden="1">{"Riqfin97",#N/A,FALSE,"Tran";"Riqfinpro",#N/A,FALSE,"Tran"}</definedName>
    <definedName name="aaa" localSheetId="57" hidden="1">{"Riqfin97",#N/A,FALSE,"Tran";"Riqfinpro",#N/A,FALSE,"Tran"}</definedName>
    <definedName name="aaa" localSheetId="58" hidden="1">{"Riqfin97",#N/A,FALSE,"Tran";"Riqfinpro",#N/A,FALSE,"Tran"}</definedName>
    <definedName name="aaa" localSheetId="59" hidden="1">{"Riqfin97",#N/A,FALSE,"Tran";"Riqfinpro",#N/A,FALSE,"Tran"}</definedName>
    <definedName name="aaa" localSheetId="60" hidden="1">{"Riqfin97",#N/A,FALSE,"Tran";"Riqfinpro",#N/A,FALSE,"Tran"}</definedName>
    <definedName name="aaa" localSheetId="39" hidden="1">{"Riqfin97",#N/A,FALSE,"Tran";"Riqfinpro",#N/A,FALSE,"Tran"}</definedName>
    <definedName name="aaa" localSheetId="0" hidden="1">{"Riqfin97",#N/A,FALSE,"Tran";"Riqfinpro",#N/A,FALSE,"Tran"}</definedName>
    <definedName name="aaa" localSheetId="26" hidden="1">{"Riqfin97",#N/A,FALSE,"Tran";"Riqfinpro",#N/A,FALSE,"Tran"}</definedName>
    <definedName name="aaa" localSheetId="27" hidden="1">{"Riqfin97",#N/A,FALSE,"Tran";"Riqfinpro",#N/A,FALSE,"Tran"}</definedName>
    <definedName name="aaa" localSheetId="32" hidden="1">{"Riqfin97",#N/A,FALSE,"Tran";"Riqfinpro",#N/A,FALSE,"Tran"}</definedName>
    <definedName name="aaa" localSheetId="41" hidden="1">{"Riqfin97",#N/A,FALSE,"Tran";"Riqfinpro",#N/A,FALSE,"Tran"}</definedName>
    <definedName name="aaa" localSheetId="1" hidden="1">{"Riqfin97",#N/A,FALSE,"Tran";"Riqfinpro",#N/A,FALSE,"Tran"}</definedName>
    <definedName name="aaa" localSheetId="2" hidden="1">{"Riqfin97",#N/A,FALSE,"Tran";"Riqfinpro",#N/A,FALSE,"Tran"}</definedName>
    <definedName name="aaa" localSheetId="3" hidden="1">{"Riqfin97",#N/A,FALSE,"Tran";"Riqfinpro",#N/A,FALSE,"Tran"}</definedName>
    <definedName name="aaa" localSheetId="4" hidden="1">{"Riqfin97",#N/A,FALSE,"Tran";"Riqfinpro",#N/A,FALSE,"Tran"}</definedName>
    <definedName name="aaa" localSheetId="5" hidden="1">{"Riqfin97",#N/A,FALSE,"Tran";"Riqfinpro",#N/A,FALSE,"Tran"}</definedName>
    <definedName name="aaa" localSheetId="6" hidden="1">{"Riqfin97",#N/A,FALSE,"Tran";"Riqfinpro",#N/A,FALSE,"Tran"}</definedName>
    <definedName name="aaa" localSheetId="7" hidden="1">{"Riqfin97",#N/A,FALSE,"Tran";"Riqfinpro",#N/A,FALSE,"Tran"}</definedName>
    <definedName name="aaa" localSheetId="22" hidden="1">{"Riqfin97",#N/A,FALSE,"Tran";"Riqfinpro",#N/A,FALSE,"Tran"}</definedName>
    <definedName name="aaa" localSheetId="23" hidden="1">{"Riqfin97",#N/A,FALSE,"Tran";"Riqfinpro",#N/A,FALSE,"Tran"}</definedName>
    <definedName name="aaa" localSheetId="24" hidden="1">{"Riqfin97",#N/A,FALSE,"Tran";"Riqfinpro",#N/A,FALSE,"Tran"}</definedName>
    <definedName name="aaa" localSheetId="25" hidden="1">{"Riqfin97",#N/A,FALSE,"Tran";"Riqfinpro",#N/A,FALSE,"Tran"}</definedName>
    <definedName name="aaa" localSheetId="28" hidden="1">{"Riqfin97",#N/A,FALSE,"Tran";"Riqfinpro",#N/A,FALSE,"Tran"}</definedName>
    <definedName name="aaa" localSheetId="29" hidden="1">{"Riqfin97",#N/A,FALSE,"Tran";"Riqfinpro",#N/A,FALSE,"Tran"}</definedName>
    <definedName name="aaa" localSheetId="31" hidden="1">{"Riqfin97",#N/A,FALSE,"Tran";"Riqfinpro",#N/A,FALSE,"Tran"}</definedName>
    <definedName name="aaa" localSheetId="40" hidden="1">{"Riqfin97",#N/A,FALSE,"Tran";"Riqfinpro",#N/A,FALSE,"Tran"}</definedName>
    <definedName name="aaa" localSheetId="42" hidden="1">{"Riqfin97",#N/A,FALSE,"Tran";"Riqfinpro",#N/A,FALSE,"Tran"}</definedName>
    <definedName name="aaa" hidden="1">{"Riqfin97",#N/A,FALSE,"Tran";"Riqfinpro",#N/A,FALSE,"Tran"}</definedName>
    <definedName name="aaaaaaaaaa">#N/A</definedName>
    <definedName name="ABR._89">#REF!</definedName>
    <definedName name="abu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59">#REF!</definedName>
    <definedName name="abv" localSheetId="60">#REF!</definedName>
    <definedName name="abv" localSheetId="39">#REF!</definedName>
    <definedName name="abv" localSheetId="0">#REF!</definedName>
    <definedName name="abv" localSheetId="26">#REF!</definedName>
    <definedName name="abv" localSheetId="41">#REF!</definedName>
    <definedName name="abv" localSheetId="1">#REF!</definedName>
    <definedName name="abv" localSheetId="2">#REF!</definedName>
    <definedName name="abv" localSheetId="3">#REF!</definedName>
    <definedName name="abv" localSheetId="4">#REF!</definedName>
    <definedName name="abv" localSheetId="5">#REF!</definedName>
    <definedName name="abv" localSheetId="6">#REF!</definedName>
    <definedName name="abv" localSheetId="7">#REF!</definedName>
    <definedName name="abv" localSheetId="22">#REF!</definedName>
    <definedName name="abv" localSheetId="23">#REF!</definedName>
    <definedName name="abv" localSheetId="24">#REF!</definedName>
    <definedName name="abv" localSheetId="25">#REF!</definedName>
    <definedName name="abv" localSheetId="28">#REF!</definedName>
    <definedName name="abv" localSheetId="29">#REF!</definedName>
    <definedName name="abv" localSheetId="40">#REF!</definedName>
    <definedName name="abv" localSheetId="42">#REF!</definedName>
    <definedName name="abv">#REF!</definedName>
    <definedName name="abx" localSheetId="60">#REF!</definedName>
    <definedName name="abx" localSheetId="39">#REF!</definedName>
    <definedName name="abx" localSheetId="0">#REF!</definedName>
    <definedName name="abx" localSheetId="26">#REF!</definedName>
    <definedName name="abx" localSheetId="41">#REF!</definedName>
    <definedName name="abx" localSheetId="1">#REF!</definedName>
    <definedName name="abx" localSheetId="2">#REF!</definedName>
    <definedName name="abx" localSheetId="3">#REF!</definedName>
    <definedName name="abx" localSheetId="4">#REF!</definedName>
    <definedName name="abx" localSheetId="5">#REF!</definedName>
    <definedName name="abx" localSheetId="6">#REF!</definedName>
    <definedName name="abx" localSheetId="7">#REF!</definedName>
    <definedName name="abx" localSheetId="22">#REF!</definedName>
    <definedName name="abx" localSheetId="23">#REF!</definedName>
    <definedName name="abx" localSheetId="24">#REF!</definedName>
    <definedName name="abx" localSheetId="25">#REF!</definedName>
    <definedName name="abx" localSheetId="28">#REF!</definedName>
    <definedName name="abx" localSheetId="29">#REF!</definedName>
    <definedName name="abx" localSheetId="40">#REF!</definedName>
    <definedName name="abx" localSheetId="42">#REF!</definedName>
    <definedName name="abx">#REF!</definedName>
    <definedName name="AccessDatabase" hidden="1">"\\De2kp-42538\BOLETIN\Claga\CLAGA2000.mdb"</definedName>
    <definedName name="ACENARIO">#REF!</definedName>
    <definedName name="acentral" localSheetId="61">#REF!</definedName>
    <definedName name="acentral" localSheetId="54">#REF!</definedName>
    <definedName name="acentral" localSheetId="55">#REF!</definedName>
    <definedName name="acentral" localSheetId="56">#REF!</definedName>
    <definedName name="acentral" localSheetId="57">#REF!</definedName>
    <definedName name="acentral" localSheetId="58">#REF!</definedName>
    <definedName name="acentral" localSheetId="59">#REF!</definedName>
    <definedName name="acentral" localSheetId="0">#REF!</definedName>
    <definedName name="acentral" localSheetId="1">#REF!</definedName>
    <definedName name="acentral" localSheetId="2">#REF!</definedName>
    <definedName name="acentral" localSheetId="3">#REF!</definedName>
    <definedName name="acentral" localSheetId="4">#REF!</definedName>
    <definedName name="acentral" localSheetId="5">#REF!</definedName>
    <definedName name="acentral" localSheetId="6">#REF!</definedName>
    <definedName name="acentral" localSheetId="7">#REF!</definedName>
    <definedName name="acentral">#REF!</definedName>
    <definedName name="ACT" localSheetId="61">#REF!</definedName>
    <definedName name="ACT" localSheetId="54">#REF!</definedName>
    <definedName name="ACT" localSheetId="55">#REF!</definedName>
    <definedName name="ACT" localSheetId="56">#REF!</definedName>
    <definedName name="ACT" localSheetId="57">#REF!</definedName>
    <definedName name="ACT" localSheetId="58">#REF!</definedName>
    <definedName name="ACT" localSheetId="59">#REF!</definedName>
    <definedName name="ACT" localSheetId="0">#REF!</definedName>
    <definedName name="ACT" localSheetId="1">#REF!</definedName>
    <definedName name="ACT" localSheetId="2">#REF!</definedName>
    <definedName name="ACT" localSheetId="3">#REF!</definedName>
    <definedName name="ACT" localSheetId="4">#REF!</definedName>
    <definedName name="ACT" localSheetId="5">#REF!</definedName>
    <definedName name="ACT" localSheetId="6">#REF!</definedName>
    <definedName name="ACT" localSheetId="7">#REF!</definedName>
    <definedName name="ACT">#REF!</definedName>
    <definedName name="Act.Inmv.Bruto" localSheetId="0">#REF!</definedName>
    <definedName name="Act.Inmv.Bruto" localSheetId="1">#REF!</definedName>
    <definedName name="Act.Inmv.Bruto" localSheetId="2">#REF!</definedName>
    <definedName name="Act.Inmv.Bruto" localSheetId="3">#REF!</definedName>
    <definedName name="Act.Inmv.Bruto" localSheetId="4">#REF!</definedName>
    <definedName name="Act.Inmv.Bruto" localSheetId="5">#REF!</definedName>
    <definedName name="Act.Inmv.Bruto" localSheetId="6">#REF!</definedName>
    <definedName name="Act.Inmv.Bruto" localSheetId="7">#REF!</definedName>
    <definedName name="Act.Inmv.Bruto">'[49]Ranking Bancario'!$AX$4:$BB$54</definedName>
    <definedName name="Act.Inmv.Neto" localSheetId="0">#REF!</definedName>
    <definedName name="Act.Inmv.Neto" localSheetId="1">#REF!</definedName>
    <definedName name="Act.Inmv.Neto" localSheetId="2">#REF!</definedName>
    <definedName name="Act.Inmv.Neto" localSheetId="3">#REF!</definedName>
    <definedName name="Act.Inmv.Neto" localSheetId="4">#REF!</definedName>
    <definedName name="Act.Inmv.Neto" localSheetId="5">#REF!</definedName>
    <definedName name="Act.Inmv.Neto" localSheetId="6">#REF!</definedName>
    <definedName name="Act.Inmv.Neto" localSheetId="7">#REF!</definedName>
    <definedName name="Act.Inmv.Neto">'[49]Ranking Bancario'!$AP$4:$AT$54</definedName>
    <definedName name="ACTIVATE" localSheetId="59">#REF!</definedName>
    <definedName name="ACTIVATE" localSheetId="60">#REF!</definedName>
    <definedName name="ACTIVATE" localSheetId="39">#REF!</definedName>
    <definedName name="ACTIVATE" localSheetId="26">#REF!</definedName>
    <definedName name="ACTIVATE" localSheetId="41">#REF!</definedName>
    <definedName name="ACTIVATE" localSheetId="22">#REF!</definedName>
    <definedName name="ACTIVATE" localSheetId="23">#REF!</definedName>
    <definedName name="ACTIVATE" localSheetId="24">#REF!</definedName>
    <definedName name="ACTIVATE" localSheetId="25">#REF!</definedName>
    <definedName name="ACTIVATE" localSheetId="28">#REF!</definedName>
    <definedName name="ACTIVATE" localSheetId="29">#REF!</definedName>
    <definedName name="ACTIVATE" localSheetId="40">#REF!</definedName>
    <definedName name="ACTIVATE" localSheetId="42">#REF!</definedName>
    <definedName name="ACTIVATE">#REF!</definedName>
    <definedName name="Actual" localSheetId="60">#REF!</definedName>
    <definedName name="Actual" localSheetId="39">#REF!</definedName>
    <definedName name="Actual" localSheetId="26">#REF!</definedName>
    <definedName name="Actual" localSheetId="41">#REF!</definedName>
    <definedName name="Actual" localSheetId="22">#REF!</definedName>
    <definedName name="Actual" localSheetId="23">#REF!</definedName>
    <definedName name="Actual" localSheetId="24">#REF!</definedName>
    <definedName name="Actual" localSheetId="25">#REF!</definedName>
    <definedName name="Actual" localSheetId="28">#REF!</definedName>
    <definedName name="Actual" localSheetId="29">#REF!</definedName>
    <definedName name="Actual" localSheetId="40">#REF!</definedName>
    <definedName name="Actual" localSheetId="42">#REF!</definedName>
    <definedName name="Actual">#REF!</definedName>
    <definedName name="ACUMULADO">#N/A</definedName>
    <definedName name="ACwvu.PLA1." localSheetId="59" hidden="1">'[50]COP FED'!#REF!</definedName>
    <definedName name="ACwvu.PLA1." localSheetId="60" hidden="1">'[50]COP FED'!#REF!</definedName>
    <definedName name="ACwvu.PLA1." localSheetId="39" hidden="1">'[50]COP FED'!#REF!</definedName>
    <definedName name="ACwvu.PLA1." localSheetId="0" hidden="1">#REF!</definedName>
    <definedName name="ACwvu.PLA1." localSheetId="26" hidden="1">'[50]COP FED'!#REF!</definedName>
    <definedName name="ACwvu.PLA1." localSheetId="27" hidden="1">'[50]COP FED'!#REF!</definedName>
    <definedName name="ACwvu.PLA1." localSheetId="32" hidden="1">'[50]COP FED'!#REF!</definedName>
    <definedName name="ACwvu.PLA1." localSheetId="41" hidden="1">'[50]COP FED'!#REF!</definedName>
    <definedName name="ACwvu.PLA1." localSheetId="1" hidden="1">#REF!</definedName>
    <definedName name="ACwvu.PLA1." localSheetId="2" hidden="1">#REF!</definedName>
    <definedName name="ACwvu.PLA1." localSheetId="3" hidden="1">#REF!</definedName>
    <definedName name="ACwvu.PLA1." localSheetId="4" hidden="1">#REF!</definedName>
    <definedName name="ACwvu.PLA1." localSheetId="5" hidden="1">#REF!</definedName>
    <definedName name="ACwvu.PLA1." localSheetId="6" hidden="1">#REF!</definedName>
    <definedName name="ACwvu.PLA1." localSheetId="7" hidden="1">#REF!</definedName>
    <definedName name="ACwvu.PLA1." localSheetId="23" hidden="1">'[50]COP FED'!#REF!</definedName>
    <definedName name="ACwvu.PLA1." localSheetId="24" hidden="1">'[50]COP FED'!#REF!</definedName>
    <definedName name="ACwvu.PLA1." localSheetId="28" hidden="1">'[50]COP FED'!#REF!</definedName>
    <definedName name="ACwvu.PLA1." localSheetId="29" hidden="1">'[50]COP FED'!#REF!</definedName>
    <definedName name="ACwvu.PLA1." localSheetId="31" hidden="1">'[50]COP FED'!#REF!</definedName>
    <definedName name="ACwvu.PLA1." localSheetId="40" hidden="1">'[50]COP FED'!#REF!</definedName>
    <definedName name="ACwvu.PLA1." localSheetId="42" hidden="1">'[50]COP FED'!#REF!</definedName>
    <definedName name="ACwvu.PLA1." hidden="1">'[50]COP FED'!#REF!</definedName>
    <definedName name="ACwvu.PLA2." localSheetId="0" hidden="1">#REF!</definedName>
    <definedName name="ACwvu.PLA2." localSheetId="1" hidden="1">#REF!</definedName>
    <definedName name="ACwvu.PLA2." localSheetId="2" hidden="1">#REF!</definedName>
    <definedName name="ACwvu.PLA2." localSheetId="3" hidden="1">#REF!</definedName>
    <definedName name="ACwvu.PLA2." localSheetId="4" hidden="1">#REF!</definedName>
    <definedName name="ACwvu.PLA2." localSheetId="5" hidden="1">#REF!</definedName>
    <definedName name="ACwvu.PLA2." localSheetId="6" hidden="1">#REF!</definedName>
    <definedName name="ACwvu.PLA2." localSheetId="7" hidden="1">#REF!</definedName>
    <definedName name="ACwvu.PLA2." hidden="1">'[50]COP FED'!$A$1:$N$49</definedName>
    <definedName name="ad" localSheetId="61" hidden="1">{"Riqfin97",#N/A,FALSE,"Tran";"Riqfinpro",#N/A,FALSE,"Tran"}</definedName>
    <definedName name="ad" localSheetId="54" hidden="1">{"Riqfin97",#N/A,FALSE,"Tran";"Riqfinpro",#N/A,FALSE,"Tran"}</definedName>
    <definedName name="ad" localSheetId="55" hidden="1">{"Riqfin97",#N/A,FALSE,"Tran";"Riqfinpro",#N/A,FALSE,"Tran"}</definedName>
    <definedName name="ad" localSheetId="56" hidden="1">{"Riqfin97",#N/A,FALSE,"Tran";"Riqfinpro",#N/A,FALSE,"Tran"}</definedName>
    <definedName name="ad" localSheetId="57" hidden="1">{"Riqfin97",#N/A,FALSE,"Tran";"Riqfinpro",#N/A,FALSE,"Tran"}</definedName>
    <definedName name="ad" localSheetId="58" hidden="1">{"Riqfin97",#N/A,FALSE,"Tran";"Riqfinpro",#N/A,FALSE,"Tran"}</definedName>
    <definedName name="ad" localSheetId="59" hidden="1">{"Riqfin97",#N/A,FALSE,"Tran";"Riqfinpro",#N/A,FALSE,"Tran"}</definedName>
    <definedName name="ad" localSheetId="60" hidden="1">{"Riqfin97",#N/A,FALSE,"Tran";"Riqfinpro",#N/A,FALSE,"Tran"}</definedName>
    <definedName name="ad" localSheetId="39" hidden="1">{"Riqfin97",#N/A,FALSE,"Tran";"Riqfinpro",#N/A,FALSE,"Tran"}</definedName>
    <definedName name="ad" localSheetId="0" hidden="1">{"Riqfin97",#N/A,FALSE,"Tran";"Riqfinpro",#N/A,FALSE,"Tran"}</definedName>
    <definedName name="ad" localSheetId="26" hidden="1">{"Riqfin97",#N/A,FALSE,"Tran";"Riqfinpro",#N/A,FALSE,"Tran"}</definedName>
    <definedName name="ad" localSheetId="27" hidden="1">{"Riqfin97",#N/A,FALSE,"Tran";"Riqfinpro",#N/A,FALSE,"Tran"}</definedName>
    <definedName name="ad" localSheetId="32" hidden="1">{"Riqfin97",#N/A,FALSE,"Tran";"Riqfinpro",#N/A,FALSE,"Tran"}</definedName>
    <definedName name="ad" localSheetId="41" hidden="1">{"Riqfin97",#N/A,FALSE,"Tran";"Riqfinpro",#N/A,FALSE,"Tran"}</definedName>
    <definedName name="ad" localSheetId="1" hidden="1">{"Riqfin97",#N/A,FALSE,"Tran";"Riqfinpro",#N/A,FALSE,"Tran"}</definedName>
    <definedName name="ad" localSheetId="2" hidden="1">{"Riqfin97",#N/A,FALSE,"Tran";"Riqfinpro",#N/A,FALSE,"Tran"}</definedName>
    <definedName name="ad" localSheetId="3" hidden="1">{"Riqfin97",#N/A,FALSE,"Tran";"Riqfinpro",#N/A,FALSE,"Tran"}</definedName>
    <definedName name="ad" localSheetId="4" hidden="1">{"Riqfin97",#N/A,FALSE,"Tran";"Riqfinpro",#N/A,FALSE,"Tran"}</definedName>
    <definedName name="ad" localSheetId="5" hidden="1">{"Riqfin97",#N/A,FALSE,"Tran";"Riqfinpro",#N/A,FALSE,"Tran"}</definedName>
    <definedName name="ad" localSheetId="6" hidden="1">{"Riqfin97",#N/A,FALSE,"Tran";"Riqfinpro",#N/A,FALSE,"Tran"}</definedName>
    <definedName name="ad" localSheetId="7" hidden="1">{"Riqfin97",#N/A,FALSE,"Tran";"Riqfinpro",#N/A,FALSE,"Tran"}</definedName>
    <definedName name="ad" localSheetId="22" hidden="1">{"Riqfin97",#N/A,FALSE,"Tran";"Riqfinpro",#N/A,FALSE,"Tran"}</definedName>
    <definedName name="ad" localSheetId="23" hidden="1">{"Riqfin97",#N/A,FALSE,"Tran";"Riqfinpro",#N/A,FALSE,"Tran"}</definedName>
    <definedName name="ad" localSheetId="24" hidden="1">{"Riqfin97",#N/A,FALSE,"Tran";"Riqfinpro",#N/A,FALSE,"Tran"}</definedName>
    <definedName name="ad" localSheetId="25" hidden="1">{"Riqfin97",#N/A,FALSE,"Tran";"Riqfinpro",#N/A,FALSE,"Tran"}</definedName>
    <definedName name="ad" localSheetId="28" hidden="1">{"Riqfin97",#N/A,FALSE,"Tran";"Riqfinpro",#N/A,FALSE,"Tran"}</definedName>
    <definedName name="ad" localSheetId="29" hidden="1">{"Riqfin97",#N/A,FALSE,"Tran";"Riqfinpro",#N/A,FALSE,"Tran"}</definedName>
    <definedName name="ad" localSheetId="31" hidden="1">{"Riqfin97",#N/A,FALSE,"Tran";"Riqfinpro",#N/A,FALSE,"Tran"}</definedName>
    <definedName name="ad" localSheetId="40" hidden="1">{"Riqfin97",#N/A,FALSE,"Tran";"Riqfinpro",#N/A,FALSE,"Tran"}</definedName>
    <definedName name="ad" localSheetId="42" hidden="1">{"Riqfin97",#N/A,FALSE,"Tran";"Riqfinpro",#N/A,FALSE,"Tran"}</definedName>
    <definedName name="ad" hidden="1">{"Riqfin97",#N/A,FALSE,"Tran";"Riqfinpro",#N/A,FALSE,"Tran"}</definedName>
    <definedName name="adaD" localSheetId="59">#REF!</definedName>
    <definedName name="adaD" localSheetId="60">#REF!</definedName>
    <definedName name="adaD" localSheetId="39">#REF!</definedName>
    <definedName name="adaD" localSheetId="0">#REF!</definedName>
    <definedName name="adaD" localSheetId="26">#REF!</definedName>
    <definedName name="adaD" localSheetId="41">#REF!</definedName>
    <definedName name="adaD" localSheetId="1">#REF!</definedName>
    <definedName name="adaD" localSheetId="2">#REF!</definedName>
    <definedName name="adaD" localSheetId="3">#REF!</definedName>
    <definedName name="adaD" localSheetId="4">#REF!</definedName>
    <definedName name="adaD" localSheetId="5">#REF!</definedName>
    <definedName name="adaD" localSheetId="6">#REF!</definedName>
    <definedName name="adaD" localSheetId="7">#REF!</definedName>
    <definedName name="adaD" localSheetId="22">#REF!</definedName>
    <definedName name="adaD" localSheetId="23">#REF!</definedName>
    <definedName name="adaD" localSheetId="24">#REF!</definedName>
    <definedName name="adaD" localSheetId="25">#REF!</definedName>
    <definedName name="adaD" localSheetId="28">#REF!</definedName>
    <definedName name="adaD" localSheetId="29">#REF!</definedName>
    <definedName name="adaD" localSheetId="40">#REF!</definedName>
    <definedName name="adaD" localSheetId="42">#REF!</definedName>
    <definedName name="adaD">#REF!</definedName>
    <definedName name="Adb" localSheetId="0">#REF!</definedName>
    <definedName name="Adb" localSheetId="1">#REF!</definedName>
    <definedName name="Adb" localSheetId="2">#REF!</definedName>
    <definedName name="Adb" localSheetId="3">#REF!</definedName>
    <definedName name="Adb" localSheetId="4">#REF!</definedName>
    <definedName name="Adb" localSheetId="5">#REF!</definedName>
    <definedName name="Adb" localSheetId="6">#REF!</definedName>
    <definedName name="Adb" localSheetId="7">#REF!</definedName>
    <definedName name="Adb">[51]CIRRs!$C$59</definedName>
    <definedName name="Adf" localSheetId="0">#REF!</definedName>
    <definedName name="Adf" localSheetId="1">#REF!</definedName>
    <definedName name="Adf" localSheetId="2">#REF!</definedName>
    <definedName name="Adf" localSheetId="3">#REF!</definedName>
    <definedName name="Adf" localSheetId="4">#REF!</definedName>
    <definedName name="Adf" localSheetId="5">#REF!</definedName>
    <definedName name="Adf" localSheetId="6">#REF!</definedName>
    <definedName name="Adf" localSheetId="7">#REF!</definedName>
    <definedName name="Adf">[51]CIRRs!$C$60</definedName>
    <definedName name="ADICIONAIS" localSheetId="61">#REF!</definedName>
    <definedName name="ADICIONAIS" localSheetId="54">#REF!</definedName>
    <definedName name="ADICIONAIS" localSheetId="55">#REF!</definedName>
    <definedName name="ADICIONAIS" localSheetId="56">#REF!</definedName>
    <definedName name="ADICIONAIS" localSheetId="57">#REF!</definedName>
    <definedName name="ADICIONAIS" localSheetId="58">#REF!</definedName>
    <definedName name="ADICIONAIS" localSheetId="59">#REF!</definedName>
    <definedName name="ADICIONAIS">#REF!</definedName>
    <definedName name="adrra" localSheetId="60">#REF!</definedName>
    <definedName name="adrra" localSheetId="39">#REF!</definedName>
    <definedName name="adrra" localSheetId="26">#REF!</definedName>
    <definedName name="adrra" localSheetId="41">#REF!</definedName>
    <definedName name="adrra" localSheetId="22">#REF!</definedName>
    <definedName name="adrra" localSheetId="23">#REF!</definedName>
    <definedName name="adrra" localSheetId="24">#REF!</definedName>
    <definedName name="adrra" localSheetId="25">#REF!</definedName>
    <definedName name="adrra" localSheetId="28">#REF!</definedName>
    <definedName name="adrra" localSheetId="29">#REF!</definedName>
    <definedName name="adrra" localSheetId="40">#REF!</definedName>
    <definedName name="adrra" localSheetId="42">#REF!</definedName>
    <definedName name="adrra">#REF!</definedName>
    <definedName name="adsadrr" localSheetId="60" hidden="1">#REF!</definedName>
    <definedName name="adsadrr" localSheetId="39" hidden="1">#REF!</definedName>
    <definedName name="adsadrr" localSheetId="26" hidden="1">#REF!</definedName>
    <definedName name="adsadrr" localSheetId="41" hidden="1">#REF!</definedName>
    <definedName name="adsadrr" localSheetId="22" hidden="1">#REF!</definedName>
    <definedName name="adsadrr" localSheetId="23" hidden="1">#REF!</definedName>
    <definedName name="adsadrr" localSheetId="24" hidden="1">#REF!</definedName>
    <definedName name="adsadrr" localSheetId="25" hidden="1">#REF!</definedName>
    <definedName name="adsadrr" localSheetId="28" hidden="1">#REF!</definedName>
    <definedName name="adsadrr" localSheetId="29" hidden="1">#REF!</definedName>
    <definedName name="adsadrr" localSheetId="40" hidden="1">#REF!</definedName>
    <definedName name="adsadrr" localSheetId="42" hidden="1">#REF!</definedName>
    <definedName name="adsadrr" hidden="1">#REF!</definedName>
    <definedName name="adsftreagtrgtqergt" localSheetId="0">#REF!</definedName>
    <definedName name="adsftreagtrgtqergt" localSheetId="1">#REF!</definedName>
    <definedName name="adsftreagtrgtqergt" localSheetId="2">#REF!</definedName>
    <definedName name="adsftreagtrgtqergt" localSheetId="3">#REF!</definedName>
    <definedName name="adsftreagtrgtqergt" localSheetId="4">#REF!</definedName>
    <definedName name="adsftreagtrgtqergt" localSheetId="5">#REF!</definedName>
    <definedName name="adsftreagtrgtqergt" localSheetId="6">#REF!</definedName>
    <definedName name="adsftreagtrgtqergt" localSheetId="7">#REF!</definedName>
    <definedName name="adsftreagtrgtqergt">[5]!adsftreagtrgtqergt</definedName>
    <definedName name="af" localSheetId="61" hidden="1">{"Tab1",#N/A,FALSE,"P";"Tab2",#N/A,FALSE,"P"}</definedName>
    <definedName name="af" localSheetId="54" hidden="1">{"Tab1",#N/A,FALSE,"P";"Tab2",#N/A,FALSE,"P"}</definedName>
    <definedName name="af" localSheetId="55" hidden="1">{"Tab1",#N/A,FALSE,"P";"Tab2",#N/A,FALSE,"P"}</definedName>
    <definedName name="af" localSheetId="56" hidden="1">{"Tab1",#N/A,FALSE,"P";"Tab2",#N/A,FALSE,"P"}</definedName>
    <definedName name="af" localSheetId="57" hidden="1">{"Tab1",#N/A,FALSE,"P";"Tab2",#N/A,FALSE,"P"}</definedName>
    <definedName name="af" localSheetId="58" hidden="1">{"Tab1",#N/A,FALSE,"P";"Tab2",#N/A,FALSE,"P"}</definedName>
    <definedName name="af" localSheetId="59" hidden="1">{"Tab1",#N/A,FALSE,"P";"Tab2",#N/A,FALSE,"P"}</definedName>
    <definedName name="af" localSheetId="60" hidden="1">{"Tab1",#N/A,FALSE,"P";"Tab2",#N/A,FALSE,"P"}</definedName>
    <definedName name="af" localSheetId="39" hidden="1">{"Tab1",#N/A,FALSE,"P";"Tab2",#N/A,FALSE,"P"}</definedName>
    <definedName name="af" localSheetId="0" hidden="1">{"Tab1",#N/A,FALSE,"P";"Tab2",#N/A,FALSE,"P"}</definedName>
    <definedName name="af" localSheetId="26" hidden="1">{"Tab1",#N/A,FALSE,"P";"Tab2",#N/A,FALSE,"P"}</definedName>
    <definedName name="af" localSheetId="27" hidden="1">{"Tab1",#N/A,FALSE,"P";"Tab2",#N/A,FALSE,"P"}</definedName>
    <definedName name="af" localSheetId="32" hidden="1">{"Tab1",#N/A,FALSE,"P";"Tab2",#N/A,FALSE,"P"}</definedName>
    <definedName name="af" localSheetId="41" hidden="1">{"Tab1",#N/A,FALSE,"P";"Tab2",#N/A,FALSE,"P"}</definedName>
    <definedName name="af" localSheetId="1" hidden="1">{"Tab1",#N/A,FALSE,"P";"Tab2",#N/A,FALSE,"P"}</definedName>
    <definedName name="af" localSheetId="2" hidden="1">{"Tab1",#N/A,FALSE,"P";"Tab2",#N/A,FALSE,"P"}</definedName>
    <definedName name="af" localSheetId="3" hidden="1">{"Tab1",#N/A,FALSE,"P";"Tab2",#N/A,FALSE,"P"}</definedName>
    <definedName name="af" localSheetId="4" hidden="1">{"Tab1",#N/A,FALSE,"P";"Tab2",#N/A,FALSE,"P"}</definedName>
    <definedName name="af" localSheetId="5" hidden="1">{"Tab1",#N/A,FALSE,"P";"Tab2",#N/A,FALSE,"P"}</definedName>
    <definedName name="af" localSheetId="6" hidden="1">{"Tab1",#N/A,FALSE,"P";"Tab2",#N/A,FALSE,"P"}</definedName>
    <definedName name="af" localSheetId="7" hidden="1">{"Tab1",#N/A,FALSE,"P";"Tab2",#N/A,FALSE,"P"}</definedName>
    <definedName name="af" localSheetId="22" hidden="1">{"Tab1",#N/A,FALSE,"P";"Tab2",#N/A,FALSE,"P"}</definedName>
    <definedName name="af" localSheetId="23" hidden="1">{"Tab1",#N/A,FALSE,"P";"Tab2",#N/A,FALSE,"P"}</definedName>
    <definedName name="af" localSheetId="24" hidden="1">{"Tab1",#N/A,FALSE,"P";"Tab2",#N/A,FALSE,"P"}</definedName>
    <definedName name="af" localSheetId="25" hidden="1">{"Tab1",#N/A,FALSE,"P";"Tab2",#N/A,FALSE,"P"}</definedName>
    <definedName name="af" localSheetId="28" hidden="1">{"Tab1",#N/A,FALSE,"P";"Tab2",#N/A,FALSE,"P"}</definedName>
    <definedName name="af" localSheetId="29" hidden="1">{"Tab1",#N/A,FALSE,"P";"Tab2",#N/A,FALSE,"P"}</definedName>
    <definedName name="af" localSheetId="31" hidden="1">{"Tab1",#N/A,FALSE,"P";"Tab2",#N/A,FALSE,"P"}</definedName>
    <definedName name="af" localSheetId="40" hidden="1">{"Tab1",#N/A,FALSE,"P";"Tab2",#N/A,FALSE,"P"}</definedName>
    <definedName name="af" localSheetId="42" hidden="1">{"Tab1",#N/A,FALSE,"P";"Tab2",#N/A,FALSE,"P"}</definedName>
    <definedName name="af" hidden="1">{"Tab1",#N/A,FALSE,"P";"Tab2",#N/A,FALSE,"P"}</definedName>
    <definedName name="aff" localSheetId="61" hidden="1">{"Tab1",#N/A,FALSE,"P";"Tab2",#N/A,FALSE,"P"}</definedName>
    <definedName name="aff" localSheetId="54" hidden="1">{"Tab1",#N/A,FALSE,"P";"Tab2",#N/A,FALSE,"P"}</definedName>
    <definedName name="aff" localSheetId="55" hidden="1">{"Tab1",#N/A,FALSE,"P";"Tab2",#N/A,FALSE,"P"}</definedName>
    <definedName name="aff" localSheetId="56" hidden="1">{"Tab1",#N/A,FALSE,"P";"Tab2",#N/A,FALSE,"P"}</definedName>
    <definedName name="aff" localSheetId="57" hidden="1">{"Tab1",#N/A,FALSE,"P";"Tab2",#N/A,FALSE,"P"}</definedName>
    <definedName name="aff" localSheetId="58" hidden="1">{"Tab1",#N/A,FALSE,"P";"Tab2",#N/A,FALSE,"P"}</definedName>
    <definedName name="aff" localSheetId="59" hidden="1">{"Tab1",#N/A,FALSE,"P";"Tab2",#N/A,FALSE,"P"}</definedName>
    <definedName name="aff" localSheetId="60" hidden="1">{"Tab1",#N/A,FALSE,"P";"Tab2",#N/A,FALSE,"P"}</definedName>
    <definedName name="aff" localSheetId="39" hidden="1">{"Tab1",#N/A,FALSE,"P";"Tab2",#N/A,FALSE,"P"}</definedName>
    <definedName name="aff" localSheetId="0" hidden="1">{"Tab1",#N/A,FALSE,"P";"Tab2",#N/A,FALSE,"P"}</definedName>
    <definedName name="aff" localSheetId="26" hidden="1">{"Tab1",#N/A,FALSE,"P";"Tab2",#N/A,FALSE,"P"}</definedName>
    <definedName name="aff" localSheetId="27" hidden="1">{"Tab1",#N/A,FALSE,"P";"Tab2",#N/A,FALSE,"P"}</definedName>
    <definedName name="aff" localSheetId="32" hidden="1">{"Tab1",#N/A,FALSE,"P";"Tab2",#N/A,FALSE,"P"}</definedName>
    <definedName name="aff" localSheetId="41" hidden="1">{"Tab1",#N/A,FALSE,"P";"Tab2",#N/A,FALSE,"P"}</definedName>
    <definedName name="aff" localSheetId="1" hidden="1">{"Tab1",#N/A,FALSE,"P";"Tab2",#N/A,FALSE,"P"}</definedName>
    <definedName name="aff" localSheetId="2" hidden="1">{"Tab1",#N/A,FALSE,"P";"Tab2",#N/A,FALSE,"P"}</definedName>
    <definedName name="aff" localSheetId="3" hidden="1">{"Tab1",#N/A,FALSE,"P";"Tab2",#N/A,FALSE,"P"}</definedName>
    <definedName name="aff" localSheetId="4" hidden="1">{"Tab1",#N/A,FALSE,"P";"Tab2",#N/A,FALSE,"P"}</definedName>
    <definedName name="aff" localSheetId="5" hidden="1">{"Tab1",#N/A,FALSE,"P";"Tab2",#N/A,FALSE,"P"}</definedName>
    <definedName name="aff" localSheetId="6" hidden="1">{"Tab1",#N/A,FALSE,"P";"Tab2",#N/A,FALSE,"P"}</definedName>
    <definedName name="aff" localSheetId="7" hidden="1">{"Tab1",#N/A,FALSE,"P";"Tab2",#N/A,FALSE,"P"}</definedName>
    <definedName name="aff" localSheetId="22" hidden="1">{"Tab1",#N/A,FALSE,"P";"Tab2",#N/A,FALSE,"P"}</definedName>
    <definedName name="aff" localSheetId="23" hidden="1">{"Tab1",#N/A,FALSE,"P";"Tab2",#N/A,FALSE,"P"}</definedName>
    <definedName name="aff" localSheetId="24" hidden="1">{"Tab1",#N/A,FALSE,"P";"Tab2",#N/A,FALSE,"P"}</definedName>
    <definedName name="aff" localSheetId="25" hidden="1">{"Tab1",#N/A,FALSE,"P";"Tab2",#N/A,FALSE,"P"}</definedName>
    <definedName name="aff" localSheetId="28" hidden="1">{"Tab1",#N/A,FALSE,"P";"Tab2",#N/A,FALSE,"P"}</definedName>
    <definedName name="aff" localSheetId="29" hidden="1">{"Tab1",#N/A,FALSE,"P";"Tab2",#N/A,FALSE,"P"}</definedName>
    <definedName name="aff" localSheetId="31" hidden="1">{"Tab1",#N/A,FALSE,"P";"Tab2",#N/A,FALSE,"P"}</definedName>
    <definedName name="aff" localSheetId="40" hidden="1">{"Tab1",#N/A,FALSE,"P";"Tab2",#N/A,FALSE,"P"}</definedName>
    <definedName name="aff" localSheetId="42" hidden="1">{"Tab1",#N/A,FALSE,"P";"Tab2",#N/A,FALSE,"P"}</definedName>
    <definedName name="aff" hidden="1">{"Tab1",#N/A,FALSE,"P";"Tab2",#N/A,FALSE,"P"}</definedName>
    <definedName name="ag" localSheetId="61" hidden="1">{"Tab1",#N/A,FALSE,"P";"Tab2",#N/A,FALSE,"P"}</definedName>
    <definedName name="ag" localSheetId="54" hidden="1">{"Tab1",#N/A,FALSE,"P";"Tab2",#N/A,FALSE,"P"}</definedName>
    <definedName name="ag" localSheetId="55" hidden="1">{"Tab1",#N/A,FALSE,"P";"Tab2",#N/A,FALSE,"P"}</definedName>
    <definedName name="ag" localSheetId="56" hidden="1">{"Tab1",#N/A,FALSE,"P";"Tab2",#N/A,FALSE,"P"}</definedName>
    <definedName name="ag" localSheetId="57" hidden="1">{"Tab1",#N/A,FALSE,"P";"Tab2",#N/A,FALSE,"P"}</definedName>
    <definedName name="ag" localSheetId="58" hidden="1">{"Tab1",#N/A,FALSE,"P";"Tab2",#N/A,FALSE,"P"}</definedName>
    <definedName name="ag" localSheetId="59" hidden="1">{"Tab1",#N/A,FALSE,"P";"Tab2",#N/A,FALSE,"P"}</definedName>
    <definedName name="ag" localSheetId="60" hidden="1">{"Tab1",#N/A,FALSE,"P";"Tab2",#N/A,FALSE,"P"}</definedName>
    <definedName name="ag" localSheetId="39" hidden="1">{"Tab1",#N/A,FALSE,"P";"Tab2",#N/A,FALSE,"P"}</definedName>
    <definedName name="ag" localSheetId="0" hidden="1">{"Tab1",#N/A,FALSE,"P";"Tab2",#N/A,FALSE,"P"}</definedName>
    <definedName name="ag" localSheetId="26" hidden="1">{"Tab1",#N/A,FALSE,"P";"Tab2",#N/A,FALSE,"P"}</definedName>
    <definedName name="ag" localSheetId="27" hidden="1">{"Tab1",#N/A,FALSE,"P";"Tab2",#N/A,FALSE,"P"}</definedName>
    <definedName name="ag" localSheetId="32" hidden="1">{"Tab1",#N/A,FALSE,"P";"Tab2",#N/A,FALSE,"P"}</definedName>
    <definedName name="ag" localSheetId="41" hidden="1">{"Tab1",#N/A,FALSE,"P";"Tab2",#N/A,FALSE,"P"}</definedName>
    <definedName name="ag" localSheetId="1" hidden="1">{"Tab1",#N/A,FALSE,"P";"Tab2",#N/A,FALSE,"P"}</definedName>
    <definedName name="ag" localSheetId="2" hidden="1">{"Tab1",#N/A,FALSE,"P";"Tab2",#N/A,FALSE,"P"}</definedName>
    <definedName name="ag" localSheetId="3" hidden="1">{"Tab1",#N/A,FALSE,"P";"Tab2",#N/A,FALSE,"P"}</definedName>
    <definedName name="ag" localSheetId="4" hidden="1">{"Tab1",#N/A,FALSE,"P";"Tab2",#N/A,FALSE,"P"}</definedName>
    <definedName name="ag" localSheetId="5" hidden="1">{"Tab1",#N/A,FALSE,"P";"Tab2",#N/A,FALSE,"P"}</definedName>
    <definedName name="ag" localSheetId="6" hidden="1">{"Tab1",#N/A,FALSE,"P";"Tab2",#N/A,FALSE,"P"}</definedName>
    <definedName name="ag" localSheetId="7" hidden="1">{"Tab1",#N/A,FALSE,"P";"Tab2",#N/A,FALSE,"P"}</definedName>
    <definedName name="ag" localSheetId="22" hidden="1">{"Tab1",#N/A,FALSE,"P";"Tab2",#N/A,FALSE,"P"}</definedName>
    <definedName name="ag" localSheetId="23" hidden="1">{"Tab1",#N/A,FALSE,"P";"Tab2",#N/A,FALSE,"P"}</definedName>
    <definedName name="ag" localSheetId="24" hidden="1">{"Tab1",#N/A,FALSE,"P";"Tab2",#N/A,FALSE,"P"}</definedName>
    <definedName name="ag" localSheetId="25" hidden="1">{"Tab1",#N/A,FALSE,"P";"Tab2",#N/A,FALSE,"P"}</definedName>
    <definedName name="ag" localSheetId="28" hidden="1">{"Tab1",#N/A,FALSE,"P";"Tab2",#N/A,FALSE,"P"}</definedName>
    <definedName name="ag" localSheetId="29" hidden="1">{"Tab1",#N/A,FALSE,"P";"Tab2",#N/A,FALSE,"P"}</definedName>
    <definedName name="ag" localSheetId="31" hidden="1">{"Tab1",#N/A,FALSE,"P";"Tab2",#N/A,FALSE,"P"}</definedName>
    <definedName name="ag" localSheetId="40" hidden="1">{"Tab1",#N/A,FALSE,"P";"Tab2",#N/A,FALSE,"P"}</definedName>
    <definedName name="ag" localSheetId="42" hidden="1">{"Tab1",#N/A,FALSE,"P";"Tab2",#N/A,FALSE,"P"}</definedName>
    <definedName name="ag" hidden="1">{"Tab1",#N/A,FALSE,"P";"Tab2",#N/A,FALSE,"P"}</definedName>
    <definedName name="AGO._89">#REF!</definedName>
    <definedName name="Agregados" localSheetId="0">#REF!</definedName>
    <definedName name="Agregados" localSheetId="1">#REF!</definedName>
    <definedName name="Agregados" localSheetId="2">#REF!</definedName>
    <definedName name="Agregados" localSheetId="3">#REF!</definedName>
    <definedName name="Agregados" localSheetId="4">#REF!</definedName>
    <definedName name="Agregados" localSheetId="5">#REF!</definedName>
    <definedName name="Agregados" localSheetId="6">#REF!</definedName>
    <definedName name="Agregados" localSheetId="7">#REF!</definedName>
    <definedName name="Agregados">'[49]Ganancias o Pérdidas BC'!$C$10:$H$34</definedName>
    <definedName name="ah" localSheetId="61" hidden="1">{"Riqfin97",#N/A,FALSE,"Tran";"Riqfinpro",#N/A,FALSE,"Tran"}</definedName>
    <definedName name="ah" localSheetId="54" hidden="1">{"Riqfin97",#N/A,FALSE,"Tran";"Riqfinpro",#N/A,FALSE,"Tran"}</definedName>
    <definedName name="ah" localSheetId="55" hidden="1">{"Riqfin97",#N/A,FALSE,"Tran";"Riqfinpro",#N/A,FALSE,"Tran"}</definedName>
    <definedName name="ah" localSheetId="56" hidden="1">{"Riqfin97",#N/A,FALSE,"Tran";"Riqfinpro",#N/A,FALSE,"Tran"}</definedName>
    <definedName name="ah" localSheetId="57" hidden="1">{"Riqfin97",#N/A,FALSE,"Tran";"Riqfinpro",#N/A,FALSE,"Tran"}</definedName>
    <definedName name="ah" localSheetId="58" hidden="1">{"Riqfin97",#N/A,FALSE,"Tran";"Riqfinpro",#N/A,FALSE,"Tran"}</definedName>
    <definedName name="ah" localSheetId="59" hidden="1">{"Riqfin97",#N/A,FALSE,"Tran";"Riqfinpro",#N/A,FALSE,"Tran"}</definedName>
    <definedName name="ah" localSheetId="60" hidden="1">{"Riqfin97",#N/A,FALSE,"Tran";"Riqfinpro",#N/A,FALSE,"Tran"}</definedName>
    <definedName name="ah" localSheetId="39" hidden="1">{"Riqfin97",#N/A,FALSE,"Tran";"Riqfinpro",#N/A,FALSE,"Tran"}</definedName>
    <definedName name="ah" localSheetId="0" hidden="1">{"Riqfin97",#N/A,FALSE,"Tran";"Riqfinpro",#N/A,FALSE,"Tran"}</definedName>
    <definedName name="ah" localSheetId="26" hidden="1">{"Riqfin97",#N/A,FALSE,"Tran";"Riqfinpro",#N/A,FALSE,"Tran"}</definedName>
    <definedName name="ah" localSheetId="27" hidden="1">{"Riqfin97",#N/A,FALSE,"Tran";"Riqfinpro",#N/A,FALSE,"Tran"}</definedName>
    <definedName name="ah" localSheetId="32" hidden="1">{"Riqfin97",#N/A,FALSE,"Tran";"Riqfinpro",#N/A,FALSE,"Tran"}</definedName>
    <definedName name="ah" localSheetId="41" hidden="1">{"Riqfin97",#N/A,FALSE,"Tran";"Riqfinpro",#N/A,FALSE,"Tran"}</definedName>
    <definedName name="ah" localSheetId="1" hidden="1">{"Riqfin97",#N/A,FALSE,"Tran";"Riqfinpro",#N/A,FALSE,"Tran"}</definedName>
    <definedName name="ah" localSheetId="2" hidden="1">{"Riqfin97",#N/A,FALSE,"Tran";"Riqfinpro",#N/A,FALSE,"Tran"}</definedName>
    <definedName name="ah" localSheetId="3" hidden="1">{"Riqfin97",#N/A,FALSE,"Tran";"Riqfinpro",#N/A,FALSE,"Tran"}</definedName>
    <definedName name="ah" localSheetId="4" hidden="1">{"Riqfin97",#N/A,FALSE,"Tran";"Riqfinpro",#N/A,FALSE,"Tran"}</definedName>
    <definedName name="ah" localSheetId="5" hidden="1">{"Riqfin97",#N/A,FALSE,"Tran";"Riqfinpro",#N/A,FALSE,"Tran"}</definedName>
    <definedName name="ah" localSheetId="6" hidden="1">{"Riqfin97",#N/A,FALSE,"Tran";"Riqfinpro",#N/A,FALSE,"Tran"}</definedName>
    <definedName name="ah" localSheetId="7" hidden="1">{"Riqfin97",#N/A,FALSE,"Tran";"Riqfinpro",#N/A,FALSE,"Tran"}</definedName>
    <definedName name="ah" localSheetId="22" hidden="1">{"Riqfin97",#N/A,FALSE,"Tran";"Riqfinpro",#N/A,FALSE,"Tran"}</definedName>
    <definedName name="ah" localSheetId="23" hidden="1">{"Riqfin97",#N/A,FALSE,"Tran";"Riqfinpro",#N/A,FALSE,"Tran"}</definedName>
    <definedName name="ah" localSheetId="24" hidden="1">{"Riqfin97",#N/A,FALSE,"Tran";"Riqfinpro",#N/A,FALSE,"Tran"}</definedName>
    <definedName name="ah" localSheetId="25" hidden="1">{"Riqfin97",#N/A,FALSE,"Tran";"Riqfinpro",#N/A,FALSE,"Tran"}</definedName>
    <definedName name="ah" localSheetId="28" hidden="1">{"Riqfin97",#N/A,FALSE,"Tran";"Riqfinpro",#N/A,FALSE,"Tran"}</definedName>
    <definedName name="ah" localSheetId="29" hidden="1">{"Riqfin97",#N/A,FALSE,"Tran";"Riqfinpro",#N/A,FALSE,"Tran"}</definedName>
    <definedName name="ah" localSheetId="31" hidden="1">{"Riqfin97",#N/A,FALSE,"Tran";"Riqfinpro",#N/A,FALSE,"Tran"}</definedName>
    <definedName name="ah" localSheetId="40" hidden="1">{"Riqfin97",#N/A,FALSE,"Tran";"Riqfinpro",#N/A,FALSE,"Tran"}</definedName>
    <definedName name="ah" localSheetId="42" hidden="1">{"Riqfin97",#N/A,FALSE,"Tran";"Riqfinpro",#N/A,FALSE,"Tran"}</definedName>
    <definedName name="ah" hidden="1">{"Riqfin97",#N/A,FALSE,"Tran";"Riqfinpro",#N/A,FALSE,"Tran"}</definedName>
    <definedName name="AI" localSheetId="0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6">#REF!</definedName>
    <definedName name="AI" localSheetId="7">#REF!</definedName>
    <definedName name="AI">'[52]Expenditure &amp; Saving'!$AF$1:$AF$65536</definedName>
    <definedName name="aj" localSheetId="61" hidden="1">{"Riqfin97",#N/A,FALSE,"Tran";"Riqfinpro",#N/A,FALSE,"Tran"}</definedName>
    <definedName name="aj" localSheetId="54" hidden="1">{"Riqfin97",#N/A,FALSE,"Tran";"Riqfinpro",#N/A,FALSE,"Tran"}</definedName>
    <definedName name="aj" localSheetId="55" hidden="1">{"Riqfin97",#N/A,FALSE,"Tran";"Riqfinpro",#N/A,FALSE,"Tran"}</definedName>
    <definedName name="aj" localSheetId="56" hidden="1">{"Riqfin97",#N/A,FALSE,"Tran";"Riqfinpro",#N/A,FALSE,"Tran"}</definedName>
    <definedName name="aj" localSheetId="57" hidden="1">{"Riqfin97",#N/A,FALSE,"Tran";"Riqfinpro",#N/A,FALSE,"Tran"}</definedName>
    <definedName name="aj" localSheetId="58" hidden="1">{"Riqfin97",#N/A,FALSE,"Tran";"Riqfinpro",#N/A,FALSE,"Tran"}</definedName>
    <definedName name="aj" localSheetId="59" hidden="1">{"Riqfin97",#N/A,FALSE,"Tran";"Riqfinpro",#N/A,FALSE,"Tran"}</definedName>
    <definedName name="aj" localSheetId="60" hidden="1">{"Riqfin97",#N/A,FALSE,"Tran";"Riqfinpro",#N/A,FALSE,"Tran"}</definedName>
    <definedName name="aj" localSheetId="39" hidden="1">{"Riqfin97",#N/A,FALSE,"Tran";"Riqfinpro",#N/A,FALSE,"Tran"}</definedName>
    <definedName name="aj" localSheetId="0" hidden="1">{"Riqfin97",#N/A,FALSE,"Tran";"Riqfinpro",#N/A,FALSE,"Tran"}</definedName>
    <definedName name="aj" localSheetId="26" hidden="1">{"Riqfin97",#N/A,FALSE,"Tran";"Riqfinpro",#N/A,FALSE,"Tran"}</definedName>
    <definedName name="aj" localSheetId="27" hidden="1">{"Riqfin97",#N/A,FALSE,"Tran";"Riqfinpro",#N/A,FALSE,"Tran"}</definedName>
    <definedName name="aj" localSheetId="32" hidden="1">{"Riqfin97",#N/A,FALSE,"Tran";"Riqfinpro",#N/A,FALSE,"Tran"}</definedName>
    <definedName name="aj" localSheetId="41" hidden="1">{"Riqfin97",#N/A,FALSE,"Tran";"Riqfinpro",#N/A,FALSE,"Tran"}</definedName>
    <definedName name="aj" localSheetId="1" hidden="1">{"Riqfin97",#N/A,FALSE,"Tran";"Riqfinpro",#N/A,FALSE,"Tran"}</definedName>
    <definedName name="aj" localSheetId="2" hidden="1">{"Riqfin97",#N/A,FALSE,"Tran";"Riqfinpro",#N/A,FALSE,"Tran"}</definedName>
    <definedName name="aj" localSheetId="3" hidden="1">{"Riqfin97",#N/A,FALSE,"Tran";"Riqfinpro",#N/A,FALSE,"Tran"}</definedName>
    <definedName name="aj" localSheetId="4" hidden="1">{"Riqfin97",#N/A,FALSE,"Tran";"Riqfinpro",#N/A,FALSE,"Tran"}</definedName>
    <definedName name="aj" localSheetId="5" hidden="1">{"Riqfin97",#N/A,FALSE,"Tran";"Riqfinpro",#N/A,FALSE,"Tran"}</definedName>
    <definedName name="aj" localSheetId="6" hidden="1">{"Riqfin97",#N/A,FALSE,"Tran";"Riqfinpro",#N/A,FALSE,"Tran"}</definedName>
    <definedName name="aj" localSheetId="7" hidden="1">{"Riqfin97",#N/A,FALSE,"Tran";"Riqfinpro",#N/A,FALSE,"Tran"}</definedName>
    <definedName name="aj" localSheetId="22" hidden="1">{"Riqfin97",#N/A,FALSE,"Tran";"Riqfinpro",#N/A,FALSE,"Tran"}</definedName>
    <definedName name="aj" localSheetId="23" hidden="1">{"Riqfin97",#N/A,FALSE,"Tran";"Riqfinpro",#N/A,FALSE,"Tran"}</definedName>
    <definedName name="aj" localSheetId="24" hidden="1">{"Riqfin97",#N/A,FALSE,"Tran";"Riqfinpro",#N/A,FALSE,"Tran"}</definedName>
    <definedName name="aj" localSheetId="25" hidden="1">{"Riqfin97",#N/A,FALSE,"Tran";"Riqfinpro",#N/A,FALSE,"Tran"}</definedName>
    <definedName name="aj" localSheetId="28" hidden="1">{"Riqfin97",#N/A,FALSE,"Tran";"Riqfinpro",#N/A,FALSE,"Tran"}</definedName>
    <definedName name="aj" localSheetId="29" hidden="1">{"Riqfin97",#N/A,FALSE,"Tran";"Riqfinpro",#N/A,FALSE,"Tran"}</definedName>
    <definedName name="aj" localSheetId="31" hidden="1">{"Riqfin97",#N/A,FALSE,"Tran";"Riqfinpro",#N/A,FALSE,"Tran"}</definedName>
    <definedName name="aj" localSheetId="40" hidden="1">{"Riqfin97",#N/A,FALSE,"Tran";"Riqfinpro",#N/A,FALSE,"Tran"}</definedName>
    <definedName name="aj" localSheetId="42" hidden="1">{"Riqfin97",#N/A,FALSE,"Tran";"Riqfinpro",#N/A,FALSE,"Tran"}</definedName>
    <definedName name="aj" hidden="1">{"Riqfin97",#N/A,FALSE,"Tran";"Riqfinpro",#N/A,FALSE,"Tran"}</definedName>
    <definedName name="AJU00">#REF!</definedName>
    <definedName name="AJUSTE" localSheetId="0">#REF!</definedName>
    <definedName name="AJUSTE" localSheetId="1">#REF!</definedName>
    <definedName name="AJUSTE" localSheetId="2">#REF!</definedName>
    <definedName name="AJUSTE" localSheetId="3">#REF!</definedName>
    <definedName name="AJUSTE" localSheetId="4">#REF!</definedName>
    <definedName name="AJUSTE" localSheetId="5">#REF!</definedName>
    <definedName name="AJUSTE" localSheetId="6">#REF!</definedName>
    <definedName name="AJUSTE" localSheetId="7">#REF!</definedName>
    <definedName name="AJUSTE">[53]GYP!$A$2</definedName>
    <definedName name="AJUSTE2" localSheetId="0">#REF!</definedName>
    <definedName name="AJUSTE2" localSheetId="1">#REF!</definedName>
    <definedName name="AJUSTE2" localSheetId="2">#REF!</definedName>
    <definedName name="AJUSTE2" localSheetId="3">#REF!</definedName>
    <definedName name="AJUSTE2" localSheetId="4">#REF!</definedName>
    <definedName name="AJUSTE2" localSheetId="5">#REF!</definedName>
    <definedName name="AJUSTE2" localSheetId="6">#REF!</definedName>
    <definedName name="AJUSTE2" localSheetId="7">#REF!</definedName>
    <definedName name="AJUSTE2">[54]GYP!$A$2</definedName>
    <definedName name="AJUV00" localSheetId="61">#REF!</definedName>
    <definedName name="AJUV00" localSheetId="54">#REF!</definedName>
    <definedName name="AJUV00" localSheetId="55">#REF!</definedName>
    <definedName name="AJUV00" localSheetId="56">#REF!</definedName>
    <definedName name="AJUV00" localSheetId="57">#REF!</definedName>
    <definedName name="AJUV00" localSheetId="58">#REF!</definedName>
    <definedName name="AJUV00" localSheetId="59">#REF!</definedName>
    <definedName name="AJUV00">#REF!</definedName>
    <definedName name="AJUV97" localSheetId="61">#REF!</definedName>
    <definedName name="AJUV97" localSheetId="54">#REF!</definedName>
    <definedName name="AJUV97" localSheetId="55">#REF!</definedName>
    <definedName name="AJUV97" localSheetId="56">#REF!</definedName>
    <definedName name="AJUV97" localSheetId="57">#REF!</definedName>
    <definedName name="AJUV97" localSheetId="58">#REF!</definedName>
    <definedName name="AJUV97" localSheetId="59">#REF!</definedName>
    <definedName name="AJUV97">#REF!</definedName>
    <definedName name="AJUV98" localSheetId="61">#REF!</definedName>
    <definedName name="AJUV98" localSheetId="54">#REF!</definedName>
    <definedName name="AJUV98" localSheetId="55">#REF!</definedName>
    <definedName name="AJUV98" localSheetId="56">#REF!</definedName>
    <definedName name="AJUV98" localSheetId="57">#REF!</definedName>
    <definedName name="AJUV98" localSheetId="58">#REF!</definedName>
    <definedName name="AJUV98" localSheetId="59">#REF!</definedName>
    <definedName name="AJUV98">#REF!</definedName>
    <definedName name="AJUV99">#REF!</definedName>
    <definedName name="al" localSheetId="61" hidden="1">{"Riqfin97",#N/A,FALSE,"Tran";"Riqfinpro",#N/A,FALSE,"Tran"}</definedName>
    <definedName name="al" localSheetId="54" hidden="1">{"Riqfin97",#N/A,FALSE,"Tran";"Riqfinpro",#N/A,FALSE,"Tran"}</definedName>
    <definedName name="al" localSheetId="55" hidden="1">{"Riqfin97",#N/A,FALSE,"Tran";"Riqfinpro",#N/A,FALSE,"Tran"}</definedName>
    <definedName name="al" localSheetId="56" hidden="1">{"Riqfin97",#N/A,FALSE,"Tran";"Riqfinpro",#N/A,FALSE,"Tran"}</definedName>
    <definedName name="al" localSheetId="57" hidden="1">{"Riqfin97",#N/A,FALSE,"Tran";"Riqfinpro",#N/A,FALSE,"Tran"}</definedName>
    <definedName name="al" localSheetId="58" hidden="1">{"Riqfin97",#N/A,FALSE,"Tran";"Riqfinpro",#N/A,FALSE,"Tran"}</definedName>
    <definedName name="al" localSheetId="59" hidden="1">{"Riqfin97",#N/A,FALSE,"Tran";"Riqfinpro",#N/A,FALSE,"Tran"}</definedName>
    <definedName name="al" localSheetId="60" hidden="1">{"Riqfin97",#N/A,FALSE,"Tran";"Riqfinpro",#N/A,FALSE,"Tran"}</definedName>
    <definedName name="al" localSheetId="39" hidden="1">{"Riqfin97",#N/A,FALSE,"Tran";"Riqfinpro",#N/A,FALSE,"Tran"}</definedName>
    <definedName name="al" localSheetId="0" hidden="1">{"Riqfin97",#N/A,FALSE,"Tran";"Riqfinpro",#N/A,FALSE,"Tran"}</definedName>
    <definedName name="al" localSheetId="26" hidden="1">{"Riqfin97",#N/A,FALSE,"Tran";"Riqfinpro",#N/A,FALSE,"Tran"}</definedName>
    <definedName name="al" localSheetId="27" hidden="1">{"Riqfin97",#N/A,FALSE,"Tran";"Riqfinpro",#N/A,FALSE,"Tran"}</definedName>
    <definedName name="al" localSheetId="32" hidden="1">{"Riqfin97",#N/A,FALSE,"Tran";"Riqfinpro",#N/A,FALSE,"Tran"}</definedName>
    <definedName name="al" localSheetId="41" hidden="1">{"Riqfin97",#N/A,FALSE,"Tran";"Riqfinpro",#N/A,FALSE,"Tran"}</definedName>
    <definedName name="al" localSheetId="1" hidden="1">{"Riqfin97",#N/A,FALSE,"Tran";"Riqfinpro",#N/A,FALSE,"Tran"}</definedName>
    <definedName name="al" localSheetId="2" hidden="1">{"Riqfin97",#N/A,FALSE,"Tran";"Riqfinpro",#N/A,FALSE,"Tran"}</definedName>
    <definedName name="al" localSheetId="3" hidden="1">{"Riqfin97",#N/A,FALSE,"Tran";"Riqfinpro",#N/A,FALSE,"Tran"}</definedName>
    <definedName name="al" localSheetId="4" hidden="1">{"Riqfin97",#N/A,FALSE,"Tran";"Riqfinpro",#N/A,FALSE,"Tran"}</definedName>
    <definedName name="al" localSheetId="5" hidden="1">{"Riqfin97",#N/A,FALSE,"Tran";"Riqfinpro",#N/A,FALSE,"Tran"}</definedName>
    <definedName name="al" localSheetId="6" hidden="1">{"Riqfin97",#N/A,FALSE,"Tran";"Riqfinpro",#N/A,FALSE,"Tran"}</definedName>
    <definedName name="al" localSheetId="7" hidden="1">{"Riqfin97",#N/A,FALSE,"Tran";"Riqfinpro",#N/A,FALSE,"Tran"}</definedName>
    <definedName name="al" localSheetId="22" hidden="1">{"Riqfin97",#N/A,FALSE,"Tran";"Riqfinpro",#N/A,FALSE,"Tran"}</definedName>
    <definedName name="al" localSheetId="23" hidden="1">{"Riqfin97",#N/A,FALSE,"Tran";"Riqfinpro",#N/A,FALSE,"Tran"}</definedName>
    <definedName name="al" localSheetId="24" hidden="1">{"Riqfin97",#N/A,FALSE,"Tran";"Riqfinpro",#N/A,FALSE,"Tran"}</definedName>
    <definedName name="al" localSheetId="25" hidden="1">{"Riqfin97",#N/A,FALSE,"Tran";"Riqfinpro",#N/A,FALSE,"Tran"}</definedName>
    <definedName name="al" localSheetId="28" hidden="1">{"Riqfin97",#N/A,FALSE,"Tran";"Riqfinpro",#N/A,FALSE,"Tran"}</definedName>
    <definedName name="al" localSheetId="29" hidden="1">{"Riqfin97",#N/A,FALSE,"Tran";"Riqfinpro",#N/A,FALSE,"Tran"}</definedName>
    <definedName name="al" localSheetId="31" hidden="1">{"Riqfin97",#N/A,FALSE,"Tran";"Riqfinpro",#N/A,FALSE,"Tran"}</definedName>
    <definedName name="al" localSheetId="40" hidden="1">{"Riqfin97",#N/A,FALSE,"Tran";"Riqfinpro",#N/A,FALSE,"Tran"}</definedName>
    <definedName name="al" localSheetId="42" hidden="1">{"Riqfin97",#N/A,FALSE,"Tran";"Riqfinpro",#N/A,FALSE,"Tran"}</definedName>
    <definedName name="al" hidden="1">{"Riqfin97",#N/A,FALSE,"Tran";"Riqfinpro",#N/A,FALSE,"Tran"}</definedName>
    <definedName name="alimento">#N/A</definedName>
    <definedName name="alj" localSheetId="61" hidden="1">{"Riqfin97",#N/A,FALSE,"Tran";"Riqfinpro",#N/A,FALSE,"Tran"}</definedName>
    <definedName name="alj" localSheetId="54" hidden="1">{"Riqfin97",#N/A,FALSE,"Tran";"Riqfinpro",#N/A,FALSE,"Tran"}</definedName>
    <definedName name="alj" localSheetId="55" hidden="1">{"Riqfin97",#N/A,FALSE,"Tran";"Riqfinpro",#N/A,FALSE,"Tran"}</definedName>
    <definedName name="alj" localSheetId="56" hidden="1">{"Riqfin97",#N/A,FALSE,"Tran";"Riqfinpro",#N/A,FALSE,"Tran"}</definedName>
    <definedName name="alj" localSheetId="57" hidden="1">{"Riqfin97",#N/A,FALSE,"Tran";"Riqfinpro",#N/A,FALSE,"Tran"}</definedName>
    <definedName name="alj" localSheetId="58" hidden="1">{"Riqfin97",#N/A,FALSE,"Tran";"Riqfinpro",#N/A,FALSE,"Tran"}</definedName>
    <definedName name="alj" localSheetId="59" hidden="1">{"Riqfin97",#N/A,FALSE,"Tran";"Riqfinpro",#N/A,FALSE,"Tran"}</definedName>
    <definedName name="alj" localSheetId="60" hidden="1">{"Riqfin97",#N/A,FALSE,"Tran";"Riqfinpro",#N/A,FALSE,"Tran"}</definedName>
    <definedName name="alj" localSheetId="39" hidden="1">{"Riqfin97",#N/A,FALSE,"Tran";"Riqfinpro",#N/A,FALSE,"Tran"}</definedName>
    <definedName name="alj" localSheetId="0" hidden="1">{"Riqfin97",#N/A,FALSE,"Tran";"Riqfinpro",#N/A,FALSE,"Tran"}</definedName>
    <definedName name="alj" localSheetId="26" hidden="1">{"Riqfin97",#N/A,FALSE,"Tran";"Riqfinpro",#N/A,FALSE,"Tran"}</definedName>
    <definedName name="alj" localSheetId="27" hidden="1">{"Riqfin97",#N/A,FALSE,"Tran";"Riqfinpro",#N/A,FALSE,"Tran"}</definedName>
    <definedName name="alj" localSheetId="32" hidden="1">{"Riqfin97",#N/A,FALSE,"Tran";"Riqfinpro",#N/A,FALSE,"Tran"}</definedName>
    <definedName name="alj" localSheetId="41" hidden="1">{"Riqfin97",#N/A,FALSE,"Tran";"Riqfinpro",#N/A,FALSE,"Tran"}</definedName>
    <definedName name="alj" localSheetId="1" hidden="1">{"Riqfin97",#N/A,FALSE,"Tran";"Riqfinpro",#N/A,FALSE,"Tran"}</definedName>
    <definedName name="alj" localSheetId="2" hidden="1">{"Riqfin97",#N/A,FALSE,"Tran";"Riqfinpro",#N/A,FALSE,"Tran"}</definedName>
    <definedName name="alj" localSheetId="3" hidden="1">{"Riqfin97",#N/A,FALSE,"Tran";"Riqfinpro",#N/A,FALSE,"Tran"}</definedName>
    <definedName name="alj" localSheetId="4" hidden="1">{"Riqfin97",#N/A,FALSE,"Tran";"Riqfinpro",#N/A,FALSE,"Tran"}</definedName>
    <definedName name="alj" localSheetId="5" hidden="1">{"Riqfin97",#N/A,FALSE,"Tran";"Riqfinpro",#N/A,FALSE,"Tran"}</definedName>
    <definedName name="alj" localSheetId="6" hidden="1">{"Riqfin97",#N/A,FALSE,"Tran";"Riqfinpro",#N/A,FALSE,"Tran"}</definedName>
    <definedName name="alj" localSheetId="7" hidden="1">{"Riqfin97",#N/A,FALSE,"Tran";"Riqfinpro",#N/A,FALSE,"Tran"}</definedName>
    <definedName name="alj" localSheetId="22" hidden="1">{"Riqfin97",#N/A,FALSE,"Tran";"Riqfinpro",#N/A,FALSE,"Tran"}</definedName>
    <definedName name="alj" localSheetId="23" hidden="1">{"Riqfin97",#N/A,FALSE,"Tran";"Riqfinpro",#N/A,FALSE,"Tran"}</definedName>
    <definedName name="alj" localSheetId="24" hidden="1">{"Riqfin97",#N/A,FALSE,"Tran";"Riqfinpro",#N/A,FALSE,"Tran"}</definedName>
    <definedName name="alj" localSheetId="25" hidden="1">{"Riqfin97",#N/A,FALSE,"Tran";"Riqfinpro",#N/A,FALSE,"Tran"}</definedName>
    <definedName name="alj" localSheetId="28" hidden="1">{"Riqfin97",#N/A,FALSE,"Tran";"Riqfinpro",#N/A,FALSE,"Tran"}</definedName>
    <definedName name="alj" localSheetId="29" hidden="1">{"Riqfin97",#N/A,FALSE,"Tran";"Riqfinpro",#N/A,FALSE,"Tran"}</definedName>
    <definedName name="alj" localSheetId="31" hidden="1">{"Riqfin97",#N/A,FALSE,"Tran";"Riqfinpro",#N/A,FALSE,"Tran"}</definedName>
    <definedName name="alj" localSheetId="40" hidden="1">{"Riqfin97",#N/A,FALSE,"Tran";"Riqfinpro",#N/A,FALSE,"Tran"}</definedName>
    <definedName name="alj" localSheetId="42" hidden="1">{"Riqfin97",#N/A,FALSE,"Tran";"Riqfinpro",#N/A,FALSE,"Tran"}</definedName>
    <definedName name="alj" hidden="1">{"Riqfin97",#N/A,FALSE,"Tran";"Riqfinpro",#N/A,FALSE,"Tran"}</definedName>
    <definedName name="ALL" localSheetId="0">#REF!</definedName>
    <definedName name="ALL" localSheetId="1">#REF!</definedName>
    <definedName name="ALL" localSheetId="2">#REF!</definedName>
    <definedName name="ALL" localSheetId="3">#REF!</definedName>
    <definedName name="ALL" localSheetId="4">#REF!</definedName>
    <definedName name="ALL" localSheetId="5">#REF!</definedName>
    <definedName name="ALL" localSheetId="6">#REF!</definedName>
    <definedName name="ALL" localSheetId="7">#REF!</definedName>
    <definedName name="ALL">'[3]Imp:DSA output'!$C$9:$R$464</definedName>
    <definedName name="ALLBIRR" localSheetId="59">#REF!</definedName>
    <definedName name="ALLBIRR" localSheetId="60">#REF!</definedName>
    <definedName name="ALLBIRR" localSheetId="39">#REF!</definedName>
    <definedName name="ALLBIRR" localSheetId="0">#REF!</definedName>
    <definedName name="ALLBIRR" localSheetId="26">#REF!</definedName>
    <definedName name="ALLBIRR" localSheetId="41">#REF!</definedName>
    <definedName name="ALLBIRR" localSheetId="1">#REF!</definedName>
    <definedName name="ALLBIRR" localSheetId="2">#REF!</definedName>
    <definedName name="ALLBIRR" localSheetId="3">#REF!</definedName>
    <definedName name="ALLBIRR" localSheetId="4">#REF!</definedName>
    <definedName name="ALLBIRR" localSheetId="5">#REF!</definedName>
    <definedName name="ALLBIRR" localSheetId="6">#REF!</definedName>
    <definedName name="ALLBIRR" localSheetId="7">#REF!</definedName>
    <definedName name="ALLBIRR" localSheetId="22">#REF!</definedName>
    <definedName name="ALLBIRR" localSheetId="23">#REF!</definedName>
    <definedName name="ALLBIRR" localSheetId="24">#REF!</definedName>
    <definedName name="ALLBIRR" localSheetId="25">#REF!</definedName>
    <definedName name="ALLBIRR" localSheetId="28">#REF!</definedName>
    <definedName name="ALLBIRR" localSheetId="29">#REF!</definedName>
    <definedName name="ALLBIRR" localSheetId="40">#REF!</definedName>
    <definedName name="ALLBIRR" localSheetId="42">#REF!</definedName>
    <definedName name="ALLBIRR">#REF!</definedName>
    <definedName name="AllData" localSheetId="60">#REF!</definedName>
    <definedName name="AllData" localSheetId="39">#REF!</definedName>
    <definedName name="AllData" localSheetId="0">#REF!</definedName>
    <definedName name="AllData" localSheetId="26">#REF!</definedName>
    <definedName name="AllData" localSheetId="41">#REF!</definedName>
    <definedName name="AllData" localSheetId="1">#REF!</definedName>
    <definedName name="AllData" localSheetId="2">#REF!</definedName>
    <definedName name="AllData" localSheetId="3">#REF!</definedName>
    <definedName name="AllData" localSheetId="4">#REF!</definedName>
    <definedName name="AllData" localSheetId="5">#REF!</definedName>
    <definedName name="AllData" localSheetId="6">#REF!</definedName>
    <definedName name="AllData" localSheetId="7">#REF!</definedName>
    <definedName name="AllData" localSheetId="22">#REF!</definedName>
    <definedName name="AllData" localSheetId="23">#REF!</definedName>
    <definedName name="AllData" localSheetId="24">#REF!</definedName>
    <definedName name="AllData" localSheetId="25">#REF!</definedName>
    <definedName name="AllData" localSheetId="28">#REF!</definedName>
    <definedName name="AllData" localSheetId="29">#REF!</definedName>
    <definedName name="AllData" localSheetId="40">#REF!</definedName>
    <definedName name="AllData" localSheetId="42">#REF!</definedName>
    <definedName name="AllData">#REF!</definedName>
    <definedName name="ALLSDR" localSheetId="60">#REF!</definedName>
    <definedName name="ALLSDR" localSheetId="39">#REF!</definedName>
    <definedName name="ALLSDR" localSheetId="26">#REF!</definedName>
    <definedName name="ALLSDR" localSheetId="41">#REF!</definedName>
    <definedName name="ALLSDR" localSheetId="22">#REF!</definedName>
    <definedName name="ALLSDR" localSheetId="23">#REF!</definedName>
    <definedName name="ALLSDR" localSheetId="24">#REF!</definedName>
    <definedName name="ALLSDR" localSheetId="25">#REF!</definedName>
    <definedName name="ALLSDR" localSheetId="28">#REF!</definedName>
    <definedName name="ALLSDR" localSheetId="29">#REF!</definedName>
    <definedName name="ALLSDR" localSheetId="40">#REF!</definedName>
    <definedName name="ALLSDR" localSheetId="42">#REF!</definedName>
    <definedName name="ALLSDR">#REF!</definedName>
    <definedName name="alpha" localSheetId="0">#REF!</definedName>
    <definedName name="alpha" localSheetId="1">#REF!</definedName>
    <definedName name="alpha" localSheetId="2">#REF!</definedName>
    <definedName name="alpha" localSheetId="3">#REF!</definedName>
    <definedName name="alpha" localSheetId="4">#REF!</definedName>
    <definedName name="alpha" localSheetId="5">#REF!</definedName>
    <definedName name="alpha" localSheetId="6">#REF!</definedName>
    <definedName name="alpha" localSheetId="7">#REF!</definedName>
    <definedName name="alpha">'[55]Int rate table spreads'!$C$7</definedName>
    <definedName name="ALRM" localSheetId="61">#REF!</definedName>
    <definedName name="ALRM" localSheetId="54">#REF!</definedName>
    <definedName name="ALRM" localSheetId="55">#REF!</definedName>
    <definedName name="ALRM" localSheetId="56">#REF!</definedName>
    <definedName name="ALRM" localSheetId="57">#REF!</definedName>
    <definedName name="ALRM" localSheetId="58">#REF!</definedName>
    <definedName name="ALRM" localSheetId="59">#REF!</definedName>
    <definedName name="ALRM">#REF!</definedName>
    <definedName name="alter3a" localSheetId="61">#REF!</definedName>
    <definedName name="alter3a" localSheetId="54">#REF!</definedName>
    <definedName name="alter3a" localSheetId="55">#REF!</definedName>
    <definedName name="alter3a" localSheetId="56">#REF!</definedName>
    <definedName name="alter3a" localSheetId="57">#REF!</definedName>
    <definedName name="alter3a" localSheetId="58">#REF!</definedName>
    <definedName name="alter3a" localSheetId="59">#REF!</definedName>
    <definedName name="alter3a">#REF!</definedName>
    <definedName name="alter3b" localSheetId="61">#REF!</definedName>
    <definedName name="alter3b" localSheetId="54">#REF!</definedName>
    <definedName name="alter3b" localSheetId="55">#REF!</definedName>
    <definedName name="alter3b" localSheetId="56">#REF!</definedName>
    <definedName name="alter3b" localSheetId="57">#REF!</definedName>
    <definedName name="alter3b" localSheetId="58">#REF!</definedName>
    <definedName name="alter3b" localSheetId="59">#REF!</definedName>
    <definedName name="alter3b">#REF!</definedName>
    <definedName name="ALTNGDP_R" localSheetId="61">[56]Q1!#REF!</definedName>
    <definedName name="ALTNGDP_R" localSheetId="54">[56]Q1!#REF!</definedName>
    <definedName name="ALTNGDP_R" localSheetId="55">[56]Q1!#REF!</definedName>
    <definedName name="ALTNGDP_R" localSheetId="56">[56]Q1!#REF!</definedName>
    <definedName name="ALTNGDP_R" localSheetId="57">[56]Q1!#REF!</definedName>
    <definedName name="ALTNGDP_R" localSheetId="58">[56]Q1!#REF!</definedName>
    <definedName name="ALTNGDP_R" localSheetId="59">[56]Q1!#REF!</definedName>
    <definedName name="ALTNGDP_R" localSheetId="0">#REF!</definedName>
    <definedName name="ALTNGDP_R" localSheetId="1">#REF!</definedName>
    <definedName name="ALTNGDP_R" localSheetId="2">#REF!</definedName>
    <definedName name="ALTNGDP_R" localSheetId="3">#REF!</definedName>
    <definedName name="ALTNGDP_R" localSheetId="4">#REF!</definedName>
    <definedName name="ALTNGDP_R" localSheetId="5">#REF!</definedName>
    <definedName name="ALTNGDP_R" localSheetId="6">#REF!</definedName>
    <definedName name="ALTNGDP_R" localSheetId="7">#REF!</definedName>
    <definedName name="ALTNGDP_R">[56]Q1!#REF!</definedName>
    <definedName name="ALTPCPI" localSheetId="61">[56]Q3!#REF!</definedName>
    <definedName name="ALTPCPI" localSheetId="54">[56]Q3!#REF!</definedName>
    <definedName name="ALTPCPI" localSheetId="55">[56]Q3!#REF!</definedName>
    <definedName name="ALTPCPI" localSheetId="56">[56]Q3!#REF!</definedName>
    <definedName name="ALTPCPI" localSheetId="57">[56]Q3!#REF!</definedName>
    <definedName name="ALTPCPI" localSheetId="58">[56]Q3!#REF!</definedName>
    <definedName name="ALTPCPI" localSheetId="59">[56]Q3!#REF!</definedName>
    <definedName name="ALTPCPI" localSheetId="0">#REF!</definedName>
    <definedName name="ALTPCPI" localSheetId="1">#REF!</definedName>
    <definedName name="ALTPCPI" localSheetId="2">#REF!</definedName>
    <definedName name="ALTPCPI" localSheetId="3">#REF!</definedName>
    <definedName name="ALTPCPI" localSheetId="4">#REF!</definedName>
    <definedName name="ALTPCPI" localSheetId="5">#REF!</definedName>
    <definedName name="ALTPCPI" localSheetId="6">#REF!</definedName>
    <definedName name="ALTPCPI" localSheetId="7">#REF!</definedName>
    <definedName name="ALTPCPI">[56]Q3!#REF!</definedName>
    <definedName name="amort" localSheetId="61">#REF!</definedName>
    <definedName name="amort" localSheetId="54">#REF!</definedName>
    <definedName name="amort" localSheetId="55">#REF!</definedName>
    <definedName name="amort" localSheetId="56">#REF!</definedName>
    <definedName name="amort" localSheetId="57">#REF!</definedName>
    <definedName name="amort" localSheetId="58">#REF!</definedName>
    <definedName name="amort" localSheetId="59">#REF!</definedName>
    <definedName name="amort">#REF!</definedName>
    <definedName name="AMORTI" localSheetId="59">#REF!</definedName>
    <definedName name="AMORTI" localSheetId="60">#REF!</definedName>
    <definedName name="AMORTI" localSheetId="39">#REF!</definedName>
    <definedName name="AMORTI" localSheetId="26">#REF!</definedName>
    <definedName name="AMORTI" localSheetId="41">#REF!</definedName>
    <definedName name="AMORTI" localSheetId="22">#REF!</definedName>
    <definedName name="AMORTI" localSheetId="23">#REF!</definedName>
    <definedName name="AMORTI" localSheetId="24">#REF!</definedName>
    <definedName name="AMORTI" localSheetId="25">#REF!</definedName>
    <definedName name="AMORTI" localSheetId="28">#REF!</definedName>
    <definedName name="AMORTI" localSheetId="29">#REF!</definedName>
    <definedName name="AMORTI" localSheetId="40">#REF!</definedName>
    <definedName name="AMORTI" localSheetId="42">#REF!</definedName>
    <definedName name="AMORTI">#REF!</definedName>
    <definedName name="AMPO5">"Gráfico 8"</definedName>
    <definedName name="AMTZ_NEW" localSheetId="0">#REF!</definedName>
    <definedName name="AMTZ_NEW" localSheetId="1">#REF!</definedName>
    <definedName name="AMTZ_NEW" localSheetId="2">#REF!</definedName>
    <definedName name="AMTZ_NEW" localSheetId="3">#REF!</definedName>
    <definedName name="AMTZ_NEW" localSheetId="4">#REF!</definedName>
    <definedName name="AMTZ_NEW" localSheetId="5">#REF!</definedName>
    <definedName name="AMTZ_NEW" localSheetId="6">#REF!</definedName>
    <definedName name="AMTZ_NEW" localSheetId="7">#REF!</definedName>
    <definedName name="AMTZ_NEW">[57]Debt!#REF!</definedName>
    <definedName name="AMTZ_OLD" localSheetId="0">#REF!</definedName>
    <definedName name="AMTZ_OLD" localSheetId="1">#REF!</definedName>
    <definedName name="AMTZ_OLD" localSheetId="2">#REF!</definedName>
    <definedName name="AMTZ_OLD" localSheetId="3">#REF!</definedName>
    <definedName name="AMTZ_OLD" localSheetId="4">#REF!</definedName>
    <definedName name="AMTZ_OLD" localSheetId="5">#REF!</definedName>
    <definedName name="AMTZ_OLD" localSheetId="6">#REF!</definedName>
    <definedName name="AMTZ_OLD" localSheetId="7">#REF!</definedName>
    <definedName name="AMTZ_OLD">[57]Debt!#REF!</definedName>
    <definedName name="AMTZ_TOT" localSheetId="0">#REF!</definedName>
    <definedName name="AMTZ_TOT" localSheetId="1">#REF!</definedName>
    <definedName name="AMTZ_TOT" localSheetId="2">#REF!</definedName>
    <definedName name="AMTZ_TOT" localSheetId="3">#REF!</definedName>
    <definedName name="AMTZ_TOT" localSheetId="4">#REF!</definedName>
    <definedName name="AMTZ_TOT" localSheetId="5">#REF!</definedName>
    <definedName name="AMTZ_TOT" localSheetId="6">#REF!</definedName>
    <definedName name="AMTZ_TOT" localSheetId="7">#REF!</definedName>
    <definedName name="AMTZ_TOT">[57]Debt!#REF!</definedName>
    <definedName name="ANEXO2" localSheetId="59">[58]BCP!#REF!</definedName>
    <definedName name="ANEXO2" localSheetId="60">[58]BCP!#REF!</definedName>
    <definedName name="ANEXO2" localSheetId="39">[58]BCP!#REF!</definedName>
    <definedName name="ANEXO2" localSheetId="0">#REF!</definedName>
    <definedName name="ANEXO2" localSheetId="26">[58]BCP!#REF!</definedName>
    <definedName name="ANEXO2" localSheetId="41">[58]BCP!#REF!</definedName>
    <definedName name="ANEXO2" localSheetId="1">#REF!</definedName>
    <definedName name="ANEXO2" localSheetId="2">#REF!</definedName>
    <definedName name="ANEXO2" localSheetId="3">#REF!</definedName>
    <definedName name="ANEXO2" localSheetId="4">#REF!</definedName>
    <definedName name="ANEXO2" localSheetId="5">#REF!</definedName>
    <definedName name="ANEXO2" localSheetId="6">#REF!</definedName>
    <definedName name="ANEXO2" localSheetId="7">#REF!</definedName>
    <definedName name="ANEXO2" localSheetId="23">[58]BCP!#REF!</definedName>
    <definedName name="ANEXO2" localSheetId="28">[58]BCP!#REF!</definedName>
    <definedName name="ANEXO2" localSheetId="29">[58]BCP!#REF!</definedName>
    <definedName name="ANEXO2" localSheetId="40">[58]BCP!#REF!</definedName>
    <definedName name="ANEXO2" localSheetId="42">[58]BCP!#REF!</definedName>
    <definedName name="ANEXO2">[58]BCP!#REF!</definedName>
    <definedName name="ANEXO3">#N/A</definedName>
    <definedName name="ANEXO4">#N/A</definedName>
    <definedName name="ANEXO5">#N/A</definedName>
    <definedName name="ANEXO6">#N/A</definedName>
    <definedName name="annual" localSheetId="0">#REF!</definedName>
    <definedName name="annual" localSheetId="1">#REF!</definedName>
    <definedName name="annual" localSheetId="2">#REF!</definedName>
    <definedName name="annual" localSheetId="3">#REF!</definedName>
    <definedName name="annual" localSheetId="4">#REF!</definedName>
    <definedName name="annual" localSheetId="5">#REF!</definedName>
    <definedName name="annual" localSheetId="6">#REF!</definedName>
    <definedName name="annual" localSheetId="7">#REF!</definedName>
    <definedName name="annual">[59]Contribution!$C$326:$DC$340</definedName>
    <definedName name="AÑO" localSheetId="0">#REF!</definedName>
    <definedName name="AÑO" localSheetId="1">#REF!</definedName>
    <definedName name="AÑO" localSheetId="2">#REF!</definedName>
    <definedName name="AÑO" localSheetId="3">#REF!</definedName>
    <definedName name="AÑO" localSheetId="4">#REF!</definedName>
    <definedName name="AÑO" localSheetId="5">#REF!</definedName>
    <definedName name="AÑO" localSheetId="6">#REF!</definedName>
    <definedName name="AÑO" localSheetId="7">#REF!</definedName>
    <definedName name="AÑO">'[60]Federal-r'!$HE$5487</definedName>
    <definedName name="ANO00" localSheetId="61">#REF!</definedName>
    <definedName name="ANO00" localSheetId="54">#REF!</definedName>
    <definedName name="ANO00" localSheetId="55">#REF!</definedName>
    <definedName name="ANO00" localSheetId="56">#REF!</definedName>
    <definedName name="ANO00" localSheetId="57">#REF!</definedName>
    <definedName name="ANO00" localSheetId="58">#REF!</definedName>
    <definedName name="ANO00" localSheetId="59">#REF!</definedName>
    <definedName name="ANO00" localSheetId="0">#REF!</definedName>
    <definedName name="ANO00" localSheetId="1">#REF!</definedName>
    <definedName name="ANO00" localSheetId="2">#REF!</definedName>
    <definedName name="ANO00" localSheetId="3">#REF!</definedName>
    <definedName name="ANO00" localSheetId="4">#REF!</definedName>
    <definedName name="ANO00" localSheetId="5">#REF!</definedName>
    <definedName name="ANO00" localSheetId="6">#REF!</definedName>
    <definedName name="ANO00" localSheetId="7">#REF!</definedName>
    <definedName name="ANO00">#REF!</definedName>
    <definedName name="ANO00A" localSheetId="61">#REF!</definedName>
    <definedName name="ANO00A" localSheetId="54">#REF!</definedName>
    <definedName name="ANO00A" localSheetId="55">#REF!</definedName>
    <definedName name="ANO00A" localSheetId="56">#REF!</definedName>
    <definedName name="ANO00A" localSheetId="57">#REF!</definedName>
    <definedName name="ANO00A" localSheetId="58">#REF!</definedName>
    <definedName name="ANO00A" localSheetId="59">#REF!</definedName>
    <definedName name="ANO00A" localSheetId="0">#REF!</definedName>
    <definedName name="ANO00A" localSheetId="1">#REF!</definedName>
    <definedName name="ANO00A" localSheetId="2">#REF!</definedName>
    <definedName name="ANO00A" localSheetId="3">#REF!</definedName>
    <definedName name="ANO00A" localSheetId="4">#REF!</definedName>
    <definedName name="ANO00A" localSheetId="5">#REF!</definedName>
    <definedName name="ANO00A" localSheetId="6">#REF!</definedName>
    <definedName name="ANO00A" localSheetId="7">#REF!</definedName>
    <definedName name="ANO00A">#REF!</definedName>
    <definedName name="ANO00B" localSheetId="61">#REF!</definedName>
    <definedName name="ANO00B" localSheetId="54">#REF!</definedName>
    <definedName name="ANO00B" localSheetId="55">#REF!</definedName>
    <definedName name="ANO00B" localSheetId="56">#REF!</definedName>
    <definedName name="ANO00B" localSheetId="57">#REF!</definedName>
    <definedName name="ANO00B" localSheetId="58">#REF!</definedName>
    <definedName name="ANO00B" localSheetId="59">#REF!</definedName>
    <definedName name="ANO00B">#REF!</definedName>
    <definedName name="ANO97A">#REF!</definedName>
    <definedName name="ANO97B">#REF!</definedName>
    <definedName name="ANO98A">#REF!</definedName>
    <definedName name="ANO98B">#REF!</definedName>
    <definedName name="ANO99A">#REF!</definedName>
    <definedName name="ANO99B">#REF!</definedName>
    <definedName name="anual1">#N/A</definedName>
    <definedName name="Apalancamiento" localSheetId="0">#REF!</definedName>
    <definedName name="Apalancamiento" localSheetId="1">#REF!</definedName>
    <definedName name="Apalancamiento" localSheetId="2">#REF!</definedName>
    <definedName name="Apalancamiento" localSheetId="3">#REF!</definedName>
    <definedName name="Apalancamiento" localSheetId="4">#REF!</definedName>
    <definedName name="Apalancamiento" localSheetId="5">#REF!</definedName>
    <definedName name="Apalancamiento" localSheetId="6">#REF!</definedName>
    <definedName name="Apalancamiento" localSheetId="7">#REF!</definedName>
    <definedName name="Apalancamiento">'[49]Ranking Bancario'!$R$6:$V$54</definedName>
    <definedName name="apigraphs">#N/A</definedName>
    <definedName name="appendix" localSheetId="0">#REF!,#REF!,#REF!</definedName>
    <definedName name="appendix" localSheetId="1">#REF!,#REF!,#REF!</definedName>
    <definedName name="appendix" localSheetId="2">#REF!,#REF!,#REF!</definedName>
    <definedName name="appendix" localSheetId="3">#REF!,#REF!,#REF!</definedName>
    <definedName name="appendix" localSheetId="4">#REF!,#REF!,#REF!</definedName>
    <definedName name="appendix" localSheetId="5">#REF!,#REF!,#REF!</definedName>
    <definedName name="appendix" localSheetId="6">#REF!,#REF!,#REF!</definedName>
    <definedName name="appendix" localSheetId="7">#REF!,#REF!,#REF!</definedName>
    <definedName name="appendix">[30]QNEWLOR!$J$3:$AU$7,[30]QNEWLOR!$J$21:$AU$77,[30]QNEWLOR!$J$91:$AU$149</definedName>
    <definedName name="APU" localSheetId="61">#REF!</definedName>
    <definedName name="APU" localSheetId="54">#REF!</definedName>
    <definedName name="APU" localSheetId="55">#REF!</definedName>
    <definedName name="APU" localSheetId="56">#REF!</definedName>
    <definedName name="APU" localSheetId="57">#REF!</definedName>
    <definedName name="APU" localSheetId="58">#REF!</definedName>
    <definedName name="APU" localSheetId="59">#REF!</definedName>
    <definedName name="APU" localSheetId="0">#REF!</definedName>
    <definedName name="APU" localSheetId="1">#REF!</definedName>
    <definedName name="APU" localSheetId="2">#REF!</definedName>
    <definedName name="APU" localSheetId="3">#REF!</definedName>
    <definedName name="APU" localSheetId="4">#REF!</definedName>
    <definedName name="APU" localSheetId="5">#REF!</definedName>
    <definedName name="APU" localSheetId="6">#REF!</definedName>
    <definedName name="APU" localSheetId="7">#REF!</definedName>
    <definedName name="APU">#REF!</definedName>
    <definedName name="AR" localSheetId="0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6">#REF!</definedName>
    <definedName name="AR" localSheetId="7">#REF!</definedName>
    <definedName name="AR">[61]ARBOL!$C$3</definedName>
    <definedName name="Arbol" localSheetId="0">#REF!</definedName>
    <definedName name="Arbol" localSheetId="1">#REF!</definedName>
    <definedName name="Arbol" localSheetId="2">#REF!</definedName>
    <definedName name="Arbol" localSheetId="3">#REF!</definedName>
    <definedName name="Arbol" localSheetId="4">#REF!</definedName>
    <definedName name="Arbol" localSheetId="5">#REF!</definedName>
    <definedName name="Arbol" localSheetId="6">#REF!</definedName>
    <definedName name="Arbol" localSheetId="7">#REF!</definedName>
    <definedName name="Arbol">'[49]Arbol Rentabilidad'!$B$6:$H$68</definedName>
    <definedName name="area_de_impressaoEST" localSheetId="61">#REF!</definedName>
    <definedName name="area_de_impressaoEST" localSheetId="54">#REF!</definedName>
    <definedName name="area_de_impressaoEST" localSheetId="55">#REF!</definedName>
    <definedName name="area_de_impressaoEST" localSheetId="56">#REF!</definedName>
    <definedName name="area_de_impressaoEST" localSheetId="57">#REF!</definedName>
    <definedName name="area_de_impressaoEST" localSheetId="58">#REF!</definedName>
    <definedName name="area_de_impressaoEST" localSheetId="59">#REF!</definedName>
    <definedName name="area_de_impressaoEST" localSheetId="0">#REF!</definedName>
    <definedName name="area_de_impressaoEST" localSheetId="1">#REF!</definedName>
    <definedName name="area_de_impressaoEST" localSheetId="2">#REF!</definedName>
    <definedName name="area_de_impressaoEST" localSheetId="3">#REF!</definedName>
    <definedName name="area_de_impressaoEST" localSheetId="4">#REF!</definedName>
    <definedName name="area_de_impressaoEST" localSheetId="5">#REF!</definedName>
    <definedName name="area_de_impressaoEST" localSheetId="6">#REF!</definedName>
    <definedName name="area_de_impressaoEST" localSheetId="7">#REF!</definedName>
    <definedName name="area_de_impressaoEST">#REF!</definedName>
    <definedName name="Área_impressão_DIR" localSheetId="61">#REF!</definedName>
    <definedName name="Área_impressão_DIR" localSheetId="54">#REF!</definedName>
    <definedName name="Área_impressão_DIR" localSheetId="55">#REF!</definedName>
    <definedName name="Área_impressão_DIR" localSheetId="56">#REF!</definedName>
    <definedName name="Área_impressão_DIR" localSheetId="57">#REF!</definedName>
    <definedName name="Área_impressão_DIR" localSheetId="58">#REF!</definedName>
    <definedName name="Área_impressão_DIR" localSheetId="59">#REF!</definedName>
    <definedName name="Área_impressão_DIR" localSheetId="0">#REF!</definedName>
    <definedName name="Área_impressão_DIR" localSheetId="1">#REF!</definedName>
    <definedName name="Área_impressão_DIR" localSheetId="2">#REF!</definedName>
    <definedName name="Área_impressão_DIR" localSheetId="3">#REF!</definedName>
    <definedName name="Área_impressão_DIR" localSheetId="4">#REF!</definedName>
    <definedName name="Área_impressão_DIR" localSheetId="5">#REF!</definedName>
    <definedName name="Área_impressão_DIR" localSheetId="6">#REF!</definedName>
    <definedName name="Área_impressão_DIR" localSheetId="7">#REF!</definedName>
    <definedName name="Área_impressão_DIR">#REF!</definedName>
    <definedName name="AREACONSTRUCCIO" localSheetId="59">#REF!</definedName>
    <definedName name="AREACONSTRUCCIO" localSheetId="60">#REF!</definedName>
    <definedName name="AREACONSTRUCCIO" localSheetId="39">#REF!</definedName>
    <definedName name="AREACONSTRUCCIO" localSheetId="0">#REF!</definedName>
    <definedName name="AREACONSTRUCCIO" localSheetId="26">#REF!</definedName>
    <definedName name="AREACONSTRUCCIO" localSheetId="41">#REF!</definedName>
    <definedName name="AREACONSTRUCCIO" localSheetId="1">#REF!</definedName>
    <definedName name="AREACONSTRUCCIO" localSheetId="2">#REF!</definedName>
    <definedName name="AREACONSTRUCCIO" localSheetId="3">#REF!</definedName>
    <definedName name="AREACONSTRUCCIO" localSheetId="4">#REF!</definedName>
    <definedName name="AREACONSTRUCCIO" localSheetId="5">#REF!</definedName>
    <definedName name="AREACONSTRUCCIO" localSheetId="6">#REF!</definedName>
    <definedName name="AREACONSTRUCCIO" localSheetId="7">#REF!</definedName>
    <definedName name="AREACONSTRUCCIO" localSheetId="22">#REF!</definedName>
    <definedName name="AREACONSTRUCCIO" localSheetId="23">#REF!</definedName>
    <definedName name="AREACONSTRUCCIO" localSheetId="24">#REF!</definedName>
    <definedName name="AREACONSTRUCCIO" localSheetId="25">#REF!</definedName>
    <definedName name="AREACONSTRUCCIO" localSheetId="28">#REF!</definedName>
    <definedName name="AREACONSTRUCCIO" localSheetId="29">#REF!</definedName>
    <definedName name="AREACONSTRUCCIO" localSheetId="40">#REF!</definedName>
    <definedName name="AREACONSTRUCCIO" localSheetId="42">#REF!</definedName>
    <definedName name="AREACONSTRUCCIO">#REF!</definedName>
    <definedName name="ARREC98">#REF!</definedName>
    <definedName name="ARREC99">#REF!</definedName>
    <definedName name="as" localSheetId="59" hidden="1">'[62]Fax a enviar'!#REF!</definedName>
    <definedName name="as" localSheetId="60" hidden="1">'[62]Fax a enviar'!#REF!</definedName>
    <definedName name="as" localSheetId="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23" hidden="1">'[62]Fax a enviar'!#REF!</definedName>
    <definedName name="as" localSheetId="28" hidden="1">'[62]Fax a enviar'!#REF!</definedName>
    <definedName name="as" localSheetId="29" hidden="1">'[62]Fax a enviar'!#REF!</definedName>
    <definedName name="as" hidden="1">'[62]Fax a enviar'!#REF!</definedName>
    <definedName name="ASAU" localSheetId="59">#REF!</definedName>
    <definedName name="ASAU" localSheetId="60">#REF!</definedName>
    <definedName name="ASAU" localSheetId="39">#REF!</definedName>
    <definedName name="ASAU" localSheetId="26">#REF!</definedName>
    <definedName name="ASAU" localSheetId="41">#REF!</definedName>
    <definedName name="ASAU" localSheetId="22">#REF!</definedName>
    <definedName name="ASAU" localSheetId="23">#REF!</definedName>
    <definedName name="ASAU" localSheetId="24">#REF!</definedName>
    <definedName name="ASAU" localSheetId="25">#REF!</definedName>
    <definedName name="ASAU" localSheetId="28">#REF!</definedName>
    <definedName name="ASAU" localSheetId="29">#REF!</definedName>
    <definedName name="ASAU" localSheetId="40">#REF!</definedName>
    <definedName name="ASAU" localSheetId="42">#REF!</definedName>
    <definedName name="ASAU">#REF!</definedName>
    <definedName name="ASAU1" localSheetId="60">#REF!</definedName>
    <definedName name="ASAU1" localSheetId="39">#REF!</definedName>
    <definedName name="ASAU1" localSheetId="26">#REF!</definedName>
    <definedName name="ASAU1" localSheetId="41">#REF!</definedName>
    <definedName name="ASAU1" localSheetId="22">#REF!</definedName>
    <definedName name="ASAU1" localSheetId="23">#REF!</definedName>
    <definedName name="ASAU1" localSheetId="24">#REF!</definedName>
    <definedName name="ASAU1" localSheetId="25">#REF!</definedName>
    <definedName name="ASAU1" localSheetId="28">#REF!</definedName>
    <definedName name="ASAU1" localSheetId="29">#REF!</definedName>
    <definedName name="ASAU1" localSheetId="40">#REF!</definedName>
    <definedName name="ASAU1" localSheetId="42">#REF!</definedName>
    <definedName name="ASAU1">#REF!</definedName>
    <definedName name="asd" localSheetId="60">#REF!</definedName>
    <definedName name="asd" localSheetId="39">#REF!</definedName>
    <definedName name="asd" localSheetId="26">#REF!</definedName>
    <definedName name="asd" localSheetId="41">#REF!</definedName>
    <definedName name="asd" localSheetId="22">#REF!</definedName>
    <definedName name="asd" localSheetId="23">#REF!</definedName>
    <definedName name="asd" localSheetId="24">#REF!</definedName>
    <definedName name="asd" localSheetId="25">#REF!</definedName>
    <definedName name="asd" localSheetId="28">#REF!</definedName>
    <definedName name="asd" localSheetId="29">#REF!</definedName>
    <definedName name="asd" localSheetId="40">#REF!</definedName>
    <definedName name="asd" localSheetId="42">#REF!</definedName>
    <definedName name="asd">#REF!</definedName>
    <definedName name="ASDF">#REF!</definedName>
    <definedName name="ASDFG">#REF!</definedName>
    <definedName name="asdrae" localSheetId="60" hidden="1">#REF!</definedName>
    <definedName name="asdrae" localSheetId="39" hidden="1">#REF!</definedName>
    <definedName name="asdrae" localSheetId="26" hidden="1">#REF!</definedName>
    <definedName name="asdrae" localSheetId="41" hidden="1">#REF!</definedName>
    <definedName name="asdrae" localSheetId="22" hidden="1">#REF!</definedName>
    <definedName name="asdrae" localSheetId="23" hidden="1">#REF!</definedName>
    <definedName name="asdrae" localSheetId="24" hidden="1">#REF!</definedName>
    <definedName name="asdrae" localSheetId="25" hidden="1">#REF!</definedName>
    <definedName name="asdrae" localSheetId="28" hidden="1">#REF!</definedName>
    <definedName name="asdrae" localSheetId="29" hidden="1">#REF!</definedName>
    <definedName name="asdrae" localSheetId="40" hidden="1">#REF!</definedName>
    <definedName name="asdrae" localSheetId="42" hidden="1">#REF!</definedName>
    <definedName name="asdrae" hidden="1">#REF!</definedName>
    <definedName name="asdrra" localSheetId="60">#REF!</definedName>
    <definedName name="asdrra" localSheetId="39">#REF!</definedName>
    <definedName name="asdrra" localSheetId="26">#REF!</definedName>
    <definedName name="asdrra" localSheetId="41">#REF!</definedName>
    <definedName name="asdrra" localSheetId="22">#REF!</definedName>
    <definedName name="asdrra" localSheetId="23">#REF!</definedName>
    <definedName name="asdrra" localSheetId="24">#REF!</definedName>
    <definedName name="asdrra" localSheetId="25">#REF!</definedName>
    <definedName name="asdrra" localSheetId="28">#REF!</definedName>
    <definedName name="asdrra" localSheetId="29">#REF!</definedName>
    <definedName name="asdrra" localSheetId="40">#REF!</definedName>
    <definedName name="asdrra" localSheetId="42">#REF!</definedName>
    <definedName name="asdrra">#REF!</definedName>
    <definedName name="ase" localSheetId="60">#REF!</definedName>
    <definedName name="ase" localSheetId="39">#REF!</definedName>
    <definedName name="ase" localSheetId="26">#REF!</definedName>
    <definedName name="ase" localSheetId="41">#REF!</definedName>
    <definedName name="ase" localSheetId="22">#REF!</definedName>
    <definedName name="ase" localSheetId="23">#REF!</definedName>
    <definedName name="ase" localSheetId="24">#REF!</definedName>
    <definedName name="ase" localSheetId="25">#REF!</definedName>
    <definedName name="ase" localSheetId="28">#REF!</definedName>
    <definedName name="ase" localSheetId="29">#REF!</definedName>
    <definedName name="ase" localSheetId="40">#REF!</definedName>
    <definedName name="ase" localSheetId="42">#REF!</definedName>
    <definedName name="ase">#REF!</definedName>
    <definedName name="aser" localSheetId="60">#REF!</definedName>
    <definedName name="aser" localSheetId="39">#REF!</definedName>
    <definedName name="aser" localSheetId="26">#REF!</definedName>
    <definedName name="aser" localSheetId="41">#REF!</definedName>
    <definedName name="aser" localSheetId="22">#REF!</definedName>
    <definedName name="aser" localSheetId="23">#REF!</definedName>
    <definedName name="aser" localSheetId="24">#REF!</definedName>
    <definedName name="aser" localSheetId="25">#REF!</definedName>
    <definedName name="aser" localSheetId="28">#REF!</definedName>
    <definedName name="aser" localSheetId="29">#REF!</definedName>
    <definedName name="aser" localSheetId="40">#REF!</definedName>
    <definedName name="aser" localSheetId="42">#REF!</definedName>
    <definedName name="aser">#REF!</definedName>
    <definedName name="AsignadoA" localSheetId="60">#REF!</definedName>
    <definedName name="AsignadoA" localSheetId="39">#REF!</definedName>
    <definedName name="AsignadoA" localSheetId="26">#REF!</definedName>
    <definedName name="AsignadoA" localSheetId="41">#REF!</definedName>
    <definedName name="AsignadoA" localSheetId="22">#REF!</definedName>
    <definedName name="AsignadoA" localSheetId="23">#REF!</definedName>
    <definedName name="AsignadoA" localSheetId="24">#REF!</definedName>
    <definedName name="AsignadoA" localSheetId="25">#REF!</definedName>
    <definedName name="AsignadoA" localSheetId="28">#REF!</definedName>
    <definedName name="AsignadoA" localSheetId="29">#REF!</definedName>
    <definedName name="AsignadoA" localSheetId="40">#REF!</definedName>
    <definedName name="AsignadoA" localSheetId="42">#REF!</definedName>
    <definedName name="AsignadoA">#REF!</definedName>
    <definedName name="ASO" localSheetId="60">#REF!</definedName>
    <definedName name="ASO" localSheetId="39">#REF!</definedName>
    <definedName name="ASO" localSheetId="26">#REF!</definedName>
    <definedName name="ASO" localSheetId="41">#REF!</definedName>
    <definedName name="ASO" localSheetId="22">#REF!</definedName>
    <definedName name="ASO" localSheetId="23">#REF!</definedName>
    <definedName name="ASO" localSheetId="24">#REF!</definedName>
    <definedName name="ASO" localSheetId="25">#REF!</definedName>
    <definedName name="ASO" localSheetId="28">#REF!</definedName>
    <definedName name="ASO" localSheetId="29">#REF!</definedName>
    <definedName name="ASO" localSheetId="40">#REF!</definedName>
    <definedName name="ASO" localSheetId="42">#REF!</definedName>
    <definedName name="ASO">#REF!</definedName>
    <definedName name="asraa" localSheetId="60">#REF!</definedName>
    <definedName name="asraa" localSheetId="39">#REF!</definedName>
    <definedName name="asraa" localSheetId="26">#REF!</definedName>
    <definedName name="asraa" localSheetId="41">#REF!</definedName>
    <definedName name="asraa" localSheetId="22">#REF!</definedName>
    <definedName name="asraa" localSheetId="23">#REF!</definedName>
    <definedName name="asraa" localSheetId="24">#REF!</definedName>
    <definedName name="asraa" localSheetId="25">#REF!</definedName>
    <definedName name="asraa" localSheetId="28">#REF!</definedName>
    <definedName name="asraa" localSheetId="29">#REF!</definedName>
    <definedName name="asraa" localSheetId="40">#REF!</definedName>
    <definedName name="asraa" localSheetId="42">#REF!</definedName>
    <definedName name="asraa">#REF!</definedName>
    <definedName name="asrraa44" localSheetId="60">#REF!</definedName>
    <definedName name="asrraa44" localSheetId="39">#REF!</definedName>
    <definedName name="asrraa44" localSheetId="26">#REF!</definedName>
    <definedName name="asrraa44" localSheetId="41">#REF!</definedName>
    <definedName name="asrraa44" localSheetId="22">#REF!</definedName>
    <definedName name="asrraa44" localSheetId="23">#REF!</definedName>
    <definedName name="asrraa44" localSheetId="24">#REF!</definedName>
    <definedName name="asrraa44" localSheetId="25">#REF!</definedName>
    <definedName name="asrraa44" localSheetId="28">#REF!</definedName>
    <definedName name="asrraa44" localSheetId="29">#REF!</definedName>
    <definedName name="asrraa44" localSheetId="40">#REF!</definedName>
    <definedName name="asrraa44" localSheetId="42">#REF!</definedName>
    <definedName name="asrraa44">#REF!</definedName>
    <definedName name="ass">#N/A</definedName>
    <definedName name="ASSET" localSheetId="0">#REF!</definedName>
    <definedName name="ASSET" localSheetId="1">#REF!</definedName>
    <definedName name="ASSET" localSheetId="2">#REF!</definedName>
    <definedName name="ASSET" localSheetId="3">#REF!</definedName>
    <definedName name="ASSET" localSheetId="4">#REF!</definedName>
    <definedName name="ASSET" localSheetId="5">#REF!</definedName>
    <definedName name="ASSET" localSheetId="6">#REF!</definedName>
    <definedName name="ASSET" localSheetId="7">#REF!</definedName>
    <definedName name="ASSET">[61]SOLVENCIA!$D$48</definedName>
    <definedName name="Assistance" localSheetId="0">#REF!</definedName>
    <definedName name="Assistance" localSheetId="1">#REF!</definedName>
    <definedName name="Assistance" localSheetId="2">#REF!</definedName>
    <definedName name="Assistance" localSheetId="3">#REF!</definedName>
    <definedName name="Assistance" localSheetId="4">#REF!</definedName>
    <definedName name="Assistance" localSheetId="5">#REF!</definedName>
    <definedName name="Assistance" localSheetId="6">#REF!</definedName>
    <definedName name="Assistance" localSheetId="7">#REF!</definedName>
    <definedName name="Assistance">[63]Sheet1!$B$2:$T$56</definedName>
    <definedName name="ASSUM" localSheetId="59">#REF!</definedName>
    <definedName name="ASSUM" localSheetId="60">#REF!</definedName>
    <definedName name="ASSUM" localSheetId="39">#REF!</definedName>
    <definedName name="ASSUM" localSheetId="0">#REF!</definedName>
    <definedName name="ASSUM" localSheetId="26">#REF!</definedName>
    <definedName name="ASSUM" localSheetId="41">#REF!</definedName>
    <definedName name="ASSUM" localSheetId="1">#REF!</definedName>
    <definedName name="ASSUM" localSheetId="2">#REF!</definedName>
    <definedName name="ASSUM" localSheetId="3">#REF!</definedName>
    <definedName name="ASSUM" localSheetId="4">#REF!</definedName>
    <definedName name="ASSUM" localSheetId="5">#REF!</definedName>
    <definedName name="ASSUM" localSheetId="6">#REF!</definedName>
    <definedName name="ASSUM" localSheetId="7">#REF!</definedName>
    <definedName name="ASSUM" localSheetId="22">#REF!</definedName>
    <definedName name="ASSUM" localSheetId="23">#REF!</definedName>
    <definedName name="ASSUM" localSheetId="24">#REF!</definedName>
    <definedName name="ASSUM" localSheetId="25">#REF!</definedName>
    <definedName name="ASSUM" localSheetId="28">#REF!</definedName>
    <definedName name="ASSUM" localSheetId="29">#REF!</definedName>
    <definedName name="ASSUM" localSheetId="40">#REF!</definedName>
    <definedName name="ASSUM" localSheetId="42">#REF!</definedName>
    <definedName name="ASSUM">#REF!</definedName>
    <definedName name="ASSUMPB">#REF!</definedName>
    <definedName name="atlantic" localSheetId="0">#REF!</definedName>
    <definedName name="atlantic" localSheetId="1">#REF!</definedName>
    <definedName name="atlantic" localSheetId="2">#REF!</definedName>
    <definedName name="atlantic" localSheetId="3">#REF!</definedName>
    <definedName name="atlantic" localSheetId="4">#REF!</definedName>
    <definedName name="atlantic" localSheetId="5">#REF!</definedName>
    <definedName name="atlantic" localSheetId="6">#REF!</definedName>
    <definedName name="atlantic" localSheetId="7">#REF!</definedName>
    <definedName name="atlantic">[64]nonopec!$D$424:$D$433</definedName>
    <definedName name="atrade" localSheetId="55">[17]!atrade</definedName>
    <definedName name="atrade" localSheetId="56">[17]!atrade</definedName>
    <definedName name="atrade" localSheetId="57">[17]!atrade</definedName>
    <definedName name="atrade" localSheetId="58">[17]!atrade</definedName>
    <definedName name="atrade" localSheetId="59">[17]!atrade</definedName>
    <definedName name="atrade" localSheetId="60">[17]!atrade</definedName>
    <definedName name="atrade" localSheetId="39">[17]!atrade</definedName>
    <definedName name="atrade" localSheetId="0">#REF!</definedName>
    <definedName name="atrade" localSheetId="1">#REF!</definedName>
    <definedName name="atrade" localSheetId="2">#REF!</definedName>
    <definedName name="atrade" localSheetId="3">#REF!</definedName>
    <definedName name="atrade" localSheetId="4">#REF!</definedName>
    <definedName name="atrade" localSheetId="5">#REF!</definedName>
    <definedName name="atrade" localSheetId="6">#REF!</definedName>
    <definedName name="atrade" localSheetId="7">#REF!</definedName>
    <definedName name="atrade" localSheetId="30">[17]!atrade</definedName>
    <definedName name="atrade" localSheetId="31">[17]!atrade</definedName>
    <definedName name="atrade" localSheetId="40">[17]!atrade</definedName>
    <definedName name="atrade" localSheetId="42">[17]!atrade</definedName>
    <definedName name="atrade">[17]!atrade</definedName>
    <definedName name="ATS" localSheetId="61">#REF!</definedName>
    <definedName name="ATS" localSheetId="54">#REF!</definedName>
    <definedName name="ATS" localSheetId="55">#REF!</definedName>
    <definedName name="ATS" localSheetId="56">#REF!</definedName>
    <definedName name="ATS" localSheetId="57">#REF!</definedName>
    <definedName name="ATS" localSheetId="58">#REF!</definedName>
    <definedName name="ATS" localSheetId="59">#REF!</definedName>
    <definedName name="ATS">#REF!</definedName>
    <definedName name="AUS" localSheetId="59">#REF!</definedName>
    <definedName name="AUS" localSheetId="60">#REF!</definedName>
    <definedName name="AUS" localSheetId="39">#REF!</definedName>
    <definedName name="AUS" localSheetId="26">#REF!</definedName>
    <definedName name="AUS" localSheetId="41">#REF!</definedName>
    <definedName name="AUS" localSheetId="22">#REF!</definedName>
    <definedName name="AUS" localSheetId="23">#REF!</definedName>
    <definedName name="AUS" localSheetId="24">#REF!</definedName>
    <definedName name="AUS" localSheetId="25">#REF!</definedName>
    <definedName name="AUS" localSheetId="28">#REF!</definedName>
    <definedName name="AUS" localSheetId="29">#REF!</definedName>
    <definedName name="AUS" localSheetId="40">#REF!</definedName>
    <definedName name="AUS" localSheetId="42">#REF!</definedName>
    <definedName name="AUS">#REF!</definedName>
    <definedName name="Australia_wt" localSheetId="0">#REF!</definedName>
    <definedName name="Australia_wt" localSheetId="1">#REF!</definedName>
    <definedName name="Australia_wt" localSheetId="2">#REF!</definedName>
    <definedName name="Australia_wt" localSheetId="3">#REF!</definedName>
    <definedName name="Australia_wt" localSheetId="4">#REF!</definedName>
    <definedName name="Australia_wt" localSheetId="5">#REF!</definedName>
    <definedName name="Australia_wt" localSheetId="6">#REF!</definedName>
    <definedName name="Australia_wt" localSheetId="7">#REF!</definedName>
    <definedName name="Australia_wt">'[65]OECD wgt'!$B$13</definedName>
    <definedName name="Austria_wt" localSheetId="0">#REF!</definedName>
    <definedName name="Austria_wt" localSheetId="1">#REF!</definedName>
    <definedName name="Austria_wt" localSheetId="2">#REF!</definedName>
    <definedName name="Austria_wt" localSheetId="3">#REF!</definedName>
    <definedName name="Austria_wt" localSheetId="4">#REF!</definedName>
    <definedName name="Austria_wt" localSheetId="5">#REF!</definedName>
    <definedName name="Austria_wt" localSheetId="6">#REF!</definedName>
    <definedName name="Austria_wt" localSheetId="7">#REF!</definedName>
    <definedName name="Austria_wt">'[65]OECD wgt'!$B$14</definedName>
    <definedName name="Average_Daily_Depreciation" localSheetId="0">#REF!</definedName>
    <definedName name="Average_Daily_Depreciation" localSheetId="1">#REF!</definedName>
    <definedName name="Average_Daily_Depreciation" localSheetId="2">#REF!</definedName>
    <definedName name="Average_Daily_Depreciation" localSheetId="3">#REF!</definedName>
    <definedName name="Average_Daily_Depreciation" localSheetId="4">#REF!</definedName>
    <definedName name="Average_Daily_Depreciation" localSheetId="5">#REF!</definedName>
    <definedName name="Average_Daily_Depreciation" localSheetId="6">#REF!</definedName>
    <definedName name="Average_Daily_Depreciation" localSheetId="7">#REF!</definedName>
    <definedName name="Average_Daily_Depreciation">'[66]Inter-Bank'!$G$5</definedName>
    <definedName name="Average_Weekly_Depreciation" localSheetId="0">#REF!</definedName>
    <definedName name="Average_Weekly_Depreciation" localSheetId="1">#REF!</definedName>
    <definedName name="Average_Weekly_Depreciation" localSheetId="2">#REF!</definedName>
    <definedName name="Average_Weekly_Depreciation" localSheetId="3">#REF!</definedName>
    <definedName name="Average_Weekly_Depreciation" localSheetId="4">#REF!</definedName>
    <definedName name="Average_Weekly_Depreciation" localSheetId="5">#REF!</definedName>
    <definedName name="Average_Weekly_Depreciation" localSheetId="6">#REF!</definedName>
    <definedName name="Average_Weekly_Depreciation" localSheetId="7">#REF!</definedName>
    <definedName name="Average_Weekly_Depreciation">'[66]Inter-Bank'!$K$5</definedName>
    <definedName name="Average_Weekly_Inter_Bank_Exchange_Rate" localSheetId="0">#REF!</definedName>
    <definedName name="Average_Weekly_Inter_Bank_Exchange_Rate" localSheetId="1">#REF!</definedName>
    <definedName name="Average_Weekly_Inter_Bank_Exchange_Rate" localSheetId="2">#REF!</definedName>
    <definedName name="Average_Weekly_Inter_Bank_Exchange_Rate" localSheetId="3">#REF!</definedName>
    <definedName name="Average_Weekly_Inter_Bank_Exchange_Rate" localSheetId="4">#REF!</definedName>
    <definedName name="Average_Weekly_Inter_Bank_Exchange_Rate" localSheetId="5">#REF!</definedName>
    <definedName name="Average_Weekly_Inter_Bank_Exchange_Rate" localSheetId="6">#REF!</definedName>
    <definedName name="Average_Weekly_Inter_Bank_Exchange_Rate" localSheetId="7">#REF!</definedName>
    <definedName name="Average_Weekly_Inter_Bank_Exchange_Rate">'[66]Inter-Bank'!$H$5</definedName>
    <definedName name="AVISO" localSheetId="59">#REF!</definedName>
    <definedName name="AVISO" localSheetId="60">#REF!</definedName>
    <definedName name="AVISO" localSheetId="39">#REF!</definedName>
    <definedName name="AVISO" localSheetId="26">#REF!</definedName>
    <definedName name="AVISO" localSheetId="41">#REF!</definedName>
    <definedName name="AVISO" localSheetId="22">#REF!</definedName>
    <definedName name="AVISO" localSheetId="23">#REF!</definedName>
    <definedName name="AVISO" localSheetId="24">#REF!</definedName>
    <definedName name="AVISO" localSheetId="25">#REF!</definedName>
    <definedName name="AVISO" localSheetId="28">#REF!</definedName>
    <definedName name="AVISO" localSheetId="29">#REF!</definedName>
    <definedName name="AVISO" localSheetId="40">#REF!</definedName>
    <definedName name="AVISO" localSheetId="42">#REF!</definedName>
    <definedName name="AVISO">#REF!</definedName>
    <definedName name="AZUA1.1.00___Administración_General">#REF!</definedName>
    <definedName name="AZUA2.1.00___Asuntos_económicos__comerciales_y_laborales">#REF!</definedName>
    <definedName name="B" localSheetId="60">#REF!</definedName>
    <definedName name="B" localSheetId="39">#REF!</definedName>
    <definedName name="B" localSheetId="26">#REF!</definedName>
    <definedName name="B" localSheetId="41">#REF!</definedName>
    <definedName name="B" localSheetId="22">#REF!</definedName>
    <definedName name="B" localSheetId="23">#REF!</definedName>
    <definedName name="B" localSheetId="24">#REF!</definedName>
    <definedName name="B" localSheetId="25">#REF!</definedName>
    <definedName name="B" localSheetId="28">#REF!</definedName>
    <definedName name="B" localSheetId="29">#REF!</definedName>
    <definedName name="B" localSheetId="40">#REF!</definedName>
    <definedName name="B" localSheetId="42">#REF!</definedName>
    <definedName name="B">#REF!</definedName>
    <definedName name="b1std">#REF!</definedName>
    <definedName name="b2std">#REF!</definedName>
    <definedName name="ba">#N/A</definedName>
    <definedName name="Badea" localSheetId="0">#REF!</definedName>
    <definedName name="Badea" localSheetId="1">#REF!</definedName>
    <definedName name="Badea" localSheetId="2">#REF!</definedName>
    <definedName name="Badea" localSheetId="3">#REF!</definedName>
    <definedName name="Badea" localSheetId="4">#REF!</definedName>
    <definedName name="Badea" localSheetId="5">#REF!</definedName>
    <definedName name="Badea" localSheetId="6">#REF!</definedName>
    <definedName name="Badea" localSheetId="7">#REF!</definedName>
    <definedName name="Badea">[51]CIRRs!$C$67</definedName>
    <definedName name="BAL" localSheetId="60">#REF!</definedName>
    <definedName name="BAL" localSheetId="39">#REF!</definedName>
    <definedName name="BAL" localSheetId="0">#REF!</definedName>
    <definedName name="BAL" localSheetId="26">#REF!</definedName>
    <definedName name="BAL" localSheetId="41">#REF!</definedName>
    <definedName name="BAL" localSheetId="1">#REF!</definedName>
    <definedName name="BAL" localSheetId="2">#REF!</definedName>
    <definedName name="BAL" localSheetId="3">#REF!</definedName>
    <definedName name="BAL" localSheetId="4">#REF!</definedName>
    <definedName name="BAL" localSheetId="5">#REF!</definedName>
    <definedName name="BAL" localSheetId="6">#REF!</definedName>
    <definedName name="BAL" localSheetId="7">#REF!</definedName>
    <definedName name="BAL" localSheetId="22">#REF!</definedName>
    <definedName name="BAL" localSheetId="23">#REF!</definedName>
    <definedName name="BAL" localSheetId="24">#REF!</definedName>
    <definedName name="BAL" localSheetId="25">#REF!</definedName>
    <definedName name="BAL" localSheetId="28">#REF!</definedName>
    <definedName name="BAL" localSheetId="29">#REF!</definedName>
    <definedName name="BAL" localSheetId="40">#REF!</definedName>
    <definedName name="BAL" localSheetId="42">#REF!</definedName>
    <definedName name="BAL">#REF!</definedName>
    <definedName name="bALANCE" localSheetId="61" hidden="1">{"Minpmon",#N/A,FALSE,"Monthinput"}</definedName>
    <definedName name="bALANCE" localSheetId="54" hidden="1">{"Minpmon",#N/A,FALSE,"Monthinput"}</definedName>
    <definedName name="bALANCE" localSheetId="55" hidden="1">{"Minpmon",#N/A,FALSE,"Monthinput"}</definedName>
    <definedName name="bALANCE" localSheetId="56" hidden="1">{"Minpmon",#N/A,FALSE,"Monthinput"}</definedName>
    <definedName name="bALANCE" localSheetId="57" hidden="1">{"Minpmon",#N/A,FALSE,"Monthinput"}</definedName>
    <definedName name="bALANCE" localSheetId="58" hidden="1">{"Minpmon",#N/A,FALSE,"Monthinput"}</definedName>
    <definedName name="bALANCE" localSheetId="59" hidden="1">{"Minpmon",#N/A,FALSE,"Monthinput"}</definedName>
    <definedName name="bALANCE" localSheetId="60" hidden="1">{"Minpmon",#N/A,FALSE,"Monthinput"}</definedName>
    <definedName name="bALANCE" localSheetId="39" hidden="1">{"Minpmon",#N/A,FALSE,"Monthinput"}</definedName>
    <definedName name="bALANCE" localSheetId="0" hidden="1">{"Minpmon",#N/A,FALSE,"Monthinput"}</definedName>
    <definedName name="bALANCE" localSheetId="26" hidden="1">{"Minpmon",#N/A,FALSE,"Monthinput"}</definedName>
    <definedName name="bALANCE" localSheetId="27" hidden="1">{"Minpmon",#N/A,FALSE,"Monthinput"}</definedName>
    <definedName name="bALANCE" localSheetId="32" hidden="1">{"Minpmon",#N/A,FALSE,"Monthinput"}</definedName>
    <definedName name="bALANCE" localSheetId="41" hidden="1">{"Minpmon",#N/A,FALSE,"Monthinput"}</definedName>
    <definedName name="bALANCE" localSheetId="1" hidden="1">{"Minpmon",#N/A,FALSE,"Monthinput"}</definedName>
    <definedName name="bALANCE" localSheetId="2" hidden="1">{"Minpmon",#N/A,FALSE,"Monthinput"}</definedName>
    <definedName name="bALANCE" localSheetId="3" hidden="1">{"Minpmon",#N/A,FALSE,"Monthinput"}</definedName>
    <definedName name="bALANCE" localSheetId="4" hidden="1">{"Minpmon",#N/A,FALSE,"Monthinput"}</definedName>
    <definedName name="bALANCE" localSheetId="5" hidden="1">{"Minpmon",#N/A,FALSE,"Monthinput"}</definedName>
    <definedName name="bALANCE" localSheetId="6" hidden="1">{"Minpmon",#N/A,FALSE,"Monthinput"}</definedName>
    <definedName name="bALANCE" localSheetId="7" hidden="1">{"Minpmon",#N/A,FALSE,"Monthinput"}</definedName>
    <definedName name="bALANCE" localSheetId="22" hidden="1">{"Minpmon",#N/A,FALSE,"Monthinput"}</definedName>
    <definedName name="bALANCE" localSheetId="23" hidden="1">{"Minpmon",#N/A,FALSE,"Monthinput"}</definedName>
    <definedName name="bALANCE" localSheetId="24" hidden="1">{"Minpmon",#N/A,FALSE,"Monthinput"}</definedName>
    <definedName name="bALANCE" localSheetId="25" hidden="1">{"Minpmon",#N/A,FALSE,"Monthinput"}</definedName>
    <definedName name="bALANCE" localSheetId="28" hidden="1">{"Minpmon",#N/A,FALSE,"Monthinput"}</definedName>
    <definedName name="bALANCE" localSheetId="29" hidden="1">{"Minpmon",#N/A,FALSE,"Monthinput"}</definedName>
    <definedName name="bALANCE" localSheetId="31" hidden="1">{"Minpmon",#N/A,FALSE,"Monthinput"}</definedName>
    <definedName name="bALANCE" localSheetId="40" hidden="1">{"Minpmon",#N/A,FALSE,"Monthinput"}</definedName>
    <definedName name="bALANCE" localSheetId="42" hidden="1">{"Minpmon",#N/A,FALSE,"Monthinput"}</definedName>
    <definedName name="bALANCE" hidden="1">{"Minpmon",#N/A,FALSE,"Monthinput"}</definedName>
    <definedName name="BANCOS" localSheetId="59">#REF!</definedName>
    <definedName name="BANCOS" localSheetId="60">#REF!</definedName>
    <definedName name="BANCOS" localSheetId="39">#REF!</definedName>
    <definedName name="BANCOS" localSheetId="0">#REF!</definedName>
    <definedName name="BANCOS" localSheetId="26">#REF!</definedName>
    <definedName name="BANCOS" localSheetId="41">#REF!</definedName>
    <definedName name="BANCOS" localSheetId="1">#REF!</definedName>
    <definedName name="BANCOS" localSheetId="2">#REF!</definedName>
    <definedName name="BANCOS" localSheetId="3">#REF!</definedName>
    <definedName name="BANCOS" localSheetId="4">#REF!</definedName>
    <definedName name="BANCOS" localSheetId="5">#REF!</definedName>
    <definedName name="BANCOS" localSheetId="6">#REF!</definedName>
    <definedName name="BANCOS" localSheetId="7">#REF!</definedName>
    <definedName name="BANCOS" localSheetId="22">#REF!</definedName>
    <definedName name="BANCOS" localSheetId="23">#REF!</definedName>
    <definedName name="BANCOS" localSheetId="24">#REF!</definedName>
    <definedName name="BANCOS" localSheetId="25">#REF!</definedName>
    <definedName name="BANCOS" localSheetId="28">#REF!</definedName>
    <definedName name="BANCOS" localSheetId="29">#REF!</definedName>
    <definedName name="BANCOS" localSheetId="40">#REF!</definedName>
    <definedName name="BANCOS" localSheetId="42">#REF!</definedName>
    <definedName name="BANCOS">#REF!</definedName>
    <definedName name="banks1" localSheetId="0">#REF!</definedName>
    <definedName name="banks1" localSheetId="1">#REF!</definedName>
    <definedName name="banks1" localSheetId="2">#REF!</definedName>
    <definedName name="banks1" localSheetId="3">#REF!</definedName>
    <definedName name="banks1" localSheetId="4">#REF!</definedName>
    <definedName name="banks1" localSheetId="5">#REF!</definedName>
    <definedName name="banks1" localSheetId="6">#REF!</definedName>
    <definedName name="banks1" localSheetId="7">#REF!</definedName>
    <definedName name="banks1">#REF!</definedName>
    <definedName name="banks2" localSheetId="0">#REF!</definedName>
    <definedName name="banks2" localSheetId="1">#REF!</definedName>
    <definedName name="banks2" localSheetId="2">#REF!</definedName>
    <definedName name="banks2" localSheetId="3">#REF!</definedName>
    <definedName name="banks2" localSheetId="4">#REF!</definedName>
    <definedName name="banks2" localSheetId="5">#REF!</definedName>
    <definedName name="banks2" localSheetId="6">#REF!</definedName>
    <definedName name="banks2" localSheetId="7">#REF!</definedName>
    <definedName name="banks2">#REF!</definedName>
    <definedName name="baron" hidden="1">#REF!</definedName>
    <definedName name="BASDAT" localSheetId="0">#REF!</definedName>
    <definedName name="BASDAT" localSheetId="1">#REF!</definedName>
    <definedName name="BASDAT" localSheetId="2">#REF!</definedName>
    <definedName name="BASDAT" localSheetId="3">#REF!</definedName>
    <definedName name="BASDAT" localSheetId="4">#REF!</definedName>
    <definedName name="BASDAT" localSheetId="5">#REF!</definedName>
    <definedName name="BASDAT" localSheetId="6">#REF!</definedName>
    <definedName name="BASDAT" localSheetId="7">#REF!</definedName>
    <definedName name="BASDAT">'[39]Annual Tables'!#REF!</definedName>
    <definedName name="base" localSheetId="0">#REF!</definedName>
    <definedName name="base" localSheetId="1">#REF!</definedName>
    <definedName name="base" localSheetId="2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>'[67]K. IMF Base'!$A$170:$CI$255</definedName>
    <definedName name="baseflow" localSheetId="0">#REF!</definedName>
    <definedName name="baseflow" localSheetId="1">#REF!</definedName>
    <definedName name="baseflow" localSheetId="2">#REF!</definedName>
    <definedName name="baseflow" localSheetId="3">#REF!</definedName>
    <definedName name="baseflow" localSheetId="4">#REF!</definedName>
    <definedName name="baseflow" localSheetId="5">#REF!</definedName>
    <definedName name="baseflow" localSheetId="6">#REF!</definedName>
    <definedName name="baseflow" localSheetId="7">#REF!</definedName>
    <definedName name="baseflow">'[67]K. IMF Base'!#REF!</definedName>
    <definedName name="BaseYear" localSheetId="61">#REF!</definedName>
    <definedName name="BaseYear" localSheetId="54">#REF!</definedName>
    <definedName name="BaseYear" localSheetId="55">#REF!</definedName>
    <definedName name="BaseYear" localSheetId="56">#REF!</definedName>
    <definedName name="BaseYear" localSheetId="57">#REF!</definedName>
    <definedName name="BaseYear" localSheetId="58">#REF!</definedName>
    <definedName name="BaseYear" localSheetId="59">#REF!</definedName>
    <definedName name="BaseYear">#REF!</definedName>
    <definedName name="Basic_Data" localSheetId="61">#REF!</definedName>
    <definedName name="Basic_Data" localSheetId="54">#REF!</definedName>
    <definedName name="Basic_Data" localSheetId="55">#REF!</definedName>
    <definedName name="Basic_Data" localSheetId="56">#REF!</definedName>
    <definedName name="Basic_Data" localSheetId="57">#REF!</definedName>
    <definedName name="Basic_Data" localSheetId="58">#REF!</definedName>
    <definedName name="Basic_Data" localSheetId="59">#REF!</definedName>
    <definedName name="Basic_Data">#REF!</definedName>
    <definedName name="BASOMA" localSheetId="61">#REF!</definedName>
    <definedName name="BASOMA" localSheetId="54">#REF!</definedName>
    <definedName name="BASOMA" localSheetId="55">#REF!</definedName>
    <definedName name="BASOMA" localSheetId="56">#REF!</definedName>
    <definedName name="BASOMA" localSheetId="57">#REF!</definedName>
    <definedName name="BASOMA" localSheetId="58">#REF!</definedName>
    <definedName name="BASOMA" localSheetId="59">#REF!</definedName>
    <definedName name="BASOMA">#REF!</definedName>
    <definedName name="Batumi_debt" localSheetId="60">#REF!</definedName>
    <definedName name="Batumi_debt" localSheetId="39">#REF!</definedName>
    <definedName name="Batumi_debt" localSheetId="26">#REF!</definedName>
    <definedName name="Batumi_debt" localSheetId="41">#REF!</definedName>
    <definedName name="Batumi_debt" localSheetId="22">#REF!</definedName>
    <definedName name="Batumi_debt" localSheetId="23">#REF!</definedName>
    <definedName name="Batumi_debt" localSheetId="24">#REF!</definedName>
    <definedName name="Batumi_debt" localSheetId="25">#REF!</definedName>
    <definedName name="Batumi_debt" localSheetId="28">#REF!</definedName>
    <definedName name="Batumi_debt" localSheetId="29">#REF!</definedName>
    <definedName name="Batumi_debt" localSheetId="40">#REF!</definedName>
    <definedName name="Batumi_debt" localSheetId="42">#REF!</definedName>
    <definedName name="Batumi_debt">#REF!</definedName>
    <definedName name="Bave">#REF!</definedName>
    <definedName name="bb" localSheetId="61" hidden="1">{"Riqfin97",#N/A,FALSE,"Tran";"Riqfinpro",#N/A,FALSE,"Tran"}</definedName>
    <definedName name="bb" localSheetId="54" hidden="1">{"Riqfin97",#N/A,FALSE,"Tran";"Riqfinpro",#N/A,FALSE,"Tran"}</definedName>
    <definedName name="bb" localSheetId="55" hidden="1">{"Riqfin97",#N/A,FALSE,"Tran";"Riqfinpro",#N/A,FALSE,"Tran"}</definedName>
    <definedName name="bb" localSheetId="56" hidden="1">{"Riqfin97",#N/A,FALSE,"Tran";"Riqfinpro",#N/A,FALSE,"Tran"}</definedName>
    <definedName name="bb" localSheetId="57" hidden="1">{"Riqfin97",#N/A,FALSE,"Tran";"Riqfinpro",#N/A,FALSE,"Tran"}</definedName>
    <definedName name="bb" localSheetId="58" hidden="1">{"Riqfin97",#N/A,FALSE,"Tran";"Riqfinpro",#N/A,FALSE,"Tran"}</definedName>
    <definedName name="bb" localSheetId="59" hidden="1">{"Riqfin97",#N/A,FALSE,"Tran";"Riqfinpro",#N/A,FALSE,"Tran"}</definedName>
    <definedName name="bb" localSheetId="60" hidden="1">{"Riqfin97",#N/A,FALSE,"Tran";"Riqfinpro",#N/A,FALSE,"Tran"}</definedName>
    <definedName name="bb" localSheetId="39" hidden="1">{"Riqfin97",#N/A,FALSE,"Tran";"Riqfinpro",#N/A,FALSE,"Tran"}</definedName>
    <definedName name="bb" localSheetId="0" hidden="1">{"Riqfin97",#N/A,FALSE,"Tran";"Riqfinpro",#N/A,FALSE,"Tran"}</definedName>
    <definedName name="bb" localSheetId="26" hidden="1">{"Riqfin97",#N/A,FALSE,"Tran";"Riqfinpro",#N/A,FALSE,"Tran"}</definedName>
    <definedName name="bb" localSheetId="27" hidden="1">{"Riqfin97",#N/A,FALSE,"Tran";"Riqfinpro",#N/A,FALSE,"Tran"}</definedName>
    <definedName name="bb" localSheetId="32" hidden="1">{"Riqfin97",#N/A,FALSE,"Tran";"Riqfinpro",#N/A,FALSE,"Tran"}</definedName>
    <definedName name="bb" localSheetId="41" hidden="1">{"Riqfin97",#N/A,FALSE,"Tran";"Riqfinpro",#N/A,FALSE,"Tran"}</definedName>
    <definedName name="bb" localSheetId="1" hidden="1">{"Riqfin97",#N/A,FALSE,"Tran";"Riqfinpro",#N/A,FALSE,"Tran"}</definedName>
    <definedName name="bb" localSheetId="2" hidden="1">{"Riqfin97",#N/A,FALSE,"Tran";"Riqfinpro",#N/A,FALSE,"Tran"}</definedName>
    <definedName name="bb" localSheetId="3" hidden="1">{"Riqfin97",#N/A,FALSE,"Tran";"Riqfinpro",#N/A,FALSE,"Tran"}</definedName>
    <definedName name="bb" localSheetId="4" hidden="1">{"Riqfin97",#N/A,FALSE,"Tran";"Riqfinpro",#N/A,FALSE,"Tran"}</definedName>
    <definedName name="bb" localSheetId="5" hidden="1">{"Riqfin97",#N/A,FALSE,"Tran";"Riqfinpro",#N/A,FALSE,"Tran"}</definedName>
    <definedName name="bb" localSheetId="6" hidden="1">{"Riqfin97",#N/A,FALSE,"Tran";"Riqfinpro",#N/A,FALSE,"Tran"}</definedName>
    <definedName name="bb" localSheetId="7" hidden="1">{"Riqfin97",#N/A,FALSE,"Tran";"Riqfinpro",#N/A,FALSE,"Tran"}</definedName>
    <definedName name="bb" localSheetId="22" hidden="1">{"Riqfin97",#N/A,FALSE,"Tran";"Riqfinpro",#N/A,FALSE,"Tran"}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localSheetId="25" hidden="1">{"Riqfin97",#N/A,FALSE,"Tran";"Riqfinpro",#N/A,FALSE,"Tran"}</definedName>
    <definedName name="bb" localSheetId="28" hidden="1">{"Riqfin97",#N/A,FALSE,"Tran";"Riqfinpro",#N/A,FALSE,"Tran"}</definedName>
    <definedName name="bb" localSheetId="29" hidden="1">{"Riqfin97",#N/A,FALSE,"Tran";"Riqfinpro",#N/A,FALSE,"Tran"}</definedName>
    <definedName name="bb" localSheetId="31" hidden="1">{"Riqfin97",#N/A,FALSE,"Tran";"Riqfinpro",#N/A,FALSE,"Tran"}</definedName>
    <definedName name="bb" localSheetId="40" hidden="1">{"Riqfin97",#N/A,FALSE,"Tran";"Riqfinpro",#N/A,FALSE,"Tran"}</definedName>
    <definedName name="bb" localSheetId="42" hidden="1">{"Riqfin97",#N/A,FALSE,"Tran";"Riqfinpro",#N/A,FALSE,"Tran"}</definedName>
    <definedName name="bb" hidden="1">{"Riqfin97",#N/A,FALSE,"Tran";"Riqfinpro",#N/A,FALSE,"Tran"}</definedName>
    <definedName name="BBB" localSheetId="59">#REF!</definedName>
    <definedName name="BBB" localSheetId="60">#REF!</definedName>
    <definedName name="BBB" localSheetId="39">#REF!</definedName>
    <definedName name="BBB" localSheetId="0">#REF!</definedName>
    <definedName name="BBB" localSheetId="26">#REF!</definedName>
    <definedName name="BBB" localSheetId="41">#REF!</definedName>
    <definedName name="BBB" localSheetId="1">#REF!</definedName>
    <definedName name="BBB" localSheetId="2">#REF!</definedName>
    <definedName name="BBB" localSheetId="3">#REF!</definedName>
    <definedName name="BBB" localSheetId="4">#REF!</definedName>
    <definedName name="BBB" localSheetId="5">#REF!</definedName>
    <definedName name="BBB" localSheetId="6">#REF!</definedName>
    <definedName name="BBB" localSheetId="7">#REF!</definedName>
    <definedName name="BBB" localSheetId="22">#REF!</definedName>
    <definedName name="BBB" localSheetId="23">#REF!</definedName>
    <definedName name="BBB" localSheetId="24">#REF!</definedName>
    <definedName name="BBB" localSheetId="25">#REF!</definedName>
    <definedName name="BBB" localSheetId="28">#REF!</definedName>
    <definedName name="BBB" localSheetId="29">#REF!</definedName>
    <definedName name="BBB" localSheetId="40">#REF!</definedName>
    <definedName name="BBB" localSheetId="42">#REF!</definedName>
    <definedName name="BBB">#REF!</definedName>
    <definedName name="bbbb" localSheetId="61" hidden="1">{"Minpmon",#N/A,FALSE,"Monthinput"}</definedName>
    <definedName name="bbbb" localSheetId="54" hidden="1">{"Minpmon",#N/A,FALSE,"Monthinput"}</definedName>
    <definedName name="bbbb" localSheetId="55" hidden="1">{"Minpmon",#N/A,FALSE,"Monthinput"}</definedName>
    <definedName name="bbbb" localSheetId="56" hidden="1">{"Minpmon",#N/A,FALSE,"Monthinput"}</definedName>
    <definedName name="bbbb" localSheetId="57" hidden="1">{"Minpmon",#N/A,FALSE,"Monthinput"}</definedName>
    <definedName name="bbbb" localSheetId="58" hidden="1">{"Minpmon",#N/A,FALSE,"Monthinput"}</definedName>
    <definedName name="bbbb" localSheetId="59" hidden="1">{"Minpmon",#N/A,FALSE,"Monthinput"}</definedName>
    <definedName name="bbbb" localSheetId="60" hidden="1">{"Minpmon",#N/A,FALSE,"Monthinput"}</definedName>
    <definedName name="bbbb" localSheetId="39" hidden="1">{"Minpmon",#N/A,FALSE,"Monthinput"}</definedName>
    <definedName name="bbbb" localSheetId="0" hidden="1">{"Minpmon",#N/A,FALSE,"Monthinput"}</definedName>
    <definedName name="bbbb" localSheetId="26" hidden="1">{"Minpmon",#N/A,FALSE,"Monthinput"}</definedName>
    <definedName name="bbbb" localSheetId="27" hidden="1">{"Minpmon",#N/A,FALSE,"Monthinput"}</definedName>
    <definedName name="bbbb" localSheetId="32" hidden="1">{"Minpmon",#N/A,FALSE,"Monthinput"}</definedName>
    <definedName name="bbbb" localSheetId="41" hidden="1">{"Minpmon",#N/A,FALSE,"Monthinput"}</definedName>
    <definedName name="bbbb" localSheetId="1" hidden="1">{"Minpmon",#N/A,FALSE,"Monthinput"}</definedName>
    <definedName name="bbbb" localSheetId="2" hidden="1">{"Minpmon",#N/A,FALSE,"Monthinput"}</definedName>
    <definedName name="bbbb" localSheetId="3" hidden="1">{"Minpmon",#N/A,FALSE,"Monthinput"}</definedName>
    <definedName name="bbbb" localSheetId="4" hidden="1">{"Minpmon",#N/A,FALSE,"Monthinput"}</definedName>
    <definedName name="bbbb" localSheetId="5" hidden="1">{"Minpmon",#N/A,FALSE,"Monthinput"}</definedName>
    <definedName name="bbbb" localSheetId="6" hidden="1">{"Minpmon",#N/A,FALSE,"Monthinput"}</definedName>
    <definedName name="bbbb" localSheetId="7" hidden="1">{"Minpmon",#N/A,FALSE,"Monthinput"}</definedName>
    <definedName name="bbbb" localSheetId="22" hidden="1">{"Minpmon",#N/A,FALSE,"Monthinput"}</definedName>
    <definedName name="bbbb" localSheetId="23" hidden="1">{"Minpmon",#N/A,FALSE,"Monthinput"}</definedName>
    <definedName name="bbbb" localSheetId="24" hidden="1">{"Minpmon",#N/A,FALSE,"Monthinput"}</definedName>
    <definedName name="bbbb" localSheetId="25" hidden="1">{"Minpmon",#N/A,FALSE,"Monthinput"}</definedName>
    <definedName name="bbbb" localSheetId="28" hidden="1">{"Minpmon",#N/A,FALSE,"Monthinput"}</definedName>
    <definedName name="bbbb" localSheetId="29" hidden="1">{"Minpmon",#N/A,FALSE,"Monthinput"}</definedName>
    <definedName name="bbbb" localSheetId="31" hidden="1">{"Minpmon",#N/A,FALSE,"Monthinput"}</definedName>
    <definedName name="bbbb" localSheetId="40" hidden="1">{"Minpmon",#N/A,FALSE,"Monthinput"}</definedName>
    <definedName name="bbbb" localSheetId="42" hidden="1">{"Minpmon",#N/A,FALSE,"Monthinput"}</definedName>
    <definedName name="bbbb" hidden="1">{"Minpmon",#N/A,FALSE,"Monthinput"}</definedName>
    <definedName name="bbbbbbbbbbbbb" localSheetId="61" hidden="1">{"Tab1",#N/A,FALSE,"P";"Tab2",#N/A,FALSE,"P"}</definedName>
    <definedName name="bbbbbbbbbbbbb" localSheetId="54" hidden="1">{"Tab1",#N/A,FALSE,"P";"Tab2",#N/A,FALSE,"P"}</definedName>
    <definedName name="bbbbbbbbbbbbb" localSheetId="55" hidden="1">{"Tab1",#N/A,FALSE,"P";"Tab2",#N/A,FALSE,"P"}</definedName>
    <definedName name="bbbbbbbbbbbbb" localSheetId="56" hidden="1">{"Tab1",#N/A,FALSE,"P";"Tab2",#N/A,FALSE,"P"}</definedName>
    <definedName name="bbbbbbbbbbbbb" localSheetId="57" hidden="1">{"Tab1",#N/A,FALSE,"P";"Tab2",#N/A,FALSE,"P"}</definedName>
    <definedName name="bbbbbbbbbbbbb" localSheetId="58" hidden="1">{"Tab1",#N/A,FALSE,"P";"Tab2",#N/A,FALSE,"P"}</definedName>
    <definedName name="bbbbbbbbbbbbb" localSheetId="59" hidden="1">{"Tab1",#N/A,FALSE,"P";"Tab2",#N/A,FALSE,"P"}</definedName>
    <definedName name="bbbbbbbbbbbbb" localSheetId="60" hidden="1">{"Tab1",#N/A,FALSE,"P";"Tab2",#N/A,FALSE,"P"}</definedName>
    <definedName name="bbbbbbbbbbbbb" localSheetId="39" hidden="1">{"Tab1",#N/A,FALSE,"P";"Tab2",#N/A,FALSE,"P"}</definedName>
    <definedName name="bbbbbbbbbbbbb" localSheetId="0" hidden="1">{"Tab1",#N/A,FALSE,"P";"Tab2",#N/A,FALSE,"P"}</definedName>
    <definedName name="bbbbbbbbbbbbb" localSheetId="26" hidden="1">{"Tab1",#N/A,FALSE,"P";"Tab2",#N/A,FALSE,"P"}</definedName>
    <definedName name="bbbbbbbbbbbbb" localSheetId="27" hidden="1">{"Tab1",#N/A,FALSE,"P";"Tab2",#N/A,FALSE,"P"}</definedName>
    <definedName name="bbbbbbbbbbbbb" localSheetId="32" hidden="1">{"Tab1",#N/A,FALSE,"P";"Tab2",#N/A,FALSE,"P"}</definedName>
    <definedName name="bbbbbbbbbbbbb" localSheetId="41" hidden="1">{"Tab1",#N/A,FALSE,"P";"Tab2",#N/A,FALSE,"P"}</definedName>
    <definedName name="bbbbbbbbbbbbb" localSheetId="1" hidden="1">{"Tab1",#N/A,FALSE,"P";"Tab2",#N/A,FALSE,"P"}</definedName>
    <definedName name="bbbbbbbbbbbbb" localSheetId="2" hidden="1">{"Tab1",#N/A,FALSE,"P";"Tab2",#N/A,FALSE,"P"}</definedName>
    <definedName name="bbbbbbbbbbbbb" localSheetId="3" hidden="1">{"Tab1",#N/A,FALSE,"P";"Tab2",#N/A,FALSE,"P"}</definedName>
    <definedName name="bbbbbbbbbbbbb" localSheetId="4" hidden="1">{"Tab1",#N/A,FALSE,"P";"Tab2",#N/A,FALSE,"P"}</definedName>
    <definedName name="bbbbbbbbbbbbb" localSheetId="5" hidden="1">{"Tab1",#N/A,FALSE,"P";"Tab2",#N/A,FALSE,"P"}</definedName>
    <definedName name="bbbbbbbbbbbbb" localSheetId="6" hidden="1">{"Tab1",#N/A,FALSE,"P";"Tab2",#N/A,FALSE,"P"}</definedName>
    <definedName name="bbbbbbbbbbbbb" localSheetId="7" hidden="1">{"Tab1",#N/A,FALSE,"P";"Tab2",#N/A,FALSE,"P"}</definedName>
    <definedName name="bbbbbbbbbbbbb" localSheetId="22" hidden="1">{"Tab1",#N/A,FALSE,"P";"Tab2",#N/A,FALSE,"P"}</definedName>
    <definedName name="bbbbbbbbbbbbb" localSheetId="23" hidden="1">{"Tab1",#N/A,FALSE,"P";"Tab2",#N/A,FALSE,"P"}</definedName>
    <definedName name="bbbbbbbbbbbbb" localSheetId="24" hidden="1">{"Tab1",#N/A,FALSE,"P";"Tab2",#N/A,FALSE,"P"}</definedName>
    <definedName name="bbbbbbbbbbbbb" localSheetId="25" hidden="1">{"Tab1",#N/A,FALSE,"P";"Tab2",#N/A,FALSE,"P"}</definedName>
    <definedName name="bbbbbbbbbbbbb" localSheetId="28" hidden="1">{"Tab1",#N/A,FALSE,"P";"Tab2",#N/A,FALSE,"P"}</definedName>
    <definedName name="bbbbbbbbbbbbb" localSheetId="29" hidden="1">{"Tab1",#N/A,FALSE,"P";"Tab2",#N/A,FALSE,"P"}</definedName>
    <definedName name="bbbbbbbbbbbbb" localSheetId="31" hidden="1">{"Tab1",#N/A,FALSE,"P";"Tab2",#N/A,FALSE,"P"}</definedName>
    <definedName name="bbbbbbbbbbbbb" localSheetId="40" hidden="1">{"Tab1",#N/A,FALSE,"P";"Tab2",#N/A,FALSE,"P"}</definedName>
    <definedName name="bbbbbbbbbbbbb" localSheetId="42" hidden="1">{"Tab1",#N/A,FALSE,"P";"Tab2",#N/A,FALSE,"P"}</definedName>
    <definedName name="bbbbbbbbbbbbb" hidden="1">{"Tab1",#N/A,FALSE,"P";"Tab2",#N/A,FALSE,"P"}</definedName>
    <definedName name="BC" localSheetId="59">#REF!</definedName>
    <definedName name="BC" localSheetId="60">#REF!</definedName>
    <definedName name="BC" localSheetId="39">#REF!</definedName>
    <definedName name="BC" localSheetId="0">#REF!</definedName>
    <definedName name="BC" localSheetId="26">#REF!</definedName>
    <definedName name="BC" localSheetId="41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6">#REF!</definedName>
    <definedName name="BC" localSheetId="7">#REF!</definedName>
    <definedName name="BC" localSheetId="22">#REF!</definedName>
    <definedName name="BC" localSheetId="23">#REF!</definedName>
    <definedName name="BC" localSheetId="24">#REF!</definedName>
    <definedName name="BC" localSheetId="25">#REF!</definedName>
    <definedName name="BC" localSheetId="28">#REF!</definedName>
    <definedName name="BC" localSheetId="29">#REF!</definedName>
    <definedName name="BC" localSheetId="40">#REF!</definedName>
    <definedName name="BC" localSheetId="42">#REF!</definedName>
    <definedName name="BC">#REF!</definedName>
    <definedName name="BCA">#N/A</definedName>
    <definedName name="BCA_GDP">#N/A</definedName>
    <definedName name="BCA_NGDP" localSheetId="59">#REF!</definedName>
    <definedName name="BCA_NGDP" localSheetId="60">#REF!</definedName>
    <definedName name="BCA_NGDP" localSheetId="39">#REF!</definedName>
    <definedName name="BCA_NGDP" localSheetId="0">#REF!</definedName>
    <definedName name="BCA_NGDP" localSheetId="26">#REF!</definedName>
    <definedName name="BCA_NGDP" localSheetId="41">#REF!</definedName>
    <definedName name="BCA_NGDP" localSheetId="1">#REF!</definedName>
    <definedName name="BCA_NGDP" localSheetId="2">#REF!</definedName>
    <definedName name="BCA_NGDP" localSheetId="3">#REF!</definedName>
    <definedName name="BCA_NGDP" localSheetId="4">#REF!</definedName>
    <definedName name="BCA_NGDP" localSheetId="5">#REF!</definedName>
    <definedName name="BCA_NGDP" localSheetId="6">#REF!</definedName>
    <definedName name="BCA_NGDP" localSheetId="7">#REF!</definedName>
    <definedName name="BCA_NGDP" localSheetId="22">#REF!</definedName>
    <definedName name="BCA_NGDP" localSheetId="23">#REF!</definedName>
    <definedName name="BCA_NGDP" localSheetId="24">#REF!</definedName>
    <definedName name="BCA_NGDP" localSheetId="25">#REF!</definedName>
    <definedName name="BCA_NGDP" localSheetId="28">#REF!</definedName>
    <definedName name="BCA_NGDP" localSheetId="29">#REF!</definedName>
    <definedName name="BCA_NGDP" localSheetId="40">#REF!</definedName>
    <definedName name="BCA_NGDP" localSheetId="42">#REF!</definedName>
    <definedName name="BCA_NGDP">#REF!</definedName>
    <definedName name="BCEProg" localSheetId="0">#REF!</definedName>
    <definedName name="BCEProg" localSheetId="1">#REF!</definedName>
    <definedName name="BCEProg" localSheetId="2">#REF!</definedName>
    <definedName name="BCEProg" localSheetId="3">#REF!</definedName>
    <definedName name="BCEProg" localSheetId="4">#REF!</definedName>
    <definedName name="BCEProg" localSheetId="5">#REF!</definedName>
    <definedName name="BCEProg" localSheetId="6">#REF!</definedName>
    <definedName name="BCEProg" localSheetId="7">#REF!</definedName>
    <definedName name="BCEProg">#REF!</definedName>
    <definedName name="BCH" localSheetId="60">#REF!</definedName>
    <definedName name="BCH" localSheetId="39">#REF!</definedName>
    <definedName name="BCH" localSheetId="0">#REF!</definedName>
    <definedName name="BCH" localSheetId="26">#REF!</definedName>
    <definedName name="BCH" localSheetId="41">#REF!</definedName>
    <definedName name="BCH" localSheetId="1">#REF!</definedName>
    <definedName name="BCH" localSheetId="2">#REF!</definedName>
    <definedName name="BCH" localSheetId="3">#REF!</definedName>
    <definedName name="BCH" localSheetId="4">#REF!</definedName>
    <definedName name="BCH" localSheetId="5">#REF!</definedName>
    <definedName name="BCH" localSheetId="6">#REF!</definedName>
    <definedName name="BCH" localSheetId="7">#REF!</definedName>
    <definedName name="BCH" localSheetId="22">#REF!</definedName>
    <definedName name="BCH" localSheetId="23">#REF!</definedName>
    <definedName name="BCH" localSheetId="24">#REF!</definedName>
    <definedName name="BCH" localSheetId="25">#REF!</definedName>
    <definedName name="BCH" localSheetId="28">#REF!</definedName>
    <definedName name="BCH" localSheetId="29">#REF!</definedName>
    <definedName name="BCH" localSheetId="40">#REF!</definedName>
    <definedName name="BCH" localSheetId="42">#REF!</definedName>
    <definedName name="BCH">#REF!</definedName>
    <definedName name="BCH_10G" localSheetId="60">#REF!</definedName>
    <definedName name="BCH_10G" localSheetId="39">#REF!</definedName>
    <definedName name="BCH_10G" localSheetId="26">#REF!</definedName>
    <definedName name="BCH_10G" localSheetId="41">#REF!</definedName>
    <definedName name="BCH_10G" localSheetId="22">#REF!</definedName>
    <definedName name="BCH_10G" localSheetId="23">#REF!</definedName>
    <definedName name="BCH_10G" localSheetId="24">#REF!</definedName>
    <definedName name="BCH_10G" localSheetId="25">#REF!</definedName>
    <definedName name="BCH_10G" localSheetId="28">#REF!</definedName>
    <definedName name="BCH_10G" localSheetId="29">#REF!</definedName>
    <definedName name="BCH_10G" localSheetId="40">#REF!</definedName>
    <definedName name="BCH_10G" localSheetId="42">#REF!</definedName>
    <definedName name="BCH_10G">#REF!</definedName>
    <definedName name="BCH_10R" localSheetId="60">#REF!</definedName>
    <definedName name="BCH_10R" localSheetId="39">#REF!</definedName>
    <definedName name="BCH_10R" localSheetId="26">#REF!</definedName>
    <definedName name="BCH_10R" localSheetId="41">#REF!</definedName>
    <definedName name="BCH_10R" localSheetId="22">#REF!</definedName>
    <definedName name="BCH_10R" localSheetId="23">#REF!</definedName>
    <definedName name="BCH_10R" localSheetId="24">#REF!</definedName>
    <definedName name="BCH_10R" localSheetId="25">#REF!</definedName>
    <definedName name="BCH_10R" localSheetId="28">#REF!</definedName>
    <definedName name="BCH_10R" localSheetId="29">#REF!</definedName>
    <definedName name="BCH_10R" localSheetId="40">#REF!</definedName>
    <definedName name="BCH_10R" localSheetId="42">#REF!</definedName>
    <definedName name="BCH_10R">#REF!</definedName>
    <definedName name="Bcos_Com_20G" localSheetId="60">#REF!</definedName>
    <definedName name="Bcos_Com_20G" localSheetId="39">#REF!</definedName>
    <definedName name="Bcos_Com_20G" localSheetId="26">#REF!</definedName>
    <definedName name="Bcos_Com_20G" localSheetId="41">#REF!</definedName>
    <definedName name="Bcos_Com_20G" localSheetId="22">#REF!</definedName>
    <definedName name="Bcos_Com_20G" localSheetId="23">#REF!</definedName>
    <definedName name="Bcos_Com_20G" localSheetId="24">#REF!</definedName>
    <definedName name="Bcos_Com_20G" localSheetId="25">#REF!</definedName>
    <definedName name="Bcos_Com_20G" localSheetId="28">#REF!</definedName>
    <definedName name="Bcos_Com_20G" localSheetId="29">#REF!</definedName>
    <definedName name="Bcos_Com_20G" localSheetId="40">#REF!</definedName>
    <definedName name="Bcos_Com_20G" localSheetId="42">#REF!</definedName>
    <definedName name="Bcos_Com_20G">#REF!</definedName>
    <definedName name="Bcos_Com20R" localSheetId="60">#REF!</definedName>
    <definedName name="Bcos_Com20R" localSheetId="39">#REF!</definedName>
    <definedName name="Bcos_Com20R" localSheetId="26">#REF!</definedName>
    <definedName name="Bcos_Com20R" localSheetId="41">#REF!</definedName>
    <definedName name="Bcos_Com20R" localSheetId="22">#REF!</definedName>
    <definedName name="Bcos_Com20R" localSheetId="23">#REF!</definedName>
    <definedName name="Bcos_Com20R" localSheetId="24">#REF!</definedName>
    <definedName name="Bcos_Com20R" localSheetId="25">#REF!</definedName>
    <definedName name="Bcos_Com20R" localSheetId="28">#REF!</definedName>
    <definedName name="Bcos_Com20R" localSheetId="29">#REF!</definedName>
    <definedName name="Bcos_Com20R" localSheetId="40">#REF!</definedName>
    <definedName name="Bcos_Com20R" localSheetId="42">#REF!</definedName>
    <definedName name="Bcos_Com20R">#REF!</definedName>
    <definedName name="BCRD15" localSheetId="0" hidden="1">#REF!</definedName>
    <definedName name="BCRD15" localSheetId="1" hidden="1">#REF!</definedName>
    <definedName name="BCRD15" localSheetId="2" hidden="1">#REF!</definedName>
    <definedName name="BCRD15" localSheetId="3" hidden="1">#REF!</definedName>
    <definedName name="BCRD15" localSheetId="4" hidden="1">#REF!</definedName>
    <definedName name="BCRD15" localSheetId="5" hidden="1">#REF!</definedName>
    <definedName name="BCRD15" localSheetId="6" hidden="1">#REF!</definedName>
    <definedName name="BCRD15" localSheetId="7" hidden="1">#REF!</definedName>
    <definedName name="BCRD15" hidden="1">'[68]Crédito SPNF (fiscal)'!#REF!</definedName>
    <definedName name="BDEAC" localSheetId="0">#REF!</definedName>
    <definedName name="BDEAC" localSheetId="1">#REF!</definedName>
    <definedName name="BDEAC" localSheetId="2">#REF!</definedName>
    <definedName name="BDEAC" localSheetId="3">#REF!</definedName>
    <definedName name="BDEAC" localSheetId="4">#REF!</definedName>
    <definedName name="BDEAC" localSheetId="5">#REF!</definedName>
    <definedName name="BDEAC" localSheetId="6">#REF!</definedName>
    <definedName name="BDEAC" localSheetId="7">#REF!</definedName>
    <definedName name="BDEAC">[51]CIRRs!$C$70</definedName>
    <definedName name="BE">#N/A</definedName>
    <definedName name="BEA" localSheetId="59">#REF!</definedName>
    <definedName name="BEA" localSheetId="60">#REF!</definedName>
    <definedName name="BEA" localSheetId="39">#REF!</definedName>
    <definedName name="BEA" localSheetId="0">#REF!</definedName>
    <definedName name="BEA" localSheetId="26">#REF!</definedName>
    <definedName name="BEA" localSheetId="41">#REF!</definedName>
    <definedName name="BEA" localSheetId="1">#REF!</definedName>
    <definedName name="BEA" localSheetId="2">#REF!</definedName>
    <definedName name="BEA" localSheetId="3">#REF!</definedName>
    <definedName name="BEA" localSheetId="4">#REF!</definedName>
    <definedName name="BEA" localSheetId="5">#REF!</definedName>
    <definedName name="BEA" localSheetId="6">#REF!</definedName>
    <definedName name="BEA" localSheetId="7">#REF!</definedName>
    <definedName name="BEA" localSheetId="22">#REF!</definedName>
    <definedName name="BEA" localSheetId="23">#REF!</definedName>
    <definedName name="BEA" localSheetId="24">#REF!</definedName>
    <definedName name="BEA" localSheetId="25">#REF!</definedName>
    <definedName name="BEA" localSheetId="28">#REF!</definedName>
    <definedName name="BEA" localSheetId="29">#REF!</definedName>
    <definedName name="BEA" localSheetId="40">#REF!</definedName>
    <definedName name="BEA" localSheetId="42">#REF!</definedName>
    <definedName name="BEA">#REF!</definedName>
    <definedName name="BEABA" localSheetId="0">#REF!</definedName>
    <definedName name="BEABA" localSheetId="1">#REF!</definedName>
    <definedName name="BEABA" localSheetId="2">#REF!</definedName>
    <definedName name="BEABA" localSheetId="3">#REF!</definedName>
    <definedName name="BEABA" localSheetId="4">#REF!</definedName>
    <definedName name="BEABA" localSheetId="5">#REF!</definedName>
    <definedName name="BEABA" localSheetId="6">#REF!</definedName>
    <definedName name="BEABA" localSheetId="7">#REF!</definedName>
    <definedName name="BEABA">#REF!</definedName>
    <definedName name="BEABI" localSheetId="0">#REF!</definedName>
    <definedName name="BEABI" localSheetId="1">#REF!</definedName>
    <definedName name="BEABI" localSheetId="2">#REF!</definedName>
    <definedName name="BEABI" localSheetId="3">#REF!</definedName>
    <definedName name="BEABI" localSheetId="4">#REF!</definedName>
    <definedName name="BEABI" localSheetId="5">#REF!</definedName>
    <definedName name="BEABI" localSheetId="6">#REF!</definedName>
    <definedName name="BEABI" localSheetId="7">#REF!</definedName>
    <definedName name="BEABI">#REF!</definedName>
    <definedName name="BEAI">#N/A</definedName>
    <definedName name="BEAIB">#N/A</definedName>
    <definedName name="BEAIG">#N/A</definedName>
    <definedName name="BEAMU" localSheetId="61">#REF!</definedName>
    <definedName name="BEAMU" localSheetId="54">#REF!</definedName>
    <definedName name="BEAMU" localSheetId="55">#REF!</definedName>
    <definedName name="BEAMU" localSheetId="56">#REF!</definedName>
    <definedName name="BEAMU" localSheetId="57">#REF!</definedName>
    <definedName name="BEAMU" localSheetId="58">#REF!</definedName>
    <definedName name="BEAMU" localSheetId="59">#REF!</definedName>
    <definedName name="BEAMU" localSheetId="0">#REF!</definedName>
    <definedName name="BEAMU" localSheetId="1">#REF!</definedName>
    <definedName name="BEAMU" localSheetId="2">#REF!</definedName>
    <definedName name="BEAMU" localSheetId="3">#REF!</definedName>
    <definedName name="BEAMU" localSheetId="4">#REF!</definedName>
    <definedName name="BEAMU" localSheetId="5">#REF!</definedName>
    <definedName name="BEAMU" localSheetId="6">#REF!</definedName>
    <definedName name="BEAMU" localSheetId="7">#REF!</definedName>
    <definedName name="BEAMU">#REF!</definedName>
    <definedName name="BEAP">#N/A</definedName>
    <definedName name="BEAPB">#N/A</definedName>
    <definedName name="BEAPG">#N/A</definedName>
    <definedName name="BEC" localSheetId="61">#REF!</definedName>
    <definedName name="BEC" localSheetId="54">#REF!</definedName>
    <definedName name="BEC" localSheetId="55">#REF!</definedName>
    <definedName name="BEC" localSheetId="56">#REF!</definedName>
    <definedName name="BEC" localSheetId="57">#REF!</definedName>
    <definedName name="BEC" localSheetId="58">#REF!</definedName>
    <definedName name="BEC" localSheetId="59">#REF!</definedName>
    <definedName name="BEC" localSheetId="0">#REF!</definedName>
    <definedName name="BEC" localSheetId="1">#REF!</definedName>
    <definedName name="BEC" localSheetId="2">#REF!</definedName>
    <definedName name="BEC" localSheetId="3">#REF!</definedName>
    <definedName name="BEC" localSheetId="4">#REF!</definedName>
    <definedName name="BEC" localSheetId="5">#REF!</definedName>
    <definedName name="BEC" localSheetId="6">#REF!</definedName>
    <definedName name="BEC" localSheetId="7">#REF!</definedName>
    <definedName name="BEC">#REF!</definedName>
    <definedName name="BED" localSheetId="59">#REF!</definedName>
    <definedName name="BED" localSheetId="60">#REF!</definedName>
    <definedName name="BED" localSheetId="39">#REF!</definedName>
    <definedName name="BED" localSheetId="0">#REF!</definedName>
    <definedName name="BED" localSheetId="26">#REF!</definedName>
    <definedName name="BED" localSheetId="41">#REF!</definedName>
    <definedName name="BED" localSheetId="1">#REF!</definedName>
    <definedName name="BED" localSheetId="2">#REF!</definedName>
    <definedName name="BED" localSheetId="3">#REF!</definedName>
    <definedName name="BED" localSheetId="4">#REF!</definedName>
    <definedName name="BED" localSheetId="5">#REF!</definedName>
    <definedName name="BED" localSheetId="6">#REF!</definedName>
    <definedName name="BED" localSheetId="7">#REF!</definedName>
    <definedName name="BED" localSheetId="22">#REF!</definedName>
    <definedName name="BED" localSheetId="23">#REF!</definedName>
    <definedName name="BED" localSheetId="24">#REF!</definedName>
    <definedName name="BED" localSheetId="25">#REF!</definedName>
    <definedName name="BED" localSheetId="28">#REF!</definedName>
    <definedName name="BED" localSheetId="29">#REF!</definedName>
    <definedName name="BED" localSheetId="40">#REF!</definedName>
    <definedName name="BED" localSheetId="42">#REF!</definedName>
    <definedName name="BED">#REF!</definedName>
    <definedName name="BED_6" localSheetId="60">#REF!</definedName>
    <definedName name="BED_6" localSheetId="39">#REF!</definedName>
    <definedName name="BED_6" localSheetId="0">#REF!</definedName>
    <definedName name="BED_6" localSheetId="26">#REF!</definedName>
    <definedName name="BED_6" localSheetId="41">#REF!</definedName>
    <definedName name="BED_6" localSheetId="1">#REF!</definedName>
    <definedName name="BED_6" localSheetId="2">#REF!</definedName>
    <definedName name="BED_6" localSheetId="3">#REF!</definedName>
    <definedName name="BED_6" localSheetId="4">#REF!</definedName>
    <definedName name="BED_6" localSheetId="5">#REF!</definedName>
    <definedName name="BED_6" localSheetId="6">#REF!</definedName>
    <definedName name="BED_6" localSheetId="7">#REF!</definedName>
    <definedName name="BED_6" localSheetId="22">#REF!</definedName>
    <definedName name="BED_6" localSheetId="23">#REF!</definedName>
    <definedName name="BED_6" localSheetId="24">#REF!</definedName>
    <definedName name="BED_6" localSheetId="25">#REF!</definedName>
    <definedName name="BED_6" localSheetId="28">#REF!</definedName>
    <definedName name="BED_6" localSheetId="29">#REF!</definedName>
    <definedName name="BED_6" localSheetId="40">#REF!</definedName>
    <definedName name="BED_6" localSheetId="42">#REF!</definedName>
    <definedName name="BED_6">#REF!</definedName>
    <definedName name="BEDE">#REF!</definedName>
    <definedName name="BEF" localSheetId="0">#REF!</definedName>
    <definedName name="BEF" localSheetId="1">#REF!</definedName>
    <definedName name="BEF" localSheetId="2">#REF!</definedName>
    <definedName name="BEF" localSheetId="3">#REF!</definedName>
    <definedName name="BEF" localSheetId="4">#REF!</definedName>
    <definedName name="BEF" localSheetId="5">#REF!</definedName>
    <definedName name="BEF" localSheetId="6">#REF!</definedName>
    <definedName name="BEF" localSheetId="7">#REF!</definedName>
    <definedName name="BEF">[51]CIRRs!$C$79</definedName>
    <definedName name="Bei" localSheetId="0">#REF!</definedName>
    <definedName name="Bei" localSheetId="1">#REF!</definedName>
    <definedName name="Bei" localSheetId="2">#REF!</definedName>
    <definedName name="Bei" localSheetId="3">#REF!</definedName>
    <definedName name="Bei" localSheetId="4">#REF!</definedName>
    <definedName name="Bei" localSheetId="5">#REF!</definedName>
    <definedName name="Bei" localSheetId="6">#REF!</definedName>
    <definedName name="Bei" localSheetId="7">#REF!</definedName>
    <definedName name="Bei">[69]terms!#REF!</definedName>
    <definedName name="Belgium_wt" localSheetId="0">#REF!</definedName>
    <definedName name="Belgium_wt" localSheetId="1">#REF!</definedName>
    <definedName name="Belgium_wt" localSheetId="2">#REF!</definedName>
    <definedName name="Belgium_wt" localSheetId="3">#REF!</definedName>
    <definedName name="Belgium_wt" localSheetId="4">#REF!</definedName>
    <definedName name="Belgium_wt" localSheetId="5">#REF!</definedName>
    <definedName name="Belgium_wt" localSheetId="6">#REF!</definedName>
    <definedName name="Belgium_wt" localSheetId="7">#REF!</definedName>
    <definedName name="Belgium_wt">'[65]OECD wgt'!$B$15</definedName>
    <definedName name="BENEF98" localSheetId="61">#REF!</definedName>
    <definedName name="BENEF98" localSheetId="54">#REF!</definedName>
    <definedName name="BENEF98" localSheetId="55">#REF!</definedName>
    <definedName name="BENEF98" localSheetId="56">#REF!</definedName>
    <definedName name="BENEF98" localSheetId="57">#REF!</definedName>
    <definedName name="BENEF98" localSheetId="58">#REF!</definedName>
    <definedName name="BENEF98" localSheetId="59">#REF!</definedName>
    <definedName name="BENEF98">#REF!</definedName>
    <definedName name="BENEF99" localSheetId="61">#REF!</definedName>
    <definedName name="BENEF99" localSheetId="54">#REF!</definedName>
    <definedName name="BENEF99" localSheetId="55">#REF!</definedName>
    <definedName name="BENEF99" localSheetId="56">#REF!</definedName>
    <definedName name="BENEF99" localSheetId="57">#REF!</definedName>
    <definedName name="BENEF99" localSheetId="58">#REF!</definedName>
    <definedName name="BENEF99" localSheetId="59">#REF!</definedName>
    <definedName name="BENEF99">#REF!</definedName>
    <definedName name="BeneficioNetoY3" localSheetId="0">#REF!</definedName>
    <definedName name="BeneficioNetoY3" localSheetId="1">#REF!</definedName>
    <definedName name="BeneficioNetoY3" localSheetId="2">#REF!</definedName>
    <definedName name="BeneficioNetoY3" localSheetId="3">#REF!</definedName>
    <definedName name="BeneficioNetoY3" localSheetId="4">#REF!</definedName>
    <definedName name="BeneficioNetoY3" localSheetId="5">#REF!</definedName>
    <definedName name="BeneficioNetoY3" localSheetId="6">#REF!</definedName>
    <definedName name="BeneficioNetoY3" localSheetId="7">#REF!</definedName>
    <definedName name="BeneficioNetoY3">'[70]Vaciado 1'!$F$153</definedName>
    <definedName name="BEO" localSheetId="60">#REF!</definedName>
    <definedName name="BEO" localSheetId="39">#REF!</definedName>
    <definedName name="BEO" localSheetId="26">#REF!</definedName>
    <definedName name="BEO" localSheetId="41">#REF!</definedName>
    <definedName name="BEO" localSheetId="22">#REF!</definedName>
    <definedName name="BEO" localSheetId="23">#REF!</definedName>
    <definedName name="BEO" localSheetId="24">#REF!</definedName>
    <definedName name="BEO" localSheetId="25">#REF!</definedName>
    <definedName name="BEO" localSheetId="28">#REF!</definedName>
    <definedName name="BEO" localSheetId="29">#REF!</definedName>
    <definedName name="BEO" localSheetId="40">#REF!</definedName>
    <definedName name="BEO" localSheetId="42">#REF!</definedName>
    <definedName name="BEO">#REF!</definedName>
    <definedName name="BER" localSheetId="60">#REF!</definedName>
    <definedName name="BER" localSheetId="39">#REF!</definedName>
    <definedName name="BER" localSheetId="26">#REF!</definedName>
    <definedName name="BER" localSheetId="41">#REF!</definedName>
    <definedName name="BER" localSheetId="22">#REF!</definedName>
    <definedName name="BER" localSheetId="23">#REF!</definedName>
    <definedName name="BER" localSheetId="24">#REF!</definedName>
    <definedName name="BER" localSheetId="25">#REF!</definedName>
    <definedName name="BER" localSheetId="28">#REF!</definedName>
    <definedName name="BER" localSheetId="29">#REF!</definedName>
    <definedName name="BER" localSheetId="40">#REF!</definedName>
    <definedName name="BER" localSheetId="42">#REF!</definedName>
    <definedName name="BER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59">#REF!</definedName>
    <definedName name="BFD" localSheetId="60">#REF!</definedName>
    <definedName name="BFD" localSheetId="39">#REF!</definedName>
    <definedName name="BFD" localSheetId="0">#REF!</definedName>
    <definedName name="BFD" localSheetId="26">#REF!</definedName>
    <definedName name="BFD" localSheetId="41">#REF!</definedName>
    <definedName name="BFD" localSheetId="1">#REF!</definedName>
    <definedName name="BFD" localSheetId="2">#REF!</definedName>
    <definedName name="BFD" localSheetId="3">#REF!</definedName>
    <definedName name="BFD" localSheetId="4">#REF!</definedName>
    <definedName name="BFD" localSheetId="5">#REF!</definedName>
    <definedName name="BFD" localSheetId="6">#REF!</definedName>
    <definedName name="BFD" localSheetId="7">#REF!</definedName>
    <definedName name="BFD" localSheetId="22">#REF!</definedName>
    <definedName name="BFD" localSheetId="23">#REF!</definedName>
    <definedName name="BFD" localSheetId="24">#REF!</definedName>
    <definedName name="BFD" localSheetId="25">#REF!</definedName>
    <definedName name="BFD" localSheetId="28">#REF!</definedName>
    <definedName name="BFD" localSheetId="29">#REF!</definedName>
    <definedName name="BFD" localSheetId="40">#REF!</definedName>
    <definedName name="BFD" localSheetId="42">#REF!</definedName>
    <definedName name="BFD">#REF!</definedName>
    <definedName name="BFDA" localSheetId="60">#REF!</definedName>
    <definedName name="BFDA" localSheetId="39">#REF!</definedName>
    <definedName name="BFDA" localSheetId="0">#REF!</definedName>
    <definedName name="BFDA" localSheetId="26">#REF!</definedName>
    <definedName name="BFDA" localSheetId="41">#REF!</definedName>
    <definedName name="BFDA" localSheetId="1">#REF!</definedName>
    <definedName name="BFDA" localSheetId="2">#REF!</definedName>
    <definedName name="BFDA" localSheetId="3">#REF!</definedName>
    <definedName name="BFDA" localSheetId="4">#REF!</definedName>
    <definedName name="BFDA" localSheetId="5">#REF!</definedName>
    <definedName name="BFDA" localSheetId="6">#REF!</definedName>
    <definedName name="BFDA" localSheetId="7">#REF!</definedName>
    <definedName name="BFDA" localSheetId="22">#REF!</definedName>
    <definedName name="BFDA" localSheetId="23">#REF!</definedName>
    <definedName name="BFDA" localSheetId="24">#REF!</definedName>
    <definedName name="BFDA" localSheetId="25">#REF!</definedName>
    <definedName name="BFDA" localSheetId="28">#REF!</definedName>
    <definedName name="BFDA" localSheetId="29">#REF!</definedName>
    <definedName name="BFDA" localSheetId="40">#REF!</definedName>
    <definedName name="BFDA" localSheetId="42">#REF!</definedName>
    <definedName name="BFDA">#REF!</definedName>
    <definedName name="BFDI" localSheetId="60">#REF!</definedName>
    <definedName name="BFDI" localSheetId="39">#REF!</definedName>
    <definedName name="BFDI" localSheetId="0">#REF!</definedName>
    <definedName name="BFDI" localSheetId="26">#REF!</definedName>
    <definedName name="BFDI" localSheetId="41">#REF!</definedName>
    <definedName name="BFDI" localSheetId="1">#REF!</definedName>
    <definedName name="BFDI" localSheetId="2">#REF!</definedName>
    <definedName name="BFDI" localSheetId="3">#REF!</definedName>
    <definedName name="BFDI" localSheetId="4">#REF!</definedName>
    <definedName name="BFDI" localSheetId="5">#REF!</definedName>
    <definedName name="BFDI" localSheetId="6">#REF!</definedName>
    <definedName name="BFDI" localSheetId="7">#REF!</definedName>
    <definedName name="BFDI" localSheetId="22">#REF!</definedName>
    <definedName name="BFDI" localSheetId="23">#REF!</definedName>
    <definedName name="BFDI" localSheetId="24">#REF!</definedName>
    <definedName name="BFDI" localSheetId="25">#REF!</definedName>
    <definedName name="BFDI" localSheetId="28">#REF!</definedName>
    <definedName name="BFDI" localSheetId="29">#REF!</definedName>
    <definedName name="BFDI" localSheetId="40">#REF!</definedName>
    <definedName name="BFDI" localSheetId="42">#REF!</definedName>
    <definedName name="BFDI">#REF!</definedName>
    <definedName name="BFDIL" localSheetId="60">#REF!</definedName>
    <definedName name="BFDIL" localSheetId="39">#REF!</definedName>
    <definedName name="BFDIL" localSheetId="26">#REF!</definedName>
    <definedName name="BFDIL" localSheetId="41">#REF!</definedName>
    <definedName name="BFDIL" localSheetId="22">#REF!</definedName>
    <definedName name="BFDIL" localSheetId="23">#REF!</definedName>
    <definedName name="BFDIL" localSheetId="24">#REF!</definedName>
    <definedName name="BFDIL" localSheetId="25">#REF!</definedName>
    <definedName name="BFDIL" localSheetId="28">#REF!</definedName>
    <definedName name="BFDIL" localSheetId="29">#REF!</definedName>
    <definedName name="BFDIL" localSheetId="40">#REF!</definedName>
    <definedName name="BFDIL" localSheetId="42">#REF!</definedName>
    <definedName name="BFDIL">#REF!</definedName>
    <definedName name="BFL">#N/A</definedName>
    <definedName name="BFL_C_G" localSheetId="61">#REF!</definedName>
    <definedName name="BFL_C_G" localSheetId="54">#REF!</definedName>
    <definedName name="BFL_C_G" localSheetId="55">#REF!</definedName>
    <definedName name="BFL_C_G" localSheetId="56">#REF!</definedName>
    <definedName name="BFL_C_G" localSheetId="57">#REF!</definedName>
    <definedName name="BFL_C_G" localSheetId="58">#REF!</definedName>
    <definedName name="BFL_C_G" localSheetId="59">#REF!</definedName>
    <definedName name="BFL_C_G" localSheetId="0">#REF!</definedName>
    <definedName name="BFL_C_G" localSheetId="1">#REF!</definedName>
    <definedName name="BFL_C_G" localSheetId="2">#REF!</definedName>
    <definedName name="BFL_C_G" localSheetId="3">#REF!</definedName>
    <definedName name="BFL_C_G" localSheetId="4">#REF!</definedName>
    <definedName name="BFL_C_G" localSheetId="5">#REF!</definedName>
    <definedName name="BFL_C_G" localSheetId="6">#REF!</definedName>
    <definedName name="BFL_C_G" localSheetId="7">#REF!</definedName>
    <definedName name="BFL_C_G">#REF!</definedName>
    <definedName name="BFL_C_P" localSheetId="61">#REF!</definedName>
    <definedName name="BFL_C_P" localSheetId="54">#REF!</definedName>
    <definedName name="BFL_C_P" localSheetId="55">#REF!</definedName>
    <definedName name="BFL_C_P" localSheetId="56">#REF!</definedName>
    <definedName name="BFL_C_P" localSheetId="57">#REF!</definedName>
    <definedName name="BFL_C_P" localSheetId="58">#REF!</definedName>
    <definedName name="BFL_C_P" localSheetId="59">#REF!</definedName>
    <definedName name="BFL_C_P" localSheetId="0">#REF!</definedName>
    <definedName name="BFL_C_P" localSheetId="1">#REF!</definedName>
    <definedName name="BFL_C_P" localSheetId="2">#REF!</definedName>
    <definedName name="BFL_C_P" localSheetId="3">#REF!</definedName>
    <definedName name="BFL_C_P" localSheetId="4">#REF!</definedName>
    <definedName name="BFL_C_P" localSheetId="5">#REF!</definedName>
    <definedName name="BFL_C_P" localSheetId="6">#REF!</definedName>
    <definedName name="BFL_C_P" localSheetId="7">#REF!</definedName>
    <definedName name="BFL_C_P">#REF!</definedName>
    <definedName name="BFL_CBA" localSheetId="61">#REF!</definedName>
    <definedName name="BFL_CBA" localSheetId="54">#REF!</definedName>
    <definedName name="BFL_CBA" localSheetId="55">#REF!</definedName>
    <definedName name="BFL_CBA" localSheetId="56">#REF!</definedName>
    <definedName name="BFL_CBA" localSheetId="57">#REF!</definedName>
    <definedName name="BFL_CBA" localSheetId="58">#REF!</definedName>
    <definedName name="BFL_CBA" localSheetId="59">#REF!</definedName>
    <definedName name="BFL_CBA" localSheetId="0">#REF!</definedName>
    <definedName name="BFL_CBA" localSheetId="1">#REF!</definedName>
    <definedName name="BFL_CBA" localSheetId="2">#REF!</definedName>
    <definedName name="BFL_CBA" localSheetId="3">#REF!</definedName>
    <definedName name="BFL_CBA" localSheetId="4">#REF!</definedName>
    <definedName name="BFL_CBA" localSheetId="5">#REF!</definedName>
    <definedName name="BFL_CBA" localSheetId="6">#REF!</definedName>
    <definedName name="BFL_CBA" localSheetId="7">#REF!</definedName>
    <definedName name="BFL_CBA">#REF!</definedName>
    <definedName name="BFL_CBI">#REF!</definedName>
    <definedName name="BFL_CMU">#REF!</definedName>
    <definedName name="BFL_D">#N/A</definedName>
    <definedName name="BFL_D_G" localSheetId="61">#REF!</definedName>
    <definedName name="BFL_D_G" localSheetId="54">#REF!</definedName>
    <definedName name="BFL_D_G" localSheetId="55">#REF!</definedName>
    <definedName name="BFL_D_G" localSheetId="56">#REF!</definedName>
    <definedName name="BFL_D_G" localSheetId="57">#REF!</definedName>
    <definedName name="BFL_D_G" localSheetId="58">#REF!</definedName>
    <definedName name="BFL_D_G" localSheetId="59">#REF!</definedName>
    <definedName name="BFL_D_G" localSheetId="0">#REF!</definedName>
    <definedName name="BFL_D_G" localSheetId="1">#REF!</definedName>
    <definedName name="BFL_D_G" localSheetId="2">#REF!</definedName>
    <definedName name="BFL_D_G" localSheetId="3">#REF!</definedName>
    <definedName name="BFL_D_G" localSheetId="4">#REF!</definedName>
    <definedName name="BFL_D_G" localSheetId="5">#REF!</definedName>
    <definedName name="BFL_D_G" localSheetId="6">#REF!</definedName>
    <definedName name="BFL_D_G" localSheetId="7">#REF!</definedName>
    <definedName name="BFL_D_G">#REF!</definedName>
    <definedName name="BFL_D_P" localSheetId="61">#REF!</definedName>
    <definedName name="BFL_D_P" localSheetId="54">#REF!</definedName>
    <definedName name="BFL_D_P" localSheetId="55">#REF!</definedName>
    <definedName name="BFL_D_P" localSheetId="56">#REF!</definedName>
    <definedName name="BFL_D_P" localSheetId="57">#REF!</definedName>
    <definedName name="BFL_D_P" localSheetId="58">#REF!</definedName>
    <definedName name="BFL_D_P" localSheetId="59">#REF!</definedName>
    <definedName name="BFL_D_P" localSheetId="0">#REF!</definedName>
    <definedName name="BFL_D_P" localSheetId="1">#REF!</definedName>
    <definedName name="BFL_D_P" localSheetId="2">#REF!</definedName>
    <definedName name="BFL_D_P" localSheetId="3">#REF!</definedName>
    <definedName name="BFL_D_P" localSheetId="4">#REF!</definedName>
    <definedName name="BFL_D_P" localSheetId="5">#REF!</definedName>
    <definedName name="BFL_D_P" localSheetId="6">#REF!</definedName>
    <definedName name="BFL_D_P" localSheetId="7">#REF!</definedName>
    <definedName name="BFL_D_P">#REF!</definedName>
    <definedName name="BFL_DBA" localSheetId="61">#REF!</definedName>
    <definedName name="BFL_DBA" localSheetId="54">#REF!</definedName>
    <definedName name="BFL_DBA" localSheetId="55">#REF!</definedName>
    <definedName name="BFL_DBA" localSheetId="56">#REF!</definedName>
    <definedName name="BFL_DBA" localSheetId="57">#REF!</definedName>
    <definedName name="BFL_DBA" localSheetId="58">#REF!</definedName>
    <definedName name="BFL_DBA" localSheetId="59">#REF!</definedName>
    <definedName name="BFL_DBA" localSheetId="0">#REF!</definedName>
    <definedName name="BFL_DBA" localSheetId="1">#REF!</definedName>
    <definedName name="BFL_DBA" localSheetId="2">#REF!</definedName>
    <definedName name="BFL_DBA" localSheetId="3">#REF!</definedName>
    <definedName name="BFL_DBA" localSheetId="4">#REF!</definedName>
    <definedName name="BFL_DBA" localSheetId="5">#REF!</definedName>
    <definedName name="BFL_DBA" localSheetId="6">#REF!</definedName>
    <definedName name="BFL_DBA" localSheetId="7">#REF!</definedName>
    <definedName name="BFL_DBA">#REF!</definedName>
    <definedName name="BFL_DBI">#REF!</definedName>
    <definedName name="BFL_DF">#N/A</definedName>
    <definedName name="BFL_DMU" localSheetId="61">#REF!</definedName>
    <definedName name="BFL_DMU" localSheetId="54">#REF!</definedName>
    <definedName name="BFL_DMU" localSheetId="55">#REF!</definedName>
    <definedName name="BFL_DMU" localSheetId="56">#REF!</definedName>
    <definedName name="BFL_DMU" localSheetId="57">#REF!</definedName>
    <definedName name="BFL_DMU" localSheetId="58">#REF!</definedName>
    <definedName name="BFL_DMU" localSheetId="59">#REF!</definedName>
    <definedName name="BFL_DMU" localSheetId="0">#REF!</definedName>
    <definedName name="BFL_DMU" localSheetId="1">#REF!</definedName>
    <definedName name="BFL_DMU" localSheetId="2">#REF!</definedName>
    <definedName name="BFL_DMU" localSheetId="3">#REF!</definedName>
    <definedName name="BFL_DMU" localSheetId="4">#REF!</definedName>
    <definedName name="BFL_DMU" localSheetId="5">#REF!</definedName>
    <definedName name="BFL_DMU" localSheetId="6">#REF!</definedName>
    <definedName name="BFL_DMU" localSheetId="7">#REF!</definedName>
    <definedName name="BFL_DMU">#REF!</definedName>
    <definedName name="BFLB">#N/A</definedName>
    <definedName name="BFLB_D">#N/A</definedName>
    <definedName name="BFLB_DF">#N/A</definedName>
    <definedName name="BFLD_DF" localSheetId="55">[71]!BFLD_DF</definedName>
    <definedName name="BFLD_DF" localSheetId="56">[71]!BFLD_DF</definedName>
    <definedName name="BFLD_DF" localSheetId="57">[71]!BFLD_DF</definedName>
    <definedName name="BFLD_DF" localSheetId="58">[71]!BFLD_DF</definedName>
    <definedName name="BFLD_DF" localSheetId="59">[71]!BFLD_DF</definedName>
    <definedName name="BFLD_DF" localSheetId="60">[71]!BFLD_DF</definedName>
    <definedName name="BFLD_DF" localSheetId="39">[71]!BFLD_DF</definedName>
    <definedName name="BFLD_DF" localSheetId="0">#REF!</definedName>
    <definedName name="BFLD_DF" localSheetId="1">#REF!</definedName>
    <definedName name="BFLD_DF" localSheetId="2">#REF!</definedName>
    <definedName name="BFLD_DF" localSheetId="3">#REF!</definedName>
    <definedName name="BFLD_DF" localSheetId="4">#REF!</definedName>
    <definedName name="BFLD_DF" localSheetId="5">#REF!</definedName>
    <definedName name="BFLD_DF" localSheetId="6">#REF!</definedName>
    <definedName name="BFLD_DF" localSheetId="7">#REF!</definedName>
    <definedName name="BFLD_DF" localSheetId="30">[71]!BFLD_DF</definedName>
    <definedName name="BFLD_DF" localSheetId="31">[71]!BFLD_DF</definedName>
    <definedName name="BFLD_DF" localSheetId="40">[71]!BFLD_DF</definedName>
    <definedName name="BFLD_DF" localSheetId="42">[71]!BFLD_DF</definedName>
    <definedName name="BFLD_DF">[71]!BFLD_DF</definedName>
    <definedName name="BFLD_DF1">#N/A</definedName>
    <definedName name="BFLD_DF2">#N/A</definedName>
    <definedName name="BFLG">#N/A</definedName>
    <definedName name="BFLG_D">#N/A</definedName>
    <definedName name="BFLG_DF">#N/A</definedName>
    <definedName name="BFLRES" localSheetId="61">#REF!</definedName>
    <definedName name="BFLRES" localSheetId="54">#REF!</definedName>
    <definedName name="BFLRES" localSheetId="55">#REF!</definedName>
    <definedName name="BFLRES" localSheetId="56">#REF!</definedName>
    <definedName name="BFLRES" localSheetId="57">#REF!</definedName>
    <definedName name="BFLRES" localSheetId="58">#REF!</definedName>
    <definedName name="BFLRES" localSheetId="59">#REF!</definedName>
    <definedName name="BFLRES" localSheetId="0">#REF!</definedName>
    <definedName name="BFLRES" localSheetId="1">#REF!</definedName>
    <definedName name="BFLRES" localSheetId="2">#REF!</definedName>
    <definedName name="BFLRES" localSheetId="3">#REF!</definedName>
    <definedName name="BFLRES" localSheetId="4">#REF!</definedName>
    <definedName name="BFLRES" localSheetId="5">#REF!</definedName>
    <definedName name="BFLRES" localSheetId="6">#REF!</definedName>
    <definedName name="BFLRES" localSheetId="7">#REF!</definedName>
    <definedName name="BFLRES">#REF!</definedName>
    <definedName name="BFO" localSheetId="59">#REF!</definedName>
    <definedName name="BFO" localSheetId="60">#REF!</definedName>
    <definedName name="BFO" localSheetId="39">#REF!</definedName>
    <definedName name="BFO" localSheetId="0">#REF!</definedName>
    <definedName name="BFO" localSheetId="26">#REF!</definedName>
    <definedName name="BFO" localSheetId="41">#REF!</definedName>
    <definedName name="BFO" localSheetId="1">#REF!</definedName>
    <definedName name="BFO" localSheetId="2">#REF!</definedName>
    <definedName name="BFO" localSheetId="3">#REF!</definedName>
    <definedName name="BFO" localSheetId="4">#REF!</definedName>
    <definedName name="BFO" localSheetId="5">#REF!</definedName>
    <definedName name="BFO" localSheetId="6">#REF!</definedName>
    <definedName name="BFO" localSheetId="7">#REF!</definedName>
    <definedName name="BFO" localSheetId="22">#REF!</definedName>
    <definedName name="BFO" localSheetId="23">#REF!</definedName>
    <definedName name="BFO" localSheetId="24">#REF!</definedName>
    <definedName name="BFO" localSheetId="25">#REF!</definedName>
    <definedName name="BFO" localSheetId="28">#REF!</definedName>
    <definedName name="BFO" localSheetId="29">#REF!</definedName>
    <definedName name="BFO" localSheetId="40">#REF!</definedName>
    <definedName name="BFO" localSheetId="42">#REF!</definedName>
    <definedName name="BFO">#REF!</definedName>
    <definedName name="BFO_S" localSheetId="0">#REF!</definedName>
    <definedName name="BFO_S" localSheetId="1">#REF!</definedName>
    <definedName name="BFO_S" localSheetId="2">#REF!</definedName>
    <definedName name="BFO_S" localSheetId="3">#REF!</definedName>
    <definedName name="BFO_S" localSheetId="4">#REF!</definedName>
    <definedName name="BFO_S" localSheetId="5">#REF!</definedName>
    <definedName name="BFO_S" localSheetId="6">#REF!</definedName>
    <definedName name="BFO_S" localSheetId="7">#REF!</definedName>
    <definedName name="BFO_S">#REF!</definedName>
    <definedName name="BFOA" localSheetId="60">#REF!</definedName>
    <definedName name="BFOA" localSheetId="39">#REF!</definedName>
    <definedName name="BFOA" localSheetId="26">#REF!</definedName>
    <definedName name="BFOA" localSheetId="41">#REF!</definedName>
    <definedName name="BFOA" localSheetId="22">#REF!</definedName>
    <definedName name="BFOA" localSheetId="23">#REF!</definedName>
    <definedName name="BFOA" localSheetId="24">#REF!</definedName>
    <definedName name="BFOA" localSheetId="25">#REF!</definedName>
    <definedName name="BFOA" localSheetId="28">#REF!</definedName>
    <definedName name="BFOA" localSheetId="29">#REF!</definedName>
    <definedName name="BFOA" localSheetId="40">#REF!</definedName>
    <definedName name="BFOA" localSheetId="42">#REF!</definedName>
    <definedName name="BFOA">#REF!</definedName>
    <definedName name="BFOAG" localSheetId="60">#REF!</definedName>
    <definedName name="BFOAG" localSheetId="39">#REF!</definedName>
    <definedName name="BFOAG" localSheetId="26">#REF!</definedName>
    <definedName name="BFOAG" localSheetId="41">#REF!</definedName>
    <definedName name="BFOAG" localSheetId="22">#REF!</definedName>
    <definedName name="BFOAG" localSheetId="23">#REF!</definedName>
    <definedName name="BFOAG" localSheetId="24">#REF!</definedName>
    <definedName name="BFOAG" localSheetId="25">#REF!</definedName>
    <definedName name="BFOAG" localSheetId="28">#REF!</definedName>
    <definedName name="BFOAG" localSheetId="29">#REF!</definedName>
    <definedName name="BFOAG" localSheetId="40">#REF!</definedName>
    <definedName name="BFOAG" localSheetId="42">#REF!</definedName>
    <definedName name="BFOAG">#REF!</definedName>
    <definedName name="BFOL" localSheetId="60">#REF!</definedName>
    <definedName name="BFOL" localSheetId="39">#REF!</definedName>
    <definedName name="BFOL" localSheetId="26">#REF!</definedName>
    <definedName name="BFOL" localSheetId="41">#REF!</definedName>
    <definedName name="BFOL" localSheetId="22">#REF!</definedName>
    <definedName name="BFOL" localSheetId="23">#REF!</definedName>
    <definedName name="BFOL" localSheetId="24">#REF!</definedName>
    <definedName name="BFOL" localSheetId="25">#REF!</definedName>
    <definedName name="BFOL" localSheetId="28">#REF!</definedName>
    <definedName name="BFOL" localSheetId="29">#REF!</definedName>
    <definedName name="BFOL" localSheetId="40">#REF!</definedName>
    <definedName name="BFOL" localSheetId="42">#REF!</definedName>
    <definedName name="BFOL">#REF!</definedName>
    <definedName name="BFOL_B" localSheetId="60">#REF!</definedName>
    <definedName name="BFOL_B" localSheetId="39">#REF!</definedName>
    <definedName name="BFOL_B" localSheetId="26">#REF!</definedName>
    <definedName name="BFOL_B" localSheetId="41">#REF!</definedName>
    <definedName name="BFOL_B" localSheetId="22">#REF!</definedName>
    <definedName name="BFOL_B" localSheetId="23">#REF!</definedName>
    <definedName name="BFOL_B" localSheetId="24">#REF!</definedName>
    <definedName name="BFOL_B" localSheetId="25">#REF!</definedName>
    <definedName name="BFOL_B" localSheetId="28">#REF!</definedName>
    <definedName name="BFOL_B" localSheetId="29">#REF!</definedName>
    <definedName name="BFOL_B" localSheetId="40">#REF!</definedName>
    <definedName name="BFOL_B" localSheetId="42">#REF!</definedName>
    <definedName name="BFOL_B">#REF!</definedName>
    <definedName name="BFOL_G" localSheetId="60">#REF!</definedName>
    <definedName name="BFOL_G" localSheetId="39">#REF!</definedName>
    <definedName name="BFOL_G" localSheetId="26">#REF!</definedName>
    <definedName name="BFOL_G" localSheetId="41">#REF!</definedName>
    <definedName name="BFOL_G" localSheetId="22">#REF!</definedName>
    <definedName name="BFOL_G" localSheetId="23">#REF!</definedName>
    <definedName name="BFOL_G" localSheetId="24">#REF!</definedName>
    <definedName name="BFOL_G" localSheetId="25">#REF!</definedName>
    <definedName name="BFOL_G" localSheetId="28">#REF!</definedName>
    <definedName name="BFOL_G" localSheetId="29">#REF!</definedName>
    <definedName name="BFOL_G" localSheetId="40">#REF!</definedName>
    <definedName name="BFOL_G" localSheetId="42">#REF!</definedName>
    <definedName name="BFOL_G">#REF!</definedName>
    <definedName name="BFOL_L" localSheetId="60">#REF!</definedName>
    <definedName name="BFOL_L" localSheetId="39">#REF!</definedName>
    <definedName name="BFOL_L" localSheetId="26">#REF!</definedName>
    <definedName name="BFOL_L" localSheetId="41">#REF!</definedName>
    <definedName name="BFOL_L" localSheetId="22">#REF!</definedName>
    <definedName name="BFOL_L" localSheetId="23">#REF!</definedName>
    <definedName name="BFOL_L" localSheetId="24">#REF!</definedName>
    <definedName name="BFOL_L" localSheetId="25">#REF!</definedName>
    <definedName name="BFOL_L" localSheetId="28">#REF!</definedName>
    <definedName name="BFOL_L" localSheetId="29">#REF!</definedName>
    <definedName name="BFOL_L" localSheetId="40">#REF!</definedName>
    <definedName name="BFOL_L" localSheetId="42">#REF!</definedName>
    <definedName name="BFOL_L">#REF!</definedName>
    <definedName name="BFOL_O" localSheetId="60">#REF!</definedName>
    <definedName name="BFOL_O" localSheetId="39">#REF!</definedName>
    <definedName name="BFOL_O" localSheetId="26">#REF!</definedName>
    <definedName name="BFOL_O" localSheetId="41">#REF!</definedName>
    <definedName name="BFOL_O" localSheetId="22">#REF!</definedName>
    <definedName name="BFOL_O" localSheetId="23">#REF!</definedName>
    <definedName name="BFOL_O" localSheetId="24">#REF!</definedName>
    <definedName name="BFOL_O" localSheetId="25">#REF!</definedName>
    <definedName name="BFOL_O" localSheetId="28">#REF!</definedName>
    <definedName name="BFOL_O" localSheetId="29">#REF!</definedName>
    <definedName name="BFOL_O" localSheetId="40">#REF!</definedName>
    <definedName name="BFOL_O" localSheetId="42">#REF!</definedName>
    <definedName name="BFOL_O">#REF!</definedName>
    <definedName name="BFOL_S" localSheetId="60">#REF!</definedName>
    <definedName name="BFOL_S" localSheetId="39">#REF!</definedName>
    <definedName name="BFOL_S" localSheetId="26">#REF!</definedName>
    <definedName name="BFOL_S" localSheetId="41">#REF!</definedName>
    <definedName name="BFOL_S" localSheetId="22">#REF!</definedName>
    <definedName name="BFOL_S" localSheetId="23">#REF!</definedName>
    <definedName name="BFOL_S" localSheetId="24">#REF!</definedName>
    <definedName name="BFOL_S" localSheetId="25">#REF!</definedName>
    <definedName name="BFOL_S" localSheetId="28">#REF!</definedName>
    <definedName name="BFOL_S" localSheetId="29">#REF!</definedName>
    <definedName name="BFOL_S" localSheetId="40">#REF!</definedName>
    <definedName name="BFOL_S" localSheetId="42">#REF!</definedName>
    <definedName name="BFOL_S">#REF!</definedName>
    <definedName name="BFOLB" localSheetId="60">#REF!</definedName>
    <definedName name="BFOLB" localSheetId="39">#REF!</definedName>
    <definedName name="BFOLB" localSheetId="26">#REF!</definedName>
    <definedName name="BFOLB" localSheetId="41">#REF!</definedName>
    <definedName name="BFOLB" localSheetId="22">#REF!</definedName>
    <definedName name="BFOLB" localSheetId="23">#REF!</definedName>
    <definedName name="BFOLB" localSheetId="24">#REF!</definedName>
    <definedName name="BFOLB" localSheetId="25">#REF!</definedName>
    <definedName name="BFOLB" localSheetId="28">#REF!</definedName>
    <definedName name="BFOLB" localSheetId="29">#REF!</definedName>
    <definedName name="BFOLB" localSheetId="40">#REF!</definedName>
    <definedName name="BFOLB" localSheetId="42">#REF!</definedName>
    <definedName name="BFOLB">#REF!</definedName>
    <definedName name="BFOLG_L" localSheetId="60">#REF!</definedName>
    <definedName name="BFOLG_L" localSheetId="39">#REF!</definedName>
    <definedName name="BFOLG_L" localSheetId="26">#REF!</definedName>
    <definedName name="BFOLG_L" localSheetId="41">#REF!</definedName>
    <definedName name="BFOLG_L" localSheetId="22">#REF!</definedName>
    <definedName name="BFOLG_L" localSheetId="23">#REF!</definedName>
    <definedName name="BFOLG_L" localSheetId="24">#REF!</definedName>
    <definedName name="BFOLG_L" localSheetId="25">#REF!</definedName>
    <definedName name="BFOLG_L" localSheetId="28">#REF!</definedName>
    <definedName name="BFOLG_L" localSheetId="29">#REF!</definedName>
    <definedName name="BFOLG_L" localSheetId="40">#REF!</definedName>
    <definedName name="BFOLG_L" localSheetId="42">#REF!</definedName>
    <definedName name="BFOLG_L">#REF!</definedName>
    <definedName name="BFOTH">#REF!</definedName>
    <definedName name="BFP" localSheetId="60">#REF!</definedName>
    <definedName name="BFP" localSheetId="39">#REF!</definedName>
    <definedName name="BFP" localSheetId="26">#REF!</definedName>
    <definedName name="BFP" localSheetId="41">#REF!</definedName>
    <definedName name="BFP" localSheetId="22">#REF!</definedName>
    <definedName name="BFP" localSheetId="23">#REF!</definedName>
    <definedName name="BFP" localSheetId="24">#REF!</definedName>
    <definedName name="BFP" localSheetId="25">#REF!</definedName>
    <definedName name="BFP" localSheetId="28">#REF!</definedName>
    <definedName name="BFP" localSheetId="29">#REF!</definedName>
    <definedName name="BFP" localSheetId="40">#REF!</definedName>
    <definedName name="BFP" localSheetId="42">#REF!</definedName>
    <definedName name="BFP">#REF!</definedName>
    <definedName name="BFPA" localSheetId="60">#REF!</definedName>
    <definedName name="BFPA" localSheetId="39">#REF!</definedName>
    <definedName name="BFPA" localSheetId="26">#REF!</definedName>
    <definedName name="BFPA" localSheetId="41">#REF!</definedName>
    <definedName name="BFPA" localSheetId="22">#REF!</definedName>
    <definedName name="BFPA" localSheetId="23">#REF!</definedName>
    <definedName name="BFPA" localSheetId="24">#REF!</definedName>
    <definedName name="BFPA" localSheetId="25">#REF!</definedName>
    <definedName name="BFPA" localSheetId="28">#REF!</definedName>
    <definedName name="BFPA" localSheetId="29">#REF!</definedName>
    <definedName name="BFPA" localSheetId="40">#REF!</definedName>
    <definedName name="BFPA" localSheetId="42">#REF!</definedName>
    <definedName name="BFPA">#REF!</definedName>
    <definedName name="BFPAG" localSheetId="60">#REF!</definedName>
    <definedName name="BFPAG" localSheetId="39">#REF!</definedName>
    <definedName name="BFPAG" localSheetId="26">#REF!</definedName>
    <definedName name="BFPAG" localSheetId="41">#REF!</definedName>
    <definedName name="BFPAG" localSheetId="22">#REF!</definedName>
    <definedName name="BFPAG" localSheetId="23">#REF!</definedName>
    <definedName name="BFPAG" localSheetId="24">#REF!</definedName>
    <definedName name="BFPAG" localSheetId="25">#REF!</definedName>
    <definedName name="BFPAG" localSheetId="28">#REF!</definedName>
    <definedName name="BFPAG" localSheetId="29">#REF!</definedName>
    <definedName name="BFPAG" localSheetId="40">#REF!</definedName>
    <definedName name="BFPAG" localSheetId="42">#REF!</definedName>
    <definedName name="BFPAG">#REF!</definedName>
    <definedName name="BFPL" localSheetId="60">#REF!</definedName>
    <definedName name="BFPL" localSheetId="39">#REF!</definedName>
    <definedName name="BFPL" localSheetId="26">#REF!</definedName>
    <definedName name="BFPL" localSheetId="41">#REF!</definedName>
    <definedName name="BFPL" localSheetId="22">#REF!</definedName>
    <definedName name="BFPL" localSheetId="23">#REF!</definedName>
    <definedName name="BFPL" localSheetId="24">#REF!</definedName>
    <definedName name="BFPL" localSheetId="25">#REF!</definedName>
    <definedName name="BFPL" localSheetId="28">#REF!</definedName>
    <definedName name="BFPL" localSheetId="29">#REF!</definedName>
    <definedName name="BFPL" localSheetId="40">#REF!</definedName>
    <definedName name="BFPL" localSheetId="42">#REF!</definedName>
    <definedName name="BFPL">#REF!</definedName>
    <definedName name="BFPLBN" localSheetId="60">#REF!</definedName>
    <definedName name="BFPLBN" localSheetId="39">#REF!</definedName>
    <definedName name="BFPLBN" localSheetId="26">#REF!</definedName>
    <definedName name="BFPLBN" localSheetId="41">#REF!</definedName>
    <definedName name="BFPLBN" localSheetId="22">#REF!</definedName>
    <definedName name="BFPLBN" localSheetId="23">#REF!</definedName>
    <definedName name="BFPLBN" localSheetId="24">#REF!</definedName>
    <definedName name="BFPLBN" localSheetId="25">#REF!</definedName>
    <definedName name="BFPLBN" localSheetId="28">#REF!</definedName>
    <definedName name="BFPLBN" localSheetId="29">#REF!</definedName>
    <definedName name="BFPLBN" localSheetId="40">#REF!</definedName>
    <definedName name="BFPLBN" localSheetId="42">#REF!</definedName>
    <definedName name="BFPLBN">#REF!</definedName>
    <definedName name="BFPLD" localSheetId="60">#REF!</definedName>
    <definedName name="BFPLD" localSheetId="39">#REF!</definedName>
    <definedName name="BFPLD" localSheetId="26">#REF!</definedName>
    <definedName name="BFPLD" localSheetId="41">#REF!</definedName>
    <definedName name="BFPLD" localSheetId="22">#REF!</definedName>
    <definedName name="BFPLD" localSheetId="23">#REF!</definedName>
    <definedName name="BFPLD" localSheetId="24">#REF!</definedName>
    <definedName name="BFPLD" localSheetId="25">#REF!</definedName>
    <definedName name="BFPLD" localSheetId="28">#REF!</definedName>
    <definedName name="BFPLD" localSheetId="29">#REF!</definedName>
    <definedName name="BFPLD" localSheetId="40">#REF!</definedName>
    <definedName name="BFPLD" localSheetId="42">#REF!</definedName>
    <definedName name="BFPLD">#REF!</definedName>
    <definedName name="BFPLD_G" localSheetId="60">#REF!</definedName>
    <definedName name="BFPLD_G" localSheetId="39">#REF!</definedName>
    <definedName name="BFPLD_G" localSheetId="26">#REF!</definedName>
    <definedName name="BFPLD_G" localSheetId="41">#REF!</definedName>
    <definedName name="BFPLD_G" localSheetId="22">#REF!</definedName>
    <definedName name="BFPLD_G" localSheetId="23">#REF!</definedName>
    <definedName name="BFPLD_G" localSheetId="24">#REF!</definedName>
    <definedName name="BFPLD_G" localSheetId="25">#REF!</definedName>
    <definedName name="BFPLD_G" localSheetId="28">#REF!</definedName>
    <definedName name="BFPLD_G" localSheetId="29">#REF!</definedName>
    <definedName name="BFPLD_G" localSheetId="40">#REF!</definedName>
    <definedName name="BFPLD_G" localSheetId="42">#REF!</definedName>
    <definedName name="BFPLD_G">#REF!</definedName>
    <definedName name="BFPLE" localSheetId="60">#REF!</definedName>
    <definedName name="BFPLE" localSheetId="39">#REF!</definedName>
    <definedName name="BFPLE" localSheetId="26">#REF!</definedName>
    <definedName name="BFPLE" localSheetId="41">#REF!</definedName>
    <definedName name="BFPLE" localSheetId="22">#REF!</definedName>
    <definedName name="BFPLE" localSheetId="23">#REF!</definedName>
    <definedName name="BFPLE" localSheetId="24">#REF!</definedName>
    <definedName name="BFPLE" localSheetId="25">#REF!</definedName>
    <definedName name="BFPLE" localSheetId="28">#REF!</definedName>
    <definedName name="BFPLE" localSheetId="29">#REF!</definedName>
    <definedName name="BFPLE" localSheetId="40">#REF!</definedName>
    <definedName name="BFPLE" localSheetId="42">#REF!</definedName>
    <definedName name="BFPLE">#REF!</definedName>
    <definedName name="BFPLE_G" localSheetId="60">#REF!</definedName>
    <definedName name="BFPLE_G" localSheetId="39">#REF!</definedName>
    <definedName name="BFPLE_G" localSheetId="26">#REF!</definedName>
    <definedName name="BFPLE_G" localSheetId="41">#REF!</definedName>
    <definedName name="BFPLE_G" localSheetId="22">#REF!</definedName>
    <definedName name="BFPLE_G" localSheetId="23">#REF!</definedName>
    <definedName name="BFPLE_G" localSheetId="24">#REF!</definedName>
    <definedName name="BFPLE_G" localSheetId="25">#REF!</definedName>
    <definedName name="BFPLE_G" localSheetId="28">#REF!</definedName>
    <definedName name="BFPLE_G" localSheetId="29">#REF!</definedName>
    <definedName name="BFPLE_G" localSheetId="40">#REF!</definedName>
    <definedName name="BFPLE_G" localSheetId="42">#REF!</definedName>
    <definedName name="BFPLE_G">#REF!</definedName>
    <definedName name="BFPLMM" localSheetId="60">#REF!</definedName>
    <definedName name="BFPLMM" localSheetId="39">#REF!</definedName>
    <definedName name="BFPLMM" localSheetId="26">#REF!</definedName>
    <definedName name="BFPLMM" localSheetId="41">#REF!</definedName>
    <definedName name="BFPLMM" localSheetId="22">#REF!</definedName>
    <definedName name="BFPLMM" localSheetId="23">#REF!</definedName>
    <definedName name="BFPLMM" localSheetId="24">#REF!</definedName>
    <definedName name="BFPLMM" localSheetId="25">#REF!</definedName>
    <definedName name="BFPLMM" localSheetId="28">#REF!</definedName>
    <definedName name="BFPLMM" localSheetId="29">#REF!</definedName>
    <definedName name="BFPLMM" localSheetId="40">#REF!</definedName>
    <definedName name="BFPLMM" localSheetId="42">#REF!</definedName>
    <definedName name="BFPLMM">#REF!</definedName>
    <definedName name="BFRA">#N/A</definedName>
    <definedName name="BFUND" localSheetId="59">#REF!</definedName>
    <definedName name="BFUND" localSheetId="60">#REF!</definedName>
    <definedName name="BFUND" localSheetId="39">#REF!</definedName>
    <definedName name="BFUND" localSheetId="0">#REF!</definedName>
    <definedName name="BFUND" localSheetId="26">#REF!</definedName>
    <definedName name="BFUND" localSheetId="41">#REF!</definedName>
    <definedName name="BFUND" localSheetId="1">#REF!</definedName>
    <definedName name="BFUND" localSheetId="2">#REF!</definedName>
    <definedName name="BFUND" localSheetId="3">#REF!</definedName>
    <definedName name="BFUND" localSheetId="4">#REF!</definedName>
    <definedName name="BFUND" localSheetId="5">#REF!</definedName>
    <definedName name="BFUND" localSheetId="6">#REF!</definedName>
    <definedName name="BFUND" localSheetId="7">#REF!</definedName>
    <definedName name="BFUND" localSheetId="22">#REF!</definedName>
    <definedName name="BFUND" localSheetId="23">#REF!</definedName>
    <definedName name="BFUND" localSheetId="24">#REF!</definedName>
    <definedName name="BFUND" localSheetId="25">#REF!</definedName>
    <definedName name="BFUND" localSheetId="28">#REF!</definedName>
    <definedName name="BFUND" localSheetId="29">#REF!</definedName>
    <definedName name="BFUND" localSheetId="40">#REF!</definedName>
    <definedName name="BFUND" localSheetId="42">#REF!</definedName>
    <definedName name="BFUND">#REF!</definedName>
    <definedName name="BGS" localSheetId="60">#REF!</definedName>
    <definedName name="BGS" localSheetId="39">#REF!</definedName>
    <definedName name="BGS" localSheetId="0">#REF!</definedName>
    <definedName name="BGS" localSheetId="26">#REF!</definedName>
    <definedName name="BGS" localSheetId="41">#REF!</definedName>
    <definedName name="BGS" localSheetId="1">#REF!</definedName>
    <definedName name="BGS" localSheetId="2">#REF!</definedName>
    <definedName name="BGS" localSheetId="3">#REF!</definedName>
    <definedName name="BGS" localSheetId="4">#REF!</definedName>
    <definedName name="BGS" localSheetId="5">#REF!</definedName>
    <definedName name="BGS" localSheetId="6">#REF!</definedName>
    <definedName name="BGS" localSheetId="7">#REF!</definedName>
    <definedName name="BGS" localSheetId="22">#REF!</definedName>
    <definedName name="BGS" localSheetId="23">#REF!</definedName>
    <definedName name="BGS" localSheetId="24">#REF!</definedName>
    <definedName name="BGS" localSheetId="25">#REF!</definedName>
    <definedName name="BGS" localSheetId="28">#REF!</definedName>
    <definedName name="BGS" localSheetId="29">#REF!</definedName>
    <definedName name="BGS" localSheetId="40">#REF!</definedName>
    <definedName name="BGS" localSheetId="42">#REF!</definedName>
    <definedName name="BGS">#REF!</definedName>
    <definedName name="BI">#N/A</definedName>
    <definedName name="BIO" localSheetId="0">#REF!</definedName>
    <definedName name="BIO" localSheetId="1">#REF!</definedName>
    <definedName name="BIO" localSheetId="2">#REF!</definedName>
    <definedName name="BIO" localSheetId="3">#REF!</definedName>
    <definedName name="BIO" localSheetId="4">#REF!</definedName>
    <definedName name="BIO" localSheetId="5">#REF!</definedName>
    <definedName name="BIO" localSheetId="6">#REF!</definedName>
    <definedName name="BIO" localSheetId="7">#REF!</definedName>
    <definedName name="BIO">[40]raw!#REF!</definedName>
    <definedName name="BIP" localSheetId="59">#REF!</definedName>
    <definedName name="BIP" localSheetId="60">#REF!</definedName>
    <definedName name="BIP" localSheetId="39">#REF!</definedName>
    <definedName name="BIP" localSheetId="0">#REF!</definedName>
    <definedName name="BIP" localSheetId="26">#REF!</definedName>
    <definedName name="BIP" localSheetId="41">#REF!</definedName>
    <definedName name="BIP" localSheetId="1">#REF!</definedName>
    <definedName name="BIP" localSheetId="2">#REF!</definedName>
    <definedName name="BIP" localSheetId="3">#REF!</definedName>
    <definedName name="BIP" localSheetId="4">#REF!</definedName>
    <definedName name="BIP" localSheetId="5">#REF!</definedName>
    <definedName name="BIP" localSheetId="6">#REF!</definedName>
    <definedName name="BIP" localSheetId="7">#REF!</definedName>
    <definedName name="BIP" localSheetId="22">#REF!</definedName>
    <definedName name="BIP" localSheetId="23">#REF!</definedName>
    <definedName name="BIP" localSheetId="24">#REF!</definedName>
    <definedName name="BIP" localSheetId="25">#REF!</definedName>
    <definedName name="BIP" localSheetId="28">#REF!</definedName>
    <definedName name="BIP" localSheetId="29">#REF!</definedName>
    <definedName name="BIP" localSheetId="40">#REF!</definedName>
    <definedName name="BIP" localSheetId="42">#REF!</definedName>
    <definedName name="BIP">#REF!</definedName>
    <definedName name="BK">#N/A</definedName>
    <definedName name="BKF">#N/A</definedName>
    <definedName name="BKFA" localSheetId="59">#REF!</definedName>
    <definedName name="BKFA" localSheetId="60">#REF!</definedName>
    <definedName name="BKFA" localSheetId="39">#REF!</definedName>
    <definedName name="BKFA" localSheetId="0">#REF!</definedName>
    <definedName name="BKFA" localSheetId="26">#REF!</definedName>
    <definedName name="BKFA" localSheetId="41">#REF!</definedName>
    <definedName name="BKFA" localSheetId="1">#REF!</definedName>
    <definedName name="BKFA" localSheetId="2">#REF!</definedName>
    <definedName name="BKFA" localSheetId="3">#REF!</definedName>
    <definedName name="BKFA" localSheetId="4">#REF!</definedName>
    <definedName name="BKFA" localSheetId="5">#REF!</definedName>
    <definedName name="BKFA" localSheetId="6">#REF!</definedName>
    <definedName name="BKFA" localSheetId="7">#REF!</definedName>
    <definedName name="BKFA" localSheetId="22">#REF!</definedName>
    <definedName name="BKFA" localSheetId="23">#REF!</definedName>
    <definedName name="BKFA" localSheetId="24">#REF!</definedName>
    <definedName name="BKFA" localSheetId="25">#REF!</definedName>
    <definedName name="BKFA" localSheetId="28">#REF!</definedName>
    <definedName name="BKFA" localSheetId="29">#REF!</definedName>
    <definedName name="BKFA" localSheetId="40">#REF!</definedName>
    <definedName name="BKFA" localSheetId="42">#REF!</definedName>
    <definedName name="BKFA">#REF!</definedName>
    <definedName name="BKFBA" localSheetId="0">#REF!</definedName>
    <definedName name="BKFBA" localSheetId="1">#REF!</definedName>
    <definedName name="BKFBA" localSheetId="2">#REF!</definedName>
    <definedName name="BKFBA" localSheetId="3">#REF!</definedName>
    <definedName name="BKFBA" localSheetId="4">#REF!</definedName>
    <definedName name="BKFBA" localSheetId="5">#REF!</definedName>
    <definedName name="BKFBA" localSheetId="6">#REF!</definedName>
    <definedName name="BKFBA" localSheetId="7">#REF!</definedName>
    <definedName name="BKFBA">#REF!</definedName>
    <definedName name="BKFBI" localSheetId="0">#REF!</definedName>
    <definedName name="BKFBI" localSheetId="1">#REF!</definedName>
    <definedName name="BKFBI" localSheetId="2">#REF!</definedName>
    <definedName name="BKFBI" localSheetId="3">#REF!</definedName>
    <definedName name="BKFBI" localSheetId="4">#REF!</definedName>
    <definedName name="BKFBI" localSheetId="5">#REF!</definedName>
    <definedName name="BKFBI" localSheetId="6">#REF!</definedName>
    <definedName name="BKFBI" localSheetId="7">#REF!</definedName>
    <definedName name="BKFBI">#REF!</definedName>
    <definedName name="BKFMU">#REF!</definedName>
    <definedName name="BKO" localSheetId="60">#REF!</definedName>
    <definedName name="BKO" localSheetId="39">#REF!</definedName>
    <definedName name="BKO" localSheetId="26">#REF!</definedName>
    <definedName name="BKO" localSheetId="41">#REF!</definedName>
    <definedName name="BKO" localSheetId="22">#REF!</definedName>
    <definedName name="BKO" localSheetId="23">#REF!</definedName>
    <definedName name="BKO" localSheetId="24">#REF!</definedName>
    <definedName name="BKO" localSheetId="25">#REF!</definedName>
    <definedName name="BKO" localSheetId="28">#REF!</definedName>
    <definedName name="BKO" localSheetId="29">#REF!</definedName>
    <definedName name="BKO" localSheetId="40">#REF!</definedName>
    <definedName name="BKO" localSheetId="42">#REF!</definedName>
    <definedName name="BKO">#REF!</definedName>
    <definedName name="bla" localSheetId="60" hidden="1">#REF!</definedName>
    <definedName name="bla" localSheetId="39" hidden="1">#REF!</definedName>
    <definedName name="bla" localSheetId="26" hidden="1">#REF!</definedName>
    <definedName name="bla" localSheetId="41" hidden="1">#REF!</definedName>
    <definedName name="bla" localSheetId="22" hidden="1">#REF!</definedName>
    <definedName name="bla" localSheetId="23" hidden="1">#REF!</definedName>
    <definedName name="bla" localSheetId="24" hidden="1">#REF!</definedName>
    <definedName name="bla" localSheetId="25" hidden="1">#REF!</definedName>
    <definedName name="bla" localSheetId="28" hidden="1">#REF!</definedName>
    <definedName name="bla" localSheetId="29" hidden="1">#REF!</definedName>
    <definedName name="bla" localSheetId="40" hidden="1">#REF!</definedName>
    <definedName name="bla" localSheetId="42" hidden="1">#REF!</definedName>
    <definedName name="bla" hidden="1">#REF!</definedName>
    <definedName name="bloco1">#REF!</definedName>
    <definedName name="BLOQUE1" localSheetId="0">#REF!</definedName>
    <definedName name="BLOQUE1" localSheetId="1">#REF!</definedName>
    <definedName name="BLOQUE1" localSheetId="2">#REF!</definedName>
    <definedName name="BLOQUE1" localSheetId="3">#REF!</definedName>
    <definedName name="BLOQUE1" localSheetId="4">#REF!</definedName>
    <definedName name="BLOQUE1" localSheetId="5">#REF!</definedName>
    <definedName name="BLOQUE1" localSheetId="6">#REF!</definedName>
    <definedName name="BLOQUE1" localSheetId="7">#REF!</definedName>
    <definedName name="BLOQUE1">[72]RECIMP99!$A$1:$Q$74</definedName>
    <definedName name="BLOQUE2" localSheetId="0">#REF!</definedName>
    <definedName name="BLOQUE2" localSheetId="1">#REF!</definedName>
    <definedName name="BLOQUE2" localSheetId="2">#REF!</definedName>
    <definedName name="BLOQUE2" localSheetId="3">#REF!</definedName>
    <definedName name="BLOQUE2" localSheetId="4">#REF!</definedName>
    <definedName name="BLOQUE2" localSheetId="5">#REF!</definedName>
    <definedName name="BLOQUE2" localSheetId="6">#REF!</definedName>
    <definedName name="BLOQUE2" localSheetId="7">#REF!</definedName>
    <definedName name="BLOQUE2">[72]RECIMP2000!$A$1:$Q$74</definedName>
    <definedName name="BLOQUE3" localSheetId="0">#REF!</definedName>
    <definedName name="BLOQUE3" localSheetId="1">#REF!</definedName>
    <definedName name="BLOQUE3" localSheetId="2">#REF!</definedName>
    <definedName name="BLOQUE3" localSheetId="3">#REF!</definedName>
    <definedName name="BLOQUE3" localSheetId="4">#REF!</definedName>
    <definedName name="BLOQUE3" localSheetId="5">#REF!</definedName>
    <definedName name="BLOQUE3" localSheetId="6">#REF!</definedName>
    <definedName name="BLOQUE3" localSheetId="7">#REF!</definedName>
    <definedName name="BLOQUE3">[72]RECIMP99!$A$274:$Q$274</definedName>
    <definedName name="BLOQUE4" localSheetId="0">#REF!</definedName>
    <definedName name="BLOQUE4" localSheetId="1">#REF!</definedName>
    <definedName name="BLOQUE4" localSheetId="2">#REF!</definedName>
    <definedName name="BLOQUE4" localSheetId="3">#REF!</definedName>
    <definedName name="BLOQUE4" localSheetId="4">#REF!</definedName>
    <definedName name="BLOQUE4" localSheetId="5">#REF!</definedName>
    <definedName name="BLOQUE4" localSheetId="6">#REF!</definedName>
    <definedName name="BLOQUE4" localSheetId="7">#REF!</definedName>
    <definedName name="BLOQUE4">[72]RECIMP2000real!$A$1:$Q$74</definedName>
    <definedName name="BLOQUE5" localSheetId="0">#REF!</definedName>
    <definedName name="BLOQUE5" localSheetId="1">#REF!</definedName>
    <definedName name="BLOQUE5" localSheetId="2">#REF!</definedName>
    <definedName name="BLOQUE5" localSheetId="3">#REF!</definedName>
    <definedName name="BLOQUE5" localSheetId="4">#REF!</definedName>
    <definedName name="BLOQUE5" localSheetId="5">#REF!</definedName>
    <definedName name="BLOQUE5" localSheetId="6">#REF!</definedName>
    <definedName name="BLOQUE5" localSheetId="7">#REF!</definedName>
    <definedName name="BLOQUE5">[72]RECIMP99!$V$1:$AK$74</definedName>
    <definedName name="BLOQUE6" localSheetId="0">#REF!</definedName>
    <definedName name="BLOQUE6" localSheetId="1">#REF!</definedName>
    <definedName name="BLOQUE6" localSheetId="2">#REF!</definedName>
    <definedName name="BLOQUE6" localSheetId="3">#REF!</definedName>
    <definedName name="BLOQUE6" localSheetId="4">#REF!</definedName>
    <definedName name="BLOQUE6" localSheetId="5">#REF!</definedName>
    <definedName name="BLOQUE6" localSheetId="6">#REF!</definedName>
    <definedName name="BLOQUE6" localSheetId="7">#REF!</definedName>
    <definedName name="BLOQUE6">[72]RECIMP2000!$W$1:$AJ$75</definedName>
    <definedName name="BLOQUE7" localSheetId="0">#REF!</definedName>
    <definedName name="BLOQUE7" localSheetId="1">#REF!</definedName>
    <definedName name="BLOQUE7" localSheetId="2">#REF!</definedName>
    <definedName name="BLOQUE7" localSheetId="3">#REF!</definedName>
    <definedName name="BLOQUE7" localSheetId="4">#REF!</definedName>
    <definedName name="BLOQUE7" localSheetId="5">#REF!</definedName>
    <definedName name="BLOQUE7" localSheetId="6">#REF!</definedName>
    <definedName name="BLOQUE7" localSheetId="7">#REF!</definedName>
    <definedName name="BLOQUE7">[72]RECIMP99!$V$274:$AK$274</definedName>
    <definedName name="BLOQUE8" localSheetId="0">#REF!</definedName>
    <definedName name="BLOQUE8" localSheetId="1">#REF!</definedName>
    <definedName name="BLOQUE8" localSheetId="2">#REF!</definedName>
    <definedName name="BLOQUE8" localSheetId="3">#REF!</definedName>
    <definedName name="BLOQUE8" localSheetId="4">#REF!</definedName>
    <definedName name="BLOQUE8" localSheetId="5">#REF!</definedName>
    <definedName name="BLOQUE8" localSheetId="6">#REF!</definedName>
    <definedName name="BLOQUE8" localSheetId="7">#REF!</definedName>
    <definedName name="BLOQUE8">[72]RECIMP2000real!$V$1:$AK$74</definedName>
    <definedName name="BLPH1" localSheetId="0" hidden="1">#REF!</definedName>
    <definedName name="BLPH1" localSheetId="1" hidden="1">#REF!</definedName>
    <definedName name="BLPH1" localSheetId="2" hidden="1">#REF!</definedName>
    <definedName name="BLPH1" localSheetId="3" hidden="1">#REF!</definedName>
    <definedName name="BLPH1" localSheetId="4" hidden="1">#REF!</definedName>
    <definedName name="BLPH1" localSheetId="5" hidden="1">#REF!</definedName>
    <definedName name="BLPH1" localSheetId="6" hidden="1">#REF!</definedName>
    <definedName name="BLPH1" localSheetId="7" hidden="1">#REF!</definedName>
    <definedName name="BLPH1" hidden="1">'[73]Ex rate bloom'!$A$4</definedName>
    <definedName name="BLPH2" localSheetId="0" hidden="1">#REF!</definedName>
    <definedName name="BLPH2" localSheetId="1" hidden="1">#REF!</definedName>
    <definedName name="BLPH2" localSheetId="2" hidden="1">#REF!</definedName>
    <definedName name="BLPH2" localSheetId="3" hidden="1">#REF!</definedName>
    <definedName name="BLPH2" localSheetId="4" hidden="1">#REF!</definedName>
    <definedName name="BLPH2" localSheetId="5" hidden="1">#REF!</definedName>
    <definedName name="BLPH2" localSheetId="6" hidden="1">#REF!</definedName>
    <definedName name="BLPH2" localSheetId="7" hidden="1">#REF!</definedName>
    <definedName name="BLPH2" hidden="1">'[73]Ex rate bloom'!$D$4</definedName>
    <definedName name="BLPH3" localSheetId="0" hidden="1">#REF!</definedName>
    <definedName name="BLPH3" localSheetId="1" hidden="1">#REF!</definedName>
    <definedName name="BLPH3" localSheetId="2" hidden="1">#REF!</definedName>
    <definedName name="BLPH3" localSheetId="3" hidden="1">#REF!</definedName>
    <definedName name="BLPH3" localSheetId="4" hidden="1">#REF!</definedName>
    <definedName name="BLPH3" localSheetId="5" hidden="1">#REF!</definedName>
    <definedName name="BLPH3" localSheetId="6" hidden="1">#REF!</definedName>
    <definedName name="BLPH3" localSheetId="7" hidden="1">#REF!</definedName>
    <definedName name="BLPH3" hidden="1">'[73]Ex rate bloom'!$G$4</definedName>
    <definedName name="BLPH4" localSheetId="0" hidden="1">#REF!</definedName>
    <definedName name="BLPH4" localSheetId="1" hidden="1">#REF!</definedName>
    <definedName name="BLPH4" localSheetId="2" hidden="1">#REF!</definedName>
    <definedName name="BLPH4" localSheetId="3" hidden="1">#REF!</definedName>
    <definedName name="BLPH4" localSheetId="4" hidden="1">#REF!</definedName>
    <definedName name="BLPH4" localSheetId="5" hidden="1">#REF!</definedName>
    <definedName name="BLPH4" localSheetId="6" hidden="1">#REF!</definedName>
    <definedName name="BLPH4" localSheetId="7" hidden="1">#REF!</definedName>
    <definedName name="BLPH4" hidden="1">'[73]Ex rate bloom'!$J$4</definedName>
    <definedName name="BLPH5" localSheetId="0" hidden="1">#REF!</definedName>
    <definedName name="BLPH5" localSheetId="1" hidden="1">#REF!</definedName>
    <definedName name="BLPH5" localSheetId="2" hidden="1">#REF!</definedName>
    <definedName name="BLPH5" localSheetId="3" hidden="1">#REF!</definedName>
    <definedName name="BLPH5" localSheetId="4" hidden="1">#REF!</definedName>
    <definedName name="BLPH5" localSheetId="5" hidden="1">#REF!</definedName>
    <definedName name="BLPH5" localSheetId="6" hidden="1">#REF!</definedName>
    <definedName name="BLPH5" localSheetId="7" hidden="1">#REF!</definedName>
    <definedName name="BLPH5" hidden="1">'[73]Ex rate bloom'!$M$4</definedName>
    <definedName name="BLPH6" localSheetId="0" hidden="1">#REF!</definedName>
    <definedName name="BLPH6" localSheetId="1" hidden="1">#REF!</definedName>
    <definedName name="BLPH6" localSheetId="2" hidden="1">#REF!</definedName>
    <definedName name="BLPH6" localSheetId="3" hidden="1">#REF!</definedName>
    <definedName name="BLPH6" localSheetId="4" hidden="1">#REF!</definedName>
    <definedName name="BLPH6" localSheetId="5" hidden="1">#REF!</definedName>
    <definedName name="BLPH6" localSheetId="6" hidden="1">#REF!</definedName>
    <definedName name="BLPH6" localSheetId="7" hidden="1">#REF!</definedName>
    <definedName name="BLPH6" hidden="1">'[73]Ex rate bloom'!$P$4</definedName>
    <definedName name="BLPH7" localSheetId="0" hidden="1">#REF!</definedName>
    <definedName name="BLPH7" localSheetId="1" hidden="1">#REF!</definedName>
    <definedName name="BLPH7" localSheetId="2" hidden="1">#REF!</definedName>
    <definedName name="BLPH7" localSheetId="3" hidden="1">#REF!</definedName>
    <definedName name="BLPH7" localSheetId="4" hidden="1">#REF!</definedName>
    <definedName name="BLPH7" localSheetId="5" hidden="1">#REF!</definedName>
    <definedName name="BLPH7" localSheetId="6" hidden="1">#REF!</definedName>
    <definedName name="BLPH7" localSheetId="7" hidden="1">#REF!</definedName>
    <definedName name="BLPH7" hidden="1">'[73]Ex rate bloom'!$S$4</definedName>
    <definedName name="BLPH8" localSheetId="0" hidden="1">#REF!</definedName>
    <definedName name="BLPH8" localSheetId="1" hidden="1">#REF!</definedName>
    <definedName name="BLPH8" localSheetId="2" hidden="1">#REF!</definedName>
    <definedName name="BLPH8" localSheetId="3" hidden="1">#REF!</definedName>
    <definedName name="BLPH8" localSheetId="4" hidden="1">#REF!</definedName>
    <definedName name="BLPH8" localSheetId="5" hidden="1">#REF!</definedName>
    <definedName name="BLPH8" localSheetId="6" hidden="1">#REF!</definedName>
    <definedName name="BLPH8" localSheetId="7" hidden="1">#REF!</definedName>
    <definedName name="BLPH8" hidden="1">'[73]Ex rate bloom'!$V$4</definedName>
    <definedName name="BM" localSheetId="59">#REF!</definedName>
    <definedName name="BM" localSheetId="60">#REF!</definedName>
    <definedName name="BM" localSheetId="39">#REF!</definedName>
    <definedName name="BM" localSheetId="26">#REF!</definedName>
    <definedName name="BM" localSheetId="41">#REF!</definedName>
    <definedName name="BM" localSheetId="22">#REF!</definedName>
    <definedName name="BM" localSheetId="23">#REF!</definedName>
    <definedName name="BM" localSheetId="24">#REF!</definedName>
    <definedName name="BM" localSheetId="25">#REF!</definedName>
    <definedName name="BM" localSheetId="28">#REF!</definedName>
    <definedName name="BM" localSheetId="29">#REF!</definedName>
    <definedName name="BM" localSheetId="40">#REF!</definedName>
    <definedName name="BM" localSheetId="42">#REF!</definedName>
    <definedName name="BM">#REF!</definedName>
    <definedName name="BMG" localSheetId="0">#REF!</definedName>
    <definedName name="BMG" localSheetId="1">#REF!</definedName>
    <definedName name="BMG" localSheetId="2">#REF!</definedName>
    <definedName name="BMG" localSheetId="3">#REF!</definedName>
    <definedName name="BMG" localSheetId="4">#REF!</definedName>
    <definedName name="BMG" localSheetId="5">#REF!</definedName>
    <definedName name="BMG" localSheetId="6">#REF!</definedName>
    <definedName name="BMG" localSheetId="7">#REF!</definedName>
    <definedName name="BMG">[74]Q6!$E$28:$AH$28</definedName>
    <definedName name="BMI" localSheetId="61">#REF!</definedName>
    <definedName name="BMI" localSheetId="54">#REF!</definedName>
    <definedName name="BMI" localSheetId="55">#REF!</definedName>
    <definedName name="BMI" localSheetId="56">#REF!</definedName>
    <definedName name="BMI" localSheetId="57">#REF!</definedName>
    <definedName name="BMI" localSheetId="58">#REF!</definedName>
    <definedName name="BMI" localSheetId="59">#REF!</definedName>
    <definedName name="BMI">#REF!</definedName>
    <definedName name="BMII">#N/A</definedName>
    <definedName name="BMII_7" localSheetId="59">#REF!</definedName>
    <definedName name="BMII_7" localSheetId="60">#REF!</definedName>
    <definedName name="BMII_7" localSheetId="39">#REF!</definedName>
    <definedName name="BMII_7" localSheetId="0">#REF!</definedName>
    <definedName name="BMII_7" localSheetId="26">#REF!</definedName>
    <definedName name="BMII_7" localSheetId="41">#REF!</definedName>
    <definedName name="BMII_7" localSheetId="1">#REF!</definedName>
    <definedName name="BMII_7" localSheetId="2">#REF!</definedName>
    <definedName name="BMII_7" localSheetId="3">#REF!</definedName>
    <definedName name="BMII_7" localSheetId="4">#REF!</definedName>
    <definedName name="BMII_7" localSheetId="5">#REF!</definedName>
    <definedName name="BMII_7" localSheetId="6">#REF!</definedName>
    <definedName name="BMII_7" localSheetId="7">#REF!</definedName>
    <definedName name="BMII_7" localSheetId="22">#REF!</definedName>
    <definedName name="BMII_7" localSheetId="23">#REF!</definedName>
    <definedName name="BMII_7" localSheetId="24">#REF!</definedName>
    <definedName name="BMII_7" localSheetId="25">#REF!</definedName>
    <definedName name="BMII_7" localSheetId="28">#REF!</definedName>
    <definedName name="BMII_7" localSheetId="29">#REF!</definedName>
    <definedName name="BMII_7" localSheetId="40">#REF!</definedName>
    <definedName name="BMII_7" localSheetId="42">#REF!</definedName>
    <definedName name="BMII_7">#REF!</definedName>
    <definedName name="BMII_G" localSheetId="0">#REF!</definedName>
    <definedName name="BMII_G" localSheetId="1">#REF!</definedName>
    <definedName name="BMII_G" localSheetId="2">#REF!</definedName>
    <definedName name="BMII_G" localSheetId="3">#REF!</definedName>
    <definedName name="BMII_G" localSheetId="4">#REF!</definedName>
    <definedName name="BMII_G" localSheetId="5">#REF!</definedName>
    <definedName name="BMII_G" localSheetId="6">#REF!</definedName>
    <definedName name="BMII_G" localSheetId="7">#REF!</definedName>
    <definedName name="BMII_G">#REF!</definedName>
    <definedName name="BMII_P" localSheetId="0">#REF!</definedName>
    <definedName name="BMII_P" localSheetId="1">#REF!</definedName>
    <definedName name="BMII_P" localSheetId="2">#REF!</definedName>
    <definedName name="BMII_P" localSheetId="3">#REF!</definedName>
    <definedName name="BMII_P" localSheetId="4">#REF!</definedName>
    <definedName name="BMII_P" localSheetId="5">#REF!</definedName>
    <definedName name="BMII_P" localSheetId="6">#REF!</definedName>
    <definedName name="BMII_P" localSheetId="7">#REF!</definedName>
    <definedName name="BMII_P">#REF!</definedName>
    <definedName name="BMIIB">#N/A</definedName>
    <definedName name="BMIIBA" localSheetId="61">#REF!</definedName>
    <definedName name="BMIIBA" localSheetId="54">#REF!</definedName>
    <definedName name="BMIIBA" localSheetId="55">#REF!</definedName>
    <definedName name="BMIIBA" localSheetId="56">#REF!</definedName>
    <definedName name="BMIIBA" localSheetId="57">#REF!</definedName>
    <definedName name="BMIIBA" localSheetId="58">#REF!</definedName>
    <definedName name="BMIIBA" localSheetId="59">#REF!</definedName>
    <definedName name="BMIIBA" localSheetId="0">#REF!</definedName>
    <definedName name="BMIIBA" localSheetId="1">#REF!</definedName>
    <definedName name="BMIIBA" localSheetId="2">#REF!</definedName>
    <definedName name="BMIIBA" localSheetId="3">#REF!</definedName>
    <definedName name="BMIIBA" localSheetId="4">#REF!</definedName>
    <definedName name="BMIIBA" localSheetId="5">#REF!</definedName>
    <definedName name="BMIIBA" localSheetId="6">#REF!</definedName>
    <definedName name="BMIIBA" localSheetId="7">#REF!</definedName>
    <definedName name="BMIIBA">#REF!</definedName>
    <definedName name="BMIIBI" localSheetId="61">#REF!</definedName>
    <definedName name="BMIIBI" localSheetId="54">#REF!</definedName>
    <definedName name="BMIIBI" localSheetId="55">#REF!</definedName>
    <definedName name="BMIIBI" localSheetId="56">#REF!</definedName>
    <definedName name="BMIIBI" localSheetId="57">#REF!</definedName>
    <definedName name="BMIIBI" localSheetId="58">#REF!</definedName>
    <definedName name="BMIIBI" localSheetId="59">#REF!</definedName>
    <definedName name="BMIIBI" localSheetId="0">#REF!</definedName>
    <definedName name="BMIIBI" localSheetId="1">#REF!</definedName>
    <definedName name="BMIIBI" localSheetId="2">#REF!</definedName>
    <definedName name="BMIIBI" localSheetId="3">#REF!</definedName>
    <definedName name="BMIIBI" localSheetId="4">#REF!</definedName>
    <definedName name="BMIIBI" localSheetId="5">#REF!</definedName>
    <definedName name="BMIIBI" localSheetId="6">#REF!</definedName>
    <definedName name="BMIIBI" localSheetId="7">#REF!</definedName>
    <definedName name="BMIIBI">#REF!</definedName>
    <definedName name="BMIIG">#N/A</definedName>
    <definedName name="BMIIMU" localSheetId="61">#REF!</definedName>
    <definedName name="BMIIMU" localSheetId="54">#REF!</definedName>
    <definedName name="BMIIMU" localSheetId="55">#REF!</definedName>
    <definedName name="BMIIMU" localSheetId="56">#REF!</definedName>
    <definedName name="BMIIMU" localSheetId="57">#REF!</definedName>
    <definedName name="BMIIMU" localSheetId="58">#REF!</definedName>
    <definedName name="BMIIMU" localSheetId="59">#REF!</definedName>
    <definedName name="BMIIMU" localSheetId="0">#REF!</definedName>
    <definedName name="BMIIMU" localSheetId="1">#REF!</definedName>
    <definedName name="BMIIMU" localSheetId="2">#REF!</definedName>
    <definedName name="BMIIMU" localSheetId="3">#REF!</definedName>
    <definedName name="BMIIMU" localSheetId="4">#REF!</definedName>
    <definedName name="BMIIMU" localSheetId="5">#REF!</definedName>
    <definedName name="BMIIMU" localSheetId="6">#REF!</definedName>
    <definedName name="BMIIMU" localSheetId="7">#REF!</definedName>
    <definedName name="BMIIMU">#REF!</definedName>
    <definedName name="BMS" localSheetId="59">#REF!</definedName>
    <definedName name="BMS" localSheetId="60">#REF!</definedName>
    <definedName name="BMS" localSheetId="39">#REF!</definedName>
    <definedName name="BMS" localSheetId="0">#REF!</definedName>
    <definedName name="BMS" localSheetId="26">#REF!</definedName>
    <definedName name="BMS" localSheetId="41">#REF!</definedName>
    <definedName name="BMS" localSheetId="1">#REF!</definedName>
    <definedName name="BMS" localSheetId="2">#REF!</definedName>
    <definedName name="BMS" localSheetId="3">#REF!</definedName>
    <definedName name="BMS" localSheetId="4">#REF!</definedName>
    <definedName name="BMS" localSheetId="5">#REF!</definedName>
    <definedName name="BMS" localSheetId="6">#REF!</definedName>
    <definedName name="BMS" localSheetId="7">#REF!</definedName>
    <definedName name="BMS" localSheetId="22">#REF!</definedName>
    <definedName name="BMS" localSheetId="23">#REF!</definedName>
    <definedName name="BMS" localSheetId="24">#REF!</definedName>
    <definedName name="BMS" localSheetId="25">#REF!</definedName>
    <definedName name="BMS" localSheetId="28">#REF!</definedName>
    <definedName name="BMS" localSheetId="29">#REF!</definedName>
    <definedName name="BMS" localSheetId="40">#REF!</definedName>
    <definedName name="BMS" localSheetId="42">#REF!</definedName>
    <definedName name="BMS">#REF!</definedName>
    <definedName name="BNEO" localSheetId="0">#REF!</definedName>
    <definedName name="BNEO" localSheetId="1">#REF!</definedName>
    <definedName name="BNEO" localSheetId="2">#REF!</definedName>
    <definedName name="BNEO" localSheetId="3">#REF!</definedName>
    <definedName name="BNEO" localSheetId="4">#REF!</definedName>
    <definedName name="BNEO" localSheetId="5">#REF!</definedName>
    <definedName name="BNEO" localSheetId="6">#REF!</definedName>
    <definedName name="BNEO" localSheetId="7">#REF!</definedName>
    <definedName name="BNEO">#REF!</definedName>
    <definedName name="BNF">"CA"</definedName>
    <definedName name="BO">#REF!</definedName>
    <definedName name="BOG" localSheetId="60">#REF!</definedName>
    <definedName name="BOG" localSheetId="39">#REF!</definedName>
    <definedName name="BOG" localSheetId="0">#REF!</definedName>
    <definedName name="BOG" localSheetId="26">#REF!</definedName>
    <definedName name="BOG" localSheetId="41">#REF!</definedName>
    <definedName name="BOG" localSheetId="1">#REF!</definedName>
    <definedName name="BOG" localSheetId="2">#REF!</definedName>
    <definedName name="BOG" localSheetId="3">#REF!</definedName>
    <definedName name="BOG" localSheetId="4">#REF!</definedName>
    <definedName name="BOG" localSheetId="5">#REF!</definedName>
    <definedName name="BOG" localSheetId="6">#REF!</definedName>
    <definedName name="BOG" localSheetId="7">#REF!</definedName>
    <definedName name="BOG" localSheetId="22">#REF!</definedName>
    <definedName name="BOG" localSheetId="23">#REF!</definedName>
    <definedName name="BOG" localSheetId="24">#REF!</definedName>
    <definedName name="BOG" localSheetId="25">#REF!</definedName>
    <definedName name="BOG" localSheetId="28">#REF!</definedName>
    <definedName name="BOG" localSheetId="29">#REF!</definedName>
    <definedName name="BOG" localSheetId="40">#REF!</definedName>
    <definedName name="BOG" localSheetId="42">#REF!</definedName>
    <definedName name="BOG">#REF!</definedName>
    <definedName name="BOLETIN" localSheetId="60">[58]BCP!#REF!</definedName>
    <definedName name="BOLETIN" localSheetId="39">[58]BCP!#REF!</definedName>
    <definedName name="BOLETIN" localSheetId="0">#REF!</definedName>
    <definedName name="BOLETIN" localSheetId="41">[58]BCP!#REF!</definedName>
    <definedName name="BOLETIN" localSheetId="1">#REF!</definedName>
    <definedName name="BOLETIN" localSheetId="2">#REF!</definedName>
    <definedName name="BOLETIN" localSheetId="3">#REF!</definedName>
    <definedName name="BOLETIN" localSheetId="4">#REF!</definedName>
    <definedName name="BOLETIN" localSheetId="5">#REF!</definedName>
    <definedName name="BOLETIN" localSheetId="6">#REF!</definedName>
    <definedName name="BOLETIN" localSheetId="7">#REF!</definedName>
    <definedName name="BOLETIN" localSheetId="28">[58]BCP!#REF!</definedName>
    <definedName name="BOLETIN" localSheetId="29">[58]BCP!#REF!</definedName>
    <definedName name="BOLETIN" localSheetId="40">[58]BCP!#REF!</definedName>
    <definedName name="BOLETIN" localSheetId="42">[58]BCP!#REF!</definedName>
    <definedName name="BOLETIN">[58]BCP!#REF!</definedName>
    <definedName name="Bolivia" localSheetId="61">#REF!</definedName>
    <definedName name="Bolivia" localSheetId="54">#REF!</definedName>
    <definedName name="Bolivia" localSheetId="55">#REF!</definedName>
    <definedName name="Bolivia" localSheetId="56">#REF!</definedName>
    <definedName name="Bolivia" localSheetId="57">#REF!</definedName>
    <definedName name="Bolivia" localSheetId="58">#REF!</definedName>
    <definedName name="Bolivia" localSheetId="59">#REF!</definedName>
    <definedName name="Bolivia">#REF!</definedName>
    <definedName name="BOP">#N/A</definedName>
    <definedName name="BOPF" localSheetId="61">#REF!</definedName>
    <definedName name="BOPF" localSheetId="54">#REF!</definedName>
    <definedName name="BOPF" localSheetId="55">#REF!</definedName>
    <definedName name="BOPF" localSheetId="56">#REF!</definedName>
    <definedName name="BOPF" localSheetId="57">#REF!</definedName>
    <definedName name="BOPF" localSheetId="58">#REF!</definedName>
    <definedName name="BOPF" localSheetId="59">#REF!</definedName>
    <definedName name="BOPF" localSheetId="0">#REF!</definedName>
    <definedName name="BOPF" localSheetId="1">#REF!</definedName>
    <definedName name="BOPF" localSheetId="2">#REF!</definedName>
    <definedName name="BOPF" localSheetId="3">#REF!</definedName>
    <definedName name="BOPF" localSheetId="4">#REF!</definedName>
    <definedName name="BOPF" localSheetId="5">#REF!</definedName>
    <definedName name="BOPF" localSheetId="6">#REF!</definedName>
    <definedName name="BOPF" localSheetId="7">#REF!</definedName>
    <definedName name="BOPF">#REF!</definedName>
    <definedName name="BOPUSD" localSheetId="59">#REF!</definedName>
    <definedName name="BOPUSD" localSheetId="60">#REF!</definedName>
    <definedName name="BOPUSD" localSheetId="39">#REF!</definedName>
    <definedName name="BOPUSD" localSheetId="0">#REF!</definedName>
    <definedName name="BOPUSD" localSheetId="26">#REF!</definedName>
    <definedName name="BOPUSD" localSheetId="41">#REF!</definedName>
    <definedName name="BOPUSD" localSheetId="1">#REF!</definedName>
    <definedName name="BOPUSD" localSheetId="2">#REF!</definedName>
    <definedName name="BOPUSD" localSheetId="3">#REF!</definedName>
    <definedName name="BOPUSD" localSheetId="4">#REF!</definedName>
    <definedName name="BOPUSD" localSheetId="5">#REF!</definedName>
    <definedName name="BOPUSD" localSheetId="6">#REF!</definedName>
    <definedName name="BOPUSD" localSheetId="7">#REF!</definedName>
    <definedName name="BOPUSD" localSheetId="22">#REF!</definedName>
    <definedName name="BOPUSD" localSheetId="23">#REF!</definedName>
    <definedName name="BOPUSD" localSheetId="24">#REF!</definedName>
    <definedName name="BOPUSD" localSheetId="25">#REF!</definedName>
    <definedName name="BOPUSD" localSheetId="28">#REF!</definedName>
    <definedName name="BOPUSD" localSheetId="29">#REF!</definedName>
    <definedName name="BOPUSD" localSheetId="40">#REF!</definedName>
    <definedName name="BOPUSD" localSheetId="42">#REF!</definedName>
    <definedName name="BOPUSD">#REF!</definedName>
    <definedName name="BORRA_CUADROS" localSheetId="55">[75]!BORRA_CUADROS</definedName>
    <definedName name="BORRA_CUADROS" localSheetId="56">[75]!BORRA_CUADROS</definedName>
    <definedName name="BORRA_CUADROS" localSheetId="57">[75]!BORRA_CUADROS</definedName>
    <definedName name="BORRA_CUADROS" localSheetId="58">[75]!BORRA_CUADROS</definedName>
    <definedName name="BORRA_CUADROS" localSheetId="60">[75]!BORRA_CUADROS</definedName>
    <definedName name="BORRA_CUADROS" localSheetId="0">#REF!</definedName>
    <definedName name="BORRA_CUADROS" localSheetId="1">#REF!</definedName>
    <definedName name="BORRA_CUADROS" localSheetId="2">#REF!</definedName>
    <definedName name="BORRA_CUADROS" localSheetId="3">#REF!</definedName>
    <definedName name="BORRA_CUADROS" localSheetId="4">#REF!</definedName>
    <definedName name="BORRA_CUADROS" localSheetId="5">#REF!</definedName>
    <definedName name="BORRA_CUADROS" localSheetId="6">#REF!</definedName>
    <definedName name="BORRA_CUADROS" localSheetId="7">#REF!</definedName>
    <definedName name="BORRA_CUADROS">[75]!BORRA_CUADROS</definedName>
    <definedName name="BPBNF" localSheetId="61">#REF!</definedName>
    <definedName name="BPBNF" localSheetId="54">#REF!</definedName>
    <definedName name="BPBNF" localSheetId="55">#REF!</definedName>
    <definedName name="BPBNF" localSheetId="56">#REF!</definedName>
    <definedName name="BPBNF" localSheetId="57">#REF!</definedName>
    <definedName name="BPBNF" localSheetId="58">#REF!</definedName>
    <definedName name="BPBNF" localSheetId="59">#REF!</definedName>
    <definedName name="BPBNF">#REF!</definedName>
    <definedName name="BRASS" localSheetId="60">#REF!</definedName>
    <definedName name="BRASS" localSheetId="39">#REF!</definedName>
    <definedName name="BRASS" localSheetId="26">#REF!</definedName>
    <definedName name="BRASS" localSheetId="41">#REF!</definedName>
    <definedName name="BRASS" localSheetId="22">#REF!</definedName>
    <definedName name="BRASS" localSheetId="23">#REF!</definedName>
    <definedName name="BRASS" localSheetId="24">#REF!</definedName>
    <definedName name="BRASS" localSheetId="25">#REF!</definedName>
    <definedName name="BRASS" localSheetId="28">#REF!</definedName>
    <definedName name="BRASS" localSheetId="29">#REF!</definedName>
    <definedName name="BRASS" localSheetId="40">#REF!</definedName>
    <definedName name="BRASS" localSheetId="42">#REF!</definedName>
    <definedName name="BRASS">#REF!</definedName>
    <definedName name="BRASS_1" localSheetId="60">#REF!</definedName>
    <definedName name="BRASS_1" localSheetId="39">#REF!</definedName>
    <definedName name="BRASS_1" localSheetId="26">#REF!</definedName>
    <definedName name="BRASS_1" localSheetId="41">#REF!</definedName>
    <definedName name="BRASS_1" localSheetId="22">#REF!</definedName>
    <definedName name="BRASS_1" localSheetId="23">#REF!</definedName>
    <definedName name="BRASS_1" localSheetId="24">#REF!</definedName>
    <definedName name="BRASS_1" localSheetId="25">#REF!</definedName>
    <definedName name="BRASS_1" localSheetId="28">#REF!</definedName>
    <definedName name="BRASS_1" localSheetId="29">#REF!</definedName>
    <definedName name="BRASS_1" localSheetId="40">#REF!</definedName>
    <definedName name="BRASS_1" localSheetId="42">#REF!</definedName>
    <definedName name="BRASS_1">#REF!</definedName>
    <definedName name="BRASS_6" localSheetId="60">#REF!</definedName>
    <definedName name="BRASS_6" localSheetId="39">#REF!</definedName>
    <definedName name="BRASS_6" localSheetId="26">#REF!</definedName>
    <definedName name="BRASS_6" localSheetId="41">#REF!</definedName>
    <definedName name="BRASS_6" localSheetId="22">#REF!</definedName>
    <definedName name="BRASS_6" localSheetId="23">#REF!</definedName>
    <definedName name="BRASS_6" localSheetId="24">#REF!</definedName>
    <definedName name="BRASS_6" localSheetId="25">#REF!</definedName>
    <definedName name="BRASS_6" localSheetId="28">#REF!</definedName>
    <definedName name="BRASS_6" localSheetId="29">#REF!</definedName>
    <definedName name="BRASS_6" localSheetId="40">#REF!</definedName>
    <definedName name="BRASS_6" localSheetId="42">#REF!</definedName>
    <definedName name="BRASS_6">#REF!</definedName>
    <definedName name="Brazil">#REF!</definedName>
    <definedName name="BRECHA" localSheetId="0">#REF!</definedName>
    <definedName name="BRECHA" localSheetId="1">#REF!</definedName>
    <definedName name="BRECHA" localSheetId="2">#REF!</definedName>
    <definedName name="BRECHA" localSheetId="3">#REF!</definedName>
    <definedName name="BRECHA" localSheetId="4">#REF!</definedName>
    <definedName name="BRECHA" localSheetId="5">#REF!</definedName>
    <definedName name="BRECHA" localSheetId="6">#REF!</definedName>
    <definedName name="BRECHA" localSheetId="7">#REF!</definedName>
    <definedName name="BRECHA">[61]BRECHA!$E$3</definedName>
    <definedName name="BS" localSheetId="60">#REF!</definedName>
    <definedName name="BS" localSheetId="39">#REF!</definedName>
    <definedName name="BS" localSheetId="26">#REF!</definedName>
    <definedName name="BS" localSheetId="41">#REF!</definedName>
    <definedName name="BS" localSheetId="22">#REF!</definedName>
    <definedName name="BS" localSheetId="23">#REF!</definedName>
    <definedName name="BS" localSheetId="24">#REF!</definedName>
    <definedName name="BS" localSheetId="25">#REF!</definedName>
    <definedName name="BS" localSheetId="28">#REF!</definedName>
    <definedName name="BS" localSheetId="29">#REF!</definedName>
    <definedName name="BS" localSheetId="40">#REF!</definedName>
    <definedName name="BS" localSheetId="42">#REF!</definedName>
    <definedName name="BS">#REF!</definedName>
    <definedName name="BS1A" localSheetId="60">#REF!</definedName>
    <definedName name="BS1A" localSheetId="39">#REF!</definedName>
    <definedName name="BS1A" localSheetId="26">#REF!</definedName>
    <definedName name="BS1A" localSheetId="41">#REF!</definedName>
    <definedName name="BS1A" localSheetId="22">#REF!</definedName>
    <definedName name="BS1A" localSheetId="23">#REF!</definedName>
    <definedName name="BS1A" localSheetId="24">#REF!</definedName>
    <definedName name="BS1A" localSheetId="25">#REF!</definedName>
    <definedName name="BS1A" localSheetId="28">#REF!</definedName>
    <definedName name="BS1A" localSheetId="29">#REF!</definedName>
    <definedName name="BS1A" localSheetId="40">#REF!</definedName>
    <definedName name="BS1A" localSheetId="42">#REF!</definedName>
    <definedName name="BS1A">#REF!</definedName>
    <definedName name="Bstd">#REF!</definedName>
    <definedName name="BTO">#REF!</definedName>
    <definedName name="BTR" localSheetId="60">#REF!</definedName>
    <definedName name="BTR" localSheetId="39">#REF!</definedName>
    <definedName name="BTR" localSheetId="26">#REF!</definedName>
    <definedName name="BTR" localSheetId="41">#REF!</definedName>
    <definedName name="BTR" localSheetId="22">#REF!</definedName>
    <definedName name="BTR" localSheetId="23">#REF!</definedName>
    <definedName name="BTR" localSheetId="24">#REF!</definedName>
    <definedName name="BTR" localSheetId="25">#REF!</definedName>
    <definedName name="BTR" localSheetId="28">#REF!</definedName>
    <definedName name="BTR" localSheetId="29">#REF!</definedName>
    <definedName name="BTR" localSheetId="40">#REF!</definedName>
    <definedName name="BTR" localSheetId="42">#REF!</definedName>
    <definedName name="BTR">#REF!</definedName>
    <definedName name="BTRG" localSheetId="60">#REF!</definedName>
    <definedName name="BTRG" localSheetId="39">#REF!</definedName>
    <definedName name="BTRG" localSheetId="26">#REF!</definedName>
    <definedName name="BTRG" localSheetId="41">#REF!</definedName>
    <definedName name="BTRG" localSheetId="22">#REF!</definedName>
    <definedName name="BTRG" localSheetId="23">#REF!</definedName>
    <definedName name="BTRG" localSheetId="24">#REF!</definedName>
    <definedName name="BTRG" localSheetId="25">#REF!</definedName>
    <definedName name="BTRG" localSheetId="28">#REF!</definedName>
    <definedName name="BTRG" localSheetId="29">#REF!</definedName>
    <definedName name="BTRG" localSheetId="40">#REF!</definedName>
    <definedName name="BTRG" localSheetId="42">#REF!</definedName>
    <definedName name="BTRG">#REF!</definedName>
    <definedName name="BTRP">#REF!</definedName>
    <definedName name="Budget" localSheetId="60">#REF!</definedName>
    <definedName name="Budget" localSheetId="39">#REF!</definedName>
    <definedName name="Budget" localSheetId="26">#REF!</definedName>
    <definedName name="Budget" localSheetId="41">#REF!</definedName>
    <definedName name="Budget" localSheetId="22">#REF!</definedName>
    <definedName name="Budget" localSheetId="23">#REF!</definedName>
    <definedName name="Budget" localSheetId="24">#REF!</definedName>
    <definedName name="Budget" localSheetId="25">#REF!</definedName>
    <definedName name="Budget" localSheetId="28">#REF!</definedName>
    <definedName name="Budget" localSheetId="29">#REF!</definedName>
    <definedName name="Budget" localSheetId="40">#REF!</definedName>
    <definedName name="Budget" localSheetId="42">#REF!</definedName>
    <definedName name="Budget">#REF!</definedName>
    <definedName name="Budget_expenditure">#REF!</definedName>
    <definedName name="Budget_revenue">#REF!</definedName>
    <definedName name="BURACO">#REF!</definedName>
    <definedName name="Button_13">"CLAGA2000_Consolidado_2001_List"</definedName>
    <definedName name="BX" localSheetId="59">#REF!</definedName>
    <definedName name="BX" localSheetId="60">#REF!</definedName>
    <definedName name="BX" localSheetId="39">#REF!</definedName>
    <definedName name="BX" localSheetId="0">#REF!</definedName>
    <definedName name="BX" localSheetId="26">#REF!</definedName>
    <definedName name="BX" localSheetId="41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6">#REF!</definedName>
    <definedName name="BX" localSheetId="7">#REF!</definedName>
    <definedName name="BX" localSheetId="22">#REF!</definedName>
    <definedName name="BX" localSheetId="23">#REF!</definedName>
    <definedName name="BX" localSheetId="24">#REF!</definedName>
    <definedName name="BX" localSheetId="25">#REF!</definedName>
    <definedName name="BX" localSheetId="28">#REF!</definedName>
    <definedName name="BX" localSheetId="29">#REF!</definedName>
    <definedName name="BX" localSheetId="40">#REF!</definedName>
    <definedName name="BX" localSheetId="42">#REF!</definedName>
    <definedName name="BX">#REF!</definedName>
    <definedName name="BXG" localSheetId="0">#REF!</definedName>
    <definedName name="BXG" localSheetId="1">#REF!</definedName>
    <definedName name="BXG" localSheetId="2">#REF!</definedName>
    <definedName name="BXG" localSheetId="3">#REF!</definedName>
    <definedName name="BXG" localSheetId="4">#REF!</definedName>
    <definedName name="BXG" localSheetId="5">#REF!</definedName>
    <definedName name="BXG" localSheetId="6">#REF!</definedName>
    <definedName name="BXG" localSheetId="7">#REF!</definedName>
    <definedName name="BXG">[74]Q6!$E$26:$AH$26</definedName>
    <definedName name="BXI" localSheetId="61">#REF!</definedName>
    <definedName name="BXI" localSheetId="54">#REF!</definedName>
    <definedName name="BXI" localSheetId="55">#REF!</definedName>
    <definedName name="BXI" localSheetId="56">#REF!</definedName>
    <definedName name="BXI" localSheetId="57">#REF!</definedName>
    <definedName name="BXI" localSheetId="58">#REF!</definedName>
    <definedName name="BXI" localSheetId="59">#REF!</definedName>
    <definedName name="BXI" localSheetId="0">#REF!</definedName>
    <definedName name="BXI" localSheetId="1">#REF!</definedName>
    <definedName name="BXI" localSheetId="2">#REF!</definedName>
    <definedName name="BXI" localSheetId="3">#REF!</definedName>
    <definedName name="BXI" localSheetId="4">#REF!</definedName>
    <definedName name="BXI" localSheetId="5">#REF!</definedName>
    <definedName name="BXI" localSheetId="6">#REF!</definedName>
    <definedName name="BXI" localSheetId="7">#REF!</definedName>
    <definedName name="BXI">#REF!</definedName>
    <definedName name="BXS" localSheetId="59">#REF!</definedName>
    <definedName name="BXS" localSheetId="60">#REF!</definedName>
    <definedName name="BXS" localSheetId="39">#REF!</definedName>
    <definedName name="BXS" localSheetId="26">#REF!</definedName>
    <definedName name="BXS" localSheetId="41">#REF!</definedName>
    <definedName name="BXS" localSheetId="22">#REF!</definedName>
    <definedName name="BXS" localSheetId="23">#REF!</definedName>
    <definedName name="BXS" localSheetId="24">#REF!</definedName>
    <definedName name="BXS" localSheetId="25">#REF!</definedName>
    <definedName name="BXS" localSheetId="28">#REF!</definedName>
    <definedName name="BXS" localSheetId="29">#REF!</definedName>
    <definedName name="BXS" localSheetId="40">#REF!</definedName>
    <definedName name="BXS" localSheetId="42">#REF!</definedName>
    <definedName name="BXS">#REF!</definedName>
    <definedName name="C.2" localSheetId="60">#REF!</definedName>
    <definedName name="C.2" localSheetId="39">#REF!</definedName>
    <definedName name="C.2" localSheetId="26">#REF!</definedName>
    <definedName name="C.2" localSheetId="41">#REF!</definedName>
    <definedName name="C.2" localSheetId="22">#REF!</definedName>
    <definedName name="C.2" localSheetId="23">#REF!</definedName>
    <definedName name="C.2" localSheetId="24">#REF!</definedName>
    <definedName name="C.2" localSheetId="25">#REF!</definedName>
    <definedName name="C.2" localSheetId="28">#REF!</definedName>
    <definedName name="C.2" localSheetId="29">#REF!</definedName>
    <definedName name="C.2" localSheetId="40">#REF!</definedName>
    <definedName name="C.2" localSheetId="42">#REF!</definedName>
    <definedName name="C.2">#REF!</definedName>
    <definedName name="C_" localSheetId="60">#REF!</definedName>
    <definedName name="C_" localSheetId="39">#REF!</definedName>
    <definedName name="C_" localSheetId="26">#REF!</definedName>
    <definedName name="C_" localSheetId="41">#REF!</definedName>
    <definedName name="C_" localSheetId="22">#REF!</definedName>
    <definedName name="C_" localSheetId="23">#REF!</definedName>
    <definedName name="C_" localSheetId="24">#REF!</definedName>
    <definedName name="C_" localSheetId="25">#REF!</definedName>
    <definedName name="C_" localSheetId="28">#REF!</definedName>
    <definedName name="C_" localSheetId="29">#REF!</definedName>
    <definedName name="C_" localSheetId="40">#REF!</definedName>
    <definedName name="C_" localSheetId="42">#REF!</definedName>
    <definedName name="C_">#REF!</definedName>
    <definedName name="C_1" localSheetId="60">OFFSET(#REF!,0,0,COUNT(#REF!),1)</definedName>
    <definedName name="C_1" localSheetId="39">OFFSET(#REF!,0,0,COUNT(#REF!),1)</definedName>
    <definedName name="C_1" localSheetId="0">OFFSET(#REF!,0,0,COUNT(#REF!),1)</definedName>
    <definedName name="C_1" localSheetId="26">OFFSET(#REF!,0,0,COUNT(#REF!),1)</definedName>
    <definedName name="C_1" localSheetId="41">OFFSET(#REF!,0,0,COUNT(#REF!),1)</definedName>
    <definedName name="C_1" localSheetId="1">OFFSET(#REF!,0,0,COUNT(#REF!),1)</definedName>
    <definedName name="C_1" localSheetId="2">OFFSET(#REF!,0,0,COUNT(#REF!),1)</definedName>
    <definedName name="C_1" localSheetId="3">OFFSET(#REF!,0,0,COUNT(#REF!),1)</definedName>
    <definedName name="C_1" localSheetId="4">OFFSET(#REF!,0,0,COUNT(#REF!),1)</definedName>
    <definedName name="C_1" localSheetId="5">OFFSET(#REF!,0,0,COUNT(#REF!),1)</definedName>
    <definedName name="C_1" localSheetId="6">OFFSET(#REF!,0,0,COUNT(#REF!),1)</definedName>
    <definedName name="C_1" localSheetId="7">OFFSET(#REF!,0,0,COUNT(#REF!),1)</definedName>
    <definedName name="C_1" localSheetId="22">OFFSET(#REF!,0,0,COUNT(#REF!),1)</definedName>
    <definedName name="C_1" localSheetId="23">OFFSET(#REF!,0,0,COUNT(#REF!),1)</definedName>
    <definedName name="C_1" localSheetId="24">OFFSET(#REF!,0,0,COUNT(#REF!),1)</definedName>
    <definedName name="C_1" localSheetId="25">OFFSET(#REF!,0,0,COUNT(#REF!),1)</definedName>
    <definedName name="C_1" localSheetId="28">OFFSET(#REF!,0,0,COUNT(#REF!),1)</definedName>
    <definedName name="C_1" localSheetId="29">OFFSET(#REF!,0,0,COUNT(#REF!),1)</definedName>
    <definedName name="C_1" localSheetId="40">OFFSET(#REF!,0,0,COUNT(#REF!),1)</definedName>
    <definedName name="C_1" localSheetId="42">OFFSET(#REF!,0,0,COUNT(#REF!),1)</definedName>
    <definedName name="C_1">OFFSET(#REF!,0,0,COUNT(#REF!),1)</definedName>
    <definedName name="C_2" localSheetId="60">OFFSET(#REF!,0,0,COUNT(#REF!),1)</definedName>
    <definedName name="C_2" localSheetId="39">OFFSET(#REF!,0,0,COUNT(#REF!),1)</definedName>
    <definedName name="C_2" localSheetId="26">OFFSET(#REF!,0,0,COUNT(#REF!),1)</definedName>
    <definedName name="C_2" localSheetId="41">OFFSET(#REF!,0,0,COUNT(#REF!),1)</definedName>
    <definedName name="C_2" localSheetId="22">OFFSET(#REF!,0,0,COUNT(#REF!),1)</definedName>
    <definedName name="C_2" localSheetId="23">OFFSET(#REF!,0,0,COUNT(#REF!),1)</definedName>
    <definedName name="C_2" localSheetId="24">OFFSET(#REF!,0,0,COUNT(#REF!),1)</definedName>
    <definedName name="C_2" localSheetId="25">OFFSET(#REF!,0,0,COUNT(#REF!),1)</definedName>
    <definedName name="C_2" localSheetId="28">OFFSET(#REF!,0,0,COUNT(#REF!),1)</definedName>
    <definedName name="C_2" localSheetId="29">OFFSET(#REF!,0,0,COUNT(#REF!),1)</definedName>
    <definedName name="C_2" localSheetId="40">OFFSET(#REF!,0,0,COUNT(#REF!),1)</definedName>
    <definedName name="C_2" localSheetId="42">OFFSET(#REF!,0,0,COUNT(#REF!),1)</definedName>
    <definedName name="C_2">OFFSET(#REF!,0,0,COUNT(#REF!),1)</definedName>
    <definedName name="CA" localSheetId="61">#REF!</definedName>
    <definedName name="CA" localSheetId="54">#REF!</definedName>
    <definedName name="CA" localSheetId="55">#REF!</definedName>
    <definedName name="CA" localSheetId="56">#REF!</definedName>
    <definedName name="CA" localSheetId="57">#REF!</definedName>
    <definedName name="CA" localSheetId="58">#REF!</definedName>
    <definedName name="CA" localSheetId="59">#REF!</definedName>
    <definedName name="CA" localSheetId="0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6">#REF!</definedName>
    <definedName name="CA" localSheetId="7">#REF!</definedName>
    <definedName name="CA">#REF!</definedName>
    <definedName name="CAD" localSheetId="59">#REF!</definedName>
    <definedName name="CAD" localSheetId="60">#REF!</definedName>
    <definedName name="CAD" localSheetId="39">#REF!</definedName>
    <definedName name="CAD" localSheetId="0">#REF!</definedName>
    <definedName name="CAD" localSheetId="26">#REF!</definedName>
    <definedName name="CAD" localSheetId="41">#REF!</definedName>
    <definedName name="CAD" localSheetId="1">#REF!</definedName>
    <definedName name="CAD" localSheetId="2">#REF!</definedName>
    <definedName name="CAD" localSheetId="3">#REF!</definedName>
    <definedName name="CAD" localSheetId="4">#REF!</definedName>
    <definedName name="CAD" localSheetId="5">#REF!</definedName>
    <definedName name="CAD" localSheetId="6">#REF!</definedName>
    <definedName name="CAD" localSheetId="7">#REF!</definedName>
    <definedName name="CAD" localSheetId="22">#REF!</definedName>
    <definedName name="CAD" localSheetId="23">#REF!</definedName>
    <definedName name="CAD" localSheetId="24">#REF!</definedName>
    <definedName name="CAD" localSheetId="25">#REF!</definedName>
    <definedName name="CAD" localSheetId="28">#REF!</definedName>
    <definedName name="CAD" localSheetId="29">#REF!</definedName>
    <definedName name="CAD" localSheetId="40">#REF!</definedName>
    <definedName name="CAD" localSheetId="42">#REF!</definedName>
    <definedName name="CAD">#REF!</definedName>
    <definedName name="CAe" localSheetId="0">#REF!</definedName>
    <definedName name="CAe" localSheetId="1">#REF!</definedName>
    <definedName name="CAe" localSheetId="2">#REF!</definedName>
    <definedName name="CAe" localSheetId="3">#REF!</definedName>
    <definedName name="CAe" localSheetId="4">#REF!</definedName>
    <definedName name="CAe" localSheetId="5">#REF!</definedName>
    <definedName name="CAe" localSheetId="6">#REF!</definedName>
    <definedName name="CAe" localSheetId="7">#REF!</definedName>
    <definedName name="CAe">#REF!</definedName>
    <definedName name="caj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lculo" hidden="1">#REF!</definedName>
    <definedName name="CalificaciónFinal" localSheetId="0">#REF!</definedName>
    <definedName name="CalificaciónFinal" localSheetId="1">#REF!</definedName>
    <definedName name="CalificaciónFinal" localSheetId="2">#REF!</definedName>
    <definedName name="CalificaciónFinal" localSheetId="3">#REF!</definedName>
    <definedName name="CalificaciónFinal" localSheetId="4">#REF!</definedName>
    <definedName name="CalificaciónFinal" localSheetId="5">#REF!</definedName>
    <definedName name="CalificaciónFinal" localSheetId="6">#REF!</definedName>
    <definedName name="CalificaciónFinal" localSheetId="7">#REF!</definedName>
    <definedName name="CalificaciónFinal">'[49]base de datos MODULO I'!$B$4:$E$49</definedName>
    <definedName name="CalificIndica" localSheetId="0">#REF!</definedName>
    <definedName name="CalificIndica" localSheetId="1">#REF!</definedName>
    <definedName name="CalificIndica" localSheetId="2">#REF!</definedName>
    <definedName name="CalificIndica" localSheetId="3">#REF!</definedName>
    <definedName name="CalificIndica" localSheetId="4">#REF!</definedName>
    <definedName name="CalificIndica" localSheetId="5">#REF!</definedName>
    <definedName name="CalificIndica" localSheetId="6">#REF!</definedName>
    <definedName name="CalificIndica" localSheetId="7">#REF!</definedName>
    <definedName name="CalificIndica">'[49]base de datos MODULO I'!$F$5:$AM$50</definedName>
    <definedName name="CAMARON" localSheetId="59">#REF!</definedName>
    <definedName name="CAMARON" localSheetId="60">#REF!</definedName>
    <definedName name="CAMARON" localSheetId="39">#REF!</definedName>
    <definedName name="CAMARON" localSheetId="26">#REF!</definedName>
    <definedName name="CAMARON" localSheetId="41">#REF!</definedName>
    <definedName name="CAMARON" localSheetId="22">#REF!</definedName>
    <definedName name="CAMARON" localSheetId="23">#REF!</definedName>
    <definedName name="CAMARON" localSheetId="24">#REF!</definedName>
    <definedName name="CAMARON" localSheetId="25">#REF!</definedName>
    <definedName name="CAMARON" localSheetId="28">#REF!</definedName>
    <definedName name="CAMARON" localSheetId="29">#REF!</definedName>
    <definedName name="CAMARON" localSheetId="40">#REF!</definedName>
    <definedName name="CAMARON" localSheetId="42">#REF!</definedName>
    <definedName name="CAMARON">#REF!</definedName>
    <definedName name="Canada_wt" localSheetId="0">#REF!</definedName>
    <definedName name="Canada_wt" localSheetId="1">#REF!</definedName>
    <definedName name="Canada_wt" localSheetId="2">#REF!</definedName>
    <definedName name="Canada_wt" localSheetId="3">#REF!</definedName>
    <definedName name="Canada_wt" localSheetId="4">#REF!</definedName>
    <definedName name="Canada_wt" localSheetId="5">#REF!</definedName>
    <definedName name="Canada_wt" localSheetId="6">#REF!</definedName>
    <definedName name="Canada_wt" localSheetId="7">#REF!</definedName>
    <definedName name="Canada_wt">'[65]OECD wgt'!$B$10</definedName>
    <definedName name="CAPA" localSheetId="61">#REF!</definedName>
    <definedName name="CAPA" localSheetId="54">#REF!</definedName>
    <definedName name="CAPA" localSheetId="55">#REF!</definedName>
    <definedName name="CAPA" localSheetId="56">#REF!</definedName>
    <definedName name="CAPA" localSheetId="57">#REF!</definedName>
    <definedName name="CAPA" localSheetId="58">#REF!</definedName>
    <definedName name="CAPA" localSheetId="59">#REF!</definedName>
    <definedName name="CAPA">#REF!</definedName>
    <definedName name="CAperc" localSheetId="61">#REF!</definedName>
    <definedName name="CAperc" localSheetId="54">#REF!</definedName>
    <definedName name="CAperc" localSheetId="55">#REF!</definedName>
    <definedName name="CAperc" localSheetId="56">#REF!</definedName>
    <definedName name="CAperc" localSheetId="57">#REF!</definedName>
    <definedName name="CAperc" localSheetId="58">#REF!</definedName>
    <definedName name="CAperc" localSheetId="59">#REF!</definedName>
    <definedName name="CAperc">#REF!</definedName>
    <definedName name="Capit.Neto" localSheetId="0">#REF!</definedName>
    <definedName name="Capit.Neto" localSheetId="1">#REF!</definedName>
    <definedName name="Capit.Neto" localSheetId="2">#REF!</definedName>
    <definedName name="Capit.Neto" localSheetId="3">#REF!</definedName>
    <definedName name="Capit.Neto" localSheetId="4">#REF!</definedName>
    <definedName name="Capit.Neto" localSheetId="5">#REF!</definedName>
    <definedName name="Capit.Neto" localSheetId="6">#REF!</definedName>
    <definedName name="Capit.Neto" localSheetId="7">#REF!</definedName>
    <definedName name="Capit.Neto">'[49]Ranking Bancario'!$J$4:$N$54</definedName>
    <definedName name="Capitalizacion" localSheetId="0">#REF!</definedName>
    <definedName name="Capitalizacion" localSheetId="1">#REF!</definedName>
    <definedName name="Capitalizacion" localSheetId="2">#REF!</definedName>
    <definedName name="Capitalizacion" localSheetId="3">#REF!</definedName>
    <definedName name="Capitalizacion" localSheetId="4">#REF!</definedName>
    <definedName name="Capitalizacion" localSheetId="5">#REF!</definedName>
    <definedName name="Capitalizacion" localSheetId="6">#REF!</definedName>
    <definedName name="Capitalizacion" localSheetId="7">#REF!</definedName>
    <definedName name="Capitalizacion">'[49]Calidad del Activo'!$A$5:$K$24</definedName>
    <definedName name="CAr" localSheetId="61">#REF!</definedName>
    <definedName name="CAr" localSheetId="54">#REF!</definedName>
    <definedName name="CAr" localSheetId="55">#REF!</definedName>
    <definedName name="CAr" localSheetId="56">#REF!</definedName>
    <definedName name="CAr" localSheetId="57">#REF!</definedName>
    <definedName name="CAr" localSheetId="58">#REF!</definedName>
    <definedName name="CAr" localSheetId="59">#REF!</definedName>
    <definedName name="CAr">#REF!</definedName>
    <definedName name="CAS" localSheetId="0">#REF!</definedName>
    <definedName name="CAS" localSheetId="1">#REF!</definedName>
    <definedName name="CAS" localSheetId="2">#REF!</definedName>
    <definedName name="CAS" localSheetId="3">#REF!</definedName>
    <definedName name="CAS" localSheetId="4">#REF!</definedName>
    <definedName name="CAS" localSheetId="5">#REF!</definedName>
    <definedName name="CAS" localSheetId="6">#REF!</definedName>
    <definedName name="CAS" localSheetId="7">#REF!</definedName>
    <definedName name="CAS">[61]CASCADA!$C$4</definedName>
    <definedName name="Cascada" localSheetId="0">#REF!</definedName>
    <definedName name="Cascada" localSheetId="1">#REF!</definedName>
    <definedName name="Cascada" localSheetId="2">#REF!</definedName>
    <definedName name="Cascada" localSheetId="3">#REF!</definedName>
    <definedName name="Cascada" localSheetId="4">#REF!</definedName>
    <definedName name="Cascada" localSheetId="5">#REF!</definedName>
    <definedName name="Cascada" localSheetId="6">#REF!</definedName>
    <definedName name="Cascada" localSheetId="7">#REF!</definedName>
    <definedName name="Cascada">[76]Hoja3!$B$1:$L$98</definedName>
    <definedName name="Cavg" localSheetId="60">OFFSET(#REF!,0,0,COUNT(#REF!),1)</definedName>
    <definedName name="Cavg" localSheetId="39">OFFSET(#REF!,0,0,COUNT(#REF!),1)</definedName>
    <definedName name="Cavg" localSheetId="0">OFFSET(#REF!,0,0,COUNT(#REF!),1)</definedName>
    <definedName name="Cavg" localSheetId="26">OFFSET(#REF!,0,0,COUNT(#REF!),1)</definedName>
    <definedName name="Cavg" localSheetId="41">OFFSET(#REF!,0,0,COUNT(#REF!),1)</definedName>
    <definedName name="Cavg" localSheetId="1">OFFSET(#REF!,0,0,COUNT(#REF!),1)</definedName>
    <definedName name="Cavg" localSheetId="2">OFFSET(#REF!,0,0,COUNT(#REF!),1)</definedName>
    <definedName name="Cavg" localSheetId="3">OFFSET(#REF!,0,0,COUNT(#REF!),1)</definedName>
    <definedName name="Cavg" localSheetId="4">OFFSET(#REF!,0,0,COUNT(#REF!),1)</definedName>
    <definedName name="Cavg" localSheetId="5">OFFSET(#REF!,0,0,COUNT(#REF!),1)</definedName>
    <definedName name="Cavg" localSheetId="6">OFFSET(#REF!,0,0,COUNT(#REF!),1)</definedName>
    <definedName name="Cavg" localSheetId="7">OFFSET(#REF!,0,0,COUNT(#REF!),1)</definedName>
    <definedName name="Cavg" localSheetId="22">OFFSET(#REF!,0,0,COUNT(#REF!),1)</definedName>
    <definedName name="Cavg" localSheetId="23">OFFSET(#REF!,0,0,COUNT(#REF!),1)</definedName>
    <definedName name="Cavg" localSheetId="24">OFFSET(#REF!,0,0,COUNT(#REF!),1)</definedName>
    <definedName name="Cavg" localSheetId="25">OFFSET(#REF!,0,0,COUNT(#REF!),1)</definedName>
    <definedName name="Cavg" localSheetId="28">OFFSET(#REF!,0,0,COUNT(#REF!),1)</definedName>
    <definedName name="Cavg" localSheetId="29">OFFSET(#REF!,0,0,COUNT(#REF!),1)</definedName>
    <definedName name="Cavg" localSheetId="40">OFFSET(#REF!,0,0,COUNT(#REF!),1)</definedName>
    <definedName name="Cavg" localSheetId="42">OFFSET(#REF!,0,0,COUNT(#REF!),1)</definedName>
    <definedName name="Cavg">OFFSET(#REF!,0,0,COUNT(#REF!),1)</definedName>
    <definedName name="cc" localSheetId="61" hidden="1">{"Riqfin97",#N/A,FALSE,"Tran";"Riqfinpro",#N/A,FALSE,"Tran"}</definedName>
    <definedName name="cc" localSheetId="54" hidden="1">{"Riqfin97",#N/A,FALSE,"Tran";"Riqfinpro",#N/A,FALSE,"Tran"}</definedName>
    <definedName name="cc" localSheetId="55" hidden="1">{"Riqfin97",#N/A,FALSE,"Tran";"Riqfinpro",#N/A,FALSE,"Tran"}</definedName>
    <definedName name="cc" localSheetId="56" hidden="1">{"Riqfin97",#N/A,FALSE,"Tran";"Riqfinpro",#N/A,FALSE,"Tran"}</definedName>
    <definedName name="cc" localSheetId="57" hidden="1">{"Riqfin97",#N/A,FALSE,"Tran";"Riqfinpro",#N/A,FALSE,"Tran"}</definedName>
    <definedName name="cc" localSheetId="58" hidden="1">{"Riqfin97",#N/A,FALSE,"Tran";"Riqfinpro",#N/A,FALSE,"Tran"}</definedName>
    <definedName name="cc" localSheetId="59" hidden="1">{"Riqfin97",#N/A,FALSE,"Tran";"Riqfinpro",#N/A,FALSE,"Tran"}</definedName>
    <definedName name="cc" localSheetId="60" hidden="1">{"Riqfin97",#N/A,FALSE,"Tran";"Riqfinpro",#N/A,FALSE,"Tran"}</definedName>
    <definedName name="cc" localSheetId="39" hidden="1">{"Riqfin97",#N/A,FALSE,"Tran";"Riqfinpro",#N/A,FALSE,"Tran"}</definedName>
    <definedName name="cc" localSheetId="0" hidden="1">{"Riqfin97",#N/A,FALSE,"Tran";"Riqfinpro",#N/A,FALSE,"Tran"}</definedName>
    <definedName name="cc" localSheetId="26" hidden="1">{"Riqfin97",#N/A,FALSE,"Tran";"Riqfinpro",#N/A,FALSE,"Tran"}</definedName>
    <definedName name="cc" localSheetId="27" hidden="1">{"Riqfin97",#N/A,FALSE,"Tran";"Riqfinpro",#N/A,FALSE,"Tran"}</definedName>
    <definedName name="cc" localSheetId="32" hidden="1">{"Riqfin97",#N/A,FALSE,"Tran";"Riqfinpro",#N/A,FALSE,"Tran"}</definedName>
    <definedName name="cc" localSheetId="41" hidden="1">{"Riqfin97",#N/A,FALSE,"Tran";"Riqfinpro",#N/A,FALSE,"Tran"}</definedName>
    <definedName name="cc" localSheetId="1" hidden="1">{"Riqfin97",#N/A,FALSE,"Tran";"Riqfinpro",#N/A,FALSE,"Tran"}</definedName>
    <definedName name="cc" localSheetId="2" hidden="1">{"Riqfin97",#N/A,FALSE,"Tran";"Riqfinpro",#N/A,FALSE,"Tran"}</definedName>
    <definedName name="cc" localSheetId="3" hidden="1">{"Riqfin97",#N/A,FALSE,"Tran";"Riqfinpro",#N/A,FALSE,"Tran"}</definedName>
    <definedName name="cc" localSheetId="4" hidden="1">{"Riqfin97",#N/A,FALSE,"Tran";"Riqfinpro",#N/A,FALSE,"Tran"}</definedName>
    <definedName name="cc" localSheetId="5" hidden="1">{"Riqfin97",#N/A,FALSE,"Tran";"Riqfinpro",#N/A,FALSE,"Tran"}</definedName>
    <definedName name="cc" localSheetId="6" hidden="1">{"Riqfin97",#N/A,FALSE,"Tran";"Riqfinpro",#N/A,FALSE,"Tran"}</definedName>
    <definedName name="cc" localSheetId="7" hidden="1">{"Riqfin97",#N/A,FALSE,"Tran";"Riqfinpro",#N/A,FALSE,"Tran"}</definedName>
    <definedName name="cc" localSheetId="22" hidden="1">{"Riqfin97",#N/A,FALSE,"Tran";"Riqfinpro",#N/A,FALSE,"Tran"}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localSheetId="25" hidden="1">{"Riqfin97",#N/A,FALSE,"Tran";"Riqfinpro",#N/A,FALSE,"Tran"}</definedName>
    <definedName name="cc" localSheetId="28" hidden="1">{"Riqfin97",#N/A,FALSE,"Tran";"Riqfinpro",#N/A,FALSE,"Tran"}</definedName>
    <definedName name="cc" localSheetId="29" hidden="1">{"Riqfin97",#N/A,FALSE,"Tran";"Riqfinpro",#N/A,FALSE,"Tran"}</definedName>
    <definedName name="cc" localSheetId="31" hidden="1">{"Riqfin97",#N/A,FALSE,"Tran";"Riqfinpro",#N/A,FALSE,"Tran"}</definedName>
    <definedName name="cc" localSheetId="40" hidden="1">{"Riqfin97",#N/A,FALSE,"Tran";"Riqfinpro",#N/A,FALSE,"Tran"}</definedName>
    <definedName name="cc" localSheetId="42" hidden="1">{"Riqfin97",#N/A,FALSE,"Tran";"Riqfinpro",#N/A,FALSE,"Tran"}</definedName>
    <definedName name="cc" hidden="1">{"Riqfin97",#N/A,FALSE,"Tran";"Riqfinpro",#N/A,FALSE,"Tran"}</definedName>
    <definedName name="ccc">#N/A</definedName>
    <definedName name="cccc">#N/A</definedName>
    <definedName name="ccccc" localSheetId="61" hidden="1">{"Minpmon",#N/A,FALSE,"Monthinput"}</definedName>
    <definedName name="ccccc" localSheetId="54" hidden="1">{"Minpmon",#N/A,FALSE,"Monthinput"}</definedName>
    <definedName name="ccccc" localSheetId="55" hidden="1">{"Minpmon",#N/A,FALSE,"Monthinput"}</definedName>
    <definedName name="ccccc" localSheetId="56" hidden="1">{"Minpmon",#N/A,FALSE,"Monthinput"}</definedName>
    <definedName name="ccccc" localSheetId="57" hidden="1">{"Minpmon",#N/A,FALSE,"Monthinput"}</definedName>
    <definedName name="ccccc" localSheetId="58" hidden="1">{"Minpmon",#N/A,FALSE,"Monthinput"}</definedName>
    <definedName name="ccccc" localSheetId="59" hidden="1">{"Minpmon",#N/A,FALSE,"Monthinput"}</definedName>
    <definedName name="ccccc" localSheetId="60" hidden="1">{"Minpmon",#N/A,FALSE,"Monthinput"}</definedName>
    <definedName name="ccccc" localSheetId="39" hidden="1">{"Minpmon",#N/A,FALSE,"Monthinput"}</definedName>
    <definedName name="ccccc" localSheetId="0" hidden="1">{"Minpmon",#N/A,FALSE,"Monthinput"}</definedName>
    <definedName name="ccccc" localSheetId="26" hidden="1">{"Minpmon",#N/A,FALSE,"Monthinput"}</definedName>
    <definedName name="ccccc" localSheetId="27" hidden="1">{"Minpmon",#N/A,FALSE,"Monthinput"}</definedName>
    <definedName name="ccccc" localSheetId="32" hidden="1">{"Minpmon",#N/A,FALSE,"Monthinput"}</definedName>
    <definedName name="ccccc" localSheetId="41" hidden="1">{"Minpmon",#N/A,FALSE,"Monthinput"}</definedName>
    <definedName name="ccccc" localSheetId="1" hidden="1">{"Minpmon",#N/A,FALSE,"Monthinput"}</definedName>
    <definedName name="ccccc" localSheetId="2" hidden="1">{"Minpmon",#N/A,FALSE,"Monthinput"}</definedName>
    <definedName name="ccccc" localSheetId="3" hidden="1">{"Minpmon",#N/A,FALSE,"Monthinput"}</definedName>
    <definedName name="ccccc" localSheetId="4" hidden="1">{"Minpmon",#N/A,FALSE,"Monthinput"}</definedName>
    <definedName name="ccccc" localSheetId="5" hidden="1">{"Minpmon",#N/A,FALSE,"Monthinput"}</definedName>
    <definedName name="ccccc" localSheetId="6" hidden="1">{"Minpmon",#N/A,FALSE,"Monthinput"}</definedName>
    <definedName name="ccccc" localSheetId="7" hidden="1">{"Minpmon",#N/A,FALSE,"Monthinput"}</definedName>
    <definedName name="ccccc" localSheetId="22" hidden="1">{"Minpmon",#N/A,FALSE,"Monthinput"}</definedName>
    <definedName name="ccccc" localSheetId="23" hidden="1">{"Minpmon",#N/A,FALSE,"Monthinput"}</definedName>
    <definedName name="ccccc" localSheetId="24" hidden="1">{"Minpmon",#N/A,FALSE,"Monthinput"}</definedName>
    <definedName name="ccccc" localSheetId="25" hidden="1">{"Minpmon",#N/A,FALSE,"Monthinput"}</definedName>
    <definedName name="ccccc" localSheetId="28" hidden="1">{"Minpmon",#N/A,FALSE,"Monthinput"}</definedName>
    <definedName name="ccccc" localSheetId="29" hidden="1">{"Minpmon",#N/A,FALSE,"Monthinput"}</definedName>
    <definedName name="ccccc" localSheetId="31" hidden="1">{"Minpmon",#N/A,FALSE,"Monthinput"}</definedName>
    <definedName name="ccccc" localSheetId="40" hidden="1">{"Minpmon",#N/A,FALSE,"Monthinput"}</definedName>
    <definedName name="ccccc" localSheetId="42" hidden="1">{"Minpmon",#N/A,FALSE,"Monthinput"}</definedName>
    <definedName name="ccccc" hidden="1">{"Minpmon",#N/A,FALSE,"Monthinput"}</definedName>
    <definedName name="cccccccccccccc" localSheetId="61" hidden="1">{"Tab1",#N/A,FALSE,"P";"Tab2",#N/A,FALSE,"P"}</definedName>
    <definedName name="cccccccccccccc" localSheetId="54" hidden="1">{"Tab1",#N/A,FALSE,"P";"Tab2",#N/A,FALSE,"P"}</definedName>
    <definedName name="cccccccccccccc" localSheetId="55" hidden="1">{"Tab1",#N/A,FALSE,"P";"Tab2",#N/A,FALSE,"P"}</definedName>
    <definedName name="cccccccccccccc" localSheetId="56" hidden="1">{"Tab1",#N/A,FALSE,"P";"Tab2",#N/A,FALSE,"P"}</definedName>
    <definedName name="cccccccccccccc" localSheetId="57" hidden="1">{"Tab1",#N/A,FALSE,"P";"Tab2",#N/A,FALSE,"P"}</definedName>
    <definedName name="cccccccccccccc" localSheetId="58" hidden="1">{"Tab1",#N/A,FALSE,"P";"Tab2",#N/A,FALSE,"P"}</definedName>
    <definedName name="cccccccccccccc" localSheetId="59" hidden="1">{"Tab1",#N/A,FALSE,"P";"Tab2",#N/A,FALSE,"P"}</definedName>
    <definedName name="cccccccccccccc" localSheetId="60" hidden="1">{"Tab1",#N/A,FALSE,"P";"Tab2",#N/A,FALSE,"P"}</definedName>
    <definedName name="cccccccccccccc" localSheetId="39" hidden="1">{"Tab1",#N/A,FALSE,"P";"Tab2",#N/A,FALSE,"P"}</definedName>
    <definedName name="cccccccccccccc" localSheetId="0" hidden="1">{"Tab1",#N/A,FALSE,"P";"Tab2",#N/A,FALSE,"P"}</definedName>
    <definedName name="cccccccccccccc" localSheetId="26" hidden="1">{"Tab1",#N/A,FALSE,"P";"Tab2",#N/A,FALSE,"P"}</definedName>
    <definedName name="cccccccccccccc" localSheetId="27" hidden="1">{"Tab1",#N/A,FALSE,"P";"Tab2",#N/A,FALSE,"P"}</definedName>
    <definedName name="cccccccccccccc" localSheetId="32" hidden="1">{"Tab1",#N/A,FALSE,"P";"Tab2",#N/A,FALSE,"P"}</definedName>
    <definedName name="cccccccccccccc" localSheetId="41" hidden="1">{"Tab1",#N/A,FALSE,"P";"Tab2",#N/A,FALSE,"P"}</definedName>
    <definedName name="cccccccccccccc" localSheetId="1" hidden="1">{"Tab1",#N/A,FALSE,"P";"Tab2",#N/A,FALSE,"P"}</definedName>
    <definedName name="cccccccccccccc" localSheetId="2" hidden="1">{"Tab1",#N/A,FALSE,"P";"Tab2",#N/A,FALSE,"P"}</definedName>
    <definedName name="cccccccccccccc" localSheetId="3" hidden="1">{"Tab1",#N/A,FALSE,"P";"Tab2",#N/A,FALSE,"P"}</definedName>
    <definedName name="cccccccccccccc" localSheetId="4" hidden="1">{"Tab1",#N/A,FALSE,"P";"Tab2",#N/A,FALSE,"P"}</definedName>
    <definedName name="cccccccccccccc" localSheetId="5" hidden="1">{"Tab1",#N/A,FALSE,"P";"Tab2",#N/A,FALSE,"P"}</definedName>
    <definedName name="cccccccccccccc" localSheetId="6" hidden="1">{"Tab1",#N/A,FALSE,"P";"Tab2",#N/A,FALSE,"P"}</definedName>
    <definedName name="cccccccccccccc" localSheetId="7" hidden="1">{"Tab1",#N/A,FALSE,"P";"Tab2",#N/A,FALSE,"P"}</definedName>
    <definedName name="cccccccccccccc" localSheetId="22" hidden="1">{"Tab1",#N/A,FALSE,"P";"Tab2",#N/A,FALSE,"P"}</definedName>
    <definedName name="cccccccccccccc" localSheetId="23" hidden="1">{"Tab1",#N/A,FALSE,"P";"Tab2",#N/A,FALSE,"P"}</definedName>
    <definedName name="cccccccccccccc" localSheetId="24" hidden="1">{"Tab1",#N/A,FALSE,"P";"Tab2",#N/A,FALSE,"P"}</definedName>
    <definedName name="cccccccccccccc" localSheetId="25" hidden="1">{"Tab1",#N/A,FALSE,"P";"Tab2",#N/A,FALSE,"P"}</definedName>
    <definedName name="cccccccccccccc" localSheetId="28" hidden="1">{"Tab1",#N/A,FALSE,"P";"Tab2",#N/A,FALSE,"P"}</definedName>
    <definedName name="cccccccccccccc" localSheetId="29" hidden="1">{"Tab1",#N/A,FALSE,"P";"Tab2",#N/A,FALSE,"P"}</definedName>
    <definedName name="cccccccccccccc" localSheetId="31" hidden="1">{"Tab1",#N/A,FALSE,"P";"Tab2",#N/A,FALSE,"P"}</definedName>
    <definedName name="cccccccccccccc" localSheetId="40" hidden="1">{"Tab1",#N/A,FALSE,"P";"Tab2",#N/A,FALSE,"P"}</definedName>
    <definedName name="cccccccccccccc" localSheetId="42" hidden="1">{"Tab1",#N/A,FALSE,"P";"Tab2",#N/A,FALSE,"P"}</definedName>
    <definedName name="cccccccccccccc" hidden="1">{"Tab1",#N/A,FALSE,"P";"Tab2",#N/A,FALSE,"P"}</definedName>
    <definedName name="cccm" localSheetId="61" hidden="1">{"Riqfin97",#N/A,FALSE,"Tran";"Riqfinpro",#N/A,FALSE,"Tran"}</definedName>
    <definedName name="cccm" localSheetId="54" hidden="1">{"Riqfin97",#N/A,FALSE,"Tran";"Riqfinpro",#N/A,FALSE,"Tran"}</definedName>
    <definedName name="cccm" localSheetId="55" hidden="1">{"Riqfin97",#N/A,FALSE,"Tran";"Riqfinpro",#N/A,FALSE,"Tran"}</definedName>
    <definedName name="cccm" localSheetId="56" hidden="1">{"Riqfin97",#N/A,FALSE,"Tran";"Riqfinpro",#N/A,FALSE,"Tran"}</definedName>
    <definedName name="cccm" localSheetId="57" hidden="1">{"Riqfin97",#N/A,FALSE,"Tran";"Riqfinpro",#N/A,FALSE,"Tran"}</definedName>
    <definedName name="cccm" localSheetId="58" hidden="1">{"Riqfin97",#N/A,FALSE,"Tran";"Riqfinpro",#N/A,FALSE,"Tran"}</definedName>
    <definedName name="cccm" localSheetId="59" hidden="1">{"Riqfin97",#N/A,FALSE,"Tran";"Riqfinpro",#N/A,FALSE,"Tran"}</definedName>
    <definedName name="cccm" localSheetId="60" hidden="1">{"Riqfin97",#N/A,FALSE,"Tran";"Riqfinpro",#N/A,FALSE,"Tran"}</definedName>
    <definedName name="cccm" localSheetId="39" hidden="1">{"Riqfin97",#N/A,FALSE,"Tran";"Riqfinpro",#N/A,FALSE,"Tran"}</definedName>
    <definedName name="cccm" localSheetId="0" hidden="1">{"Riqfin97",#N/A,FALSE,"Tran";"Riqfinpro",#N/A,FALSE,"Tran"}</definedName>
    <definedName name="cccm" localSheetId="26" hidden="1">{"Riqfin97",#N/A,FALSE,"Tran";"Riqfinpro",#N/A,FALSE,"Tran"}</definedName>
    <definedName name="cccm" localSheetId="27" hidden="1">{"Riqfin97",#N/A,FALSE,"Tran";"Riqfinpro",#N/A,FALSE,"Tran"}</definedName>
    <definedName name="cccm" localSheetId="32" hidden="1">{"Riqfin97",#N/A,FALSE,"Tran";"Riqfinpro",#N/A,FALSE,"Tran"}</definedName>
    <definedName name="cccm" localSheetId="41" hidden="1">{"Riqfin97",#N/A,FALSE,"Tran";"Riqfinpro",#N/A,FALSE,"Tran"}</definedName>
    <definedName name="cccm" localSheetId="1" hidden="1">{"Riqfin97",#N/A,FALSE,"Tran";"Riqfinpro",#N/A,FALSE,"Tran"}</definedName>
    <definedName name="cccm" localSheetId="2" hidden="1">{"Riqfin97",#N/A,FALSE,"Tran";"Riqfinpro",#N/A,FALSE,"Tran"}</definedName>
    <definedName name="cccm" localSheetId="3" hidden="1">{"Riqfin97",#N/A,FALSE,"Tran";"Riqfinpro",#N/A,FALSE,"Tran"}</definedName>
    <definedName name="cccm" localSheetId="4" hidden="1">{"Riqfin97",#N/A,FALSE,"Tran";"Riqfinpro",#N/A,FALSE,"Tran"}</definedName>
    <definedName name="cccm" localSheetId="5" hidden="1">{"Riqfin97",#N/A,FALSE,"Tran";"Riqfinpro",#N/A,FALSE,"Tran"}</definedName>
    <definedName name="cccm" localSheetId="6" hidden="1">{"Riqfin97",#N/A,FALSE,"Tran";"Riqfinpro",#N/A,FALSE,"Tran"}</definedName>
    <definedName name="cccm" localSheetId="7" hidden="1">{"Riqfin97",#N/A,FALSE,"Tran";"Riqfinpro",#N/A,FALSE,"Tran"}</definedName>
    <definedName name="cccm" localSheetId="22" hidden="1">{"Riqfin97",#N/A,FALSE,"Tran";"Riqfinpro",#N/A,FALSE,"Tran"}</definedName>
    <definedName name="cccm" localSheetId="23" hidden="1">{"Riqfin97",#N/A,FALSE,"Tran";"Riqfinpro",#N/A,FALSE,"Tran"}</definedName>
    <definedName name="cccm" localSheetId="24" hidden="1">{"Riqfin97",#N/A,FALSE,"Tran";"Riqfinpro",#N/A,FALSE,"Tran"}</definedName>
    <definedName name="cccm" localSheetId="25" hidden="1">{"Riqfin97",#N/A,FALSE,"Tran";"Riqfinpro",#N/A,FALSE,"Tran"}</definedName>
    <definedName name="cccm" localSheetId="28" hidden="1">{"Riqfin97",#N/A,FALSE,"Tran";"Riqfinpro",#N/A,FALSE,"Tran"}</definedName>
    <definedName name="cccm" localSheetId="29" hidden="1">{"Riqfin97",#N/A,FALSE,"Tran";"Riqfinpro",#N/A,FALSE,"Tran"}</definedName>
    <definedName name="cccm" localSheetId="31" hidden="1">{"Riqfin97",#N/A,FALSE,"Tran";"Riqfinpro",#N/A,FALSE,"Tran"}</definedName>
    <definedName name="cccm" localSheetId="40" hidden="1">{"Riqfin97",#N/A,FALSE,"Tran";"Riqfinpro",#N/A,FALSE,"Tran"}</definedName>
    <definedName name="cccm" localSheetId="42" hidden="1">{"Riqfin97",#N/A,FALSE,"Tran";"Riqfinpro",#N/A,FALSE,"Tran"}</definedName>
    <definedName name="cccm" hidden="1">{"Riqfin97",#N/A,FALSE,"Tran";"Riqfinpro",#N/A,FALSE,"Tran"}</definedName>
    <definedName name="ccme">#REF!</definedName>
    <definedName name="ccme2000" localSheetId="61">#REF!</definedName>
    <definedName name="ccme2000" localSheetId="54">#REF!</definedName>
    <definedName name="ccme2000" localSheetId="55">#REF!</definedName>
    <definedName name="ccme2000" localSheetId="56">#REF!</definedName>
    <definedName name="ccme2000" localSheetId="57">#REF!</definedName>
    <definedName name="ccme2000" localSheetId="58">#REF!</definedName>
    <definedName name="ccme2000" localSheetId="59">#REF!</definedName>
    <definedName name="ccme2000" localSheetId="0">#REF!</definedName>
    <definedName name="ccme2000" localSheetId="1">#REF!</definedName>
    <definedName name="ccme2000" localSheetId="2">#REF!</definedName>
    <definedName name="ccme2000" localSheetId="3">#REF!</definedName>
    <definedName name="ccme2000" localSheetId="4">#REF!</definedName>
    <definedName name="ccme2000" localSheetId="5">#REF!</definedName>
    <definedName name="ccme2000" localSheetId="6">#REF!</definedName>
    <definedName name="ccme2000" localSheetId="7">#REF!</definedName>
    <definedName name="ccme2000">#REF!</definedName>
    <definedName name="ccme2001" localSheetId="61">#REF!</definedName>
    <definedName name="ccme2001" localSheetId="54">#REF!</definedName>
    <definedName name="ccme2001" localSheetId="55">#REF!</definedName>
    <definedName name="ccme2001" localSheetId="56">#REF!</definedName>
    <definedName name="ccme2001" localSheetId="57">#REF!</definedName>
    <definedName name="ccme2001" localSheetId="58">#REF!</definedName>
    <definedName name="ccme2001" localSheetId="59">#REF!</definedName>
    <definedName name="ccme2001" localSheetId="0">#REF!</definedName>
    <definedName name="ccme2001" localSheetId="1">#REF!</definedName>
    <definedName name="ccme2001" localSheetId="2">#REF!</definedName>
    <definedName name="ccme2001" localSheetId="3">#REF!</definedName>
    <definedName name="ccme2001" localSheetId="4">#REF!</definedName>
    <definedName name="ccme2001" localSheetId="5">#REF!</definedName>
    <definedName name="ccme2001" localSheetId="6">#REF!</definedName>
    <definedName name="ccme2001" localSheetId="7">#REF!</definedName>
    <definedName name="ccme2001">#REF!</definedName>
    <definedName name="ccme2002">#REF!</definedName>
    <definedName name="ccme2003">#REF!</definedName>
    <definedName name="ccme98" localSheetId="0">#REF!</definedName>
    <definedName name="ccme98" localSheetId="1">#REF!</definedName>
    <definedName name="ccme98" localSheetId="2">#REF!</definedName>
    <definedName name="ccme98" localSheetId="3">#REF!</definedName>
    <definedName name="ccme98" localSheetId="4">#REF!</definedName>
    <definedName name="ccme98" localSheetId="5">#REF!</definedName>
    <definedName name="ccme98" localSheetId="6">#REF!</definedName>
    <definedName name="ccme98" localSheetId="7">#REF!</definedName>
    <definedName name="ccme98">[22]Programa!#REF!</definedName>
    <definedName name="ccme98j" localSheetId="0">#REF!</definedName>
    <definedName name="ccme98j" localSheetId="1">#REF!</definedName>
    <definedName name="ccme98j" localSheetId="2">#REF!</definedName>
    <definedName name="ccme98j" localSheetId="3">#REF!</definedName>
    <definedName name="ccme98j" localSheetId="4">#REF!</definedName>
    <definedName name="ccme98j" localSheetId="5">#REF!</definedName>
    <definedName name="ccme98j" localSheetId="6">#REF!</definedName>
    <definedName name="ccme98j" localSheetId="7">#REF!</definedName>
    <definedName name="ccme98j">[22]Programa!#REF!</definedName>
    <definedName name="ccme98s" localSheetId="61">#REF!</definedName>
    <definedName name="ccme98s" localSheetId="54">#REF!</definedName>
    <definedName name="ccme98s" localSheetId="55">#REF!</definedName>
    <definedName name="ccme98s" localSheetId="56">#REF!</definedName>
    <definedName name="ccme98s" localSheetId="57">#REF!</definedName>
    <definedName name="ccme98s" localSheetId="58">#REF!</definedName>
    <definedName name="ccme98s" localSheetId="59">#REF!</definedName>
    <definedName name="ccme98s">#REF!</definedName>
    <definedName name="ccme99" localSheetId="61">#REF!</definedName>
    <definedName name="ccme99" localSheetId="54">#REF!</definedName>
    <definedName name="ccme99" localSheetId="55">#REF!</definedName>
    <definedName name="ccme99" localSheetId="56">#REF!</definedName>
    <definedName name="ccme99" localSheetId="57">#REF!</definedName>
    <definedName name="ccme99" localSheetId="58">#REF!</definedName>
    <definedName name="ccme99" localSheetId="59">#REF!</definedName>
    <definedName name="ccme99">#REF!</definedName>
    <definedName name="ccode">273</definedName>
    <definedName name="CD" localSheetId="59">#REF!</definedName>
    <definedName name="CD" localSheetId="60">#REF!</definedName>
    <definedName name="CD" localSheetId="39">#REF!</definedName>
    <definedName name="CD" localSheetId="0">#REF!</definedName>
    <definedName name="CD" localSheetId="26">#REF!</definedName>
    <definedName name="CD" localSheetId="41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6">#REF!</definedName>
    <definedName name="CD" localSheetId="7">#REF!</definedName>
    <definedName name="CD" localSheetId="22">#REF!</definedName>
    <definedName name="CD" localSheetId="23">#REF!</definedName>
    <definedName name="CD" localSheetId="24">#REF!</definedName>
    <definedName name="CD" localSheetId="25">#REF!</definedName>
    <definedName name="CD" localSheetId="28">#REF!</definedName>
    <definedName name="CD" localSheetId="29">#REF!</definedName>
    <definedName name="CD" localSheetId="40">#REF!</definedName>
    <definedName name="CD" localSheetId="42">#REF!</definedName>
    <definedName name="CD">#REF!</definedName>
    <definedName name="CD1A" localSheetId="60">#REF!</definedName>
    <definedName name="CD1A" localSheetId="39">#REF!</definedName>
    <definedName name="CD1A" localSheetId="0">#REF!</definedName>
    <definedName name="CD1A" localSheetId="26">#REF!</definedName>
    <definedName name="CD1A" localSheetId="41">#REF!</definedName>
    <definedName name="CD1A" localSheetId="1">#REF!</definedName>
    <definedName name="CD1A" localSheetId="2">#REF!</definedName>
    <definedName name="CD1A" localSheetId="3">#REF!</definedName>
    <definedName name="CD1A" localSheetId="4">#REF!</definedName>
    <definedName name="CD1A" localSheetId="5">#REF!</definedName>
    <definedName name="CD1A" localSheetId="6">#REF!</definedName>
    <definedName name="CD1A" localSheetId="7">#REF!</definedName>
    <definedName name="CD1A" localSheetId="22">#REF!</definedName>
    <definedName name="CD1A" localSheetId="23">#REF!</definedName>
    <definedName name="CD1A" localSheetId="24">#REF!</definedName>
    <definedName name="CD1A" localSheetId="25">#REF!</definedName>
    <definedName name="CD1A" localSheetId="28">#REF!</definedName>
    <definedName name="CD1A" localSheetId="29">#REF!</definedName>
    <definedName name="CD1A" localSheetId="40">#REF!</definedName>
    <definedName name="CD1A" localSheetId="42">#REF!</definedName>
    <definedName name="CD1A">#REF!</definedName>
    <definedName name="cde" localSheetId="61" hidden="1">{"Riqfin97",#N/A,FALSE,"Tran";"Riqfinpro",#N/A,FALSE,"Tran"}</definedName>
    <definedName name="cde" localSheetId="54" hidden="1">{"Riqfin97",#N/A,FALSE,"Tran";"Riqfinpro",#N/A,FALSE,"Tran"}</definedName>
    <definedName name="cde" localSheetId="55" hidden="1">{"Riqfin97",#N/A,FALSE,"Tran";"Riqfinpro",#N/A,FALSE,"Tran"}</definedName>
    <definedName name="cde" localSheetId="56" hidden="1">{"Riqfin97",#N/A,FALSE,"Tran";"Riqfinpro",#N/A,FALSE,"Tran"}</definedName>
    <definedName name="cde" localSheetId="57" hidden="1">{"Riqfin97",#N/A,FALSE,"Tran";"Riqfinpro",#N/A,FALSE,"Tran"}</definedName>
    <definedName name="cde" localSheetId="58" hidden="1">{"Riqfin97",#N/A,FALSE,"Tran";"Riqfinpro",#N/A,FALSE,"Tran"}</definedName>
    <definedName name="cde" localSheetId="59" hidden="1">{"Riqfin97",#N/A,FALSE,"Tran";"Riqfinpro",#N/A,FALSE,"Tran"}</definedName>
    <definedName name="cde" localSheetId="0" hidden="1">{"Riqfin97",#N/A,FALSE,"Tran";"Riqfinpro",#N/A,FALSE,"Tran"}</definedName>
    <definedName name="cde" localSheetId="26" hidden="1">{"Riqfin97",#N/A,FALSE,"Tran";"Riqfinpro",#N/A,FALSE,"Tran"}</definedName>
    <definedName name="cde" localSheetId="1" hidden="1">{"Riqfin97",#N/A,FALSE,"Tran";"Riqfinpro",#N/A,FALSE,"Tran"}</definedName>
    <definedName name="cde" localSheetId="2" hidden="1">{"Riqfin97",#N/A,FALSE,"Tran";"Riqfinpro",#N/A,FALSE,"Tran"}</definedName>
    <definedName name="cde" localSheetId="3" hidden="1">{"Riqfin97",#N/A,FALSE,"Tran";"Riqfinpro",#N/A,FALSE,"Tran"}</definedName>
    <definedName name="cde" localSheetId="4" hidden="1">{"Riqfin97",#N/A,FALSE,"Tran";"Riqfinpro",#N/A,FALSE,"Tran"}</definedName>
    <definedName name="cde" localSheetId="5" hidden="1">{"Riqfin97",#N/A,FALSE,"Tran";"Riqfinpro",#N/A,FALSE,"Tran"}</definedName>
    <definedName name="cde" localSheetId="6" hidden="1">{"Riqfin97",#N/A,FALSE,"Tran";"Riqfinpro",#N/A,FALSE,"Tran"}</definedName>
    <definedName name="cde" localSheetId="7" hidden="1">{"Riqfin97",#N/A,FALSE,"Tran";"Riqfinpro",#N/A,FALSE,"Tran"}</definedName>
    <definedName name="cde" hidden="1">{"Riqfin97",#N/A,FALSE,"Tran";"Riqfinpro",#N/A,FALSE,"Tran"}</definedName>
    <definedName name="CEMENTO" localSheetId="60">#REF!</definedName>
    <definedName name="CEMENTO" localSheetId="39">#REF!</definedName>
    <definedName name="CEMENTO" localSheetId="0">#REF!</definedName>
    <definedName name="CEMENTO" localSheetId="26">#REF!</definedName>
    <definedName name="CEMENTO" localSheetId="41">#REF!</definedName>
    <definedName name="CEMENTO" localSheetId="1">#REF!</definedName>
    <definedName name="CEMENTO" localSheetId="2">#REF!</definedName>
    <definedName name="CEMENTO" localSheetId="3">#REF!</definedName>
    <definedName name="CEMENTO" localSheetId="4">#REF!</definedName>
    <definedName name="CEMENTO" localSheetId="5">#REF!</definedName>
    <definedName name="CEMENTO" localSheetId="6">#REF!</definedName>
    <definedName name="CEMENTO" localSheetId="7">#REF!</definedName>
    <definedName name="CEMENTO" localSheetId="22">#REF!</definedName>
    <definedName name="CEMENTO" localSheetId="23">#REF!</definedName>
    <definedName name="CEMENTO" localSheetId="24">#REF!</definedName>
    <definedName name="CEMENTO" localSheetId="25">#REF!</definedName>
    <definedName name="CEMENTO" localSheetId="28">#REF!</definedName>
    <definedName name="CEMENTO" localSheetId="29">#REF!</definedName>
    <definedName name="CEMENTO" localSheetId="40">#REF!</definedName>
    <definedName name="CEMENTO" localSheetId="42">#REF!</definedName>
    <definedName name="CEMENTO">#REF!</definedName>
    <definedName name="CENGOVT" localSheetId="0">#REF!</definedName>
    <definedName name="CENGOVT" localSheetId="1">#REF!</definedName>
    <definedName name="CENGOVT" localSheetId="2">#REF!</definedName>
    <definedName name="CENGOVT" localSheetId="3">#REF!</definedName>
    <definedName name="CENGOVT" localSheetId="4">#REF!</definedName>
    <definedName name="CENGOVT" localSheetId="5">#REF!</definedName>
    <definedName name="CENGOVT" localSheetId="6">#REF!</definedName>
    <definedName name="CENGOVT" localSheetId="7">#REF!</definedName>
    <definedName name="CENGOVT">#REF!</definedName>
    <definedName name="CEPA96" localSheetId="0">#REF!</definedName>
    <definedName name="CEPA96" localSheetId="1">#REF!</definedName>
    <definedName name="CEPA96" localSheetId="2">#REF!</definedName>
    <definedName name="CEPA96" localSheetId="3">#REF!</definedName>
    <definedName name="CEPA96" localSheetId="4">#REF!</definedName>
    <definedName name="CEPA96" localSheetId="5">#REF!</definedName>
    <definedName name="CEPA96" localSheetId="6">#REF!</definedName>
    <definedName name="CEPA96" localSheetId="7">#REF!</definedName>
    <definedName name="CEPA96">#REF!</definedName>
    <definedName name="CFA" localSheetId="0">#REF!</definedName>
    <definedName name="CFA" localSheetId="1">#REF!</definedName>
    <definedName name="CFA" localSheetId="2">#REF!</definedName>
    <definedName name="CFA" localSheetId="3">#REF!</definedName>
    <definedName name="CFA" localSheetId="4">#REF!</definedName>
    <definedName name="CFA" localSheetId="5">#REF!</definedName>
    <definedName name="CFA" localSheetId="6">#REF!</definedName>
    <definedName name="CFA" localSheetId="7">#REF!</definedName>
    <definedName name="CFA">[51]CIRRs!$C$81</definedName>
    <definedName name="cfdfdf" localSheetId="60" hidden="1">#REF!</definedName>
    <definedName name="cfdfdf" localSheetId="39" hidden="1">#REF!</definedName>
    <definedName name="cfdfdf" localSheetId="26" hidden="1">#REF!</definedName>
    <definedName name="cfdfdf" localSheetId="41" hidden="1">#REF!</definedName>
    <definedName name="cfdfdf" localSheetId="22" hidden="1">#REF!</definedName>
    <definedName name="cfdfdf" localSheetId="23" hidden="1">#REF!</definedName>
    <definedName name="cfdfdf" localSheetId="24" hidden="1">#REF!</definedName>
    <definedName name="cfdfdf" localSheetId="25" hidden="1">#REF!</definedName>
    <definedName name="cfdfdf" localSheetId="28" hidden="1">#REF!</definedName>
    <definedName name="cfdfdf" localSheetId="29" hidden="1">#REF!</definedName>
    <definedName name="cfdfdf" localSheetId="40" hidden="1">#REF!</definedName>
    <definedName name="cfdfdf" localSheetId="42" hidden="1">#REF!</definedName>
    <definedName name="cfdfdf" hidden="1">#REF!</definedName>
    <definedName name="CG">#REF!</definedName>
    <definedName name="CGBUDG">#REF!</definedName>
    <definedName name="CGBUDG_">#REF!</definedName>
    <definedName name="CGEXBUDG">#REF!</definedName>
    <definedName name="CGFIS">#REF!</definedName>
    <definedName name="CGNRP">#REF!</definedName>
    <definedName name="CGperc">#REF!</definedName>
    <definedName name="chart" localSheetId="60">#REF!</definedName>
    <definedName name="chart" localSheetId="39">#REF!</definedName>
    <definedName name="chart" localSheetId="26">#REF!</definedName>
    <definedName name="chart" localSheetId="41">#REF!</definedName>
    <definedName name="chart" localSheetId="22">#REF!</definedName>
    <definedName name="chart" localSheetId="23">#REF!</definedName>
    <definedName name="chart" localSheetId="24">#REF!</definedName>
    <definedName name="chart" localSheetId="25">#REF!</definedName>
    <definedName name="chart" localSheetId="28">#REF!</definedName>
    <definedName name="chart" localSheetId="29">#REF!</definedName>
    <definedName name="chart" localSheetId="40">#REF!</definedName>
    <definedName name="chart" localSheetId="42">#REF!</definedName>
    <definedName name="chart">#REF!</definedName>
    <definedName name="CHF" localSheetId="60">#REF!</definedName>
    <definedName name="CHF" localSheetId="39">#REF!</definedName>
    <definedName name="CHF" localSheetId="26">#REF!</definedName>
    <definedName name="CHF" localSheetId="41">#REF!</definedName>
    <definedName name="CHF" localSheetId="22">#REF!</definedName>
    <definedName name="CHF" localSheetId="23">#REF!</definedName>
    <definedName name="CHF" localSheetId="24">#REF!</definedName>
    <definedName name="CHF" localSheetId="25">#REF!</definedName>
    <definedName name="CHF" localSheetId="28">#REF!</definedName>
    <definedName name="CHF" localSheetId="29">#REF!</definedName>
    <definedName name="CHF" localSheetId="40">#REF!</definedName>
    <definedName name="CHF" localSheetId="42">#REF!</definedName>
    <definedName name="CHF">#REF!</definedName>
    <definedName name="CHILE">#REF!</definedName>
    <definedName name="CHK">#REF!</definedName>
    <definedName name="CHK1.1" localSheetId="0">#REF!</definedName>
    <definedName name="CHK1.1" localSheetId="1">#REF!</definedName>
    <definedName name="CHK1.1" localSheetId="2">#REF!</definedName>
    <definedName name="CHK1.1" localSheetId="3">#REF!</definedName>
    <definedName name="CHK1.1" localSheetId="4">#REF!</definedName>
    <definedName name="CHK1.1" localSheetId="5">#REF!</definedName>
    <definedName name="CHK1.1" localSheetId="6">#REF!</definedName>
    <definedName name="CHK1.1" localSheetId="7">#REF!</definedName>
    <definedName name="CHK1.1">[56]Q1!#REF!</definedName>
    <definedName name="CHK2.1" localSheetId="0">#REF!</definedName>
    <definedName name="CHK2.1" localSheetId="1">#REF!</definedName>
    <definedName name="CHK2.1" localSheetId="2">#REF!</definedName>
    <definedName name="CHK2.1" localSheetId="3">#REF!</definedName>
    <definedName name="CHK2.1" localSheetId="4">#REF!</definedName>
    <definedName name="CHK2.1" localSheetId="5">#REF!</definedName>
    <definedName name="CHK2.1" localSheetId="6">#REF!</definedName>
    <definedName name="CHK2.1" localSheetId="7">#REF!</definedName>
    <definedName name="CHK2.1">[56]Q2!#REF!</definedName>
    <definedName name="CHK2.2" localSheetId="0">#REF!</definedName>
    <definedName name="CHK2.2" localSheetId="1">#REF!</definedName>
    <definedName name="CHK2.2" localSheetId="2">#REF!</definedName>
    <definedName name="CHK2.2" localSheetId="3">#REF!</definedName>
    <definedName name="CHK2.2" localSheetId="4">#REF!</definedName>
    <definedName name="CHK2.2" localSheetId="5">#REF!</definedName>
    <definedName name="CHK2.2" localSheetId="6">#REF!</definedName>
    <definedName name="CHK2.2" localSheetId="7">#REF!</definedName>
    <definedName name="CHK2.2">[56]Q2!#REF!</definedName>
    <definedName name="CHK2.3" localSheetId="0">#REF!</definedName>
    <definedName name="CHK2.3" localSheetId="1">#REF!</definedName>
    <definedName name="CHK2.3" localSheetId="2">#REF!</definedName>
    <definedName name="CHK2.3" localSheetId="3">#REF!</definedName>
    <definedName name="CHK2.3" localSheetId="4">#REF!</definedName>
    <definedName name="CHK2.3" localSheetId="5">#REF!</definedName>
    <definedName name="CHK2.3" localSheetId="6">#REF!</definedName>
    <definedName name="CHK2.3" localSheetId="7">#REF!</definedName>
    <definedName name="CHK2.3">[56]Q2!#REF!</definedName>
    <definedName name="CHK5.1" localSheetId="60">#REF!</definedName>
    <definedName name="CHK5.1" localSheetId="39">#REF!</definedName>
    <definedName name="CHK5.1" localSheetId="26">#REF!</definedName>
    <definedName name="CHK5.1" localSheetId="41">#REF!</definedName>
    <definedName name="CHK5.1" localSheetId="22">#REF!</definedName>
    <definedName name="CHK5.1" localSheetId="23">#REF!</definedName>
    <definedName name="CHK5.1" localSheetId="24">#REF!</definedName>
    <definedName name="CHK5.1" localSheetId="25">#REF!</definedName>
    <definedName name="CHK5.1" localSheetId="28">#REF!</definedName>
    <definedName name="CHK5.1" localSheetId="29">#REF!</definedName>
    <definedName name="CHK5.1" localSheetId="40">#REF!</definedName>
    <definedName name="CHK5.1" localSheetId="42">#REF!</definedName>
    <definedName name="CHK5.1">#REF!</definedName>
    <definedName name="cin" localSheetId="0">#REF!</definedName>
    <definedName name="cin" localSheetId="1">#REF!</definedName>
    <definedName name="cin" localSheetId="2">#REF!</definedName>
    <definedName name="cin" localSheetId="3">#REF!</definedName>
    <definedName name="cin" localSheetId="4">#REF!</definedName>
    <definedName name="cin" localSheetId="5">#REF!</definedName>
    <definedName name="cin" localSheetId="6">#REF!</definedName>
    <definedName name="cin" localSheetId="7">#REF!</definedName>
    <definedName name="cin">[22]Programa!#REF!</definedName>
    <definedName name="cirr" localSheetId="60">#REF!</definedName>
    <definedName name="cirr" localSheetId="39">#REF!</definedName>
    <definedName name="cirr" localSheetId="26">#REF!</definedName>
    <definedName name="cirr" localSheetId="41">#REF!</definedName>
    <definedName name="cirr" localSheetId="22">#REF!</definedName>
    <definedName name="cirr" localSheetId="23">#REF!</definedName>
    <definedName name="cirr" localSheetId="24">#REF!</definedName>
    <definedName name="cirr" localSheetId="25">#REF!</definedName>
    <definedName name="cirr" localSheetId="28">#REF!</definedName>
    <definedName name="cirr" localSheetId="29">#REF!</definedName>
    <definedName name="cirr" localSheetId="40">#REF!</definedName>
    <definedName name="cirr" localSheetId="42">#REF!</definedName>
    <definedName name="cirr">#REF!</definedName>
    <definedName name="ClaveDeColor" localSheetId="60">#REF!</definedName>
    <definedName name="ClaveDeColor" localSheetId="39">#REF!</definedName>
    <definedName name="ClaveDeColor" localSheetId="26">#REF!</definedName>
    <definedName name="ClaveDeColor" localSheetId="41">#REF!</definedName>
    <definedName name="ClaveDeColor" localSheetId="22">#REF!</definedName>
    <definedName name="ClaveDeColor" localSheetId="23">#REF!</definedName>
    <definedName name="ClaveDeColor" localSheetId="24">#REF!</definedName>
    <definedName name="ClaveDeColor" localSheetId="25">#REF!</definedName>
    <definedName name="ClaveDeColor" localSheetId="28">#REF!</definedName>
    <definedName name="ClaveDeColor" localSheetId="29">#REF!</definedName>
    <definedName name="ClaveDeColor" localSheetId="40">#REF!</definedName>
    <definedName name="ClaveDeColor" localSheetId="42">#REF!</definedName>
    <definedName name="ClaveDeColor">#REF!</definedName>
    <definedName name="CLUB_PARIS_2004">#REF!</definedName>
    <definedName name="CLUB91" localSheetId="60">#REF!</definedName>
    <definedName name="CLUB91" localSheetId="39">#REF!</definedName>
    <definedName name="CLUB91" localSheetId="26">#REF!</definedName>
    <definedName name="CLUB91" localSheetId="41">#REF!</definedName>
    <definedName name="CLUB91" localSheetId="22">#REF!</definedName>
    <definedName name="CLUB91" localSheetId="23">#REF!</definedName>
    <definedName name="CLUB91" localSheetId="24">#REF!</definedName>
    <definedName name="CLUB91" localSheetId="25">#REF!</definedName>
    <definedName name="CLUB91" localSheetId="28">#REF!</definedName>
    <definedName name="CLUB91" localSheetId="29">#REF!</definedName>
    <definedName name="CLUB91" localSheetId="40">#REF!</definedName>
    <definedName name="CLUB91" localSheetId="42">#REF!</definedName>
    <definedName name="CLUB91">#REF!</definedName>
    <definedName name="cmbccr">#REF!</definedName>
    <definedName name="cmbcom">#REF!</definedName>
    <definedName name="CMD" localSheetId="0">#REF!</definedName>
    <definedName name="CMD" localSheetId="1">#REF!</definedName>
    <definedName name="CMD" localSheetId="2">#REF!</definedName>
    <definedName name="CMD" localSheetId="3">#REF!</definedName>
    <definedName name="CMD" localSheetId="4">#REF!</definedName>
    <definedName name="CMD" localSheetId="5">#REF!</definedName>
    <definedName name="CMD" localSheetId="6">#REF!</definedName>
    <definedName name="CMD" localSheetId="7">#REF!</definedName>
    <definedName name="CMD">[58]BCP!#REF!</definedName>
    <definedName name="cmethapp" localSheetId="59">#REF!,#REF!,#REF!</definedName>
    <definedName name="cmethapp" localSheetId="60">#REF!,#REF!,#REF!</definedName>
    <definedName name="cmethapp" localSheetId="39">#REF!,#REF!,#REF!</definedName>
    <definedName name="cmethapp" localSheetId="0">#REF!,#REF!,#REF!</definedName>
    <definedName name="cmethapp" localSheetId="26">#REF!,#REF!,#REF!</definedName>
    <definedName name="cmethapp" localSheetId="41">#REF!,#REF!,#REF!</definedName>
    <definedName name="cmethapp" localSheetId="1">#REF!,#REF!,#REF!</definedName>
    <definedName name="cmethapp" localSheetId="2">#REF!,#REF!,#REF!</definedName>
    <definedName name="cmethapp" localSheetId="3">#REF!,#REF!,#REF!</definedName>
    <definedName name="cmethapp" localSheetId="4">#REF!,#REF!,#REF!</definedName>
    <definedName name="cmethapp" localSheetId="5">#REF!,#REF!,#REF!</definedName>
    <definedName name="cmethapp" localSheetId="6">#REF!,#REF!,#REF!</definedName>
    <definedName name="cmethapp" localSheetId="7">#REF!,#REF!,#REF!</definedName>
    <definedName name="cmethapp" localSheetId="22">#REF!,#REF!,#REF!</definedName>
    <definedName name="cmethapp" localSheetId="23">#REF!,#REF!,#REF!</definedName>
    <definedName name="cmethapp" localSheetId="24">#REF!,#REF!,#REF!</definedName>
    <definedName name="cmethapp" localSheetId="25">#REF!,#REF!,#REF!</definedName>
    <definedName name="cmethapp" localSheetId="28">#REF!,#REF!,#REF!</definedName>
    <definedName name="cmethapp" localSheetId="29">#REF!,#REF!,#REF!</definedName>
    <definedName name="cmethapp" localSheetId="40">#REF!,#REF!,#REF!</definedName>
    <definedName name="cmethapp" localSheetId="42">#REF!,#REF!,#REF!</definedName>
    <definedName name="cmethapp">#REF!,#REF!,#REF!</definedName>
    <definedName name="cmethmain" localSheetId="59">#REF!</definedName>
    <definedName name="cmethmain" localSheetId="60">#REF!</definedName>
    <definedName name="cmethmain" localSheetId="39">#REF!</definedName>
    <definedName name="cmethmain" localSheetId="0">#REF!</definedName>
    <definedName name="cmethmain" localSheetId="26">#REF!</definedName>
    <definedName name="cmethmain" localSheetId="41">#REF!</definedName>
    <definedName name="cmethmain" localSheetId="1">#REF!</definedName>
    <definedName name="cmethmain" localSheetId="2">#REF!</definedName>
    <definedName name="cmethmain" localSheetId="3">#REF!</definedName>
    <definedName name="cmethmain" localSheetId="4">#REF!</definedName>
    <definedName name="cmethmain" localSheetId="5">#REF!</definedName>
    <definedName name="cmethmain" localSheetId="6">#REF!</definedName>
    <definedName name="cmethmain" localSheetId="7">#REF!</definedName>
    <definedName name="cmethmain" localSheetId="22">#REF!</definedName>
    <definedName name="cmethmain" localSheetId="23">#REF!</definedName>
    <definedName name="cmethmain" localSheetId="24">#REF!</definedName>
    <definedName name="cmethmain" localSheetId="25">#REF!</definedName>
    <definedName name="cmethmain" localSheetId="28">#REF!</definedName>
    <definedName name="cmethmain" localSheetId="29">#REF!</definedName>
    <definedName name="cmethmain" localSheetId="40">#REF!</definedName>
    <definedName name="cmethmain" localSheetId="42">#REF!</definedName>
    <definedName name="cmethmain">#REF!</definedName>
    <definedName name="Cmin" localSheetId="60">OFFSET(#REF!,0,0,COUNT(#REF!),1)</definedName>
    <definedName name="Cmin" localSheetId="39">OFFSET(#REF!,0,0,COUNT(#REF!),1)</definedName>
    <definedName name="Cmin" localSheetId="0">OFFSET(#REF!,0,0,COUNT(#REF!),1)</definedName>
    <definedName name="Cmin" localSheetId="26">OFFSET(#REF!,0,0,COUNT(#REF!),1)</definedName>
    <definedName name="Cmin" localSheetId="41">OFFSET(#REF!,0,0,COUNT(#REF!),1)</definedName>
    <definedName name="Cmin" localSheetId="1">OFFSET(#REF!,0,0,COUNT(#REF!),1)</definedName>
    <definedName name="Cmin" localSheetId="2">OFFSET(#REF!,0,0,COUNT(#REF!),1)</definedName>
    <definedName name="Cmin" localSheetId="3">OFFSET(#REF!,0,0,COUNT(#REF!),1)</definedName>
    <definedName name="Cmin" localSheetId="4">OFFSET(#REF!,0,0,COUNT(#REF!),1)</definedName>
    <definedName name="Cmin" localSheetId="5">OFFSET(#REF!,0,0,COUNT(#REF!),1)</definedName>
    <definedName name="Cmin" localSheetId="6">OFFSET(#REF!,0,0,COUNT(#REF!),1)</definedName>
    <definedName name="Cmin" localSheetId="7">OFFSET(#REF!,0,0,COUNT(#REF!),1)</definedName>
    <definedName name="Cmin" localSheetId="22">OFFSET(#REF!,0,0,COUNT(#REF!),1)</definedName>
    <definedName name="Cmin" localSheetId="23">OFFSET(#REF!,0,0,COUNT(#REF!),1)</definedName>
    <definedName name="Cmin" localSheetId="24">OFFSET(#REF!,0,0,COUNT(#REF!),1)</definedName>
    <definedName name="Cmin" localSheetId="25">OFFSET(#REF!,0,0,COUNT(#REF!),1)</definedName>
    <definedName name="Cmin" localSheetId="28">OFFSET(#REF!,0,0,COUNT(#REF!),1)</definedName>
    <definedName name="Cmin" localSheetId="29">OFFSET(#REF!,0,0,COUNT(#REF!),1)</definedName>
    <definedName name="Cmin" localSheetId="40">OFFSET(#REF!,0,0,COUNT(#REF!),1)</definedName>
    <definedName name="Cmin" localSheetId="42">OFFSET(#REF!,0,0,COUNT(#REF!),1)</definedName>
    <definedName name="Cmin">OFFSET(#REF!,0,0,COUNT(#REF!),1)</definedName>
    <definedName name="cmsbn" localSheetId="61">#REF!</definedName>
    <definedName name="cmsbn" localSheetId="54">#REF!</definedName>
    <definedName name="cmsbn" localSheetId="55">#REF!</definedName>
    <definedName name="cmsbn" localSheetId="56">#REF!</definedName>
    <definedName name="cmsbn" localSheetId="57">#REF!</definedName>
    <definedName name="cmsbn" localSheetId="58">#REF!</definedName>
    <definedName name="cmsbn" localSheetId="59">#REF!</definedName>
    <definedName name="cmsbn" localSheetId="0">#REF!</definedName>
    <definedName name="cmsbn" localSheetId="1">#REF!</definedName>
    <definedName name="cmsbn" localSheetId="2">#REF!</definedName>
    <definedName name="cmsbn" localSheetId="3">#REF!</definedName>
    <definedName name="cmsbn" localSheetId="4">#REF!</definedName>
    <definedName name="cmsbn" localSheetId="5">#REF!</definedName>
    <definedName name="cmsbn" localSheetId="6">#REF!</definedName>
    <definedName name="cmsbn" localSheetId="7">#REF!</definedName>
    <definedName name="cmsbn">#REF!</definedName>
    <definedName name="CN" localSheetId="59">#REF!</definedName>
    <definedName name="CN" localSheetId="60">#REF!</definedName>
    <definedName name="CN" localSheetId="39">#REF!</definedName>
    <definedName name="CN" localSheetId="0">#REF!</definedName>
    <definedName name="CN" localSheetId="26">#REF!</definedName>
    <definedName name="CN" localSheetId="41">#REF!</definedName>
    <definedName name="CN" localSheetId="1">#REF!</definedName>
    <definedName name="CN" localSheetId="2">#REF!</definedName>
    <definedName name="CN" localSheetId="3">#REF!</definedName>
    <definedName name="CN" localSheetId="4">#REF!</definedName>
    <definedName name="CN" localSheetId="5">#REF!</definedName>
    <definedName name="CN" localSheetId="6">#REF!</definedName>
    <definedName name="CN" localSheetId="7">#REF!</definedName>
    <definedName name="CN" localSheetId="22">#REF!</definedName>
    <definedName name="CN" localSheetId="23">#REF!</definedName>
    <definedName name="CN" localSheetId="24">#REF!</definedName>
    <definedName name="CN" localSheetId="25">#REF!</definedName>
    <definedName name="CN" localSheetId="28">#REF!</definedName>
    <definedName name="CN" localSheetId="29">#REF!</definedName>
    <definedName name="CN" localSheetId="40">#REF!</definedName>
    <definedName name="CN" localSheetId="42">#REF!</definedName>
    <definedName name="CN">#REF!</definedName>
    <definedName name="CN1A" localSheetId="60">#REF!</definedName>
    <definedName name="CN1A" localSheetId="39">#REF!</definedName>
    <definedName name="CN1A" localSheetId="0">#REF!</definedName>
    <definedName name="CN1A" localSheetId="26">#REF!</definedName>
    <definedName name="CN1A" localSheetId="41">#REF!</definedName>
    <definedName name="CN1A" localSheetId="1">#REF!</definedName>
    <definedName name="CN1A" localSheetId="2">#REF!</definedName>
    <definedName name="CN1A" localSheetId="3">#REF!</definedName>
    <definedName name="CN1A" localSheetId="4">#REF!</definedName>
    <definedName name="CN1A" localSheetId="5">#REF!</definedName>
    <definedName name="CN1A" localSheetId="6">#REF!</definedName>
    <definedName name="CN1A" localSheetId="7">#REF!</definedName>
    <definedName name="CN1A" localSheetId="22">#REF!</definedName>
    <definedName name="CN1A" localSheetId="23">#REF!</definedName>
    <definedName name="CN1A" localSheetId="24">#REF!</definedName>
    <definedName name="CN1A" localSheetId="25">#REF!</definedName>
    <definedName name="CN1A" localSheetId="28">#REF!</definedName>
    <definedName name="CN1A" localSheetId="29">#REF!</definedName>
    <definedName name="CN1A" localSheetId="40">#REF!</definedName>
    <definedName name="CN1A" localSheetId="42">#REF!</definedName>
    <definedName name="CN1A">#REF!</definedName>
    <definedName name="cnspnf">#REF!</definedName>
    <definedName name="CNY">#REF!</definedName>
    <definedName name="Cobertura" localSheetId="0">#REF!</definedName>
    <definedName name="Cobertura" localSheetId="1">#REF!</definedName>
    <definedName name="Cobertura" localSheetId="2">#REF!</definedName>
    <definedName name="Cobertura" localSheetId="3">#REF!</definedName>
    <definedName name="Cobertura" localSheetId="4">#REF!</definedName>
    <definedName name="Cobertura" localSheetId="5">#REF!</definedName>
    <definedName name="Cobertura" localSheetId="6">#REF!</definedName>
    <definedName name="Cobertura" localSheetId="7">#REF!</definedName>
    <definedName name="Cobertura">'[49]Ranking Bancario'!$Z$4:$AD$54</definedName>
    <definedName name="COLOMBIA" localSheetId="61">#REF!</definedName>
    <definedName name="COLOMBIA" localSheetId="54">#REF!</definedName>
    <definedName name="COLOMBIA" localSheetId="55">#REF!</definedName>
    <definedName name="COLOMBIA" localSheetId="56">#REF!</definedName>
    <definedName name="COLOMBIA" localSheetId="57">#REF!</definedName>
    <definedName name="COLOMBIA" localSheetId="58">#REF!</definedName>
    <definedName name="COLOMBIA" localSheetId="59">#REF!</definedName>
    <definedName name="COLOMBIA">#REF!</definedName>
    <definedName name="Colombia___Summary_Accounts_of_the_Financial_System" localSheetId="61">base-flow</definedName>
    <definedName name="Colombia___Summary_Accounts_of_the_Financial_System" localSheetId="54">base-flow</definedName>
    <definedName name="Colombia___Summary_Accounts_of_the_Financial_System" localSheetId="55">[0]!base-flow</definedName>
    <definedName name="Colombia___Summary_Accounts_of_the_Financial_System" localSheetId="56">[0]!base-flow</definedName>
    <definedName name="Colombia___Summary_Accounts_of_the_Financial_System" localSheetId="57">[0]!base-flow</definedName>
    <definedName name="Colombia___Summary_Accounts_of_the_Financial_System" localSheetId="58">[0]!base-flow</definedName>
    <definedName name="Colombia___Summary_Accounts_of_the_Financial_System" localSheetId="59">base-flow</definedName>
    <definedName name="Colombia___Summary_Accounts_of_the_Financial_System" localSheetId="60">[0]!base-flow</definedName>
    <definedName name="Colombia___Summary_Accounts_of_the_Financial_System" localSheetId="0">'Grafico 1'!base-flow</definedName>
    <definedName name="Colombia___Summary_Accounts_of_the_Financial_System" localSheetId="26">base-flow</definedName>
    <definedName name="Colombia___Summary_Accounts_of_the_Financial_System" localSheetId="1">'Grafico 2'!base-flow</definedName>
    <definedName name="Colombia___Summary_Accounts_of_the_Financial_System" localSheetId="2">'Grafico 3'!base-flow</definedName>
    <definedName name="Colombia___Summary_Accounts_of_the_Financial_System" localSheetId="3">'Grafico 4'!base-flow</definedName>
    <definedName name="Colombia___Summary_Accounts_of_the_Financial_System" localSheetId="4">'Grafico 5'!base-flow</definedName>
    <definedName name="Colombia___Summary_Accounts_of_the_Financial_System" localSheetId="5">'Grafico 6'!base-flow</definedName>
    <definedName name="Colombia___Summary_Accounts_of_the_Financial_System" localSheetId="6">'Grafico 7'!base-flow</definedName>
    <definedName name="Colombia___Summary_Accounts_of_the_Financial_System" localSheetId="7">#REF!-flow</definedName>
    <definedName name="Colombia___Summary_Accounts_of_the_Financial_System">base-flow</definedName>
    <definedName name="Color1" localSheetId="60">#REF!</definedName>
    <definedName name="Color1" localSheetId="39">#REF!</definedName>
    <definedName name="Color1" localSheetId="0">#REF!</definedName>
    <definedName name="Color1" localSheetId="26">#REF!</definedName>
    <definedName name="Color1" localSheetId="41">#REF!</definedName>
    <definedName name="Color1" localSheetId="1">#REF!</definedName>
    <definedName name="Color1" localSheetId="2">#REF!</definedName>
    <definedName name="Color1" localSheetId="3">#REF!</definedName>
    <definedName name="Color1" localSheetId="4">#REF!</definedName>
    <definedName name="Color1" localSheetId="5">#REF!</definedName>
    <definedName name="Color1" localSheetId="6">#REF!</definedName>
    <definedName name="Color1" localSheetId="7">#REF!</definedName>
    <definedName name="Color1" localSheetId="22">#REF!</definedName>
    <definedName name="Color1" localSheetId="23">#REF!</definedName>
    <definedName name="Color1" localSheetId="24">#REF!</definedName>
    <definedName name="Color1" localSheetId="25">#REF!</definedName>
    <definedName name="Color1" localSheetId="28">#REF!</definedName>
    <definedName name="Color1" localSheetId="29">#REF!</definedName>
    <definedName name="Color1" localSheetId="40">#REF!</definedName>
    <definedName name="Color1" localSheetId="42">#REF!</definedName>
    <definedName name="Color1">#REF!</definedName>
    <definedName name="Color2" localSheetId="60">#REF!</definedName>
    <definedName name="Color2" localSheetId="39">#REF!</definedName>
    <definedName name="Color2" localSheetId="0">#REF!</definedName>
    <definedName name="Color2" localSheetId="26">#REF!</definedName>
    <definedName name="Color2" localSheetId="41">#REF!</definedName>
    <definedName name="Color2" localSheetId="1">#REF!</definedName>
    <definedName name="Color2" localSheetId="2">#REF!</definedName>
    <definedName name="Color2" localSheetId="3">#REF!</definedName>
    <definedName name="Color2" localSheetId="4">#REF!</definedName>
    <definedName name="Color2" localSheetId="5">#REF!</definedName>
    <definedName name="Color2" localSheetId="6">#REF!</definedName>
    <definedName name="Color2" localSheetId="7">#REF!</definedName>
    <definedName name="Color2" localSheetId="22">#REF!</definedName>
    <definedName name="Color2" localSheetId="23">#REF!</definedName>
    <definedName name="Color2" localSheetId="24">#REF!</definedName>
    <definedName name="Color2" localSheetId="25">#REF!</definedName>
    <definedName name="Color2" localSheetId="28">#REF!</definedName>
    <definedName name="Color2" localSheetId="29">#REF!</definedName>
    <definedName name="Color2" localSheetId="40">#REF!</definedName>
    <definedName name="Color2" localSheetId="42">#REF!</definedName>
    <definedName name="Color2">#REF!</definedName>
    <definedName name="Color3" localSheetId="60">#REF!</definedName>
    <definedName name="Color3" localSheetId="39">#REF!</definedName>
    <definedName name="Color3" localSheetId="0">#REF!</definedName>
    <definedName name="Color3" localSheetId="26">#REF!</definedName>
    <definedName name="Color3" localSheetId="41">#REF!</definedName>
    <definedName name="Color3" localSheetId="1">#REF!</definedName>
    <definedName name="Color3" localSheetId="2">#REF!</definedName>
    <definedName name="Color3" localSheetId="3">#REF!</definedName>
    <definedName name="Color3" localSheetId="4">#REF!</definedName>
    <definedName name="Color3" localSheetId="5">#REF!</definedName>
    <definedName name="Color3" localSheetId="6">#REF!</definedName>
    <definedName name="Color3" localSheetId="7">#REF!</definedName>
    <definedName name="Color3" localSheetId="22">#REF!</definedName>
    <definedName name="Color3" localSheetId="23">#REF!</definedName>
    <definedName name="Color3" localSheetId="24">#REF!</definedName>
    <definedName name="Color3" localSheetId="25">#REF!</definedName>
    <definedName name="Color3" localSheetId="28">#REF!</definedName>
    <definedName name="Color3" localSheetId="29">#REF!</definedName>
    <definedName name="Color3" localSheetId="40">#REF!</definedName>
    <definedName name="Color3" localSheetId="42">#REF!</definedName>
    <definedName name="Color3">#REF!</definedName>
    <definedName name="Color4" localSheetId="60">#REF!</definedName>
    <definedName name="Color4" localSheetId="39">#REF!</definedName>
    <definedName name="Color4" localSheetId="26">#REF!</definedName>
    <definedName name="Color4" localSheetId="41">#REF!</definedName>
    <definedName name="Color4" localSheetId="22">#REF!</definedName>
    <definedName name="Color4" localSheetId="23">#REF!</definedName>
    <definedName name="Color4" localSheetId="24">#REF!</definedName>
    <definedName name="Color4" localSheetId="25">#REF!</definedName>
    <definedName name="Color4" localSheetId="28">#REF!</definedName>
    <definedName name="Color4" localSheetId="29">#REF!</definedName>
    <definedName name="Color4" localSheetId="40">#REF!</definedName>
    <definedName name="Color4" localSheetId="42">#REF!</definedName>
    <definedName name="Color4">#REF!</definedName>
    <definedName name="Color5" localSheetId="60">#REF!</definedName>
    <definedName name="Color5" localSheetId="39">#REF!</definedName>
    <definedName name="Color5" localSheetId="26">#REF!</definedName>
    <definedName name="Color5" localSheetId="41">#REF!</definedName>
    <definedName name="Color5" localSheetId="22">#REF!</definedName>
    <definedName name="Color5" localSheetId="23">#REF!</definedName>
    <definedName name="Color5" localSheetId="24">#REF!</definedName>
    <definedName name="Color5" localSheetId="25">#REF!</definedName>
    <definedName name="Color5" localSheetId="28">#REF!</definedName>
    <definedName name="Color5" localSheetId="29">#REF!</definedName>
    <definedName name="Color5" localSheetId="40">#REF!</definedName>
    <definedName name="Color5" localSheetId="42">#REF!</definedName>
    <definedName name="Color5">#REF!</definedName>
    <definedName name="Color6" localSheetId="60">#REF!</definedName>
    <definedName name="Color6" localSheetId="39">#REF!</definedName>
    <definedName name="Color6" localSheetId="26">#REF!</definedName>
    <definedName name="Color6" localSheetId="41">#REF!</definedName>
    <definedName name="Color6" localSheetId="22">#REF!</definedName>
    <definedName name="Color6" localSheetId="23">#REF!</definedName>
    <definedName name="Color6" localSheetId="24">#REF!</definedName>
    <definedName name="Color6" localSheetId="25">#REF!</definedName>
    <definedName name="Color6" localSheetId="28">#REF!</definedName>
    <definedName name="Color6" localSheetId="29">#REF!</definedName>
    <definedName name="Color6" localSheetId="40">#REF!</definedName>
    <definedName name="Color6" localSheetId="42">#REF!</definedName>
    <definedName name="Color6">#REF!</definedName>
    <definedName name="COM" localSheetId="60">#REF!</definedName>
    <definedName name="COM" localSheetId="39">#REF!</definedName>
    <definedName name="COM" localSheetId="26">#REF!</definedName>
    <definedName name="COM" localSheetId="41">#REF!</definedName>
    <definedName name="COM" localSheetId="22">#REF!</definedName>
    <definedName name="COM" localSheetId="23">#REF!</definedName>
    <definedName name="COM" localSheetId="24">#REF!</definedName>
    <definedName name="COM" localSheetId="25">#REF!</definedName>
    <definedName name="COM" localSheetId="28">#REF!</definedName>
    <definedName name="COM" localSheetId="29">#REF!</definedName>
    <definedName name="COM" localSheetId="40">#REF!</definedName>
    <definedName name="COM" localSheetId="42">#REF!</definedName>
    <definedName name="COM">#REF!</definedName>
    <definedName name="coma" localSheetId="61">[22]Programa!#REF!</definedName>
    <definedName name="coma" localSheetId="54">[22]Programa!#REF!</definedName>
    <definedName name="coma" localSheetId="55">[22]Programa!#REF!</definedName>
    <definedName name="coma" localSheetId="56">[22]Programa!#REF!</definedName>
    <definedName name="coma" localSheetId="57">[22]Programa!#REF!</definedName>
    <definedName name="coma" localSheetId="58">[22]Programa!#REF!</definedName>
    <definedName name="coma" localSheetId="59">[22]Programa!#REF!</definedName>
    <definedName name="coma" localSheetId="0">#REF!</definedName>
    <definedName name="coma" localSheetId="1">#REF!</definedName>
    <definedName name="coma" localSheetId="2">#REF!</definedName>
    <definedName name="coma" localSheetId="3">#REF!</definedName>
    <definedName name="coma" localSheetId="4">#REF!</definedName>
    <definedName name="coma" localSheetId="5">#REF!</definedName>
    <definedName name="coma" localSheetId="6">#REF!</definedName>
    <definedName name="coma" localSheetId="7">#REF!</definedName>
    <definedName name="coma">[22]Programa!#REF!</definedName>
    <definedName name="COMPAR" localSheetId="61">#REF!</definedName>
    <definedName name="COMPAR" localSheetId="54">#REF!</definedName>
    <definedName name="COMPAR" localSheetId="55">#REF!</definedName>
    <definedName name="COMPAR" localSheetId="56">#REF!</definedName>
    <definedName name="COMPAR" localSheetId="57">#REF!</definedName>
    <definedName name="COMPAR" localSheetId="58">#REF!</definedName>
    <definedName name="COMPAR" localSheetId="59">#REF!</definedName>
    <definedName name="COMPAR">#REF!</definedName>
    <definedName name="COMPIGP" localSheetId="61">#REF!</definedName>
    <definedName name="COMPIGP" localSheetId="54">#REF!</definedName>
    <definedName name="COMPIGP" localSheetId="55">#REF!</definedName>
    <definedName name="COMPIGP" localSheetId="56">#REF!</definedName>
    <definedName name="COMPIGP" localSheetId="57">#REF!</definedName>
    <definedName name="COMPIGP" localSheetId="58">#REF!</definedName>
    <definedName name="COMPIGP" localSheetId="59">#REF!</definedName>
    <definedName name="COMPIGP">#REF!</definedName>
    <definedName name="COMPROJ99" localSheetId="61">#REF!</definedName>
    <definedName name="COMPROJ99" localSheetId="54">#REF!</definedName>
    <definedName name="COMPROJ99" localSheetId="55">#REF!</definedName>
    <definedName name="COMPROJ99" localSheetId="56">#REF!</definedName>
    <definedName name="COMPROJ99" localSheetId="57">#REF!</definedName>
    <definedName name="COMPROJ99" localSheetId="58">#REF!</definedName>
    <definedName name="COMPROJ99" localSheetId="59">#REF!</definedName>
    <definedName name="COMPROJ99">#REF!</definedName>
    <definedName name="CONCK">#REF!</definedName>
    <definedName name="conor">#REF!</definedName>
    <definedName name="cons">#REF!</definedName>
    <definedName name="CONS1" localSheetId="0">#REF!</definedName>
    <definedName name="CONS1" localSheetId="1">#REF!</definedName>
    <definedName name="CONS1" localSheetId="2">#REF!</definedName>
    <definedName name="CONS1" localSheetId="3">#REF!</definedName>
    <definedName name="CONS1" localSheetId="4">#REF!</definedName>
    <definedName name="CONS1" localSheetId="5">#REF!</definedName>
    <definedName name="CONS1" localSheetId="6">#REF!</definedName>
    <definedName name="CONS1" localSheetId="7">#REF!</definedName>
    <definedName name="CONS1">[77]MONTHLY!$BP$4:$CA$4</definedName>
    <definedName name="cons12mon" localSheetId="0">#REF!</definedName>
    <definedName name="cons12mon" localSheetId="1">#REF!</definedName>
    <definedName name="cons12mon" localSheetId="2">#REF!</definedName>
    <definedName name="cons12mon" localSheetId="3">#REF!</definedName>
    <definedName name="cons12mon" localSheetId="4">#REF!</definedName>
    <definedName name="cons12mon" localSheetId="5">#REF!</definedName>
    <definedName name="cons12mon" localSheetId="6">#REF!</definedName>
    <definedName name="cons12mon" localSheetId="7">#REF!</definedName>
    <definedName name="cons12mon">'[78]GDP projections'!#REF!</definedName>
    <definedName name="CONS2" localSheetId="0">#REF!</definedName>
    <definedName name="CONS2" localSheetId="1">#REF!</definedName>
    <definedName name="CONS2" localSheetId="2">#REF!</definedName>
    <definedName name="CONS2" localSheetId="3">#REF!</definedName>
    <definedName name="CONS2" localSheetId="4">#REF!</definedName>
    <definedName name="CONS2" localSheetId="5">#REF!</definedName>
    <definedName name="CONS2" localSheetId="6">#REF!</definedName>
    <definedName name="CONS2" localSheetId="7">#REF!</definedName>
    <definedName name="CONS2">[77]MONTHLY!$CB$4:$CM$4</definedName>
    <definedName name="CONSOL" localSheetId="59">#REF!</definedName>
    <definedName name="CONSOL" localSheetId="60">#REF!</definedName>
    <definedName name="CONSOL" localSheetId="39">#REF!</definedName>
    <definedName name="CONSOL" localSheetId="26">#REF!</definedName>
    <definedName name="CONSOL" localSheetId="41">#REF!</definedName>
    <definedName name="CONSOL" localSheetId="22">#REF!</definedName>
    <definedName name="CONSOL" localSheetId="23">#REF!</definedName>
    <definedName name="CONSOL" localSheetId="24">#REF!</definedName>
    <definedName name="CONSOL" localSheetId="25">#REF!</definedName>
    <definedName name="CONSOL" localSheetId="28">#REF!</definedName>
    <definedName name="CONSOL" localSheetId="29">#REF!</definedName>
    <definedName name="CONSOL" localSheetId="40">#REF!</definedName>
    <definedName name="CONSOL" localSheetId="42">#REF!</definedName>
    <definedName name="CONSOL">#REF!</definedName>
    <definedName name="CONSOLC2" localSheetId="60">#REF!</definedName>
    <definedName name="CONSOLC2" localSheetId="39">#REF!</definedName>
    <definedName name="CONSOLC2" localSheetId="26">#REF!</definedName>
    <definedName name="CONSOLC2" localSheetId="41">#REF!</definedName>
    <definedName name="CONSOLC2" localSheetId="22">#REF!</definedName>
    <definedName name="CONSOLC2" localSheetId="23">#REF!</definedName>
    <definedName name="CONSOLC2" localSheetId="24">#REF!</definedName>
    <definedName name="CONSOLC2" localSheetId="25">#REF!</definedName>
    <definedName name="CONSOLC2" localSheetId="28">#REF!</definedName>
    <definedName name="CONSOLC2" localSheetId="29">#REF!</definedName>
    <definedName name="CONSOLC2" localSheetId="40">#REF!</definedName>
    <definedName name="CONSOLC2" localSheetId="42">#REF!</definedName>
    <definedName name="CONSOLC2">#REF!</definedName>
    <definedName name="consperc" localSheetId="0">#REF!</definedName>
    <definedName name="consperc" localSheetId="1">#REF!</definedName>
    <definedName name="consperc" localSheetId="2">#REF!</definedName>
    <definedName name="consperc" localSheetId="3">#REF!</definedName>
    <definedName name="consperc" localSheetId="4">#REF!</definedName>
    <definedName name="consperc" localSheetId="5">#REF!</definedName>
    <definedName name="consperc" localSheetId="6">#REF!</definedName>
    <definedName name="consperc" localSheetId="7">#REF!</definedName>
    <definedName name="consperc">'[78]GDP projections'!#REF!</definedName>
    <definedName name="consqtr" localSheetId="0">#REF!</definedName>
    <definedName name="consqtr" localSheetId="1">#REF!</definedName>
    <definedName name="consqtr" localSheetId="2">#REF!</definedName>
    <definedName name="consqtr" localSheetId="3">#REF!</definedName>
    <definedName name="consqtr" localSheetId="4">#REF!</definedName>
    <definedName name="consqtr" localSheetId="5">#REF!</definedName>
    <definedName name="consqtr" localSheetId="6">#REF!</definedName>
    <definedName name="consqtr" localSheetId="7">#REF!</definedName>
    <definedName name="consqtr">'[78]GDP projections'!#REF!</definedName>
    <definedName name="CONTENTS" localSheetId="0">#REF!</definedName>
    <definedName name="CONTENTS" localSheetId="1">#REF!</definedName>
    <definedName name="CONTENTS" localSheetId="2">#REF!</definedName>
    <definedName name="CONTENTS" localSheetId="3">#REF!</definedName>
    <definedName name="CONTENTS" localSheetId="4">#REF!</definedName>
    <definedName name="CONTENTS" localSheetId="5">#REF!</definedName>
    <definedName name="CONTENTS" localSheetId="6">#REF!</definedName>
    <definedName name="CONTENTS" localSheetId="7">#REF!</definedName>
    <definedName name="CONTENTS">[79]Contents!$A$1:$F$36</definedName>
    <definedName name="cooperantes" localSheetId="61">#REF!</definedName>
    <definedName name="cooperantes" localSheetId="54">#REF!</definedName>
    <definedName name="cooperantes" localSheetId="55">#REF!</definedName>
    <definedName name="cooperantes" localSheetId="56">#REF!</definedName>
    <definedName name="cooperantes" localSheetId="57">#REF!</definedName>
    <definedName name="cooperantes" localSheetId="58">#REF!</definedName>
    <definedName name="cooperantes" localSheetId="59">#REF!</definedName>
    <definedName name="cooperantes" localSheetId="60">#REF!</definedName>
    <definedName name="cooperantes" localSheetId="39">#REF!</definedName>
    <definedName name="cooperantes" localSheetId="26">#REF!</definedName>
    <definedName name="cooperantes" localSheetId="41">#REF!</definedName>
    <definedName name="cooperantes" localSheetId="22">#REF!</definedName>
    <definedName name="cooperantes" localSheetId="23">#REF!</definedName>
    <definedName name="cooperantes" localSheetId="24">#REF!</definedName>
    <definedName name="cooperantes" localSheetId="25">#REF!</definedName>
    <definedName name="cooperantes" localSheetId="28">#REF!</definedName>
    <definedName name="cooperantes" localSheetId="29">#REF!</definedName>
    <definedName name="cooperantes" localSheetId="40">#REF!</definedName>
    <definedName name="cooperantes" localSheetId="42">#REF!</definedName>
    <definedName name="cooperantes">#REF!</definedName>
    <definedName name="COPA">#N/A</definedName>
    <definedName name="COPARTICIPACION_FEDERAL__LEY_N__23548" localSheetId="0">#REF!</definedName>
    <definedName name="COPARTICIPACION_FEDERAL__LEY_N__23548" localSheetId="1">#REF!</definedName>
    <definedName name="COPARTICIPACION_FEDERAL__LEY_N__23548" localSheetId="2">#REF!</definedName>
    <definedName name="COPARTICIPACION_FEDERAL__LEY_N__23548" localSheetId="3">#REF!</definedName>
    <definedName name="COPARTICIPACION_FEDERAL__LEY_N__23548" localSheetId="4">#REF!</definedName>
    <definedName name="COPARTICIPACION_FEDERAL__LEY_N__23548" localSheetId="5">#REF!</definedName>
    <definedName name="COPARTICIPACION_FEDERAL__LEY_N__23548" localSheetId="6">#REF!</definedName>
    <definedName name="COPARTICIPACION_FEDERAL__LEY_N__23548" localSheetId="7">#REF!</definedName>
    <definedName name="COPARTICIPACION_FEDERAL__LEY_N__23548">[4]C!$B$13:$N$13</definedName>
    <definedName name="copystart" localSheetId="60">#REF!</definedName>
    <definedName name="copystart" localSheetId="39">#REF!</definedName>
    <definedName name="copystart" localSheetId="0">#REF!</definedName>
    <definedName name="copystart" localSheetId="26">#REF!</definedName>
    <definedName name="copystart" localSheetId="41">#REF!</definedName>
    <definedName name="copystart" localSheetId="1">#REF!</definedName>
    <definedName name="copystart" localSheetId="2">#REF!</definedName>
    <definedName name="copystart" localSheetId="3">#REF!</definedName>
    <definedName name="copystart" localSheetId="4">#REF!</definedName>
    <definedName name="copystart" localSheetId="5">#REF!</definedName>
    <definedName name="copystart" localSheetId="6">#REF!</definedName>
    <definedName name="copystart" localSheetId="7">#REF!</definedName>
    <definedName name="copystart" localSheetId="22">#REF!</definedName>
    <definedName name="copystart" localSheetId="23">#REF!</definedName>
    <definedName name="copystart" localSheetId="24">#REF!</definedName>
    <definedName name="copystart" localSheetId="25">#REF!</definedName>
    <definedName name="copystart" localSheetId="28">#REF!</definedName>
    <definedName name="copystart" localSheetId="29">#REF!</definedName>
    <definedName name="copystart" localSheetId="40">#REF!</definedName>
    <definedName name="copystart" localSheetId="42">#REF!</definedName>
    <definedName name="copystart">#REF!</definedName>
    <definedName name="Copytodebt" localSheetId="60">'[3]in-out'!#REF!</definedName>
    <definedName name="Copytodebt" localSheetId="39">'[3]in-out'!#REF!</definedName>
    <definedName name="Copytodebt" localSheetId="0">#REF!</definedName>
    <definedName name="Copytodebt" localSheetId="41">'[3]in-out'!#REF!</definedName>
    <definedName name="Copytodebt" localSheetId="1">#REF!</definedName>
    <definedName name="Copytodebt" localSheetId="2">#REF!</definedName>
    <definedName name="Copytodebt" localSheetId="3">#REF!</definedName>
    <definedName name="Copytodebt" localSheetId="4">#REF!</definedName>
    <definedName name="Copytodebt" localSheetId="5">#REF!</definedName>
    <definedName name="Copytodebt" localSheetId="6">#REF!</definedName>
    <definedName name="Copytodebt" localSheetId="7">#REF!</definedName>
    <definedName name="Copytodebt" localSheetId="28">'[3]in-out'!#REF!</definedName>
    <definedName name="Copytodebt" localSheetId="29">'[3]in-out'!#REF!</definedName>
    <definedName name="Copytodebt" localSheetId="40">'[3]in-out'!#REF!</definedName>
    <definedName name="Copytodebt" localSheetId="42">'[3]in-out'!#REF!</definedName>
    <definedName name="Copytodebt">'[3]in-out'!#REF!</definedName>
    <definedName name="CostoVentasY1" localSheetId="0">#REF!</definedName>
    <definedName name="CostoVentasY1" localSheetId="1">#REF!</definedName>
    <definedName name="CostoVentasY1" localSheetId="2">#REF!</definedName>
    <definedName name="CostoVentasY1" localSheetId="3">#REF!</definedName>
    <definedName name="CostoVentasY1" localSheetId="4">#REF!</definedName>
    <definedName name="CostoVentasY1" localSheetId="5">#REF!</definedName>
    <definedName name="CostoVentasY1" localSheetId="6">#REF!</definedName>
    <definedName name="CostoVentasY1" localSheetId="7">#REF!</definedName>
    <definedName name="CostoVentasY1">'[70]Vaciado 1'!$D$126</definedName>
    <definedName name="CostoVentasY2" localSheetId="0">#REF!</definedName>
    <definedName name="CostoVentasY2" localSheetId="1">#REF!</definedName>
    <definedName name="CostoVentasY2" localSheetId="2">#REF!</definedName>
    <definedName name="CostoVentasY2" localSheetId="3">#REF!</definedName>
    <definedName name="CostoVentasY2" localSheetId="4">#REF!</definedName>
    <definedName name="CostoVentasY2" localSheetId="5">#REF!</definedName>
    <definedName name="CostoVentasY2" localSheetId="6">#REF!</definedName>
    <definedName name="CostoVentasY2" localSheetId="7">#REF!</definedName>
    <definedName name="CostoVentasY2">'[70]Vaciado 1'!$E$126</definedName>
    <definedName name="CostoVentasY3" localSheetId="0">#REF!</definedName>
    <definedName name="CostoVentasY3" localSheetId="1">#REF!</definedName>
    <definedName name="CostoVentasY3" localSheetId="2">#REF!</definedName>
    <definedName name="CostoVentasY3" localSheetId="3">#REF!</definedName>
    <definedName name="CostoVentasY3" localSheetId="4">#REF!</definedName>
    <definedName name="CostoVentasY3" localSheetId="5">#REF!</definedName>
    <definedName name="CostoVentasY3" localSheetId="6">#REF!</definedName>
    <definedName name="CostoVentasY3" localSheetId="7">#REF!</definedName>
    <definedName name="CostoVentasY3">'[70]Vaciado 1'!$F$126</definedName>
    <definedName name="COUNT" localSheetId="59">#REF!</definedName>
    <definedName name="COUNT" localSheetId="60">#REF!</definedName>
    <definedName name="COUNT" localSheetId="39">#REF!</definedName>
    <definedName name="COUNT" localSheetId="26">#REF!</definedName>
    <definedName name="COUNT" localSheetId="41">#REF!</definedName>
    <definedName name="COUNT" localSheetId="22">#REF!</definedName>
    <definedName name="COUNT" localSheetId="23">#REF!</definedName>
    <definedName name="COUNT" localSheetId="24">#REF!</definedName>
    <definedName name="COUNT" localSheetId="25">#REF!</definedName>
    <definedName name="COUNT" localSheetId="28">#REF!</definedName>
    <definedName name="COUNT" localSheetId="29">#REF!</definedName>
    <definedName name="COUNT" localSheetId="40">#REF!</definedName>
    <definedName name="COUNT" localSheetId="42">#REF!</definedName>
    <definedName name="COUNT">#REF!</definedName>
    <definedName name="COUNTER" localSheetId="60">#REF!</definedName>
    <definedName name="COUNTER" localSheetId="39">#REF!</definedName>
    <definedName name="COUNTER" localSheetId="26">#REF!</definedName>
    <definedName name="COUNTER" localSheetId="41">#REF!</definedName>
    <definedName name="COUNTER" localSheetId="22">#REF!</definedName>
    <definedName name="COUNTER" localSheetId="23">#REF!</definedName>
    <definedName name="COUNTER" localSheetId="24">#REF!</definedName>
    <definedName name="COUNTER" localSheetId="25">#REF!</definedName>
    <definedName name="COUNTER" localSheetId="28">#REF!</definedName>
    <definedName name="COUNTER" localSheetId="29">#REF!</definedName>
    <definedName name="COUNTER" localSheetId="40">#REF!</definedName>
    <definedName name="COUNTER" localSheetId="42">#REF!</definedName>
    <definedName name="COUNTER">#REF!</definedName>
    <definedName name="CountryName" localSheetId="0">#REF!</definedName>
    <definedName name="CountryName" localSheetId="1">#REF!</definedName>
    <definedName name="CountryName" localSheetId="2">#REF!</definedName>
    <definedName name="CountryName" localSheetId="3">#REF!</definedName>
    <definedName name="CountryName" localSheetId="4">#REF!</definedName>
    <definedName name="CountryName" localSheetId="5">#REF!</definedName>
    <definedName name="CountryName" localSheetId="6">#REF!</definedName>
    <definedName name="CountryName" localSheetId="7">#REF!</definedName>
    <definedName name="CountryName">'[80]Exchange Rate chart'!#REF!</definedName>
    <definedName name="cp" localSheetId="60" hidden="1">'[81]C Summary'!#REF!</definedName>
    <definedName name="cp" localSheetId="39" hidden="1">'[81]C Summary'!#REF!</definedName>
    <definedName name="cp" localSheetId="0" hidden="1">#REF!</definedName>
    <definedName name="cp" localSheetId="41" hidden="1">'[81]C Summary'!#REF!</definedName>
    <definedName name="cp" localSheetId="1" hidden="1">#REF!</definedName>
    <definedName name="cp" localSheetId="2" hidden="1">#REF!</definedName>
    <definedName name="cp" localSheetId="3" hidden="1">#REF!</definedName>
    <definedName name="cp" localSheetId="4" hidden="1">#REF!</definedName>
    <definedName name="cp" localSheetId="5" hidden="1">#REF!</definedName>
    <definedName name="cp" localSheetId="6" hidden="1">#REF!</definedName>
    <definedName name="cp" localSheetId="7" hidden="1">#REF!</definedName>
    <definedName name="cp" localSheetId="28" hidden="1">'[81]C Summary'!#REF!</definedName>
    <definedName name="cp" localSheetId="29" hidden="1">'[81]C Summary'!#REF!</definedName>
    <definedName name="cp" localSheetId="40" hidden="1">'[81]C Summary'!#REF!</definedName>
    <definedName name="cp" localSheetId="42" hidden="1">'[81]C Summary'!#REF!</definedName>
    <definedName name="cp" hidden="1">'[81]C Summary'!#REF!</definedName>
    <definedName name="CPF" localSheetId="59">#REF!</definedName>
    <definedName name="CPF" localSheetId="60">#REF!</definedName>
    <definedName name="CPF" localSheetId="39">#REF!</definedName>
    <definedName name="CPF" localSheetId="26">#REF!</definedName>
    <definedName name="CPF" localSheetId="41">#REF!</definedName>
    <definedName name="CPF" localSheetId="22">#REF!</definedName>
    <definedName name="CPF" localSheetId="23">#REF!</definedName>
    <definedName name="CPF" localSheetId="24">#REF!</definedName>
    <definedName name="CPF" localSheetId="25">#REF!</definedName>
    <definedName name="CPF" localSheetId="28">#REF!</definedName>
    <definedName name="CPF" localSheetId="29">#REF!</definedName>
    <definedName name="CPF" localSheetId="40">#REF!</definedName>
    <definedName name="CPF" localSheetId="42">#REF!</definedName>
    <definedName name="CPF">#REF!</definedName>
    <definedName name="CPI" localSheetId="0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6">#REF!</definedName>
    <definedName name="CPI" localSheetId="7">#REF!</definedName>
    <definedName name="CPI">[82]CPI!$A$4:$M$160</definedName>
    <definedName name="CPI_Core" localSheetId="60">#REF!</definedName>
    <definedName name="CPI_Core" localSheetId="39">#REF!</definedName>
    <definedName name="CPI_Core" localSheetId="26">#REF!</definedName>
    <definedName name="CPI_Core" localSheetId="41">#REF!</definedName>
    <definedName name="CPI_Core" localSheetId="22">#REF!</definedName>
    <definedName name="CPI_Core" localSheetId="23">#REF!</definedName>
    <definedName name="CPI_Core" localSheetId="24">#REF!</definedName>
    <definedName name="CPI_Core" localSheetId="25">#REF!</definedName>
    <definedName name="CPI_Core" localSheetId="28">#REF!</definedName>
    <definedName name="CPI_Core" localSheetId="29">#REF!</definedName>
    <definedName name="CPI_Core" localSheetId="40">#REF!</definedName>
    <definedName name="CPI_Core" localSheetId="42">#REF!</definedName>
    <definedName name="CPI_Core">#REF!</definedName>
    <definedName name="CPI_NAT_monthly" localSheetId="60">#REF!</definedName>
    <definedName name="CPI_NAT_monthly" localSheetId="39">#REF!</definedName>
    <definedName name="CPI_NAT_monthly" localSheetId="26">#REF!</definedName>
    <definedName name="CPI_NAT_monthly" localSheetId="41">#REF!</definedName>
    <definedName name="CPI_NAT_monthly" localSheetId="22">#REF!</definedName>
    <definedName name="CPI_NAT_monthly" localSheetId="23">#REF!</definedName>
    <definedName name="CPI_NAT_monthly" localSheetId="24">#REF!</definedName>
    <definedName name="CPI_NAT_monthly" localSheetId="25">#REF!</definedName>
    <definedName name="CPI_NAT_monthly" localSheetId="28">#REF!</definedName>
    <definedName name="CPI_NAT_monthly" localSheetId="29">#REF!</definedName>
    <definedName name="CPI_NAT_monthly" localSheetId="40">#REF!</definedName>
    <definedName name="CPI_NAT_monthly" localSheetId="42">#REF!</definedName>
    <definedName name="CPI_NAT_monthly">#REF!</definedName>
    <definedName name="CPICUM">#REF!</definedName>
    <definedName name="CRECWM" localSheetId="0">#REF!</definedName>
    <definedName name="CRECWM" localSheetId="1">#REF!</definedName>
    <definedName name="CRECWM" localSheetId="2">#REF!</definedName>
    <definedName name="CRECWM" localSheetId="3">#REF!</definedName>
    <definedName name="CRECWM" localSheetId="4">#REF!</definedName>
    <definedName name="CRECWM" localSheetId="5">#REF!</definedName>
    <definedName name="CRECWM" localSheetId="6">#REF!</definedName>
    <definedName name="CRECWM" localSheetId="7">#REF!</definedName>
    <definedName name="CRECWM">[83]SUPUESTOS!A$15</definedName>
    <definedName name="cred" localSheetId="61">#REF!</definedName>
    <definedName name="cred" localSheetId="54">#REF!</definedName>
    <definedName name="cred" localSheetId="55">#REF!</definedName>
    <definedName name="cred" localSheetId="56">#REF!</definedName>
    <definedName name="cred" localSheetId="57">#REF!</definedName>
    <definedName name="cred" localSheetId="58">#REF!</definedName>
    <definedName name="cred" localSheetId="59">#REF!</definedName>
    <definedName name="cred">#REF!</definedName>
    <definedName name="cred1" localSheetId="61">#REF!</definedName>
    <definedName name="cred1" localSheetId="54">#REF!</definedName>
    <definedName name="cred1" localSheetId="55">#REF!</definedName>
    <definedName name="cred1" localSheetId="56">#REF!</definedName>
    <definedName name="cred1" localSheetId="57">#REF!</definedName>
    <definedName name="cred1" localSheetId="58">#REF!</definedName>
    <definedName name="cred1" localSheetId="59">#REF!</definedName>
    <definedName name="cred1">#REF!</definedName>
    <definedName name="CRED2" localSheetId="61">#REF!</definedName>
    <definedName name="CRED2" localSheetId="54">#REF!</definedName>
    <definedName name="CRED2" localSheetId="55">#REF!</definedName>
    <definedName name="CRED2" localSheetId="56">#REF!</definedName>
    <definedName name="CRED2" localSheetId="57">#REF!</definedName>
    <definedName name="CRED2" localSheetId="58">#REF!</definedName>
    <definedName name="CRED2" localSheetId="59">#REF!</definedName>
    <definedName name="CRED2">#REF!</definedName>
    <definedName name="cred2000">#REF!</definedName>
    <definedName name="cred2001">#REF!</definedName>
    <definedName name="cred2002">#REF!</definedName>
    <definedName name="cred2003">#REF!</definedName>
    <definedName name="cred98" localSheetId="61">[22]Programa!#REF!</definedName>
    <definedName name="cred98" localSheetId="54">[22]Programa!#REF!</definedName>
    <definedName name="cred98" localSheetId="55">[22]Programa!#REF!</definedName>
    <definedName name="cred98" localSheetId="56">[22]Programa!#REF!</definedName>
    <definedName name="cred98" localSheetId="57">[22]Programa!#REF!</definedName>
    <definedName name="cred98" localSheetId="58">[22]Programa!#REF!</definedName>
    <definedName name="cred98" localSheetId="59">[22]Programa!#REF!</definedName>
    <definedName name="cred98" localSheetId="0">#REF!</definedName>
    <definedName name="cred98" localSheetId="1">#REF!</definedName>
    <definedName name="cred98" localSheetId="2">#REF!</definedName>
    <definedName name="cred98" localSheetId="3">#REF!</definedName>
    <definedName name="cred98" localSheetId="4">#REF!</definedName>
    <definedName name="cred98" localSheetId="5">#REF!</definedName>
    <definedName name="cred98" localSheetId="6">#REF!</definedName>
    <definedName name="cred98" localSheetId="7">#REF!</definedName>
    <definedName name="cred98">[22]Programa!#REF!</definedName>
    <definedName name="cred98j" localSheetId="61">[22]Programa!#REF!</definedName>
    <definedName name="cred98j" localSheetId="54">[22]Programa!#REF!</definedName>
    <definedName name="cred98j" localSheetId="55">[22]Programa!#REF!</definedName>
    <definedName name="cred98j" localSheetId="56">[22]Programa!#REF!</definedName>
    <definedName name="cred98j" localSheetId="57">[22]Programa!#REF!</definedName>
    <definedName name="cred98j" localSheetId="58">[22]Programa!#REF!</definedName>
    <definedName name="cred98j" localSheetId="59">[22]Programa!#REF!</definedName>
    <definedName name="cred98j" localSheetId="0">#REF!</definedName>
    <definedName name="cred98j" localSheetId="1">#REF!</definedName>
    <definedName name="cred98j" localSheetId="2">#REF!</definedName>
    <definedName name="cred98j" localSheetId="3">#REF!</definedName>
    <definedName name="cred98j" localSheetId="4">#REF!</definedName>
    <definedName name="cred98j" localSheetId="5">#REF!</definedName>
    <definedName name="cred98j" localSheetId="6">#REF!</definedName>
    <definedName name="cred98j" localSheetId="7">#REF!</definedName>
    <definedName name="cred98j">[22]Programa!#REF!</definedName>
    <definedName name="cred98s" localSheetId="61">#REF!</definedName>
    <definedName name="cred98s" localSheetId="54">#REF!</definedName>
    <definedName name="cred98s" localSheetId="55">#REF!</definedName>
    <definedName name="cred98s" localSheetId="56">#REF!</definedName>
    <definedName name="cred98s" localSheetId="57">#REF!</definedName>
    <definedName name="cred98s" localSheetId="58">#REF!</definedName>
    <definedName name="cred98s" localSheetId="59">#REF!</definedName>
    <definedName name="cred98s">#REF!</definedName>
    <definedName name="cred99" localSheetId="61">#REF!</definedName>
    <definedName name="cred99" localSheetId="54">#REF!</definedName>
    <definedName name="cred99" localSheetId="55">#REF!</definedName>
    <definedName name="cred99" localSheetId="56">#REF!</definedName>
    <definedName name="cred99" localSheetId="57">#REF!</definedName>
    <definedName name="cred99" localSheetId="58">#REF!</definedName>
    <definedName name="cred99" localSheetId="59">#REF!</definedName>
    <definedName name="cred99">#REF!</definedName>
    <definedName name="CREDITO" localSheetId="61">#REF!</definedName>
    <definedName name="CREDITO" localSheetId="54">#REF!</definedName>
    <definedName name="CREDITO" localSheetId="55">#REF!</definedName>
    <definedName name="CREDITO" localSheetId="56">#REF!</definedName>
    <definedName name="CREDITO" localSheetId="57">#REF!</definedName>
    <definedName name="CREDITO" localSheetId="58">#REF!</definedName>
    <definedName name="CREDITO" localSheetId="59">#REF!</definedName>
    <definedName name="CREDITO">#REF!</definedName>
    <definedName name="CREDITOBCH" localSheetId="60">#REF!</definedName>
    <definedName name="CREDITOBCH" localSheetId="39">#REF!</definedName>
    <definedName name="CREDITOBCH" localSheetId="26">#REF!</definedName>
    <definedName name="CREDITOBCH" localSheetId="41">#REF!</definedName>
    <definedName name="CREDITOBCH" localSheetId="22">#REF!</definedName>
    <definedName name="CREDITOBCH" localSheetId="23">#REF!</definedName>
    <definedName name="CREDITOBCH" localSheetId="24">#REF!</definedName>
    <definedName name="CREDITOBCH" localSheetId="25">#REF!</definedName>
    <definedName name="CREDITOBCH" localSheetId="28">#REF!</definedName>
    <definedName name="CREDITOBCH" localSheetId="29">#REF!</definedName>
    <definedName name="CREDITOBCH" localSheetId="40">#REF!</definedName>
    <definedName name="CREDITOBCH" localSheetId="42">#REF!</definedName>
    <definedName name="CREDITOBCH">#REF!</definedName>
    <definedName name="CREDITORSB" localSheetId="60">#REF!</definedName>
    <definedName name="CREDITORSB" localSheetId="39">#REF!</definedName>
    <definedName name="CREDITORSB" localSheetId="26">#REF!</definedName>
    <definedName name="CREDITORSB" localSheetId="41">#REF!</definedName>
    <definedName name="CREDITORSB" localSheetId="22">#REF!</definedName>
    <definedName name="CREDITORSB" localSheetId="23">#REF!</definedName>
    <definedName name="CREDITORSB" localSheetId="24">#REF!</definedName>
    <definedName name="CREDITORSB" localSheetId="25">#REF!</definedName>
    <definedName name="CREDITORSB" localSheetId="28">#REF!</definedName>
    <definedName name="CREDITORSB" localSheetId="29">#REF!</definedName>
    <definedName name="CREDITORSB" localSheetId="40">#REF!</definedName>
    <definedName name="CREDITORSB" localSheetId="42">#REF!</definedName>
    <definedName name="CREDITORSB">#REF!</definedName>
    <definedName name="Crng" localSheetId="60">OFFSET(#REF!,0,0,COUNT(#REF!),1)</definedName>
    <definedName name="Crng" localSheetId="39">OFFSET(#REF!,0,0,COUNT(#REF!),1)</definedName>
    <definedName name="Crng" localSheetId="0">OFFSET(#REF!,0,0,COUNT(#REF!),1)</definedName>
    <definedName name="Crng" localSheetId="26">OFFSET(#REF!,0,0,COUNT(#REF!),1)</definedName>
    <definedName name="Crng" localSheetId="41">OFFSET(#REF!,0,0,COUNT(#REF!),1)</definedName>
    <definedName name="Crng" localSheetId="1">OFFSET(#REF!,0,0,COUNT(#REF!),1)</definedName>
    <definedName name="Crng" localSheetId="2">OFFSET(#REF!,0,0,COUNT(#REF!),1)</definedName>
    <definedName name="Crng" localSheetId="3">OFFSET(#REF!,0,0,COUNT(#REF!),1)</definedName>
    <definedName name="Crng" localSheetId="4">OFFSET(#REF!,0,0,COUNT(#REF!),1)</definedName>
    <definedName name="Crng" localSheetId="5">OFFSET(#REF!,0,0,COUNT(#REF!),1)</definedName>
    <definedName name="Crng" localSheetId="6">OFFSET(#REF!,0,0,COUNT(#REF!),1)</definedName>
    <definedName name="Crng" localSheetId="7">OFFSET(#REF!,0,0,COUNT(#REF!),1)</definedName>
    <definedName name="Crng" localSheetId="22">OFFSET(#REF!,0,0,COUNT(#REF!),1)</definedName>
    <definedName name="Crng" localSheetId="23">OFFSET(#REF!,0,0,COUNT(#REF!),1)</definedName>
    <definedName name="Crng" localSheetId="24">OFFSET(#REF!,0,0,COUNT(#REF!),1)</definedName>
    <definedName name="Crng" localSheetId="25">OFFSET(#REF!,0,0,COUNT(#REF!),1)</definedName>
    <definedName name="Crng" localSheetId="28">OFFSET(#REF!,0,0,COUNT(#REF!),1)</definedName>
    <definedName name="Crng" localSheetId="29">OFFSET(#REF!,0,0,COUNT(#REF!),1)</definedName>
    <definedName name="Crng" localSheetId="40">OFFSET(#REF!,0,0,COUNT(#REF!),1)</definedName>
    <definedName name="Crng" localSheetId="42">OFFSET(#REF!,0,0,COUNT(#REF!),1)</definedName>
    <definedName name="Crng">OFFSET(#REF!,0,0,COUNT(#REF!),1)</definedName>
    <definedName name="Crt" localSheetId="59">#REF!</definedName>
    <definedName name="Crt" localSheetId="60">#REF!</definedName>
    <definedName name="Crt" localSheetId="39">#REF!</definedName>
    <definedName name="Crt" localSheetId="0">#REF!</definedName>
    <definedName name="Crt" localSheetId="26">#REF!</definedName>
    <definedName name="Crt" localSheetId="41">#REF!</definedName>
    <definedName name="Crt" localSheetId="1">#REF!</definedName>
    <definedName name="Crt" localSheetId="2">#REF!</definedName>
    <definedName name="Crt" localSheetId="3">#REF!</definedName>
    <definedName name="Crt" localSheetId="4">#REF!</definedName>
    <definedName name="Crt" localSheetId="5">#REF!</definedName>
    <definedName name="Crt" localSheetId="6">#REF!</definedName>
    <definedName name="Crt" localSheetId="7">#REF!</definedName>
    <definedName name="Crt" localSheetId="22">#REF!</definedName>
    <definedName name="Crt" localSheetId="23">#REF!</definedName>
    <definedName name="Crt" localSheetId="24">#REF!</definedName>
    <definedName name="Crt" localSheetId="25">#REF!</definedName>
    <definedName name="Crt" localSheetId="28">#REF!</definedName>
    <definedName name="Crt" localSheetId="29">#REF!</definedName>
    <definedName name="Crt" localSheetId="40">#REF!</definedName>
    <definedName name="Crt" localSheetId="42">#REF!</definedName>
    <definedName name="Crt">#REF!</definedName>
    <definedName name="CRUDE1" localSheetId="0">#REF!</definedName>
    <definedName name="CRUDE1" localSheetId="1">#REF!</definedName>
    <definedName name="CRUDE1" localSheetId="2">#REF!</definedName>
    <definedName name="CRUDE1" localSheetId="3">#REF!</definedName>
    <definedName name="CRUDE1" localSheetId="4">#REF!</definedName>
    <definedName name="CRUDE1" localSheetId="5">#REF!</definedName>
    <definedName name="CRUDE1" localSheetId="6">#REF!</definedName>
    <definedName name="CRUDE1" localSheetId="7">#REF!</definedName>
    <definedName name="CRUDE1">[77]MONTHLY!$B$437:$Z$444</definedName>
    <definedName name="CRUDE2" localSheetId="0">#REF!</definedName>
    <definedName name="CRUDE2" localSheetId="1">#REF!</definedName>
    <definedName name="CRUDE2" localSheetId="2">#REF!</definedName>
    <definedName name="CRUDE2" localSheetId="3">#REF!</definedName>
    <definedName name="CRUDE2" localSheetId="4">#REF!</definedName>
    <definedName name="CRUDE2" localSheetId="5">#REF!</definedName>
    <definedName name="CRUDE2" localSheetId="6">#REF!</definedName>
    <definedName name="CRUDE2" localSheetId="7">#REF!</definedName>
    <definedName name="CRUDE2">[77]MONTHLY!$B$451:$Z$458</definedName>
    <definedName name="CRUDE3" localSheetId="0">#REF!</definedName>
    <definedName name="CRUDE3" localSheetId="1">#REF!</definedName>
    <definedName name="CRUDE3" localSheetId="2">#REF!</definedName>
    <definedName name="CRUDE3" localSheetId="3">#REF!</definedName>
    <definedName name="CRUDE3" localSheetId="4">#REF!</definedName>
    <definedName name="CRUDE3" localSheetId="5">#REF!</definedName>
    <definedName name="CRUDE3" localSheetId="6">#REF!</definedName>
    <definedName name="CRUDE3" localSheetId="7">#REF!</definedName>
    <definedName name="CRUDE3">[77]MONTHLY!$B$465:$Z$472</definedName>
    <definedName name="CRUZ" localSheetId="59">#REF!</definedName>
    <definedName name="CRUZ" localSheetId="60">#REF!</definedName>
    <definedName name="CRUZ" localSheetId="39">#REF!</definedName>
    <definedName name="CRUZ" localSheetId="26">#REF!</definedName>
    <definedName name="CRUZ" localSheetId="41">#REF!</definedName>
    <definedName name="CRUZ" localSheetId="22">#REF!</definedName>
    <definedName name="CRUZ" localSheetId="23">#REF!</definedName>
    <definedName name="CRUZ" localSheetId="24">#REF!</definedName>
    <definedName name="CRUZ" localSheetId="25">#REF!</definedName>
    <definedName name="CRUZ" localSheetId="28">#REF!</definedName>
    <definedName name="CRUZ" localSheetId="29">#REF!</definedName>
    <definedName name="CRUZ" localSheetId="40">#REF!</definedName>
    <definedName name="CRUZ" localSheetId="42">#REF!</definedName>
    <definedName name="CRUZ">#REF!</definedName>
    <definedName name="CRUZ1" localSheetId="60">#REF!</definedName>
    <definedName name="CRUZ1" localSheetId="39">#REF!</definedName>
    <definedName name="CRUZ1" localSheetId="26">#REF!</definedName>
    <definedName name="CRUZ1" localSheetId="41">#REF!</definedName>
    <definedName name="CRUZ1" localSheetId="22">#REF!</definedName>
    <definedName name="CRUZ1" localSheetId="23">#REF!</definedName>
    <definedName name="CRUZ1" localSheetId="24">#REF!</definedName>
    <definedName name="CRUZ1" localSheetId="25">#REF!</definedName>
    <definedName name="CRUZ1" localSheetId="28">#REF!</definedName>
    <definedName name="CRUZ1" localSheetId="29">#REF!</definedName>
    <definedName name="CRUZ1" localSheetId="40">#REF!</definedName>
    <definedName name="CRUZ1" localSheetId="42">#REF!</definedName>
    <definedName name="CRUZ1">#REF!</definedName>
    <definedName name="CS" localSheetId="60">#REF!</definedName>
    <definedName name="CS" localSheetId="39">#REF!</definedName>
    <definedName name="CS" localSheetId="26">#REF!</definedName>
    <definedName name="CS" localSheetId="41">#REF!</definedName>
    <definedName name="CS" localSheetId="22">#REF!</definedName>
    <definedName name="CS" localSheetId="23">#REF!</definedName>
    <definedName name="CS" localSheetId="24">#REF!</definedName>
    <definedName name="CS" localSheetId="25">#REF!</definedName>
    <definedName name="CS" localSheetId="28">#REF!</definedName>
    <definedName name="CS" localSheetId="29">#REF!</definedName>
    <definedName name="CS" localSheetId="40">#REF!</definedName>
    <definedName name="CS" localSheetId="42">#REF!</definedName>
    <definedName name="CS">#REF!</definedName>
    <definedName name="CS1A" localSheetId="60">#REF!</definedName>
    <definedName name="CS1A" localSheetId="39">#REF!</definedName>
    <definedName name="CS1A" localSheetId="26">#REF!</definedName>
    <definedName name="CS1A" localSheetId="41">#REF!</definedName>
    <definedName name="CS1A" localSheetId="22">#REF!</definedName>
    <definedName name="CS1A" localSheetId="23">#REF!</definedName>
    <definedName name="CS1A" localSheetId="24">#REF!</definedName>
    <definedName name="CS1A" localSheetId="25">#REF!</definedName>
    <definedName name="CS1A" localSheetId="28">#REF!</definedName>
    <definedName name="CS1A" localSheetId="29">#REF!</definedName>
    <definedName name="CS1A" localSheetId="40">#REF!</definedName>
    <definedName name="CS1A" localSheetId="42">#REF!</definedName>
    <definedName name="CS1A">#REF!</definedName>
    <definedName name="CTOOMA00">#REF!</definedName>
    <definedName name="CTOOMA97">#REF!</definedName>
    <definedName name="CTOOMA98">#REF!</definedName>
    <definedName name="CTOOMA99">#REF!</definedName>
    <definedName name="CTOOMV00">#REF!</definedName>
    <definedName name="CTOOMV97">#REF!</definedName>
    <definedName name="CTOOMV98">#REF!</definedName>
    <definedName name="CTOOMV99">#REF!</definedName>
    <definedName name="cuad1">#REF!</definedName>
    <definedName name="cuad10">#REF!</definedName>
    <definedName name="cuad11">#REF!</definedName>
    <definedName name="cuad12">#REF!</definedName>
    <definedName name="cuad13">#REF!</definedName>
    <definedName name="cuad14">#REF!</definedName>
    <definedName name="cuad15">#REF!</definedName>
    <definedName name="cuad16">#REF!</definedName>
    <definedName name="cuad17">#REF!</definedName>
    <definedName name="cuad18">#REF!</definedName>
    <definedName name="cuad19">#REF!</definedName>
    <definedName name="cuad2">#REF!</definedName>
    <definedName name="cuad20">#REF!</definedName>
    <definedName name="cuad21">#REF!</definedName>
    <definedName name="cuad22">#REF!</definedName>
    <definedName name="cuad23">#REF!</definedName>
    <definedName name="cuad24">#REF!</definedName>
    <definedName name="cuad25">#REF!</definedName>
    <definedName name="cuad3">#REF!</definedName>
    <definedName name="cuad4">#REF!</definedName>
    <definedName name="cuad5">#REF!</definedName>
    <definedName name="cuad6">#REF!</definedName>
    <definedName name="cuad7">#REF!</definedName>
    <definedName name="cuad8">#REF!</definedName>
    <definedName name="cuad9">#REF!</definedName>
    <definedName name="CUADR11">#REF!</definedName>
    <definedName name="CUADRO_10.3.1" localSheetId="0">#REF!</definedName>
    <definedName name="CUADRO_10.3.1" localSheetId="1">#REF!</definedName>
    <definedName name="CUADRO_10.3.1" localSheetId="2">#REF!</definedName>
    <definedName name="CUADRO_10.3.1" localSheetId="3">#REF!</definedName>
    <definedName name="CUADRO_10.3.1" localSheetId="4">#REF!</definedName>
    <definedName name="CUADRO_10.3.1" localSheetId="5">#REF!</definedName>
    <definedName name="CUADRO_10.3.1" localSheetId="6">#REF!</definedName>
    <definedName name="CUADRO_10.3.1" localSheetId="7">#REF!</definedName>
    <definedName name="CUADRO_10.3.1">'[84]fondo promedio'!$A$36:$L$74</definedName>
    <definedName name="CUADRO_N__4.1.3" localSheetId="61">#REF!</definedName>
    <definedName name="CUADRO_N__4.1.3" localSheetId="54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ADRO_N__4.1.3" localSheetId="59">#REF!</definedName>
    <definedName name="CUADRO_N__4.1.3">#REF!</definedName>
    <definedName name="CUADRO_No_9_C" localSheetId="61">#REF!</definedName>
    <definedName name="CUADRO_No_9_C" localSheetId="54">#REF!</definedName>
    <definedName name="CUADRO_No_9_C" localSheetId="55">#REF!</definedName>
    <definedName name="CUADRO_No_9_C" localSheetId="56">#REF!</definedName>
    <definedName name="CUADRO_No_9_C" localSheetId="57">#REF!</definedName>
    <definedName name="CUADRO_No_9_C" localSheetId="58">#REF!</definedName>
    <definedName name="CUADRO_No_9_C" localSheetId="59">#REF!</definedName>
    <definedName name="CUADRO_No_9_C">#REF!</definedName>
    <definedName name="CUADRO9" localSheetId="61">#REF!</definedName>
    <definedName name="CUADRO9" localSheetId="54">#REF!</definedName>
    <definedName name="CUADRO9" localSheetId="55">#REF!</definedName>
    <definedName name="CUADRO9" localSheetId="56">#REF!</definedName>
    <definedName name="CUADRO9" localSheetId="57">#REF!</definedName>
    <definedName name="CUADRO9" localSheetId="58">#REF!</definedName>
    <definedName name="CUADRO9" localSheetId="59">#REF!</definedName>
    <definedName name="CUADRO9">#REF!</definedName>
    <definedName name="CUADRO9A">#REF!</definedName>
    <definedName name="CUADRO9B">#REF!</definedName>
    <definedName name="CUADROI">#REF!</definedName>
    <definedName name="CUADROII">#REF!</definedName>
    <definedName name="CUADROIII">#REF!</definedName>
    <definedName name="CUADROIV">#REF!</definedName>
    <definedName name="CUADROV">#REF!</definedName>
    <definedName name="CUADROVI">#REF!</definedName>
    <definedName name="CUADROVII">#REF!</definedName>
    <definedName name="CUENTASMON" localSheetId="0">#REF!</definedName>
    <definedName name="CUENTASMON" localSheetId="1">#REF!</definedName>
    <definedName name="CUENTASMON" localSheetId="2">#REF!</definedName>
    <definedName name="CUENTASMON" localSheetId="3">#REF!</definedName>
    <definedName name="CUENTASMON" localSheetId="4">#REF!</definedName>
    <definedName name="CUENTASMON" localSheetId="5">#REF!</definedName>
    <definedName name="CUENTASMON" localSheetId="6">#REF!</definedName>
    <definedName name="CUENTASMON" localSheetId="7">#REF!</definedName>
    <definedName name="CUENTASMON">[58]BCP!#REF!</definedName>
    <definedName name="culo" localSheetId="0">#REF!</definedName>
    <definedName name="culo" localSheetId="1">#REF!</definedName>
    <definedName name="culo" localSheetId="2">#REF!</definedName>
    <definedName name="culo" localSheetId="3">#REF!</definedName>
    <definedName name="culo" localSheetId="4">#REF!</definedName>
    <definedName name="culo" localSheetId="5">#REF!</definedName>
    <definedName name="culo" localSheetId="6">#REF!</definedName>
    <definedName name="culo" localSheetId="7">#REF!</definedName>
    <definedName name="culo">'[85]graf 1'!$A$1:$IV$2</definedName>
    <definedName name="cuman" localSheetId="0">#REF!</definedName>
    <definedName name="cuman" localSheetId="1">#REF!</definedName>
    <definedName name="cuman" localSheetId="2">#REF!</definedName>
    <definedName name="cuman" localSheetId="3">#REF!</definedName>
    <definedName name="cuman" localSheetId="4">#REF!</definedName>
    <definedName name="cuman" localSheetId="5">#REF!</definedName>
    <definedName name="cuman" localSheetId="6">#REF!</definedName>
    <definedName name="cuman" localSheetId="7">#REF!</definedName>
    <definedName name="cuman">[59]Contribution!$C$378:$DC$392</definedName>
    <definedName name="Cuota" localSheetId="0">#REF!</definedName>
    <definedName name="Cuota" localSheetId="1">#REF!</definedName>
    <definedName name="Cuota" localSheetId="2">#REF!</definedName>
    <definedName name="Cuota" localSheetId="3">#REF!</definedName>
    <definedName name="Cuota" localSheetId="4">#REF!</definedName>
    <definedName name="Cuota" localSheetId="5">#REF!</definedName>
    <definedName name="Cuota" localSheetId="6">#REF!</definedName>
    <definedName name="Cuota" localSheetId="7">#REF!</definedName>
    <definedName name="Cuota">'[49]Dinámica Couta Mercado'!$A$11:$O$28</definedName>
    <definedName name="CurMonth" localSheetId="59">#REF!</definedName>
    <definedName name="CurMonth" localSheetId="60">#REF!</definedName>
    <definedName name="CurMonth" localSheetId="39">#REF!</definedName>
    <definedName name="CurMonth" localSheetId="26">#REF!</definedName>
    <definedName name="CurMonth" localSheetId="41">#REF!</definedName>
    <definedName name="CurMonth" localSheetId="22">#REF!</definedName>
    <definedName name="CurMonth" localSheetId="23">#REF!</definedName>
    <definedName name="CurMonth" localSheetId="24">#REF!</definedName>
    <definedName name="CurMonth" localSheetId="25">#REF!</definedName>
    <definedName name="CurMonth" localSheetId="28">#REF!</definedName>
    <definedName name="CurMonth" localSheetId="29">#REF!</definedName>
    <definedName name="CurMonth" localSheetId="40">#REF!</definedName>
    <definedName name="CurMonth" localSheetId="42">#REF!</definedName>
    <definedName name="CurMonth">#REF!</definedName>
    <definedName name="Currency" localSheetId="60">#REF!</definedName>
    <definedName name="Currency" localSheetId="39">#REF!</definedName>
    <definedName name="Currency" localSheetId="26">#REF!</definedName>
    <definedName name="Currency" localSheetId="41">#REF!</definedName>
    <definedName name="Currency" localSheetId="22">#REF!</definedName>
    <definedName name="Currency" localSheetId="23">#REF!</definedName>
    <definedName name="Currency" localSheetId="24">#REF!</definedName>
    <definedName name="Currency" localSheetId="25">#REF!</definedName>
    <definedName name="Currency" localSheetId="28">#REF!</definedName>
    <definedName name="Currency" localSheetId="29">#REF!</definedName>
    <definedName name="Currency" localSheetId="40">#REF!</definedName>
    <definedName name="Currency" localSheetId="42">#REF!</definedName>
    <definedName name="Currency">#REF!</definedName>
    <definedName name="CURRENTYEAR" localSheetId="60">#REF!</definedName>
    <definedName name="CURRENTYEAR" localSheetId="39">#REF!</definedName>
    <definedName name="CURRENTYEAR" localSheetId="26">#REF!</definedName>
    <definedName name="CURRENTYEAR" localSheetId="41">#REF!</definedName>
    <definedName name="CURRENTYEAR" localSheetId="22">#REF!</definedName>
    <definedName name="CURRENTYEAR" localSheetId="23">#REF!</definedName>
    <definedName name="CURRENTYEAR" localSheetId="24">#REF!</definedName>
    <definedName name="CURRENTYEAR" localSheetId="25">#REF!</definedName>
    <definedName name="CURRENTYEAR" localSheetId="28">#REF!</definedName>
    <definedName name="CURRENTYEAR" localSheetId="29">#REF!</definedName>
    <definedName name="CURRENTYEAR" localSheetId="40">#REF!</definedName>
    <definedName name="CURRENTYEAR" localSheetId="42">#REF!</definedName>
    <definedName name="CURRENTYEAR">#REF!</definedName>
    <definedName name="CurrVintage" localSheetId="0">#REF!</definedName>
    <definedName name="CurrVintage" localSheetId="1">#REF!</definedName>
    <definedName name="CurrVintage" localSheetId="2">#REF!</definedName>
    <definedName name="CurrVintage" localSheetId="3">#REF!</definedName>
    <definedName name="CurrVintage" localSheetId="4">#REF!</definedName>
    <definedName name="CurrVintage" localSheetId="5">#REF!</definedName>
    <definedName name="CurrVintage" localSheetId="6">#REF!</definedName>
    <definedName name="CurrVintage" localSheetId="7">#REF!</definedName>
    <definedName name="CurrVintage">[86]Current!$D$66</definedName>
    <definedName name="cutoff" localSheetId="0">#REF!</definedName>
    <definedName name="cutoff" localSheetId="1">#REF!</definedName>
    <definedName name="cutoff" localSheetId="2">#REF!</definedName>
    <definedName name="cutoff" localSheetId="3">#REF!</definedName>
    <definedName name="cutoff" localSheetId="4">#REF!</definedName>
    <definedName name="cutoff" localSheetId="5">#REF!</definedName>
    <definedName name="cutoff" localSheetId="6">#REF!</definedName>
    <definedName name="cutoff" localSheetId="7">#REF!</definedName>
    <definedName name="cutoff">'[87]LIC cutoff'!$A$2:$B$15</definedName>
    <definedName name="CYEAR2021" localSheetId="61">[88]Coal!$B$583:$J$583</definedName>
    <definedName name="CYEAR2021" localSheetId="54">[88]Coal!$B$583:$J$583</definedName>
    <definedName name="CYEAR2021" localSheetId="55">[88]Coal!$B$583:$J$583</definedName>
    <definedName name="CYEAR2021" localSheetId="56">[88]Coal!$B$583:$J$583</definedName>
    <definedName name="CYEAR2021" localSheetId="57">[88]Coal!$B$583:$J$583</definedName>
    <definedName name="CYEAR2021" localSheetId="58">[88]Coal!$B$583:$J$583</definedName>
    <definedName name="CYEAR2021" localSheetId="59">[88]Coal!$B$583:$J$583</definedName>
    <definedName name="CYEAR2021" localSheetId="0">#REF!</definedName>
    <definedName name="CYEAR2021" localSheetId="26">[88]Coal!$B$583:$J$583</definedName>
    <definedName name="CYEAR2021" localSheetId="1">#REF!</definedName>
    <definedName name="CYEAR2021" localSheetId="2">#REF!</definedName>
    <definedName name="CYEAR2021" localSheetId="3">#REF!</definedName>
    <definedName name="CYEAR2021" localSheetId="4">#REF!</definedName>
    <definedName name="CYEAR2021" localSheetId="5">#REF!</definedName>
    <definedName name="CYEAR2021" localSheetId="6">#REF!</definedName>
    <definedName name="CYEAR2021" localSheetId="7">#REF!</definedName>
    <definedName name="CYEAR2021" localSheetId="23">[88]Coal!$B$583:$J$583</definedName>
    <definedName name="CYEAR2021">[89]Coal!$B$583:$J$583</definedName>
    <definedName name="CYEAR2022" localSheetId="61">[88]Coal!$K$583:$V$583</definedName>
    <definedName name="CYEAR2022" localSheetId="54">[88]Coal!$K$583:$V$583</definedName>
    <definedName name="CYEAR2022" localSheetId="55">[88]Coal!$K$583:$V$583</definedName>
    <definedName name="CYEAR2022" localSheetId="56">[88]Coal!$K$583:$V$583</definedName>
    <definedName name="CYEAR2022" localSheetId="57">[88]Coal!$K$583:$V$583</definedName>
    <definedName name="CYEAR2022" localSheetId="58">[88]Coal!$K$583:$V$583</definedName>
    <definedName name="CYEAR2022" localSheetId="59">[88]Coal!$K$583:$V$583</definedName>
    <definedName name="CYEAR2022" localSheetId="0">#REF!</definedName>
    <definedName name="CYEAR2022" localSheetId="26">[88]Coal!$K$583:$V$583</definedName>
    <definedName name="CYEAR2022" localSheetId="1">#REF!</definedName>
    <definedName name="CYEAR2022" localSheetId="2">#REF!</definedName>
    <definedName name="CYEAR2022" localSheetId="3">#REF!</definedName>
    <definedName name="CYEAR2022" localSheetId="4">#REF!</definedName>
    <definedName name="CYEAR2022" localSheetId="5">#REF!</definedName>
    <definedName name="CYEAR2022" localSheetId="6">#REF!</definedName>
    <definedName name="CYEAR2022" localSheetId="7">#REF!</definedName>
    <definedName name="CYEAR2022" localSheetId="23">[88]Coal!$K$583:$V$583</definedName>
    <definedName name="CYEAR2022">[89]Coal!$K$583:$V$583</definedName>
    <definedName name="CYEAR2023" localSheetId="61">[88]Coal!$W$583:$AH$583</definedName>
    <definedName name="CYEAR2023" localSheetId="54">[88]Coal!$W$583:$AH$583</definedName>
    <definedName name="CYEAR2023" localSheetId="55">[88]Coal!$W$583:$AH$583</definedName>
    <definedName name="CYEAR2023" localSheetId="56">[88]Coal!$W$583:$AH$583</definedName>
    <definedName name="CYEAR2023" localSheetId="57">[88]Coal!$W$583:$AH$583</definedName>
    <definedName name="CYEAR2023" localSheetId="58">[88]Coal!$W$583:$AH$583</definedName>
    <definedName name="CYEAR2023" localSheetId="59">[88]Coal!$W$583:$AH$583</definedName>
    <definedName name="CYEAR2023" localSheetId="0">#REF!</definedName>
    <definedName name="CYEAR2023" localSheetId="26">[88]Coal!$W$583:$AH$583</definedName>
    <definedName name="CYEAR2023" localSheetId="1">#REF!</definedName>
    <definedName name="CYEAR2023" localSheetId="2">#REF!</definedName>
    <definedName name="CYEAR2023" localSheetId="3">#REF!</definedName>
    <definedName name="CYEAR2023" localSheetId="4">#REF!</definedName>
    <definedName name="CYEAR2023" localSheetId="5">#REF!</definedName>
    <definedName name="CYEAR2023" localSheetId="6">#REF!</definedName>
    <definedName name="CYEAR2023" localSheetId="7">#REF!</definedName>
    <definedName name="CYEAR2023" localSheetId="23">[88]Coal!$W$583:$AH$583</definedName>
    <definedName name="CYEAR2023">[89]Coal!$W$583:$AH$583</definedName>
    <definedName name="CYEAR2024" localSheetId="61">[88]Coal!$AI$583:$AT$583</definedName>
    <definedName name="CYEAR2024" localSheetId="54">[88]Coal!$AI$583:$AT$583</definedName>
    <definedName name="CYEAR2024" localSheetId="55">[88]Coal!$AI$583:$AT$583</definedName>
    <definedName name="CYEAR2024" localSheetId="56">[88]Coal!$AI$583:$AT$583</definedName>
    <definedName name="CYEAR2024" localSheetId="57">[88]Coal!$AI$583:$AT$583</definedName>
    <definedName name="CYEAR2024" localSheetId="58">[88]Coal!$AI$583:$AT$583</definedName>
    <definedName name="CYEAR2024" localSheetId="59">[88]Coal!$AI$583:$AT$583</definedName>
    <definedName name="CYEAR2024" localSheetId="0">#REF!</definedName>
    <definedName name="CYEAR2024" localSheetId="26">[88]Coal!$AI$583:$AT$583</definedName>
    <definedName name="CYEAR2024" localSheetId="1">#REF!</definedName>
    <definedName name="CYEAR2024" localSheetId="2">#REF!</definedName>
    <definedName name="CYEAR2024" localSheetId="3">#REF!</definedName>
    <definedName name="CYEAR2024" localSheetId="4">#REF!</definedName>
    <definedName name="CYEAR2024" localSheetId="5">#REF!</definedName>
    <definedName name="CYEAR2024" localSheetId="6">#REF!</definedName>
    <definedName name="CYEAR2024" localSheetId="7">#REF!</definedName>
    <definedName name="CYEAR2024" localSheetId="23">[88]Coal!$AI$583:$AT$583</definedName>
    <definedName name="CYEAR2024">[89]Coal!$AI$583:$AT$583</definedName>
    <definedName name="CYEAR2025" localSheetId="61">[88]Coal!$AU$583:$AX$583</definedName>
    <definedName name="CYEAR2025" localSheetId="54">[88]Coal!$AU$583:$AX$583</definedName>
    <definedName name="CYEAR2025" localSheetId="55">[88]Coal!$AU$583:$AX$583</definedName>
    <definedName name="CYEAR2025" localSheetId="56">[88]Coal!$AU$583:$AX$583</definedName>
    <definedName name="CYEAR2025" localSheetId="57">[88]Coal!$AU$583:$AX$583</definedName>
    <definedName name="CYEAR2025" localSheetId="58">[88]Coal!$AU$583:$AX$583</definedName>
    <definedName name="CYEAR2025" localSheetId="59">[88]Coal!$AU$583:$AX$583</definedName>
    <definedName name="CYEAR2025" localSheetId="0">#REF!</definedName>
    <definedName name="CYEAR2025" localSheetId="26">[88]Coal!$AU$583:$AX$583</definedName>
    <definedName name="CYEAR2025" localSheetId="1">#REF!</definedName>
    <definedName name="CYEAR2025" localSheetId="2">#REF!</definedName>
    <definedName name="CYEAR2025" localSheetId="3">#REF!</definedName>
    <definedName name="CYEAR2025" localSheetId="4">#REF!</definedName>
    <definedName name="CYEAR2025" localSheetId="5">#REF!</definedName>
    <definedName name="CYEAR2025" localSheetId="6">#REF!</definedName>
    <definedName name="CYEAR2025" localSheetId="7">#REF!</definedName>
    <definedName name="CYEAR2025" localSheetId="23">[88]Coal!$AU$583:$AX$583</definedName>
    <definedName name="CYEAR2025">[89]Coal!$AU$583:$AX$583</definedName>
    <definedName name="d" localSheetId="59" hidden="1">'[90]Fax a enviar'!#REF!</definedName>
    <definedName name="d" localSheetId="60" hidden="1">'[90]Fax a enviar'!#REF!</definedName>
    <definedName name="d" localSheetId="0" hidden="1">#REF!</definedName>
    <definedName name="d" localSheetId="27" hidden="1">'[90]Fax a enviar'!#REF!</definedName>
    <definedName name="d" localSheetId="32" hidden="1">'[90]Fax a enviar'!#REF!</definedName>
    <definedName name="d" localSheetId="1" hidden="1">#REF!</definedName>
    <definedName name="d" localSheetId="2" hidden="1">#REF!</definedName>
    <definedName name="d" localSheetId="3" hidden="1">#REF!</definedName>
    <definedName name="d" localSheetId="4" hidden="1">#REF!</definedName>
    <definedName name="d" localSheetId="5" hidden="1">#REF!</definedName>
    <definedName name="d" localSheetId="6" hidden="1">#REF!</definedName>
    <definedName name="d" localSheetId="7" hidden="1">#REF!</definedName>
    <definedName name="d" localSheetId="23" hidden="1">'[90]Fax a enviar'!#REF!</definedName>
    <definedName name="d" localSheetId="24" hidden="1">'[90]Fax a enviar'!#REF!</definedName>
    <definedName name="d" localSheetId="28" hidden="1">'[90]Fax a enviar'!#REF!</definedName>
    <definedName name="d" localSheetId="29" hidden="1">'[90]Fax a enviar'!#REF!</definedName>
    <definedName name="d" localSheetId="31" hidden="1">'[90]Fax a enviar'!#REF!</definedName>
    <definedName name="d" hidden="1">'[90]Fax a enviar'!#REF!</definedName>
    <definedName name="D_ALTBCA_GDP" localSheetId="61">#REF!</definedName>
    <definedName name="D_ALTBCA_GDP" localSheetId="54">#REF!</definedName>
    <definedName name="D_ALTBCA_GDP" localSheetId="55">#REF!</definedName>
    <definedName name="D_ALTBCA_GDP" localSheetId="56">#REF!</definedName>
    <definedName name="D_ALTBCA_GDP" localSheetId="57">#REF!</definedName>
    <definedName name="D_ALTBCA_GDP" localSheetId="58">#REF!</definedName>
    <definedName name="D_ALTBCA_GDP" localSheetId="59">#REF!</definedName>
    <definedName name="D_ALTBCA_GDP">#REF!</definedName>
    <definedName name="D_ALTNGDP_R" localSheetId="61">#REF!</definedName>
    <definedName name="D_ALTNGDP_R" localSheetId="54">#REF!</definedName>
    <definedName name="D_ALTNGDP_R" localSheetId="55">#REF!</definedName>
    <definedName name="D_ALTNGDP_R" localSheetId="56">#REF!</definedName>
    <definedName name="D_ALTNGDP_R" localSheetId="57">#REF!</definedName>
    <definedName name="D_ALTNGDP_R" localSheetId="58">#REF!</definedName>
    <definedName name="D_ALTNGDP_R" localSheetId="59">#REF!</definedName>
    <definedName name="D_ALTNGDP_R">#REF!</definedName>
    <definedName name="D_ALTNGDP_RG" localSheetId="61">#REF!</definedName>
    <definedName name="D_ALTNGDP_RG" localSheetId="54">#REF!</definedName>
    <definedName name="D_ALTNGDP_RG" localSheetId="55">#REF!</definedName>
    <definedName name="D_ALTNGDP_RG" localSheetId="56">#REF!</definedName>
    <definedName name="D_ALTNGDP_RG" localSheetId="57">#REF!</definedName>
    <definedName name="D_ALTNGDP_RG" localSheetId="58">#REF!</definedName>
    <definedName name="D_ALTNGDP_RG" localSheetId="59">#REF!</definedName>
    <definedName name="D_ALTNGDP_RG">#REF!</definedName>
    <definedName name="D_ALTPCPI">#REF!</definedName>
    <definedName name="D_ALTPCPIG">#REF!</definedName>
    <definedName name="D_B" localSheetId="59">#REF!</definedName>
    <definedName name="D_B" localSheetId="60">#REF!</definedName>
    <definedName name="D_B" localSheetId="39">#REF!</definedName>
    <definedName name="D_B" localSheetId="26">#REF!</definedName>
    <definedName name="D_B" localSheetId="41">#REF!</definedName>
    <definedName name="D_B" localSheetId="22">#REF!</definedName>
    <definedName name="D_B" localSheetId="23">#REF!</definedName>
    <definedName name="D_B" localSheetId="24">#REF!</definedName>
    <definedName name="D_B" localSheetId="25">#REF!</definedName>
    <definedName name="D_B" localSheetId="28">#REF!</definedName>
    <definedName name="D_B" localSheetId="29">#REF!</definedName>
    <definedName name="D_B" localSheetId="40">#REF!</definedName>
    <definedName name="D_B" localSheetId="42">#REF!</definedName>
    <definedName name="D_B">#REF!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DNA_B" localSheetId="0">#REF!</definedName>
    <definedName name="D_EDNA_B" localSheetId="1">#REF!</definedName>
    <definedName name="D_EDNA_B" localSheetId="2">#REF!</definedName>
    <definedName name="D_EDNA_B" localSheetId="3">#REF!</definedName>
    <definedName name="D_EDNA_B" localSheetId="4">#REF!</definedName>
    <definedName name="D_EDNA_B" localSheetId="5">#REF!</definedName>
    <definedName name="D_EDNA_B" localSheetId="6">#REF!</definedName>
    <definedName name="D_EDNA_B" localSheetId="7">#REF!</definedName>
    <definedName name="D_EDNA_B">[91]DA!#REF!</definedName>
    <definedName name="D_EDNA_D" localSheetId="0">#REF!</definedName>
    <definedName name="D_EDNA_D" localSheetId="1">#REF!</definedName>
    <definedName name="D_EDNA_D" localSheetId="2">#REF!</definedName>
    <definedName name="D_EDNA_D" localSheetId="3">#REF!</definedName>
    <definedName name="D_EDNA_D" localSheetId="4">#REF!</definedName>
    <definedName name="D_EDNA_D" localSheetId="5">#REF!</definedName>
    <definedName name="D_EDNA_D" localSheetId="6">#REF!</definedName>
    <definedName name="D_EDNA_D" localSheetId="7">#REF!</definedName>
    <definedName name="D_EDNA_D">[91]DA!#REF!</definedName>
    <definedName name="D_EDNA_T" localSheetId="0">#REF!</definedName>
    <definedName name="D_EDNA_T" localSheetId="1">#REF!</definedName>
    <definedName name="D_EDNA_T" localSheetId="2">#REF!</definedName>
    <definedName name="D_EDNA_T" localSheetId="3">#REF!</definedName>
    <definedName name="D_EDNA_T" localSheetId="4">#REF!</definedName>
    <definedName name="D_EDNA_T" localSheetId="5">#REF!</definedName>
    <definedName name="D_EDNA_T" localSheetId="6">#REF!</definedName>
    <definedName name="D_EDNA_T" localSheetId="7">#REF!</definedName>
    <definedName name="D_EDNA_T">[91]DA!#REF!</definedName>
    <definedName name="D_EDNE" localSheetId="0">#REF!</definedName>
    <definedName name="D_EDNE" localSheetId="1">#REF!</definedName>
    <definedName name="D_EDNE" localSheetId="2">#REF!</definedName>
    <definedName name="D_EDNE" localSheetId="3">#REF!</definedName>
    <definedName name="D_EDNE" localSheetId="4">#REF!</definedName>
    <definedName name="D_EDNE" localSheetId="5">#REF!</definedName>
    <definedName name="D_EDNE" localSheetId="6">#REF!</definedName>
    <definedName name="D_EDNE" localSheetId="7">#REF!</definedName>
    <definedName name="D_EDNE">[91]DA!#REF!</definedName>
    <definedName name="D_ENDA" localSheetId="61">#REF!</definedName>
    <definedName name="D_ENDA" localSheetId="54">#REF!</definedName>
    <definedName name="D_ENDA" localSheetId="55">#REF!</definedName>
    <definedName name="D_ENDA" localSheetId="56">#REF!</definedName>
    <definedName name="D_ENDA" localSheetId="57">#REF!</definedName>
    <definedName name="D_ENDA" localSheetId="58">#REF!</definedName>
    <definedName name="D_ENDA" localSheetId="59">#REF!</definedName>
    <definedName name="D_ENDA">#REF!</definedName>
    <definedName name="D_G" localSheetId="60">#REF!</definedName>
    <definedName name="D_G" localSheetId="39">#REF!</definedName>
    <definedName name="D_G" localSheetId="26">#REF!</definedName>
    <definedName name="D_G" localSheetId="41">#REF!</definedName>
    <definedName name="D_G" localSheetId="22">#REF!</definedName>
    <definedName name="D_G" localSheetId="23">#REF!</definedName>
    <definedName name="D_G" localSheetId="24">#REF!</definedName>
    <definedName name="D_G" localSheetId="25">#REF!</definedName>
    <definedName name="D_G" localSheetId="28">#REF!</definedName>
    <definedName name="D_G" localSheetId="29">#REF!</definedName>
    <definedName name="D_G" localSheetId="40">#REF!</definedName>
    <definedName name="D_G" localSheetId="42">#REF!</definedName>
    <definedName name="D_G">#REF!</definedName>
    <definedName name="D_GCB">#REF!</definedName>
    <definedName name="D_GGB">#REF!</definedName>
    <definedName name="D_Ind" localSheetId="60">#REF!</definedName>
    <definedName name="D_Ind" localSheetId="39">#REF!</definedName>
    <definedName name="D_Ind" localSheetId="26">#REF!</definedName>
    <definedName name="D_Ind" localSheetId="41">#REF!</definedName>
    <definedName name="D_Ind" localSheetId="22">#REF!</definedName>
    <definedName name="D_Ind" localSheetId="23">#REF!</definedName>
    <definedName name="D_Ind" localSheetId="24">#REF!</definedName>
    <definedName name="D_Ind" localSheetId="25">#REF!</definedName>
    <definedName name="D_Ind" localSheetId="28">#REF!</definedName>
    <definedName name="D_Ind" localSheetId="29">#REF!</definedName>
    <definedName name="D_Ind" localSheetId="40">#REF!</definedName>
    <definedName name="D_Ind" localSheetId="42">#REF!</definedName>
    <definedName name="D_Ind">#REF!</definedName>
    <definedName name="D_L" localSheetId="60">#REF!</definedName>
    <definedName name="D_L" localSheetId="39">#REF!</definedName>
    <definedName name="D_L" localSheetId="26">#REF!</definedName>
    <definedName name="D_L" localSheetId="41">#REF!</definedName>
    <definedName name="D_L" localSheetId="22">#REF!</definedName>
    <definedName name="D_L" localSheetId="23">#REF!</definedName>
    <definedName name="D_L" localSheetId="24">#REF!</definedName>
    <definedName name="D_L" localSheetId="25">#REF!</definedName>
    <definedName name="D_L" localSheetId="28">#REF!</definedName>
    <definedName name="D_L" localSheetId="29">#REF!</definedName>
    <definedName name="D_L" localSheetId="40">#REF!</definedName>
    <definedName name="D_L" localSheetId="42">#REF!</definedName>
    <definedName name="D_L">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 localSheetId="60">#REF!</definedName>
    <definedName name="D_O" localSheetId="39">#REF!</definedName>
    <definedName name="D_O" localSheetId="26">#REF!</definedName>
    <definedName name="D_O" localSheetId="41">#REF!</definedName>
    <definedName name="D_O" localSheetId="22">#REF!</definedName>
    <definedName name="D_O" localSheetId="23">#REF!</definedName>
    <definedName name="D_O" localSheetId="24">#REF!</definedName>
    <definedName name="D_O" localSheetId="25">#REF!</definedName>
    <definedName name="D_O" localSheetId="28">#REF!</definedName>
    <definedName name="D_O" localSheetId="29">#REF!</definedName>
    <definedName name="D_O" localSheetId="40">#REF!</definedName>
    <definedName name="D_O" localSheetId="42">#REF!</definedName>
    <definedName name="D_O">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 localSheetId="60">#REF!</definedName>
    <definedName name="D_S" localSheetId="39">#REF!</definedName>
    <definedName name="D_S" localSheetId="26">#REF!</definedName>
    <definedName name="D_S" localSheetId="41">#REF!</definedName>
    <definedName name="D_S" localSheetId="22">#REF!</definedName>
    <definedName name="D_S" localSheetId="23">#REF!</definedName>
    <definedName name="D_S" localSheetId="24">#REF!</definedName>
    <definedName name="D_S" localSheetId="25">#REF!</definedName>
    <definedName name="D_S" localSheetId="28">#REF!</definedName>
    <definedName name="D_S" localSheetId="29">#REF!</definedName>
    <definedName name="D_S" localSheetId="40">#REF!</definedName>
    <definedName name="D_S" localSheetId="42">#REF!</definedName>
    <definedName name="D_S">#REF!</definedName>
    <definedName name="D_SRM" localSheetId="60">#REF!</definedName>
    <definedName name="D_SRM" localSheetId="39">#REF!</definedName>
    <definedName name="D_SRM" localSheetId="26">#REF!</definedName>
    <definedName name="D_SRM" localSheetId="41">#REF!</definedName>
    <definedName name="D_SRM" localSheetId="22">#REF!</definedName>
    <definedName name="D_SRM" localSheetId="23">#REF!</definedName>
    <definedName name="D_SRM" localSheetId="24">#REF!</definedName>
    <definedName name="D_SRM" localSheetId="25">#REF!</definedName>
    <definedName name="D_SRM" localSheetId="28">#REF!</definedName>
    <definedName name="D_SRM" localSheetId="29">#REF!</definedName>
    <definedName name="D_SRM" localSheetId="40">#REF!</definedName>
    <definedName name="D_SRM" localSheetId="42">#REF!</definedName>
    <definedName name="D_SRM">#REF!</definedName>
    <definedName name="D_SY" localSheetId="60">#REF!</definedName>
    <definedName name="D_SY" localSheetId="39">#REF!</definedName>
    <definedName name="D_SY" localSheetId="26">#REF!</definedName>
    <definedName name="D_SY" localSheetId="41">#REF!</definedName>
    <definedName name="D_SY" localSheetId="22">#REF!</definedName>
    <definedName name="D_SY" localSheetId="23">#REF!</definedName>
    <definedName name="D_SY" localSheetId="24">#REF!</definedName>
    <definedName name="D_SY" localSheetId="25">#REF!</definedName>
    <definedName name="D_SY" localSheetId="28">#REF!</definedName>
    <definedName name="D_SY" localSheetId="29">#REF!</definedName>
    <definedName name="D_SY" localSheetId="40">#REF!</definedName>
    <definedName name="D_SY" localSheetId="42">#REF!</definedName>
    <definedName name="D_SY">#REF!</definedName>
    <definedName name="D_WPCP33_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60">#REF!</definedName>
    <definedName name="da" localSheetId="39">#REF!</definedName>
    <definedName name="da" localSheetId="26">#REF!</definedName>
    <definedName name="da" localSheetId="41">#REF!</definedName>
    <definedName name="da" localSheetId="22">#REF!</definedName>
    <definedName name="da" localSheetId="23">#REF!</definedName>
    <definedName name="da" localSheetId="24">#REF!</definedName>
    <definedName name="da" localSheetId="25">#REF!</definedName>
    <definedName name="da" localSheetId="28">#REF!</definedName>
    <definedName name="da" localSheetId="29">#REF!</definedName>
    <definedName name="da" localSheetId="40">#REF!</definedName>
    <definedName name="da" localSheetId="42">#REF!</definedName>
    <definedName name="da">#REF!</definedName>
    <definedName name="DABA">#REF!</definedName>
    <definedName name="DABI">#REF!</definedName>
    <definedName name="DABproj">#N/A</definedName>
    <definedName name="DAGproj">#N/A</definedName>
    <definedName name="Daily_Depreciation" localSheetId="0">#REF!</definedName>
    <definedName name="Daily_Depreciation" localSheetId="1">#REF!</definedName>
    <definedName name="Daily_Depreciation" localSheetId="2">#REF!</definedName>
    <definedName name="Daily_Depreciation" localSheetId="3">#REF!</definedName>
    <definedName name="Daily_Depreciation" localSheetId="4">#REF!</definedName>
    <definedName name="Daily_Depreciation" localSheetId="5">#REF!</definedName>
    <definedName name="Daily_Depreciation" localSheetId="6">#REF!</definedName>
    <definedName name="Daily_Depreciation" localSheetId="7">#REF!</definedName>
    <definedName name="Daily_Depreciation">'[66]Inter-Bank'!$E$5</definedName>
    <definedName name="DAMU" localSheetId="61">#REF!</definedName>
    <definedName name="DAMU" localSheetId="54">#REF!</definedName>
    <definedName name="DAMU" localSheetId="55">#REF!</definedName>
    <definedName name="DAMU" localSheetId="56">#REF!</definedName>
    <definedName name="DAMU" localSheetId="57">#REF!</definedName>
    <definedName name="DAMU" localSheetId="58">#REF!</definedName>
    <definedName name="DAMU" localSheetId="59">#REF!</definedName>
    <definedName name="DAMU" localSheetId="0">#REF!</definedName>
    <definedName name="DAMU" localSheetId="1">#REF!</definedName>
    <definedName name="DAMU" localSheetId="2">#REF!</definedName>
    <definedName name="DAMU" localSheetId="3">#REF!</definedName>
    <definedName name="DAMU" localSheetId="4">#REF!</definedName>
    <definedName name="DAMU" localSheetId="5">#REF!</definedName>
    <definedName name="DAMU" localSheetId="6">#REF!</definedName>
    <definedName name="DAMU" localSheetId="7">#REF!</definedName>
    <definedName name="DAMU">#REF!</definedName>
    <definedName name="DAperc" localSheetId="61">#REF!</definedName>
    <definedName name="DAperc" localSheetId="54">#REF!</definedName>
    <definedName name="DAperc" localSheetId="55">#REF!</definedName>
    <definedName name="DAperc" localSheetId="56">#REF!</definedName>
    <definedName name="DAperc" localSheetId="57">#REF!</definedName>
    <definedName name="DAperc" localSheetId="58">#REF!</definedName>
    <definedName name="DAperc" localSheetId="59">#REF!</definedName>
    <definedName name="DAperc" localSheetId="0">#REF!</definedName>
    <definedName name="DAperc" localSheetId="1">#REF!</definedName>
    <definedName name="DAperc" localSheetId="2">#REF!</definedName>
    <definedName name="DAperc" localSheetId="3">#REF!</definedName>
    <definedName name="DAperc" localSheetId="4">#REF!</definedName>
    <definedName name="DAperc" localSheetId="5">#REF!</definedName>
    <definedName name="DAperc" localSheetId="6">#REF!</definedName>
    <definedName name="DAperc" localSheetId="7">#REF!</definedName>
    <definedName name="DAperc">#REF!</definedName>
    <definedName name="DAproj">#N/A</definedName>
    <definedName name="DASD">#N/A</definedName>
    <definedName name="DASDB">#N/A</definedName>
    <definedName name="DASDG">#N/A</definedName>
    <definedName name="data" localSheetId="59">#REF!</definedName>
    <definedName name="data" localSheetId="60">#REF!</definedName>
    <definedName name="data" localSheetId="39">#REF!</definedName>
    <definedName name="data" localSheetId="0">#REF!</definedName>
    <definedName name="data" localSheetId="26">#REF!</definedName>
    <definedName name="data" localSheetId="41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 localSheetId="22">#REF!</definedName>
    <definedName name="data" localSheetId="23">#REF!</definedName>
    <definedName name="data" localSheetId="24">#REF!</definedName>
    <definedName name="data" localSheetId="25">#REF!</definedName>
    <definedName name="data" localSheetId="28">#REF!</definedName>
    <definedName name="data" localSheetId="29">#REF!</definedName>
    <definedName name="data" localSheetId="40">#REF!</definedName>
    <definedName name="data" localSheetId="42">#REF!</definedName>
    <definedName name="data">#REF!</definedName>
    <definedName name="data1" localSheetId="60">#REF!</definedName>
    <definedName name="data1" localSheetId="39">#REF!</definedName>
    <definedName name="data1" localSheetId="0">#REF!</definedName>
    <definedName name="data1" localSheetId="26">#REF!</definedName>
    <definedName name="data1" localSheetId="41">#REF!</definedName>
    <definedName name="data1" localSheetId="1">#REF!</definedName>
    <definedName name="data1" localSheetId="2">#REF!</definedName>
    <definedName name="data1" localSheetId="3">#REF!</definedName>
    <definedName name="data1" localSheetId="4">#REF!</definedName>
    <definedName name="data1" localSheetId="5">#REF!</definedName>
    <definedName name="data1" localSheetId="6">#REF!</definedName>
    <definedName name="data1" localSheetId="7">#REF!</definedName>
    <definedName name="data1" localSheetId="22">#REF!</definedName>
    <definedName name="data1" localSheetId="23">#REF!</definedName>
    <definedName name="data1" localSheetId="24">#REF!</definedName>
    <definedName name="data1" localSheetId="25">#REF!</definedName>
    <definedName name="data1" localSheetId="28">#REF!</definedName>
    <definedName name="data1" localSheetId="29">#REF!</definedName>
    <definedName name="data1" localSheetId="40">#REF!</definedName>
    <definedName name="data1" localSheetId="42">#REF!</definedName>
    <definedName name="data1">#REF!</definedName>
    <definedName name="Data2" localSheetId="60">#REF!</definedName>
    <definedName name="Data2" localSheetId="39">#REF!</definedName>
    <definedName name="Data2" localSheetId="0">#REF!</definedName>
    <definedName name="Data2" localSheetId="26">#REF!</definedName>
    <definedName name="Data2" localSheetId="41">#REF!</definedName>
    <definedName name="Data2" localSheetId="1">#REF!</definedName>
    <definedName name="Data2" localSheetId="2">#REF!</definedName>
    <definedName name="Data2" localSheetId="3">#REF!</definedName>
    <definedName name="Data2" localSheetId="4">#REF!</definedName>
    <definedName name="Data2" localSheetId="5">#REF!</definedName>
    <definedName name="Data2" localSheetId="6">#REF!</definedName>
    <definedName name="Data2" localSheetId="7">#REF!</definedName>
    <definedName name="Data2" localSheetId="22">#REF!</definedName>
    <definedName name="Data2" localSheetId="23">#REF!</definedName>
    <definedName name="Data2" localSheetId="24">#REF!</definedName>
    <definedName name="Data2" localSheetId="25">#REF!</definedName>
    <definedName name="Data2" localSheetId="28">#REF!</definedName>
    <definedName name="Data2" localSheetId="29">#REF!</definedName>
    <definedName name="Data2" localSheetId="40">#REF!</definedName>
    <definedName name="Data2" localSheetId="42">#REF!</definedName>
    <definedName name="Data2">#REF!</definedName>
    <definedName name="_xlnm.Database" localSheetId="60">#REF!</definedName>
    <definedName name="_xlnm.Database" localSheetId="39">#REF!</definedName>
    <definedName name="_xlnm.Database" localSheetId="26">#REF!</definedName>
    <definedName name="_xlnm.Database" localSheetId="4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8">#REF!</definedName>
    <definedName name="_xlnm.Database" localSheetId="29">#REF!</definedName>
    <definedName name="_xlnm.Database" localSheetId="40">#REF!</definedName>
    <definedName name="_xlnm.Database" localSheetId="42">#REF!</definedName>
    <definedName name="_xlnm.Database">#REF!</definedName>
    <definedName name="Database_MI">#REF!</definedName>
    <definedName name="dataSeguimiento" localSheetId="60">#REF!</definedName>
    <definedName name="dataSeguimiento" localSheetId="39">#REF!</definedName>
    <definedName name="dataSeguimiento" localSheetId="26">#REF!</definedName>
    <definedName name="dataSeguimiento" localSheetId="41">#REF!</definedName>
    <definedName name="dataSeguimiento" localSheetId="22">#REF!</definedName>
    <definedName name="dataSeguimiento" localSheetId="23">#REF!</definedName>
    <definedName name="dataSeguimiento" localSheetId="24">#REF!</definedName>
    <definedName name="dataSeguimiento" localSheetId="25">#REF!</definedName>
    <definedName name="dataSeguimiento" localSheetId="28">#REF!</definedName>
    <definedName name="dataSeguimiento" localSheetId="29">#REF!</definedName>
    <definedName name="dataSeguimiento" localSheetId="40">#REF!</definedName>
    <definedName name="dataSeguimiento" localSheetId="42">#REF!</definedName>
    <definedName name="dataSeguimiento">#REF!</definedName>
    <definedName name="Dataset" localSheetId="60">#REF!</definedName>
    <definedName name="Dataset" localSheetId="39">#REF!</definedName>
    <definedName name="Dataset" localSheetId="26">#REF!</definedName>
    <definedName name="Dataset" localSheetId="41">#REF!</definedName>
    <definedName name="Dataset" localSheetId="22">#REF!</definedName>
    <definedName name="Dataset" localSheetId="23">#REF!</definedName>
    <definedName name="Dataset" localSheetId="24">#REF!</definedName>
    <definedName name="Dataset" localSheetId="25">#REF!</definedName>
    <definedName name="Dataset" localSheetId="28">#REF!</definedName>
    <definedName name="Dataset" localSheetId="29">#REF!</definedName>
    <definedName name="Dataset" localSheetId="40">#REF!</definedName>
    <definedName name="Dataset" localSheetId="42">#REF!</definedName>
    <definedName name="Dataset">#REF!</definedName>
    <definedName name="datatbl">#REF!</definedName>
    <definedName name="date" localSheetId="0">#REF!</definedName>
    <definedName name="date" localSheetId="1">#REF!</definedName>
    <definedName name="date" localSheetId="2">#REF!</definedName>
    <definedName name="date" localSheetId="3">#REF!</definedName>
    <definedName name="date" localSheetId="4">#REF!</definedName>
    <definedName name="date" localSheetId="5">#REF!</definedName>
    <definedName name="date" localSheetId="6">#REF!</definedName>
    <definedName name="date" localSheetId="7">#REF!</definedName>
    <definedName name="date">[92]Tablas!$IV$1:$IV$2</definedName>
    <definedName name="dates" localSheetId="0">#REF!</definedName>
    <definedName name="dates" localSheetId="1">#REF!</definedName>
    <definedName name="dates" localSheetId="2">#REF!</definedName>
    <definedName name="dates" localSheetId="3">#REF!</definedName>
    <definedName name="dates" localSheetId="4">#REF!</definedName>
    <definedName name="dates" localSheetId="5">#REF!</definedName>
    <definedName name="dates" localSheetId="6">#REF!</definedName>
    <definedName name="dates" localSheetId="7">#REF!</definedName>
    <definedName name="dates">'[45]shared data'!$S$8:$S$155</definedName>
    <definedName name="DATES_A" localSheetId="0">#REF!</definedName>
    <definedName name="DATES_A" localSheetId="1">#REF!</definedName>
    <definedName name="DATES_A" localSheetId="2">#REF!</definedName>
    <definedName name="DATES_A" localSheetId="3">#REF!</definedName>
    <definedName name="DATES_A" localSheetId="4">#REF!</definedName>
    <definedName name="DATES_A" localSheetId="5">#REF!</definedName>
    <definedName name="DATES_A" localSheetId="6">#REF!</definedName>
    <definedName name="DATES_A" localSheetId="7">#REF!</definedName>
    <definedName name="DATES_A">'[45]shared data'!$D$2:$AC$2</definedName>
    <definedName name="dates_w" localSheetId="61">#REF!</definedName>
    <definedName name="dates_w" localSheetId="54">#REF!</definedName>
    <definedName name="dates_w" localSheetId="55">#REF!</definedName>
    <definedName name="dates_w" localSheetId="56">#REF!</definedName>
    <definedName name="dates_w" localSheetId="57">#REF!</definedName>
    <definedName name="dates_w" localSheetId="58">#REF!</definedName>
    <definedName name="dates_w" localSheetId="59">#REF!</definedName>
    <definedName name="dates_w">#REF!</definedName>
    <definedName name="Dates1" localSheetId="59">#REF!</definedName>
    <definedName name="Dates1" localSheetId="60">#REF!</definedName>
    <definedName name="Dates1" localSheetId="39">#REF!</definedName>
    <definedName name="Dates1" localSheetId="26">#REF!</definedName>
    <definedName name="Dates1" localSheetId="41">#REF!</definedName>
    <definedName name="Dates1" localSheetId="22">#REF!</definedName>
    <definedName name="Dates1" localSheetId="23">#REF!</definedName>
    <definedName name="Dates1" localSheetId="24">#REF!</definedName>
    <definedName name="Dates1" localSheetId="25">#REF!</definedName>
    <definedName name="Dates1" localSheetId="28">#REF!</definedName>
    <definedName name="Dates1" localSheetId="29">#REF!</definedName>
    <definedName name="Dates1" localSheetId="40">#REF!</definedName>
    <definedName name="Dates1" localSheetId="42">#REF!</definedName>
    <definedName name="Dates1">#REF!</definedName>
    <definedName name="datesaa">#REF!</definedName>
    <definedName name="datess">#REF!</definedName>
    <definedName name="DB" localSheetId="60">#REF!</definedName>
    <definedName name="DB" localSheetId="39">#REF!</definedName>
    <definedName name="DB" localSheetId="26">#REF!</definedName>
    <definedName name="DB" localSheetId="41">#REF!</definedName>
    <definedName name="DB" localSheetId="22">#REF!</definedName>
    <definedName name="DB" localSheetId="23">#REF!</definedName>
    <definedName name="DB" localSheetId="24">#REF!</definedName>
    <definedName name="DB" localSheetId="25">#REF!</definedName>
    <definedName name="DB" localSheetId="28">#REF!</definedName>
    <definedName name="DB" localSheetId="29">#REF!</definedName>
    <definedName name="DB" localSheetId="40">#REF!</definedName>
    <definedName name="DB" localSheetId="42">#REF!</definedName>
    <definedName name="DB">#REF!</definedName>
    <definedName name="DBA">#REF!</definedName>
    <definedName name="DBI">#REF!</definedName>
    <definedName name="dbo" localSheetId="60">#REF!</definedName>
    <definedName name="dbo" localSheetId="39">#REF!</definedName>
    <definedName name="dbo" localSheetId="26">#REF!</definedName>
    <definedName name="dbo" localSheetId="41">#REF!</definedName>
    <definedName name="dbo" localSheetId="22">#REF!</definedName>
    <definedName name="dbo" localSheetId="23">#REF!</definedName>
    <definedName name="dbo" localSheetId="24">#REF!</definedName>
    <definedName name="dbo" localSheetId="25">#REF!</definedName>
    <definedName name="dbo" localSheetId="28">#REF!</definedName>
    <definedName name="dbo" localSheetId="29">#REF!</definedName>
    <definedName name="dbo" localSheetId="40">#REF!</definedName>
    <definedName name="dbo" localSheetId="42">#REF!</definedName>
    <definedName name="dbo">#REF!</definedName>
    <definedName name="DBproj">#N/A</definedName>
    <definedName name="dcc" localSheetId="61">#REF!</definedName>
    <definedName name="dcc" localSheetId="54">#REF!</definedName>
    <definedName name="dcc" localSheetId="55">#REF!</definedName>
    <definedName name="dcc" localSheetId="56">#REF!</definedName>
    <definedName name="dcc" localSheetId="57">#REF!</definedName>
    <definedName name="dcc" localSheetId="58">#REF!</definedName>
    <definedName name="dcc" localSheetId="59">#REF!</definedName>
    <definedName name="dcc" localSheetId="0">#REF!</definedName>
    <definedName name="dcc" localSheetId="1">#REF!</definedName>
    <definedName name="dcc" localSheetId="2">#REF!</definedName>
    <definedName name="dcc" localSheetId="3">#REF!</definedName>
    <definedName name="dcc" localSheetId="4">#REF!</definedName>
    <definedName name="dcc" localSheetId="5">#REF!</definedName>
    <definedName name="dcc" localSheetId="6">#REF!</definedName>
    <definedName name="dcc" localSheetId="7">#REF!</definedName>
    <definedName name="dcc">#REF!</definedName>
    <definedName name="dcc98j" localSheetId="61">[22]Programa!#REF!</definedName>
    <definedName name="dcc98j" localSheetId="54">[22]Programa!#REF!</definedName>
    <definedName name="dcc98j" localSheetId="55">[22]Programa!#REF!</definedName>
    <definedName name="dcc98j" localSheetId="56">[22]Programa!#REF!</definedName>
    <definedName name="dcc98j" localSheetId="57">[22]Programa!#REF!</definedName>
    <definedName name="dcc98j" localSheetId="58">[22]Programa!#REF!</definedName>
    <definedName name="dcc98j" localSheetId="59">[22]Programa!#REF!</definedName>
    <definedName name="dcc98j" localSheetId="0">#REF!</definedName>
    <definedName name="dcc98j" localSheetId="1">#REF!</definedName>
    <definedName name="dcc98j" localSheetId="2">#REF!</definedName>
    <definedName name="dcc98j" localSheetId="3">#REF!</definedName>
    <definedName name="dcc98j" localSheetId="4">#REF!</definedName>
    <definedName name="dcc98j" localSheetId="5">#REF!</definedName>
    <definedName name="dcc98j" localSheetId="6">#REF!</definedName>
    <definedName name="dcc98j" localSheetId="7">#REF!</definedName>
    <definedName name="dcc98j">[22]Programa!#REF!</definedName>
    <definedName name="dcc98s" localSheetId="61">#REF!</definedName>
    <definedName name="dcc98s" localSheetId="54">#REF!</definedName>
    <definedName name="dcc98s" localSheetId="55">#REF!</definedName>
    <definedName name="dcc98s" localSheetId="56">#REF!</definedName>
    <definedName name="dcc98s" localSheetId="57">#REF!</definedName>
    <definedName name="dcc98s" localSheetId="58">#REF!</definedName>
    <definedName name="dcc98s" localSheetId="59">#REF!</definedName>
    <definedName name="dcc98s" localSheetId="0">#REF!</definedName>
    <definedName name="dcc98s" localSheetId="1">#REF!</definedName>
    <definedName name="dcc98s" localSheetId="2">#REF!</definedName>
    <definedName name="dcc98s" localSheetId="3">#REF!</definedName>
    <definedName name="dcc98s" localSheetId="4">#REF!</definedName>
    <definedName name="dcc98s" localSheetId="5">#REF!</definedName>
    <definedName name="dcc98s" localSheetId="6">#REF!</definedName>
    <definedName name="dcc98s" localSheetId="7">#REF!</definedName>
    <definedName name="dcc98s">#REF!</definedName>
    <definedName name="dd" localSheetId="61" hidden="1">{"Riqfin97",#N/A,FALSE,"Tran";"Riqfinpro",#N/A,FALSE,"Tran"}</definedName>
    <definedName name="dd" localSheetId="54" hidden="1">{"Riqfin97",#N/A,FALSE,"Tran";"Riqfinpro",#N/A,FALSE,"Tran"}</definedName>
    <definedName name="dd" localSheetId="55" hidden="1">{"Riqfin97",#N/A,FALSE,"Tran";"Riqfinpro",#N/A,FALSE,"Tran"}</definedName>
    <definedName name="dd" localSheetId="56" hidden="1">{"Riqfin97",#N/A,FALSE,"Tran";"Riqfinpro",#N/A,FALSE,"Tran"}</definedName>
    <definedName name="dd" localSheetId="57" hidden="1">{"Riqfin97",#N/A,FALSE,"Tran";"Riqfinpro",#N/A,FALSE,"Tran"}</definedName>
    <definedName name="dd" localSheetId="58" hidden="1">{"Riqfin97",#N/A,FALSE,"Tran";"Riqfinpro",#N/A,FALSE,"Tran"}</definedName>
    <definedName name="dd" localSheetId="59" hidden="1">{"Riqfin97",#N/A,FALSE,"Tran";"Riqfinpro",#N/A,FALSE,"Tran"}</definedName>
    <definedName name="dd" localSheetId="60" hidden="1">{"Riqfin97",#N/A,FALSE,"Tran";"Riqfinpro",#N/A,FALSE,"Tran"}</definedName>
    <definedName name="dd" localSheetId="39" hidden="1">{"Riqfin97",#N/A,FALSE,"Tran";"Riqfinpro",#N/A,FALSE,"Tran"}</definedName>
    <definedName name="dd" localSheetId="0" hidden="1">{"Riqfin97",#N/A,FALSE,"Tran";"Riqfinpro",#N/A,FALSE,"Tran"}</definedName>
    <definedName name="dd" localSheetId="26" hidden="1">{"Riqfin97",#N/A,FALSE,"Tran";"Riqfinpro",#N/A,FALSE,"Tran"}</definedName>
    <definedName name="dd" localSheetId="27" hidden="1">{"Riqfin97",#N/A,FALSE,"Tran";"Riqfinpro",#N/A,FALSE,"Tran"}</definedName>
    <definedName name="dd" localSheetId="32" hidden="1">{"Riqfin97",#N/A,FALSE,"Tran";"Riqfinpro",#N/A,FALSE,"Tran"}</definedName>
    <definedName name="dd" localSheetId="41" hidden="1">{"Riqfin97",#N/A,FALSE,"Tran";"Riqfinpro",#N/A,FALSE,"Tran"}</definedName>
    <definedName name="dd" localSheetId="1" hidden="1">{"Riqfin97",#N/A,FALSE,"Tran";"Riqfinpro",#N/A,FALSE,"Tran"}</definedName>
    <definedName name="dd" localSheetId="2" hidden="1">{"Riqfin97",#N/A,FALSE,"Tran";"Riqfinpro",#N/A,FALSE,"Tran"}</definedName>
    <definedName name="dd" localSheetId="3" hidden="1">{"Riqfin97",#N/A,FALSE,"Tran";"Riqfinpro",#N/A,FALSE,"Tran"}</definedName>
    <definedName name="dd" localSheetId="4" hidden="1">{"Riqfin97",#N/A,FALSE,"Tran";"Riqfinpro",#N/A,FALSE,"Tran"}</definedName>
    <definedName name="dd" localSheetId="5" hidden="1">{"Riqfin97",#N/A,FALSE,"Tran";"Riqfinpro",#N/A,FALSE,"Tran"}</definedName>
    <definedName name="dd" localSheetId="6" hidden="1">{"Riqfin97",#N/A,FALSE,"Tran";"Riqfinpro",#N/A,FALSE,"Tran"}</definedName>
    <definedName name="dd" localSheetId="7" hidden="1">{"Riqfin97",#N/A,FALSE,"Tran";"Riqfinpro",#N/A,FALSE,"Tran"}</definedName>
    <definedName name="dd" localSheetId="22" hidden="1">{"Riqfin97",#N/A,FALSE,"Tran";"Riqfinpro",#N/A,FALSE,"Tran"}</definedName>
    <definedName name="dd" localSheetId="23" hidden="1">{"Riqfin97",#N/A,FALSE,"Tran";"Riqfinpro",#N/A,FALSE,"Tran"}</definedName>
    <definedName name="dd" localSheetId="24" hidden="1">{"Riqfin97",#N/A,FALSE,"Tran";"Riqfinpro",#N/A,FALSE,"Tran"}</definedName>
    <definedName name="dd" localSheetId="25" hidden="1">{"Riqfin97",#N/A,FALSE,"Tran";"Riqfinpro",#N/A,FALSE,"Tran"}</definedName>
    <definedName name="dd" localSheetId="28" hidden="1">{"Riqfin97",#N/A,FALSE,"Tran";"Riqfinpro",#N/A,FALSE,"Tran"}</definedName>
    <definedName name="dd" localSheetId="29" hidden="1">{"Riqfin97",#N/A,FALSE,"Tran";"Riqfinpro",#N/A,FALSE,"Tran"}</definedName>
    <definedName name="dd" localSheetId="31" hidden="1">{"Riqfin97",#N/A,FALSE,"Tran";"Riqfinpro",#N/A,FALSE,"Tran"}</definedName>
    <definedName name="dd" localSheetId="40" hidden="1">{"Riqfin97",#N/A,FALSE,"Tran";"Riqfinpro",#N/A,FALSE,"Tran"}</definedName>
    <definedName name="dd" localSheetId="42" hidden="1">{"Riqfin97",#N/A,FALSE,"Tran";"Riqfinpro",#N/A,FALSE,"Tran"}</definedName>
    <definedName name="dd" hidden="1">{"Riqfin97",#N/A,FALSE,"Tran";"Riqfinpro",#N/A,FALSE,"Tran"}</definedName>
    <definedName name="DD__Charts_area">#REF!</definedName>
    <definedName name="DD__GDI" localSheetId="61">#REF!</definedName>
    <definedName name="DD__GDI" localSheetId="54">#REF!</definedName>
    <definedName name="DD__GDI" localSheetId="55">#REF!</definedName>
    <definedName name="DD__GDI" localSheetId="56">#REF!</definedName>
    <definedName name="DD__GDI" localSheetId="57">#REF!</definedName>
    <definedName name="DD__GDI" localSheetId="58">#REF!</definedName>
    <definedName name="DD__GDI" localSheetId="59">#REF!</definedName>
    <definedName name="DD__GDI" localSheetId="0">#REF!</definedName>
    <definedName name="DD__GDI" localSheetId="1">#REF!</definedName>
    <definedName name="DD__GDI" localSheetId="2">#REF!</definedName>
    <definedName name="DD__GDI" localSheetId="3">#REF!</definedName>
    <definedName name="DD__GDI" localSheetId="4">#REF!</definedName>
    <definedName name="DD__GDI" localSheetId="5">#REF!</definedName>
    <definedName name="DD__GDI" localSheetId="6">#REF!</definedName>
    <definedName name="DD__GDI" localSheetId="7">#REF!</definedName>
    <definedName name="DD__GDI">#REF!</definedName>
    <definedName name="DD__GDP_real_by_sector_of_origin" localSheetId="61">#REF!</definedName>
    <definedName name="DD__GDP_real_by_sector_of_origin" localSheetId="54">#REF!</definedName>
    <definedName name="DD__GDP_real_by_sector_of_origin" localSheetId="55">#REF!</definedName>
    <definedName name="DD__GDP_real_by_sector_of_origin" localSheetId="56">#REF!</definedName>
    <definedName name="DD__GDP_real_by_sector_of_origin" localSheetId="57">#REF!</definedName>
    <definedName name="DD__GDP_real_by_sector_of_origin" localSheetId="58">#REF!</definedName>
    <definedName name="DD__GDP_real_by_sector_of_origin" localSheetId="59">#REF!</definedName>
    <definedName name="DD__GDP_real_by_sector_of_origin" localSheetId="0">#REF!</definedName>
    <definedName name="DD__GDP_real_by_sector_of_origin" localSheetId="1">#REF!</definedName>
    <definedName name="DD__GDP_real_by_sector_of_origin" localSheetId="2">#REF!</definedName>
    <definedName name="DD__GDP_real_by_sector_of_origin" localSheetId="3">#REF!</definedName>
    <definedName name="DD__GDP_real_by_sector_of_origin" localSheetId="4">#REF!</definedName>
    <definedName name="DD__GDP_real_by_sector_of_origin" localSheetId="5">#REF!</definedName>
    <definedName name="DD__GDP_real_by_sector_of_origin" localSheetId="6">#REF!</definedName>
    <definedName name="DD__GDP_real_by_sector_of_origin" localSheetId="7">#REF!</definedName>
    <definedName name="DD__GDP_real_by_sector_of_origin">#REF!</definedName>
    <definedName name="DD__Labor_Productivity">#REF!</definedName>
    <definedName name="DD__National_Accounts_at_1958_prices_">#REF!</definedName>
    <definedName name="DD__National_Accounts_at_Current_Prices">#REF!</definedName>
    <definedName name="DD__National_Accounts_Deflators">#REF!</definedName>
    <definedName name="DD__Prices_CPI_all_items">#REF!</definedName>
    <definedName name="DD__Prices_CPI_by_components">#REF!</definedName>
    <definedName name="DD__Prices_Wage_Indicators">#REF!</definedName>
    <definedName name="DD__Selected_Agricultural_Sector_Statistics">#REF!</definedName>
    <definedName name="DD__Selected_Agricultural_Sector_Statistics__concluded">#REF!</definedName>
    <definedName name="DD_Index_of_employment">#REF!</definedName>
    <definedName name="DD_Indicators_of_emp_wages_ulc">#REF!</definedName>
    <definedName name="DD_Labor_Productivity">#REF!</definedName>
    <definedName name="DDD" localSheetId="59">#REF!</definedName>
    <definedName name="DDD" localSheetId="60">#REF!</definedName>
    <definedName name="DDD" localSheetId="39">#REF!</definedName>
    <definedName name="DDD" localSheetId="26">#REF!</definedName>
    <definedName name="DDD" localSheetId="4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8">#REF!</definedName>
    <definedName name="DDD" localSheetId="29">#REF!</definedName>
    <definedName name="DDD" localSheetId="40">#REF!</definedName>
    <definedName name="DDD" localSheetId="42">#REF!</definedName>
    <definedName name="DDD">#REF!</definedName>
    <definedName name="dddd" localSheetId="61" hidden="1">{"Minpmon",#N/A,FALSE,"Monthinput"}</definedName>
    <definedName name="dddd" localSheetId="54" hidden="1">{"Minpmon",#N/A,FALSE,"Monthinput"}</definedName>
    <definedName name="dddd" localSheetId="55" hidden="1">{"Minpmon",#N/A,FALSE,"Monthinput"}</definedName>
    <definedName name="dddd" localSheetId="56" hidden="1">{"Minpmon",#N/A,FALSE,"Monthinput"}</definedName>
    <definedName name="dddd" localSheetId="57" hidden="1">{"Minpmon",#N/A,FALSE,"Monthinput"}</definedName>
    <definedName name="dddd" localSheetId="58" hidden="1">{"Minpmon",#N/A,FALSE,"Monthinput"}</definedName>
    <definedName name="dddd" localSheetId="59" hidden="1">{"Minpmon",#N/A,FALSE,"Monthinput"}</definedName>
    <definedName name="dddd" localSheetId="60" hidden="1">{"Minpmon",#N/A,FALSE,"Monthinput"}</definedName>
    <definedName name="dddd" localSheetId="39" hidden="1">{"Minpmon",#N/A,FALSE,"Monthinput"}</definedName>
    <definedName name="dddd" localSheetId="0" hidden="1">{"Minpmon",#N/A,FALSE,"Monthinput"}</definedName>
    <definedName name="dddd" localSheetId="26" hidden="1">{"Minpmon",#N/A,FALSE,"Monthinput"}</definedName>
    <definedName name="dddd" localSheetId="27" hidden="1">{"Minpmon",#N/A,FALSE,"Monthinput"}</definedName>
    <definedName name="dddd" localSheetId="32" hidden="1">{"Minpmon",#N/A,FALSE,"Monthinput"}</definedName>
    <definedName name="dddd" localSheetId="41" hidden="1">{"Minpmon",#N/A,FALSE,"Monthinput"}</definedName>
    <definedName name="dddd" localSheetId="1" hidden="1">{"Minpmon",#N/A,FALSE,"Monthinput"}</definedName>
    <definedName name="dddd" localSheetId="2" hidden="1">{"Minpmon",#N/A,FALSE,"Monthinput"}</definedName>
    <definedName name="dddd" localSheetId="3" hidden="1">{"Minpmon",#N/A,FALSE,"Monthinput"}</definedName>
    <definedName name="dddd" localSheetId="4" hidden="1">{"Minpmon",#N/A,FALSE,"Monthinput"}</definedName>
    <definedName name="dddd" localSheetId="5" hidden="1">{"Minpmon",#N/A,FALSE,"Monthinput"}</definedName>
    <definedName name="dddd" localSheetId="6" hidden="1">{"Minpmon",#N/A,FALSE,"Monthinput"}</definedName>
    <definedName name="dddd" localSheetId="7" hidden="1">{"Minpmon",#N/A,FALSE,"Monthinput"}</definedName>
    <definedName name="dddd" localSheetId="22" hidden="1">{"Minpmon",#N/A,FALSE,"Monthinput"}</definedName>
    <definedName name="dddd" localSheetId="23" hidden="1">{"Minpmon",#N/A,FALSE,"Monthinput"}</definedName>
    <definedName name="dddd" localSheetId="24" hidden="1">{"Minpmon",#N/A,FALSE,"Monthinput"}</definedName>
    <definedName name="dddd" localSheetId="25" hidden="1">{"Minpmon",#N/A,FALSE,"Monthinput"}</definedName>
    <definedName name="dddd" localSheetId="28" hidden="1">{"Minpmon",#N/A,FALSE,"Monthinput"}</definedName>
    <definedName name="dddd" localSheetId="29" hidden="1">{"Minpmon",#N/A,FALSE,"Monthinput"}</definedName>
    <definedName name="dddd" localSheetId="31" hidden="1">{"Minpmon",#N/A,FALSE,"Monthinput"}</definedName>
    <definedName name="dddd" localSheetId="40" hidden="1">{"Minpmon",#N/A,FALSE,"Monthinput"}</definedName>
    <definedName name="dddd" localSheetId="42" hidden="1">{"Minpmon",#N/A,FALSE,"Monthinput"}</definedName>
    <definedName name="dddd" hidden="1">{"Minpmon",#N/A,FALSE,"Monthinput"}</definedName>
    <definedName name="dddddd" localSheetId="61" hidden="1">{"Tab1",#N/A,FALSE,"P";"Tab2",#N/A,FALSE,"P"}</definedName>
    <definedName name="dddddd" localSheetId="54" hidden="1">{"Tab1",#N/A,FALSE,"P";"Tab2",#N/A,FALSE,"P"}</definedName>
    <definedName name="dddddd" localSheetId="55" hidden="1">{"Tab1",#N/A,FALSE,"P";"Tab2",#N/A,FALSE,"P"}</definedName>
    <definedName name="dddddd" localSheetId="56" hidden="1">{"Tab1",#N/A,FALSE,"P";"Tab2",#N/A,FALSE,"P"}</definedName>
    <definedName name="dddddd" localSheetId="57" hidden="1">{"Tab1",#N/A,FALSE,"P";"Tab2",#N/A,FALSE,"P"}</definedName>
    <definedName name="dddddd" localSheetId="58" hidden="1">{"Tab1",#N/A,FALSE,"P";"Tab2",#N/A,FALSE,"P"}</definedName>
    <definedName name="dddddd" localSheetId="59" hidden="1">{"Tab1",#N/A,FALSE,"P";"Tab2",#N/A,FALSE,"P"}</definedName>
    <definedName name="dddddd" localSheetId="60" hidden="1">{"Tab1",#N/A,FALSE,"P";"Tab2",#N/A,FALSE,"P"}</definedName>
    <definedName name="dddddd" localSheetId="39" hidden="1">{"Tab1",#N/A,FALSE,"P";"Tab2",#N/A,FALSE,"P"}</definedName>
    <definedName name="dddddd" localSheetId="0" hidden="1">{"Tab1",#N/A,FALSE,"P";"Tab2",#N/A,FALSE,"P"}</definedName>
    <definedName name="dddddd" localSheetId="26" hidden="1">{"Tab1",#N/A,FALSE,"P";"Tab2",#N/A,FALSE,"P"}</definedName>
    <definedName name="dddddd" localSheetId="27" hidden="1">{"Tab1",#N/A,FALSE,"P";"Tab2",#N/A,FALSE,"P"}</definedName>
    <definedName name="dddddd" localSheetId="32" hidden="1">{"Tab1",#N/A,FALSE,"P";"Tab2",#N/A,FALSE,"P"}</definedName>
    <definedName name="dddddd" localSheetId="41" hidden="1">{"Tab1",#N/A,FALSE,"P";"Tab2",#N/A,FALSE,"P"}</definedName>
    <definedName name="dddddd" localSheetId="1" hidden="1">{"Tab1",#N/A,FALSE,"P";"Tab2",#N/A,FALSE,"P"}</definedName>
    <definedName name="dddddd" localSheetId="2" hidden="1">{"Tab1",#N/A,FALSE,"P";"Tab2",#N/A,FALSE,"P"}</definedName>
    <definedName name="dddddd" localSheetId="3" hidden="1">{"Tab1",#N/A,FALSE,"P";"Tab2",#N/A,FALSE,"P"}</definedName>
    <definedName name="dddddd" localSheetId="4" hidden="1">{"Tab1",#N/A,FALSE,"P";"Tab2",#N/A,FALSE,"P"}</definedName>
    <definedName name="dddddd" localSheetId="5" hidden="1">{"Tab1",#N/A,FALSE,"P";"Tab2",#N/A,FALSE,"P"}</definedName>
    <definedName name="dddddd" localSheetId="6" hidden="1">{"Tab1",#N/A,FALSE,"P";"Tab2",#N/A,FALSE,"P"}</definedName>
    <definedName name="dddddd" localSheetId="7" hidden="1">{"Tab1",#N/A,FALSE,"P";"Tab2",#N/A,FALSE,"P"}</definedName>
    <definedName name="dddddd" localSheetId="22" hidden="1">{"Tab1",#N/A,FALSE,"P";"Tab2",#N/A,FALSE,"P"}</definedName>
    <definedName name="dddddd" localSheetId="23" hidden="1">{"Tab1",#N/A,FALSE,"P";"Tab2",#N/A,FALSE,"P"}</definedName>
    <definedName name="dddddd" localSheetId="24" hidden="1">{"Tab1",#N/A,FALSE,"P";"Tab2",#N/A,FALSE,"P"}</definedName>
    <definedName name="dddddd" localSheetId="25" hidden="1">{"Tab1",#N/A,FALSE,"P";"Tab2",#N/A,FALSE,"P"}</definedName>
    <definedName name="dddddd" localSheetId="28" hidden="1">{"Tab1",#N/A,FALSE,"P";"Tab2",#N/A,FALSE,"P"}</definedName>
    <definedName name="dddddd" localSheetId="29" hidden="1">{"Tab1",#N/A,FALSE,"P";"Tab2",#N/A,FALSE,"P"}</definedName>
    <definedName name="dddddd" localSheetId="31" hidden="1">{"Tab1",#N/A,FALSE,"P";"Tab2",#N/A,FALSE,"P"}</definedName>
    <definedName name="dddddd" localSheetId="40" hidden="1">{"Tab1",#N/A,FALSE,"P";"Tab2",#N/A,FALSE,"P"}</definedName>
    <definedName name="dddddd" localSheetId="42" hidden="1">{"Tab1",#N/A,FALSE,"P";"Tab2",#N/A,FALSE,"P"}</definedName>
    <definedName name="dddddd" hidden="1">{"Tab1",#N/A,FALSE,"P";"Tab2",#N/A,FALSE,"P"}</definedName>
    <definedName name="ddgdg" localSheetId="59" hidden="1">#REF!</definedName>
    <definedName name="ddgdg" localSheetId="60" hidden="1">#REF!</definedName>
    <definedName name="ddgdg" localSheetId="39" hidden="1">#REF!</definedName>
    <definedName name="ddgdg" localSheetId="0" hidden="1">#REF!</definedName>
    <definedName name="ddgdg" localSheetId="26" hidden="1">#REF!</definedName>
    <definedName name="ddgdg" localSheetId="41" hidden="1">#REF!</definedName>
    <definedName name="ddgdg" localSheetId="1" hidden="1">#REF!</definedName>
    <definedName name="ddgdg" localSheetId="2" hidden="1">#REF!</definedName>
    <definedName name="ddgdg" localSheetId="3" hidden="1">#REF!</definedName>
    <definedName name="ddgdg" localSheetId="4" hidden="1">#REF!</definedName>
    <definedName name="ddgdg" localSheetId="5" hidden="1">#REF!</definedName>
    <definedName name="ddgdg" localSheetId="6" hidden="1">#REF!</definedName>
    <definedName name="ddgdg" localSheetId="7" hidden="1">#REF!</definedName>
    <definedName name="ddgdg" localSheetId="22" hidden="1">#REF!</definedName>
    <definedName name="ddgdg" localSheetId="23" hidden="1">#REF!</definedName>
    <definedName name="ddgdg" localSheetId="24" hidden="1">#REF!</definedName>
    <definedName name="ddgdg" localSheetId="25" hidden="1">#REF!</definedName>
    <definedName name="ddgdg" localSheetId="28" hidden="1">#REF!</definedName>
    <definedName name="ddgdg" localSheetId="29" hidden="1">#REF!</definedName>
    <definedName name="ddgdg" localSheetId="40" hidden="1">#REF!</definedName>
    <definedName name="ddgdg" localSheetId="42" hidden="1">#REF!</definedName>
    <definedName name="ddgdg" hidden="1">#REF!</definedName>
    <definedName name="DDR" localSheetId="0">#REF!</definedName>
    <definedName name="DDR" localSheetId="1">#REF!</definedName>
    <definedName name="DDR" localSheetId="2">#REF!</definedName>
    <definedName name="DDR" localSheetId="3">#REF!</definedName>
    <definedName name="DDR" localSheetId="4">#REF!</definedName>
    <definedName name="DDR" localSheetId="5">#REF!</definedName>
    <definedName name="DDR" localSheetId="6">#REF!</definedName>
    <definedName name="DDR" localSheetId="7">#REF!</definedName>
    <definedName name="DDR">#REF!</definedName>
    <definedName name="DDRBA" localSheetId="0">#REF!</definedName>
    <definedName name="DDRBA" localSheetId="1">#REF!</definedName>
    <definedName name="DDRBA" localSheetId="2">#REF!</definedName>
    <definedName name="DDRBA" localSheetId="3">#REF!</definedName>
    <definedName name="DDRBA" localSheetId="4">#REF!</definedName>
    <definedName name="DDRBA" localSheetId="5">#REF!</definedName>
    <definedName name="DDRBA" localSheetId="6">#REF!</definedName>
    <definedName name="DDRBA" localSheetId="7">#REF!</definedName>
    <definedName name="DDRBA">#REF!</definedName>
    <definedName name="Deal_Date" localSheetId="0">#REF!</definedName>
    <definedName name="Deal_Date" localSheetId="1">#REF!</definedName>
    <definedName name="Deal_Date" localSheetId="2">#REF!</definedName>
    <definedName name="Deal_Date" localSheetId="3">#REF!</definedName>
    <definedName name="Deal_Date" localSheetId="4">#REF!</definedName>
    <definedName name="Deal_Date" localSheetId="5">#REF!</definedName>
    <definedName name="Deal_Date" localSheetId="6">#REF!</definedName>
    <definedName name="Deal_Date" localSheetId="7">#REF!</definedName>
    <definedName name="Deal_Date">'[66]Inter-Bank'!$B$5</definedName>
    <definedName name="DEBRIEF" localSheetId="59">#REF!</definedName>
    <definedName name="DEBRIEF" localSheetId="60">#REF!</definedName>
    <definedName name="DEBRIEF" localSheetId="39">#REF!</definedName>
    <definedName name="DEBRIEF" localSheetId="26">#REF!</definedName>
    <definedName name="DEBRIEF" localSheetId="41">#REF!</definedName>
    <definedName name="DEBRIEF" localSheetId="22">#REF!</definedName>
    <definedName name="DEBRIEF" localSheetId="23">#REF!</definedName>
    <definedName name="DEBRIEF" localSheetId="24">#REF!</definedName>
    <definedName name="DEBRIEF" localSheetId="25">#REF!</definedName>
    <definedName name="DEBRIEF" localSheetId="28">#REF!</definedName>
    <definedName name="DEBRIEF" localSheetId="29">#REF!</definedName>
    <definedName name="DEBRIEF" localSheetId="40">#REF!</definedName>
    <definedName name="DEBRIEF" localSheetId="42">#REF!</definedName>
    <definedName name="DEBRIEF">#REF!</definedName>
    <definedName name="DEBT" localSheetId="60">#REF!</definedName>
    <definedName name="DEBT" localSheetId="39">#REF!</definedName>
    <definedName name="DEBT" localSheetId="26">#REF!</definedName>
    <definedName name="DEBT" localSheetId="41">#REF!</definedName>
    <definedName name="DEBT" localSheetId="22">#REF!</definedName>
    <definedName name="DEBT" localSheetId="23">#REF!</definedName>
    <definedName name="DEBT" localSheetId="24">#REF!</definedName>
    <definedName name="DEBT" localSheetId="25">#REF!</definedName>
    <definedName name="DEBT" localSheetId="28">#REF!</definedName>
    <definedName name="DEBT" localSheetId="29">#REF!</definedName>
    <definedName name="DEBT" localSheetId="40">#REF!</definedName>
    <definedName name="DEBT" localSheetId="42">#REF!</definedName>
    <definedName name="DEBT">#REF!</definedName>
    <definedName name="DEBT_NEW" localSheetId="0">#REF!</definedName>
    <definedName name="DEBT_NEW" localSheetId="1">#REF!</definedName>
    <definedName name="DEBT_NEW" localSheetId="2">#REF!</definedName>
    <definedName name="DEBT_NEW" localSheetId="3">#REF!</definedName>
    <definedName name="DEBT_NEW" localSheetId="4">#REF!</definedName>
    <definedName name="DEBT_NEW" localSheetId="5">#REF!</definedName>
    <definedName name="DEBT_NEW" localSheetId="6">#REF!</definedName>
    <definedName name="DEBT_NEW" localSheetId="7">#REF!</definedName>
    <definedName name="DEBT_NEW">[57]Debt!#REF!</definedName>
    <definedName name="DEBT_OLD" localSheetId="0">#REF!</definedName>
    <definedName name="DEBT_OLD" localSheetId="1">#REF!</definedName>
    <definedName name="DEBT_OLD" localSheetId="2">#REF!</definedName>
    <definedName name="DEBT_OLD" localSheetId="3">#REF!</definedName>
    <definedName name="DEBT_OLD" localSheetId="4">#REF!</definedName>
    <definedName name="DEBT_OLD" localSheetId="5">#REF!</definedName>
    <definedName name="DEBT_OLD" localSheetId="6">#REF!</definedName>
    <definedName name="DEBT_OLD" localSheetId="7">#REF!</definedName>
    <definedName name="DEBT_OLD">[57]Debt!#REF!</definedName>
    <definedName name="DEBT_TOT" localSheetId="0">#REF!</definedName>
    <definedName name="DEBT_TOT" localSheetId="1">#REF!</definedName>
    <definedName name="DEBT_TOT" localSheetId="2">#REF!</definedName>
    <definedName name="DEBT_TOT" localSheetId="3">#REF!</definedName>
    <definedName name="DEBT_TOT" localSheetId="4">#REF!</definedName>
    <definedName name="DEBT_TOT" localSheetId="5">#REF!</definedName>
    <definedName name="DEBT_TOT" localSheetId="6">#REF!</definedName>
    <definedName name="DEBT_TOT" localSheetId="7">#REF!</definedName>
    <definedName name="DEBT_TOT">[57]Debt!#REF!</definedName>
    <definedName name="DEBT1" localSheetId="61">#REF!</definedName>
    <definedName name="DEBT1" localSheetId="54">#REF!</definedName>
    <definedName name="DEBT1" localSheetId="55">#REF!</definedName>
    <definedName name="DEBT1" localSheetId="56">#REF!</definedName>
    <definedName name="DEBT1" localSheetId="57">#REF!</definedName>
    <definedName name="DEBT1" localSheetId="58">#REF!</definedName>
    <definedName name="DEBT1" localSheetId="59">#REF!</definedName>
    <definedName name="DEBT1">#REF!</definedName>
    <definedName name="DEBT10" localSheetId="61">#REF!</definedName>
    <definedName name="DEBT10" localSheetId="54">#REF!</definedName>
    <definedName name="DEBT10" localSheetId="55">#REF!</definedName>
    <definedName name="DEBT10" localSheetId="56">#REF!</definedName>
    <definedName name="DEBT10" localSheetId="57">#REF!</definedName>
    <definedName name="DEBT10" localSheetId="58">#REF!</definedName>
    <definedName name="DEBT10" localSheetId="59">#REF!</definedName>
    <definedName name="DEBT10">#REF!</definedName>
    <definedName name="DEBT11" localSheetId="61">#REF!</definedName>
    <definedName name="DEBT11" localSheetId="54">#REF!</definedName>
    <definedName name="DEBT11" localSheetId="55">#REF!</definedName>
    <definedName name="DEBT11" localSheetId="56">#REF!</definedName>
    <definedName name="DEBT11" localSheetId="57">#REF!</definedName>
    <definedName name="DEBT11" localSheetId="58">#REF!</definedName>
    <definedName name="DEBT11" localSheetId="59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festi">#REF!</definedName>
    <definedName name="deficit">#REF!</definedName>
    <definedName name="DEFICIT98">#REF!</definedName>
    <definedName name="DEFICIT99">#REF!</definedName>
    <definedName name="DEFL" localSheetId="60">#REF!</definedName>
    <definedName name="DEFL" localSheetId="39">#REF!</definedName>
    <definedName name="DEFL" localSheetId="26">#REF!</definedName>
    <definedName name="DEFL" localSheetId="41">#REF!</definedName>
    <definedName name="DEFL" localSheetId="22">#REF!</definedName>
    <definedName name="DEFL" localSheetId="23">#REF!</definedName>
    <definedName name="DEFL" localSheetId="24">#REF!</definedName>
    <definedName name="DEFL" localSheetId="25">#REF!</definedName>
    <definedName name="DEFL" localSheetId="28">#REF!</definedName>
    <definedName name="DEFL" localSheetId="29">#REF!</definedName>
    <definedName name="DEFL" localSheetId="40">#REF!</definedName>
    <definedName name="DEFL" localSheetId="42">#REF!</definedName>
    <definedName name="DEFL">#REF!</definedName>
    <definedName name="DEG" localSheetId="60">#REF!</definedName>
    <definedName name="DEG" localSheetId="39">#REF!</definedName>
    <definedName name="DEG" localSheetId="26">#REF!</definedName>
    <definedName name="DEG" localSheetId="41">#REF!</definedName>
    <definedName name="DEG" localSheetId="22">#REF!</definedName>
    <definedName name="DEG" localSheetId="23">#REF!</definedName>
    <definedName name="DEG" localSheetId="24">#REF!</definedName>
    <definedName name="DEG" localSheetId="25">#REF!</definedName>
    <definedName name="DEG" localSheetId="28">#REF!</definedName>
    <definedName name="DEG" localSheetId="29">#REF!</definedName>
    <definedName name="DEG" localSheetId="40">#REF!</definedName>
    <definedName name="DEG" localSheetId="42">#REF!</definedName>
    <definedName name="DEG">#REF!</definedName>
    <definedName name="DEM" localSheetId="0">#REF!</definedName>
    <definedName name="DEM" localSheetId="1">#REF!</definedName>
    <definedName name="DEM" localSheetId="2">#REF!</definedName>
    <definedName name="DEM" localSheetId="3">#REF!</definedName>
    <definedName name="DEM" localSheetId="4">#REF!</definedName>
    <definedName name="DEM" localSheetId="5">#REF!</definedName>
    <definedName name="DEM" localSheetId="6">#REF!</definedName>
    <definedName name="DEM" localSheetId="7">#REF!</definedName>
    <definedName name="DEM">[51]CIRRs!$C$84</definedName>
    <definedName name="DEMEURO" localSheetId="60">#REF!</definedName>
    <definedName name="DEMEURO" localSheetId="39">#REF!</definedName>
    <definedName name="DEMEURO" localSheetId="26">#REF!</definedName>
    <definedName name="DEMEURO" localSheetId="41">#REF!</definedName>
    <definedName name="DEMEURO" localSheetId="22">#REF!</definedName>
    <definedName name="DEMEURO" localSheetId="23">#REF!</definedName>
    <definedName name="DEMEURO" localSheetId="24">#REF!</definedName>
    <definedName name="DEMEURO" localSheetId="25">#REF!</definedName>
    <definedName name="DEMEURO" localSheetId="28">#REF!</definedName>
    <definedName name="DEMEURO" localSheetId="29">#REF!</definedName>
    <definedName name="DEMEURO" localSheetId="40">#REF!</definedName>
    <definedName name="DEMEURO" localSheetId="42">#REF!</definedName>
    <definedName name="DEMEURO">#REF!</definedName>
    <definedName name="Denmark_wt" localSheetId="0">#REF!</definedName>
    <definedName name="Denmark_wt" localSheetId="1">#REF!</definedName>
    <definedName name="Denmark_wt" localSheetId="2">#REF!</definedName>
    <definedName name="Denmark_wt" localSheetId="3">#REF!</definedName>
    <definedName name="Denmark_wt" localSheetId="4">#REF!</definedName>
    <definedName name="Denmark_wt" localSheetId="5">#REF!</definedName>
    <definedName name="Denmark_wt" localSheetId="6">#REF!</definedName>
    <definedName name="Denmark_wt" localSheetId="7">#REF!</definedName>
    <definedName name="Denmark_wt">'[65]OECD wgt'!$B$17</definedName>
    <definedName name="Department" localSheetId="0">#REF!</definedName>
    <definedName name="Department" localSheetId="1">#REF!</definedName>
    <definedName name="Department" localSheetId="2">#REF!</definedName>
    <definedName name="Department" localSheetId="3">#REF!</definedName>
    <definedName name="Department" localSheetId="4">#REF!</definedName>
    <definedName name="Department" localSheetId="5">#REF!</definedName>
    <definedName name="Department" localSheetId="6">#REF!</definedName>
    <definedName name="Department" localSheetId="7">#REF!</definedName>
    <definedName name="Department">'[80]Exchange Rate chart'!#REF!</definedName>
    <definedName name="DependenciaBrecha" localSheetId="0">#REF!</definedName>
    <definedName name="DependenciaBrecha" localSheetId="1">#REF!</definedName>
    <definedName name="DependenciaBrecha" localSheetId="2">#REF!</definedName>
    <definedName name="DependenciaBrecha" localSheetId="3">#REF!</definedName>
    <definedName name="DependenciaBrecha" localSheetId="4">#REF!</definedName>
    <definedName name="DependenciaBrecha" localSheetId="5">#REF!</definedName>
    <definedName name="DependenciaBrecha" localSheetId="6">#REF!</definedName>
    <definedName name="DependenciaBrecha" localSheetId="7">#REF!</definedName>
    <definedName name="DependenciaBrecha">[93]ROE!$B$136</definedName>
    <definedName name="DependenciaBrecha2" localSheetId="0">#REF!</definedName>
    <definedName name="DependenciaBrecha2" localSheetId="1">#REF!</definedName>
    <definedName name="DependenciaBrecha2" localSheetId="2">#REF!</definedName>
    <definedName name="DependenciaBrecha2" localSheetId="3">#REF!</definedName>
    <definedName name="DependenciaBrecha2" localSheetId="4">#REF!</definedName>
    <definedName name="DependenciaBrecha2" localSheetId="5">#REF!</definedName>
    <definedName name="DependenciaBrecha2" localSheetId="6">#REF!</definedName>
    <definedName name="DependenciaBrecha2" localSheetId="7">#REF!</definedName>
    <definedName name="DependenciaBrecha2">[94]ROE!$B$136</definedName>
    <definedName name="DependenciaSpread" localSheetId="0">#REF!</definedName>
    <definedName name="DependenciaSpread" localSheetId="1">#REF!</definedName>
    <definedName name="DependenciaSpread" localSheetId="2">#REF!</definedName>
    <definedName name="DependenciaSpread" localSheetId="3">#REF!</definedName>
    <definedName name="DependenciaSpread" localSheetId="4">#REF!</definedName>
    <definedName name="DependenciaSpread" localSheetId="5">#REF!</definedName>
    <definedName name="DependenciaSpread" localSheetId="6">#REF!</definedName>
    <definedName name="DependenciaSpread" localSheetId="7">#REF!</definedName>
    <definedName name="DependenciaSpread">[93]ROE!$B$134</definedName>
    <definedName name="DependenciaSpread2" localSheetId="0">#REF!</definedName>
    <definedName name="DependenciaSpread2" localSheetId="1">#REF!</definedName>
    <definedName name="DependenciaSpread2" localSheetId="2">#REF!</definedName>
    <definedName name="DependenciaSpread2" localSheetId="3">#REF!</definedName>
    <definedName name="DependenciaSpread2" localSheetId="4">#REF!</definedName>
    <definedName name="DependenciaSpread2" localSheetId="5">#REF!</definedName>
    <definedName name="DependenciaSpread2" localSheetId="6">#REF!</definedName>
    <definedName name="DependenciaSpread2" localSheetId="7">#REF!</definedName>
    <definedName name="DependenciaSpread2">[94]ROE!$B$134</definedName>
    <definedName name="der" localSheetId="61" hidden="1">{"Tab1",#N/A,FALSE,"P";"Tab2",#N/A,FALSE,"P"}</definedName>
    <definedName name="der" localSheetId="54" hidden="1">{"Tab1",#N/A,FALSE,"P";"Tab2",#N/A,FALSE,"P"}</definedName>
    <definedName name="der" localSheetId="55" hidden="1">{"Tab1",#N/A,FALSE,"P";"Tab2",#N/A,FALSE,"P"}</definedName>
    <definedName name="der" localSheetId="56" hidden="1">{"Tab1",#N/A,FALSE,"P";"Tab2",#N/A,FALSE,"P"}</definedName>
    <definedName name="der" localSheetId="57" hidden="1">{"Tab1",#N/A,FALSE,"P";"Tab2",#N/A,FALSE,"P"}</definedName>
    <definedName name="der" localSheetId="58" hidden="1">{"Tab1",#N/A,FALSE,"P";"Tab2",#N/A,FALSE,"P"}</definedName>
    <definedName name="der" localSheetId="59" hidden="1">{"Tab1",#N/A,FALSE,"P";"Tab2",#N/A,FALSE,"P"}</definedName>
    <definedName name="der" localSheetId="60" hidden="1">{"Tab1",#N/A,FALSE,"P";"Tab2",#N/A,FALSE,"P"}</definedName>
    <definedName name="der" localSheetId="39" hidden="1">{"Tab1",#N/A,FALSE,"P";"Tab2",#N/A,FALSE,"P"}</definedName>
    <definedName name="der" localSheetId="0" hidden="1">{"Tab1",#N/A,FALSE,"P";"Tab2",#N/A,FALSE,"P"}</definedName>
    <definedName name="der" localSheetId="26" hidden="1">{"Tab1",#N/A,FALSE,"P";"Tab2",#N/A,FALSE,"P"}</definedName>
    <definedName name="der" localSheetId="27" hidden="1">{"Tab1",#N/A,FALSE,"P";"Tab2",#N/A,FALSE,"P"}</definedName>
    <definedName name="der" localSheetId="32" hidden="1">{"Tab1",#N/A,FALSE,"P";"Tab2",#N/A,FALSE,"P"}</definedName>
    <definedName name="der" localSheetId="41" hidden="1">{"Tab1",#N/A,FALSE,"P";"Tab2",#N/A,FALSE,"P"}</definedName>
    <definedName name="der" localSheetId="1" hidden="1">{"Tab1",#N/A,FALSE,"P";"Tab2",#N/A,FALSE,"P"}</definedName>
    <definedName name="der" localSheetId="2" hidden="1">{"Tab1",#N/A,FALSE,"P";"Tab2",#N/A,FALSE,"P"}</definedName>
    <definedName name="der" localSheetId="3" hidden="1">{"Tab1",#N/A,FALSE,"P";"Tab2",#N/A,FALSE,"P"}</definedName>
    <definedName name="der" localSheetId="4" hidden="1">{"Tab1",#N/A,FALSE,"P";"Tab2",#N/A,FALSE,"P"}</definedName>
    <definedName name="der" localSheetId="5" hidden="1">{"Tab1",#N/A,FALSE,"P";"Tab2",#N/A,FALSE,"P"}</definedName>
    <definedName name="der" localSheetId="6" hidden="1">{"Tab1",#N/A,FALSE,"P";"Tab2",#N/A,FALSE,"P"}</definedName>
    <definedName name="der" localSheetId="7" hidden="1">{"Tab1",#N/A,FALSE,"P";"Tab2",#N/A,FALSE,"P"}</definedName>
    <definedName name="der" localSheetId="22" hidden="1">{"Tab1",#N/A,FALSE,"P";"Tab2",#N/A,FALSE,"P"}</definedName>
    <definedName name="der" localSheetId="23" hidden="1">{"Tab1",#N/A,FALSE,"P";"Tab2",#N/A,FALSE,"P"}</definedName>
    <definedName name="der" localSheetId="24" hidden="1">{"Tab1",#N/A,FALSE,"P";"Tab2",#N/A,FALSE,"P"}</definedName>
    <definedName name="der" localSheetId="25" hidden="1">{"Tab1",#N/A,FALSE,"P";"Tab2",#N/A,FALSE,"P"}</definedName>
    <definedName name="der" localSheetId="28" hidden="1">{"Tab1",#N/A,FALSE,"P";"Tab2",#N/A,FALSE,"P"}</definedName>
    <definedName name="der" localSheetId="29" hidden="1">{"Tab1",#N/A,FALSE,"P";"Tab2",#N/A,FALSE,"P"}</definedName>
    <definedName name="der" localSheetId="31" hidden="1">{"Tab1",#N/A,FALSE,"P";"Tab2",#N/A,FALSE,"P"}</definedName>
    <definedName name="der" localSheetId="40" hidden="1">{"Tab1",#N/A,FALSE,"P";"Tab2",#N/A,FALSE,"P"}</definedName>
    <definedName name="der" localSheetId="42" hidden="1">{"Tab1",#N/A,FALSE,"P";"Tab2",#N/A,FALSE,"P"}</definedName>
    <definedName name="der" hidden="1">{"Tab1",#N/A,FALSE,"P";"Tab2",#N/A,FALSE,"P"}</definedName>
    <definedName name="DES" localSheetId="59">#REF!</definedName>
    <definedName name="DES" localSheetId="60">#REF!</definedName>
    <definedName name="DES" localSheetId="39">#REF!</definedName>
    <definedName name="DES" localSheetId="0">#REF!</definedName>
    <definedName name="DES" localSheetId="26">#REF!</definedName>
    <definedName name="DES" localSheetId="41">#REF!</definedName>
    <definedName name="DES" localSheetId="1">#REF!</definedName>
    <definedName name="DES" localSheetId="2">#REF!</definedName>
    <definedName name="DES" localSheetId="3">#REF!</definedName>
    <definedName name="DES" localSheetId="4">#REF!</definedName>
    <definedName name="DES" localSheetId="5">#REF!</definedName>
    <definedName name="DES" localSheetId="6">#REF!</definedName>
    <definedName name="DES" localSheetId="7">#REF!</definedName>
    <definedName name="DES" localSheetId="22">#REF!</definedName>
    <definedName name="DES" localSheetId="23">#REF!</definedName>
    <definedName name="DES" localSheetId="24">#REF!</definedName>
    <definedName name="DES" localSheetId="25">#REF!</definedName>
    <definedName name="DES" localSheetId="28">#REF!</definedName>
    <definedName name="DES" localSheetId="29">#REF!</definedName>
    <definedName name="DES" localSheetId="40">#REF!</definedName>
    <definedName name="DES" localSheetId="42">#REF!</definedName>
    <definedName name="DES">#REF!</definedName>
    <definedName name="DESC96" localSheetId="0">#REF!</definedName>
    <definedName name="DESC96" localSheetId="1">#REF!</definedName>
    <definedName name="DESC96" localSheetId="2">#REF!</definedName>
    <definedName name="DESC96" localSheetId="3">#REF!</definedName>
    <definedName name="DESC96" localSheetId="4">#REF!</definedName>
    <definedName name="DESC96" localSheetId="5">#REF!</definedName>
    <definedName name="DESC96" localSheetId="6">#REF!</definedName>
    <definedName name="DESC96" localSheetId="7">#REF!</definedName>
    <definedName name="DESC96">#REF!</definedName>
    <definedName name="DESPUESCORTE" localSheetId="0">#REF!</definedName>
    <definedName name="DESPUESCORTE" localSheetId="1">#REF!</definedName>
    <definedName name="DESPUESCORTE" localSheetId="2">#REF!</definedName>
    <definedName name="DESPUESCORTE" localSheetId="3">#REF!</definedName>
    <definedName name="DESPUESCORTE" localSheetId="4">#REF!</definedName>
    <definedName name="DESPUESCORTE" localSheetId="5">#REF!</definedName>
    <definedName name="DESPUESCORTE" localSheetId="6">#REF!</definedName>
    <definedName name="DESPUESCORTE" localSheetId="7">#REF!</definedName>
    <definedName name="DESPUESCORTE">#REF!</definedName>
    <definedName name="dexbccr">#REF!</definedName>
    <definedName name="df" localSheetId="0">#REF!</definedName>
    <definedName name="df" localSheetId="1">#REF!</definedName>
    <definedName name="df" localSheetId="2">#REF!</definedName>
    <definedName name="df" localSheetId="3">#REF!</definedName>
    <definedName name="df" localSheetId="4">#REF!</definedName>
    <definedName name="df" localSheetId="5">#REF!</definedName>
    <definedName name="df" localSheetId="6">#REF!</definedName>
    <definedName name="df" localSheetId="7">#REF!</definedName>
    <definedName name="df">[5]!df</definedName>
    <definedName name="dfdf" localSheetId="61" hidden="1">'[90]Fax a enviar'!#REF!</definedName>
    <definedName name="dfdf" localSheetId="54" hidden="1">'[90]Fax a enviar'!#REF!</definedName>
    <definedName name="dfdf" localSheetId="55" hidden="1">'[90]Fax a enviar'!#REF!</definedName>
    <definedName name="dfdf" localSheetId="56" hidden="1">'[90]Fax a enviar'!#REF!</definedName>
    <definedName name="dfdf" localSheetId="57" hidden="1">'[90]Fax a enviar'!#REF!</definedName>
    <definedName name="dfdf" localSheetId="58" hidden="1">'[90]Fax a enviar'!#REF!</definedName>
    <definedName name="dfdf" localSheetId="59" hidden="1">'[90]Fax a enviar'!#REF!</definedName>
    <definedName name="dfdf" localSheetId="60" hidden="1">'[90]Fax a enviar'!#REF!</definedName>
    <definedName name="dfdf" localSheetId="39" hidden="1">'[90]Fax a enviar'!#REF!</definedName>
    <definedName name="dfdf" localSheetId="0" hidden="1">#REF!</definedName>
    <definedName name="dfdf" localSheetId="41" hidden="1">'[90]Fax a enviar'!#REF!</definedName>
    <definedName name="dfdf" localSheetId="1" hidden="1">#REF!</definedName>
    <definedName name="dfdf" localSheetId="2" hidden="1">#REF!</definedName>
    <definedName name="dfdf" localSheetId="3" hidden="1">#REF!</definedName>
    <definedName name="dfdf" localSheetId="4" hidden="1">#REF!</definedName>
    <definedName name="dfdf" localSheetId="5" hidden="1">#REF!</definedName>
    <definedName name="dfdf" localSheetId="6" hidden="1">#REF!</definedName>
    <definedName name="dfdf" localSheetId="7" hidden="1">#REF!</definedName>
    <definedName name="dfdf" localSheetId="23" hidden="1">'[90]Fax a enviar'!#REF!</definedName>
    <definedName name="dfdf" localSheetId="28" hidden="1">'[90]Fax a enviar'!#REF!</definedName>
    <definedName name="dfdf" localSheetId="29" hidden="1">'[90]Fax a enviar'!#REF!</definedName>
    <definedName name="dfdf" localSheetId="40" hidden="1">'[90]Fax a enviar'!#REF!</definedName>
    <definedName name="dfdf" localSheetId="42" hidden="1">'[90]Fax a enviar'!#REF!</definedName>
    <definedName name="dfdf" hidden="1">'[90]Fax a enviar'!#REF!</definedName>
    <definedName name="dfdfsd" localSheetId="59" hidden="1">'[95]Fax a enviar'!#REF!</definedName>
    <definedName name="dfdfsd" localSheetId="60" hidden="1">'[95]Fax a enviar'!#REF!</definedName>
    <definedName name="dfdfsd" localSheetId="39" hidden="1">'[95]Fax a enviar'!#REF!</definedName>
    <definedName name="dfdfsd" localSheetId="0" hidden="1">#REF!</definedName>
    <definedName name="dfdfsd" localSheetId="41" hidden="1">'[95]Fax a enviar'!#REF!</definedName>
    <definedName name="dfdfsd" localSheetId="1" hidden="1">#REF!</definedName>
    <definedName name="dfdfsd" localSheetId="2" hidden="1">#REF!</definedName>
    <definedName name="dfdfsd" localSheetId="3" hidden="1">#REF!</definedName>
    <definedName name="dfdfsd" localSheetId="4" hidden="1">#REF!</definedName>
    <definedName name="dfdfsd" localSheetId="5" hidden="1">#REF!</definedName>
    <definedName name="dfdfsd" localSheetId="6" hidden="1">#REF!</definedName>
    <definedName name="dfdfsd" localSheetId="7" hidden="1">#REF!</definedName>
    <definedName name="dfdfsd" localSheetId="23" hidden="1">'[95]Fax a enviar'!#REF!</definedName>
    <definedName name="dfdfsd" localSheetId="28" hidden="1">'[95]Fax a enviar'!#REF!</definedName>
    <definedName name="dfdfsd" localSheetId="29" hidden="1">'[95]Fax a enviar'!#REF!</definedName>
    <definedName name="dfdfsd" localSheetId="40" hidden="1">'[95]Fax a enviar'!#REF!</definedName>
    <definedName name="dfdfsd" localSheetId="42" hidden="1">'[95]Fax a enviar'!#REF!</definedName>
    <definedName name="dfdfsd" hidden="1">'[95]Fax a enviar'!#REF!</definedName>
    <definedName name="dfdgfdfd" localSheetId="59" hidden="1">'[96]Fax a enviar'!#REF!</definedName>
    <definedName name="dfdgfdfd" localSheetId="39" hidden="1">'[96]Fax a enviar'!#REF!</definedName>
    <definedName name="dfdgfdfd" localSheetId="0" hidden="1">#REF!</definedName>
    <definedName name="dfdgfdfd" localSheetId="41" hidden="1">'[96]Fax a enviar'!#REF!</definedName>
    <definedName name="dfdgfdfd" localSheetId="1" hidden="1">#REF!</definedName>
    <definedName name="dfdgfdfd" localSheetId="2" hidden="1">#REF!</definedName>
    <definedName name="dfdgfdfd" localSheetId="3" hidden="1">#REF!</definedName>
    <definedName name="dfdgfdfd" localSheetId="4" hidden="1">#REF!</definedName>
    <definedName name="dfdgfdfd" localSheetId="5" hidden="1">#REF!</definedName>
    <definedName name="dfdgfdfd" localSheetId="6" hidden="1">#REF!</definedName>
    <definedName name="dfdgfdfd" localSheetId="7" hidden="1">#REF!</definedName>
    <definedName name="dfdgfdfd" localSheetId="40" hidden="1">'[96]Fax a enviar'!#REF!</definedName>
    <definedName name="dfdgfdfd" localSheetId="42" hidden="1">'[96]Fax a enviar'!#REF!</definedName>
    <definedName name="dfdgfdfd" hidden="1">'[96]Fax a enviar'!#REF!</definedName>
    <definedName name="dfdgfdsfsd" localSheetId="59" hidden="1">#REF!</definedName>
    <definedName name="dfdgfdsfsd" localSheetId="60" hidden="1">#REF!</definedName>
    <definedName name="dfdgfdsfsd" localSheetId="39" hidden="1">#REF!</definedName>
    <definedName name="dfdgfdsfsd" localSheetId="26" hidden="1">#REF!</definedName>
    <definedName name="dfdgfdsfsd" localSheetId="41" hidden="1">#REF!</definedName>
    <definedName name="dfdgfdsfsd" localSheetId="22" hidden="1">#REF!</definedName>
    <definedName name="dfdgfdsfsd" localSheetId="23" hidden="1">#REF!</definedName>
    <definedName name="dfdgfdsfsd" localSheetId="24" hidden="1">#REF!</definedName>
    <definedName name="dfdgfdsfsd" localSheetId="25" hidden="1">#REF!</definedName>
    <definedName name="dfdgfdsfsd" localSheetId="28" hidden="1">#REF!</definedName>
    <definedName name="dfdgfdsfsd" localSheetId="29" hidden="1">#REF!</definedName>
    <definedName name="dfdgfdsfsd" localSheetId="40" hidden="1">#REF!</definedName>
    <definedName name="dfdgfdsfsd" localSheetId="42" hidden="1">#REF!</definedName>
    <definedName name="dfdgfdsfsd" hidden="1">#REF!</definedName>
    <definedName name="dfgd" localSheetId="60">#REF!</definedName>
    <definedName name="dfgd" localSheetId="39">#REF!</definedName>
    <definedName name="dfgd" localSheetId="26">#REF!</definedName>
    <definedName name="dfgd" localSheetId="41">#REF!</definedName>
    <definedName name="dfgd" localSheetId="22">#REF!</definedName>
    <definedName name="dfgd" localSheetId="23">#REF!</definedName>
    <definedName name="dfgd" localSheetId="24">#REF!</definedName>
    <definedName name="dfgd" localSheetId="25">#REF!</definedName>
    <definedName name="dfgd" localSheetId="28">#REF!</definedName>
    <definedName name="dfgd" localSheetId="29">#REF!</definedName>
    <definedName name="dfgd" localSheetId="40">#REF!</definedName>
    <definedName name="dfgd" localSheetId="42">#REF!</definedName>
    <definedName name="dfgd">#REF!</definedName>
    <definedName name="DG" localSheetId="60">#REF!</definedName>
    <definedName name="DG" localSheetId="39">#REF!</definedName>
    <definedName name="DG" localSheetId="26">#REF!</definedName>
    <definedName name="DG" localSheetId="41">#REF!</definedName>
    <definedName name="DG" localSheetId="22">#REF!</definedName>
    <definedName name="DG" localSheetId="23">#REF!</definedName>
    <definedName name="DG" localSheetId="24">#REF!</definedName>
    <definedName name="DG" localSheetId="25">#REF!</definedName>
    <definedName name="DG" localSheetId="28">#REF!</definedName>
    <definedName name="DG" localSheetId="29">#REF!</definedName>
    <definedName name="DG" localSheetId="40">#REF!</definedName>
    <definedName name="DG" localSheetId="42">#REF!</definedName>
    <definedName name="DG">#REF!</definedName>
    <definedName name="DG_S" localSheetId="60">#REF!</definedName>
    <definedName name="DG_S" localSheetId="39">#REF!</definedName>
    <definedName name="DG_S" localSheetId="26">#REF!</definedName>
    <definedName name="DG_S" localSheetId="41">#REF!</definedName>
    <definedName name="DG_S" localSheetId="22">#REF!</definedName>
    <definedName name="DG_S" localSheetId="23">#REF!</definedName>
    <definedName name="DG_S" localSheetId="24">#REF!</definedName>
    <definedName name="DG_S" localSheetId="25">#REF!</definedName>
    <definedName name="DG_S" localSheetId="28">#REF!</definedName>
    <definedName name="DG_S" localSheetId="29">#REF!</definedName>
    <definedName name="DG_S" localSheetId="40">#REF!</definedName>
    <definedName name="DG_S" localSheetId="42">#REF!</definedName>
    <definedName name="DG_S">#REF!</definedName>
    <definedName name="dgdgd" localSheetId="60" hidden="1">#REF!</definedName>
    <definedName name="dgdgd" localSheetId="39" hidden="1">#REF!</definedName>
    <definedName name="dgdgd" localSheetId="26" hidden="1">#REF!</definedName>
    <definedName name="dgdgd" localSheetId="41" hidden="1">#REF!</definedName>
    <definedName name="dgdgd" localSheetId="22" hidden="1">#REF!</definedName>
    <definedName name="dgdgd" localSheetId="23" hidden="1">#REF!</definedName>
    <definedName name="dgdgd" localSheetId="24" hidden="1">#REF!</definedName>
    <definedName name="dgdgd" localSheetId="25" hidden="1">#REF!</definedName>
    <definedName name="dgdgd" localSheetId="28" hidden="1">#REF!</definedName>
    <definedName name="dgdgd" localSheetId="29" hidden="1">#REF!</definedName>
    <definedName name="dgdgd" localSheetId="40" hidden="1">#REF!</definedName>
    <definedName name="dgdgd" localSheetId="42" hidden="1">#REF!</definedName>
    <definedName name="dgdgd" hidden="1">#REF!</definedName>
    <definedName name="DGImonth">#REF!</definedName>
    <definedName name="DGproj">#N/A</definedName>
    <definedName name="DIARIO" localSheetId="61">#REF!</definedName>
    <definedName name="DIARIO" localSheetId="54">#REF!</definedName>
    <definedName name="DIARIO" localSheetId="55">#REF!</definedName>
    <definedName name="DIARIO" localSheetId="56">#REF!</definedName>
    <definedName name="DIARIO" localSheetId="57">#REF!</definedName>
    <definedName name="DIARIO" localSheetId="58">#REF!</definedName>
    <definedName name="DIARIO" localSheetId="59">#REF!</definedName>
    <definedName name="DIARIO" localSheetId="0">#REF!</definedName>
    <definedName name="DIARIO" localSheetId="1">#REF!</definedName>
    <definedName name="DIARIO" localSheetId="2">#REF!</definedName>
    <definedName name="DIARIO" localSheetId="3">#REF!</definedName>
    <definedName name="DIARIO" localSheetId="4">#REF!</definedName>
    <definedName name="DIARIO" localSheetId="5">#REF!</definedName>
    <definedName name="DIARIO" localSheetId="6">#REF!</definedName>
    <definedName name="DIARIO" localSheetId="7">#REF!</definedName>
    <definedName name="DIARIO">#REF!</definedName>
    <definedName name="DIC._88" localSheetId="61">#REF!</definedName>
    <definedName name="DIC._88" localSheetId="54">#REF!</definedName>
    <definedName name="DIC._88" localSheetId="55">#REF!</definedName>
    <definedName name="DIC._88" localSheetId="56">#REF!</definedName>
    <definedName name="DIC._88" localSheetId="57">#REF!</definedName>
    <definedName name="DIC._88" localSheetId="58">#REF!</definedName>
    <definedName name="DIC._88" localSheetId="59">#REF!</definedName>
    <definedName name="DIC._88" localSheetId="0">#REF!</definedName>
    <definedName name="DIC._88" localSheetId="1">#REF!</definedName>
    <definedName name="DIC._88" localSheetId="2">#REF!</definedName>
    <definedName name="DIC._88" localSheetId="3">#REF!</definedName>
    <definedName name="DIC._88" localSheetId="4">#REF!</definedName>
    <definedName name="DIC._88" localSheetId="5">#REF!</definedName>
    <definedName name="DIC._88" localSheetId="6">#REF!</definedName>
    <definedName name="DIC._88" localSheetId="7">#REF!</definedName>
    <definedName name="DIC._88">#REF!</definedName>
    <definedName name="DIC._89" localSheetId="61">#REF!</definedName>
    <definedName name="DIC._89" localSheetId="54">#REF!</definedName>
    <definedName name="DIC._89" localSheetId="55">#REF!</definedName>
    <definedName name="DIC._89" localSheetId="56">#REF!</definedName>
    <definedName name="DIC._89" localSheetId="57">#REF!</definedName>
    <definedName name="DIC._89" localSheetId="58">#REF!</definedName>
    <definedName name="DIC._89" localSheetId="59">#REF!</definedName>
    <definedName name="DIC._89" localSheetId="0">#REF!</definedName>
    <definedName name="DIC._89" localSheetId="1">#REF!</definedName>
    <definedName name="DIC._89" localSheetId="2">#REF!</definedName>
    <definedName name="DIC._89" localSheetId="3">#REF!</definedName>
    <definedName name="DIC._89" localSheetId="4">#REF!</definedName>
    <definedName name="DIC._89" localSheetId="5">#REF!</definedName>
    <definedName name="DIC._89" localSheetId="6">#REF!</definedName>
    <definedName name="DIC._89" localSheetId="7">#REF!</definedName>
    <definedName name="DIC._89">#REF!</definedName>
    <definedName name="DIFCTO00">#REF!</definedName>
    <definedName name="DIFCTO97">#REF!</definedName>
    <definedName name="DIFCTO98">#REF!</definedName>
    <definedName name="DIFCTO99">#REF!</definedName>
    <definedName name="Diferencia" localSheetId="0">#REF!</definedName>
    <definedName name="Diferencia" localSheetId="1">#REF!</definedName>
    <definedName name="Diferencia" localSheetId="2">#REF!</definedName>
    <definedName name="Diferencia" localSheetId="3">#REF!</definedName>
    <definedName name="Diferencia" localSheetId="4">#REF!</definedName>
    <definedName name="Diferencia" localSheetId="5">#REF!</definedName>
    <definedName name="Diferencia" localSheetId="6">#REF!</definedName>
    <definedName name="Diferencia" localSheetId="7">#REF!</definedName>
    <definedName name="Diferencia">[97]A.11!#REF!</definedName>
    <definedName name="DISB" localSheetId="0">#REF!</definedName>
    <definedName name="DISB" localSheetId="1">#REF!</definedName>
    <definedName name="DISB" localSheetId="2">#REF!</definedName>
    <definedName name="DISB" localSheetId="3">#REF!</definedName>
    <definedName name="DISB" localSheetId="4">#REF!</definedName>
    <definedName name="DISB" localSheetId="5">#REF!</definedName>
    <definedName name="DISB" localSheetId="6">#REF!</definedName>
    <definedName name="DISB" localSheetId="7">#REF!</definedName>
    <definedName name="DISB">[57]Debt!#REF!</definedName>
    <definedName name="Discount_IDA" localSheetId="0">#REF!</definedName>
    <definedName name="Discount_IDA" localSheetId="1">#REF!</definedName>
    <definedName name="Discount_IDA" localSheetId="2">#REF!</definedName>
    <definedName name="Discount_IDA" localSheetId="3">#REF!</definedName>
    <definedName name="Discount_IDA" localSheetId="4">#REF!</definedName>
    <definedName name="Discount_IDA" localSheetId="5">#REF!</definedName>
    <definedName name="Discount_IDA" localSheetId="6">#REF!</definedName>
    <definedName name="Discount_IDA" localSheetId="7">#REF!</definedName>
    <definedName name="Discount_IDA">[98]NPV!$B$28</definedName>
    <definedName name="Discount_IDA1" localSheetId="61">#REF!</definedName>
    <definedName name="Discount_IDA1" localSheetId="54">#REF!</definedName>
    <definedName name="Discount_IDA1" localSheetId="55">#REF!</definedName>
    <definedName name="Discount_IDA1" localSheetId="56">#REF!</definedName>
    <definedName name="Discount_IDA1" localSheetId="57">#REF!</definedName>
    <definedName name="Discount_IDA1" localSheetId="58">#REF!</definedName>
    <definedName name="Discount_IDA1" localSheetId="59">#REF!</definedName>
    <definedName name="Discount_IDA1">#REF!</definedName>
    <definedName name="Discount_NC" localSheetId="61">[98]NPV!#REF!</definedName>
    <definedName name="Discount_NC" localSheetId="54">[98]NPV!#REF!</definedName>
    <definedName name="Discount_NC" localSheetId="55">[98]NPV!#REF!</definedName>
    <definedName name="Discount_NC" localSheetId="56">[98]NPV!#REF!</definedName>
    <definedName name="Discount_NC" localSheetId="57">[98]NPV!#REF!</definedName>
    <definedName name="Discount_NC" localSheetId="58">[98]NPV!#REF!</definedName>
    <definedName name="Discount_NC" localSheetId="59">[98]NPV!#REF!</definedName>
    <definedName name="Discount_NC" localSheetId="39">[98]NPV!#REF!</definedName>
    <definedName name="Discount_NC" localSheetId="0">#REF!</definedName>
    <definedName name="Discount_NC" localSheetId="41">[98]NPV!#REF!</definedName>
    <definedName name="Discount_NC" localSheetId="1">#REF!</definedName>
    <definedName name="Discount_NC" localSheetId="2">#REF!</definedName>
    <definedName name="Discount_NC" localSheetId="3">#REF!</definedName>
    <definedName name="Discount_NC" localSheetId="4">#REF!</definedName>
    <definedName name="Discount_NC" localSheetId="5">#REF!</definedName>
    <definedName name="Discount_NC" localSheetId="6">#REF!</definedName>
    <definedName name="Discount_NC" localSheetId="7">#REF!</definedName>
    <definedName name="Discount_NC" localSheetId="23">[98]NPV!#REF!</definedName>
    <definedName name="Discount_NC" localSheetId="24">[98]NPV!#REF!</definedName>
    <definedName name="Discount_NC" localSheetId="40">[98]NPV!#REF!</definedName>
    <definedName name="Discount_NC" localSheetId="42">[98]NPV!#REF!</definedName>
    <definedName name="Discount_NC">[98]NPV!#REF!</definedName>
    <definedName name="DiscountRate" localSheetId="59">#REF!</definedName>
    <definedName name="DiscountRate" localSheetId="60">#REF!</definedName>
    <definedName name="DiscountRate" localSheetId="39">#REF!</definedName>
    <definedName name="DiscountRate" localSheetId="26">#REF!</definedName>
    <definedName name="DiscountRate" localSheetId="41">#REF!</definedName>
    <definedName name="DiscountRate" localSheetId="22">#REF!</definedName>
    <definedName name="DiscountRate" localSheetId="23">#REF!</definedName>
    <definedName name="DiscountRate" localSheetId="24">#REF!</definedName>
    <definedName name="DiscountRate" localSheetId="25">#REF!</definedName>
    <definedName name="DiscountRate" localSheetId="28">#REF!</definedName>
    <definedName name="DiscountRate" localSheetId="29">#REF!</definedName>
    <definedName name="DiscountRate" localSheetId="40">#REF!</definedName>
    <definedName name="DiscountRate" localSheetId="42">#REF!</definedName>
    <definedName name="DiscountRate">#REF!</definedName>
    <definedName name="divi" localSheetId="0">#REF!</definedName>
    <definedName name="divi" localSheetId="1">#REF!</definedName>
    <definedName name="divi" localSheetId="2">#REF!</definedName>
    <definedName name="divi" localSheetId="3">#REF!</definedName>
    <definedName name="divi" localSheetId="4">#REF!</definedName>
    <definedName name="divi" localSheetId="5">#REF!</definedName>
    <definedName name="divi" localSheetId="6">#REF!</definedName>
    <definedName name="divi" localSheetId="7">#REF!</definedName>
    <definedName name="divi">[99]Base!$H$2816</definedName>
    <definedName name="DIVISOOR" localSheetId="0">#REF!</definedName>
    <definedName name="DIVISOOR" localSheetId="1">#REF!</definedName>
    <definedName name="DIVISOOR" localSheetId="2">#REF!</definedName>
    <definedName name="DIVISOOR" localSheetId="3">#REF!</definedName>
    <definedName name="DIVISOOR" localSheetId="4">#REF!</definedName>
    <definedName name="DIVISOOR" localSheetId="5">#REF!</definedName>
    <definedName name="DIVISOOR" localSheetId="6">#REF!</definedName>
    <definedName name="DIVISOOR" localSheetId="7">#REF!</definedName>
    <definedName name="DIVISOOR">[100]Sheet2!$A$46</definedName>
    <definedName name="DIVISOR" localSheetId="60">#REF!</definedName>
    <definedName name="DIVISOR" localSheetId="39">#REF!</definedName>
    <definedName name="DIVISOR" localSheetId="26">#REF!</definedName>
    <definedName name="DIVISOR" localSheetId="41">#REF!</definedName>
    <definedName name="DIVISOR" localSheetId="22">#REF!</definedName>
    <definedName name="DIVISOR" localSheetId="23">#REF!</definedName>
    <definedName name="DIVISOR" localSheetId="24">#REF!</definedName>
    <definedName name="DIVISOR" localSheetId="25">#REF!</definedName>
    <definedName name="DIVISOR" localSheetId="28">#REF!</definedName>
    <definedName name="DIVISOR" localSheetId="29">#REF!</definedName>
    <definedName name="DIVISOR" localSheetId="40">#REF!</definedName>
    <definedName name="DIVISOR" localSheetId="42">#REF!</definedName>
    <definedName name="DIVISOR">#REF!</definedName>
    <definedName name="DIVISOR1" localSheetId="60">#REF!</definedName>
    <definedName name="DIVISOR1" localSheetId="39">#REF!</definedName>
    <definedName name="DIVISOR1" localSheetId="26">#REF!</definedName>
    <definedName name="DIVISOR1" localSheetId="41">#REF!</definedName>
    <definedName name="DIVISOR1" localSheetId="22">#REF!</definedName>
    <definedName name="DIVISOR1" localSheetId="23">#REF!</definedName>
    <definedName name="DIVISOR1" localSheetId="24">#REF!</definedName>
    <definedName name="DIVISOR1" localSheetId="25">#REF!</definedName>
    <definedName name="DIVISOR1" localSheetId="28">#REF!</definedName>
    <definedName name="DIVISOR1" localSheetId="29">#REF!</definedName>
    <definedName name="DIVISOR1" localSheetId="40">#REF!</definedName>
    <definedName name="DIVISOR1" localSheetId="42">#REF!</definedName>
    <definedName name="DIVISOR1">#REF!</definedName>
    <definedName name="DKK" localSheetId="60">#REF!</definedName>
    <definedName name="DKK" localSheetId="39">#REF!</definedName>
    <definedName name="DKK" localSheetId="26">#REF!</definedName>
    <definedName name="DKK" localSheetId="41">#REF!</definedName>
    <definedName name="DKK" localSheetId="22">#REF!</definedName>
    <definedName name="DKK" localSheetId="23">#REF!</definedName>
    <definedName name="DKK" localSheetId="24">#REF!</definedName>
    <definedName name="DKK" localSheetId="25">#REF!</definedName>
    <definedName name="DKK" localSheetId="28">#REF!</definedName>
    <definedName name="DKK" localSheetId="29">#REF!</definedName>
    <definedName name="DKK" localSheetId="40">#REF!</definedName>
    <definedName name="DKK" localSheetId="42">#REF!</definedName>
    <definedName name="DKK">#REF!</definedName>
    <definedName name="DKR" localSheetId="60">#REF!</definedName>
    <definedName name="DKR" localSheetId="39">#REF!</definedName>
    <definedName name="DKR" localSheetId="26">#REF!</definedName>
    <definedName name="DKR" localSheetId="41">#REF!</definedName>
    <definedName name="DKR" localSheetId="22">#REF!</definedName>
    <definedName name="DKR" localSheetId="23">#REF!</definedName>
    <definedName name="DKR" localSheetId="24">#REF!</definedName>
    <definedName name="DKR" localSheetId="25">#REF!</definedName>
    <definedName name="DKR" localSheetId="28">#REF!</definedName>
    <definedName name="DKR" localSheetId="29">#REF!</definedName>
    <definedName name="DKR" localSheetId="40">#REF!</definedName>
    <definedName name="DKR" localSheetId="42">#REF!</definedName>
    <definedName name="DKR">#REF!</definedName>
    <definedName name="DM" localSheetId="60">#REF!</definedName>
    <definedName name="DM" localSheetId="39">#REF!</definedName>
    <definedName name="DM" localSheetId="26">#REF!</definedName>
    <definedName name="DM" localSheetId="41">#REF!</definedName>
    <definedName name="DM" localSheetId="22">#REF!</definedName>
    <definedName name="DM" localSheetId="23">#REF!</definedName>
    <definedName name="DM" localSheetId="24">#REF!</definedName>
    <definedName name="DM" localSheetId="25">#REF!</definedName>
    <definedName name="DM" localSheetId="28">#REF!</definedName>
    <definedName name="DM" localSheetId="29">#REF!</definedName>
    <definedName name="DM" localSheetId="40">#REF!</definedName>
    <definedName name="DM" localSheetId="42">#REF!</definedName>
    <definedName name="DM">#REF!</definedName>
    <definedName name="DM1A" localSheetId="60">#REF!</definedName>
    <definedName name="DM1A" localSheetId="39">#REF!</definedName>
    <definedName name="DM1A" localSheetId="26">#REF!</definedName>
    <definedName name="DM1A" localSheetId="41">#REF!</definedName>
    <definedName name="DM1A" localSheetId="22">#REF!</definedName>
    <definedName name="DM1A" localSheetId="23">#REF!</definedName>
    <definedName name="DM1A" localSheetId="24">#REF!</definedName>
    <definedName name="DM1A" localSheetId="25">#REF!</definedName>
    <definedName name="DM1A" localSheetId="28">#REF!</definedName>
    <definedName name="DM1A" localSheetId="29">#REF!</definedName>
    <definedName name="DM1A" localSheetId="40">#REF!</definedName>
    <definedName name="DM1A" localSheetId="42">#REF!</definedName>
    <definedName name="DM1A">#REF!</definedName>
    <definedName name="DMBYS" localSheetId="0">#REF!</definedName>
    <definedName name="DMBYS" localSheetId="1">#REF!</definedName>
    <definedName name="DMBYS" localSheetId="2">#REF!</definedName>
    <definedName name="DMBYS" localSheetId="3">#REF!</definedName>
    <definedName name="DMBYS" localSheetId="4">#REF!</definedName>
    <definedName name="DMBYS" localSheetId="5">#REF!</definedName>
    <definedName name="DMBYS" localSheetId="6">#REF!</definedName>
    <definedName name="DMBYS" localSheetId="7">#REF!</definedName>
    <definedName name="DMBYS">[83]RESULTADOS!$A$86:$IV$86</definedName>
    <definedName name="DMU" localSheetId="61">#REF!</definedName>
    <definedName name="DMU" localSheetId="54">#REF!</definedName>
    <definedName name="DMU" localSheetId="55">#REF!</definedName>
    <definedName name="DMU" localSheetId="56">#REF!</definedName>
    <definedName name="DMU" localSheetId="57">#REF!</definedName>
    <definedName name="DMU" localSheetId="58">#REF!</definedName>
    <definedName name="DMU" localSheetId="59">#REF!</definedName>
    <definedName name="DMU">#REF!</definedName>
    <definedName name="DNP" localSheetId="0">#REF!</definedName>
    <definedName name="DNP" localSheetId="1">#REF!</definedName>
    <definedName name="DNP" localSheetId="2">#REF!</definedName>
    <definedName name="DNP" localSheetId="3">#REF!</definedName>
    <definedName name="DNP" localSheetId="4">#REF!</definedName>
    <definedName name="DNP" localSheetId="5">#REF!</definedName>
    <definedName name="DNP" localSheetId="6">#REF!</definedName>
    <definedName name="DNP" localSheetId="7">#REF!</definedName>
    <definedName name="DNP">[83]SUPUESTOS!A$18</definedName>
    <definedName name="DO" localSheetId="60">#REF!</definedName>
    <definedName name="DO" localSheetId="39">#REF!</definedName>
    <definedName name="DO" localSheetId="26">#REF!</definedName>
    <definedName name="DO" localSheetId="41">#REF!</definedName>
    <definedName name="DO" localSheetId="22">#REF!</definedName>
    <definedName name="DO" localSheetId="23">#REF!</definedName>
    <definedName name="DO" localSheetId="24">#REF!</definedName>
    <definedName name="DO" localSheetId="25">#REF!</definedName>
    <definedName name="DO" localSheetId="28">#REF!</definedName>
    <definedName name="DO" localSheetId="29">#REF!</definedName>
    <definedName name="DO" localSheetId="40">#REF!</definedName>
    <definedName name="DO" localSheetId="42">#REF!</definedName>
    <definedName name="DO">#REF!</definedName>
    <definedName name="DOMI">#N/A</definedName>
    <definedName name="DOMINIO2">#N/A</definedName>
    <definedName name="DPOB" localSheetId="0">#REF!</definedName>
    <definedName name="DPOB" localSheetId="1">#REF!</definedName>
    <definedName name="DPOB" localSheetId="2">#REF!</definedName>
    <definedName name="DPOB" localSheetId="3">#REF!</definedName>
    <definedName name="DPOB" localSheetId="4">#REF!</definedName>
    <definedName name="DPOB" localSheetId="5">#REF!</definedName>
    <definedName name="DPOB" localSheetId="6">#REF!</definedName>
    <definedName name="DPOB" localSheetId="7">#REF!</definedName>
    <definedName name="DPOB">[83]SUPUESTOS!A$7</definedName>
    <definedName name="Dproj">#N/A</definedName>
    <definedName name="DR" localSheetId="59">#REF!</definedName>
    <definedName name="DR" localSheetId="60">#REF!</definedName>
    <definedName name="DR" localSheetId="39">#REF!</definedName>
    <definedName name="DR" localSheetId="0">#REF!</definedName>
    <definedName name="DR" localSheetId="26">#REF!</definedName>
    <definedName name="DR" localSheetId="41">#REF!</definedName>
    <definedName name="DR" localSheetId="1">#REF!</definedName>
    <definedName name="DR" localSheetId="2">#REF!</definedName>
    <definedName name="DR" localSheetId="3">#REF!</definedName>
    <definedName name="DR" localSheetId="4">#REF!</definedName>
    <definedName name="DR" localSheetId="5">#REF!</definedName>
    <definedName name="DR" localSheetId="6">#REF!</definedName>
    <definedName name="DR" localSheetId="7">#REF!</definedName>
    <definedName name="DR" localSheetId="22">#REF!</definedName>
    <definedName name="DR" localSheetId="23">#REF!</definedName>
    <definedName name="DR" localSheetId="24">#REF!</definedName>
    <definedName name="DR" localSheetId="25">#REF!</definedName>
    <definedName name="DR" localSheetId="28">#REF!</definedName>
    <definedName name="DR" localSheetId="29">#REF!</definedName>
    <definedName name="DR" localSheetId="40">#REF!</definedName>
    <definedName name="DR" localSheetId="42">#REF!</definedName>
    <definedName name="DR">#REF!</definedName>
    <definedName name="DR1A" localSheetId="60">#REF!</definedName>
    <definedName name="DR1A" localSheetId="39">#REF!</definedName>
    <definedName name="DR1A" localSheetId="0">#REF!</definedName>
    <definedName name="DR1A" localSheetId="26">#REF!</definedName>
    <definedName name="DR1A" localSheetId="41">#REF!</definedName>
    <definedName name="DR1A" localSheetId="1">#REF!</definedName>
    <definedName name="DR1A" localSheetId="2">#REF!</definedName>
    <definedName name="DR1A" localSheetId="3">#REF!</definedName>
    <definedName name="DR1A" localSheetId="4">#REF!</definedName>
    <definedName name="DR1A" localSheetId="5">#REF!</definedName>
    <definedName name="DR1A" localSheetId="6">#REF!</definedName>
    <definedName name="DR1A" localSheetId="7">#REF!</definedName>
    <definedName name="DR1A" localSheetId="22">#REF!</definedName>
    <definedName name="DR1A" localSheetId="23">#REF!</definedName>
    <definedName name="DR1A" localSheetId="24">#REF!</definedName>
    <definedName name="DR1A" localSheetId="25">#REF!</definedName>
    <definedName name="DR1A" localSheetId="28">#REF!</definedName>
    <definedName name="DR1A" localSheetId="29">#REF!</definedName>
    <definedName name="DR1A" localSheetId="40">#REF!</definedName>
    <definedName name="DR1A" localSheetId="42">#REF!</definedName>
    <definedName name="DR1A">#REF!</definedName>
    <definedName name="drd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FP" localSheetId="0">#REF!</definedName>
    <definedName name="DRFP" localSheetId="1">#REF!</definedName>
    <definedName name="DRFP" localSheetId="2">#REF!</definedName>
    <definedName name="DRFP" localSheetId="3">#REF!</definedName>
    <definedName name="DRFP" localSheetId="4">#REF!</definedName>
    <definedName name="DRFP" localSheetId="5">#REF!</definedName>
    <definedName name="DRFP" localSheetId="6">#REF!</definedName>
    <definedName name="DRFP" localSheetId="7">#REF!</definedName>
    <definedName name="DRFP">'[83]SMONET-FINANC'!$A$99:$IV$99</definedName>
    <definedName name="ds" localSheetId="61" hidden="1">'[90]Fax a enviar'!#REF!</definedName>
    <definedName name="ds" localSheetId="54" hidden="1">'[90]Fax a enviar'!#REF!</definedName>
    <definedName name="ds" localSheetId="55" hidden="1">'[90]Fax a enviar'!#REF!</definedName>
    <definedName name="ds" localSheetId="56" hidden="1">'[90]Fax a enviar'!#REF!</definedName>
    <definedName name="ds" localSheetId="57" hidden="1">'[90]Fax a enviar'!#REF!</definedName>
    <definedName name="ds" localSheetId="58" hidden="1">'[90]Fax a enviar'!#REF!</definedName>
    <definedName name="ds" localSheetId="59" hidden="1">'[90]Fax a enviar'!#REF!</definedName>
    <definedName name="ds" localSheetId="39" hidden="1">'[90]Fax a enviar'!#REF!</definedName>
    <definedName name="ds" localSheetId="0" hidden="1">#REF!</definedName>
    <definedName name="ds" localSheetId="26" hidden="1">'[90]Fax a enviar'!#REF!</definedName>
    <definedName name="ds" localSheetId="41" hidden="1">'[90]Fax a enviar'!#REF!</definedName>
    <definedName name="ds" localSheetId="1" hidden="1">#REF!</definedName>
    <definedName name="ds" localSheetId="2" hidden="1">#REF!</definedName>
    <definedName name="ds" localSheetId="3" hidden="1">#REF!</definedName>
    <definedName name="ds" localSheetId="4" hidden="1">#REF!</definedName>
    <definedName name="ds" localSheetId="5" hidden="1">#REF!</definedName>
    <definedName name="ds" localSheetId="6" hidden="1">#REF!</definedName>
    <definedName name="ds" localSheetId="7" hidden="1">#REF!</definedName>
    <definedName name="ds" localSheetId="23" hidden="1">'[90]Fax a enviar'!#REF!</definedName>
    <definedName name="ds" localSheetId="40" hidden="1">'[90]Fax a enviar'!#REF!</definedName>
    <definedName name="ds" localSheetId="42" hidden="1">'[90]Fax a enviar'!#REF!</definedName>
    <definedName name="ds" hidden="1">'[90]Fax a enviar'!#REF!</definedName>
    <definedName name="DSA_Assumptions" localSheetId="59">#REF!</definedName>
    <definedName name="DSA_Assumptions" localSheetId="60">#REF!</definedName>
    <definedName name="DSA_Assumptions" localSheetId="39">#REF!</definedName>
    <definedName name="DSA_Assumptions" localSheetId="0">#REF!</definedName>
    <definedName name="DSA_Assumptions" localSheetId="26">#REF!</definedName>
    <definedName name="DSA_Assumptions" localSheetId="41">#REF!</definedName>
    <definedName name="DSA_Assumptions" localSheetId="1">#REF!</definedName>
    <definedName name="DSA_Assumptions" localSheetId="2">#REF!</definedName>
    <definedName name="DSA_Assumptions" localSheetId="3">#REF!</definedName>
    <definedName name="DSA_Assumptions" localSheetId="4">#REF!</definedName>
    <definedName name="DSA_Assumptions" localSheetId="5">#REF!</definedName>
    <definedName name="DSA_Assumptions" localSheetId="6">#REF!</definedName>
    <definedName name="DSA_Assumptions" localSheetId="7">#REF!</definedName>
    <definedName name="DSA_Assumptions" localSheetId="22">#REF!</definedName>
    <definedName name="DSA_Assumptions" localSheetId="23">#REF!</definedName>
    <definedName name="DSA_Assumptions" localSheetId="24">#REF!</definedName>
    <definedName name="DSA_Assumptions" localSheetId="25">#REF!</definedName>
    <definedName name="DSA_Assumptions" localSheetId="28">#REF!</definedName>
    <definedName name="DSA_Assumptions" localSheetId="29">#REF!</definedName>
    <definedName name="DSA_Assumptions" localSheetId="40">#REF!</definedName>
    <definedName name="DSA_Assumptions" localSheetId="42">#REF!</definedName>
    <definedName name="DSA_Assumptions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" localSheetId="59" hidden="1">'[90]Fax a enviar'!#REF!</definedName>
    <definedName name="dsds" localSheetId="39" hidden="1">'[90]Fax a enviar'!#REF!</definedName>
    <definedName name="dsds" localSheetId="0" hidden="1">#REF!</definedName>
    <definedName name="dsds" localSheetId="41" hidden="1">'[90]Fax a enviar'!#REF!</definedName>
    <definedName name="dsds" localSheetId="1" hidden="1">#REF!</definedName>
    <definedName name="dsds" localSheetId="2" hidden="1">#REF!</definedName>
    <definedName name="dsds" localSheetId="3" hidden="1">#REF!</definedName>
    <definedName name="dsds" localSheetId="4" hidden="1">#REF!</definedName>
    <definedName name="dsds" localSheetId="5" hidden="1">#REF!</definedName>
    <definedName name="dsds" localSheetId="6" hidden="1">#REF!</definedName>
    <definedName name="dsds" localSheetId="7" hidden="1">#REF!</definedName>
    <definedName name="dsds" localSheetId="23" hidden="1">'[90]Fax a enviar'!#REF!</definedName>
    <definedName name="dsds" localSheetId="40" hidden="1">'[90]Fax a enviar'!#REF!</definedName>
    <definedName name="dsds" localSheetId="42" hidden="1">'[90]Fax a enviar'!#REF!</definedName>
    <definedName name="dsds" hidden="1">'[90]Fax a enviar'!#REF!</definedName>
    <definedName name="DSI" localSheetId="59">#REF!</definedName>
    <definedName name="DSI" localSheetId="60">#REF!</definedName>
    <definedName name="DSI" localSheetId="39">#REF!</definedName>
    <definedName name="DSI" localSheetId="0">#REF!</definedName>
    <definedName name="DSI" localSheetId="26">#REF!</definedName>
    <definedName name="DSI" localSheetId="41">#REF!</definedName>
    <definedName name="DSI" localSheetId="1">#REF!</definedName>
    <definedName name="DSI" localSheetId="2">#REF!</definedName>
    <definedName name="DSI" localSheetId="3">#REF!</definedName>
    <definedName name="DSI" localSheetId="4">#REF!</definedName>
    <definedName name="DSI" localSheetId="5">#REF!</definedName>
    <definedName name="DSI" localSheetId="6">#REF!</definedName>
    <definedName name="DSI" localSheetId="7">#REF!</definedName>
    <definedName name="DSI" localSheetId="22">#REF!</definedName>
    <definedName name="DSI" localSheetId="23">#REF!</definedName>
    <definedName name="DSI" localSheetId="24">#REF!</definedName>
    <definedName name="DSI" localSheetId="25">#REF!</definedName>
    <definedName name="DSI" localSheetId="28">#REF!</definedName>
    <definedName name="DSI" localSheetId="29">#REF!</definedName>
    <definedName name="DSI" localSheetId="40">#REF!</definedName>
    <definedName name="DSI" localSheetId="42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59">#REF!</definedName>
    <definedName name="DSP" localSheetId="60">#REF!</definedName>
    <definedName name="DSP" localSheetId="39">#REF!</definedName>
    <definedName name="DSP" localSheetId="0">#REF!</definedName>
    <definedName name="DSP" localSheetId="26">#REF!</definedName>
    <definedName name="DSP" localSheetId="41">#REF!</definedName>
    <definedName name="DSP" localSheetId="1">#REF!</definedName>
    <definedName name="DSP" localSheetId="2">#REF!</definedName>
    <definedName name="DSP" localSheetId="3">#REF!</definedName>
    <definedName name="DSP" localSheetId="4">#REF!</definedName>
    <definedName name="DSP" localSheetId="5">#REF!</definedName>
    <definedName name="DSP" localSheetId="6">#REF!</definedName>
    <definedName name="DSP" localSheetId="7">#REF!</definedName>
    <definedName name="DSP" localSheetId="22">#REF!</definedName>
    <definedName name="DSP" localSheetId="23">#REF!</definedName>
    <definedName name="DSP" localSheetId="24">#REF!</definedName>
    <definedName name="DSP" localSheetId="25">#REF!</definedName>
    <definedName name="DSP" localSheetId="28">#REF!</definedName>
    <definedName name="DSP" localSheetId="29">#REF!</definedName>
    <definedName name="DSP" localSheetId="40">#REF!</definedName>
    <definedName name="DSP" localSheetId="42">#REF!</definedName>
    <definedName name="DSP">#REF!</definedName>
    <definedName name="DSPBproj">#N/A</definedName>
    <definedName name="DSPG" localSheetId="59">#REF!</definedName>
    <definedName name="DSPG" localSheetId="60">#REF!</definedName>
    <definedName name="DSPG" localSheetId="39">#REF!</definedName>
    <definedName name="DSPG" localSheetId="0">#REF!</definedName>
    <definedName name="DSPG" localSheetId="26">#REF!</definedName>
    <definedName name="DSPG" localSheetId="41">#REF!</definedName>
    <definedName name="DSPG" localSheetId="1">#REF!</definedName>
    <definedName name="DSPG" localSheetId="2">#REF!</definedName>
    <definedName name="DSPG" localSheetId="3">#REF!</definedName>
    <definedName name="DSPG" localSheetId="4">#REF!</definedName>
    <definedName name="DSPG" localSheetId="5">#REF!</definedName>
    <definedName name="DSPG" localSheetId="6">#REF!</definedName>
    <definedName name="DSPG" localSheetId="7">#REF!</definedName>
    <definedName name="DSPG" localSheetId="22">#REF!</definedName>
    <definedName name="DSPG" localSheetId="23">#REF!</definedName>
    <definedName name="DSPG" localSheetId="24">#REF!</definedName>
    <definedName name="DSPG" localSheetId="25">#REF!</definedName>
    <definedName name="DSPG" localSheetId="28">#REF!</definedName>
    <definedName name="DSPG" localSheetId="29">#REF!</definedName>
    <definedName name="DSPG" localSheetId="40">#REF!</definedName>
    <definedName name="DSPG" localSheetId="42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 localSheetId="61">#REF!</definedName>
    <definedName name="DTS" localSheetId="54">#REF!</definedName>
    <definedName name="DTS" localSheetId="55">#REF!</definedName>
    <definedName name="DTS" localSheetId="56">#REF!</definedName>
    <definedName name="DTS" localSheetId="57">#REF!</definedName>
    <definedName name="DTS" localSheetId="58">#REF!</definedName>
    <definedName name="DTS" localSheetId="59">#REF!</definedName>
    <definedName name="DTS" localSheetId="0">#REF!</definedName>
    <definedName name="DTS" localSheetId="1">#REF!</definedName>
    <definedName name="DTS" localSheetId="2">#REF!</definedName>
    <definedName name="DTS" localSheetId="3">#REF!</definedName>
    <definedName name="DTS" localSheetId="4">#REF!</definedName>
    <definedName name="DTS" localSheetId="5">#REF!</definedName>
    <definedName name="DTS" localSheetId="6">#REF!</definedName>
    <definedName name="DTS" localSheetId="7">#REF!</definedName>
    <definedName name="DTS">#REF!</definedName>
    <definedName name="dummy" localSheetId="61">#REF!</definedName>
    <definedName name="dummy" localSheetId="54">#REF!</definedName>
    <definedName name="dummy" localSheetId="55">#REF!</definedName>
    <definedName name="dummy" localSheetId="56">#REF!</definedName>
    <definedName name="dummy" localSheetId="57">#REF!</definedName>
    <definedName name="dummy" localSheetId="58">#REF!</definedName>
    <definedName name="dummy" localSheetId="59">#REF!</definedName>
    <definedName name="dummy" localSheetId="0">#REF!</definedName>
    <definedName name="dummy" localSheetId="1">#REF!</definedName>
    <definedName name="dummy" localSheetId="2">#REF!</definedName>
    <definedName name="dummy" localSheetId="3">#REF!</definedName>
    <definedName name="dummy" localSheetId="4">#REF!</definedName>
    <definedName name="dummy" localSheetId="5">#REF!</definedName>
    <definedName name="dummy" localSheetId="6">#REF!</definedName>
    <definedName name="dummy" localSheetId="7">#REF!</definedName>
    <definedName name="dummy">#REF!</definedName>
    <definedName name="DXBYS" localSheetId="0">#REF!</definedName>
    <definedName name="DXBYS" localSheetId="1">#REF!</definedName>
    <definedName name="DXBYS" localSheetId="2">#REF!</definedName>
    <definedName name="DXBYS" localSheetId="3">#REF!</definedName>
    <definedName name="DXBYS" localSheetId="4">#REF!</definedName>
    <definedName name="DXBYS" localSheetId="5">#REF!</definedName>
    <definedName name="DXBYS" localSheetId="6">#REF!</definedName>
    <definedName name="DXBYS" localSheetId="7">#REF!</definedName>
    <definedName name="DXBYS">[83]RESULTADOS!$A$82:$IV$82</definedName>
    <definedName name="DY" localSheetId="59">#REF!</definedName>
    <definedName name="DY" localSheetId="60">#REF!</definedName>
    <definedName name="DY" localSheetId="39">#REF!</definedName>
    <definedName name="DY" localSheetId="26">#REF!</definedName>
    <definedName name="DY" localSheetId="41">#REF!</definedName>
    <definedName name="DY" localSheetId="22">#REF!</definedName>
    <definedName name="DY" localSheetId="23">#REF!</definedName>
    <definedName name="DY" localSheetId="24">#REF!</definedName>
    <definedName name="DY" localSheetId="25">#REF!</definedName>
    <definedName name="DY" localSheetId="28">#REF!</definedName>
    <definedName name="DY" localSheetId="29">#REF!</definedName>
    <definedName name="DY" localSheetId="40">#REF!</definedName>
    <definedName name="DY" localSheetId="42">#REF!</definedName>
    <definedName name="DY">#REF!</definedName>
    <definedName name="DY1A" localSheetId="60">#REF!</definedName>
    <definedName name="DY1A" localSheetId="39">#REF!</definedName>
    <definedName name="DY1A" localSheetId="26">#REF!</definedName>
    <definedName name="DY1A" localSheetId="41">#REF!</definedName>
    <definedName name="DY1A" localSheetId="22">#REF!</definedName>
    <definedName name="DY1A" localSheetId="23">#REF!</definedName>
    <definedName name="DY1A" localSheetId="24">#REF!</definedName>
    <definedName name="DY1A" localSheetId="25">#REF!</definedName>
    <definedName name="DY1A" localSheetId="28">#REF!</definedName>
    <definedName name="DY1A" localSheetId="29">#REF!</definedName>
    <definedName name="DY1A" localSheetId="40">#REF!</definedName>
    <definedName name="DY1A" localSheetId="42">#REF!</definedName>
    <definedName name="DY1A">#REF!</definedName>
    <definedName name="E" localSheetId="60">#REF!</definedName>
    <definedName name="E" localSheetId="39">#REF!</definedName>
    <definedName name="E" localSheetId="26">#REF!</definedName>
    <definedName name="E" localSheetId="4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8">#REF!</definedName>
    <definedName name="E" localSheetId="29">#REF!</definedName>
    <definedName name="E" localSheetId="40">#REF!</definedName>
    <definedName name="E" localSheetId="42">#REF!</definedName>
    <definedName name="E">#REF!</definedName>
    <definedName name="EBRD" localSheetId="60">#REF!</definedName>
    <definedName name="EBRD" localSheetId="39">#REF!</definedName>
    <definedName name="EBRD" localSheetId="26">#REF!</definedName>
    <definedName name="EBRD" localSheetId="41">#REF!</definedName>
    <definedName name="EBRD" localSheetId="22">#REF!</definedName>
    <definedName name="EBRD" localSheetId="23">#REF!</definedName>
    <definedName name="EBRD" localSheetId="24">#REF!</definedName>
    <definedName name="EBRD" localSheetId="25">#REF!</definedName>
    <definedName name="EBRD" localSheetId="28">#REF!</definedName>
    <definedName name="EBRD" localSheetId="29">#REF!</definedName>
    <definedName name="EBRD" localSheetId="40">#REF!</definedName>
    <definedName name="EBRD" localSheetId="42">#REF!</definedName>
    <definedName name="EBRD">#REF!</definedName>
    <definedName name="Ecowas" localSheetId="0">#REF!</definedName>
    <definedName name="Ecowas" localSheetId="1">#REF!</definedName>
    <definedName name="Ecowas" localSheetId="2">#REF!</definedName>
    <definedName name="Ecowas" localSheetId="3">#REF!</definedName>
    <definedName name="Ecowas" localSheetId="4">#REF!</definedName>
    <definedName name="Ecowas" localSheetId="5">#REF!</definedName>
    <definedName name="Ecowas" localSheetId="6">#REF!</definedName>
    <definedName name="Ecowas" localSheetId="7">#REF!</definedName>
    <definedName name="Ecowas">[69]terms!#REF!</definedName>
    <definedName name="ECU" localSheetId="60">#REF!</definedName>
    <definedName name="ECU" localSheetId="39">#REF!</definedName>
    <definedName name="ECU" localSheetId="26">#REF!</definedName>
    <definedName name="ECU" localSheetId="41">#REF!</definedName>
    <definedName name="ECU" localSheetId="22">#REF!</definedName>
    <definedName name="ECU" localSheetId="23">#REF!</definedName>
    <definedName name="ECU" localSheetId="24">#REF!</definedName>
    <definedName name="ECU" localSheetId="25">#REF!</definedName>
    <definedName name="ECU" localSheetId="28">#REF!</definedName>
    <definedName name="ECU" localSheetId="29">#REF!</definedName>
    <definedName name="ECU" localSheetId="40">#REF!</definedName>
    <definedName name="ECU" localSheetId="42">#REF!</definedName>
    <definedName name="ECU">#REF!</definedName>
    <definedName name="EDNA">#N/A</definedName>
    <definedName name="EDNA_B" localSheetId="0">#REF!</definedName>
    <definedName name="EDNA_B" localSheetId="1">#REF!</definedName>
    <definedName name="EDNA_B" localSheetId="2">#REF!</definedName>
    <definedName name="EDNA_B" localSheetId="3">#REF!</definedName>
    <definedName name="EDNA_B" localSheetId="4">#REF!</definedName>
    <definedName name="EDNA_B" localSheetId="5">#REF!</definedName>
    <definedName name="EDNA_B" localSheetId="6">#REF!</definedName>
    <definedName name="EDNA_B" localSheetId="7">#REF!</definedName>
    <definedName name="EDNA_B">[91]Q6!#REF!</definedName>
    <definedName name="EDNA_D" localSheetId="0">#REF!</definedName>
    <definedName name="EDNA_D" localSheetId="1">#REF!</definedName>
    <definedName name="EDNA_D" localSheetId="2">#REF!</definedName>
    <definedName name="EDNA_D" localSheetId="3">#REF!</definedName>
    <definedName name="EDNA_D" localSheetId="4">#REF!</definedName>
    <definedName name="EDNA_D" localSheetId="5">#REF!</definedName>
    <definedName name="EDNA_D" localSheetId="6">#REF!</definedName>
    <definedName name="EDNA_D" localSheetId="7">#REF!</definedName>
    <definedName name="EDNA_D">[91]Q7!#REF!</definedName>
    <definedName name="EDNA_T" localSheetId="0">#REF!</definedName>
    <definedName name="EDNA_T" localSheetId="1">#REF!</definedName>
    <definedName name="EDNA_T" localSheetId="2">#REF!</definedName>
    <definedName name="EDNA_T" localSheetId="3">#REF!</definedName>
    <definedName name="EDNA_T" localSheetId="4">#REF!</definedName>
    <definedName name="EDNA_T" localSheetId="5">#REF!</definedName>
    <definedName name="EDNA_T" localSheetId="6">#REF!</definedName>
    <definedName name="EDNA_T" localSheetId="7">#REF!</definedName>
    <definedName name="EDNA_T">[91]Q5!#REF!</definedName>
    <definedName name="EDNE" localSheetId="0">#REF!</definedName>
    <definedName name="EDNE" localSheetId="1">#REF!</definedName>
    <definedName name="EDNE" localSheetId="2">#REF!</definedName>
    <definedName name="EDNE" localSheetId="3">#REF!</definedName>
    <definedName name="EDNE" localSheetId="4">#REF!</definedName>
    <definedName name="EDNE" localSheetId="5">#REF!</definedName>
    <definedName name="EDNE" localSheetId="6">#REF!</definedName>
    <definedName name="EDNE" localSheetId="7">#REF!</definedName>
    <definedName name="EDNE">[91]Q7!#REF!</definedName>
    <definedName name="edr" localSheetId="61" hidden="1">{"Riqfin97",#N/A,FALSE,"Tran";"Riqfinpro",#N/A,FALSE,"Tran"}</definedName>
    <definedName name="edr" localSheetId="54" hidden="1">{"Riqfin97",#N/A,FALSE,"Tran";"Riqfinpro",#N/A,FALSE,"Tran"}</definedName>
    <definedName name="edr" localSheetId="55" hidden="1">{"Riqfin97",#N/A,FALSE,"Tran";"Riqfinpro",#N/A,FALSE,"Tran"}</definedName>
    <definedName name="edr" localSheetId="56" hidden="1">{"Riqfin97",#N/A,FALSE,"Tran";"Riqfinpro",#N/A,FALSE,"Tran"}</definedName>
    <definedName name="edr" localSheetId="57" hidden="1">{"Riqfin97",#N/A,FALSE,"Tran";"Riqfinpro",#N/A,FALSE,"Tran"}</definedName>
    <definedName name="edr" localSheetId="58" hidden="1">{"Riqfin97",#N/A,FALSE,"Tran";"Riqfinpro",#N/A,FALSE,"Tran"}</definedName>
    <definedName name="edr" localSheetId="59" hidden="1">{"Riqfin97",#N/A,FALSE,"Tran";"Riqfinpro",#N/A,FALSE,"Tran"}</definedName>
    <definedName name="edr" localSheetId="60" hidden="1">{"Riqfin97",#N/A,FALSE,"Tran";"Riqfinpro",#N/A,FALSE,"Tran"}</definedName>
    <definedName name="edr" localSheetId="39" hidden="1">{"Riqfin97",#N/A,FALSE,"Tran";"Riqfinpro",#N/A,FALSE,"Tran"}</definedName>
    <definedName name="edr" localSheetId="0" hidden="1">{"Riqfin97",#N/A,FALSE,"Tran";"Riqfinpro",#N/A,FALSE,"Tran"}</definedName>
    <definedName name="edr" localSheetId="26" hidden="1">{"Riqfin97",#N/A,FALSE,"Tran";"Riqfinpro",#N/A,FALSE,"Tran"}</definedName>
    <definedName name="edr" localSheetId="27" hidden="1">{"Riqfin97",#N/A,FALSE,"Tran";"Riqfinpro",#N/A,FALSE,"Tran"}</definedName>
    <definedName name="edr" localSheetId="32" hidden="1">{"Riqfin97",#N/A,FALSE,"Tran";"Riqfinpro",#N/A,FALSE,"Tran"}</definedName>
    <definedName name="edr" localSheetId="41" hidden="1">{"Riqfin97",#N/A,FALSE,"Tran";"Riqfinpro",#N/A,FALSE,"Tran"}</definedName>
    <definedName name="edr" localSheetId="1" hidden="1">{"Riqfin97",#N/A,FALSE,"Tran";"Riqfinpro",#N/A,FALSE,"Tran"}</definedName>
    <definedName name="edr" localSheetId="2" hidden="1">{"Riqfin97",#N/A,FALSE,"Tran";"Riqfinpro",#N/A,FALSE,"Tran"}</definedName>
    <definedName name="edr" localSheetId="3" hidden="1">{"Riqfin97",#N/A,FALSE,"Tran";"Riqfinpro",#N/A,FALSE,"Tran"}</definedName>
    <definedName name="edr" localSheetId="4" hidden="1">{"Riqfin97",#N/A,FALSE,"Tran";"Riqfinpro",#N/A,FALSE,"Tran"}</definedName>
    <definedName name="edr" localSheetId="5" hidden="1">{"Riqfin97",#N/A,FALSE,"Tran";"Riqfinpro",#N/A,FALSE,"Tran"}</definedName>
    <definedName name="edr" localSheetId="6" hidden="1">{"Riqfin97",#N/A,FALSE,"Tran";"Riqfinpro",#N/A,FALSE,"Tran"}</definedName>
    <definedName name="edr" localSheetId="7" hidden="1">{"Riqfin97",#N/A,FALSE,"Tran";"Riqfinpro",#N/A,FALSE,"Tran"}</definedName>
    <definedName name="edr" localSheetId="22" hidden="1">{"Riqfin97",#N/A,FALSE,"Tran";"Riqfinpro",#N/A,FALSE,"Tran"}</definedName>
    <definedName name="edr" localSheetId="23" hidden="1">{"Riqfin97",#N/A,FALSE,"Tran";"Riqfinpro",#N/A,FALSE,"Tran"}</definedName>
    <definedName name="edr" localSheetId="24" hidden="1">{"Riqfin97",#N/A,FALSE,"Tran";"Riqfinpro",#N/A,FALSE,"Tran"}</definedName>
    <definedName name="edr" localSheetId="25" hidden="1">{"Riqfin97",#N/A,FALSE,"Tran";"Riqfinpro",#N/A,FALSE,"Tran"}</definedName>
    <definedName name="edr" localSheetId="28" hidden="1">{"Riqfin97",#N/A,FALSE,"Tran";"Riqfinpro",#N/A,FALSE,"Tran"}</definedName>
    <definedName name="edr" localSheetId="29" hidden="1">{"Riqfin97",#N/A,FALSE,"Tran";"Riqfinpro",#N/A,FALSE,"Tran"}</definedName>
    <definedName name="edr" localSheetId="31" hidden="1">{"Riqfin97",#N/A,FALSE,"Tran";"Riqfinpro",#N/A,FALSE,"Tran"}</definedName>
    <definedName name="edr" localSheetId="40" hidden="1">{"Riqfin97",#N/A,FALSE,"Tran";"Riqfinpro",#N/A,FALSE,"Tran"}</definedName>
    <definedName name="edr" localSheetId="42" hidden="1">{"Riqfin97",#N/A,FALSE,"Tran";"Riqfinpro",#N/A,FALSE,"Tran"}</definedName>
    <definedName name="edr" hidden="1">{"Riqfin97",#N/A,FALSE,"Tran";"Riqfinpro",#N/A,FALSE,"Tran"}</definedName>
    <definedName name="ee" localSheetId="61" hidden="1">{"Tab1",#N/A,FALSE,"P";"Tab2",#N/A,FALSE,"P"}</definedName>
    <definedName name="ee" localSheetId="54" hidden="1">{"Tab1",#N/A,FALSE,"P";"Tab2",#N/A,FALSE,"P"}</definedName>
    <definedName name="ee" localSheetId="55" hidden="1">{"Tab1",#N/A,FALSE,"P";"Tab2",#N/A,FALSE,"P"}</definedName>
    <definedName name="ee" localSheetId="56" hidden="1">{"Tab1",#N/A,FALSE,"P";"Tab2",#N/A,FALSE,"P"}</definedName>
    <definedName name="ee" localSheetId="57" hidden="1">{"Tab1",#N/A,FALSE,"P";"Tab2",#N/A,FALSE,"P"}</definedName>
    <definedName name="ee" localSheetId="58" hidden="1">{"Tab1",#N/A,FALSE,"P";"Tab2",#N/A,FALSE,"P"}</definedName>
    <definedName name="ee" localSheetId="59" hidden="1">{"Tab1",#N/A,FALSE,"P";"Tab2",#N/A,FALSE,"P"}</definedName>
    <definedName name="ee" localSheetId="60" hidden="1">{"Tab1",#N/A,FALSE,"P";"Tab2",#N/A,FALSE,"P"}</definedName>
    <definedName name="ee" localSheetId="39" hidden="1">{"Tab1",#N/A,FALSE,"P";"Tab2",#N/A,FALSE,"P"}</definedName>
    <definedName name="ee" localSheetId="0" hidden="1">{"Tab1",#N/A,FALSE,"P";"Tab2",#N/A,FALSE,"P"}</definedName>
    <definedName name="ee" localSheetId="26" hidden="1">{"Tab1",#N/A,FALSE,"P";"Tab2",#N/A,FALSE,"P"}</definedName>
    <definedName name="ee" localSheetId="27" hidden="1">{"Tab1",#N/A,FALSE,"P";"Tab2",#N/A,FALSE,"P"}</definedName>
    <definedName name="ee" localSheetId="32" hidden="1">{"Tab1",#N/A,FALSE,"P";"Tab2",#N/A,FALSE,"P"}</definedName>
    <definedName name="ee" localSheetId="41" hidden="1">{"Tab1",#N/A,FALSE,"P";"Tab2",#N/A,FALSE,"P"}</definedName>
    <definedName name="ee" localSheetId="1" hidden="1">{"Tab1",#N/A,FALSE,"P";"Tab2",#N/A,FALSE,"P"}</definedName>
    <definedName name="ee" localSheetId="2" hidden="1">{"Tab1",#N/A,FALSE,"P";"Tab2",#N/A,FALSE,"P"}</definedName>
    <definedName name="ee" localSheetId="3" hidden="1">{"Tab1",#N/A,FALSE,"P";"Tab2",#N/A,FALSE,"P"}</definedName>
    <definedName name="ee" localSheetId="4" hidden="1">{"Tab1",#N/A,FALSE,"P";"Tab2",#N/A,FALSE,"P"}</definedName>
    <definedName name="ee" localSheetId="5" hidden="1">{"Tab1",#N/A,FALSE,"P";"Tab2",#N/A,FALSE,"P"}</definedName>
    <definedName name="ee" localSheetId="6" hidden="1">{"Tab1",#N/A,FALSE,"P";"Tab2",#N/A,FALSE,"P"}</definedName>
    <definedName name="ee" localSheetId="7" hidden="1">{"Tab1",#N/A,FALSE,"P";"Tab2",#N/A,FALSE,"P"}</definedName>
    <definedName name="ee" localSheetId="22" hidden="1">{"Tab1",#N/A,FALSE,"P";"Tab2",#N/A,FALSE,"P"}</definedName>
    <definedName name="ee" localSheetId="23" hidden="1">{"Tab1",#N/A,FALSE,"P";"Tab2",#N/A,FALSE,"P"}</definedName>
    <definedName name="ee" localSheetId="24" hidden="1">{"Tab1",#N/A,FALSE,"P";"Tab2",#N/A,FALSE,"P"}</definedName>
    <definedName name="ee" localSheetId="25" hidden="1">{"Tab1",#N/A,FALSE,"P";"Tab2",#N/A,FALSE,"P"}</definedName>
    <definedName name="ee" localSheetId="28" hidden="1">{"Tab1",#N/A,FALSE,"P";"Tab2",#N/A,FALSE,"P"}</definedName>
    <definedName name="ee" localSheetId="29" hidden="1">{"Tab1",#N/A,FALSE,"P";"Tab2",#N/A,FALSE,"P"}</definedName>
    <definedName name="ee" localSheetId="31" hidden="1">{"Tab1",#N/A,FALSE,"P";"Tab2",#N/A,FALSE,"P"}</definedName>
    <definedName name="ee" localSheetId="40" hidden="1">{"Tab1",#N/A,FALSE,"P";"Tab2",#N/A,FALSE,"P"}</definedName>
    <definedName name="ee" localSheetId="42" hidden="1">{"Tab1",#N/A,FALSE,"P";"Tab2",#N/A,FALSE,"P"}</definedName>
    <definedName name="ee" hidden="1">{"Tab1",#N/A,FALSE,"P";"Tab2",#N/A,FALSE,"P"}</definedName>
    <definedName name="EE_Table_02.___Selected_National_Accounts_Aggregates">#REF!</definedName>
    <definedName name="EE_Table_03.___Expenditure_and_Savings" localSheetId="61">#REF!</definedName>
    <definedName name="EE_Table_03.___Expenditure_and_Savings" localSheetId="54">#REF!</definedName>
    <definedName name="EE_Table_03.___Expenditure_and_Savings" localSheetId="55">#REF!</definedName>
    <definedName name="EE_Table_03.___Expenditure_and_Savings" localSheetId="56">#REF!</definedName>
    <definedName name="EE_Table_03.___Expenditure_and_Savings" localSheetId="57">#REF!</definedName>
    <definedName name="EE_Table_03.___Expenditure_and_Savings" localSheetId="58">#REF!</definedName>
    <definedName name="EE_Table_03.___Expenditure_and_Savings" localSheetId="59">#REF!</definedName>
    <definedName name="EE_Table_03.___Expenditure_and_Savings" localSheetId="0">#REF!</definedName>
    <definedName name="EE_Table_03.___Expenditure_and_Savings" localSheetId="1">#REF!</definedName>
    <definedName name="EE_Table_03.___Expenditure_and_Savings" localSheetId="2">#REF!</definedName>
    <definedName name="EE_Table_03.___Expenditure_and_Savings" localSheetId="3">#REF!</definedName>
    <definedName name="EE_Table_03.___Expenditure_and_Savings" localSheetId="4">#REF!</definedName>
    <definedName name="EE_Table_03.___Expenditure_and_Savings" localSheetId="5">#REF!</definedName>
    <definedName name="EE_Table_03.___Expenditure_and_Savings" localSheetId="6">#REF!</definedName>
    <definedName name="EE_Table_03.___Expenditure_and_Savings" localSheetId="7">#REF!</definedName>
    <definedName name="EE_Table_03.___Expenditure_and_Savings">#REF!</definedName>
    <definedName name="EE_Table_04.___Consumer_Price_Indices____1" localSheetId="61">#REF!</definedName>
    <definedName name="EE_Table_04.___Consumer_Price_Indices____1" localSheetId="54">#REF!</definedName>
    <definedName name="EE_Table_04.___Consumer_Price_Indices____1" localSheetId="55">#REF!</definedName>
    <definedName name="EE_Table_04.___Consumer_Price_Indices____1" localSheetId="56">#REF!</definedName>
    <definedName name="EE_Table_04.___Consumer_Price_Indices____1" localSheetId="57">#REF!</definedName>
    <definedName name="EE_Table_04.___Consumer_Price_Indices____1" localSheetId="58">#REF!</definedName>
    <definedName name="EE_Table_04.___Consumer_Price_Indices____1" localSheetId="59">#REF!</definedName>
    <definedName name="EE_Table_04.___Consumer_Price_Indices____1" localSheetId="0">#REF!</definedName>
    <definedName name="EE_Table_04.___Consumer_Price_Indices____1" localSheetId="1">#REF!</definedName>
    <definedName name="EE_Table_04.___Consumer_Price_Indices____1" localSheetId="2">#REF!</definedName>
    <definedName name="EE_Table_04.___Consumer_Price_Indices____1" localSheetId="3">#REF!</definedName>
    <definedName name="EE_Table_04.___Consumer_Price_Indices____1" localSheetId="4">#REF!</definedName>
    <definedName name="EE_Table_04.___Consumer_Price_Indices____1" localSheetId="5">#REF!</definedName>
    <definedName name="EE_Table_04.___Consumer_Price_Indices____1" localSheetId="6">#REF!</definedName>
    <definedName name="EE_Table_04.___Consumer_Price_Indices____1" localSheetId="7">#REF!</definedName>
    <definedName name="EE_Table_04.___Consumer_Price_Indices____1">#REF!</definedName>
    <definedName name="EE_Table_16.__National_Accounts_at_Current_Prices">#REF!</definedName>
    <definedName name="EE_Table_17___Real_Gross_Domestic_Expenditure">#REF!</definedName>
    <definedName name="EE_Table_18.__Real_Gross_Domestic_Product_by_Sector">#REF!</definedName>
    <definedName name="EE_Table_19.__Gross_Domestic_Investment">#REF!</definedName>
    <definedName name="EE_Table_20.__Selected_Agricultural_Sector_Statistics">#REF!</definedName>
    <definedName name="EE_Table_20.5__Ag_Sector_Statistics__concluded">#REF!</definedName>
    <definedName name="EE_Table_21.__Manufacturing_Production">#REF!</definedName>
    <definedName name="EE_Table_22.__Production_Exports_and_Imports_of_Petroleum">#REF!</definedName>
    <definedName name="EE_Table_23.__Retail_Prices_for_Petroleum_Products">#REF!</definedName>
    <definedName name="EE_Table_24.__Consumption_of_Petroleum_and_Derivatives">#REF!</definedName>
    <definedName name="EE_Table_25.__Production_and_Distribution_Electricity">#REF!</definedName>
    <definedName name="EE_Table_26.__Average_Price_of_Electricity">#REF!</definedName>
    <definedName name="EE_Table_27.__Guatemala___Consumer_Price_Indices__1">#REF!</definedName>
    <definedName name="EE_Table_28._Guatemala___Selected_Wage_Indicators_1">#REF!</definedName>
    <definedName name="EE_Table_29.__Minimum_Monthly_Wages_by_Economic_Activity">#REF!</definedName>
    <definedName name="EE_Table_30._Guatemala___Selected_Employment_and_Labor_Productivity_Indicators">#REF!</definedName>
    <definedName name="EE_Table_31._Wage_and_Employment_Indicators_1">#REF!</definedName>
    <definedName name="EE_Table_32_ULC_PROD_indicators">#REF!</definedName>
    <definedName name="EE_Table_33_Indicators_of_Competitiveness">#REF!</definedName>
    <definedName name="eee" localSheetId="61" hidden="1">{"Tab1",#N/A,FALSE,"P";"Tab2",#N/A,FALSE,"P"}</definedName>
    <definedName name="eee" localSheetId="54" hidden="1">{"Tab1",#N/A,FALSE,"P";"Tab2",#N/A,FALSE,"P"}</definedName>
    <definedName name="eee" localSheetId="55" hidden="1">{"Tab1",#N/A,FALSE,"P";"Tab2",#N/A,FALSE,"P"}</definedName>
    <definedName name="eee" localSheetId="56" hidden="1">{"Tab1",#N/A,FALSE,"P";"Tab2",#N/A,FALSE,"P"}</definedName>
    <definedName name="eee" localSheetId="57" hidden="1">{"Tab1",#N/A,FALSE,"P";"Tab2",#N/A,FALSE,"P"}</definedName>
    <definedName name="eee" localSheetId="58" hidden="1">{"Tab1",#N/A,FALSE,"P";"Tab2",#N/A,FALSE,"P"}</definedName>
    <definedName name="eee" localSheetId="59" hidden="1">{"Tab1",#N/A,FALSE,"P";"Tab2",#N/A,FALSE,"P"}</definedName>
    <definedName name="eee" localSheetId="60" hidden="1">{"Tab1",#N/A,FALSE,"P";"Tab2",#N/A,FALSE,"P"}</definedName>
    <definedName name="eee" localSheetId="39" hidden="1">{"Tab1",#N/A,FALSE,"P";"Tab2",#N/A,FALSE,"P"}</definedName>
    <definedName name="eee" localSheetId="0" hidden="1">{"Tab1",#N/A,FALSE,"P";"Tab2",#N/A,FALSE,"P"}</definedName>
    <definedName name="eee" localSheetId="26" hidden="1">{"Tab1",#N/A,FALSE,"P";"Tab2",#N/A,FALSE,"P"}</definedName>
    <definedName name="eee" localSheetId="27" hidden="1">{"Tab1",#N/A,FALSE,"P";"Tab2",#N/A,FALSE,"P"}</definedName>
    <definedName name="eee" localSheetId="32" hidden="1">{"Tab1",#N/A,FALSE,"P";"Tab2",#N/A,FALSE,"P"}</definedName>
    <definedName name="eee" localSheetId="41" hidden="1">{"Tab1",#N/A,FALSE,"P";"Tab2",#N/A,FALSE,"P"}</definedName>
    <definedName name="eee" localSheetId="1" hidden="1">{"Tab1",#N/A,FALSE,"P";"Tab2",#N/A,FALSE,"P"}</definedName>
    <definedName name="eee" localSheetId="2" hidden="1">{"Tab1",#N/A,FALSE,"P";"Tab2",#N/A,FALSE,"P"}</definedName>
    <definedName name="eee" localSheetId="3" hidden="1">{"Tab1",#N/A,FALSE,"P";"Tab2",#N/A,FALSE,"P"}</definedName>
    <definedName name="eee" localSheetId="4" hidden="1">{"Tab1",#N/A,FALSE,"P";"Tab2",#N/A,FALSE,"P"}</definedName>
    <definedName name="eee" localSheetId="5" hidden="1">{"Tab1",#N/A,FALSE,"P";"Tab2",#N/A,FALSE,"P"}</definedName>
    <definedName name="eee" localSheetId="6" hidden="1">{"Tab1",#N/A,FALSE,"P";"Tab2",#N/A,FALSE,"P"}</definedName>
    <definedName name="eee" localSheetId="7" hidden="1">{"Tab1",#N/A,FALSE,"P";"Tab2",#N/A,FALSE,"P"}</definedName>
    <definedName name="eee" localSheetId="22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localSheetId="25" hidden="1">{"Tab1",#N/A,FALSE,"P";"Tab2",#N/A,FALSE,"P"}</definedName>
    <definedName name="eee" localSheetId="28" hidden="1">{"Tab1",#N/A,FALSE,"P";"Tab2",#N/A,FALSE,"P"}</definedName>
    <definedName name="eee" localSheetId="29" hidden="1">{"Tab1",#N/A,FALSE,"P";"Tab2",#N/A,FALSE,"P"}</definedName>
    <definedName name="eee" localSheetId="31" hidden="1">{"Tab1",#N/A,FALSE,"P";"Tab2",#N/A,FALSE,"P"}</definedName>
    <definedName name="eee" localSheetId="40" hidden="1">{"Tab1",#N/A,FALSE,"P";"Tab2",#N/A,FALSE,"P"}</definedName>
    <definedName name="eee" localSheetId="42" hidden="1">{"Tab1",#N/A,FALSE,"P";"Tab2",#N/A,FALSE,"P"}</definedName>
    <definedName name="eee" hidden="1">{"Tab1",#N/A,FALSE,"P";"Tab2",#N/A,FALSE,"P"}</definedName>
    <definedName name="eeee" localSheetId="61" hidden="1">{"Riqfin97",#N/A,FALSE,"Tran";"Riqfinpro",#N/A,FALSE,"Tran"}</definedName>
    <definedName name="eeee" localSheetId="54" hidden="1">{"Riqfin97",#N/A,FALSE,"Tran";"Riqfinpro",#N/A,FALSE,"Tran"}</definedName>
    <definedName name="eeee" localSheetId="55" hidden="1">{"Riqfin97",#N/A,FALSE,"Tran";"Riqfinpro",#N/A,FALSE,"Tran"}</definedName>
    <definedName name="eeee" localSheetId="56" hidden="1">{"Riqfin97",#N/A,FALSE,"Tran";"Riqfinpro",#N/A,FALSE,"Tran"}</definedName>
    <definedName name="eeee" localSheetId="57" hidden="1">{"Riqfin97",#N/A,FALSE,"Tran";"Riqfinpro",#N/A,FALSE,"Tran"}</definedName>
    <definedName name="eeee" localSheetId="58" hidden="1">{"Riqfin97",#N/A,FALSE,"Tran";"Riqfinpro",#N/A,FALSE,"Tran"}</definedName>
    <definedName name="eeee" localSheetId="59" hidden="1">{"Riqfin97",#N/A,FALSE,"Tran";"Riqfinpro",#N/A,FALSE,"Tran"}</definedName>
    <definedName name="eeee" localSheetId="60" hidden="1">{"Riqfin97",#N/A,FALSE,"Tran";"Riqfinpro",#N/A,FALSE,"Tran"}</definedName>
    <definedName name="eeee" localSheetId="39" hidden="1">{"Riqfin97",#N/A,FALSE,"Tran";"Riqfinpro",#N/A,FALSE,"Tran"}</definedName>
    <definedName name="eeee" localSheetId="0" hidden="1">{"Riqfin97",#N/A,FALSE,"Tran";"Riqfinpro",#N/A,FALSE,"Tran"}</definedName>
    <definedName name="eeee" localSheetId="26" hidden="1">{"Riqfin97",#N/A,FALSE,"Tran";"Riqfinpro",#N/A,FALSE,"Tran"}</definedName>
    <definedName name="eeee" localSheetId="27" hidden="1">{"Riqfin97",#N/A,FALSE,"Tran";"Riqfinpro",#N/A,FALSE,"Tran"}</definedName>
    <definedName name="eeee" localSheetId="32" hidden="1">{"Riqfin97",#N/A,FALSE,"Tran";"Riqfinpro",#N/A,FALSE,"Tran"}</definedName>
    <definedName name="eeee" localSheetId="41" hidden="1">{"Riqfin97",#N/A,FALSE,"Tran";"Riqfinpro",#N/A,FALSE,"Tran"}</definedName>
    <definedName name="eeee" localSheetId="1" hidden="1">{"Riqfin97",#N/A,FALSE,"Tran";"Riqfinpro",#N/A,FALSE,"Tran"}</definedName>
    <definedName name="eeee" localSheetId="2" hidden="1">{"Riqfin97",#N/A,FALSE,"Tran";"Riqfinpro",#N/A,FALSE,"Tran"}</definedName>
    <definedName name="eeee" localSheetId="3" hidden="1">{"Riqfin97",#N/A,FALSE,"Tran";"Riqfinpro",#N/A,FALSE,"Tran"}</definedName>
    <definedName name="eeee" localSheetId="4" hidden="1">{"Riqfin97",#N/A,FALSE,"Tran";"Riqfinpro",#N/A,FALSE,"Tran"}</definedName>
    <definedName name="eeee" localSheetId="5" hidden="1">{"Riqfin97",#N/A,FALSE,"Tran";"Riqfinpro",#N/A,FALSE,"Tran"}</definedName>
    <definedName name="eeee" localSheetId="6" hidden="1">{"Riqfin97",#N/A,FALSE,"Tran";"Riqfinpro",#N/A,FALSE,"Tran"}</definedName>
    <definedName name="eeee" localSheetId="7" hidden="1">{"Riqfin97",#N/A,FALSE,"Tran";"Riqfinpro",#N/A,FALSE,"Tran"}</definedName>
    <definedName name="eeee" localSheetId="22" hidden="1">{"Riqfin97",#N/A,FALSE,"Tran";"Riqfinpro",#N/A,FALSE,"Tran"}</definedName>
    <definedName name="eeee" localSheetId="23" hidden="1">{"Riqfin97",#N/A,FALSE,"Tran";"Riqfinpro",#N/A,FALSE,"Tran"}</definedName>
    <definedName name="eeee" localSheetId="24" hidden="1">{"Riqfin97",#N/A,FALSE,"Tran";"Riqfinpro",#N/A,FALSE,"Tran"}</definedName>
    <definedName name="eeee" localSheetId="25" hidden="1">{"Riqfin97",#N/A,FALSE,"Tran";"Riqfinpro",#N/A,FALSE,"Tran"}</definedName>
    <definedName name="eeee" localSheetId="28" hidden="1">{"Riqfin97",#N/A,FALSE,"Tran";"Riqfinpro",#N/A,FALSE,"Tran"}</definedName>
    <definedName name="eeee" localSheetId="29" hidden="1">{"Riqfin97",#N/A,FALSE,"Tran";"Riqfinpro",#N/A,FALSE,"Tran"}</definedName>
    <definedName name="eeee" localSheetId="31" hidden="1">{"Riqfin97",#N/A,FALSE,"Tran";"Riqfinpro",#N/A,FALSE,"Tran"}</definedName>
    <definedName name="eeee" localSheetId="40" hidden="1">{"Riqfin97",#N/A,FALSE,"Tran";"Riqfinpro",#N/A,FALSE,"Tran"}</definedName>
    <definedName name="eeee" localSheetId="42" hidden="1">{"Riqfin97",#N/A,FALSE,"Tran";"Riqfinpro",#N/A,FALSE,"Tran"}</definedName>
    <definedName name="eeee" hidden="1">{"Riqfin97",#N/A,FALSE,"Tran";"Riqfinpro",#N/A,FALSE,"Tran"}</definedName>
    <definedName name="eeeee" localSheetId="61" hidden="1">{"Riqfin97",#N/A,FALSE,"Tran";"Riqfinpro",#N/A,FALSE,"Tran"}</definedName>
    <definedName name="eeeee" localSheetId="54" hidden="1">{"Riqfin97",#N/A,FALSE,"Tran";"Riqfinpro",#N/A,FALSE,"Tran"}</definedName>
    <definedName name="eeeee" localSheetId="55" hidden="1">{"Riqfin97",#N/A,FALSE,"Tran";"Riqfinpro",#N/A,FALSE,"Tran"}</definedName>
    <definedName name="eeeee" localSheetId="56" hidden="1">{"Riqfin97",#N/A,FALSE,"Tran";"Riqfinpro",#N/A,FALSE,"Tran"}</definedName>
    <definedName name="eeeee" localSheetId="57" hidden="1">{"Riqfin97",#N/A,FALSE,"Tran";"Riqfinpro",#N/A,FALSE,"Tran"}</definedName>
    <definedName name="eeeee" localSheetId="58" hidden="1">{"Riqfin97",#N/A,FALSE,"Tran";"Riqfinpro",#N/A,FALSE,"Tran"}</definedName>
    <definedName name="eeeee" localSheetId="59" hidden="1">{"Riqfin97",#N/A,FALSE,"Tran";"Riqfinpro",#N/A,FALSE,"Tran"}</definedName>
    <definedName name="eeeee" localSheetId="60" hidden="1">{"Riqfin97",#N/A,FALSE,"Tran";"Riqfinpro",#N/A,FALSE,"Tran"}</definedName>
    <definedName name="eeeee" localSheetId="39" hidden="1">{"Riqfin97",#N/A,FALSE,"Tran";"Riqfinpro",#N/A,FALSE,"Tran"}</definedName>
    <definedName name="eeeee" localSheetId="0" hidden="1">{"Riqfin97",#N/A,FALSE,"Tran";"Riqfinpro",#N/A,FALSE,"Tran"}</definedName>
    <definedName name="eeeee" localSheetId="26" hidden="1">{"Riqfin97",#N/A,FALSE,"Tran";"Riqfinpro",#N/A,FALSE,"Tran"}</definedName>
    <definedName name="eeeee" localSheetId="27" hidden="1">{"Riqfin97",#N/A,FALSE,"Tran";"Riqfinpro",#N/A,FALSE,"Tran"}</definedName>
    <definedName name="eeeee" localSheetId="32" hidden="1">{"Riqfin97",#N/A,FALSE,"Tran";"Riqfinpro",#N/A,FALSE,"Tran"}</definedName>
    <definedName name="eeeee" localSheetId="41" hidden="1">{"Riqfin97",#N/A,FALSE,"Tran";"Riqfinpro",#N/A,FALSE,"Tran"}</definedName>
    <definedName name="eeeee" localSheetId="1" hidden="1">{"Riqfin97",#N/A,FALSE,"Tran";"Riqfinpro",#N/A,FALSE,"Tran"}</definedName>
    <definedName name="eeeee" localSheetId="2" hidden="1">{"Riqfin97",#N/A,FALSE,"Tran";"Riqfinpro",#N/A,FALSE,"Tran"}</definedName>
    <definedName name="eeeee" localSheetId="3" hidden="1">{"Riqfin97",#N/A,FALSE,"Tran";"Riqfinpro",#N/A,FALSE,"Tran"}</definedName>
    <definedName name="eeeee" localSheetId="4" hidden="1">{"Riqfin97",#N/A,FALSE,"Tran";"Riqfinpro",#N/A,FALSE,"Tran"}</definedName>
    <definedName name="eeeee" localSheetId="5" hidden="1">{"Riqfin97",#N/A,FALSE,"Tran";"Riqfinpro",#N/A,FALSE,"Tran"}</definedName>
    <definedName name="eeeee" localSheetId="6" hidden="1">{"Riqfin97",#N/A,FALSE,"Tran";"Riqfinpro",#N/A,FALSE,"Tran"}</definedName>
    <definedName name="eeeee" localSheetId="7" hidden="1">{"Riqfin97",#N/A,FALSE,"Tran";"Riqfinpro",#N/A,FALSE,"Tran"}</definedName>
    <definedName name="eeeee" localSheetId="22" hidden="1">{"Riqfin97",#N/A,FALSE,"Tran";"Riqfinpro",#N/A,FALSE,"Tran"}</definedName>
    <definedName name="eeeee" localSheetId="23" hidden="1">{"Riqfin97",#N/A,FALSE,"Tran";"Riqfinpro",#N/A,FALSE,"Tran"}</definedName>
    <definedName name="eeeee" localSheetId="24" hidden="1">{"Riqfin97",#N/A,FALSE,"Tran";"Riqfinpro",#N/A,FALSE,"Tran"}</definedName>
    <definedName name="eeeee" localSheetId="25" hidden="1">{"Riqfin97",#N/A,FALSE,"Tran";"Riqfinpro",#N/A,FALSE,"Tran"}</definedName>
    <definedName name="eeeee" localSheetId="28" hidden="1">{"Riqfin97",#N/A,FALSE,"Tran";"Riqfinpro",#N/A,FALSE,"Tran"}</definedName>
    <definedName name="eeeee" localSheetId="29" hidden="1">{"Riqfin97",#N/A,FALSE,"Tran";"Riqfinpro",#N/A,FALSE,"Tran"}</definedName>
    <definedName name="eeeee" localSheetId="31" hidden="1">{"Riqfin97",#N/A,FALSE,"Tran";"Riqfinpro",#N/A,FALSE,"Tran"}</definedName>
    <definedName name="eeeee" localSheetId="40" hidden="1">{"Riqfin97",#N/A,FALSE,"Tran";"Riqfinpro",#N/A,FALSE,"Tran"}</definedName>
    <definedName name="eeeee" localSheetId="42" hidden="1">{"Riqfin97",#N/A,FALSE,"Tran";"Riqfinpro",#N/A,FALSE,"Tran"}</definedName>
    <definedName name="eeeee" hidden="1">{"Riqfin97",#N/A,FALSE,"Tran";"Riqfinpro",#N/A,FALSE,"Tran"}</definedName>
    <definedName name="eeeeeee" localSheetId="61" hidden="1">{"Riqfin97",#N/A,FALSE,"Tran";"Riqfinpro",#N/A,FALSE,"Tran"}</definedName>
    <definedName name="eeeeeee" localSheetId="54" hidden="1">{"Riqfin97",#N/A,FALSE,"Tran";"Riqfinpro",#N/A,FALSE,"Tran"}</definedName>
    <definedName name="eeeeeee" localSheetId="55" hidden="1">{"Riqfin97",#N/A,FALSE,"Tran";"Riqfinpro",#N/A,FALSE,"Tran"}</definedName>
    <definedName name="eeeeeee" localSheetId="56" hidden="1">{"Riqfin97",#N/A,FALSE,"Tran";"Riqfinpro",#N/A,FALSE,"Tran"}</definedName>
    <definedName name="eeeeeee" localSheetId="57" hidden="1">{"Riqfin97",#N/A,FALSE,"Tran";"Riqfinpro",#N/A,FALSE,"Tran"}</definedName>
    <definedName name="eeeeeee" localSheetId="58" hidden="1">{"Riqfin97",#N/A,FALSE,"Tran";"Riqfinpro",#N/A,FALSE,"Tran"}</definedName>
    <definedName name="eeeeeee" localSheetId="59" hidden="1">{"Riqfin97",#N/A,FALSE,"Tran";"Riqfinpro",#N/A,FALSE,"Tran"}</definedName>
    <definedName name="eeeeeee" localSheetId="60" hidden="1">{"Riqfin97",#N/A,FALSE,"Tran";"Riqfinpro",#N/A,FALSE,"Tran"}</definedName>
    <definedName name="eeeeeee" localSheetId="39" hidden="1">{"Riqfin97",#N/A,FALSE,"Tran";"Riqfinpro",#N/A,FALSE,"Tran"}</definedName>
    <definedName name="eeeeeee" localSheetId="0" hidden="1">{"Riqfin97",#N/A,FALSE,"Tran";"Riqfinpro",#N/A,FALSE,"Tran"}</definedName>
    <definedName name="eeeeeee" localSheetId="26" hidden="1">{"Riqfin97",#N/A,FALSE,"Tran";"Riqfinpro",#N/A,FALSE,"Tran"}</definedName>
    <definedName name="eeeeeee" localSheetId="27" hidden="1">{"Riqfin97",#N/A,FALSE,"Tran";"Riqfinpro",#N/A,FALSE,"Tran"}</definedName>
    <definedName name="eeeeeee" localSheetId="32" hidden="1">{"Riqfin97",#N/A,FALSE,"Tran";"Riqfinpro",#N/A,FALSE,"Tran"}</definedName>
    <definedName name="eeeeeee" localSheetId="41" hidden="1">{"Riqfin97",#N/A,FALSE,"Tran";"Riqfinpro",#N/A,FALSE,"Tran"}</definedName>
    <definedName name="eeeeeee" localSheetId="1" hidden="1">{"Riqfin97",#N/A,FALSE,"Tran";"Riqfinpro",#N/A,FALSE,"Tran"}</definedName>
    <definedName name="eeeeeee" localSheetId="2" hidden="1">{"Riqfin97",#N/A,FALSE,"Tran";"Riqfinpro",#N/A,FALSE,"Tran"}</definedName>
    <definedName name="eeeeeee" localSheetId="3" hidden="1">{"Riqfin97",#N/A,FALSE,"Tran";"Riqfinpro",#N/A,FALSE,"Tran"}</definedName>
    <definedName name="eeeeeee" localSheetId="4" hidden="1">{"Riqfin97",#N/A,FALSE,"Tran";"Riqfinpro",#N/A,FALSE,"Tran"}</definedName>
    <definedName name="eeeeeee" localSheetId="5" hidden="1">{"Riqfin97",#N/A,FALSE,"Tran";"Riqfinpro",#N/A,FALSE,"Tran"}</definedName>
    <definedName name="eeeeeee" localSheetId="6" hidden="1">{"Riqfin97",#N/A,FALSE,"Tran";"Riqfinpro",#N/A,FALSE,"Tran"}</definedName>
    <definedName name="eeeeeee" localSheetId="7" hidden="1">{"Riqfin97",#N/A,FALSE,"Tran";"Riqfinpro",#N/A,FALSE,"Tran"}</definedName>
    <definedName name="eeeeeee" localSheetId="22" hidden="1">{"Riqfin97",#N/A,FALSE,"Tran";"Riqfinpro",#N/A,FALSE,"Tran"}</definedName>
    <definedName name="eeeeeee" localSheetId="23" hidden="1">{"Riqfin97",#N/A,FALSE,"Tran";"Riqfinpro",#N/A,FALSE,"Tran"}</definedName>
    <definedName name="eeeeeee" localSheetId="24" hidden="1">{"Riqfin97",#N/A,FALSE,"Tran";"Riqfinpro",#N/A,FALSE,"Tran"}</definedName>
    <definedName name="eeeeeee" localSheetId="25" hidden="1">{"Riqfin97",#N/A,FALSE,"Tran";"Riqfinpro",#N/A,FALSE,"Tran"}</definedName>
    <definedName name="eeeeeee" localSheetId="28" hidden="1">{"Riqfin97",#N/A,FALSE,"Tran";"Riqfinpro",#N/A,FALSE,"Tran"}</definedName>
    <definedName name="eeeeeee" localSheetId="29" hidden="1">{"Riqfin97",#N/A,FALSE,"Tran";"Riqfinpro",#N/A,FALSE,"Tran"}</definedName>
    <definedName name="eeeeeee" localSheetId="31" hidden="1">{"Riqfin97",#N/A,FALSE,"Tran";"Riqfinpro",#N/A,FALSE,"Tran"}</definedName>
    <definedName name="eeeeeee" localSheetId="40" hidden="1">{"Riqfin97",#N/A,FALSE,"Tran";"Riqfinpro",#N/A,FALSE,"Tran"}</definedName>
    <definedName name="eeeeeee" localSheetId="42" hidden="1">{"Riqfin97",#N/A,FALSE,"Tran";"Riqfinpro",#N/A,FALSE,"Tran"}</definedName>
    <definedName name="eeeeeee" hidden="1">{"Riqfin97",#N/A,FALSE,"Tran";"Riqfinpro",#N/A,FALSE,"Tran"}</definedName>
    <definedName name="eeeeeeeeee" localSheetId="59" hidden="1">#REF!</definedName>
    <definedName name="eeeeeeeeee" localSheetId="60" hidden="1">#REF!</definedName>
    <definedName name="eeeeeeeeee" localSheetId="39" hidden="1">#REF!</definedName>
    <definedName name="eeeeeeeeee" localSheetId="0" hidden="1">#REF!</definedName>
    <definedName name="eeeeeeeeee" localSheetId="26" hidden="1">#REF!</definedName>
    <definedName name="eeeeeeeeee" localSheetId="41" hidden="1">#REF!</definedName>
    <definedName name="eeeeeeeeee" localSheetId="1" hidden="1">#REF!</definedName>
    <definedName name="eeeeeeeeee" localSheetId="2" hidden="1">#REF!</definedName>
    <definedName name="eeeeeeeeee" localSheetId="3" hidden="1">#REF!</definedName>
    <definedName name="eeeeeeeeee" localSheetId="4" hidden="1">#REF!</definedName>
    <definedName name="eeeeeeeeee" localSheetId="5" hidden="1">#REF!</definedName>
    <definedName name="eeeeeeeeee" localSheetId="6" hidden="1">#REF!</definedName>
    <definedName name="eeeeeeeeee" localSheetId="7" hidden="1">#REF!</definedName>
    <definedName name="eeeeeeeeee" localSheetId="22" hidden="1">#REF!</definedName>
    <definedName name="eeeeeeeeee" localSheetId="23" hidden="1">#REF!</definedName>
    <definedName name="eeeeeeeeee" localSheetId="24" hidden="1">#REF!</definedName>
    <definedName name="eeeeeeeeee" localSheetId="25" hidden="1">#REF!</definedName>
    <definedName name="eeeeeeeeee" localSheetId="28" hidden="1">#REF!</definedName>
    <definedName name="eeeeeeeeee" localSheetId="29" hidden="1">#REF!</definedName>
    <definedName name="eeeeeeeeee" localSheetId="40" hidden="1">#REF!</definedName>
    <definedName name="eeeeeeeeee" localSheetId="42" hidden="1">#REF!</definedName>
    <definedName name="eeeeeeeeee" hidden="1">#REF!</definedName>
    <definedName name="efdfrd" localSheetId="61" hidden="1">{"Tab1",#N/A,FALSE,"P";"Tab2",#N/A,FALSE,"P"}</definedName>
    <definedName name="efdfrd" localSheetId="54" hidden="1">{"Tab1",#N/A,FALSE,"P";"Tab2",#N/A,FALSE,"P"}</definedName>
    <definedName name="efdfrd" localSheetId="55" hidden="1">{"Tab1",#N/A,FALSE,"P";"Tab2",#N/A,FALSE,"P"}</definedName>
    <definedName name="efdfrd" localSheetId="56" hidden="1">{"Tab1",#N/A,FALSE,"P";"Tab2",#N/A,FALSE,"P"}</definedName>
    <definedName name="efdfrd" localSheetId="57" hidden="1">{"Tab1",#N/A,FALSE,"P";"Tab2",#N/A,FALSE,"P"}</definedName>
    <definedName name="efdfrd" localSheetId="58" hidden="1">{"Tab1",#N/A,FALSE,"P";"Tab2",#N/A,FALSE,"P"}</definedName>
    <definedName name="efdfrd" localSheetId="59" hidden="1">{"Tab1",#N/A,FALSE,"P";"Tab2",#N/A,FALSE,"P"}</definedName>
    <definedName name="efdfrd" localSheetId="0" hidden="1">{"Tab1",#N/A,FALSE,"P";"Tab2",#N/A,FALSE,"P"}</definedName>
    <definedName name="efdfrd" localSheetId="26" hidden="1">{"Tab1",#N/A,FALSE,"P";"Tab2",#N/A,FALSE,"P"}</definedName>
    <definedName name="efdfrd" localSheetId="1" hidden="1">{"Tab1",#N/A,FALSE,"P";"Tab2",#N/A,FALSE,"P"}</definedName>
    <definedName name="efdfrd" localSheetId="2" hidden="1">{"Tab1",#N/A,FALSE,"P";"Tab2",#N/A,FALSE,"P"}</definedName>
    <definedName name="efdfrd" localSheetId="3" hidden="1">{"Tab1",#N/A,FALSE,"P";"Tab2",#N/A,FALSE,"P"}</definedName>
    <definedName name="efdfrd" localSheetId="4" hidden="1">{"Tab1",#N/A,FALSE,"P";"Tab2",#N/A,FALSE,"P"}</definedName>
    <definedName name="efdfrd" localSheetId="5" hidden="1">{"Tab1",#N/A,FALSE,"P";"Tab2",#N/A,FALSE,"P"}</definedName>
    <definedName name="efdfrd" localSheetId="6" hidden="1">{"Tab1",#N/A,FALSE,"P";"Tab2",#N/A,FALSE,"P"}</definedName>
    <definedName name="efdfrd" localSheetId="7" hidden="1">{"Tab1",#N/A,FALSE,"P";"Tab2",#N/A,FALSE,"P"}</definedName>
    <definedName name="efdfrd" hidden="1">{"Tab1",#N/A,FALSE,"P";"Tab2",#N/A,FALSE,"P"}</definedName>
    <definedName name="efdgd" localSheetId="59" hidden="1">'[101]Fax a enviar'!#REF!</definedName>
    <definedName name="efdgd" localSheetId="60" hidden="1">'[101]Fax a enviar'!#REF!</definedName>
    <definedName name="efdgd" localSheetId="0" hidden="1">#REF!</definedName>
    <definedName name="efdgd" localSheetId="1" hidden="1">#REF!</definedName>
    <definedName name="efdgd" localSheetId="2" hidden="1">#REF!</definedName>
    <definedName name="efdgd" localSheetId="3" hidden="1">#REF!</definedName>
    <definedName name="efdgd" localSheetId="4" hidden="1">#REF!</definedName>
    <definedName name="efdgd" localSheetId="5" hidden="1">#REF!</definedName>
    <definedName name="efdgd" localSheetId="6" hidden="1">#REF!</definedName>
    <definedName name="efdgd" localSheetId="7" hidden="1">#REF!</definedName>
    <definedName name="efdgd" localSheetId="23" hidden="1">'[101]Fax a enviar'!#REF!</definedName>
    <definedName name="efdgd" localSheetId="28" hidden="1">'[101]Fax a enviar'!#REF!</definedName>
    <definedName name="efdgd" localSheetId="29" hidden="1">'[101]Fax a enviar'!#REF!</definedName>
    <definedName name="efdgd" hidden="1">'[101]Fax a enviar'!#REF!</definedName>
    <definedName name="EfectivoCuentasBancarias" localSheetId="0">#REF!</definedName>
    <definedName name="EfectivoCuentasBancarias" localSheetId="1">#REF!</definedName>
    <definedName name="EfectivoCuentasBancarias" localSheetId="2">#REF!</definedName>
    <definedName name="EfectivoCuentasBancarias" localSheetId="3">#REF!</definedName>
    <definedName name="EfectivoCuentasBancarias" localSheetId="4">#REF!</definedName>
    <definedName name="EfectivoCuentasBancarias" localSheetId="5">#REF!</definedName>
    <definedName name="EfectivoCuentasBancarias" localSheetId="6">#REF!</definedName>
    <definedName name="EfectivoCuentasBancarias" localSheetId="7">#REF!</definedName>
    <definedName name="EfectivoCuentasBancarias">'[70]Vaciado 1'!$D$13</definedName>
    <definedName name="efefte" localSheetId="61" hidden="1">'[101]Fax a enviar'!#REF!</definedName>
    <definedName name="efefte" localSheetId="54" hidden="1">'[101]Fax a enviar'!#REF!</definedName>
    <definedName name="efefte" localSheetId="55" hidden="1">'[101]Fax a enviar'!#REF!</definedName>
    <definedName name="efefte" localSheetId="56" hidden="1">'[101]Fax a enviar'!#REF!</definedName>
    <definedName name="efefte" localSheetId="57" hidden="1">'[101]Fax a enviar'!#REF!</definedName>
    <definedName name="efefte" localSheetId="58" hidden="1">'[101]Fax a enviar'!#REF!</definedName>
    <definedName name="efefte" localSheetId="59" hidden="1">'[101]Fax a enviar'!#REF!</definedName>
    <definedName name="efefte" localSheetId="60" hidden="1">'[101]Fax a enviar'!#REF!</definedName>
    <definedName name="efefte" localSheetId="39" hidden="1">'[101]Fax a enviar'!#REF!</definedName>
    <definedName name="efefte" localSheetId="0" hidden="1">#REF!</definedName>
    <definedName name="efefte" localSheetId="41" hidden="1">'[101]Fax a enviar'!#REF!</definedName>
    <definedName name="efefte" localSheetId="1" hidden="1">#REF!</definedName>
    <definedName name="efefte" localSheetId="2" hidden="1">#REF!</definedName>
    <definedName name="efefte" localSheetId="3" hidden="1">#REF!</definedName>
    <definedName name="efefte" localSheetId="4" hidden="1">#REF!</definedName>
    <definedName name="efefte" localSheetId="5" hidden="1">#REF!</definedName>
    <definedName name="efefte" localSheetId="6" hidden="1">#REF!</definedName>
    <definedName name="efefte" localSheetId="7" hidden="1">#REF!</definedName>
    <definedName name="efefte" localSheetId="23" hidden="1">'[101]Fax a enviar'!#REF!</definedName>
    <definedName name="efefte" localSheetId="28" hidden="1">'[101]Fax a enviar'!#REF!</definedName>
    <definedName name="efefte" localSheetId="29" hidden="1">'[101]Fax a enviar'!#REF!</definedName>
    <definedName name="efefte" localSheetId="40" hidden="1">'[101]Fax a enviar'!#REF!</definedName>
    <definedName name="efefte" localSheetId="42" hidden="1">'[101]Fax a enviar'!#REF!</definedName>
    <definedName name="efefte" hidden="1">'[101]Fax a enviar'!#REF!</definedName>
    <definedName name="efsdfsd" localSheetId="59" hidden="1">#REF!</definedName>
    <definedName name="efsdfsd" localSheetId="60" hidden="1">#REF!</definedName>
    <definedName name="efsdfsd" localSheetId="39" hidden="1">#REF!</definedName>
    <definedName name="efsdfsd" localSheetId="26" hidden="1">#REF!</definedName>
    <definedName name="efsdfsd" localSheetId="41" hidden="1">#REF!</definedName>
    <definedName name="efsdfsd" localSheetId="22" hidden="1">#REF!</definedName>
    <definedName name="efsdfsd" localSheetId="23" hidden="1">#REF!</definedName>
    <definedName name="efsdfsd" localSheetId="24" hidden="1">#REF!</definedName>
    <definedName name="efsdfsd" localSheetId="25" hidden="1">#REF!</definedName>
    <definedName name="efsdfsd" localSheetId="28" hidden="1">#REF!</definedName>
    <definedName name="efsdfsd" localSheetId="29" hidden="1">#REF!</definedName>
    <definedName name="efsdfsd" localSheetId="40" hidden="1">#REF!</definedName>
    <definedName name="efsdfsd" localSheetId="42" hidden="1">#REF!</definedName>
    <definedName name="efsdfsd" hidden="1">#REF!</definedName>
    <definedName name="EIB" localSheetId="0">#REF!</definedName>
    <definedName name="EIB" localSheetId="1">#REF!</definedName>
    <definedName name="EIB" localSheetId="2">#REF!</definedName>
    <definedName name="EIB" localSheetId="3">#REF!</definedName>
    <definedName name="EIB" localSheetId="4">#REF!</definedName>
    <definedName name="EIB" localSheetId="5">#REF!</definedName>
    <definedName name="EIB" localSheetId="6">#REF!</definedName>
    <definedName name="EIB" localSheetId="7">#REF!</definedName>
    <definedName name="EIB">[51]CIRRs!$C$61</definedName>
    <definedName name="eka" localSheetId="60">#REF!</definedName>
    <definedName name="eka" localSheetId="39">#REF!</definedName>
    <definedName name="eka" localSheetId="26">#REF!</definedName>
    <definedName name="eka" localSheetId="41">#REF!</definedName>
    <definedName name="eka" localSheetId="22">#REF!</definedName>
    <definedName name="eka" localSheetId="23">#REF!</definedName>
    <definedName name="eka" localSheetId="24">#REF!</definedName>
    <definedName name="eka" localSheetId="25">#REF!</definedName>
    <definedName name="eka" localSheetId="28">#REF!</definedName>
    <definedName name="eka" localSheetId="29">#REF!</definedName>
    <definedName name="eka" localSheetId="40">#REF!</definedName>
    <definedName name="eka" localSheetId="42">#REF!</definedName>
    <definedName name="eka">#REF!</definedName>
    <definedName name="ele">#REF!</definedName>
    <definedName name="elect">#REF!</definedName>
    <definedName name="ELV" localSheetId="0">#REF!</definedName>
    <definedName name="ELV" localSheetId="1">#REF!</definedName>
    <definedName name="ELV" localSheetId="2">#REF!</definedName>
    <definedName name="ELV" localSheetId="3">#REF!</definedName>
    <definedName name="ELV" localSheetId="4">#REF!</definedName>
    <definedName name="ELV" localSheetId="5">#REF!</definedName>
    <definedName name="ELV" localSheetId="6">#REF!</definedName>
    <definedName name="ELV" localSheetId="7">#REF!</definedName>
    <definedName name="ELV">[102]FIN!#REF!</definedName>
    <definedName name="EMETEL" localSheetId="61">#REF!</definedName>
    <definedName name="EMETEL" localSheetId="54">#REF!</definedName>
    <definedName name="EMETEL" localSheetId="55">#REF!</definedName>
    <definedName name="EMETEL" localSheetId="56">#REF!</definedName>
    <definedName name="EMETEL" localSheetId="57">#REF!</definedName>
    <definedName name="EMETEL" localSheetId="58">#REF!</definedName>
    <definedName name="EMETEL" localSheetId="59">#REF!</definedName>
    <definedName name="EMETEL">#REF!</definedName>
    <definedName name="emi" localSheetId="61">#REF!</definedName>
    <definedName name="emi" localSheetId="54">#REF!</definedName>
    <definedName name="emi" localSheetId="55">#REF!</definedName>
    <definedName name="emi" localSheetId="56">#REF!</definedName>
    <definedName name="emi" localSheetId="57">#REF!</definedName>
    <definedName name="emi" localSheetId="58">#REF!</definedName>
    <definedName name="emi" localSheetId="59">#REF!</definedName>
    <definedName name="emi">#REF!</definedName>
    <definedName name="emi98j" localSheetId="61">[22]Programa!#REF!</definedName>
    <definedName name="emi98j" localSheetId="54">[22]Programa!#REF!</definedName>
    <definedName name="emi98j" localSheetId="55">[22]Programa!#REF!</definedName>
    <definedName name="emi98j" localSheetId="56">[22]Programa!#REF!</definedName>
    <definedName name="emi98j" localSheetId="57">[22]Programa!#REF!</definedName>
    <definedName name="emi98j" localSheetId="58">[22]Programa!#REF!</definedName>
    <definedName name="emi98j" localSheetId="59">[22]Programa!#REF!</definedName>
    <definedName name="emi98j" localSheetId="0">#REF!</definedName>
    <definedName name="emi98j" localSheetId="1">#REF!</definedName>
    <definedName name="emi98j" localSheetId="2">#REF!</definedName>
    <definedName name="emi98j" localSheetId="3">#REF!</definedName>
    <definedName name="emi98j" localSheetId="4">#REF!</definedName>
    <definedName name="emi98j" localSheetId="5">#REF!</definedName>
    <definedName name="emi98j" localSheetId="6">#REF!</definedName>
    <definedName name="emi98j" localSheetId="7">#REF!</definedName>
    <definedName name="emi98j">[22]Programa!#REF!</definedName>
    <definedName name="emi98s" localSheetId="61">#REF!</definedName>
    <definedName name="emi98s" localSheetId="54">#REF!</definedName>
    <definedName name="emi98s" localSheetId="55">#REF!</definedName>
    <definedName name="emi98s" localSheetId="56">#REF!</definedName>
    <definedName name="emi98s" localSheetId="57">#REF!</definedName>
    <definedName name="emi98s" localSheetId="58">#REF!</definedName>
    <definedName name="emi98s" localSheetId="59">#REF!</definedName>
    <definedName name="emi98s">#REF!</definedName>
    <definedName name="EMISION" localSheetId="60">[58]BCP!#REF!</definedName>
    <definedName name="EMISION" localSheetId="39">[58]BCP!#REF!</definedName>
    <definedName name="EMISION" localSheetId="0">#REF!</definedName>
    <definedName name="EMISION" localSheetId="41">[58]BCP!#REF!</definedName>
    <definedName name="EMISION" localSheetId="1">#REF!</definedName>
    <definedName name="EMISION" localSheetId="2">#REF!</definedName>
    <definedName name="EMISION" localSheetId="3">#REF!</definedName>
    <definedName name="EMISION" localSheetId="4">#REF!</definedName>
    <definedName name="EMISION" localSheetId="5">#REF!</definedName>
    <definedName name="EMISION" localSheetId="6">#REF!</definedName>
    <definedName name="EMISION" localSheetId="7">#REF!</definedName>
    <definedName name="EMISION" localSheetId="28">[58]BCP!#REF!</definedName>
    <definedName name="EMISION" localSheetId="29">[58]BCP!#REF!</definedName>
    <definedName name="EMISION" localSheetId="40">[58]BCP!#REF!</definedName>
    <definedName name="EMISION" localSheetId="42">[58]BCP!#REF!</definedName>
    <definedName name="EMISION">[58]BCP!#REF!</definedName>
    <definedName name="EMIT" localSheetId="0">#REF!</definedName>
    <definedName name="EMIT" localSheetId="1">#REF!</definedName>
    <definedName name="EMIT" localSheetId="2">#REF!</definedName>
    <definedName name="EMIT" localSheetId="3">#REF!</definedName>
    <definedName name="EMIT" localSheetId="4">#REF!</definedName>
    <definedName name="EMIT" localSheetId="5">#REF!</definedName>
    <definedName name="EMIT" localSheetId="6">#REF!</definedName>
    <definedName name="EMIT" localSheetId="7">#REF!</definedName>
    <definedName name="EMIT">'[103]Ranking Bancario'!$BF$5:$BJ$54</definedName>
    <definedName name="empty" localSheetId="59">#REF!</definedName>
    <definedName name="empty" localSheetId="60">#REF!</definedName>
    <definedName name="empty" localSheetId="39">#REF!</definedName>
    <definedName name="empty" localSheetId="26">#REF!</definedName>
    <definedName name="empty" localSheetId="41">#REF!</definedName>
    <definedName name="empty" localSheetId="22">#REF!</definedName>
    <definedName name="empty" localSheetId="23">#REF!</definedName>
    <definedName name="empty" localSheetId="24">#REF!</definedName>
    <definedName name="empty" localSheetId="25">#REF!</definedName>
    <definedName name="empty" localSheetId="28">#REF!</definedName>
    <definedName name="empty" localSheetId="29">#REF!</definedName>
    <definedName name="empty" localSheetId="40">#REF!</definedName>
    <definedName name="empty" localSheetId="42">#REF!</definedName>
    <definedName name="empty">#REF!</definedName>
    <definedName name="encajec">#REF!</definedName>
    <definedName name="encajed">#REF!</definedName>
    <definedName name="ENDA">#N/A</definedName>
    <definedName name="ENDA_PR" localSheetId="61">#REF!</definedName>
    <definedName name="ENDA_PR" localSheetId="54">#REF!</definedName>
    <definedName name="ENDA_PR" localSheetId="55">#REF!</definedName>
    <definedName name="ENDA_PR" localSheetId="56">#REF!</definedName>
    <definedName name="ENDA_PR" localSheetId="57">#REF!</definedName>
    <definedName name="ENDA_PR" localSheetId="58">#REF!</definedName>
    <definedName name="ENDA_PR" localSheetId="59">#REF!</definedName>
    <definedName name="ENDA_PR" localSheetId="0">#REF!</definedName>
    <definedName name="ENDA_PR" localSheetId="1">#REF!</definedName>
    <definedName name="ENDA_PR" localSheetId="2">#REF!</definedName>
    <definedName name="ENDA_PR" localSheetId="3">#REF!</definedName>
    <definedName name="ENDA_PR" localSheetId="4">#REF!</definedName>
    <definedName name="ENDA_PR" localSheetId="5">#REF!</definedName>
    <definedName name="ENDA_PR" localSheetId="6">#REF!</definedName>
    <definedName name="ENDA_PR" localSheetId="7">#REF!</definedName>
    <definedName name="ENDA_PR">#REF!</definedName>
    <definedName name="enda2" localSheetId="0">#REF!</definedName>
    <definedName name="enda2" localSheetId="1">#REF!</definedName>
    <definedName name="enda2" localSheetId="2">#REF!</definedName>
    <definedName name="enda2" localSheetId="3">#REF!</definedName>
    <definedName name="enda2" localSheetId="4">#REF!</definedName>
    <definedName name="enda2" localSheetId="5">#REF!</definedName>
    <definedName name="enda2" localSheetId="6">#REF!</definedName>
    <definedName name="enda2" localSheetId="7">#REF!</definedName>
    <definedName name="enda2">[1]Q6!$E$132:$AH$132</definedName>
    <definedName name="ENDE" localSheetId="61">#REF!</definedName>
    <definedName name="ENDE" localSheetId="54">#REF!</definedName>
    <definedName name="ENDE" localSheetId="55">#REF!</definedName>
    <definedName name="ENDE" localSheetId="56">#REF!</definedName>
    <definedName name="ENDE" localSheetId="57">#REF!</definedName>
    <definedName name="ENDE" localSheetId="58">#REF!</definedName>
    <definedName name="ENDE" localSheetId="59">#REF!</definedName>
    <definedName name="ENDE" localSheetId="0">#REF!</definedName>
    <definedName name="ENDE" localSheetId="1">#REF!</definedName>
    <definedName name="ENDE" localSheetId="2">#REF!</definedName>
    <definedName name="ENDE" localSheetId="3">#REF!</definedName>
    <definedName name="ENDE" localSheetId="4">#REF!</definedName>
    <definedName name="ENDE" localSheetId="5">#REF!</definedName>
    <definedName name="ENDE" localSheetId="6">#REF!</definedName>
    <definedName name="ENDE" localSheetId="7">#REF!</definedName>
    <definedName name="ENDE">#REF!</definedName>
    <definedName name="ENE._89" localSheetId="61">#REF!</definedName>
    <definedName name="ENE._89" localSheetId="54">#REF!</definedName>
    <definedName name="ENE._89" localSheetId="55">#REF!</definedName>
    <definedName name="ENE._89" localSheetId="56">#REF!</definedName>
    <definedName name="ENE._89" localSheetId="57">#REF!</definedName>
    <definedName name="ENE._89" localSheetId="58">#REF!</definedName>
    <definedName name="ENE._89" localSheetId="59">#REF!</definedName>
    <definedName name="ENE._89">#REF!</definedName>
    <definedName name="ENE._90" localSheetId="61">#REF!</definedName>
    <definedName name="ENE._90" localSheetId="54">#REF!</definedName>
    <definedName name="ENE._90" localSheetId="55">#REF!</definedName>
    <definedName name="ENE._90" localSheetId="56">#REF!</definedName>
    <definedName name="ENE._90" localSheetId="57">#REF!</definedName>
    <definedName name="ENE._90" localSheetId="58">#REF!</definedName>
    <definedName name="ENE._90" localSheetId="59">#REF!</definedName>
    <definedName name="ENE._90">#REF!</definedName>
    <definedName name="enri" localSheetId="59">#REF!</definedName>
    <definedName name="enri" localSheetId="60">#REF!</definedName>
    <definedName name="enri" localSheetId="39">#REF!</definedName>
    <definedName name="enri" localSheetId="26">#REF!</definedName>
    <definedName name="enri" localSheetId="41">#REF!</definedName>
    <definedName name="enri" localSheetId="22">#REF!</definedName>
    <definedName name="enri" localSheetId="23">#REF!</definedName>
    <definedName name="enri" localSheetId="24">#REF!</definedName>
    <definedName name="enri" localSheetId="25">#REF!</definedName>
    <definedName name="enri" localSheetId="28">#REF!</definedName>
    <definedName name="enri" localSheetId="29">#REF!</definedName>
    <definedName name="enri" localSheetId="40">#REF!</definedName>
    <definedName name="enri" localSheetId="42">#REF!</definedName>
    <definedName name="enri">#REF!</definedName>
    <definedName name="EP">#REF!</definedName>
    <definedName name="EPNF96">#REF!</definedName>
    <definedName name="erererer" localSheetId="59" hidden="1">'[90]Fax a enviar'!#REF!</definedName>
    <definedName name="erererer" localSheetId="60" hidden="1">'[90]Fax a enviar'!#REF!</definedName>
    <definedName name="erererer" localSheetId="0" hidden="1">#REF!</definedName>
    <definedName name="erererer" localSheetId="1" hidden="1">#REF!</definedName>
    <definedName name="erererer" localSheetId="2" hidden="1">#REF!</definedName>
    <definedName name="erererer" localSheetId="3" hidden="1">#REF!</definedName>
    <definedName name="erererer" localSheetId="4" hidden="1">#REF!</definedName>
    <definedName name="erererer" localSheetId="5" hidden="1">#REF!</definedName>
    <definedName name="erererer" localSheetId="6" hidden="1">#REF!</definedName>
    <definedName name="erererer" localSheetId="7" hidden="1">#REF!</definedName>
    <definedName name="erererer" localSheetId="23" hidden="1">'[90]Fax a enviar'!#REF!</definedName>
    <definedName name="erererer" localSheetId="28" hidden="1">'[90]Fax a enviar'!#REF!</definedName>
    <definedName name="erererer" localSheetId="29" hidden="1">'[90]Fax a enviar'!#REF!</definedName>
    <definedName name="erererer" hidden="1">'[90]Fax a enviar'!#REF!</definedName>
    <definedName name="ererwrw" localSheetId="59" hidden="1">'[96]Fax a enviar'!#REF!</definedName>
    <definedName name="ererwrw" localSheetId="60" hidden="1">'[96]Fax a enviar'!#REF!</definedName>
    <definedName name="ererwrw" localSheetId="0" hidden="1">#REF!</definedName>
    <definedName name="ererwrw" localSheetId="1" hidden="1">#REF!</definedName>
    <definedName name="ererwrw" localSheetId="2" hidden="1">#REF!</definedName>
    <definedName name="ererwrw" localSheetId="3" hidden="1">#REF!</definedName>
    <definedName name="ererwrw" localSheetId="4" hidden="1">#REF!</definedName>
    <definedName name="ererwrw" localSheetId="5" hidden="1">#REF!</definedName>
    <definedName name="ererwrw" localSheetId="6" hidden="1">#REF!</definedName>
    <definedName name="ererwrw" localSheetId="7" hidden="1">#REF!</definedName>
    <definedName name="ererwrw" localSheetId="23" hidden="1">'[96]Fax a enviar'!#REF!</definedName>
    <definedName name="ererwrw" localSheetId="28" hidden="1">'[96]Fax a enviar'!#REF!</definedName>
    <definedName name="ererwrw" localSheetId="29" hidden="1">'[96]Fax a enviar'!#REF!</definedName>
    <definedName name="ererwrw" hidden="1">'[96]Fax a enviar'!#REF!</definedName>
    <definedName name="ergferger" localSheetId="61" hidden="1">{"Main Economic Indicators",#N/A,FALSE,"C"}</definedName>
    <definedName name="ergferger" localSheetId="54" hidden="1">{"Main Economic Indicators",#N/A,FALSE,"C"}</definedName>
    <definedName name="ergferger" localSheetId="55" hidden="1">{"Main Economic Indicators",#N/A,FALSE,"C"}</definedName>
    <definedName name="ergferger" localSheetId="56" hidden="1">{"Main Economic Indicators",#N/A,FALSE,"C"}</definedName>
    <definedName name="ergferger" localSheetId="57" hidden="1">{"Main Economic Indicators",#N/A,FALSE,"C"}</definedName>
    <definedName name="ergferger" localSheetId="58" hidden="1">{"Main Economic Indicators",#N/A,FALSE,"C"}</definedName>
    <definedName name="ergferger" localSheetId="59" hidden="1">{"Main Economic Indicators",#N/A,FALSE,"C"}</definedName>
    <definedName name="ergferger" localSheetId="60" hidden="1">{"Main Economic Indicators",#N/A,FALSE,"C"}</definedName>
    <definedName name="ergferger" localSheetId="39" hidden="1">{"Main Economic Indicators",#N/A,FALSE,"C"}</definedName>
    <definedName name="ergferger" localSheetId="0" hidden="1">{"Main Economic Indicators",#N/A,FALSE,"C"}</definedName>
    <definedName name="ergferger" localSheetId="26" hidden="1">{"Main Economic Indicators",#N/A,FALSE,"C"}</definedName>
    <definedName name="ergferger" localSheetId="27" hidden="1">{"Main Economic Indicators",#N/A,FALSE,"C"}</definedName>
    <definedName name="ergferger" localSheetId="32" hidden="1">{"Main Economic Indicators",#N/A,FALSE,"C"}</definedName>
    <definedName name="ergferger" localSheetId="41" hidden="1">{"Main Economic Indicators",#N/A,FALSE,"C"}</definedName>
    <definedName name="ergferger" localSheetId="1" hidden="1">{"Main Economic Indicators",#N/A,FALSE,"C"}</definedName>
    <definedName name="ergferger" localSheetId="2" hidden="1">{"Main Economic Indicators",#N/A,FALSE,"C"}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22" hidden="1">{"Main Economic Indicators",#N/A,FALSE,"C"}</definedName>
    <definedName name="ergferger" localSheetId="23" hidden="1">{"Main Economic Indicators",#N/A,FALSE,"C"}</definedName>
    <definedName name="ergferger" localSheetId="24" hidden="1">{"Main Economic Indicators",#N/A,FALSE,"C"}</definedName>
    <definedName name="ergferger" localSheetId="25" hidden="1">{"Main Economic Indicators",#N/A,FALSE,"C"}</definedName>
    <definedName name="ergferger" localSheetId="28" hidden="1">{"Main Economic Indicators",#N/A,FALSE,"C"}</definedName>
    <definedName name="ergferger" localSheetId="29" hidden="1">{"Main Economic Indicators",#N/A,FALSE,"C"}</definedName>
    <definedName name="ergferger" localSheetId="31" hidden="1">{"Main Economic Indicators",#N/A,FALSE,"C"}</definedName>
    <definedName name="ergferger" localSheetId="40" hidden="1">{"Main Economic Indicators",#N/A,FALSE,"C"}</definedName>
    <definedName name="ergferger" localSheetId="42" hidden="1">{"Main Economic Indicators",#N/A,FALSE,"C"}</definedName>
    <definedName name="ergferger" hidden="1">{"Main Economic Indicators",#N/A,FALSE,"C"}</definedName>
    <definedName name="ergferger1" localSheetId="61" hidden="1">{"Main Economic Indicators",#N/A,FALSE,"C"}</definedName>
    <definedName name="ergferger1" localSheetId="54" hidden="1">{"Main Economic Indicators",#N/A,FALSE,"C"}</definedName>
    <definedName name="ergferger1" localSheetId="55" hidden="1">{"Main Economic Indicators",#N/A,FALSE,"C"}</definedName>
    <definedName name="ergferger1" localSheetId="56" hidden="1">{"Main Economic Indicators",#N/A,FALSE,"C"}</definedName>
    <definedName name="ergferger1" localSheetId="57" hidden="1">{"Main Economic Indicators",#N/A,FALSE,"C"}</definedName>
    <definedName name="ergferger1" localSheetId="58" hidden="1">{"Main Economic Indicators",#N/A,FALSE,"C"}</definedName>
    <definedName name="ergferger1" localSheetId="59" hidden="1">{"Main Economic Indicators",#N/A,FALSE,"C"}</definedName>
    <definedName name="ergferger1" localSheetId="60" hidden="1">{"Main Economic Indicators",#N/A,FALSE,"C"}</definedName>
    <definedName name="ergferger1" localSheetId="39" hidden="1">{"Main Economic Indicators",#N/A,FALSE,"C"}</definedName>
    <definedName name="ergferger1" localSheetId="0" hidden="1">{"Main Economic Indicators",#N/A,FALSE,"C"}</definedName>
    <definedName name="ergferger1" localSheetId="26" hidden="1">{"Main Economic Indicators",#N/A,FALSE,"C"}</definedName>
    <definedName name="ergferger1" localSheetId="27" hidden="1">{"Main Economic Indicators",#N/A,FALSE,"C"}</definedName>
    <definedName name="ergferger1" localSheetId="32" hidden="1">{"Main Economic Indicators",#N/A,FALSE,"C"}</definedName>
    <definedName name="ergferger1" localSheetId="41" hidden="1">{"Main Economic Indicators",#N/A,FALSE,"C"}</definedName>
    <definedName name="ergferger1" localSheetId="1" hidden="1">{"Main Economic Indicators",#N/A,FALSE,"C"}</definedName>
    <definedName name="ergferger1" localSheetId="2" hidden="1">{"Main Economic Indicators",#N/A,FALSE,"C"}</definedName>
    <definedName name="ergferger1" localSheetId="3" hidden="1">{"Main Economic Indicators",#N/A,FALSE,"C"}</definedName>
    <definedName name="ergferger1" localSheetId="4" hidden="1">{"Main Economic Indicators",#N/A,FALSE,"C"}</definedName>
    <definedName name="ergferger1" localSheetId="5" hidden="1">{"Main Economic Indicators",#N/A,FALSE,"C"}</definedName>
    <definedName name="ergferger1" localSheetId="6" hidden="1">{"Main Economic Indicators",#N/A,FALSE,"C"}</definedName>
    <definedName name="ergferger1" localSheetId="7" hidden="1">{"Main Economic Indicators",#N/A,FALSE,"C"}</definedName>
    <definedName name="ergferger1" localSheetId="22" hidden="1">{"Main Economic Indicators",#N/A,FALSE,"C"}</definedName>
    <definedName name="ergferger1" localSheetId="23" hidden="1">{"Main Economic Indicators",#N/A,FALSE,"C"}</definedName>
    <definedName name="ergferger1" localSheetId="24" hidden="1">{"Main Economic Indicators",#N/A,FALSE,"C"}</definedName>
    <definedName name="ergferger1" localSheetId="25" hidden="1">{"Main Economic Indicators",#N/A,FALSE,"C"}</definedName>
    <definedName name="ergferger1" localSheetId="28" hidden="1">{"Main Economic Indicators",#N/A,FALSE,"C"}</definedName>
    <definedName name="ergferger1" localSheetId="29" hidden="1">{"Main Economic Indicators",#N/A,FALSE,"C"}</definedName>
    <definedName name="ergferger1" localSheetId="31" hidden="1">{"Main Economic Indicators",#N/A,FALSE,"C"}</definedName>
    <definedName name="ergferger1" localSheetId="40" hidden="1">{"Main Economic Indicators",#N/A,FALSE,"C"}</definedName>
    <definedName name="ergferger1" localSheetId="42" hidden="1">{"Main Economic Indicators",#N/A,FALSE,"C"}</definedName>
    <definedName name="ergferger1" hidden="1">{"Main Economic Indicators",#N/A,FALSE,"C"}</definedName>
    <definedName name="ernesto">#N/A</definedName>
    <definedName name="ert" localSheetId="61" hidden="1">{"Minpmon",#N/A,FALSE,"Monthinput"}</definedName>
    <definedName name="ert" localSheetId="54" hidden="1">{"Minpmon",#N/A,FALSE,"Monthinput"}</definedName>
    <definedName name="ert" localSheetId="55" hidden="1">{"Minpmon",#N/A,FALSE,"Monthinput"}</definedName>
    <definedName name="ert" localSheetId="56" hidden="1">{"Minpmon",#N/A,FALSE,"Monthinput"}</definedName>
    <definedName name="ert" localSheetId="57" hidden="1">{"Minpmon",#N/A,FALSE,"Monthinput"}</definedName>
    <definedName name="ert" localSheetId="58" hidden="1">{"Minpmon",#N/A,FALSE,"Monthinput"}</definedName>
    <definedName name="ert" localSheetId="59" hidden="1">{"Minpmon",#N/A,FALSE,"Monthinput"}</definedName>
    <definedName name="ert" localSheetId="60" hidden="1">{"Minpmon",#N/A,FALSE,"Monthinput"}</definedName>
    <definedName name="ert" localSheetId="39" hidden="1">{"Minpmon",#N/A,FALSE,"Monthinput"}</definedName>
    <definedName name="ert" localSheetId="0" hidden="1">{"Minpmon",#N/A,FALSE,"Monthinput"}</definedName>
    <definedName name="ert" localSheetId="26" hidden="1">{"Minpmon",#N/A,FALSE,"Monthinput"}</definedName>
    <definedName name="ert" localSheetId="27" hidden="1">{"Minpmon",#N/A,FALSE,"Monthinput"}</definedName>
    <definedName name="ert" localSheetId="32" hidden="1">{"Minpmon",#N/A,FALSE,"Monthinput"}</definedName>
    <definedName name="ert" localSheetId="41" hidden="1">{"Minpmon",#N/A,FALSE,"Monthinput"}</definedName>
    <definedName name="ert" localSheetId="1" hidden="1">{"Minpmon",#N/A,FALSE,"Monthinput"}</definedName>
    <definedName name="ert" localSheetId="2" hidden="1">{"Minpmon",#N/A,FALSE,"Monthinput"}</definedName>
    <definedName name="ert" localSheetId="3" hidden="1">{"Minpmon",#N/A,FALSE,"Monthinput"}</definedName>
    <definedName name="ert" localSheetId="4" hidden="1">{"Minpmon",#N/A,FALSE,"Monthinput"}</definedName>
    <definedName name="ert" localSheetId="5" hidden="1">{"Minpmon",#N/A,FALSE,"Monthinput"}</definedName>
    <definedName name="ert" localSheetId="6" hidden="1">{"Minpmon",#N/A,FALSE,"Monthinput"}</definedName>
    <definedName name="ert" localSheetId="7" hidden="1">{"Minpmon",#N/A,FALSE,"Monthinput"}</definedName>
    <definedName name="ert" localSheetId="22" hidden="1">{"Minpmon",#N/A,FALSE,"Monthinput"}</definedName>
    <definedName name="ert" localSheetId="23" hidden="1">{"Minpmon",#N/A,FALSE,"Monthinput"}</definedName>
    <definedName name="ert" localSheetId="24" hidden="1">{"Minpmon",#N/A,FALSE,"Monthinput"}</definedName>
    <definedName name="ert" localSheetId="25" hidden="1">{"Minpmon",#N/A,FALSE,"Monthinput"}</definedName>
    <definedName name="ert" localSheetId="28" hidden="1">{"Minpmon",#N/A,FALSE,"Monthinput"}</definedName>
    <definedName name="ert" localSheetId="29" hidden="1">{"Minpmon",#N/A,FALSE,"Monthinput"}</definedName>
    <definedName name="ert" localSheetId="31" hidden="1">{"Minpmon",#N/A,FALSE,"Monthinput"}</definedName>
    <definedName name="ert" localSheetId="40" hidden="1">{"Minpmon",#N/A,FALSE,"Monthinput"}</definedName>
    <definedName name="ert" localSheetId="42" hidden="1">{"Minpmon",#N/A,FALSE,"Monthinput"}</definedName>
    <definedName name="ert" hidden="1">{"Minpmon",#N/A,FALSE,"Monthinput"}</definedName>
    <definedName name="ESAF_QUAR_GDP" localSheetId="59">#REF!</definedName>
    <definedName name="ESAF_QUAR_GDP" localSheetId="60">#REF!</definedName>
    <definedName name="ESAF_QUAR_GDP" localSheetId="39">#REF!</definedName>
    <definedName name="ESAF_QUAR_GDP" localSheetId="0">#REF!</definedName>
    <definedName name="ESAF_QUAR_GDP" localSheetId="26">#REF!</definedName>
    <definedName name="ESAF_QUAR_GDP" localSheetId="41">#REF!</definedName>
    <definedName name="ESAF_QUAR_GDP" localSheetId="1">#REF!</definedName>
    <definedName name="ESAF_QUAR_GDP" localSheetId="2">#REF!</definedName>
    <definedName name="ESAF_QUAR_GDP" localSheetId="3">#REF!</definedName>
    <definedName name="ESAF_QUAR_GDP" localSheetId="4">#REF!</definedName>
    <definedName name="ESAF_QUAR_GDP" localSheetId="5">#REF!</definedName>
    <definedName name="ESAF_QUAR_GDP" localSheetId="6">#REF!</definedName>
    <definedName name="ESAF_QUAR_GDP" localSheetId="7">#REF!</definedName>
    <definedName name="ESAF_QUAR_GDP" localSheetId="22">#REF!</definedName>
    <definedName name="ESAF_QUAR_GDP" localSheetId="23">#REF!</definedName>
    <definedName name="ESAF_QUAR_GDP" localSheetId="24">#REF!</definedName>
    <definedName name="ESAF_QUAR_GDP" localSheetId="25">#REF!</definedName>
    <definedName name="ESAF_QUAR_GDP" localSheetId="28">#REF!</definedName>
    <definedName name="ESAF_QUAR_GDP" localSheetId="29">#REF!</definedName>
    <definedName name="ESAF_QUAR_GDP" localSheetId="40">#REF!</definedName>
    <definedName name="ESAF_QUAR_GDP" localSheetId="42">#REF!</definedName>
    <definedName name="ESAF_QUAR_GDP">#REF!</definedName>
    <definedName name="esafr" localSheetId="60">#REF!</definedName>
    <definedName name="esafr" localSheetId="39">#REF!</definedName>
    <definedName name="esafr" localSheetId="0">#REF!</definedName>
    <definedName name="esafr" localSheetId="26">#REF!</definedName>
    <definedName name="esafr" localSheetId="41">#REF!</definedName>
    <definedName name="esafr" localSheetId="1">#REF!</definedName>
    <definedName name="esafr" localSheetId="2">#REF!</definedName>
    <definedName name="esafr" localSheetId="3">#REF!</definedName>
    <definedName name="esafr" localSheetId="4">#REF!</definedName>
    <definedName name="esafr" localSheetId="5">#REF!</definedName>
    <definedName name="esafr" localSheetId="6">#REF!</definedName>
    <definedName name="esafr" localSheetId="7">#REF!</definedName>
    <definedName name="esafr" localSheetId="22">#REF!</definedName>
    <definedName name="esafr" localSheetId="23">#REF!</definedName>
    <definedName name="esafr" localSheetId="24">#REF!</definedName>
    <definedName name="esafr" localSheetId="25">#REF!</definedName>
    <definedName name="esafr" localSheetId="28">#REF!</definedName>
    <definedName name="esafr" localSheetId="29">#REF!</definedName>
    <definedName name="esafr" localSheetId="40">#REF!</definedName>
    <definedName name="esafr" localSheetId="42">#REF!</definedName>
    <definedName name="esafr">#REF!</definedName>
    <definedName name="ESC" localSheetId="60">#REF!</definedName>
    <definedName name="ESC" localSheetId="39">#REF!</definedName>
    <definedName name="ESC" localSheetId="0">#REF!</definedName>
    <definedName name="ESC" localSheetId="26">#REF!</definedName>
    <definedName name="ESC" localSheetId="41">#REF!</definedName>
    <definedName name="ESC" localSheetId="1">#REF!</definedName>
    <definedName name="ESC" localSheetId="2">#REF!</definedName>
    <definedName name="ESC" localSheetId="3">#REF!</definedName>
    <definedName name="ESC" localSheetId="4">#REF!</definedName>
    <definedName name="ESC" localSheetId="5">#REF!</definedName>
    <definedName name="ESC" localSheetId="6">#REF!</definedName>
    <definedName name="ESC" localSheetId="7">#REF!</definedName>
    <definedName name="ESC" localSheetId="22">#REF!</definedName>
    <definedName name="ESC" localSheetId="23">#REF!</definedName>
    <definedName name="ESC" localSheetId="24">#REF!</definedName>
    <definedName name="ESC" localSheetId="25">#REF!</definedName>
    <definedName name="ESC" localSheetId="28">#REF!</definedName>
    <definedName name="ESC" localSheetId="29">#REF!</definedName>
    <definedName name="ESC" localSheetId="40">#REF!</definedName>
    <definedName name="ESC" localSheetId="42">#REF!</definedName>
    <definedName name="ESC">#REF!</definedName>
    <definedName name="ESP">#REF!</definedName>
    <definedName name="estacional">#REF!</definedName>
    <definedName name="ESTRUCTURA" localSheetId="60" hidden="1">[9]C!#REF!</definedName>
    <definedName name="ESTRUCTURA" localSheetId="0" hidden="1">#REF!</definedName>
    <definedName name="ESTRUCTURA" localSheetId="1" hidden="1">#REF!</definedName>
    <definedName name="ESTRUCTURA" localSheetId="2" hidden="1">#REF!</definedName>
    <definedName name="ESTRUCTURA" localSheetId="3" hidden="1">#REF!</definedName>
    <definedName name="ESTRUCTURA" localSheetId="4" hidden="1">#REF!</definedName>
    <definedName name="ESTRUCTURA" localSheetId="5" hidden="1">#REF!</definedName>
    <definedName name="ESTRUCTURA" localSheetId="6" hidden="1">#REF!</definedName>
    <definedName name="ESTRUCTURA" localSheetId="7" hidden="1">#REF!</definedName>
    <definedName name="ESTRUCTURA" localSheetId="28" hidden="1">[9]C!#REF!</definedName>
    <definedName name="ESTRUCTURA" localSheetId="29" hidden="1">[9]C!#REF!</definedName>
    <definedName name="ESTRUCTURA" hidden="1">[9]C!#REF!</definedName>
    <definedName name="etewte" localSheetId="59" hidden="1">#REF!</definedName>
    <definedName name="etewte" localSheetId="60" hidden="1">#REF!</definedName>
    <definedName name="etewte" localSheetId="39" hidden="1">#REF!</definedName>
    <definedName name="etewte" localSheetId="26" hidden="1">#REF!</definedName>
    <definedName name="etewte" localSheetId="41" hidden="1">#REF!</definedName>
    <definedName name="etewte" localSheetId="22" hidden="1">#REF!</definedName>
    <definedName name="etewte" localSheetId="23" hidden="1">#REF!</definedName>
    <definedName name="etewte" localSheetId="24" hidden="1">#REF!</definedName>
    <definedName name="etewte" localSheetId="25" hidden="1">#REF!</definedName>
    <definedName name="etewte" localSheetId="28" hidden="1">#REF!</definedName>
    <definedName name="etewte" localSheetId="29" hidden="1">#REF!</definedName>
    <definedName name="etewte" localSheetId="40" hidden="1">#REF!</definedName>
    <definedName name="etewte" localSheetId="42" hidden="1">#REF!</definedName>
    <definedName name="etewte" hidden="1">#REF!</definedName>
    <definedName name="etwt" localSheetId="60" hidden="1">#REF!</definedName>
    <definedName name="etwt" localSheetId="39" hidden="1">#REF!</definedName>
    <definedName name="etwt" localSheetId="26" hidden="1">#REF!</definedName>
    <definedName name="etwt" localSheetId="41" hidden="1">#REF!</definedName>
    <definedName name="etwt" localSheetId="22" hidden="1">#REF!</definedName>
    <definedName name="etwt" localSheetId="23" hidden="1">#REF!</definedName>
    <definedName name="etwt" localSheetId="24" hidden="1">#REF!</definedName>
    <definedName name="etwt" localSheetId="25" hidden="1">#REF!</definedName>
    <definedName name="etwt" localSheetId="28" hidden="1">#REF!</definedName>
    <definedName name="etwt" localSheetId="29" hidden="1">#REF!</definedName>
    <definedName name="etwt" localSheetId="40" hidden="1">#REF!</definedName>
    <definedName name="etwt" localSheetId="42" hidden="1">#REF!</definedName>
    <definedName name="etwt" hidden="1">#REF!</definedName>
    <definedName name="EU" localSheetId="0">#REF!</definedName>
    <definedName name="EU" localSheetId="1">#REF!</definedName>
    <definedName name="EU" localSheetId="2">#REF!</definedName>
    <definedName name="EU" localSheetId="3">#REF!</definedName>
    <definedName name="EU" localSheetId="4">#REF!</definedName>
    <definedName name="EU" localSheetId="5">#REF!</definedName>
    <definedName name="EU" localSheetId="6">#REF!</definedName>
    <definedName name="EU" localSheetId="7">#REF!</definedName>
    <definedName name="EU">[51]CIRRs!$C$62</definedName>
    <definedName name="EUR" localSheetId="0">#REF!</definedName>
    <definedName name="EUR" localSheetId="1">#REF!</definedName>
    <definedName name="EUR" localSheetId="2">#REF!</definedName>
    <definedName name="EUR" localSheetId="3">#REF!</definedName>
    <definedName name="EUR" localSheetId="4">#REF!</definedName>
    <definedName name="EUR" localSheetId="5">#REF!</definedName>
    <definedName name="EUR" localSheetId="6">#REF!</definedName>
    <definedName name="EUR" localSheetId="7">#REF!</definedName>
    <definedName name="EUR">[51]CIRRs!$C$87</definedName>
    <definedName name="EURCRUDE87" localSheetId="60">#REF!</definedName>
    <definedName name="EURCRUDE87" localSheetId="39">#REF!</definedName>
    <definedName name="EURCRUDE87" localSheetId="26">#REF!</definedName>
    <definedName name="EURCRUDE87" localSheetId="41">#REF!</definedName>
    <definedName name="EURCRUDE87" localSheetId="22">#REF!</definedName>
    <definedName name="EURCRUDE87" localSheetId="23">#REF!</definedName>
    <definedName name="EURCRUDE87" localSheetId="24">#REF!</definedName>
    <definedName name="EURCRUDE87" localSheetId="25">#REF!</definedName>
    <definedName name="EURCRUDE87" localSheetId="28">#REF!</definedName>
    <definedName name="EURCRUDE87" localSheetId="29">#REF!</definedName>
    <definedName name="EURCRUDE87" localSheetId="40">#REF!</definedName>
    <definedName name="EURCRUDE87" localSheetId="42">#REF!</definedName>
    <definedName name="EURCRUDE87">#REF!</definedName>
    <definedName name="EURCRUDE88" localSheetId="60">#REF!</definedName>
    <definedName name="EURCRUDE88" localSheetId="39">#REF!</definedName>
    <definedName name="EURCRUDE88" localSheetId="26">#REF!</definedName>
    <definedName name="EURCRUDE88" localSheetId="41">#REF!</definedName>
    <definedName name="EURCRUDE88" localSheetId="22">#REF!</definedName>
    <definedName name="EURCRUDE88" localSheetId="23">#REF!</definedName>
    <definedName name="EURCRUDE88" localSheetId="24">#REF!</definedName>
    <definedName name="EURCRUDE88" localSheetId="25">#REF!</definedName>
    <definedName name="EURCRUDE88" localSheetId="28">#REF!</definedName>
    <definedName name="EURCRUDE88" localSheetId="29">#REF!</definedName>
    <definedName name="EURCRUDE88" localSheetId="40">#REF!</definedName>
    <definedName name="EURCRUDE88" localSheetId="42">#REF!</definedName>
    <definedName name="EURCRUDE88">#REF!</definedName>
    <definedName name="EURO" localSheetId="60">#REF!</definedName>
    <definedName name="EURO" localSheetId="39">#REF!</definedName>
    <definedName name="EURO" localSheetId="26">#REF!</definedName>
    <definedName name="EURO" localSheetId="41">#REF!</definedName>
    <definedName name="EURO" localSheetId="22">#REF!</definedName>
    <definedName name="EURO" localSheetId="23">#REF!</definedName>
    <definedName name="EURO" localSheetId="24">#REF!</definedName>
    <definedName name="EURO" localSheetId="25">#REF!</definedName>
    <definedName name="EURO" localSheetId="28">#REF!</definedName>
    <definedName name="EURO" localSheetId="29">#REF!</definedName>
    <definedName name="EURO" localSheetId="40">#REF!</definedName>
    <definedName name="EURO" localSheetId="42">#REF!</definedName>
    <definedName name="EURO">#REF!</definedName>
    <definedName name="EURO1" localSheetId="60">#REF!</definedName>
    <definedName name="EURO1" localSheetId="39">#REF!</definedName>
    <definedName name="EURO1" localSheetId="26">#REF!</definedName>
    <definedName name="EURO1" localSheetId="41">#REF!</definedName>
    <definedName name="EURO1" localSheetId="22">#REF!</definedName>
    <definedName name="EURO1" localSheetId="23">#REF!</definedName>
    <definedName name="EURO1" localSheetId="24">#REF!</definedName>
    <definedName name="EURO1" localSheetId="25">#REF!</definedName>
    <definedName name="EURO1" localSheetId="28">#REF!</definedName>
    <definedName name="EURO1" localSheetId="29">#REF!</definedName>
    <definedName name="EURO1" localSheetId="40">#REF!</definedName>
    <definedName name="EURO1" localSheetId="42">#REF!</definedName>
    <definedName name="EURO1">#REF!</definedName>
    <definedName name="EURPROD87" localSheetId="60">#REF!</definedName>
    <definedName name="EURPROD87" localSheetId="39">#REF!</definedName>
    <definedName name="EURPROD87" localSheetId="26">#REF!</definedName>
    <definedName name="EURPROD87" localSheetId="41">#REF!</definedName>
    <definedName name="EURPROD87" localSheetId="22">#REF!</definedName>
    <definedName name="EURPROD87" localSheetId="23">#REF!</definedName>
    <definedName name="EURPROD87" localSheetId="24">#REF!</definedName>
    <definedName name="EURPROD87" localSheetId="25">#REF!</definedName>
    <definedName name="EURPROD87" localSheetId="28">#REF!</definedName>
    <definedName name="EURPROD87" localSheetId="29">#REF!</definedName>
    <definedName name="EURPROD87" localSheetId="40">#REF!</definedName>
    <definedName name="EURPROD87" localSheetId="42">#REF!</definedName>
    <definedName name="EURPROD87">#REF!</definedName>
    <definedName name="EURPROD88" localSheetId="60">#REF!</definedName>
    <definedName name="EURPROD88" localSheetId="39">#REF!</definedName>
    <definedName name="EURPROD88" localSheetId="26">#REF!</definedName>
    <definedName name="EURPROD88" localSheetId="41">#REF!</definedName>
    <definedName name="EURPROD88" localSheetId="22">#REF!</definedName>
    <definedName name="EURPROD88" localSheetId="23">#REF!</definedName>
    <definedName name="EURPROD88" localSheetId="24">#REF!</definedName>
    <definedName name="EURPROD88" localSheetId="25">#REF!</definedName>
    <definedName name="EURPROD88" localSheetId="28">#REF!</definedName>
    <definedName name="EURPROD88" localSheetId="29">#REF!</definedName>
    <definedName name="EURPROD88" localSheetId="40">#REF!</definedName>
    <definedName name="EURPROD88" localSheetId="42">#REF!</definedName>
    <definedName name="EURPROD88">#REF!</definedName>
    <definedName name="EURTOT87" localSheetId="60">#REF!</definedName>
    <definedName name="EURTOT87" localSheetId="39">#REF!</definedName>
    <definedName name="EURTOT87" localSheetId="26">#REF!</definedName>
    <definedName name="EURTOT87" localSheetId="41">#REF!</definedName>
    <definedName name="EURTOT87" localSheetId="22">#REF!</definedName>
    <definedName name="EURTOT87" localSheetId="23">#REF!</definedName>
    <definedName name="EURTOT87" localSheetId="24">#REF!</definedName>
    <definedName name="EURTOT87" localSheetId="25">#REF!</definedName>
    <definedName name="EURTOT87" localSheetId="28">#REF!</definedName>
    <definedName name="EURTOT87" localSheetId="29">#REF!</definedName>
    <definedName name="EURTOT87" localSheetId="40">#REF!</definedName>
    <definedName name="EURTOT87" localSheetId="42">#REF!</definedName>
    <definedName name="EURTOT87">#REF!</definedName>
    <definedName name="EURTOT88" localSheetId="60">#REF!</definedName>
    <definedName name="EURTOT88" localSheetId="39">#REF!</definedName>
    <definedName name="EURTOT88" localSheetId="26">#REF!</definedName>
    <definedName name="EURTOT88" localSheetId="41">#REF!</definedName>
    <definedName name="EURTOT88" localSheetId="22">#REF!</definedName>
    <definedName name="EURTOT88" localSheetId="23">#REF!</definedName>
    <definedName name="EURTOT88" localSheetId="24">#REF!</definedName>
    <definedName name="EURTOT88" localSheetId="25">#REF!</definedName>
    <definedName name="EURTOT88" localSheetId="28">#REF!</definedName>
    <definedName name="EURTOT88" localSheetId="29">#REF!</definedName>
    <definedName name="EURTOT88" localSheetId="40">#REF!</definedName>
    <definedName name="EURTOT88" localSheetId="42">#REF!</definedName>
    <definedName name="EURTOT88">#REF!</definedName>
    <definedName name="eustocks">#N/A</definedName>
    <definedName name="ex" localSheetId="0">#REF!</definedName>
    <definedName name="ex" localSheetId="1">#REF!</definedName>
    <definedName name="ex" localSheetId="2">#REF!</definedName>
    <definedName name="ex" localSheetId="3">#REF!</definedName>
    <definedName name="ex" localSheetId="4">#REF!</definedName>
    <definedName name="ex" localSheetId="5">#REF!</definedName>
    <definedName name="ex" localSheetId="6">#REF!</definedName>
    <definedName name="ex" localSheetId="7">#REF!</definedName>
    <definedName name="ex">[104]Sheet1!$N$2:$Q$26</definedName>
    <definedName name="EXCEDENTE_DEL_10__SEGUN_EL_TOPE_ASIGNADO_A__BUENOS_AIRES__LEY_N__23621" localSheetId="0">#REF!</definedName>
    <definedName name="EXCEDENTE_DEL_10__SEGUN_EL_TOPE_ASIGNADO_A__BUENOS_AIRES__LEY_N__23621" localSheetId="1">#REF!</definedName>
    <definedName name="EXCEDENTE_DEL_10__SEGUN_EL_TOPE_ASIGNADO_A__BUENOS_AIRES__LEY_N__23621" localSheetId="2">#REF!</definedName>
    <definedName name="EXCEDENTE_DEL_10__SEGUN_EL_TOPE_ASIGNADO_A__BUENOS_AIRES__LEY_N__23621" localSheetId="3">#REF!</definedName>
    <definedName name="EXCEDENTE_DEL_10__SEGUN_EL_TOPE_ASIGNADO_A__BUENOS_AIRES__LEY_N__23621" localSheetId="4">#REF!</definedName>
    <definedName name="EXCEDENTE_DEL_10__SEGUN_EL_TOPE_ASIGNADO_A__BUENOS_AIRES__LEY_N__23621" localSheetId="5">#REF!</definedName>
    <definedName name="EXCEDENTE_DEL_10__SEGUN_EL_TOPE_ASIGNADO_A__BUENOS_AIRES__LEY_N__23621" localSheetId="6">#REF!</definedName>
    <definedName name="EXCEDENTE_DEL_10__SEGUN_EL_TOPE_ASIGNADO_A__BUENOS_AIRES__LEY_N__23621" localSheetId="7">#REF!</definedName>
    <definedName name="EXCEDENTE_DEL_10__SEGUN_EL_TOPE_ASIGNADO_A__BUENOS_AIRES__LEY_N__23621">[4]C!$B$18:$N$18</definedName>
    <definedName name="Exch.Rate" localSheetId="61">#REF!</definedName>
    <definedName name="Exch.Rate" localSheetId="54">#REF!</definedName>
    <definedName name="Exch.Rate" localSheetId="55">#REF!</definedName>
    <definedName name="Exch.Rate" localSheetId="56">#REF!</definedName>
    <definedName name="Exch.Rate" localSheetId="57">#REF!</definedName>
    <definedName name="Exch.Rate" localSheetId="58">#REF!</definedName>
    <definedName name="Exch.Rate" localSheetId="59">#REF!</definedName>
    <definedName name="Exch.Rate" localSheetId="0">#REF!</definedName>
    <definedName name="Exch.Rate" localSheetId="1">#REF!</definedName>
    <definedName name="Exch.Rate" localSheetId="2">#REF!</definedName>
    <definedName name="Exch.Rate" localSheetId="3">#REF!</definedName>
    <definedName name="Exch.Rate" localSheetId="4">#REF!</definedName>
    <definedName name="Exch.Rate" localSheetId="5">#REF!</definedName>
    <definedName name="Exch.Rate" localSheetId="6">#REF!</definedName>
    <definedName name="Exch.Rate" localSheetId="7">#REF!</definedName>
    <definedName name="Exch.Rate">#REF!</definedName>
    <definedName name="ExitWRS" localSheetId="0">#REF!</definedName>
    <definedName name="ExitWRS" localSheetId="1">#REF!</definedName>
    <definedName name="ExitWRS" localSheetId="2">#REF!</definedName>
    <definedName name="ExitWRS" localSheetId="3">#REF!</definedName>
    <definedName name="ExitWRS" localSheetId="4">#REF!</definedName>
    <definedName name="ExitWRS" localSheetId="5">#REF!</definedName>
    <definedName name="ExitWRS" localSheetId="6">#REF!</definedName>
    <definedName name="ExitWRS" localSheetId="7">#REF!</definedName>
    <definedName name="ExitWRS">[105]Main!$AB$25</definedName>
    <definedName name="Exportacion_Por_Importancia" localSheetId="0">#REF!</definedName>
    <definedName name="Exportacion_Por_Importancia" localSheetId="1">#REF!</definedName>
    <definedName name="Exportacion_Por_Importancia" localSheetId="2">#REF!</definedName>
    <definedName name="Exportacion_Por_Importancia" localSheetId="3">#REF!</definedName>
    <definedName name="Exportacion_Por_Importancia" localSheetId="4">#REF!</definedName>
    <definedName name="Exportacion_Por_Importancia" localSheetId="5">#REF!</definedName>
    <definedName name="Exportacion_Por_Importancia" localSheetId="6">#REF!</definedName>
    <definedName name="Exportacion_Por_Importancia" localSheetId="7">#REF!</definedName>
    <definedName name="Exportacion_Por_Importancia">[106]Macro1!$A$1</definedName>
    <definedName name="EXR_UPDATE" localSheetId="61">#REF!</definedName>
    <definedName name="EXR_UPDATE" localSheetId="54">#REF!</definedName>
    <definedName name="EXR_UPDATE" localSheetId="55">#REF!</definedName>
    <definedName name="EXR_UPDATE" localSheetId="56">#REF!</definedName>
    <definedName name="EXR_UPDATE" localSheetId="57">#REF!</definedName>
    <definedName name="EXR_UPDATE" localSheetId="58">#REF!</definedName>
    <definedName name="EXR_UPDATE" localSheetId="59">#REF!</definedName>
    <definedName name="EXR_UPDATE">#REF!</definedName>
    <definedName name="External_debt_indicators" localSheetId="0">#REF!:#REF!</definedName>
    <definedName name="External_debt_indicators" localSheetId="1">#REF!:#REF!</definedName>
    <definedName name="External_debt_indicators" localSheetId="2">#REF!:#REF!</definedName>
    <definedName name="External_debt_indicators" localSheetId="3">#REF!:#REF!</definedName>
    <definedName name="External_debt_indicators" localSheetId="4">#REF!:#REF!</definedName>
    <definedName name="External_debt_indicators" localSheetId="5">#REF!:#REF!</definedName>
    <definedName name="External_debt_indicators" localSheetId="6">#REF!:#REF!</definedName>
    <definedName name="External_debt_indicators" localSheetId="7">#REF!:#REF!</definedName>
    <definedName name="External_debt_indicators">[107]Table3!$F$8:$AB$437:'[107]Table3'!$AB$9</definedName>
    <definedName name="FAL" localSheetId="59">#REF!</definedName>
    <definedName name="FAL" localSheetId="60">#REF!</definedName>
    <definedName name="FAL" localSheetId="39">#REF!</definedName>
    <definedName name="FAL" localSheetId="0">#REF!</definedName>
    <definedName name="FAL" localSheetId="26">#REF!</definedName>
    <definedName name="FAL" localSheetId="41">#REF!</definedName>
    <definedName name="FAL" localSheetId="1">#REF!</definedName>
    <definedName name="FAL" localSheetId="2">#REF!</definedName>
    <definedName name="FAL" localSheetId="3">#REF!</definedName>
    <definedName name="FAL" localSheetId="4">#REF!</definedName>
    <definedName name="FAL" localSheetId="5">#REF!</definedName>
    <definedName name="FAL" localSheetId="6">#REF!</definedName>
    <definedName name="FAL" localSheetId="7">#REF!</definedName>
    <definedName name="FAL" localSheetId="22">#REF!</definedName>
    <definedName name="FAL" localSheetId="23">#REF!</definedName>
    <definedName name="FAL" localSheetId="24">#REF!</definedName>
    <definedName name="FAL" localSheetId="25">#REF!</definedName>
    <definedName name="FAL" localSheetId="28">#REF!</definedName>
    <definedName name="FAL" localSheetId="29">#REF!</definedName>
    <definedName name="FAL" localSheetId="40">#REF!</definedName>
    <definedName name="FAL" localSheetId="42">#REF!</definedName>
    <definedName name="FAL">#REF!</definedName>
    <definedName name="FB" localSheetId="60">#REF!</definedName>
    <definedName name="FB" localSheetId="39">#REF!</definedName>
    <definedName name="FB" localSheetId="0">#REF!</definedName>
    <definedName name="FB" localSheetId="26">#REF!</definedName>
    <definedName name="FB" localSheetId="41">#REF!</definedName>
    <definedName name="FB" localSheetId="1">#REF!</definedName>
    <definedName name="FB" localSheetId="2">#REF!</definedName>
    <definedName name="FB" localSheetId="3">#REF!</definedName>
    <definedName name="FB" localSheetId="4">#REF!</definedName>
    <definedName name="FB" localSheetId="5">#REF!</definedName>
    <definedName name="FB" localSheetId="6">#REF!</definedName>
    <definedName name="FB" localSheetId="7">#REF!</definedName>
    <definedName name="FB" localSheetId="22">#REF!</definedName>
    <definedName name="FB" localSheetId="23">#REF!</definedName>
    <definedName name="FB" localSheetId="24">#REF!</definedName>
    <definedName name="FB" localSheetId="25">#REF!</definedName>
    <definedName name="FB" localSheetId="28">#REF!</definedName>
    <definedName name="FB" localSheetId="29">#REF!</definedName>
    <definedName name="FB" localSheetId="40">#REF!</definedName>
    <definedName name="FB" localSheetId="42">#REF!</definedName>
    <definedName name="FB">#REF!</definedName>
    <definedName name="FB1A" localSheetId="60">#REF!</definedName>
    <definedName name="FB1A" localSheetId="39">#REF!</definedName>
    <definedName name="FB1A" localSheetId="0">#REF!</definedName>
    <definedName name="FB1A" localSheetId="26">#REF!</definedName>
    <definedName name="FB1A" localSheetId="41">#REF!</definedName>
    <definedName name="FB1A" localSheetId="1">#REF!</definedName>
    <definedName name="FB1A" localSheetId="2">#REF!</definedName>
    <definedName name="FB1A" localSheetId="3">#REF!</definedName>
    <definedName name="FB1A" localSheetId="4">#REF!</definedName>
    <definedName name="FB1A" localSheetId="5">#REF!</definedName>
    <definedName name="FB1A" localSheetId="6">#REF!</definedName>
    <definedName name="FB1A" localSheetId="7">#REF!</definedName>
    <definedName name="FB1A" localSheetId="22">#REF!</definedName>
    <definedName name="FB1A" localSheetId="23">#REF!</definedName>
    <definedName name="FB1A" localSheetId="24">#REF!</definedName>
    <definedName name="FB1A" localSheetId="25">#REF!</definedName>
    <definedName name="FB1A" localSheetId="28">#REF!</definedName>
    <definedName name="FB1A" localSheetId="29">#REF!</definedName>
    <definedName name="FB1A" localSheetId="40">#REF!</definedName>
    <definedName name="FB1A" localSheetId="42">#REF!</definedName>
    <definedName name="FB1A">#REF!</definedName>
    <definedName name="fdfd" localSheetId="60" hidden="1">'[33]Fax a enviar'!#REF!</definedName>
    <definedName name="fdfd" localSheetId="39" hidden="1">'[33]Fax a enviar'!#REF!</definedName>
    <definedName name="fdfd" localSheetId="0" hidden="1">#REF!</definedName>
    <definedName name="fdfd" localSheetId="41" hidden="1">'[33]Fax a enviar'!#REF!</definedName>
    <definedName name="fdfd" localSheetId="1" hidden="1">#REF!</definedName>
    <definedName name="fdfd" localSheetId="2" hidden="1">#REF!</definedName>
    <definedName name="fdfd" localSheetId="3" hidden="1">#REF!</definedName>
    <definedName name="fdfd" localSheetId="4" hidden="1">#REF!</definedName>
    <definedName name="fdfd" localSheetId="5" hidden="1">#REF!</definedName>
    <definedName name="fdfd" localSheetId="6" hidden="1">#REF!</definedName>
    <definedName name="fdfd" localSheetId="7" hidden="1">#REF!</definedName>
    <definedName name="fdfd" localSheetId="28" hidden="1">'[33]Fax a enviar'!#REF!</definedName>
    <definedName name="fdfd" localSheetId="29" hidden="1">'[33]Fax a enviar'!#REF!</definedName>
    <definedName name="fdfd" localSheetId="40" hidden="1">'[33]Fax a enviar'!#REF!</definedName>
    <definedName name="fdfd" localSheetId="42" hidden="1">'[33]Fax a enviar'!#REF!</definedName>
    <definedName name="fdfd" hidden="1">'[33]Fax a enviar'!#REF!</definedName>
    <definedName name="fdfdd" localSheetId="59" hidden="1">#REF!</definedName>
    <definedName name="fdfdd" localSheetId="60" hidden="1">#REF!</definedName>
    <definedName name="fdfdd" localSheetId="39" hidden="1">#REF!</definedName>
    <definedName name="fdfdd" localSheetId="26" hidden="1">#REF!</definedName>
    <definedName name="fdfdd" localSheetId="41" hidden="1">#REF!</definedName>
    <definedName name="fdfdd" localSheetId="22" hidden="1">#REF!</definedName>
    <definedName name="fdfdd" localSheetId="23" hidden="1">#REF!</definedName>
    <definedName name="fdfdd" localSheetId="24" hidden="1">#REF!</definedName>
    <definedName name="fdfdd" localSheetId="25" hidden="1">#REF!</definedName>
    <definedName name="fdfdd" localSheetId="28" hidden="1">#REF!</definedName>
    <definedName name="fdfdd" localSheetId="29" hidden="1">#REF!</definedName>
    <definedName name="fdfdd" localSheetId="40" hidden="1">#REF!</definedName>
    <definedName name="fdfdd" localSheetId="42" hidden="1">#REF!</definedName>
    <definedName name="fdfdd" hidden="1">#REF!</definedName>
    <definedName name="fdfddf" localSheetId="60" hidden="1">#REF!</definedName>
    <definedName name="fdfddf" localSheetId="39" hidden="1">#REF!</definedName>
    <definedName name="fdfddf" localSheetId="26" hidden="1">#REF!</definedName>
    <definedName name="fdfddf" localSheetId="41" hidden="1">#REF!</definedName>
    <definedName name="fdfddf" localSheetId="22" hidden="1">#REF!</definedName>
    <definedName name="fdfddf" localSheetId="23" hidden="1">#REF!</definedName>
    <definedName name="fdfddf" localSheetId="24" hidden="1">#REF!</definedName>
    <definedName name="fdfddf" localSheetId="25" hidden="1">#REF!</definedName>
    <definedName name="fdfddf" localSheetId="28" hidden="1">#REF!</definedName>
    <definedName name="fdfddf" localSheetId="29" hidden="1">#REF!</definedName>
    <definedName name="fdfddf" localSheetId="40" hidden="1">#REF!</definedName>
    <definedName name="fdfddf" localSheetId="42" hidden="1">#REF!</definedName>
    <definedName name="fdfddf" hidden="1">#REF!</definedName>
    <definedName name="fdfdf" localSheetId="60" hidden="1">'[33]Fax a enviar'!#REF!</definedName>
    <definedName name="fdfdf" localSheetId="39" hidden="1">'[33]Fax a enviar'!#REF!</definedName>
    <definedName name="fdfdf" localSheetId="0" hidden="1">#REF!</definedName>
    <definedName name="fdfdf" localSheetId="41" hidden="1">'[33]Fax a enviar'!#REF!</definedName>
    <definedName name="fdfdf" localSheetId="1" hidden="1">#REF!</definedName>
    <definedName name="fdfdf" localSheetId="2" hidden="1">#REF!</definedName>
    <definedName name="fdfdf" localSheetId="3" hidden="1">#REF!</definedName>
    <definedName name="fdfdf" localSheetId="4" hidden="1">#REF!</definedName>
    <definedName name="fdfdf" localSheetId="5" hidden="1">#REF!</definedName>
    <definedName name="fdfdf" localSheetId="6" hidden="1">#REF!</definedName>
    <definedName name="fdfdf" localSheetId="7" hidden="1">#REF!</definedName>
    <definedName name="fdfdf" localSheetId="28" hidden="1">'[33]Fax a enviar'!#REF!</definedName>
    <definedName name="fdfdf" localSheetId="29" hidden="1">'[33]Fax a enviar'!#REF!</definedName>
    <definedName name="fdfdf" localSheetId="40" hidden="1">'[33]Fax a enviar'!#REF!</definedName>
    <definedName name="fdfdf" localSheetId="42" hidden="1">'[33]Fax a enviar'!#REF!</definedName>
    <definedName name="fdfdf" hidden="1">'[33]Fax a enviar'!#REF!</definedName>
    <definedName name="fdfds" localSheetId="59" hidden="1">#REF!</definedName>
    <definedName name="fdfds" localSheetId="60" hidden="1">#REF!</definedName>
    <definedName name="fdfds" localSheetId="39" hidden="1">#REF!</definedName>
    <definedName name="fdfds" localSheetId="26" hidden="1">#REF!</definedName>
    <definedName name="fdfds" localSheetId="41" hidden="1">#REF!</definedName>
    <definedName name="fdfds" localSheetId="22" hidden="1">#REF!</definedName>
    <definedName name="fdfds" localSheetId="23" hidden="1">#REF!</definedName>
    <definedName name="fdfds" localSheetId="24" hidden="1">#REF!</definedName>
    <definedName name="fdfds" localSheetId="25" hidden="1">#REF!</definedName>
    <definedName name="fdfds" localSheetId="28" hidden="1">#REF!</definedName>
    <definedName name="fdfds" localSheetId="29" hidden="1">#REF!</definedName>
    <definedName name="fdfds" localSheetId="40" hidden="1">#REF!</definedName>
    <definedName name="fdfds" localSheetId="42" hidden="1">#REF!</definedName>
    <definedName name="fdfds" hidden="1">#REF!</definedName>
    <definedName name="fdfdsafsdf" localSheetId="59" hidden="1">'[95]Fax a enviar'!#REF!</definedName>
    <definedName name="fdfdsafsdf" localSheetId="60" hidden="1">'[95]Fax a enviar'!#REF!</definedName>
    <definedName name="fdfdsafsdf" localSheetId="39" hidden="1">'[95]Fax a enviar'!#REF!</definedName>
    <definedName name="fdfdsafsdf" localSheetId="0" hidden="1">#REF!</definedName>
    <definedName name="fdfdsafsdf" localSheetId="41" hidden="1">'[95]Fax a enviar'!#REF!</definedName>
    <definedName name="fdfdsafsdf" localSheetId="1" hidden="1">#REF!</definedName>
    <definedName name="fdfdsafsdf" localSheetId="2" hidden="1">#REF!</definedName>
    <definedName name="fdfdsafsdf" localSheetId="3" hidden="1">#REF!</definedName>
    <definedName name="fdfdsafsdf" localSheetId="4" hidden="1">#REF!</definedName>
    <definedName name="fdfdsafsdf" localSheetId="5" hidden="1">#REF!</definedName>
    <definedName name="fdfdsafsdf" localSheetId="6" hidden="1">#REF!</definedName>
    <definedName name="fdfdsafsdf" localSheetId="7" hidden="1">#REF!</definedName>
    <definedName name="fdfdsafsdf" localSheetId="23" hidden="1">'[95]Fax a enviar'!#REF!</definedName>
    <definedName name="fdfdsafsdf" localSheetId="28" hidden="1">'[95]Fax a enviar'!#REF!</definedName>
    <definedName name="fdfdsafsdf" localSheetId="29" hidden="1">'[95]Fax a enviar'!#REF!</definedName>
    <definedName name="fdfdsafsdf" localSheetId="40" hidden="1">'[95]Fax a enviar'!#REF!</definedName>
    <definedName name="fdfdsafsdf" localSheetId="42" hidden="1">'[95]Fax a enviar'!#REF!</definedName>
    <definedName name="fdfdsafsdf" hidden="1">'[95]Fax a enviar'!#REF!</definedName>
    <definedName name="fdfdsf" localSheetId="59" hidden="1">#REF!</definedName>
    <definedName name="fdfdsf" localSheetId="60" hidden="1">#REF!</definedName>
    <definedName name="fdfdsf" localSheetId="39" hidden="1">#REF!</definedName>
    <definedName name="fdfdsf" localSheetId="26" hidden="1">#REF!</definedName>
    <definedName name="fdfdsf" localSheetId="41" hidden="1">#REF!</definedName>
    <definedName name="fdfdsf" localSheetId="22" hidden="1">#REF!</definedName>
    <definedName name="fdfdsf" localSheetId="23" hidden="1">#REF!</definedName>
    <definedName name="fdfdsf" localSheetId="24" hidden="1">#REF!</definedName>
    <definedName name="fdfdsf" localSheetId="25" hidden="1">#REF!</definedName>
    <definedName name="fdfdsf" localSheetId="28" hidden="1">#REF!</definedName>
    <definedName name="fdfdsf" localSheetId="29" hidden="1">#REF!</definedName>
    <definedName name="fdfdsf" localSheetId="40" hidden="1">#REF!</definedName>
    <definedName name="fdfdsf" localSheetId="42" hidden="1">#REF!</definedName>
    <definedName name="fdfdsf" hidden="1">#REF!</definedName>
    <definedName name="fdfsd" localSheetId="59" hidden="1">'[62]Fax a enviar'!#REF!</definedName>
    <definedName name="fdfsd" localSheetId="60" hidden="1">'[62]Fax a enviar'!#REF!</definedName>
    <definedName name="fdfsd" localSheetId="39" hidden="1">'[62]Fax a enviar'!#REF!</definedName>
    <definedName name="fdfsd" localSheetId="0" hidden="1">#REF!</definedName>
    <definedName name="fdfsd" localSheetId="41" hidden="1">'[62]Fax a enviar'!#REF!</definedName>
    <definedName name="fdfsd" localSheetId="1" hidden="1">#REF!</definedName>
    <definedName name="fdfsd" localSheetId="2" hidden="1">#REF!</definedName>
    <definedName name="fdfsd" localSheetId="3" hidden="1">#REF!</definedName>
    <definedName name="fdfsd" localSheetId="4" hidden="1">#REF!</definedName>
    <definedName name="fdfsd" localSheetId="5" hidden="1">#REF!</definedName>
    <definedName name="fdfsd" localSheetId="6" hidden="1">#REF!</definedName>
    <definedName name="fdfsd" localSheetId="7" hidden="1">#REF!</definedName>
    <definedName name="fdfsd" localSheetId="23" hidden="1">'[62]Fax a enviar'!#REF!</definedName>
    <definedName name="fdfsd" localSheetId="28" hidden="1">'[62]Fax a enviar'!#REF!</definedName>
    <definedName name="fdfsd" localSheetId="29" hidden="1">'[62]Fax a enviar'!#REF!</definedName>
    <definedName name="fdfsd" localSheetId="40" hidden="1">'[62]Fax a enviar'!#REF!</definedName>
    <definedName name="fdfsd" localSheetId="42" hidden="1">'[62]Fax a enviar'!#REF!</definedName>
    <definedName name="fdfsd" hidden="1">'[62]Fax a enviar'!#REF!</definedName>
    <definedName name="feb" localSheetId="0">#REF!</definedName>
    <definedName name="feb" localSheetId="1">#REF!</definedName>
    <definedName name="feb" localSheetId="2">#REF!</definedName>
    <definedName name="feb" localSheetId="3">#REF!</definedName>
    <definedName name="feb" localSheetId="4">#REF!</definedName>
    <definedName name="feb" localSheetId="5">#REF!</definedName>
    <definedName name="feb" localSheetId="6">#REF!</definedName>
    <definedName name="feb" localSheetId="7">#REF!</definedName>
    <definedName name="feb">[22]Programa!#REF!</definedName>
    <definedName name="FEB._89" localSheetId="61">#REF!</definedName>
    <definedName name="FEB._89" localSheetId="54">#REF!</definedName>
    <definedName name="FEB._89" localSheetId="55">#REF!</definedName>
    <definedName name="FEB._89" localSheetId="56">#REF!</definedName>
    <definedName name="FEB._89" localSheetId="57">#REF!</definedName>
    <definedName name="FEB._89" localSheetId="58">#REF!</definedName>
    <definedName name="FEB._89" localSheetId="59">#REF!</definedName>
    <definedName name="FEB._89">#REF!</definedName>
    <definedName name="fecha" localSheetId="61">[22]Programa!#REF!</definedName>
    <definedName name="fecha" localSheetId="54">[22]Programa!#REF!</definedName>
    <definedName name="fecha" localSheetId="55">[22]Programa!#REF!</definedName>
    <definedName name="fecha" localSheetId="56">[22]Programa!#REF!</definedName>
    <definedName name="fecha" localSheetId="57">[22]Programa!#REF!</definedName>
    <definedName name="fecha" localSheetId="58">[22]Programa!#REF!</definedName>
    <definedName name="fecha" localSheetId="59">[22]Programa!#REF!</definedName>
    <definedName name="fecha" localSheetId="0">#REF!</definedName>
    <definedName name="fecha" localSheetId="1">#REF!</definedName>
    <definedName name="fecha" localSheetId="2">#REF!</definedName>
    <definedName name="fecha" localSheetId="3">#REF!</definedName>
    <definedName name="fecha" localSheetId="4">#REF!</definedName>
    <definedName name="fecha" localSheetId="5">#REF!</definedName>
    <definedName name="fecha" localSheetId="6">#REF!</definedName>
    <definedName name="fecha" localSheetId="7">#REF!</definedName>
    <definedName name="fecha">[22]Programa!#REF!</definedName>
    <definedName name="fechas" localSheetId="0">#REF!</definedName>
    <definedName name="fechas" localSheetId="1">#REF!</definedName>
    <definedName name="fechas" localSheetId="2">#REF!</definedName>
    <definedName name="fechas" localSheetId="3">#REF!</definedName>
    <definedName name="fechas" localSheetId="4">#REF!</definedName>
    <definedName name="fechas" localSheetId="5">#REF!</definedName>
    <definedName name="fechas" localSheetId="6">#REF!</definedName>
    <definedName name="fechas" localSheetId="7">#REF!</definedName>
    <definedName name="fechas">[59]Contribution!$K$51:$DC$52</definedName>
    <definedName name="fed" localSheetId="61" hidden="1">{"Riqfin97",#N/A,FALSE,"Tran";"Riqfinpro",#N/A,FALSE,"Tran"}</definedName>
    <definedName name="fed" localSheetId="54" hidden="1">{"Riqfin97",#N/A,FALSE,"Tran";"Riqfinpro",#N/A,FALSE,"Tran"}</definedName>
    <definedName name="fed" localSheetId="55" hidden="1">{"Riqfin97",#N/A,FALSE,"Tran";"Riqfinpro",#N/A,FALSE,"Tran"}</definedName>
    <definedName name="fed" localSheetId="56" hidden="1">{"Riqfin97",#N/A,FALSE,"Tran";"Riqfinpro",#N/A,FALSE,"Tran"}</definedName>
    <definedName name="fed" localSheetId="57" hidden="1">{"Riqfin97",#N/A,FALSE,"Tran";"Riqfinpro",#N/A,FALSE,"Tran"}</definedName>
    <definedName name="fed" localSheetId="58" hidden="1">{"Riqfin97",#N/A,FALSE,"Tran";"Riqfinpro",#N/A,FALSE,"Tran"}</definedName>
    <definedName name="fed" localSheetId="59" hidden="1">{"Riqfin97",#N/A,FALSE,"Tran";"Riqfinpro",#N/A,FALSE,"Tran"}</definedName>
    <definedName name="fed" localSheetId="60" hidden="1">{"Riqfin97",#N/A,FALSE,"Tran";"Riqfinpro",#N/A,FALSE,"Tran"}</definedName>
    <definedName name="fed" localSheetId="39" hidden="1">{"Riqfin97",#N/A,FALSE,"Tran";"Riqfinpro",#N/A,FALSE,"Tran"}</definedName>
    <definedName name="fed" localSheetId="0" hidden="1">{"Riqfin97",#N/A,FALSE,"Tran";"Riqfinpro",#N/A,FALSE,"Tran"}</definedName>
    <definedName name="fed" localSheetId="26" hidden="1">{"Riqfin97",#N/A,FALSE,"Tran";"Riqfinpro",#N/A,FALSE,"Tran"}</definedName>
    <definedName name="fed" localSheetId="27" hidden="1">{"Riqfin97",#N/A,FALSE,"Tran";"Riqfinpro",#N/A,FALSE,"Tran"}</definedName>
    <definedName name="fed" localSheetId="32" hidden="1">{"Riqfin97",#N/A,FALSE,"Tran";"Riqfinpro",#N/A,FALSE,"Tran"}</definedName>
    <definedName name="fed" localSheetId="41" hidden="1">{"Riqfin97",#N/A,FALSE,"Tran";"Riqfinpro",#N/A,FALSE,"Tran"}</definedName>
    <definedName name="fed" localSheetId="1" hidden="1">{"Riqfin97",#N/A,FALSE,"Tran";"Riqfinpro",#N/A,FALSE,"Tran"}</definedName>
    <definedName name="fed" localSheetId="2" hidden="1">{"Riqfin97",#N/A,FALSE,"Tran";"Riqfinpro",#N/A,FALSE,"Tran"}</definedName>
    <definedName name="fed" localSheetId="3" hidden="1">{"Riqfin97",#N/A,FALSE,"Tran";"Riqfinpro",#N/A,FALSE,"Tran"}</definedName>
    <definedName name="fed" localSheetId="4" hidden="1">{"Riqfin97",#N/A,FALSE,"Tran";"Riqfinpro",#N/A,FALSE,"Tran"}</definedName>
    <definedName name="fed" localSheetId="5" hidden="1">{"Riqfin97",#N/A,FALSE,"Tran";"Riqfinpro",#N/A,FALSE,"Tran"}</definedName>
    <definedName name="fed" localSheetId="6" hidden="1">{"Riqfin97",#N/A,FALSE,"Tran";"Riqfinpro",#N/A,FALSE,"Tran"}</definedName>
    <definedName name="fed" localSheetId="7" hidden="1">{"Riqfin97",#N/A,FALSE,"Tran";"Riqfinpro",#N/A,FALSE,"Tran"}</definedName>
    <definedName name="fed" localSheetId="22" hidden="1">{"Riqfin97",#N/A,FALSE,"Tran";"Riqfinpro",#N/A,FALSE,"Tran"}</definedName>
    <definedName name="fed" localSheetId="23" hidden="1">{"Riqfin97",#N/A,FALSE,"Tran";"Riqfinpro",#N/A,FALSE,"Tran"}</definedName>
    <definedName name="fed" localSheetId="24" hidden="1">{"Riqfin97",#N/A,FALSE,"Tran";"Riqfinpro",#N/A,FALSE,"Tran"}</definedName>
    <definedName name="fed" localSheetId="25" hidden="1">{"Riqfin97",#N/A,FALSE,"Tran";"Riqfinpro",#N/A,FALSE,"Tran"}</definedName>
    <definedName name="fed" localSheetId="28" hidden="1">{"Riqfin97",#N/A,FALSE,"Tran";"Riqfinpro",#N/A,FALSE,"Tran"}</definedName>
    <definedName name="fed" localSheetId="29" hidden="1">{"Riqfin97",#N/A,FALSE,"Tran";"Riqfinpro",#N/A,FALSE,"Tran"}</definedName>
    <definedName name="fed" localSheetId="31" hidden="1">{"Riqfin97",#N/A,FALSE,"Tran";"Riqfinpro",#N/A,FALSE,"Tran"}</definedName>
    <definedName name="fed" localSheetId="40" hidden="1">{"Riqfin97",#N/A,FALSE,"Tran";"Riqfinpro",#N/A,FALSE,"Tran"}</definedName>
    <definedName name="fed" localSheetId="42" hidden="1">{"Riqfin97",#N/A,FALSE,"Tran";"Riqfinpro",#N/A,FALSE,"Tran"}</definedName>
    <definedName name="fed" hidden="1">{"Riqfin97",#N/A,FALSE,"Tran";"Riqfinpro",#N/A,FALSE,"Tran"}</definedName>
    <definedName name="feere" localSheetId="0" hidden="1">#REF!</definedName>
    <definedName name="feere" localSheetId="1" hidden="1">#REF!</definedName>
    <definedName name="feere" localSheetId="2" hidden="1">#REF!</definedName>
    <definedName name="feere" localSheetId="3" hidden="1">#REF!</definedName>
    <definedName name="feere" localSheetId="4" hidden="1">#REF!</definedName>
    <definedName name="feere" localSheetId="5" hidden="1">#REF!</definedName>
    <definedName name="feere" localSheetId="6" hidden="1">#REF!</definedName>
    <definedName name="feere" localSheetId="7" hidden="1">#REF!</definedName>
    <definedName name="feere" hidden="1">'[90]Fax a enviar'!#REF!</definedName>
    <definedName name="fef" localSheetId="0" hidden="1">#REF!</definedName>
    <definedName name="fef" localSheetId="1" hidden="1">#REF!</definedName>
    <definedName name="fef" localSheetId="2" hidden="1">#REF!</definedName>
    <definedName name="fef" localSheetId="3" hidden="1">#REF!</definedName>
    <definedName name="fef" localSheetId="4" hidden="1">#REF!</definedName>
    <definedName name="fef" localSheetId="5" hidden="1">#REF!</definedName>
    <definedName name="fef" localSheetId="6" hidden="1">#REF!</definedName>
    <definedName name="fef" localSheetId="7" hidden="1">#REF!</definedName>
    <definedName name="fef" hidden="1">'[90]Fax a enviar'!#REF!</definedName>
    <definedName name="fer" localSheetId="61" hidden="1">{"Riqfin97",#N/A,FALSE,"Tran";"Riqfinpro",#N/A,FALSE,"Tran"}</definedName>
    <definedName name="fer" localSheetId="54" hidden="1">{"Riqfin97",#N/A,FALSE,"Tran";"Riqfinpro",#N/A,FALSE,"Tran"}</definedName>
    <definedName name="fer" localSheetId="55" hidden="1">{"Riqfin97",#N/A,FALSE,"Tran";"Riqfinpro",#N/A,FALSE,"Tran"}</definedName>
    <definedName name="fer" localSheetId="56" hidden="1">{"Riqfin97",#N/A,FALSE,"Tran";"Riqfinpro",#N/A,FALSE,"Tran"}</definedName>
    <definedName name="fer" localSheetId="57" hidden="1">{"Riqfin97",#N/A,FALSE,"Tran";"Riqfinpro",#N/A,FALSE,"Tran"}</definedName>
    <definedName name="fer" localSheetId="58" hidden="1">{"Riqfin97",#N/A,FALSE,"Tran";"Riqfinpro",#N/A,FALSE,"Tran"}</definedName>
    <definedName name="fer" localSheetId="59" hidden="1">{"Riqfin97",#N/A,FALSE,"Tran";"Riqfinpro",#N/A,FALSE,"Tran"}</definedName>
    <definedName name="fer" localSheetId="60" hidden="1">{"Riqfin97",#N/A,FALSE,"Tran";"Riqfinpro",#N/A,FALSE,"Tran"}</definedName>
    <definedName name="fer" localSheetId="39" hidden="1">{"Riqfin97",#N/A,FALSE,"Tran";"Riqfinpro",#N/A,FALSE,"Tran"}</definedName>
    <definedName name="fer" localSheetId="0" hidden="1">{"Riqfin97",#N/A,FALSE,"Tran";"Riqfinpro",#N/A,FALSE,"Tran"}</definedName>
    <definedName name="fer" localSheetId="26" hidden="1">{"Riqfin97",#N/A,FALSE,"Tran";"Riqfinpro",#N/A,FALSE,"Tran"}</definedName>
    <definedName name="fer" localSheetId="27" hidden="1">{"Riqfin97",#N/A,FALSE,"Tran";"Riqfinpro",#N/A,FALSE,"Tran"}</definedName>
    <definedName name="fer" localSheetId="32" hidden="1">{"Riqfin97",#N/A,FALSE,"Tran";"Riqfinpro",#N/A,FALSE,"Tran"}</definedName>
    <definedName name="fer" localSheetId="41" hidden="1">{"Riqfin97",#N/A,FALSE,"Tran";"Riqfinpro",#N/A,FALSE,"Tran"}</definedName>
    <definedName name="fer" localSheetId="1" hidden="1">{"Riqfin97",#N/A,FALSE,"Tran";"Riqfinpro",#N/A,FALSE,"Tran"}</definedName>
    <definedName name="fer" localSheetId="2" hidden="1">{"Riqfin97",#N/A,FALSE,"Tran";"Riqfinpro",#N/A,FALSE,"Tran"}</definedName>
    <definedName name="fer" localSheetId="3" hidden="1">{"Riqfin97",#N/A,FALSE,"Tran";"Riqfinpro",#N/A,FALSE,"Tran"}</definedName>
    <definedName name="fer" localSheetId="4" hidden="1">{"Riqfin97",#N/A,FALSE,"Tran";"Riqfinpro",#N/A,FALSE,"Tran"}</definedName>
    <definedName name="fer" localSheetId="5" hidden="1">{"Riqfin97",#N/A,FALSE,"Tran";"Riqfinpro",#N/A,FALSE,"Tran"}</definedName>
    <definedName name="fer" localSheetId="6" hidden="1">{"Riqfin97",#N/A,FALSE,"Tran";"Riqfinpro",#N/A,FALSE,"Tran"}</definedName>
    <definedName name="fer" localSheetId="7" hidden="1">{"Riqfin97",#N/A,FALSE,"Tran";"Riqfinpro",#N/A,FALSE,"Tran"}</definedName>
    <definedName name="fer" localSheetId="22" hidden="1">{"Riqfin97",#N/A,FALSE,"Tran";"Riqfinpro",#N/A,FALSE,"Tran"}</definedName>
    <definedName name="fer" localSheetId="23" hidden="1">{"Riqfin97",#N/A,FALSE,"Tran";"Riqfinpro",#N/A,FALSE,"Tran"}</definedName>
    <definedName name="fer" localSheetId="24" hidden="1">{"Riqfin97",#N/A,FALSE,"Tran";"Riqfinpro",#N/A,FALSE,"Tran"}</definedName>
    <definedName name="fer" localSheetId="25" hidden="1">{"Riqfin97",#N/A,FALSE,"Tran";"Riqfinpro",#N/A,FALSE,"Tran"}</definedName>
    <definedName name="fer" localSheetId="28" hidden="1">{"Riqfin97",#N/A,FALSE,"Tran";"Riqfinpro",#N/A,FALSE,"Tran"}</definedName>
    <definedName name="fer" localSheetId="29" hidden="1">{"Riqfin97",#N/A,FALSE,"Tran";"Riqfinpro",#N/A,FALSE,"Tran"}</definedName>
    <definedName name="fer" localSheetId="31" hidden="1">{"Riqfin97",#N/A,FALSE,"Tran";"Riqfinpro",#N/A,FALSE,"Tran"}</definedName>
    <definedName name="fer" localSheetId="40" hidden="1">{"Riqfin97",#N/A,FALSE,"Tran";"Riqfinpro",#N/A,FALSE,"Tran"}</definedName>
    <definedName name="fer" localSheetId="42" hidden="1">{"Riqfin97",#N/A,FALSE,"Tran";"Riqfinpro",#N/A,FALSE,"Tran"}</definedName>
    <definedName name="fer" hidden="1">{"Riqfin97",#N/A,FALSE,"Tran";"Riqfinpro",#N/A,FALSE,"Tran"}</definedName>
    <definedName name="FF" localSheetId="59">#REF!</definedName>
    <definedName name="FF" localSheetId="60">#REF!</definedName>
    <definedName name="FF" localSheetId="39">#REF!</definedName>
    <definedName name="FF" localSheetId="0">#REF!</definedName>
    <definedName name="FF" localSheetId="26">#REF!</definedName>
    <definedName name="FF" localSheetId="41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8">#REF!</definedName>
    <definedName name="FF" localSheetId="29">#REF!</definedName>
    <definedName name="FF" localSheetId="40">#REF!</definedName>
    <definedName name="FF" localSheetId="42">#REF!</definedName>
    <definedName name="FF">#REF!</definedName>
    <definedName name="FF1A" localSheetId="60">#REF!</definedName>
    <definedName name="FF1A" localSheetId="39">#REF!</definedName>
    <definedName name="FF1A" localSheetId="0">#REF!</definedName>
    <definedName name="FF1A" localSheetId="26">#REF!</definedName>
    <definedName name="FF1A" localSheetId="41">#REF!</definedName>
    <definedName name="FF1A" localSheetId="1">#REF!</definedName>
    <definedName name="FF1A" localSheetId="2">#REF!</definedName>
    <definedName name="FF1A" localSheetId="3">#REF!</definedName>
    <definedName name="FF1A" localSheetId="4">#REF!</definedName>
    <definedName name="FF1A" localSheetId="5">#REF!</definedName>
    <definedName name="FF1A" localSheetId="6">#REF!</definedName>
    <definedName name="FF1A" localSheetId="7">#REF!</definedName>
    <definedName name="FF1A" localSheetId="22">#REF!</definedName>
    <definedName name="FF1A" localSheetId="23">#REF!</definedName>
    <definedName name="FF1A" localSheetId="24">#REF!</definedName>
    <definedName name="FF1A" localSheetId="25">#REF!</definedName>
    <definedName name="FF1A" localSheetId="28">#REF!</definedName>
    <definedName name="FF1A" localSheetId="29">#REF!</definedName>
    <definedName name="FF1A" localSheetId="40">#REF!</definedName>
    <definedName name="FF1A" localSheetId="42">#REF!</definedName>
    <definedName name="FF1A">#REF!</definedName>
    <definedName name="fff" localSheetId="60" hidden="1">#REF!</definedName>
    <definedName name="fff" localSheetId="39" hidden="1">#REF!</definedName>
    <definedName name="fff" localSheetId="0" hidden="1">#REF!</definedName>
    <definedName name="fff" localSheetId="26" hidden="1">#REF!</definedName>
    <definedName name="fff" localSheetId="41" hidden="1">#REF!</definedName>
    <definedName name="fff" localSheetId="1" hidden="1">#REF!</definedName>
    <definedName name="fff" localSheetId="2" hidden="1">#REF!</definedName>
    <definedName name="fff" localSheetId="3" hidden="1">#REF!</definedName>
    <definedName name="fff" localSheetId="4" hidden="1">#REF!</definedName>
    <definedName name="fff" localSheetId="5" hidden="1">#REF!</definedName>
    <definedName name="fff" localSheetId="6" hidden="1">#REF!</definedName>
    <definedName name="fff" localSheetId="7" hidden="1">#REF!</definedName>
    <definedName name="fff" localSheetId="22" hidden="1">#REF!</definedName>
    <definedName name="fff" localSheetId="23" hidden="1">#REF!</definedName>
    <definedName name="fff" localSheetId="24" hidden="1">#REF!</definedName>
    <definedName name="fff" localSheetId="25" hidden="1">#REF!</definedName>
    <definedName name="fff" localSheetId="28" hidden="1">#REF!</definedName>
    <definedName name="fff" localSheetId="29" hidden="1">#REF!</definedName>
    <definedName name="fff" localSheetId="40" hidden="1">#REF!</definedName>
    <definedName name="fff" localSheetId="42" hidden="1">#REF!</definedName>
    <definedName name="fff" hidden="1">#REF!</definedName>
    <definedName name="ffff" localSheetId="61" hidden="1">{"Riqfin97",#N/A,FALSE,"Tran";"Riqfinpro",#N/A,FALSE,"Tran"}</definedName>
    <definedName name="ffff" localSheetId="54" hidden="1">{"Riqfin97",#N/A,FALSE,"Tran";"Riqfinpro",#N/A,FALSE,"Tran"}</definedName>
    <definedName name="ffff" localSheetId="55" hidden="1">{"Riqfin97",#N/A,FALSE,"Tran";"Riqfinpro",#N/A,FALSE,"Tran"}</definedName>
    <definedName name="ffff" localSheetId="56" hidden="1">{"Riqfin97",#N/A,FALSE,"Tran";"Riqfinpro",#N/A,FALSE,"Tran"}</definedName>
    <definedName name="ffff" localSheetId="57" hidden="1">{"Riqfin97",#N/A,FALSE,"Tran";"Riqfinpro",#N/A,FALSE,"Tran"}</definedName>
    <definedName name="ffff" localSheetId="58" hidden="1">{"Riqfin97",#N/A,FALSE,"Tran";"Riqfinpro",#N/A,FALSE,"Tran"}</definedName>
    <definedName name="ffff" localSheetId="59" hidden="1">{"Riqfin97",#N/A,FALSE,"Tran";"Riqfinpro",#N/A,FALSE,"Tran"}</definedName>
    <definedName name="ffff" localSheetId="60" hidden="1">{"Riqfin97",#N/A,FALSE,"Tran";"Riqfinpro",#N/A,FALSE,"Tran"}</definedName>
    <definedName name="ffff" localSheetId="39" hidden="1">{"Riqfin97",#N/A,FALSE,"Tran";"Riqfinpro",#N/A,FALSE,"Tran"}</definedName>
    <definedName name="ffff" localSheetId="0" hidden="1">{"Riqfin97",#N/A,FALSE,"Tran";"Riqfinpro",#N/A,FALSE,"Tran"}</definedName>
    <definedName name="ffff" localSheetId="26" hidden="1">{"Riqfin97",#N/A,FALSE,"Tran";"Riqfinpro",#N/A,FALSE,"Tran"}</definedName>
    <definedName name="ffff" localSheetId="27" hidden="1">{"Riqfin97",#N/A,FALSE,"Tran";"Riqfinpro",#N/A,FALSE,"Tran"}</definedName>
    <definedName name="ffff" localSheetId="32" hidden="1">{"Riqfin97",#N/A,FALSE,"Tran";"Riqfinpro",#N/A,FALSE,"Tran"}</definedName>
    <definedName name="ffff" localSheetId="41" hidden="1">{"Riqfin97",#N/A,FALSE,"Tran";"Riqfinpro",#N/A,FALSE,"Tran"}</definedName>
    <definedName name="ffff" localSheetId="1" hidden="1">{"Riqfin97",#N/A,FALSE,"Tran";"Riqfinpro",#N/A,FALSE,"Tran"}</definedName>
    <definedName name="ffff" localSheetId="2" hidden="1">{"Riqfin97",#N/A,FALSE,"Tran";"Riqfinpro",#N/A,FALSE,"Tran"}</definedName>
    <definedName name="ffff" localSheetId="3" hidden="1">{"Riqfin97",#N/A,FALSE,"Tran";"Riqfinpro",#N/A,FALSE,"Tran"}</definedName>
    <definedName name="ffff" localSheetId="4" hidden="1">{"Riqfin97",#N/A,FALSE,"Tran";"Riqfinpro",#N/A,FALSE,"Tran"}</definedName>
    <definedName name="ffff" localSheetId="5" hidden="1">{"Riqfin97",#N/A,FALSE,"Tran";"Riqfinpro",#N/A,FALSE,"Tran"}</definedName>
    <definedName name="ffff" localSheetId="6" hidden="1">{"Riqfin97",#N/A,FALSE,"Tran";"Riqfinpro",#N/A,FALSE,"Tran"}</definedName>
    <definedName name="ffff" localSheetId="7" hidden="1">{"Riqfin97",#N/A,FALSE,"Tran";"Riqfinpro",#N/A,FALSE,"Tran"}</definedName>
    <definedName name="ffff" localSheetId="22" hidden="1">{"Riqfin97",#N/A,FALSE,"Tran";"Riqfinpro",#N/A,FALSE,"Tran"}</definedName>
    <definedName name="ffff" localSheetId="23" hidden="1">{"Riqfin97",#N/A,FALSE,"Tran";"Riqfinpro",#N/A,FALSE,"Tran"}</definedName>
    <definedName name="ffff" localSheetId="24" hidden="1">{"Riqfin97",#N/A,FALSE,"Tran";"Riqfinpro",#N/A,FALSE,"Tran"}</definedName>
    <definedName name="ffff" localSheetId="25" hidden="1">{"Riqfin97",#N/A,FALSE,"Tran";"Riqfinpro",#N/A,FALSE,"Tran"}</definedName>
    <definedName name="ffff" localSheetId="28" hidden="1">{"Riqfin97",#N/A,FALSE,"Tran";"Riqfinpro",#N/A,FALSE,"Tran"}</definedName>
    <definedName name="ffff" localSheetId="29" hidden="1">{"Riqfin97",#N/A,FALSE,"Tran";"Riqfinpro",#N/A,FALSE,"Tran"}</definedName>
    <definedName name="ffff" localSheetId="31" hidden="1">{"Riqfin97",#N/A,FALSE,"Tran";"Riqfinpro",#N/A,FALSE,"Tran"}</definedName>
    <definedName name="ffff" localSheetId="40" hidden="1">{"Riqfin97",#N/A,FALSE,"Tran";"Riqfinpro",#N/A,FALSE,"Tran"}</definedName>
    <definedName name="ffff" localSheetId="42" hidden="1">{"Riqfin97",#N/A,FALSE,"Tran";"Riqfinpro",#N/A,FALSE,"Tran"}</definedName>
    <definedName name="ffff" hidden="1">{"Riqfin97",#N/A,FALSE,"Tran";"Riqfinpro",#N/A,FALSE,"Tran"}</definedName>
    <definedName name="fffff" localSheetId="59">#REF!</definedName>
    <definedName name="fffff" localSheetId="60">#REF!</definedName>
    <definedName name="fffff" localSheetId="39">#REF!</definedName>
    <definedName name="fffff" localSheetId="0">#REF!</definedName>
    <definedName name="fffff" localSheetId="26">#REF!</definedName>
    <definedName name="fffff" localSheetId="41">#REF!</definedName>
    <definedName name="fffff" localSheetId="1">#REF!</definedName>
    <definedName name="fffff" localSheetId="2">#REF!</definedName>
    <definedName name="fffff" localSheetId="3">#REF!</definedName>
    <definedName name="fffff" localSheetId="4">#REF!</definedName>
    <definedName name="fffff" localSheetId="5">#REF!</definedName>
    <definedName name="fffff" localSheetId="6">#REF!</definedName>
    <definedName name="fffff" localSheetId="7">#REF!</definedName>
    <definedName name="fffff" localSheetId="22">#REF!</definedName>
    <definedName name="fffff" localSheetId="23">#REF!</definedName>
    <definedName name="fffff" localSheetId="24">#REF!</definedName>
    <definedName name="fffff" localSheetId="25">#REF!</definedName>
    <definedName name="fffff" localSheetId="28">#REF!</definedName>
    <definedName name="fffff" localSheetId="29">#REF!</definedName>
    <definedName name="fffff" localSheetId="40">#REF!</definedName>
    <definedName name="fffff" localSheetId="42">#REF!</definedName>
    <definedName name="fffff">#REF!</definedName>
    <definedName name="ffffff" localSheetId="60" hidden="1">#REF!</definedName>
    <definedName name="ffffff" localSheetId="39" hidden="1">#REF!</definedName>
    <definedName name="ffffff" localSheetId="0" hidden="1">#REF!</definedName>
    <definedName name="ffffff" localSheetId="26" hidden="1">#REF!</definedName>
    <definedName name="ffffff" localSheetId="41" hidden="1">#REF!</definedName>
    <definedName name="ffffff" localSheetId="1" hidden="1">#REF!</definedName>
    <definedName name="ffffff" localSheetId="2" hidden="1">#REF!</definedName>
    <definedName name="ffffff" localSheetId="3" hidden="1">#REF!</definedName>
    <definedName name="ffffff" localSheetId="4" hidden="1">#REF!</definedName>
    <definedName name="ffffff" localSheetId="5" hidden="1">#REF!</definedName>
    <definedName name="ffffff" localSheetId="6" hidden="1">#REF!</definedName>
    <definedName name="ffffff" localSheetId="7" hidden="1">#REF!</definedName>
    <definedName name="ffffff" localSheetId="22" hidden="1">#REF!</definedName>
    <definedName name="ffffff" localSheetId="23" hidden="1">#REF!</definedName>
    <definedName name="ffffff" localSheetId="24" hidden="1">#REF!</definedName>
    <definedName name="ffffff" localSheetId="25" hidden="1">#REF!</definedName>
    <definedName name="ffffff" localSheetId="28" hidden="1">#REF!</definedName>
    <definedName name="ffffff" localSheetId="29" hidden="1">#REF!</definedName>
    <definedName name="ffffff" localSheetId="40" hidden="1">#REF!</definedName>
    <definedName name="ffffff" localSheetId="42" hidden="1">#REF!</definedName>
    <definedName name="ffffff" hidden="1">#REF!</definedName>
    <definedName name="fffffff" localSheetId="61" hidden="1">{"Minpmon",#N/A,FALSE,"Monthinput"}</definedName>
    <definedName name="fffffff" localSheetId="54" hidden="1">{"Minpmon",#N/A,FALSE,"Monthinput"}</definedName>
    <definedName name="fffffff" localSheetId="55" hidden="1">{"Minpmon",#N/A,FALSE,"Monthinput"}</definedName>
    <definedName name="fffffff" localSheetId="56" hidden="1">{"Minpmon",#N/A,FALSE,"Monthinput"}</definedName>
    <definedName name="fffffff" localSheetId="57" hidden="1">{"Minpmon",#N/A,FALSE,"Monthinput"}</definedName>
    <definedName name="fffffff" localSheetId="58" hidden="1">{"Minpmon",#N/A,FALSE,"Monthinput"}</definedName>
    <definedName name="fffffff" localSheetId="59" hidden="1">{"Minpmon",#N/A,FALSE,"Monthinput"}</definedName>
    <definedName name="fffffff" localSheetId="60" hidden="1">{"Minpmon",#N/A,FALSE,"Monthinput"}</definedName>
    <definedName name="fffffff" localSheetId="39" hidden="1">{"Minpmon",#N/A,FALSE,"Monthinput"}</definedName>
    <definedName name="fffffff" localSheetId="0" hidden="1">{"Minpmon",#N/A,FALSE,"Monthinput"}</definedName>
    <definedName name="fffffff" localSheetId="26" hidden="1">{"Minpmon",#N/A,FALSE,"Monthinput"}</definedName>
    <definedName name="fffffff" localSheetId="27" hidden="1">{"Minpmon",#N/A,FALSE,"Monthinput"}</definedName>
    <definedName name="fffffff" localSheetId="32" hidden="1">{"Minpmon",#N/A,FALSE,"Monthinput"}</definedName>
    <definedName name="fffffff" localSheetId="41" hidden="1">{"Minpmon",#N/A,FALSE,"Monthinput"}</definedName>
    <definedName name="fffffff" localSheetId="1" hidden="1">{"Minpmon",#N/A,FALSE,"Monthinput"}</definedName>
    <definedName name="fffffff" localSheetId="2" hidden="1">{"Minpmon",#N/A,FALSE,"Monthinput"}</definedName>
    <definedName name="fffffff" localSheetId="3" hidden="1">{"Minpmon",#N/A,FALSE,"Monthinput"}</definedName>
    <definedName name="fffffff" localSheetId="4" hidden="1">{"Minpmon",#N/A,FALSE,"Monthinput"}</definedName>
    <definedName name="fffffff" localSheetId="5" hidden="1">{"Minpmon",#N/A,FALSE,"Monthinput"}</definedName>
    <definedName name="fffffff" localSheetId="6" hidden="1">{"Minpmon",#N/A,FALSE,"Monthinput"}</definedName>
    <definedName name="fffffff" localSheetId="7" hidden="1">{"Minpmon",#N/A,FALSE,"Monthinput"}</definedName>
    <definedName name="fffffff" localSheetId="22" hidden="1">{"Minpmon",#N/A,FALSE,"Monthinput"}</definedName>
    <definedName name="fffffff" localSheetId="23" hidden="1">{"Minpmon",#N/A,FALSE,"Monthinput"}</definedName>
    <definedName name="fffffff" localSheetId="24" hidden="1">{"Minpmon",#N/A,FALSE,"Monthinput"}</definedName>
    <definedName name="fffffff" localSheetId="25" hidden="1">{"Minpmon",#N/A,FALSE,"Monthinput"}</definedName>
    <definedName name="fffffff" localSheetId="28" hidden="1">{"Minpmon",#N/A,FALSE,"Monthinput"}</definedName>
    <definedName name="fffffff" localSheetId="29" hidden="1">{"Minpmon",#N/A,FALSE,"Monthinput"}</definedName>
    <definedName name="fffffff" localSheetId="31" hidden="1">{"Minpmon",#N/A,FALSE,"Monthinput"}</definedName>
    <definedName name="fffffff" localSheetId="40" hidden="1">{"Minpmon",#N/A,FALSE,"Monthinput"}</definedName>
    <definedName name="fffffff" localSheetId="42" hidden="1">{"Minpmon",#N/A,FALSE,"Monthinput"}</definedName>
    <definedName name="fffffff" hidden="1">{"Minpmon",#N/A,FALSE,"Monthinput"}</definedName>
    <definedName name="fffffffff" localSheetId="0" hidden="1">#REF!</definedName>
    <definedName name="fffffffff" localSheetId="1" hidden="1">#REF!</definedName>
    <definedName name="fffffffff" localSheetId="2" hidden="1">#REF!</definedName>
    <definedName name="fffffffff" localSheetId="3" hidden="1">#REF!</definedName>
    <definedName name="fffffffff" localSheetId="4" hidden="1">#REF!</definedName>
    <definedName name="fffffffff" localSheetId="5" hidden="1">#REF!</definedName>
    <definedName name="fffffffff" localSheetId="6" hidden="1">#REF!</definedName>
    <definedName name="fffffffff" localSheetId="7" hidden="1">#REF!</definedName>
    <definedName name="fffffffff" hidden="1">'[90]Fax a enviar'!#REF!</definedName>
    <definedName name="ffffffffffffff" localSheetId="61" hidden="1">{"Riqfin97",#N/A,FALSE,"Tran";"Riqfinpro",#N/A,FALSE,"Tran"}</definedName>
    <definedName name="ffffffffffffff" localSheetId="54" hidden="1">{"Riqfin97",#N/A,FALSE,"Tran";"Riqfinpro",#N/A,FALSE,"Tran"}</definedName>
    <definedName name="ffffffffffffff" localSheetId="55" hidden="1">{"Riqfin97",#N/A,FALSE,"Tran";"Riqfinpro",#N/A,FALSE,"Tran"}</definedName>
    <definedName name="ffffffffffffff" localSheetId="56" hidden="1">{"Riqfin97",#N/A,FALSE,"Tran";"Riqfinpro",#N/A,FALSE,"Tran"}</definedName>
    <definedName name="ffffffffffffff" localSheetId="57" hidden="1">{"Riqfin97",#N/A,FALSE,"Tran";"Riqfinpro",#N/A,FALSE,"Tran"}</definedName>
    <definedName name="ffffffffffffff" localSheetId="58" hidden="1">{"Riqfin97",#N/A,FALSE,"Tran";"Riqfinpro",#N/A,FALSE,"Tran"}</definedName>
    <definedName name="ffffffffffffff" localSheetId="59" hidden="1">{"Riqfin97",#N/A,FALSE,"Tran";"Riqfinpro",#N/A,FALSE,"Tran"}</definedName>
    <definedName name="ffffffffffffff" localSheetId="60" hidden="1">{"Riqfin97",#N/A,FALSE,"Tran";"Riqfinpro",#N/A,FALSE,"Tran"}</definedName>
    <definedName name="ffffffffffffff" localSheetId="39" hidden="1">{"Riqfin97",#N/A,FALSE,"Tran";"Riqfinpro",#N/A,FALSE,"Tran"}</definedName>
    <definedName name="ffffffffffffff" localSheetId="0" hidden="1">{"Riqfin97",#N/A,FALSE,"Tran";"Riqfinpro",#N/A,FALSE,"Tran"}</definedName>
    <definedName name="ffffffffffffff" localSheetId="26" hidden="1">{"Riqfin97",#N/A,FALSE,"Tran";"Riqfinpro",#N/A,FALSE,"Tran"}</definedName>
    <definedName name="ffffffffffffff" localSheetId="27" hidden="1">{"Riqfin97",#N/A,FALSE,"Tran";"Riqfinpro",#N/A,FALSE,"Tran"}</definedName>
    <definedName name="ffffffffffffff" localSheetId="32" hidden="1">{"Riqfin97",#N/A,FALSE,"Tran";"Riqfinpro",#N/A,FALSE,"Tran"}</definedName>
    <definedName name="ffffffffffffff" localSheetId="41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2" hidden="1">{"Riqfin97",#N/A,FALSE,"Tran";"Riqfinpro",#N/A,FALSE,"Tran"}</definedName>
    <definedName name="ffffffffffffff" localSheetId="3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7" hidden="1">{"Riqfin97",#N/A,FALSE,"Tran";"Riqfinpro",#N/A,FALSE,"Tran"}</definedName>
    <definedName name="ffffffffffffff" localSheetId="22" hidden="1">{"Riqfin97",#N/A,FALSE,"Tran";"Riqfinpro",#N/A,FALSE,"Tran"}</definedName>
    <definedName name="ffffffffffffff" localSheetId="23" hidden="1">{"Riqfin97",#N/A,FALSE,"Tran";"Riqfinpro",#N/A,FALSE,"Tran"}</definedName>
    <definedName name="ffffffffffffff" localSheetId="24" hidden="1">{"Riqfin97",#N/A,FALSE,"Tran";"Riqfinpro",#N/A,FALSE,"Tran"}</definedName>
    <definedName name="ffffffffffffff" localSheetId="25" hidden="1">{"Riqfin97",#N/A,FALSE,"Tran";"Riqfinpro",#N/A,FALSE,"Tran"}</definedName>
    <definedName name="ffffffffffffff" localSheetId="28" hidden="1">{"Riqfin97",#N/A,FALSE,"Tran";"Riqfinpro",#N/A,FALSE,"Tran"}</definedName>
    <definedName name="ffffffffffffff" localSheetId="29" hidden="1">{"Riqfin97",#N/A,FALSE,"Tran";"Riqfinpro",#N/A,FALSE,"Tran"}</definedName>
    <definedName name="ffffffffffffff" localSheetId="31" hidden="1">{"Riqfin97",#N/A,FALSE,"Tran";"Riqfinpro",#N/A,FALSE,"Tran"}</definedName>
    <definedName name="ffffffffffffff" localSheetId="40" hidden="1">{"Riqfin97",#N/A,FALSE,"Tran";"Riqfinpro",#N/A,FALSE,"Tran"}</definedName>
    <definedName name="ffffffffffffff" localSheetId="42" hidden="1">{"Riqfin97",#N/A,FALSE,"Tran";"Riqfinpro",#N/A,FALSE,"Tran"}</definedName>
    <definedName name="ffffffffffffff" hidden="1">{"Riqfin97",#N/A,FALSE,"Tran";"Riqfinpro",#N/A,FALSE,"Tran"}</definedName>
    <definedName name="FFNN" localSheetId="59">#REF!</definedName>
    <definedName name="FFNN" localSheetId="60">#REF!</definedName>
    <definedName name="FFNN" localSheetId="39">#REF!</definedName>
    <definedName name="FFNN" localSheetId="0">#REF!</definedName>
    <definedName name="FFNN" localSheetId="26">#REF!</definedName>
    <definedName name="FFNN" localSheetId="41">#REF!</definedName>
    <definedName name="FFNN" localSheetId="1">#REF!</definedName>
    <definedName name="FFNN" localSheetId="2">#REF!</definedName>
    <definedName name="FFNN" localSheetId="3">#REF!</definedName>
    <definedName name="FFNN" localSheetId="4">#REF!</definedName>
    <definedName name="FFNN" localSheetId="5">#REF!</definedName>
    <definedName name="FFNN" localSheetId="6">#REF!</definedName>
    <definedName name="FFNN" localSheetId="7">#REF!</definedName>
    <definedName name="FFNN" localSheetId="22">#REF!</definedName>
    <definedName name="FFNN" localSheetId="23">#REF!</definedName>
    <definedName name="FFNN" localSheetId="24">#REF!</definedName>
    <definedName name="FFNN" localSheetId="25">#REF!</definedName>
    <definedName name="FFNN" localSheetId="28">#REF!</definedName>
    <definedName name="FFNN" localSheetId="29">#REF!</definedName>
    <definedName name="FFNN" localSheetId="40">#REF!</definedName>
    <definedName name="FFNN" localSheetId="42">#REF!</definedName>
    <definedName name="FFNN">#REF!</definedName>
    <definedName name="fgf" localSheetId="61" hidden="1">{"Riqfin97",#N/A,FALSE,"Tran";"Riqfinpro",#N/A,FALSE,"Tran"}</definedName>
    <definedName name="fgf" localSheetId="54" hidden="1">{"Riqfin97",#N/A,FALSE,"Tran";"Riqfinpro",#N/A,FALSE,"Tran"}</definedName>
    <definedName name="fgf" localSheetId="55" hidden="1">{"Riqfin97",#N/A,FALSE,"Tran";"Riqfinpro",#N/A,FALSE,"Tran"}</definedName>
    <definedName name="fgf" localSheetId="56" hidden="1">{"Riqfin97",#N/A,FALSE,"Tran";"Riqfinpro",#N/A,FALSE,"Tran"}</definedName>
    <definedName name="fgf" localSheetId="57" hidden="1">{"Riqfin97",#N/A,FALSE,"Tran";"Riqfinpro",#N/A,FALSE,"Tran"}</definedName>
    <definedName name="fgf" localSheetId="58" hidden="1">{"Riqfin97",#N/A,FALSE,"Tran";"Riqfinpro",#N/A,FALSE,"Tran"}</definedName>
    <definedName name="fgf" localSheetId="59" hidden="1">{"Riqfin97",#N/A,FALSE,"Tran";"Riqfinpro",#N/A,FALSE,"Tran"}</definedName>
    <definedName name="fgf" localSheetId="60" hidden="1">{"Riqfin97",#N/A,FALSE,"Tran";"Riqfinpro",#N/A,FALSE,"Tran"}</definedName>
    <definedName name="fgf" localSheetId="39" hidden="1">{"Riqfin97",#N/A,FALSE,"Tran";"Riqfinpro",#N/A,FALSE,"Tran"}</definedName>
    <definedName name="fgf" localSheetId="0" hidden="1">{"Riqfin97",#N/A,FALSE,"Tran";"Riqfinpro",#N/A,FALSE,"Tran"}</definedName>
    <definedName name="fgf" localSheetId="26" hidden="1">{"Riqfin97",#N/A,FALSE,"Tran";"Riqfinpro",#N/A,FALSE,"Tran"}</definedName>
    <definedName name="fgf" localSheetId="27" hidden="1">{"Riqfin97",#N/A,FALSE,"Tran";"Riqfinpro",#N/A,FALSE,"Tran"}</definedName>
    <definedName name="fgf" localSheetId="32" hidden="1">{"Riqfin97",#N/A,FALSE,"Tran";"Riqfinpro",#N/A,FALSE,"Tran"}</definedName>
    <definedName name="fgf" localSheetId="41" hidden="1">{"Riqfin97",#N/A,FALSE,"Tran";"Riqfinpro",#N/A,FALSE,"Tran"}</definedName>
    <definedName name="fgf" localSheetId="1" hidden="1">{"Riqfin97",#N/A,FALSE,"Tran";"Riqfinpro",#N/A,FALSE,"Tran"}</definedName>
    <definedName name="fgf" localSheetId="2" hidden="1">{"Riqfin97",#N/A,FALSE,"Tran";"Riqfinpro",#N/A,FALSE,"Tran"}</definedName>
    <definedName name="fgf" localSheetId="3" hidden="1">{"Riqfin97",#N/A,FALSE,"Tran";"Riqfinpro",#N/A,FALSE,"Tran"}</definedName>
    <definedName name="fgf" localSheetId="4" hidden="1">{"Riqfin97",#N/A,FALSE,"Tran";"Riqfinpro",#N/A,FALSE,"Tran"}</definedName>
    <definedName name="fgf" localSheetId="5" hidden="1">{"Riqfin97",#N/A,FALSE,"Tran";"Riqfinpro",#N/A,FALSE,"Tran"}</definedName>
    <definedName name="fgf" localSheetId="6" hidden="1">{"Riqfin97",#N/A,FALSE,"Tran";"Riqfinpro",#N/A,FALSE,"Tran"}</definedName>
    <definedName name="fgf" localSheetId="7" hidden="1">{"Riqfin97",#N/A,FALSE,"Tran";"Riqfinpro",#N/A,FALSE,"Tran"}</definedName>
    <definedName name="fgf" localSheetId="22" hidden="1">{"Riqfin97",#N/A,FALSE,"Tran";"Riqfinpro",#N/A,FALSE,"Tran"}</definedName>
    <definedName name="fgf" localSheetId="23" hidden="1">{"Riqfin97",#N/A,FALSE,"Tran";"Riqfinpro",#N/A,FALSE,"Tran"}</definedName>
    <definedName name="fgf" localSheetId="24" hidden="1">{"Riqfin97",#N/A,FALSE,"Tran";"Riqfinpro",#N/A,FALSE,"Tran"}</definedName>
    <definedName name="fgf" localSheetId="25" hidden="1">{"Riqfin97",#N/A,FALSE,"Tran";"Riqfinpro",#N/A,FALSE,"Tran"}</definedName>
    <definedName name="fgf" localSheetId="28" hidden="1">{"Riqfin97",#N/A,FALSE,"Tran";"Riqfinpro",#N/A,FALSE,"Tran"}</definedName>
    <definedName name="fgf" localSheetId="29" hidden="1">{"Riqfin97",#N/A,FALSE,"Tran";"Riqfinpro",#N/A,FALSE,"Tran"}</definedName>
    <definedName name="fgf" localSheetId="31" hidden="1">{"Riqfin97",#N/A,FALSE,"Tran";"Riqfinpro",#N/A,FALSE,"Tran"}</definedName>
    <definedName name="fgf" localSheetId="40" hidden="1">{"Riqfin97",#N/A,FALSE,"Tran";"Riqfinpro",#N/A,FALSE,"Tran"}</definedName>
    <definedName name="fgf" localSheetId="42" hidden="1">{"Riqfin97",#N/A,FALSE,"Tran";"Riqfinpro",#N/A,FALSE,"Tran"}</definedName>
    <definedName name="fgf" hidden="1">{"Riqfin97",#N/A,FALSE,"Tran";"Riqfinpro",#N/A,FALSE,"Tran"}</definedName>
    <definedName name="fgfg" localSheetId="0" hidden="1">#REF!</definedName>
    <definedName name="fgfg" localSheetId="1" hidden="1">#REF!</definedName>
    <definedName name="fgfg" localSheetId="2" hidden="1">#REF!</definedName>
    <definedName name="fgfg" localSheetId="3" hidden="1">#REF!</definedName>
    <definedName name="fgfg" localSheetId="4" hidden="1">#REF!</definedName>
    <definedName name="fgfg" localSheetId="5" hidden="1">#REF!</definedName>
    <definedName name="fgfg" localSheetId="6" hidden="1">#REF!</definedName>
    <definedName name="fgfg" localSheetId="7" hidden="1">#REF!</definedName>
    <definedName name="fgfg" hidden="1">'[96]Fax a enviar'!#REF!</definedName>
    <definedName name="fghfghf" localSheetId="0" hidden="1">#REF!</definedName>
    <definedName name="fghfghf" localSheetId="1" hidden="1">#REF!</definedName>
    <definedName name="fghfghf" localSheetId="2" hidden="1">#REF!</definedName>
    <definedName name="fghfghf" localSheetId="3" hidden="1">#REF!</definedName>
    <definedName name="fghfghf" localSheetId="4" hidden="1">#REF!</definedName>
    <definedName name="fghfghf" localSheetId="5" hidden="1">#REF!</definedName>
    <definedName name="fghfghf" localSheetId="6" hidden="1">#REF!</definedName>
    <definedName name="fghfghf" localSheetId="7" hidden="1">#REF!</definedName>
    <definedName name="fghfghf" hidden="1">'[108]Fax a enviar'!#REF!</definedName>
    <definedName name="fhnfdj" localSheetId="0" hidden="1">#REF!</definedName>
    <definedName name="fhnfdj" localSheetId="1" hidden="1">#REF!</definedName>
    <definedName name="fhnfdj" localSheetId="2" hidden="1">#REF!</definedName>
    <definedName name="fhnfdj" localSheetId="3" hidden="1">#REF!</definedName>
    <definedName name="fhnfdj" localSheetId="4" hidden="1">#REF!</definedName>
    <definedName name="fhnfdj" localSheetId="5" hidden="1">#REF!</definedName>
    <definedName name="fhnfdj" localSheetId="6" hidden="1">#REF!</definedName>
    <definedName name="fhnfdj" localSheetId="7" hidden="1">#REF!</definedName>
    <definedName name="fhnfdj" hidden="1">'[90]Fax a enviar'!#REF!</definedName>
    <definedName name="FIDR" localSheetId="61">#REF!</definedName>
    <definedName name="FIDR" localSheetId="54">#REF!</definedName>
    <definedName name="FIDR" localSheetId="55">#REF!</definedName>
    <definedName name="FIDR" localSheetId="56">#REF!</definedName>
    <definedName name="FIDR" localSheetId="57">#REF!</definedName>
    <definedName name="FIDR" localSheetId="58">#REF!</definedName>
    <definedName name="FIDR" localSheetId="59">#REF!</definedName>
    <definedName name="FIDR">#REF!</definedName>
    <definedName name="Fig.1" localSheetId="59">#REF!</definedName>
    <definedName name="Fig.1" localSheetId="60">#REF!</definedName>
    <definedName name="Fig.1" localSheetId="39">#REF!</definedName>
    <definedName name="Fig.1" localSheetId="26">#REF!</definedName>
    <definedName name="Fig.1" localSheetId="41">#REF!</definedName>
    <definedName name="Fig.1" localSheetId="22">#REF!</definedName>
    <definedName name="Fig.1" localSheetId="23">#REF!</definedName>
    <definedName name="Fig.1" localSheetId="24">#REF!</definedName>
    <definedName name="Fig.1" localSheetId="25">#REF!</definedName>
    <definedName name="Fig.1" localSheetId="28">#REF!</definedName>
    <definedName name="Fig.1" localSheetId="29">#REF!</definedName>
    <definedName name="Fig.1" localSheetId="40">#REF!</definedName>
    <definedName name="Fig.1" localSheetId="42">#REF!</definedName>
    <definedName name="Fig.1">#REF!</definedName>
    <definedName name="FigTitle" localSheetId="60">#REF!</definedName>
    <definedName name="FigTitle" localSheetId="39">#REF!</definedName>
    <definedName name="FigTitle" localSheetId="26">#REF!</definedName>
    <definedName name="FigTitle" localSheetId="41">#REF!</definedName>
    <definedName name="FigTitle" localSheetId="22">#REF!</definedName>
    <definedName name="FigTitle" localSheetId="23">#REF!</definedName>
    <definedName name="FigTitle" localSheetId="24">#REF!</definedName>
    <definedName name="FigTitle" localSheetId="25">#REF!</definedName>
    <definedName name="FigTitle" localSheetId="28">#REF!</definedName>
    <definedName name="FigTitle" localSheetId="29">#REF!</definedName>
    <definedName name="FigTitle" localSheetId="40">#REF!</definedName>
    <definedName name="FigTitle" localSheetId="42">#REF!</definedName>
    <definedName name="FigTitle">#REF!</definedName>
    <definedName name="Figure.3" localSheetId="60">#REF!</definedName>
    <definedName name="Figure.3" localSheetId="39">#REF!</definedName>
    <definedName name="Figure.3" localSheetId="26">#REF!</definedName>
    <definedName name="Figure.3" localSheetId="41">#REF!</definedName>
    <definedName name="Figure.3" localSheetId="22">#REF!</definedName>
    <definedName name="Figure.3" localSheetId="23">#REF!</definedName>
    <definedName name="Figure.3" localSheetId="24">#REF!</definedName>
    <definedName name="Figure.3" localSheetId="25">#REF!</definedName>
    <definedName name="Figure.3" localSheetId="28">#REF!</definedName>
    <definedName name="Figure.3" localSheetId="29">#REF!</definedName>
    <definedName name="Figure.3" localSheetId="40">#REF!</definedName>
    <definedName name="Figure.3" localSheetId="42">#REF!</definedName>
    <definedName name="Figure.3">#REF!</definedName>
    <definedName name="FIM">#REF!</definedName>
    <definedName name="finan">#REF!</definedName>
    <definedName name="finan1">#REF!</definedName>
    <definedName name="Financing" localSheetId="61" hidden="1">{"Tab1",#N/A,FALSE,"P";"Tab2",#N/A,FALSE,"P"}</definedName>
    <definedName name="Financing" localSheetId="54" hidden="1">{"Tab1",#N/A,FALSE,"P";"Tab2",#N/A,FALSE,"P"}</definedName>
    <definedName name="Financing" localSheetId="55" hidden="1">{"Tab1",#N/A,FALSE,"P";"Tab2",#N/A,FALSE,"P"}</definedName>
    <definedName name="Financing" localSheetId="56" hidden="1">{"Tab1",#N/A,FALSE,"P";"Tab2",#N/A,FALSE,"P"}</definedName>
    <definedName name="Financing" localSheetId="57" hidden="1">{"Tab1",#N/A,FALSE,"P";"Tab2",#N/A,FALSE,"P"}</definedName>
    <definedName name="Financing" localSheetId="58" hidden="1">{"Tab1",#N/A,FALSE,"P";"Tab2",#N/A,FALSE,"P"}</definedName>
    <definedName name="Financing" localSheetId="59" hidden="1">{"Tab1",#N/A,FALSE,"P";"Tab2",#N/A,FALSE,"P"}</definedName>
    <definedName name="Financing" localSheetId="60" hidden="1">{"Tab1",#N/A,FALSE,"P";"Tab2",#N/A,FALSE,"P"}</definedName>
    <definedName name="Financing" localSheetId="39" hidden="1">{"Tab1",#N/A,FALSE,"P";"Tab2",#N/A,FALSE,"P"}</definedName>
    <definedName name="Financing" localSheetId="0" hidden="1">{"Tab1",#N/A,FALSE,"P";"Tab2",#N/A,FALSE,"P"}</definedName>
    <definedName name="Financing" localSheetId="26" hidden="1">{"Tab1",#N/A,FALSE,"P";"Tab2",#N/A,FALSE,"P"}</definedName>
    <definedName name="Financing" localSheetId="27" hidden="1">{"Tab1",#N/A,FALSE,"P";"Tab2",#N/A,FALSE,"P"}</definedName>
    <definedName name="Financing" localSheetId="32" hidden="1">{"Tab1",#N/A,FALSE,"P";"Tab2",#N/A,FALSE,"P"}</definedName>
    <definedName name="Financing" localSheetId="41" hidden="1">{"Tab1",#N/A,FALSE,"P";"Tab2",#N/A,FALSE,"P"}</definedName>
    <definedName name="Financing" localSheetId="1" hidden="1">{"Tab1",#N/A,FALSE,"P";"Tab2",#N/A,FALSE,"P"}</definedName>
    <definedName name="Financing" localSheetId="2" hidden="1">{"Tab1",#N/A,FALSE,"P";"Tab2",#N/A,FALSE,"P"}</definedName>
    <definedName name="Financing" localSheetId="3" hidden="1">{"Tab1",#N/A,FALSE,"P";"Tab2",#N/A,FALSE,"P"}</definedName>
    <definedName name="Financing" localSheetId="4" hidden="1">{"Tab1",#N/A,FALSE,"P";"Tab2",#N/A,FALSE,"P"}</definedName>
    <definedName name="Financing" localSheetId="5" hidden="1">{"Tab1",#N/A,FALSE,"P";"Tab2",#N/A,FALSE,"P"}</definedName>
    <definedName name="Financing" localSheetId="6" hidden="1">{"Tab1",#N/A,FALSE,"P";"Tab2",#N/A,FALSE,"P"}</definedName>
    <definedName name="Financing" localSheetId="7" hidden="1">{"Tab1",#N/A,FALSE,"P";"Tab2",#N/A,FALSE,"P"}</definedName>
    <definedName name="Financing" localSheetId="22" hidden="1">{"Tab1",#N/A,FALSE,"P";"Tab2",#N/A,FALSE,"P"}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localSheetId="25" hidden="1">{"Tab1",#N/A,FALSE,"P";"Tab2",#N/A,FALSE,"P"}</definedName>
    <definedName name="Financing" localSheetId="28" hidden="1">{"Tab1",#N/A,FALSE,"P";"Tab2",#N/A,FALSE,"P"}</definedName>
    <definedName name="Financing" localSheetId="29" hidden="1">{"Tab1",#N/A,FALSE,"P";"Tab2",#N/A,FALSE,"P"}</definedName>
    <definedName name="Financing" localSheetId="31" hidden="1">{"Tab1",#N/A,FALSE,"P";"Tab2",#N/A,FALSE,"P"}</definedName>
    <definedName name="Financing" localSheetId="40" hidden="1">{"Tab1",#N/A,FALSE,"P";"Tab2",#N/A,FALSE,"P"}</definedName>
    <definedName name="Financing" localSheetId="42" hidden="1">{"Tab1",#N/A,FALSE,"P";"Tab2",#N/A,FALSE,"P"}</definedName>
    <definedName name="Financing" hidden="1">{"Tab1",#N/A,FALSE,"P";"Tab2",#N/A,FALSE,"P"}</definedName>
    <definedName name="Finland_wt" localSheetId="0">#REF!</definedName>
    <definedName name="Finland_wt" localSheetId="1">#REF!</definedName>
    <definedName name="Finland_wt" localSheetId="2">#REF!</definedName>
    <definedName name="Finland_wt" localSheetId="3">#REF!</definedName>
    <definedName name="Finland_wt" localSheetId="4">#REF!</definedName>
    <definedName name="Finland_wt" localSheetId="5">#REF!</definedName>
    <definedName name="Finland_wt" localSheetId="6">#REF!</definedName>
    <definedName name="Finland_wt" localSheetId="7">#REF!</definedName>
    <definedName name="Finland_wt">'[65]OECD wgt'!$B$18</definedName>
    <definedName name="FIP" localSheetId="0">#REF!</definedName>
    <definedName name="FIP" localSheetId="1">#REF!</definedName>
    <definedName name="FIP" localSheetId="2">#REF!</definedName>
    <definedName name="FIP" localSheetId="3">#REF!</definedName>
    <definedName name="FIP" localSheetId="4">#REF!</definedName>
    <definedName name="FIP" localSheetId="5">#REF!</definedName>
    <definedName name="FIP" localSheetId="6">#REF!</definedName>
    <definedName name="FIP" localSheetId="7">#REF!</definedName>
    <definedName name="FIP">[109]Q4!#REF!</definedName>
    <definedName name="Fisc" localSheetId="59">#REF!</definedName>
    <definedName name="Fisc" localSheetId="60">#REF!</definedName>
    <definedName name="Fisc" localSheetId="39">#REF!</definedName>
    <definedName name="Fisc" localSheetId="0">#REF!</definedName>
    <definedName name="Fisc" localSheetId="26">#REF!</definedName>
    <definedName name="Fisc" localSheetId="41">#REF!</definedName>
    <definedName name="Fisc" localSheetId="1">#REF!</definedName>
    <definedName name="Fisc" localSheetId="2">#REF!</definedName>
    <definedName name="Fisc" localSheetId="3">#REF!</definedName>
    <definedName name="Fisc" localSheetId="4">#REF!</definedName>
    <definedName name="Fisc" localSheetId="5">#REF!</definedName>
    <definedName name="Fisc" localSheetId="6">#REF!</definedName>
    <definedName name="Fisc" localSheetId="7">#REF!</definedName>
    <definedName name="Fisc" localSheetId="22">#REF!</definedName>
    <definedName name="Fisc" localSheetId="23">#REF!</definedName>
    <definedName name="Fisc" localSheetId="24">#REF!</definedName>
    <definedName name="Fisc" localSheetId="25">#REF!</definedName>
    <definedName name="Fisc" localSheetId="28">#REF!</definedName>
    <definedName name="Fisc" localSheetId="29">#REF!</definedName>
    <definedName name="Fisc" localSheetId="40">#REF!</definedName>
    <definedName name="Fisc" localSheetId="42">#REF!</definedName>
    <definedName name="Fisc">#REF!</definedName>
    <definedName name="Fisca" localSheetId="60">#REF!</definedName>
    <definedName name="Fisca" localSheetId="39">#REF!</definedName>
    <definedName name="Fisca" localSheetId="26">#REF!</definedName>
    <definedName name="Fisca" localSheetId="41">#REF!</definedName>
    <definedName name="Fisca" localSheetId="22">#REF!</definedName>
    <definedName name="Fisca" localSheetId="23">#REF!</definedName>
    <definedName name="Fisca" localSheetId="24">#REF!</definedName>
    <definedName name="Fisca" localSheetId="25">#REF!</definedName>
    <definedName name="Fisca" localSheetId="28">#REF!</definedName>
    <definedName name="Fisca" localSheetId="29">#REF!</definedName>
    <definedName name="Fisca" localSheetId="40">#REF!</definedName>
    <definedName name="Fisca" localSheetId="42">#REF!</definedName>
    <definedName name="Fisca">#REF!</definedName>
    <definedName name="FISUM">#REF!</definedName>
    <definedName name="FLIBOR" localSheetId="0">#REF!</definedName>
    <definedName name="FLIBOR" localSheetId="1">#REF!</definedName>
    <definedName name="FLIBOR" localSheetId="2">#REF!</definedName>
    <definedName name="FLIBOR" localSheetId="3">#REF!</definedName>
    <definedName name="FLIBOR" localSheetId="4">#REF!</definedName>
    <definedName name="FLIBOR" localSheetId="5">#REF!</definedName>
    <definedName name="FLIBOR" localSheetId="6">#REF!</definedName>
    <definedName name="FLIBOR" localSheetId="7">#REF!</definedName>
    <definedName name="FLIBOR">[109]Q4!#REF!</definedName>
    <definedName name="FLOPEC" localSheetId="61">#REF!</definedName>
    <definedName name="FLOPEC" localSheetId="54">#REF!</definedName>
    <definedName name="FLOPEC" localSheetId="55">#REF!</definedName>
    <definedName name="FLOPEC" localSheetId="56">#REF!</definedName>
    <definedName name="FLOPEC" localSheetId="57">#REF!</definedName>
    <definedName name="FLOPEC" localSheetId="58">#REF!</definedName>
    <definedName name="FLOPEC" localSheetId="59">#REF!</definedName>
    <definedName name="FLOPEC">#REF!</definedName>
    <definedName name="FLOWS" localSheetId="61">#REF!</definedName>
    <definedName name="FLOWS" localSheetId="54">#REF!</definedName>
    <definedName name="FLOWS" localSheetId="55">#REF!</definedName>
    <definedName name="FLOWS" localSheetId="56">#REF!</definedName>
    <definedName name="FLOWS" localSheetId="57">#REF!</definedName>
    <definedName name="FLOWS" localSheetId="58">#REF!</definedName>
    <definedName name="FLOWS" localSheetId="59">#REF!</definedName>
    <definedName name="FLOWS">#REF!</definedName>
    <definedName name="fluct" localSheetId="61">#REF!</definedName>
    <definedName name="fluct" localSheetId="54">#REF!</definedName>
    <definedName name="fluct" localSheetId="55">#REF!</definedName>
    <definedName name="fluct" localSheetId="56">#REF!</definedName>
    <definedName name="fluct" localSheetId="57">#REF!</definedName>
    <definedName name="fluct" localSheetId="58">#REF!</definedName>
    <definedName name="fluct" localSheetId="59">#REF!</definedName>
    <definedName name="fluct">#REF!</definedName>
    <definedName name="Flujo" localSheetId="0">#REF!</definedName>
    <definedName name="Flujo" localSheetId="1">#REF!</definedName>
    <definedName name="Flujo" localSheetId="2">#REF!</definedName>
    <definedName name="Flujo" localSheetId="3">#REF!</definedName>
    <definedName name="Flujo" localSheetId="4">#REF!</definedName>
    <definedName name="Flujo" localSheetId="5">#REF!</definedName>
    <definedName name="Flujo" localSheetId="6">#REF!</definedName>
    <definedName name="Flujo" localSheetId="7">#REF!</definedName>
    <definedName name="Flujo">[76]Hoja5!$X$1:$AF$61</definedName>
    <definedName name="FLUXO" localSheetId="61">#REF!</definedName>
    <definedName name="FLUXO" localSheetId="54">#REF!</definedName>
    <definedName name="FLUXO" localSheetId="55">#REF!</definedName>
    <definedName name="FLUXO" localSheetId="56">#REF!</definedName>
    <definedName name="FLUXO" localSheetId="57">#REF!</definedName>
    <definedName name="FLUXO" localSheetId="58">#REF!</definedName>
    <definedName name="FLUXO" localSheetId="59">#REF!</definedName>
    <definedName name="FLUXO">#REF!</definedName>
    <definedName name="FMB" localSheetId="61">#REF!</definedName>
    <definedName name="FMB" localSheetId="54">#REF!</definedName>
    <definedName name="FMB" localSheetId="55">#REF!</definedName>
    <definedName name="FMB" localSheetId="56">#REF!</definedName>
    <definedName name="FMB" localSheetId="57">#REF!</definedName>
    <definedName name="FMB" localSheetId="58">#REF!</definedName>
    <definedName name="FMB" localSheetId="59">#REF!</definedName>
    <definedName name="FMB">#REF!</definedName>
    <definedName name="FMI" localSheetId="60">[58]BCP!#REF!</definedName>
    <definedName name="FMI" localSheetId="39">[58]BCP!#REF!</definedName>
    <definedName name="FMI" localSheetId="0">#REF!</definedName>
    <definedName name="FMI" localSheetId="41">[58]BCP!#REF!</definedName>
    <definedName name="FMI" localSheetId="1">#REF!</definedName>
    <definedName name="FMI" localSheetId="2">#REF!</definedName>
    <definedName name="FMI" localSheetId="3">#REF!</definedName>
    <definedName name="FMI" localSheetId="4">#REF!</definedName>
    <definedName name="FMI" localSheetId="5">#REF!</definedName>
    <definedName name="FMI" localSheetId="6">#REF!</definedName>
    <definedName name="FMI" localSheetId="7">#REF!</definedName>
    <definedName name="FMI" localSheetId="28">[58]BCP!#REF!</definedName>
    <definedName name="FMI" localSheetId="29">[58]BCP!#REF!</definedName>
    <definedName name="FMI" localSheetId="40">[58]BCP!#REF!</definedName>
    <definedName name="FMI" localSheetId="42">[58]BCP!#REF!</definedName>
    <definedName name="FMI">[58]BCP!#REF!</definedName>
    <definedName name="FMK" localSheetId="59">#REF!</definedName>
    <definedName name="FMK" localSheetId="60">#REF!</definedName>
    <definedName name="FMK" localSheetId="39">#REF!</definedName>
    <definedName name="FMK" localSheetId="26">#REF!</definedName>
    <definedName name="FMK" localSheetId="41">#REF!</definedName>
    <definedName name="FMK" localSheetId="22">#REF!</definedName>
    <definedName name="FMK" localSheetId="23">#REF!</definedName>
    <definedName name="FMK" localSheetId="24">#REF!</definedName>
    <definedName name="FMK" localSheetId="25">#REF!</definedName>
    <definedName name="FMK" localSheetId="28">#REF!</definedName>
    <definedName name="FMK" localSheetId="29">#REF!</definedName>
    <definedName name="FMK" localSheetId="40">#REF!</definedName>
    <definedName name="FMK" localSheetId="42">#REF!</definedName>
    <definedName name="FMK">#REF!</definedName>
    <definedName name="FODESEC">#REF!</definedName>
    <definedName name="FONDO_COMPENSADOR_DE_DESEQUILIBRIOS_FISCALES_PROVINCIALES" localSheetId="0">#REF!</definedName>
    <definedName name="FONDO_COMPENSADOR_DE_DESEQUILIBRIOS_FISCALES_PROVINCIALES" localSheetId="1">#REF!</definedName>
    <definedName name="FONDO_COMPENSADOR_DE_DESEQUILIBRIOS_FISCALES_PROVINCIALES" localSheetId="2">#REF!</definedName>
    <definedName name="FONDO_COMPENSADOR_DE_DESEQUILIBRIOS_FISCALES_PROVINCIALES" localSheetId="3">#REF!</definedName>
    <definedName name="FONDO_COMPENSADOR_DE_DESEQUILIBRIOS_FISCALES_PROVINCIALES" localSheetId="4">#REF!</definedName>
    <definedName name="FONDO_COMPENSADOR_DE_DESEQUILIBRIOS_FISCALES_PROVINCIALES" localSheetId="5">#REF!</definedName>
    <definedName name="FONDO_COMPENSADOR_DE_DESEQUILIBRIOS_FISCALES_PROVINCIALES" localSheetId="6">#REF!</definedName>
    <definedName name="FONDO_COMPENSADOR_DE_DESEQUILIBRIOS_FISCALES_PROVINCIALES" localSheetId="7">#REF!</definedName>
    <definedName name="FONDO_COMPENSADOR_DE_DESEQUILIBRIOS_FISCALES_PROVINCIALES">[4]C!$B$15:$N$15</definedName>
    <definedName name="FONDO_EDUCATIVO__LEY_N__23906_ART._3_Y_4" localSheetId="0">#REF!</definedName>
    <definedName name="FONDO_EDUCATIVO__LEY_N__23906_ART._3_Y_4" localSheetId="1">#REF!</definedName>
    <definedName name="FONDO_EDUCATIVO__LEY_N__23906_ART._3_Y_4" localSheetId="2">#REF!</definedName>
    <definedName name="FONDO_EDUCATIVO__LEY_N__23906_ART._3_Y_4" localSheetId="3">#REF!</definedName>
    <definedName name="FONDO_EDUCATIVO__LEY_N__23906_ART._3_Y_4" localSheetId="4">#REF!</definedName>
    <definedName name="FONDO_EDUCATIVO__LEY_N__23906_ART._3_Y_4" localSheetId="5">#REF!</definedName>
    <definedName name="FONDO_EDUCATIVO__LEY_N__23906_ART._3_Y_4" localSheetId="6">#REF!</definedName>
    <definedName name="FONDO_EDUCATIVO__LEY_N__23906_ART._3_Y_4" localSheetId="7">#REF!</definedName>
    <definedName name="FONDO_EDUCATIVO__LEY_N__23906_ART._3_Y_4">[4]C!$B$16:$N$16</definedName>
    <definedName name="FONDO_ESPECIAL_DE_DESARROLLO_ELECTRICO_DEL_INTERIOR__LEYES_NROS._23966_ART._19_Y_24065" localSheetId="0">#REF!</definedName>
    <definedName name="FONDO_ESPECIAL_DE_DESARROLLO_ELECTRICO_DEL_INTERIOR__LEYES_NROS._23966_ART._19_Y_24065" localSheetId="1">#REF!</definedName>
    <definedName name="FONDO_ESPECIAL_DE_DESARROLLO_ELECTRICO_DEL_INTERIOR__LEYES_NROS._23966_ART._19_Y_24065" localSheetId="2">#REF!</definedName>
    <definedName name="FONDO_ESPECIAL_DE_DESARROLLO_ELECTRICO_DEL_INTERIOR__LEYES_NROS._23966_ART._19_Y_24065" localSheetId="3">#REF!</definedName>
    <definedName name="FONDO_ESPECIAL_DE_DESARROLLO_ELECTRICO_DEL_INTERIOR__LEYES_NROS._23966_ART._19_Y_24065" localSheetId="4">#REF!</definedName>
    <definedName name="FONDO_ESPECIAL_DE_DESARROLLO_ELECTRICO_DEL_INTERIOR__LEYES_NROS._23966_ART._19_Y_24065" localSheetId="5">#REF!</definedName>
    <definedName name="FONDO_ESPECIAL_DE_DESARROLLO_ELECTRICO_DEL_INTERIOR__LEYES_NROS._23966_ART._19_Y_24065" localSheetId="6">#REF!</definedName>
    <definedName name="FONDO_ESPECIAL_DE_DESARROLLO_ELECTRICO_DEL_INTERIOR__LEYES_NROS._23966_ART._19_Y_24065" localSheetId="7">#REF!</definedName>
    <definedName name="FONDO_ESPECIAL_DE_DESARROLLO_ELECTRICO_DEL_INTERIOR__LEYES_NROS._23966_ART._19_Y_24065">[4]C!$B$26:$N$26</definedName>
    <definedName name="FONDO_NACIONAL_DE_LA_VIVIENDA__LEY_N__23966_ART._18" localSheetId="0">#REF!</definedName>
    <definedName name="FONDO_NACIONAL_DE_LA_VIVIENDA__LEY_N__23966_ART._18" localSheetId="1">#REF!</definedName>
    <definedName name="FONDO_NACIONAL_DE_LA_VIVIENDA__LEY_N__23966_ART._18" localSheetId="2">#REF!</definedName>
    <definedName name="FONDO_NACIONAL_DE_LA_VIVIENDA__LEY_N__23966_ART._18" localSheetId="3">#REF!</definedName>
    <definedName name="FONDO_NACIONAL_DE_LA_VIVIENDA__LEY_N__23966_ART._18" localSheetId="4">#REF!</definedName>
    <definedName name="FONDO_NACIONAL_DE_LA_VIVIENDA__LEY_N__23966_ART._18" localSheetId="5">#REF!</definedName>
    <definedName name="FONDO_NACIONAL_DE_LA_VIVIENDA__LEY_N__23966_ART._18" localSheetId="6">#REF!</definedName>
    <definedName name="FONDO_NACIONAL_DE_LA_VIVIENDA__LEY_N__23966_ART._18" localSheetId="7">#REF!</definedName>
    <definedName name="FONDO_NACIONAL_DE_LA_VIVIENDA__LEY_N__23966_ART._18">[4]C!$B$25:$N$25</definedName>
    <definedName name="Fondos" localSheetId="0">#REF!</definedName>
    <definedName name="Fondos" localSheetId="1">#REF!</definedName>
    <definedName name="Fondos" localSheetId="2">#REF!</definedName>
    <definedName name="Fondos" localSheetId="3">#REF!</definedName>
    <definedName name="Fondos" localSheetId="4">#REF!</definedName>
    <definedName name="Fondos" localSheetId="5">#REF!</definedName>
    <definedName name="Fondos" localSheetId="6">#REF!</definedName>
    <definedName name="Fondos" localSheetId="7">#REF!</definedName>
    <definedName name="Fondos">[76]Hoja5!$J$1:$U$44</definedName>
    <definedName name="FORMATO">#N/A</definedName>
    <definedName name="FRAMENO" localSheetId="59">#REF!</definedName>
    <definedName name="FRAMENO" localSheetId="60">#REF!</definedName>
    <definedName name="FRAMENO" localSheetId="39">#REF!</definedName>
    <definedName name="FRAMENO" localSheetId="0">#REF!</definedName>
    <definedName name="FRAMENO" localSheetId="26">#REF!</definedName>
    <definedName name="FRAMENO" localSheetId="41">#REF!</definedName>
    <definedName name="FRAMENO" localSheetId="1">#REF!</definedName>
    <definedName name="FRAMENO" localSheetId="2">#REF!</definedName>
    <definedName name="FRAMENO" localSheetId="3">#REF!</definedName>
    <definedName name="FRAMENO" localSheetId="4">#REF!</definedName>
    <definedName name="FRAMENO" localSheetId="5">#REF!</definedName>
    <definedName name="FRAMENO" localSheetId="6">#REF!</definedName>
    <definedName name="FRAMENO" localSheetId="7">#REF!</definedName>
    <definedName name="FRAMENO" localSheetId="22">#REF!</definedName>
    <definedName name="FRAMENO" localSheetId="23">#REF!</definedName>
    <definedName name="FRAMENO" localSheetId="24">#REF!</definedName>
    <definedName name="FRAMENO" localSheetId="25">#REF!</definedName>
    <definedName name="FRAMENO" localSheetId="28">#REF!</definedName>
    <definedName name="FRAMENO" localSheetId="29">#REF!</definedName>
    <definedName name="FRAMENO" localSheetId="40">#REF!</definedName>
    <definedName name="FRAMENO" localSheetId="42">#REF!</definedName>
    <definedName name="FRAMENO">#REF!</definedName>
    <definedName name="framework_macro" localSheetId="60">#REF!</definedName>
    <definedName name="framework_macro" localSheetId="39">#REF!</definedName>
    <definedName name="framework_macro" localSheetId="0">#REF!</definedName>
    <definedName name="framework_macro" localSheetId="26">#REF!</definedName>
    <definedName name="framework_macro" localSheetId="41">#REF!</definedName>
    <definedName name="framework_macro" localSheetId="1">#REF!</definedName>
    <definedName name="framework_macro" localSheetId="2">#REF!</definedName>
    <definedName name="framework_macro" localSheetId="3">#REF!</definedName>
    <definedName name="framework_macro" localSheetId="4">#REF!</definedName>
    <definedName name="framework_macro" localSheetId="5">#REF!</definedName>
    <definedName name="framework_macro" localSheetId="6">#REF!</definedName>
    <definedName name="framework_macro" localSheetId="7">#REF!</definedName>
    <definedName name="framework_macro" localSheetId="22">#REF!</definedName>
    <definedName name="framework_macro" localSheetId="23">#REF!</definedName>
    <definedName name="framework_macro" localSheetId="24">#REF!</definedName>
    <definedName name="framework_macro" localSheetId="25">#REF!</definedName>
    <definedName name="framework_macro" localSheetId="28">#REF!</definedName>
    <definedName name="framework_macro" localSheetId="29">#REF!</definedName>
    <definedName name="framework_macro" localSheetId="40">#REF!</definedName>
    <definedName name="framework_macro" localSheetId="42">#REF!</definedName>
    <definedName name="framework_macro">#REF!</definedName>
    <definedName name="framework_macro_new" localSheetId="60">#REF!</definedName>
    <definedName name="framework_macro_new" localSheetId="39">#REF!</definedName>
    <definedName name="framework_macro_new" localSheetId="0">#REF!</definedName>
    <definedName name="framework_macro_new" localSheetId="26">#REF!</definedName>
    <definedName name="framework_macro_new" localSheetId="41">#REF!</definedName>
    <definedName name="framework_macro_new" localSheetId="1">#REF!</definedName>
    <definedName name="framework_macro_new" localSheetId="2">#REF!</definedName>
    <definedName name="framework_macro_new" localSheetId="3">#REF!</definedName>
    <definedName name="framework_macro_new" localSheetId="4">#REF!</definedName>
    <definedName name="framework_macro_new" localSheetId="5">#REF!</definedName>
    <definedName name="framework_macro_new" localSheetId="6">#REF!</definedName>
    <definedName name="framework_macro_new" localSheetId="7">#REF!</definedName>
    <definedName name="framework_macro_new" localSheetId="22">#REF!</definedName>
    <definedName name="framework_macro_new" localSheetId="23">#REF!</definedName>
    <definedName name="framework_macro_new" localSheetId="24">#REF!</definedName>
    <definedName name="framework_macro_new" localSheetId="25">#REF!</definedName>
    <definedName name="framework_macro_new" localSheetId="28">#REF!</definedName>
    <definedName name="framework_macro_new" localSheetId="29">#REF!</definedName>
    <definedName name="framework_macro_new" localSheetId="40">#REF!</definedName>
    <definedName name="framework_macro_new" localSheetId="42">#REF!</definedName>
    <definedName name="framework_macro_new">#REF!</definedName>
    <definedName name="framework_monetary" localSheetId="60">#REF!</definedName>
    <definedName name="framework_monetary" localSheetId="39">#REF!</definedName>
    <definedName name="framework_monetary" localSheetId="26">#REF!</definedName>
    <definedName name="framework_monetary" localSheetId="41">#REF!</definedName>
    <definedName name="framework_monetary" localSheetId="22">#REF!</definedName>
    <definedName name="framework_monetary" localSheetId="23">#REF!</definedName>
    <definedName name="framework_monetary" localSheetId="24">#REF!</definedName>
    <definedName name="framework_monetary" localSheetId="25">#REF!</definedName>
    <definedName name="framework_monetary" localSheetId="28">#REF!</definedName>
    <definedName name="framework_monetary" localSheetId="29">#REF!</definedName>
    <definedName name="framework_monetary" localSheetId="40">#REF!</definedName>
    <definedName name="framework_monetary" localSheetId="42">#REF!</definedName>
    <definedName name="framework_monetary">#REF!</definedName>
    <definedName name="FRAMEYES" localSheetId="60">#REF!</definedName>
    <definedName name="FRAMEYES" localSheetId="39">#REF!</definedName>
    <definedName name="FRAMEYES" localSheetId="26">#REF!</definedName>
    <definedName name="FRAMEYES" localSheetId="41">#REF!</definedName>
    <definedName name="FRAMEYES" localSheetId="22">#REF!</definedName>
    <definedName name="FRAMEYES" localSheetId="23">#REF!</definedName>
    <definedName name="FRAMEYES" localSheetId="24">#REF!</definedName>
    <definedName name="FRAMEYES" localSheetId="25">#REF!</definedName>
    <definedName name="FRAMEYES" localSheetId="28">#REF!</definedName>
    <definedName name="FRAMEYES" localSheetId="29">#REF!</definedName>
    <definedName name="FRAMEYES" localSheetId="40">#REF!</definedName>
    <definedName name="FRAMEYES" localSheetId="42">#REF!</definedName>
    <definedName name="FRAMEYES">#REF!</definedName>
    <definedName name="France_wt" localSheetId="0">#REF!</definedName>
    <definedName name="France_wt" localSheetId="1">#REF!</definedName>
    <definedName name="France_wt" localSheetId="2">#REF!</definedName>
    <definedName name="France_wt" localSheetId="3">#REF!</definedName>
    <definedName name="France_wt" localSheetId="4">#REF!</definedName>
    <definedName name="France_wt" localSheetId="5">#REF!</definedName>
    <definedName name="France_wt" localSheetId="6">#REF!</definedName>
    <definedName name="France_wt" localSheetId="7">#REF!</definedName>
    <definedName name="France_wt">'[65]OECD wgt'!$B$7</definedName>
    <definedName name="fre" localSheetId="61" hidden="1">{"Tab1",#N/A,FALSE,"P";"Tab2",#N/A,FALSE,"P"}</definedName>
    <definedName name="fre" localSheetId="54" hidden="1">{"Tab1",#N/A,FALSE,"P";"Tab2",#N/A,FALSE,"P"}</definedName>
    <definedName name="fre" localSheetId="55" hidden="1">{"Tab1",#N/A,FALSE,"P";"Tab2",#N/A,FALSE,"P"}</definedName>
    <definedName name="fre" localSheetId="56" hidden="1">{"Tab1",#N/A,FALSE,"P";"Tab2",#N/A,FALSE,"P"}</definedName>
    <definedName name="fre" localSheetId="57" hidden="1">{"Tab1",#N/A,FALSE,"P";"Tab2",#N/A,FALSE,"P"}</definedName>
    <definedName name="fre" localSheetId="58" hidden="1">{"Tab1",#N/A,FALSE,"P";"Tab2",#N/A,FALSE,"P"}</definedName>
    <definedName name="fre" localSheetId="59" hidden="1">{"Tab1",#N/A,FALSE,"P";"Tab2",#N/A,FALSE,"P"}</definedName>
    <definedName name="fre" localSheetId="60" hidden="1">{"Tab1",#N/A,FALSE,"P";"Tab2",#N/A,FALSE,"P"}</definedName>
    <definedName name="fre" localSheetId="39" hidden="1">{"Tab1",#N/A,FALSE,"P";"Tab2",#N/A,FALSE,"P"}</definedName>
    <definedName name="fre" localSheetId="0" hidden="1">{"Tab1",#N/A,FALSE,"P";"Tab2",#N/A,FALSE,"P"}</definedName>
    <definedName name="fre" localSheetId="26" hidden="1">{"Tab1",#N/A,FALSE,"P";"Tab2",#N/A,FALSE,"P"}</definedName>
    <definedName name="fre" localSheetId="27" hidden="1">{"Tab1",#N/A,FALSE,"P";"Tab2",#N/A,FALSE,"P"}</definedName>
    <definedName name="fre" localSheetId="32" hidden="1">{"Tab1",#N/A,FALSE,"P";"Tab2",#N/A,FALSE,"P"}</definedName>
    <definedName name="fre" localSheetId="41" hidden="1">{"Tab1",#N/A,FALSE,"P";"Tab2",#N/A,FALSE,"P"}</definedName>
    <definedName name="fre" localSheetId="1" hidden="1">{"Tab1",#N/A,FALSE,"P";"Tab2",#N/A,FALSE,"P"}</definedName>
    <definedName name="fre" localSheetId="2" hidden="1">{"Tab1",#N/A,FALSE,"P";"Tab2",#N/A,FALSE,"P"}</definedName>
    <definedName name="fre" localSheetId="3" hidden="1">{"Tab1",#N/A,FALSE,"P";"Tab2",#N/A,FALSE,"P"}</definedName>
    <definedName name="fre" localSheetId="4" hidden="1">{"Tab1",#N/A,FALSE,"P";"Tab2",#N/A,FALSE,"P"}</definedName>
    <definedName name="fre" localSheetId="5" hidden="1">{"Tab1",#N/A,FALSE,"P";"Tab2",#N/A,FALSE,"P"}</definedName>
    <definedName name="fre" localSheetId="6" hidden="1">{"Tab1",#N/A,FALSE,"P";"Tab2",#N/A,FALSE,"P"}</definedName>
    <definedName name="fre" localSheetId="7" hidden="1">{"Tab1",#N/A,FALSE,"P";"Tab2",#N/A,FALSE,"P"}</definedName>
    <definedName name="fre" localSheetId="22" hidden="1">{"Tab1",#N/A,FALSE,"P";"Tab2",#N/A,FALSE,"P"}</definedName>
    <definedName name="fre" localSheetId="23" hidden="1">{"Tab1",#N/A,FALSE,"P";"Tab2",#N/A,FALSE,"P"}</definedName>
    <definedName name="fre" localSheetId="24" hidden="1">{"Tab1",#N/A,FALSE,"P";"Tab2",#N/A,FALSE,"P"}</definedName>
    <definedName name="fre" localSheetId="25" hidden="1">{"Tab1",#N/A,FALSE,"P";"Tab2",#N/A,FALSE,"P"}</definedName>
    <definedName name="fre" localSheetId="28" hidden="1">{"Tab1",#N/A,FALSE,"P";"Tab2",#N/A,FALSE,"P"}</definedName>
    <definedName name="fre" localSheetId="29" hidden="1">{"Tab1",#N/A,FALSE,"P";"Tab2",#N/A,FALSE,"P"}</definedName>
    <definedName name="fre" localSheetId="31" hidden="1">{"Tab1",#N/A,FALSE,"P";"Tab2",#N/A,FALSE,"P"}</definedName>
    <definedName name="fre" localSheetId="40" hidden="1">{"Tab1",#N/A,FALSE,"P";"Tab2",#N/A,FALSE,"P"}</definedName>
    <definedName name="fre" localSheetId="42" hidden="1">{"Tab1",#N/A,FALSE,"P";"Tab2",#N/A,FALSE,"P"}</definedName>
    <definedName name="fre" hidden="1">{"Tab1",#N/A,FALSE,"P";"Tab2",#N/A,FALSE,"P"}</definedName>
    <definedName name="FRF">#REF!</definedName>
    <definedName name="FRFEURO" localSheetId="59">#REF!</definedName>
    <definedName name="FRFEURO" localSheetId="60">#REF!</definedName>
    <definedName name="FRFEURO" localSheetId="39">#REF!</definedName>
    <definedName name="FRFEURO" localSheetId="0">#REF!</definedName>
    <definedName name="FRFEURO" localSheetId="26">#REF!</definedName>
    <definedName name="FRFEURO" localSheetId="41">#REF!</definedName>
    <definedName name="FRFEURO" localSheetId="1">#REF!</definedName>
    <definedName name="FRFEURO" localSheetId="2">#REF!</definedName>
    <definedName name="FRFEURO" localSheetId="3">#REF!</definedName>
    <definedName name="FRFEURO" localSheetId="4">#REF!</definedName>
    <definedName name="FRFEURO" localSheetId="5">#REF!</definedName>
    <definedName name="FRFEURO" localSheetId="6">#REF!</definedName>
    <definedName name="FRFEURO" localSheetId="7">#REF!</definedName>
    <definedName name="FRFEURO" localSheetId="22">#REF!</definedName>
    <definedName name="FRFEURO" localSheetId="23">#REF!</definedName>
    <definedName name="FRFEURO" localSheetId="24">#REF!</definedName>
    <definedName name="FRFEURO" localSheetId="25">#REF!</definedName>
    <definedName name="FRFEURO" localSheetId="28">#REF!</definedName>
    <definedName name="FRFEURO" localSheetId="29">#REF!</definedName>
    <definedName name="FRFEURO" localSheetId="40">#REF!</definedName>
    <definedName name="FRFEURO" localSheetId="42">#REF!</definedName>
    <definedName name="FRFEURO">#REF!</definedName>
    <definedName name="FS" localSheetId="60">#REF!</definedName>
    <definedName name="FS" localSheetId="39">#REF!</definedName>
    <definedName name="FS" localSheetId="0">#REF!</definedName>
    <definedName name="FS" localSheetId="26">#REF!</definedName>
    <definedName name="FS" localSheetId="41">#REF!</definedName>
    <definedName name="FS" localSheetId="1">#REF!</definedName>
    <definedName name="FS" localSheetId="2">#REF!</definedName>
    <definedName name="FS" localSheetId="3">#REF!</definedName>
    <definedName name="FS" localSheetId="4">#REF!</definedName>
    <definedName name="FS" localSheetId="5">#REF!</definedName>
    <definedName name="FS" localSheetId="6">#REF!</definedName>
    <definedName name="FS" localSheetId="7">#REF!</definedName>
    <definedName name="FS" localSheetId="22">#REF!</definedName>
    <definedName name="FS" localSheetId="23">#REF!</definedName>
    <definedName name="FS" localSheetId="24">#REF!</definedName>
    <definedName name="FS" localSheetId="25">#REF!</definedName>
    <definedName name="FS" localSheetId="28">#REF!</definedName>
    <definedName name="FS" localSheetId="29">#REF!</definedName>
    <definedName name="FS" localSheetId="40">#REF!</definedName>
    <definedName name="FS" localSheetId="42">#REF!</definedName>
    <definedName name="FS">#REF!</definedName>
    <definedName name="FS1A" localSheetId="60">#REF!</definedName>
    <definedName name="FS1A" localSheetId="39">#REF!</definedName>
    <definedName name="FS1A" localSheetId="26">#REF!</definedName>
    <definedName name="FS1A" localSheetId="41">#REF!</definedName>
    <definedName name="FS1A" localSheetId="22">#REF!</definedName>
    <definedName name="FS1A" localSheetId="23">#REF!</definedName>
    <definedName name="FS1A" localSheetId="24">#REF!</definedName>
    <definedName name="FS1A" localSheetId="25">#REF!</definedName>
    <definedName name="FS1A" localSheetId="28">#REF!</definedName>
    <definedName name="FS1A" localSheetId="29">#REF!</definedName>
    <definedName name="FS1A" localSheetId="40">#REF!</definedName>
    <definedName name="FS1A" localSheetId="42">#REF!</definedName>
    <definedName name="FS1A">#REF!</definedName>
    <definedName name="fsdfsd" localSheetId="60" hidden="1">[110]C!#REF!</definedName>
    <definedName name="fsdfsd" localSheetId="0" hidden="1">#REF!</definedName>
    <definedName name="fsdfsd" localSheetId="1" hidden="1">#REF!</definedName>
    <definedName name="fsdfsd" localSheetId="2" hidden="1">#REF!</definedName>
    <definedName name="fsdfsd" localSheetId="3" hidden="1">#REF!</definedName>
    <definedName name="fsdfsd" localSheetId="4" hidden="1">#REF!</definedName>
    <definedName name="fsdfsd" localSheetId="5" hidden="1">#REF!</definedName>
    <definedName name="fsdfsd" localSheetId="6" hidden="1">#REF!</definedName>
    <definedName name="fsdfsd" localSheetId="7" hidden="1">#REF!</definedName>
    <definedName name="fsdfsd" localSheetId="28" hidden="1">[110]C!#REF!</definedName>
    <definedName name="fsdfsd" localSheetId="29" hidden="1">[110]C!#REF!</definedName>
    <definedName name="fsdfsd" hidden="1">[110]C!#REF!</definedName>
    <definedName name="fsdsdfa" localSheetId="60" hidden="1">'[95]Fax a enviar'!#REF!</definedName>
    <definedName name="fsdsdfa" localSheetId="0" hidden="1">#REF!</definedName>
    <definedName name="fsdsdfa" localSheetId="1" hidden="1">#REF!</definedName>
    <definedName name="fsdsdfa" localSheetId="2" hidden="1">#REF!</definedName>
    <definedName name="fsdsdfa" localSheetId="3" hidden="1">#REF!</definedName>
    <definedName name="fsdsdfa" localSheetId="4" hidden="1">#REF!</definedName>
    <definedName name="fsdsdfa" localSheetId="5" hidden="1">#REF!</definedName>
    <definedName name="fsdsdfa" localSheetId="6" hidden="1">#REF!</definedName>
    <definedName name="fsdsdfa" localSheetId="7" hidden="1">#REF!</definedName>
    <definedName name="fsdsdfa" localSheetId="28" hidden="1">'[95]Fax a enviar'!#REF!</definedName>
    <definedName name="fsdsdfa" localSheetId="29" hidden="1">'[95]Fax a enviar'!#REF!</definedName>
    <definedName name="fsdsdfa" hidden="1">'[95]Fax a enviar'!#REF!</definedName>
    <definedName name="FT" localSheetId="59">#REF!</definedName>
    <definedName name="FT" localSheetId="60">#REF!</definedName>
    <definedName name="FT" localSheetId="39">#REF!</definedName>
    <definedName name="FT" localSheetId="26">#REF!</definedName>
    <definedName name="FT" localSheetId="41">#REF!</definedName>
    <definedName name="FT" localSheetId="22">#REF!</definedName>
    <definedName name="FT" localSheetId="23">#REF!</definedName>
    <definedName name="FT" localSheetId="24">#REF!</definedName>
    <definedName name="FT" localSheetId="25">#REF!</definedName>
    <definedName name="FT" localSheetId="28">#REF!</definedName>
    <definedName name="FT" localSheetId="29">#REF!</definedName>
    <definedName name="FT" localSheetId="40">#REF!</definedName>
    <definedName name="FT" localSheetId="42">#REF!</definedName>
    <definedName name="FT">#REF!</definedName>
    <definedName name="FT1A" localSheetId="60">#REF!</definedName>
    <definedName name="FT1A" localSheetId="39">#REF!</definedName>
    <definedName name="FT1A" localSheetId="26">#REF!</definedName>
    <definedName name="FT1A" localSheetId="41">#REF!</definedName>
    <definedName name="FT1A" localSheetId="22">#REF!</definedName>
    <definedName name="FT1A" localSheetId="23">#REF!</definedName>
    <definedName name="FT1A" localSheetId="24">#REF!</definedName>
    <definedName name="FT1A" localSheetId="25">#REF!</definedName>
    <definedName name="FT1A" localSheetId="28">#REF!</definedName>
    <definedName name="FT1A" localSheetId="29">#REF!</definedName>
    <definedName name="FT1A" localSheetId="40">#REF!</definedName>
    <definedName name="FT1A" localSheetId="42">#REF!</definedName>
    <definedName name="FT1A">#REF!</definedName>
    <definedName name="ftaref">#REF!</definedName>
    <definedName name="ftconf">#REF!</definedName>
    <definedName name="ftima">#REF!</definedName>
    <definedName name="ftimaf">#REF!</definedName>
    <definedName name="ftr" localSheetId="61" hidden="1">{"Riqfin97",#N/A,FALSE,"Tran";"Riqfinpro",#N/A,FALSE,"Tran"}</definedName>
    <definedName name="ftr" localSheetId="54" hidden="1">{"Riqfin97",#N/A,FALSE,"Tran";"Riqfinpro",#N/A,FALSE,"Tran"}</definedName>
    <definedName name="ftr" localSheetId="55" hidden="1">{"Riqfin97",#N/A,FALSE,"Tran";"Riqfinpro",#N/A,FALSE,"Tran"}</definedName>
    <definedName name="ftr" localSheetId="56" hidden="1">{"Riqfin97",#N/A,FALSE,"Tran";"Riqfinpro",#N/A,FALSE,"Tran"}</definedName>
    <definedName name="ftr" localSheetId="57" hidden="1">{"Riqfin97",#N/A,FALSE,"Tran";"Riqfinpro",#N/A,FALSE,"Tran"}</definedName>
    <definedName name="ftr" localSheetId="58" hidden="1">{"Riqfin97",#N/A,FALSE,"Tran";"Riqfinpro",#N/A,FALSE,"Tran"}</definedName>
    <definedName name="ftr" localSheetId="59" hidden="1">{"Riqfin97",#N/A,FALSE,"Tran";"Riqfinpro",#N/A,FALSE,"Tran"}</definedName>
    <definedName name="ftr" localSheetId="60" hidden="1">{"Riqfin97",#N/A,FALSE,"Tran";"Riqfinpro",#N/A,FALSE,"Tran"}</definedName>
    <definedName name="ftr" localSheetId="39" hidden="1">{"Riqfin97",#N/A,FALSE,"Tran";"Riqfinpro",#N/A,FALSE,"Tran"}</definedName>
    <definedName name="ftr" localSheetId="0" hidden="1">{"Riqfin97",#N/A,FALSE,"Tran";"Riqfinpro",#N/A,FALSE,"Tran"}</definedName>
    <definedName name="ftr" localSheetId="26" hidden="1">{"Riqfin97",#N/A,FALSE,"Tran";"Riqfinpro",#N/A,FALSE,"Tran"}</definedName>
    <definedName name="ftr" localSheetId="27" hidden="1">{"Riqfin97",#N/A,FALSE,"Tran";"Riqfinpro",#N/A,FALSE,"Tran"}</definedName>
    <definedName name="ftr" localSheetId="32" hidden="1">{"Riqfin97",#N/A,FALSE,"Tran";"Riqfinpro",#N/A,FALSE,"Tran"}</definedName>
    <definedName name="ftr" localSheetId="41" hidden="1">{"Riqfin97",#N/A,FALSE,"Tran";"Riqfinpro",#N/A,FALSE,"Tran"}</definedName>
    <definedName name="ftr" localSheetId="1" hidden="1">{"Riqfin97",#N/A,FALSE,"Tran";"Riqfinpro",#N/A,FALSE,"Tran"}</definedName>
    <definedName name="ftr" localSheetId="2" hidden="1">{"Riqfin97",#N/A,FALSE,"Tran";"Riqfinpro",#N/A,FALSE,"Tran"}</definedName>
    <definedName name="ftr" localSheetId="3" hidden="1">{"Riqfin97",#N/A,FALSE,"Tran";"Riqfinpro",#N/A,FALSE,"Tran"}</definedName>
    <definedName name="ftr" localSheetId="4" hidden="1">{"Riqfin97",#N/A,FALSE,"Tran";"Riqfinpro",#N/A,FALSE,"Tran"}</definedName>
    <definedName name="ftr" localSheetId="5" hidden="1">{"Riqfin97",#N/A,FALSE,"Tran";"Riqfinpro",#N/A,FALSE,"Tran"}</definedName>
    <definedName name="ftr" localSheetId="6" hidden="1">{"Riqfin97",#N/A,FALSE,"Tran";"Riqfinpro",#N/A,FALSE,"Tran"}</definedName>
    <definedName name="ftr" localSheetId="7" hidden="1">{"Riqfin97",#N/A,FALSE,"Tran";"Riqfinpro",#N/A,FALSE,"Tran"}</definedName>
    <definedName name="ftr" localSheetId="22" hidden="1">{"Riqfin97",#N/A,FALSE,"Tran";"Riqfinpro",#N/A,FALSE,"Tran"}</definedName>
    <definedName name="ftr" localSheetId="23" hidden="1">{"Riqfin97",#N/A,FALSE,"Tran";"Riqfinpro",#N/A,FALSE,"Tran"}</definedName>
    <definedName name="ftr" localSheetId="24" hidden="1">{"Riqfin97",#N/A,FALSE,"Tran";"Riqfinpro",#N/A,FALSE,"Tran"}</definedName>
    <definedName name="ftr" localSheetId="25" hidden="1">{"Riqfin97",#N/A,FALSE,"Tran";"Riqfinpro",#N/A,FALSE,"Tran"}</definedName>
    <definedName name="ftr" localSheetId="28" hidden="1">{"Riqfin97",#N/A,FALSE,"Tran";"Riqfinpro",#N/A,FALSE,"Tran"}</definedName>
    <definedName name="ftr" localSheetId="29" hidden="1">{"Riqfin97",#N/A,FALSE,"Tran";"Riqfinpro",#N/A,FALSE,"Tran"}</definedName>
    <definedName name="ftr" localSheetId="31" hidden="1">{"Riqfin97",#N/A,FALSE,"Tran";"Riqfinpro",#N/A,FALSE,"Tran"}</definedName>
    <definedName name="ftr" localSheetId="40" hidden="1">{"Riqfin97",#N/A,FALSE,"Tran";"Riqfinpro",#N/A,FALSE,"Tran"}</definedName>
    <definedName name="ftr" localSheetId="42" hidden="1">{"Riqfin97",#N/A,FALSE,"Tran";"Riqfinpro",#N/A,FALSE,"Tran"}</definedName>
    <definedName name="ftr" hidden="1">{"Riqfin97",#N/A,FALSE,"Tran";"Riqfinpro",#N/A,FALSE,"Tran"}</definedName>
    <definedName name="fty" localSheetId="61" hidden="1">{"Riqfin97",#N/A,FALSE,"Tran";"Riqfinpro",#N/A,FALSE,"Tran"}</definedName>
    <definedName name="fty" localSheetId="54" hidden="1">{"Riqfin97",#N/A,FALSE,"Tran";"Riqfinpro",#N/A,FALSE,"Tran"}</definedName>
    <definedName name="fty" localSheetId="55" hidden="1">{"Riqfin97",#N/A,FALSE,"Tran";"Riqfinpro",#N/A,FALSE,"Tran"}</definedName>
    <definedName name="fty" localSheetId="56" hidden="1">{"Riqfin97",#N/A,FALSE,"Tran";"Riqfinpro",#N/A,FALSE,"Tran"}</definedName>
    <definedName name="fty" localSheetId="57" hidden="1">{"Riqfin97",#N/A,FALSE,"Tran";"Riqfinpro",#N/A,FALSE,"Tran"}</definedName>
    <definedName name="fty" localSheetId="58" hidden="1">{"Riqfin97",#N/A,FALSE,"Tran";"Riqfinpro",#N/A,FALSE,"Tran"}</definedName>
    <definedName name="fty" localSheetId="59" hidden="1">{"Riqfin97",#N/A,FALSE,"Tran";"Riqfinpro",#N/A,FALSE,"Tran"}</definedName>
    <definedName name="fty" localSheetId="60" hidden="1">{"Riqfin97",#N/A,FALSE,"Tran";"Riqfinpro",#N/A,FALSE,"Tran"}</definedName>
    <definedName name="fty" localSheetId="39" hidden="1">{"Riqfin97",#N/A,FALSE,"Tran";"Riqfinpro",#N/A,FALSE,"Tran"}</definedName>
    <definedName name="fty" localSheetId="0" hidden="1">{"Riqfin97",#N/A,FALSE,"Tran";"Riqfinpro",#N/A,FALSE,"Tran"}</definedName>
    <definedName name="fty" localSheetId="26" hidden="1">{"Riqfin97",#N/A,FALSE,"Tran";"Riqfinpro",#N/A,FALSE,"Tran"}</definedName>
    <definedName name="fty" localSheetId="27" hidden="1">{"Riqfin97",#N/A,FALSE,"Tran";"Riqfinpro",#N/A,FALSE,"Tran"}</definedName>
    <definedName name="fty" localSheetId="32" hidden="1">{"Riqfin97",#N/A,FALSE,"Tran";"Riqfinpro",#N/A,FALSE,"Tran"}</definedName>
    <definedName name="fty" localSheetId="41" hidden="1">{"Riqfin97",#N/A,FALSE,"Tran";"Riqfinpro",#N/A,FALSE,"Tran"}</definedName>
    <definedName name="fty" localSheetId="1" hidden="1">{"Riqfin97",#N/A,FALSE,"Tran";"Riqfinpro",#N/A,FALSE,"Tran"}</definedName>
    <definedName name="fty" localSheetId="2" hidden="1">{"Riqfin97",#N/A,FALSE,"Tran";"Riqfinpro",#N/A,FALSE,"Tran"}</definedName>
    <definedName name="fty" localSheetId="3" hidden="1">{"Riqfin97",#N/A,FALSE,"Tran";"Riqfinpro",#N/A,FALSE,"Tran"}</definedName>
    <definedName name="fty" localSheetId="4" hidden="1">{"Riqfin97",#N/A,FALSE,"Tran";"Riqfinpro",#N/A,FALSE,"Tran"}</definedName>
    <definedName name="fty" localSheetId="5" hidden="1">{"Riqfin97",#N/A,FALSE,"Tran";"Riqfinpro",#N/A,FALSE,"Tran"}</definedName>
    <definedName name="fty" localSheetId="6" hidden="1">{"Riqfin97",#N/A,FALSE,"Tran";"Riqfinpro",#N/A,FALSE,"Tran"}</definedName>
    <definedName name="fty" localSheetId="7" hidden="1">{"Riqfin97",#N/A,FALSE,"Tran";"Riqfinpro",#N/A,FALSE,"Tran"}</definedName>
    <definedName name="fty" localSheetId="22" hidden="1">{"Riqfin97",#N/A,FALSE,"Tran";"Riqfinpro",#N/A,FALSE,"Tran"}</definedName>
    <definedName name="fty" localSheetId="23" hidden="1">{"Riqfin97",#N/A,FALSE,"Tran";"Riqfinpro",#N/A,FALSE,"Tran"}</definedName>
    <definedName name="fty" localSheetId="24" hidden="1">{"Riqfin97",#N/A,FALSE,"Tran";"Riqfinpro",#N/A,FALSE,"Tran"}</definedName>
    <definedName name="fty" localSheetId="25" hidden="1">{"Riqfin97",#N/A,FALSE,"Tran";"Riqfinpro",#N/A,FALSE,"Tran"}</definedName>
    <definedName name="fty" localSheetId="28" hidden="1">{"Riqfin97",#N/A,FALSE,"Tran";"Riqfinpro",#N/A,FALSE,"Tran"}</definedName>
    <definedName name="fty" localSheetId="29" hidden="1">{"Riqfin97",#N/A,FALSE,"Tran";"Riqfinpro",#N/A,FALSE,"Tran"}</definedName>
    <definedName name="fty" localSheetId="31" hidden="1">{"Riqfin97",#N/A,FALSE,"Tran";"Riqfinpro",#N/A,FALSE,"Tran"}</definedName>
    <definedName name="fty" localSheetId="40" hidden="1">{"Riqfin97",#N/A,FALSE,"Tran";"Riqfinpro",#N/A,FALSE,"Tran"}</definedName>
    <definedName name="fty" localSheetId="42" hidden="1">{"Riqfin97",#N/A,FALSE,"Tran";"Riqfinpro",#N/A,FALSE,"Tran"}</definedName>
    <definedName name="fty" hidden="1">{"Riqfin97",#N/A,FALSE,"Tran";"Riqfinpro",#N/A,FALSE,"Tran"}</definedName>
    <definedName name="FUENTE" localSheetId="59">#REF!</definedName>
    <definedName name="FUENTE" localSheetId="60">#REF!</definedName>
    <definedName name="FUENTE" localSheetId="39">#REF!</definedName>
    <definedName name="FUENTE" localSheetId="0">#REF!</definedName>
    <definedName name="FUENTE" localSheetId="26">#REF!</definedName>
    <definedName name="FUENTE" localSheetId="41">#REF!</definedName>
    <definedName name="FUENTE" localSheetId="1">#REF!</definedName>
    <definedName name="FUENTE" localSheetId="2">#REF!</definedName>
    <definedName name="FUENTE" localSheetId="3">#REF!</definedName>
    <definedName name="FUENTE" localSheetId="4">#REF!</definedName>
    <definedName name="FUENTE" localSheetId="5">#REF!</definedName>
    <definedName name="FUENTE" localSheetId="6">#REF!</definedName>
    <definedName name="FUENTE" localSheetId="7">#REF!</definedName>
    <definedName name="FUENTE" localSheetId="22">#REF!</definedName>
    <definedName name="FUENTE" localSheetId="23">#REF!</definedName>
    <definedName name="FUENTE" localSheetId="24">#REF!</definedName>
    <definedName name="FUENTE" localSheetId="25">#REF!</definedName>
    <definedName name="FUENTE" localSheetId="28">#REF!</definedName>
    <definedName name="FUENTE" localSheetId="29">#REF!</definedName>
    <definedName name="FUENTE" localSheetId="40">#REF!</definedName>
    <definedName name="FUENTE" localSheetId="42">#REF!</definedName>
    <definedName name="FUENTE">#REF!</definedName>
    <definedName name="fuente1" localSheetId="60">#REF!</definedName>
    <definedName name="fuente1" localSheetId="39">#REF!</definedName>
    <definedName name="fuente1" localSheetId="0">#REF!</definedName>
    <definedName name="fuente1" localSheetId="26">#REF!</definedName>
    <definedName name="fuente1" localSheetId="41">#REF!</definedName>
    <definedName name="fuente1" localSheetId="1">#REF!</definedName>
    <definedName name="fuente1" localSheetId="2">#REF!</definedName>
    <definedName name="fuente1" localSheetId="3">#REF!</definedName>
    <definedName name="fuente1" localSheetId="4">#REF!</definedName>
    <definedName name="fuente1" localSheetId="5">#REF!</definedName>
    <definedName name="fuente1" localSheetId="6">#REF!</definedName>
    <definedName name="fuente1" localSheetId="7">#REF!</definedName>
    <definedName name="fuente1" localSheetId="22">#REF!</definedName>
    <definedName name="fuente1" localSheetId="23">#REF!</definedName>
    <definedName name="fuente1" localSheetId="24">#REF!</definedName>
    <definedName name="fuente1" localSheetId="25">#REF!</definedName>
    <definedName name="fuente1" localSheetId="28">#REF!</definedName>
    <definedName name="fuente1" localSheetId="29">#REF!</definedName>
    <definedName name="fuente1" localSheetId="40">#REF!</definedName>
    <definedName name="fuente1" localSheetId="42">#REF!</definedName>
    <definedName name="fuente1">#REF!</definedName>
    <definedName name="FUENTE2" localSheetId="60">#REF!</definedName>
    <definedName name="FUENTE2" localSheetId="39">#REF!</definedName>
    <definedName name="FUENTE2" localSheetId="0">#REF!</definedName>
    <definedName name="FUENTE2" localSheetId="26">#REF!</definedName>
    <definedName name="FUENTE2" localSheetId="41">#REF!</definedName>
    <definedName name="FUENTE2" localSheetId="1">#REF!</definedName>
    <definedName name="FUENTE2" localSheetId="2">#REF!</definedName>
    <definedName name="FUENTE2" localSheetId="3">#REF!</definedName>
    <definedName name="FUENTE2" localSheetId="4">#REF!</definedName>
    <definedName name="FUENTE2" localSheetId="5">#REF!</definedName>
    <definedName name="FUENTE2" localSheetId="6">#REF!</definedName>
    <definedName name="FUENTE2" localSheetId="7">#REF!</definedName>
    <definedName name="FUENTE2" localSheetId="22">#REF!</definedName>
    <definedName name="FUENTE2" localSheetId="23">#REF!</definedName>
    <definedName name="FUENTE2" localSheetId="24">#REF!</definedName>
    <definedName name="FUENTE2" localSheetId="25">#REF!</definedName>
    <definedName name="FUENTE2" localSheetId="28">#REF!</definedName>
    <definedName name="FUENTE2" localSheetId="29">#REF!</definedName>
    <definedName name="FUENTE2" localSheetId="40">#REF!</definedName>
    <definedName name="FUENTE2" localSheetId="42">#REF!</definedName>
    <definedName name="FUENTE2">#REF!</definedName>
    <definedName name="Fuentes" localSheetId="60">#REF!</definedName>
    <definedName name="Fuentes" localSheetId="39">#REF!</definedName>
    <definedName name="Fuentes" localSheetId="26">#REF!</definedName>
    <definedName name="Fuentes" localSheetId="41">#REF!</definedName>
    <definedName name="Fuentes" localSheetId="22">#REF!</definedName>
    <definedName name="Fuentes" localSheetId="23">#REF!</definedName>
    <definedName name="Fuentes" localSheetId="24">#REF!</definedName>
    <definedName name="Fuentes" localSheetId="25">#REF!</definedName>
    <definedName name="Fuentes" localSheetId="28">#REF!</definedName>
    <definedName name="Fuentes" localSheetId="29">#REF!</definedName>
    <definedName name="Fuentes" localSheetId="40">#REF!</definedName>
    <definedName name="Fuentes" localSheetId="42">#REF!</definedName>
    <definedName name="Fuentes">#REF!</definedName>
    <definedName name="fx" localSheetId="60">#REF!</definedName>
    <definedName name="fx" localSheetId="39">#REF!</definedName>
    <definedName name="fx" localSheetId="26">#REF!</definedName>
    <definedName name="fx" localSheetId="41">#REF!</definedName>
    <definedName name="fx" localSheetId="22">#REF!</definedName>
    <definedName name="fx" localSheetId="23">#REF!</definedName>
    <definedName name="fx" localSheetId="24">#REF!</definedName>
    <definedName name="fx" localSheetId="25">#REF!</definedName>
    <definedName name="fx" localSheetId="28">#REF!</definedName>
    <definedName name="fx" localSheetId="29">#REF!</definedName>
    <definedName name="fx" localSheetId="40">#REF!</definedName>
    <definedName name="fx" localSheetId="42">#REF!</definedName>
    <definedName name="fx">#REF!</definedName>
    <definedName name="FX98IGP">#REF!</definedName>
    <definedName name="FX98RE">#REF!</definedName>
    <definedName name="FX99RE">#REF!</definedName>
    <definedName name="G" localSheetId="61" hidden="1">{"Main Economic Indicators",#N/A,FALSE,"C"}</definedName>
    <definedName name="G" localSheetId="54" hidden="1">{"Main Economic Indicators",#N/A,FALSE,"C"}</definedName>
    <definedName name="G" localSheetId="55" hidden="1">{"Main Economic Indicators",#N/A,FALSE,"C"}</definedName>
    <definedName name="G" localSheetId="56" hidden="1">{"Main Economic Indicators",#N/A,FALSE,"C"}</definedName>
    <definedName name="G" localSheetId="57" hidden="1">{"Main Economic Indicators",#N/A,FALSE,"C"}</definedName>
    <definedName name="G" localSheetId="58" hidden="1">{"Main Economic Indicators",#N/A,FALSE,"C"}</definedName>
    <definedName name="G" localSheetId="59" hidden="1">{"Main Economic Indicators",#N/A,FALSE,"C"}</definedName>
    <definedName name="G" localSheetId="60" hidden="1">{"Main Economic Indicators",#N/A,FALSE,"C"}</definedName>
    <definedName name="G" localSheetId="39" hidden="1">{"Main Economic Indicators",#N/A,FALSE,"C"}</definedName>
    <definedName name="G" localSheetId="0" hidden="1">{"Main Economic Indicators",#N/A,FALSE,"C"}</definedName>
    <definedName name="G" localSheetId="26" hidden="1">{"Main Economic Indicators",#N/A,FALSE,"C"}</definedName>
    <definedName name="G" localSheetId="27" hidden="1">{"Main Economic Indicators",#N/A,FALSE,"C"}</definedName>
    <definedName name="G" localSheetId="32" hidden="1">{"Main Economic Indicators",#N/A,FALSE,"C"}</definedName>
    <definedName name="G" localSheetId="41" hidden="1">{"Main Economic Indicators",#N/A,FALSE,"C"}</definedName>
    <definedName name="G" localSheetId="1" hidden="1">{"Main Economic Indicators",#N/A,FALSE,"C"}</definedName>
    <definedName name="G" localSheetId="2" hidden="1">{"Main Economic Indicators",#N/A,FALSE,"C"}</definedName>
    <definedName name="G" localSheetId="3" hidden="1">{"Main Economic Indicators",#N/A,FALSE,"C"}</definedName>
    <definedName name="G" localSheetId="4" hidden="1">{"Main Economic Indicators",#N/A,FALSE,"C"}</definedName>
    <definedName name="G" localSheetId="5" hidden="1">{"Main Economic Indicators",#N/A,FALSE,"C"}</definedName>
    <definedName name="G" localSheetId="6" hidden="1">{"Main Economic Indicators",#N/A,FALSE,"C"}</definedName>
    <definedName name="G" localSheetId="7" hidden="1">{"Main Economic Indicators",#N/A,FALSE,"C"}</definedName>
    <definedName name="G" localSheetId="22" hidden="1">{"Main Economic Indicators",#N/A,FALSE,"C"}</definedName>
    <definedName name="G" localSheetId="23" hidden="1">{"Main Economic Indicators",#N/A,FALSE,"C"}</definedName>
    <definedName name="G" localSheetId="24" hidden="1">{"Main Economic Indicators",#N/A,FALSE,"C"}</definedName>
    <definedName name="G" localSheetId="25" hidden="1">{"Main Economic Indicators",#N/A,FALSE,"C"}</definedName>
    <definedName name="G" localSheetId="28" hidden="1">{"Main Economic Indicators",#N/A,FALSE,"C"}</definedName>
    <definedName name="G" localSheetId="29" hidden="1">{"Main Economic Indicators",#N/A,FALSE,"C"}</definedName>
    <definedName name="G" localSheetId="31" hidden="1">{"Main Economic Indicators",#N/A,FALSE,"C"}</definedName>
    <definedName name="G" localSheetId="40" hidden="1">{"Main Economic Indicators",#N/A,FALSE,"C"}</definedName>
    <definedName name="G" localSheetId="42" hidden="1">{"Main Economic Indicators",#N/A,FALSE,"C"}</definedName>
    <definedName name="G" hidden="1">{"Main Economic Indicators",#N/A,FALSE,"C"}</definedName>
    <definedName name="g1std">#REF!</definedName>
    <definedName name="g2std" localSheetId="61">#REF!</definedName>
    <definedName name="g2std" localSheetId="54">#REF!</definedName>
    <definedName name="g2std" localSheetId="55">#REF!</definedName>
    <definedName name="g2std" localSheetId="56">#REF!</definedName>
    <definedName name="g2std" localSheetId="57">#REF!</definedName>
    <definedName name="g2std" localSheetId="58">#REF!</definedName>
    <definedName name="g2std" localSheetId="59">#REF!</definedName>
    <definedName name="g2std" localSheetId="0">#REF!</definedName>
    <definedName name="g2std" localSheetId="1">#REF!</definedName>
    <definedName name="g2std" localSheetId="2">#REF!</definedName>
    <definedName name="g2std" localSheetId="3">#REF!</definedName>
    <definedName name="g2std" localSheetId="4">#REF!</definedName>
    <definedName name="g2std" localSheetId="5">#REF!</definedName>
    <definedName name="g2std" localSheetId="6">#REF!</definedName>
    <definedName name="g2std" localSheetId="7">#REF!</definedName>
    <definedName name="g2std">#REF!</definedName>
    <definedName name="GAP" localSheetId="59">#REF!</definedName>
    <definedName name="GAP" localSheetId="60">#REF!</definedName>
    <definedName name="GAP" localSheetId="39">#REF!</definedName>
    <definedName name="GAP" localSheetId="0">#REF!</definedName>
    <definedName name="GAP" localSheetId="26">#REF!</definedName>
    <definedName name="GAP" localSheetId="41">#REF!</definedName>
    <definedName name="GAP" localSheetId="1">#REF!</definedName>
    <definedName name="GAP" localSheetId="2">#REF!</definedName>
    <definedName name="GAP" localSheetId="3">#REF!</definedName>
    <definedName name="GAP" localSheetId="4">#REF!</definedName>
    <definedName name="GAP" localSheetId="5">#REF!</definedName>
    <definedName name="GAP" localSheetId="6">#REF!</definedName>
    <definedName name="GAP" localSheetId="7">#REF!</definedName>
    <definedName name="GAP" localSheetId="22">#REF!</definedName>
    <definedName name="GAP" localSheetId="23">#REF!</definedName>
    <definedName name="GAP" localSheetId="24">#REF!</definedName>
    <definedName name="GAP" localSheetId="25">#REF!</definedName>
    <definedName name="GAP" localSheetId="28">#REF!</definedName>
    <definedName name="GAP" localSheetId="29">#REF!</definedName>
    <definedName name="GAP" localSheetId="40">#REF!</definedName>
    <definedName name="GAP" localSheetId="42">#REF!</definedName>
    <definedName name="GAP">#REF!</definedName>
    <definedName name="GAPFGFROM" localSheetId="60">#REF!</definedName>
    <definedName name="GAPFGFROM" localSheetId="39">#REF!</definedName>
    <definedName name="GAPFGFROM" localSheetId="26">#REF!</definedName>
    <definedName name="GAPFGFROM" localSheetId="41">#REF!</definedName>
    <definedName name="GAPFGFROM" localSheetId="22">#REF!</definedName>
    <definedName name="GAPFGFROM" localSheetId="23">#REF!</definedName>
    <definedName name="GAPFGFROM" localSheetId="24">#REF!</definedName>
    <definedName name="GAPFGFROM" localSheetId="25">#REF!</definedName>
    <definedName name="GAPFGFROM" localSheetId="28">#REF!</definedName>
    <definedName name="GAPFGFROM" localSheetId="29">#REF!</definedName>
    <definedName name="GAPFGFROM" localSheetId="40">#REF!</definedName>
    <definedName name="GAPFGFROM" localSheetId="42">#REF!</definedName>
    <definedName name="GAPFGFROM">#REF!</definedName>
    <definedName name="GAPFGTO" localSheetId="60">#REF!</definedName>
    <definedName name="GAPFGTO" localSheetId="39">#REF!</definedName>
    <definedName name="GAPFGTO" localSheetId="26">#REF!</definedName>
    <definedName name="GAPFGTO" localSheetId="41">#REF!</definedName>
    <definedName name="GAPFGTO" localSheetId="22">#REF!</definedName>
    <definedName name="GAPFGTO" localSheetId="23">#REF!</definedName>
    <definedName name="GAPFGTO" localSheetId="24">#REF!</definedName>
    <definedName name="GAPFGTO" localSheetId="25">#REF!</definedName>
    <definedName name="GAPFGTO" localSheetId="28">#REF!</definedName>
    <definedName name="GAPFGTO" localSheetId="29">#REF!</definedName>
    <definedName name="GAPFGTO" localSheetId="40">#REF!</definedName>
    <definedName name="GAPFGTO" localSheetId="42">#REF!</definedName>
    <definedName name="GAPFGTO">#REF!</definedName>
    <definedName name="GAPSTFROM" localSheetId="60">#REF!</definedName>
    <definedName name="GAPSTFROM" localSheetId="39">#REF!</definedName>
    <definedName name="GAPSTFROM" localSheetId="26">#REF!</definedName>
    <definedName name="GAPSTFROM" localSheetId="41">#REF!</definedName>
    <definedName name="GAPSTFROM" localSheetId="22">#REF!</definedName>
    <definedName name="GAPSTFROM" localSheetId="23">#REF!</definedName>
    <definedName name="GAPSTFROM" localSheetId="24">#REF!</definedName>
    <definedName name="GAPSTFROM" localSheetId="25">#REF!</definedName>
    <definedName name="GAPSTFROM" localSheetId="28">#REF!</definedName>
    <definedName name="GAPSTFROM" localSheetId="29">#REF!</definedName>
    <definedName name="GAPSTFROM" localSheetId="40">#REF!</definedName>
    <definedName name="GAPSTFROM" localSheetId="42">#REF!</definedName>
    <definedName name="GAPSTFROM">#REF!</definedName>
    <definedName name="GAPSTTO" localSheetId="60">#REF!</definedName>
    <definedName name="GAPSTTO" localSheetId="39">#REF!</definedName>
    <definedName name="GAPSTTO" localSheetId="26">#REF!</definedName>
    <definedName name="GAPSTTO" localSheetId="41">#REF!</definedName>
    <definedName name="GAPSTTO" localSheetId="22">#REF!</definedName>
    <definedName name="GAPSTTO" localSheetId="23">#REF!</definedName>
    <definedName name="GAPSTTO" localSheetId="24">#REF!</definedName>
    <definedName name="GAPSTTO" localSheetId="25">#REF!</definedName>
    <definedName name="GAPSTTO" localSheetId="28">#REF!</definedName>
    <definedName name="GAPSTTO" localSheetId="29">#REF!</definedName>
    <definedName name="GAPSTTO" localSheetId="40">#REF!</definedName>
    <definedName name="GAPSTTO" localSheetId="42">#REF!</definedName>
    <definedName name="GAPSTTO">#REF!</definedName>
    <definedName name="GAPTEST" localSheetId="60">#REF!</definedName>
    <definedName name="GAPTEST" localSheetId="39">#REF!</definedName>
    <definedName name="GAPTEST" localSheetId="26">#REF!</definedName>
    <definedName name="GAPTEST" localSheetId="41">#REF!</definedName>
    <definedName name="GAPTEST" localSheetId="22">#REF!</definedName>
    <definedName name="GAPTEST" localSheetId="23">#REF!</definedName>
    <definedName name="GAPTEST" localSheetId="24">#REF!</definedName>
    <definedName name="GAPTEST" localSheetId="25">#REF!</definedName>
    <definedName name="GAPTEST" localSheetId="28">#REF!</definedName>
    <definedName name="GAPTEST" localSheetId="29">#REF!</definedName>
    <definedName name="GAPTEST" localSheetId="40">#REF!</definedName>
    <definedName name="GAPTEST" localSheetId="42">#REF!</definedName>
    <definedName name="GAPTEST">#REF!</definedName>
    <definedName name="GAPTESTFG" localSheetId="60">#REF!</definedName>
    <definedName name="GAPTESTFG" localSheetId="39">#REF!</definedName>
    <definedName name="GAPTESTFG" localSheetId="26">#REF!</definedName>
    <definedName name="GAPTESTFG" localSheetId="41">#REF!</definedName>
    <definedName name="GAPTESTFG" localSheetId="22">#REF!</definedName>
    <definedName name="GAPTESTFG" localSheetId="23">#REF!</definedName>
    <definedName name="GAPTESTFG" localSheetId="24">#REF!</definedName>
    <definedName name="GAPTESTFG" localSheetId="25">#REF!</definedName>
    <definedName name="GAPTESTFG" localSheetId="28">#REF!</definedName>
    <definedName name="GAPTESTFG" localSheetId="29">#REF!</definedName>
    <definedName name="GAPTESTFG" localSheetId="40">#REF!</definedName>
    <definedName name="GAPTESTFG" localSheetId="42">#REF!</definedName>
    <definedName name="GAPTESTFG">#REF!</definedName>
    <definedName name="gas">#N/A</definedName>
    <definedName name="GASO">#N/A</definedName>
    <definedName name="gasolinas">#N/A</definedName>
    <definedName name="gasolinas1">#N/A</definedName>
    <definedName name="GATO" localSheetId="61">#REF!</definedName>
    <definedName name="GATO" localSheetId="54">#REF!</definedName>
    <definedName name="GATO" localSheetId="55">#REF!</definedName>
    <definedName name="GATO" localSheetId="56">#REF!</definedName>
    <definedName name="GATO" localSheetId="57">#REF!</definedName>
    <definedName name="GATO" localSheetId="58">#REF!</definedName>
    <definedName name="GATO" localSheetId="59">#REF!</definedName>
    <definedName name="GATO" localSheetId="0">#REF!</definedName>
    <definedName name="GATO" localSheetId="1">#REF!</definedName>
    <definedName name="GATO" localSheetId="2">#REF!</definedName>
    <definedName name="GATO" localSheetId="3">#REF!</definedName>
    <definedName name="GATO" localSheetId="4">#REF!</definedName>
    <definedName name="GATO" localSheetId="5">#REF!</definedName>
    <definedName name="GATO" localSheetId="6">#REF!</definedName>
    <definedName name="GATO" localSheetId="7">#REF!</definedName>
    <definedName name="GATO">#REF!</definedName>
    <definedName name="Gave" localSheetId="61">#REF!</definedName>
    <definedName name="Gave" localSheetId="54">#REF!</definedName>
    <definedName name="Gave" localSheetId="55">#REF!</definedName>
    <definedName name="Gave" localSheetId="56">#REF!</definedName>
    <definedName name="Gave" localSheetId="57">#REF!</definedName>
    <definedName name="Gave" localSheetId="58">#REF!</definedName>
    <definedName name="Gave" localSheetId="59">#REF!</definedName>
    <definedName name="Gave" localSheetId="0">#REF!</definedName>
    <definedName name="Gave" localSheetId="1">#REF!</definedName>
    <definedName name="Gave" localSheetId="2">#REF!</definedName>
    <definedName name="Gave" localSheetId="3">#REF!</definedName>
    <definedName name="Gave" localSheetId="4">#REF!</definedName>
    <definedName name="Gave" localSheetId="5">#REF!</definedName>
    <definedName name="Gave" localSheetId="6">#REF!</definedName>
    <definedName name="Gave" localSheetId="7">#REF!</definedName>
    <definedName name="Gave">#REF!</definedName>
    <definedName name="GAZZETTE" localSheetId="60">#REF!</definedName>
    <definedName name="GAZZETTE" localSheetId="39">#REF!</definedName>
    <definedName name="GAZZETTE" localSheetId="0">#REF!</definedName>
    <definedName name="GAZZETTE" localSheetId="26">#REF!</definedName>
    <definedName name="GAZZETTE" localSheetId="41">#REF!</definedName>
    <definedName name="GAZZETTE" localSheetId="1">#REF!</definedName>
    <definedName name="GAZZETTE" localSheetId="2">#REF!</definedName>
    <definedName name="GAZZETTE" localSheetId="3">#REF!</definedName>
    <definedName name="GAZZETTE" localSheetId="4">#REF!</definedName>
    <definedName name="GAZZETTE" localSheetId="5">#REF!</definedName>
    <definedName name="GAZZETTE" localSheetId="6">#REF!</definedName>
    <definedName name="GAZZETTE" localSheetId="7">#REF!</definedName>
    <definedName name="GAZZETTE" localSheetId="22">#REF!</definedName>
    <definedName name="GAZZETTE" localSheetId="23">#REF!</definedName>
    <definedName name="GAZZETTE" localSheetId="24">#REF!</definedName>
    <definedName name="GAZZETTE" localSheetId="25">#REF!</definedName>
    <definedName name="GAZZETTE" localSheetId="28">#REF!</definedName>
    <definedName name="GAZZETTE" localSheetId="29">#REF!</definedName>
    <definedName name="GAZZETTE" localSheetId="40">#REF!</definedName>
    <definedName name="GAZZETTE" localSheetId="42">#REF!</definedName>
    <definedName name="GAZZETTE">#REF!</definedName>
    <definedName name="GBP" localSheetId="60">#REF!</definedName>
    <definedName name="GBP" localSheetId="39">#REF!</definedName>
    <definedName name="GBP" localSheetId="26">#REF!</definedName>
    <definedName name="GBP" localSheetId="41">#REF!</definedName>
    <definedName name="GBP" localSheetId="22">#REF!</definedName>
    <definedName name="GBP" localSheetId="23">#REF!</definedName>
    <definedName name="GBP" localSheetId="24">#REF!</definedName>
    <definedName name="GBP" localSheetId="25">#REF!</definedName>
    <definedName name="GBP" localSheetId="28">#REF!</definedName>
    <definedName name="GBP" localSheetId="29">#REF!</definedName>
    <definedName name="GBP" localSheetId="40">#REF!</definedName>
    <definedName name="GBP" localSheetId="42">#REF!</definedName>
    <definedName name="GBP">#REF!</definedName>
    <definedName name="GCB" localSheetId="0">#REF!</definedName>
    <definedName name="GCB" localSheetId="1">#REF!</definedName>
    <definedName name="GCB" localSheetId="2">#REF!</definedName>
    <definedName name="GCB" localSheetId="3">#REF!</definedName>
    <definedName name="GCB" localSheetId="4">#REF!</definedName>
    <definedName name="GCB" localSheetId="5">#REF!</definedName>
    <definedName name="GCB" localSheetId="6">#REF!</definedName>
    <definedName name="GCB" localSheetId="7">#REF!</definedName>
    <definedName name="GCB">[56]Q4!#REF!</definedName>
    <definedName name="GCB_NGDP">#N/A</definedName>
    <definedName name="GCEC" localSheetId="61">#REF!</definedName>
    <definedName name="GCEC" localSheetId="54">#REF!</definedName>
    <definedName name="GCEC" localSheetId="55">#REF!</definedName>
    <definedName name="GCEC" localSheetId="56">#REF!</definedName>
    <definedName name="GCEC" localSheetId="57">#REF!</definedName>
    <definedName name="GCEC" localSheetId="58">#REF!</definedName>
    <definedName name="GCEC" localSheetId="59">#REF!</definedName>
    <definedName name="GCEC" localSheetId="0">#REF!</definedName>
    <definedName name="GCEC" localSheetId="1">#REF!</definedName>
    <definedName name="GCEC" localSheetId="2">#REF!</definedName>
    <definedName name="GCEC" localSheetId="3">#REF!</definedName>
    <definedName name="GCEC" localSheetId="4">#REF!</definedName>
    <definedName name="GCEC" localSheetId="5">#REF!</definedName>
    <definedName name="GCEC" localSheetId="6">#REF!</definedName>
    <definedName name="GCEC" localSheetId="7">#REF!</definedName>
    <definedName name="GCEC">#REF!</definedName>
    <definedName name="GCED" localSheetId="61">#REF!</definedName>
    <definedName name="GCED" localSheetId="54">#REF!</definedName>
    <definedName name="GCED" localSheetId="55">#REF!</definedName>
    <definedName name="GCED" localSheetId="56">#REF!</definedName>
    <definedName name="GCED" localSheetId="57">#REF!</definedName>
    <definedName name="GCED" localSheetId="58">#REF!</definedName>
    <definedName name="GCED" localSheetId="59">#REF!</definedName>
    <definedName name="GCED" localSheetId="0">#REF!</definedName>
    <definedName name="GCED" localSheetId="1">#REF!</definedName>
    <definedName name="GCED" localSheetId="2">#REF!</definedName>
    <definedName name="GCED" localSheetId="3">#REF!</definedName>
    <definedName name="GCED" localSheetId="4">#REF!</definedName>
    <definedName name="GCED" localSheetId="5">#REF!</definedName>
    <definedName name="GCED" localSheetId="6">#REF!</definedName>
    <definedName name="GCED" localSheetId="7">#REF!</definedName>
    <definedName name="GCED">#REF!</definedName>
    <definedName name="GCEE" localSheetId="61">#REF!</definedName>
    <definedName name="GCEE" localSheetId="54">#REF!</definedName>
    <definedName name="GCEE" localSheetId="55">#REF!</definedName>
    <definedName name="GCEE" localSheetId="56">#REF!</definedName>
    <definedName name="GCEE" localSheetId="57">#REF!</definedName>
    <definedName name="GCEE" localSheetId="58">#REF!</definedName>
    <definedName name="GCEE" localSheetId="59">#REF!</definedName>
    <definedName name="GCEE" localSheetId="0">#REF!</definedName>
    <definedName name="GCEE" localSheetId="1">#REF!</definedName>
    <definedName name="GCEE" localSheetId="2">#REF!</definedName>
    <definedName name="GCEE" localSheetId="3">#REF!</definedName>
    <definedName name="GCEE" localSheetId="4">#REF!</definedName>
    <definedName name="GCEE" localSheetId="5">#REF!</definedName>
    <definedName name="GCEE" localSheetId="6">#REF!</definedName>
    <definedName name="GCEE" localSheetId="7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 localSheetId="0">#REF!</definedName>
    <definedName name="GCND_NGDP" localSheetId="1">#REF!</definedName>
    <definedName name="GCND_NGDP" localSheetId="2">#REF!</definedName>
    <definedName name="GCND_NGDP" localSheetId="3">#REF!</definedName>
    <definedName name="GCND_NGDP" localSheetId="4">#REF!</definedName>
    <definedName name="GCND_NGDP" localSheetId="5">#REF!</definedName>
    <definedName name="GCND_NGDP" localSheetId="6">#REF!</definedName>
    <definedName name="GCND_NGDP" localSheetId="7">#REF!</definedName>
    <definedName name="GCND_NGDP">[56]Q4!#REF!</definedName>
    <definedName name="GCRG" localSheetId="61">#REF!</definedName>
    <definedName name="GCRG" localSheetId="54">#REF!</definedName>
    <definedName name="GCRG" localSheetId="55">#REF!</definedName>
    <definedName name="GCRG" localSheetId="56">#REF!</definedName>
    <definedName name="GCRG" localSheetId="57">#REF!</definedName>
    <definedName name="GCRG" localSheetId="58">#REF!</definedName>
    <definedName name="GCRG" localSheetId="59">#REF!</definedName>
    <definedName name="GCRG">#REF!</definedName>
    <definedName name="gdg" localSheetId="0" hidden="1">#REF!</definedName>
    <definedName name="gdg" localSheetId="1" hidden="1">#REF!</definedName>
    <definedName name="gdg" localSheetId="2" hidden="1">#REF!</definedName>
    <definedName name="gdg" localSheetId="3" hidden="1">#REF!</definedName>
    <definedName name="gdg" localSheetId="4" hidden="1">#REF!</definedName>
    <definedName name="gdg" localSheetId="5" hidden="1">#REF!</definedName>
    <definedName name="gdg" localSheetId="6" hidden="1">#REF!</definedName>
    <definedName name="gdg" localSheetId="7" hidden="1">#REF!</definedName>
    <definedName name="gdg" hidden="1">'[90]Fax a enviar'!#REF!</definedName>
    <definedName name="gdgd" localSheetId="0" hidden="1">#REF!</definedName>
    <definedName name="gdgd" localSheetId="1" hidden="1">#REF!</definedName>
    <definedName name="gdgd" localSheetId="2" hidden="1">#REF!</definedName>
    <definedName name="gdgd" localSheetId="3" hidden="1">#REF!</definedName>
    <definedName name="gdgd" localSheetId="4" hidden="1">#REF!</definedName>
    <definedName name="gdgd" localSheetId="5" hidden="1">#REF!</definedName>
    <definedName name="gdgd" localSheetId="6" hidden="1">#REF!</definedName>
    <definedName name="gdgd" localSheetId="7" hidden="1">#REF!</definedName>
    <definedName name="gdgd" hidden="1">'[101]Fax a enviar'!#REF!</definedName>
    <definedName name="gdp" localSheetId="0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6">#REF!</definedName>
    <definedName name="gdp" localSheetId="7">#REF!</definedName>
    <definedName name="gdp">[111]GDP_WEO!$A$3:$AB$188</definedName>
    <definedName name="gdpall" localSheetId="0">#REF!</definedName>
    <definedName name="gdpall" localSheetId="1">#REF!</definedName>
    <definedName name="gdpall" localSheetId="2">#REF!</definedName>
    <definedName name="gdpall" localSheetId="3">#REF!</definedName>
    <definedName name="gdpall" localSheetId="4">#REF!</definedName>
    <definedName name="gdpall" localSheetId="5">#REF!</definedName>
    <definedName name="gdpall" localSheetId="6">#REF!</definedName>
    <definedName name="gdpall" localSheetId="7">#REF!</definedName>
    <definedName name="gdpall">[111]GDP!$B$2:$AD$134</definedName>
    <definedName name="GDPDEFL" localSheetId="0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6">#REF!</definedName>
    <definedName name="GDPDEFL" localSheetId="7">#REF!</definedName>
    <definedName name="GDPDEFL">[112]NA!#REF!</definedName>
    <definedName name="GDPOR" localSheetId="0">#REF!</definedName>
    <definedName name="GDPOR" localSheetId="1">#REF!</definedName>
    <definedName name="GDPOR" localSheetId="2">#REF!</definedName>
    <definedName name="GDPOR" localSheetId="3">#REF!</definedName>
    <definedName name="GDPOR" localSheetId="4">#REF!</definedName>
    <definedName name="GDPOR" localSheetId="5">#REF!</definedName>
    <definedName name="GDPOR" localSheetId="6">#REF!</definedName>
    <definedName name="GDPOR" localSheetId="7">#REF!</definedName>
    <definedName name="GDPOR">[112]NA!#REF!</definedName>
    <definedName name="GDPOR_" localSheetId="0">#REF!</definedName>
    <definedName name="GDPOR_" localSheetId="1">#REF!</definedName>
    <definedName name="GDPOR_" localSheetId="2">#REF!</definedName>
    <definedName name="GDPOR_" localSheetId="3">#REF!</definedName>
    <definedName name="GDPOR_" localSheetId="4">#REF!</definedName>
    <definedName name="GDPOR_" localSheetId="5">#REF!</definedName>
    <definedName name="GDPOR_" localSheetId="6">#REF!</definedName>
    <definedName name="GDPOR_" localSheetId="7">#REF!</definedName>
    <definedName name="GDPOR_">[112]NA!#REF!</definedName>
    <definedName name="gdppc" localSheetId="0">#REF!</definedName>
    <definedName name="gdppc" localSheetId="1">#REF!</definedName>
    <definedName name="gdppc" localSheetId="2">#REF!</definedName>
    <definedName name="gdppc" localSheetId="3">#REF!</definedName>
    <definedName name="gdppc" localSheetId="4">#REF!</definedName>
    <definedName name="gdppc" localSheetId="5">#REF!</definedName>
    <definedName name="gdppc" localSheetId="6">#REF!</definedName>
    <definedName name="gdppc" localSheetId="7">#REF!</definedName>
    <definedName name="gdppc">[111]GDPpc_WEO!$A$3:$AC$188</definedName>
    <definedName name="Germany_wt" localSheetId="0">#REF!</definedName>
    <definedName name="Germany_wt" localSheetId="1">#REF!</definedName>
    <definedName name="Germany_wt" localSheetId="2">#REF!</definedName>
    <definedName name="Germany_wt" localSheetId="3">#REF!</definedName>
    <definedName name="Germany_wt" localSheetId="4">#REF!</definedName>
    <definedName name="Germany_wt" localSheetId="5">#REF!</definedName>
    <definedName name="Germany_wt" localSheetId="6">#REF!</definedName>
    <definedName name="Germany_wt" localSheetId="7">#REF!</definedName>
    <definedName name="Germany_wt">'[65]OECD wgt'!$B$6</definedName>
    <definedName name="Gestión" localSheetId="0">#REF!</definedName>
    <definedName name="Gestión" localSheetId="1">#REF!</definedName>
    <definedName name="Gestión" localSheetId="2">#REF!</definedName>
    <definedName name="Gestión" localSheetId="3">#REF!</definedName>
    <definedName name="Gestión" localSheetId="4">#REF!</definedName>
    <definedName name="Gestión" localSheetId="5">#REF!</definedName>
    <definedName name="Gestión" localSheetId="6">#REF!</definedName>
    <definedName name="Gestión" localSheetId="7">#REF!</definedName>
    <definedName name="Gestión">[76]Hoja2!$A$1:$L$76</definedName>
    <definedName name="gfdsgfsa" localSheetId="61" hidden="1">{"Riqfin97",#N/A,FALSE,"Tran";"Riqfinpro",#N/A,FALSE,"Tran"}</definedName>
    <definedName name="gfdsgfsa" localSheetId="54" hidden="1">{"Riqfin97",#N/A,FALSE,"Tran";"Riqfinpro",#N/A,FALSE,"Tran"}</definedName>
    <definedName name="gfdsgfsa" localSheetId="55" hidden="1">{"Riqfin97",#N/A,FALSE,"Tran";"Riqfinpro",#N/A,FALSE,"Tran"}</definedName>
    <definedName name="gfdsgfsa" localSheetId="56" hidden="1">{"Riqfin97",#N/A,FALSE,"Tran";"Riqfinpro",#N/A,FALSE,"Tran"}</definedName>
    <definedName name="gfdsgfsa" localSheetId="57" hidden="1">{"Riqfin97",#N/A,FALSE,"Tran";"Riqfinpro",#N/A,FALSE,"Tran"}</definedName>
    <definedName name="gfdsgfsa" localSheetId="58" hidden="1">{"Riqfin97",#N/A,FALSE,"Tran";"Riqfinpro",#N/A,FALSE,"Tran"}</definedName>
    <definedName name="gfdsgfsa" localSheetId="59" hidden="1">{"Riqfin97",#N/A,FALSE,"Tran";"Riqfinpro",#N/A,FALSE,"Tran"}</definedName>
    <definedName name="gfdsgfsa" localSheetId="0" hidden="1">{"Riqfin97",#N/A,FALSE,"Tran";"Riqfinpro",#N/A,FALSE,"Tran"}</definedName>
    <definedName name="gfdsgfsa" localSheetId="26" hidden="1">{"Riqfin97",#N/A,FALSE,"Tran";"Riqfinpro",#N/A,FALSE,"Tran"}</definedName>
    <definedName name="gfdsgfsa" localSheetId="1" hidden="1">{"Riqfin97",#N/A,FALSE,"Tran";"Riqfinpro",#N/A,FALSE,"Tran"}</definedName>
    <definedName name="gfdsgfsa" localSheetId="2" hidden="1">{"Riqfin97",#N/A,FALSE,"Tran";"Riqfinpro",#N/A,FALSE,"Tran"}</definedName>
    <definedName name="gfdsgfsa" localSheetId="3" hidden="1">{"Riqfin97",#N/A,FALSE,"Tran";"Riqfinpro",#N/A,FALSE,"Tran"}</definedName>
    <definedName name="gfdsgfsa" localSheetId="4" hidden="1">{"Riqfin97",#N/A,FALSE,"Tran";"Riqfinpro",#N/A,FALSE,"Tran"}</definedName>
    <definedName name="gfdsgfsa" localSheetId="5" hidden="1">{"Riqfin97",#N/A,FALSE,"Tran";"Riqfinpro",#N/A,FALSE,"Tran"}</definedName>
    <definedName name="gfdsgfsa" localSheetId="6" hidden="1">{"Riqfin97",#N/A,FALSE,"Tran";"Riqfinpro",#N/A,FALSE,"Tran"}</definedName>
    <definedName name="gfdsgfsa" localSheetId="7" hidden="1">{"Riqfin97",#N/A,FALSE,"Tran";"Riqfinpro",#N/A,FALSE,"Tran"}</definedName>
    <definedName name="gfdsgfsa" hidden="1">{"Riqfin97",#N/A,FALSE,"Tran";"Riqfinpro",#N/A,FALSE,"Tran"}</definedName>
    <definedName name="GG">#REF!</definedName>
    <definedName name="GGB" localSheetId="0">#REF!</definedName>
    <definedName name="GGB" localSheetId="1">#REF!</definedName>
    <definedName name="GGB" localSheetId="2">#REF!</definedName>
    <definedName name="GGB" localSheetId="3">#REF!</definedName>
    <definedName name="GGB" localSheetId="4">#REF!</definedName>
    <definedName name="GGB" localSheetId="5">#REF!</definedName>
    <definedName name="GGB" localSheetId="6">#REF!</definedName>
    <definedName name="GGB" localSheetId="7">#REF!</definedName>
    <definedName name="GGB">[56]Q4!#REF!</definedName>
    <definedName name="GGB_NGDP">#N/A</definedName>
    <definedName name="GGBXI" localSheetId="0">#REF!</definedName>
    <definedName name="GGBXI" localSheetId="1">#REF!</definedName>
    <definedName name="GGBXI" localSheetId="2">#REF!</definedName>
    <definedName name="GGBXI" localSheetId="3">#REF!</definedName>
    <definedName name="GGBXI" localSheetId="4">#REF!</definedName>
    <definedName name="GGBXI" localSheetId="5">#REF!</definedName>
    <definedName name="GGBXI" localSheetId="6">#REF!</definedName>
    <definedName name="GGBXI" localSheetId="7">#REF!</definedName>
    <definedName name="GGBXI">[109]Q4!#REF!</definedName>
    <definedName name="GGEC" localSheetId="61">#REF!</definedName>
    <definedName name="GGEC" localSheetId="54">#REF!</definedName>
    <definedName name="GGEC" localSheetId="55">#REF!</definedName>
    <definedName name="GGEC" localSheetId="56">#REF!</definedName>
    <definedName name="GGEC" localSheetId="57">#REF!</definedName>
    <definedName name="GGEC" localSheetId="58">#REF!</definedName>
    <definedName name="GGEC" localSheetId="59">#REF!</definedName>
    <definedName name="GGEC" localSheetId="0">#REF!</definedName>
    <definedName name="GGEC" localSheetId="1">#REF!</definedName>
    <definedName name="GGEC" localSheetId="2">#REF!</definedName>
    <definedName name="GGEC" localSheetId="3">#REF!</definedName>
    <definedName name="GGEC" localSheetId="4">#REF!</definedName>
    <definedName name="GGEC" localSheetId="5">#REF!</definedName>
    <definedName name="GGEC" localSheetId="6">#REF!</definedName>
    <definedName name="GGEC" localSheetId="7">#REF!</definedName>
    <definedName name="GGEC">#REF!</definedName>
    <definedName name="GGENL" localSheetId="61">#REF!</definedName>
    <definedName name="GGENL" localSheetId="54">#REF!</definedName>
    <definedName name="GGENL" localSheetId="55">#REF!</definedName>
    <definedName name="GGENL" localSheetId="56">#REF!</definedName>
    <definedName name="GGENL" localSheetId="57">#REF!</definedName>
    <definedName name="GGENL" localSheetId="58">#REF!</definedName>
    <definedName name="GGENL" localSheetId="59">#REF!</definedName>
    <definedName name="GGENL" localSheetId="0">#REF!</definedName>
    <definedName name="GGENL" localSheetId="1">#REF!</definedName>
    <definedName name="GGENL" localSheetId="2">#REF!</definedName>
    <definedName name="GGENL" localSheetId="3">#REF!</definedName>
    <definedName name="GGENL" localSheetId="4">#REF!</definedName>
    <definedName name="GGENL" localSheetId="5">#REF!</definedName>
    <definedName name="GGENL" localSheetId="6">#REF!</definedName>
    <definedName name="GGENL" localSheetId="7">#REF!</definedName>
    <definedName name="GGENL">#REF!</definedName>
    <definedName name="ggfrfff" localSheetId="59" hidden="1">#REF!</definedName>
    <definedName name="ggfrfff" localSheetId="60" hidden="1">#REF!</definedName>
    <definedName name="ggfrfff" localSheetId="39" hidden="1">#REF!</definedName>
    <definedName name="ggfrfff" localSheetId="26" hidden="1">#REF!</definedName>
    <definedName name="ggfrfff" localSheetId="41" hidden="1">#REF!</definedName>
    <definedName name="ggfrfff" localSheetId="22" hidden="1">#REF!</definedName>
    <definedName name="ggfrfff" localSheetId="23" hidden="1">#REF!</definedName>
    <definedName name="ggfrfff" localSheetId="24" hidden="1">#REF!</definedName>
    <definedName name="ggfrfff" localSheetId="25" hidden="1">#REF!</definedName>
    <definedName name="ggfrfff" localSheetId="28" hidden="1">#REF!</definedName>
    <definedName name="ggfrfff" localSheetId="29" hidden="1">#REF!</definedName>
    <definedName name="ggfrfff" localSheetId="40" hidden="1">#REF!</definedName>
    <definedName name="ggfrfff" localSheetId="42" hidden="1">#REF!</definedName>
    <definedName name="ggfrfff" hidden="1">#REF!</definedName>
    <definedName name="ggg" localSheetId="61" hidden="1">{"Riqfin97",#N/A,FALSE,"Tran";"Riqfinpro",#N/A,FALSE,"Tran"}</definedName>
    <definedName name="ggg" localSheetId="54" hidden="1">{"Riqfin97",#N/A,FALSE,"Tran";"Riqfinpro",#N/A,FALSE,"Tran"}</definedName>
    <definedName name="ggg" localSheetId="55" hidden="1">{"Riqfin97",#N/A,FALSE,"Tran";"Riqfinpro",#N/A,FALSE,"Tran"}</definedName>
    <definedName name="ggg" localSheetId="56" hidden="1">{"Riqfin97",#N/A,FALSE,"Tran";"Riqfinpro",#N/A,FALSE,"Tran"}</definedName>
    <definedName name="ggg" localSheetId="57" hidden="1">{"Riqfin97",#N/A,FALSE,"Tran";"Riqfinpro",#N/A,FALSE,"Tran"}</definedName>
    <definedName name="ggg" localSheetId="58" hidden="1">{"Riqfin97",#N/A,FALSE,"Tran";"Riqfinpro",#N/A,FALSE,"Tran"}</definedName>
    <definedName name="ggg" localSheetId="59" hidden="1">{"Riqfin97",#N/A,FALSE,"Tran";"Riqfinpro",#N/A,FALSE,"Tran"}</definedName>
    <definedName name="ggg" localSheetId="60" hidden="1">{"Riqfin97",#N/A,FALSE,"Tran";"Riqfinpro",#N/A,FALSE,"Tran"}</definedName>
    <definedName name="ggg" localSheetId="39" hidden="1">{"Riqfin97",#N/A,FALSE,"Tran";"Riqfinpro",#N/A,FALSE,"Tran"}</definedName>
    <definedName name="ggg" localSheetId="0" hidden="1">{"Riqfin97",#N/A,FALSE,"Tran";"Riqfinpro",#N/A,FALSE,"Tran"}</definedName>
    <definedName name="ggg" localSheetId="26" hidden="1">{"Riqfin97",#N/A,FALSE,"Tran";"Riqfinpro",#N/A,FALSE,"Tran"}</definedName>
    <definedName name="ggg" localSheetId="27" hidden="1">{"Riqfin97",#N/A,FALSE,"Tran";"Riqfinpro",#N/A,FALSE,"Tran"}</definedName>
    <definedName name="ggg" localSheetId="32" hidden="1">{"Riqfin97",#N/A,FALSE,"Tran";"Riqfinpro",#N/A,FALSE,"Tran"}</definedName>
    <definedName name="ggg" localSheetId="41" hidden="1">{"Riqfin97",#N/A,FALSE,"Tran";"Riqfinpro",#N/A,FALSE,"Tran"}</definedName>
    <definedName name="ggg" localSheetId="1" hidden="1">{"Riqfin97",#N/A,FALSE,"Tran";"Riqfinpro",#N/A,FALSE,"Tran"}</definedName>
    <definedName name="ggg" localSheetId="2" hidden="1">{"Riqfin97",#N/A,FALSE,"Tran";"Riqfinpro",#N/A,FALSE,"Tran"}</definedName>
    <definedName name="ggg" localSheetId="3" hidden="1">{"Riqfin97",#N/A,FALSE,"Tran";"Riqfinpro",#N/A,FALSE,"Tran"}</definedName>
    <definedName name="ggg" localSheetId="4" hidden="1">{"Riqfin97",#N/A,FALSE,"Tran";"Riqfinpro",#N/A,FALSE,"Tran"}</definedName>
    <definedName name="ggg" localSheetId="5" hidden="1">{"Riqfin97",#N/A,FALSE,"Tran";"Riqfinpro",#N/A,FALSE,"Tran"}</definedName>
    <definedName name="ggg" localSheetId="6" hidden="1">{"Riqfin97",#N/A,FALSE,"Tran";"Riqfinpro",#N/A,FALSE,"Tran"}</definedName>
    <definedName name="ggg" localSheetId="7" hidden="1">{"Riqfin97",#N/A,FALSE,"Tran";"Riqfinpro",#N/A,FALSE,"Tran"}</definedName>
    <definedName name="ggg" localSheetId="22" hidden="1">{"Riqfin97",#N/A,FALSE,"Tran";"Riqfinpro",#N/A,FALSE,"Tran"}</definedName>
    <definedName name="ggg" localSheetId="23" hidden="1">{"Riqfin97",#N/A,FALSE,"Tran";"Riqfinpro",#N/A,FALSE,"Tran"}</definedName>
    <definedName name="ggg" localSheetId="24" hidden="1">{"Riqfin97",#N/A,FALSE,"Tran";"Riqfinpro",#N/A,FALSE,"Tran"}</definedName>
    <definedName name="ggg" localSheetId="25" hidden="1">{"Riqfin97",#N/A,FALSE,"Tran";"Riqfinpro",#N/A,FALSE,"Tran"}</definedName>
    <definedName name="ggg" localSheetId="28" hidden="1">{"Riqfin97",#N/A,FALSE,"Tran";"Riqfinpro",#N/A,FALSE,"Tran"}</definedName>
    <definedName name="ggg" localSheetId="29" hidden="1">{"Riqfin97",#N/A,FALSE,"Tran";"Riqfinpro",#N/A,FALSE,"Tran"}</definedName>
    <definedName name="ggg" localSheetId="31" hidden="1">{"Riqfin97",#N/A,FALSE,"Tran";"Riqfinpro",#N/A,FALSE,"Tran"}</definedName>
    <definedName name="ggg" localSheetId="40" hidden="1">{"Riqfin97",#N/A,FALSE,"Tran";"Riqfinpro",#N/A,FALSE,"Tran"}</definedName>
    <definedName name="ggg" localSheetId="42" hidden="1">{"Riqfin97",#N/A,FALSE,"Tran";"Riqfinpro",#N/A,FALSE,"Tran"}</definedName>
    <definedName name="ggg" hidden="1">{"Riqfin97",#N/A,FALSE,"Tran";"Riqfinpro",#N/A,FALSE,"Tran"}</definedName>
    <definedName name="gggg" localSheetId="6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0" hidden="1">#REF!</definedName>
    <definedName name="ggggg" localSheetId="1" hidden="1">#REF!</definedName>
    <definedName name="ggggg" localSheetId="2" hidden="1">#REF!</definedName>
    <definedName name="ggggg" localSheetId="3" hidden="1">#REF!</definedName>
    <definedName name="ggggg" localSheetId="4" hidden="1">#REF!</definedName>
    <definedName name="ggggg" localSheetId="5" hidden="1">#REF!</definedName>
    <definedName name="ggggg" localSheetId="6" hidden="1">#REF!</definedName>
    <definedName name="ggggg" localSheetId="7" hidden="1">#REF!</definedName>
    <definedName name="ggggg" hidden="1">'[113]J(Priv.Cap)'!#REF!</definedName>
    <definedName name="ggggggggggggggg" localSheetId="59" hidden="1">#REF!</definedName>
    <definedName name="ggggggggggggggg" localSheetId="60" hidden="1">#REF!</definedName>
    <definedName name="ggggggggggggggg" localSheetId="39" hidden="1">#REF!</definedName>
    <definedName name="ggggggggggggggg" localSheetId="0" hidden="1">#REF!</definedName>
    <definedName name="ggggggggggggggg" localSheetId="26" hidden="1">#REF!</definedName>
    <definedName name="ggggggggggggggg" localSheetId="41" hidden="1">#REF!</definedName>
    <definedName name="ggggggggggggggg" localSheetId="1" hidden="1">#REF!</definedName>
    <definedName name="ggggggggggggggg" localSheetId="2" hidden="1">#REF!</definedName>
    <definedName name="ggggggggggggggg" localSheetId="3" hidden="1">#REF!</definedName>
    <definedName name="ggggggggggggggg" localSheetId="4" hidden="1">#REF!</definedName>
    <definedName name="ggggggggggggggg" localSheetId="5" hidden="1">#REF!</definedName>
    <definedName name="ggggggggggggggg" localSheetId="6" hidden="1">#REF!</definedName>
    <definedName name="ggggggggggggggg" localSheetId="7" hidden="1">#REF!</definedName>
    <definedName name="ggggggggggggggg" localSheetId="22" hidden="1">#REF!</definedName>
    <definedName name="ggggggggggggggg" localSheetId="23" hidden="1">#REF!</definedName>
    <definedName name="ggggggggggggggg" localSheetId="24" hidden="1">#REF!</definedName>
    <definedName name="ggggggggggggggg" localSheetId="25" hidden="1">#REF!</definedName>
    <definedName name="ggggggggggggggg" localSheetId="28" hidden="1">#REF!</definedName>
    <definedName name="ggggggggggggggg" localSheetId="29" hidden="1">#REF!</definedName>
    <definedName name="ggggggggggggggg" localSheetId="40" hidden="1">#REF!</definedName>
    <definedName name="ggggggggggggggg" localSheetId="42" hidden="1">#REF!</definedName>
    <definedName name="ggggggggggggggg" hidden="1">#REF!</definedName>
    <definedName name="GGperc" localSheetId="0">#REF!</definedName>
    <definedName name="GGperc" localSheetId="1">#REF!</definedName>
    <definedName name="GGperc" localSheetId="2">#REF!</definedName>
    <definedName name="GGperc" localSheetId="3">#REF!</definedName>
    <definedName name="GGperc" localSheetId="4">#REF!</definedName>
    <definedName name="GGperc" localSheetId="5">#REF!</definedName>
    <definedName name="GGperc" localSheetId="6">#REF!</definedName>
    <definedName name="GGperc" localSheetId="7">#REF!</definedName>
    <definedName name="GGperc">#REF!</definedName>
    <definedName name="GGRG">#REF!</definedName>
    <definedName name="GGSB" localSheetId="0">#REF!</definedName>
    <definedName name="GGSB" localSheetId="1">#REF!</definedName>
    <definedName name="GGSB" localSheetId="2">#REF!</definedName>
    <definedName name="GGSB" localSheetId="3">#REF!</definedName>
    <definedName name="GGSB" localSheetId="4">#REF!</definedName>
    <definedName name="GGSB" localSheetId="5">#REF!</definedName>
    <definedName name="GGSB" localSheetId="6">#REF!</definedName>
    <definedName name="GGSB" localSheetId="7">#REF!</definedName>
    <definedName name="GGSB">[109]Q4!#REF!</definedName>
    <definedName name="GGSBXS" localSheetId="0">#REF!</definedName>
    <definedName name="GGSBXS" localSheetId="1">#REF!</definedName>
    <definedName name="GGSBXS" localSheetId="2">#REF!</definedName>
    <definedName name="GGSBXS" localSheetId="3">#REF!</definedName>
    <definedName name="GGSBXS" localSheetId="4">#REF!</definedName>
    <definedName name="GGSBXS" localSheetId="5">#REF!</definedName>
    <definedName name="GGSBXS" localSheetId="6">#REF!</definedName>
    <definedName name="GGSBXS" localSheetId="7">#REF!</definedName>
    <definedName name="GGSBXS">[109]Q4!#REF!</definedName>
    <definedName name="ght" localSheetId="61" hidden="1">{"Tab1",#N/A,FALSE,"P";"Tab2",#N/A,FALSE,"P"}</definedName>
    <definedName name="ght" localSheetId="54" hidden="1">{"Tab1",#N/A,FALSE,"P";"Tab2",#N/A,FALSE,"P"}</definedName>
    <definedName name="ght" localSheetId="55" hidden="1">{"Tab1",#N/A,FALSE,"P";"Tab2",#N/A,FALSE,"P"}</definedName>
    <definedName name="ght" localSheetId="56" hidden="1">{"Tab1",#N/A,FALSE,"P";"Tab2",#N/A,FALSE,"P"}</definedName>
    <definedName name="ght" localSheetId="57" hidden="1">{"Tab1",#N/A,FALSE,"P";"Tab2",#N/A,FALSE,"P"}</definedName>
    <definedName name="ght" localSheetId="58" hidden="1">{"Tab1",#N/A,FALSE,"P";"Tab2",#N/A,FALSE,"P"}</definedName>
    <definedName name="ght" localSheetId="59" hidden="1">{"Tab1",#N/A,FALSE,"P";"Tab2",#N/A,FALSE,"P"}</definedName>
    <definedName name="ght" localSheetId="60" hidden="1">{"Tab1",#N/A,FALSE,"P";"Tab2",#N/A,FALSE,"P"}</definedName>
    <definedName name="ght" localSheetId="39" hidden="1">{"Tab1",#N/A,FALSE,"P";"Tab2",#N/A,FALSE,"P"}</definedName>
    <definedName name="ght" localSheetId="0" hidden="1">{"Tab1",#N/A,FALSE,"P";"Tab2",#N/A,FALSE,"P"}</definedName>
    <definedName name="ght" localSheetId="26" hidden="1">{"Tab1",#N/A,FALSE,"P";"Tab2",#N/A,FALSE,"P"}</definedName>
    <definedName name="ght" localSheetId="27" hidden="1">{"Tab1",#N/A,FALSE,"P";"Tab2",#N/A,FALSE,"P"}</definedName>
    <definedName name="ght" localSheetId="32" hidden="1">{"Tab1",#N/A,FALSE,"P";"Tab2",#N/A,FALSE,"P"}</definedName>
    <definedName name="ght" localSheetId="41" hidden="1">{"Tab1",#N/A,FALSE,"P";"Tab2",#N/A,FALSE,"P"}</definedName>
    <definedName name="ght" localSheetId="1" hidden="1">{"Tab1",#N/A,FALSE,"P";"Tab2",#N/A,FALSE,"P"}</definedName>
    <definedName name="ght" localSheetId="2" hidden="1">{"Tab1",#N/A,FALSE,"P";"Tab2",#N/A,FALSE,"P"}</definedName>
    <definedName name="ght" localSheetId="3" hidden="1">{"Tab1",#N/A,FALSE,"P";"Tab2",#N/A,FALSE,"P"}</definedName>
    <definedName name="ght" localSheetId="4" hidden="1">{"Tab1",#N/A,FALSE,"P";"Tab2",#N/A,FALSE,"P"}</definedName>
    <definedName name="ght" localSheetId="5" hidden="1">{"Tab1",#N/A,FALSE,"P";"Tab2",#N/A,FALSE,"P"}</definedName>
    <definedName name="ght" localSheetId="6" hidden="1">{"Tab1",#N/A,FALSE,"P";"Tab2",#N/A,FALSE,"P"}</definedName>
    <definedName name="ght" localSheetId="7" hidden="1">{"Tab1",#N/A,FALSE,"P";"Tab2",#N/A,FALSE,"P"}</definedName>
    <definedName name="ght" localSheetId="22" hidden="1">{"Tab1",#N/A,FALSE,"P";"Tab2",#N/A,FALSE,"P"}</definedName>
    <definedName name="ght" localSheetId="23" hidden="1">{"Tab1",#N/A,FALSE,"P";"Tab2",#N/A,FALSE,"P"}</definedName>
    <definedName name="ght" localSheetId="24" hidden="1">{"Tab1",#N/A,FALSE,"P";"Tab2",#N/A,FALSE,"P"}</definedName>
    <definedName name="ght" localSheetId="25" hidden="1">{"Tab1",#N/A,FALSE,"P";"Tab2",#N/A,FALSE,"P"}</definedName>
    <definedName name="ght" localSheetId="28" hidden="1">{"Tab1",#N/A,FALSE,"P";"Tab2",#N/A,FALSE,"P"}</definedName>
    <definedName name="ght" localSheetId="29" hidden="1">{"Tab1",#N/A,FALSE,"P";"Tab2",#N/A,FALSE,"P"}</definedName>
    <definedName name="ght" localSheetId="31" hidden="1">{"Tab1",#N/A,FALSE,"P";"Tab2",#N/A,FALSE,"P"}</definedName>
    <definedName name="ght" localSheetId="40" hidden="1">{"Tab1",#N/A,FALSE,"P";"Tab2",#N/A,FALSE,"P"}</definedName>
    <definedName name="ght" localSheetId="42" hidden="1">{"Tab1",#N/A,FALSE,"P";"Tab2",#N/A,FALSE,"P"}</definedName>
    <definedName name="ght" hidden="1">{"Tab1",#N/A,FALSE,"P";"Tab2",#N/A,FALSE,"P"}</definedName>
    <definedName name="GL_Z" localSheetId="59">#REF!</definedName>
    <definedName name="GL_Z" localSheetId="60">#REF!</definedName>
    <definedName name="GL_Z" localSheetId="39">#REF!</definedName>
    <definedName name="GL_Z" localSheetId="0">#REF!</definedName>
    <definedName name="GL_Z" localSheetId="26">#REF!</definedName>
    <definedName name="GL_Z" localSheetId="41">#REF!</definedName>
    <definedName name="GL_Z" localSheetId="1">#REF!</definedName>
    <definedName name="GL_Z" localSheetId="2">#REF!</definedName>
    <definedName name="GL_Z" localSheetId="3">#REF!</definedName>
    <definedName name="GL_Z" localSheetId="4">#REF!</definedName>
    <definedName name="GL_Z" localSheetId="5">#REF!</definedName>
    <definedName name="GL_Z" localSheetId="6">#REF!</definedName>
    <definedName name="GL_Z" localSheetId="7">#REF!</definedName>
    <definedName name="GL_Z" localSheetId="22">#REF!</definedName>
    <definedName name="GL_Z" localSheetId="23">#REF!</definedName>
    <definedName name="GL_Z" localSheetId="24">#REF!</definedName>
    <definedName name="GL_Z" localSheetId="25">#REF!</definedName>
    <definedName name="GL_Z" localSheetId="28">#REF!</definedName>
    <definedName name="GL_Z" localSheetId="29">#REF!</definedName>
    <definedName name="GL_Z" localSheetId="40">#REF!</definedName>
    <definedName name="GL_Z" localSheetId="42">#REF!</definedName>
    <definedName name="GL_Z">#REF!</definedName>
    <definedName name="gni" localSheetId="0">#REF!</definedName>
    <definedName name="gni" localSheetId="1">#REF!</definedName>
    <definedName name="gni" localSheetId="2">#REF!</definedName>
    <definedName name="gni" localSheetId="3">#REF!</definedName>
    <definedName name="gni" localSheetId="4">#REF!</definedName>
    <definedName name="gni" localSheetId="5">#REF!</definedName>
    <definedName name="gni" localSheetId="6">#REF!</definedName>
    <definedName name="gni" localSheetId="7">#REF!</definedName>
    <definedName name="gni">[87]GNIpc!$A$1:$R$235</definedName>
    <definedName name="goafrica" localSheetId="55">[114]!goafrica</definedName>
    <definedName name="goafrica" localSheetId="56">[114]!goafrica</definedName>
    <definedName name="goafrica" localSheetId="57">[114]!goafrica</definedName>
    <definedName name="goafrica" localSheetId="58">[114]!goafrica</definedName>
    <definedName name="goafrica" localSheetId="59">[114]!goafrica</definedName>
    <definedName name="goafrica" localSheetId="60">[114]!goafrica</definedName>
    <definedName name="goafrica" localSheetId="39">[114]!goafrica</definedName>
    <definedName name="goafrica" localSheetId="0">#REF!</definedName>
    <definedName name="goafrica" localSheetId="1">#REF!</definedName>
    <definedName name="goafrica" localSheetId="2">#REF!</definedName>
    <definedName name="goafrica" localSheetId="3">#REF!</definedName>
    <definedName name="goafrica" localSheetId="4">#REF!</definedName>
    <definedName name="goafrica" localSheetId="5">#REF!</definedName>
    <definedName name="goafrica" localSheetId="6">#REF!</definedName>
    <definedName name="goafrica" localSheetId="7">#REF!</definedName>
    <definedName name="goafrica" localSheetId="30">[114]!goafrica</definedName>
    <definedName name="goafrica" localSheetId="31">[114]!goafrica</definedName>
    <definedName name="goafrica" localSheetId="40">[114]!goafrica</definedName>
    <definedName name="goafrica" localSheetId="42">[114]!goafrica</definedName>
    <definedName name="goafrica">[114]!goafrica</definedName>
    <definedName name="goasia" localSheetId="55">[114]!goasia</definedName>
    <definedName name="goasia" localSheetId="56">[114]!goasia</definedName>
    <definedName name="goasia" localSheetId="57">[114]!goasia</definedName>
    <definedName name="goasia" localSheetId="58">[114]!goasia</definedName>
    <definedName name="goasia" localSheetId="59">[114]!goasia</definedName>
    <definedName name="goasia" localSheetId="60">[114]!goasia</definedName>
    <definedName name="goasia" localSheetId="39">[114]!goasia</definedName>
    <definedName name="goasia" localSheetId="0">#REF!</definedName>
    <definedName name="goasia" localSheetId="1">#REF!</definedName>
    <definedName name="goasia" localSheetId="2">#REF!</definedName>
    <definedName name="goasia" localSheetId="3">#REF!</definedName>
    <definedName name="goasia" localSheetId="4">#REF!</definedName>
    <definedName name="goasia" localSheetId="5">#REF!</definedName>
    <definedName name="goasia" localSheetId="6">#REF!</definedName>
    <definedName name="goasia" localSheetId="7">#REF!</definedName>
    <definedName name="goasia" localSheetId="30">[114]!goasia</definedName>
    <definedName name="goasia" localSheetId="31">[114]!goasia</definedName>
    <definedName name="goasia" localSheetId="40">[114]!goasia</definedName>
    <definedName name="goasia" localSheetId="42">[114]!goasia</definedName>
    <definedName name="goasia">[114]!goasia</definedName>
    <definedName name="GOB" localSheetId="59">#REF!</definedName>
    <definedName name="GOB" localSheetId="60">#REF!</definedName>
    <definedName name="GOB" localSheetId="39">#REF!</definedName>
    <definedName name="GOB" localSheetId="26">#REF!</definedName>
    <definedName name="GOB" localSheetId="41">#REF!</definedName>
    <definedName name="GOB" localSheetId="22">#REF!</definedName>
    <definedName name="GOB" localSheetId="23">#REF!</definedName>
    <definedName name="GOB" localSheetId="24">#REF!</definedName>
    <definedName name="GOB" localSheetId="25">#REF!</definedName>
    <definedName name="GOB" localSheetId="28">#REF!</definedName>
    <definedName name="GOB" localSheetId="29">#REF!</definedName>
    <definedName name="GOB" localSheetId="40">#REF!</definedName>
    <definedName name="GOB" localSheetId="42">#REF!</definedName>
    <definedName name="GOB">#REF!</definedName>
    <definedName name="goeeup" localSheetId="55">[114]!goeeup</definedName>
    <definedName name="goeeup" localSheetId="56">[114]!goeeup</definedName>
    <definedName name="goeeup" localSheetId="57">[114]!goeeup</definedName>
    <definedName name="goeeup" localSheetId="58">[114]!goeeup</definedName>
    <definedName name="goeeup" localSheetId="59">[114]!goeeup</definedName>
    <definedName name="goeeup" localSheetId="60">[114]!goeeup</definedName>
    <definedName name="goeeup" localSheetId="39">[114]!goeeup</definedName>
    <definedName name="goeeup" localSheetId="0">#REF!</definedName>
    <definedName name="goeeup" localSheetId="1">#REF!</definedName>
    <definedName name="goeeup" localSheetId="2">#REF!</definedName>
    <definedName name="goeeup" localSheetId="3">#REF!</definedName>
    <definedName name="goeeup" localSheetId="4">#REF!</definedName>
    <definedName name="goeeup" localSheetId="5">#REF!</definedName>
    <definedName name="goeeup" localSheetId="6">#REF!</definedName>
    <definedName name="goeeup" localSheetId="7">#REF!</definedName>
    <definedName name="goeeup" localSheetId="30">[114]!goeeup</definedName>
    <definedName name="goeeup" localSheetId="31">[114]!goeeup</definedName>
    <definedName name="goeeup" localSheetId="40">[114]!goeeup</definedName>
    <definedName name="goeeup" localSheetId="42">[114]!goeeup</definedName>
    <definedName name="goeeup">[114]!goeeup</definedName>
    <definedName name="GOESC96" localSheetId="61">#REF!</definedName>
    <definedName name="GOESC96" localSheetId="54">#REF!</definedName>
    <definedName name="GOESC96" localSheetId="55">#REF!</definedName>
    <definedName name="GOESC96" localSheetId="56">#REF!</definedName>
    <definedName name="GOESC96" localSheetId="57">#REF!</definedName>
    <definedName name="GOESC96" localSheetId="58">#REF!</definedName>
    <definedName name="GOESC96" localSheetId="59">#REF!</definedName>
    <definedName name="GOESC96">#REF!</definedName>
    <definedName name="goeurope" localSheetId="55">[114]!goeurope</definedName>
    <definedName name="goeurope" localSheetId="56">[114]!goeurope</definedName>
    <definedName name="goeurope" localSheetId="57">[114]!goeurope</definedName>
    <definedName name="goeurope" localSheetId="58">[114]!goeurope</definedName>
    <definedName name="goeurope" localSheetId="59">[114]!goeurope</definedName>
    <definedName name="goeurope" localSheetId="60">[114]!goeurope</definedName>
    <definedName name="goeurope" localSheetId="39">[114]!goeurope</definedName>
    <definedName name="goeurope" localSheetId="0">#REF!</definedName>
    <definedName name="goeurope" localSheetId="1">#REF!</definedName>
    <definedName name="goeurope" localSheetId="2">#REF!</definedName>
    <definedName name="goeurope" localSheetId="3">#REF!</definedName>
    <definedName name="goeurope" localSheetId="4">#REF!</definedName>
    <definedName name="goeurope" localSheetId="5">#REF!</definedName>
    <definedName name="goeurope" localSheetId="6">#REF!</definedName>
    <definedName name="goeurope" localSheetId="7">#REF!</definedName>
    <definedName name="goeurope" localSheetId="30">[114]!goeurope</definedName>
    <definedName name="goeurope" localSheetId="31">[114]!goeurope</definedName>
    <definedName name="goeurope" localSheetId="40">[114]!goeurope</definedName>
    <definedName name="goeurope" localSheetId="42">[114]!goeurope</definedName>
    <definedName name="goeurope">[114]!goeurope</definedName>
    <definedName name="golamerica" localSheetId="55">[114]!golamerica</definedName>
    <definedName name="golamerica" localSheetId="56">[114]!golamerica</definedName>
    <definedName name="golamerica" localSheetId="57">[114]!golamerica</definedName>
    <definedName name="golamerica" localSheetId="58">[114]!golamerica</definedName>
    <definedName name="golamerica" localSheetId="59">[114]!golamerica</definedName>
    <definedName name="golamerica" localSheetId="60">[114]!golamerica</definedName>
    <definedName name="golamerica" localSheetId="39">[114]!golamerica</definedName>
    <definedName name="golamerica" localSheetId="0">#REF!</definedName>
    <definedName name="golamerica" localSheetId="1">#REF!</definedName>
    <definedName name="golamerica" localSheetId="2">#REF!</definedName>
    <definedName name="golamerica" localSheetId="3">#REF!</definedName>
    <definedName name="golamerica" localSheetId="4">#REF!</definedName>
    <definedName name="golamerica" localSheetId="5">#REF!</definedName>
    <definedName name="golamerica" localSheetId="6">#REF!</definedName>
    <definedName name="golamerica" localSheetId="7">#REF!</definedName>
    <definedName name="golamerica" localSheetId="30">[114]!golamerica</definedName>
    <definedName name="golamerica" localSheetId="31">[114]!golamerica</definedName>
    <definedName name="golamerica" localSheetId="40">[114]!golamerica</definedName>
    <definedName name="golamerica" localSheetId="42">[114]!golamerica</definedName>
    <definedName name="golamerica">[114]!golamerica</definedName>
    <definedName name="gomeast" localSheetId="55">[114]!gomeast</definedName>
    <definedName name="gomeast" localSheetId="56">[114]!gomeast</definedName>
    <definedName name="gomeast" localSheetId="57">[114]!gomeast</definedName>
    <definedName name="gomeast" localSheetId="58">[114]!gomeast</definedName>
    <definedName name="gomeast" localSheetId="59">[114]!gomeast</definedName>
    <definedName name="gomeast" localSheetId="60">[114]!gomeast</definedName>
    <definedName name="gomeast" localSheetId="39">[114]!gomeast</definedName>
    <definedName name="gomeast" localSheetId="0">#REF!</definedName>
    <definedName name="gomeast" localSheetId="1">#REF!</definedName>
    <definedName name="gomeast" localSheetId="2">#REF!</definedName>
    <definedName name="gomeast" localSheetId="3">#REF!</definedName>
    <definedName name="gomeast" localSheetId="4">#REF!</definedName>
    <definedName name="gomeast" localSheetId="5">#REF!</definedName>
    <definedName name="gomeast" localSheetId="6">#REF!</definedName>
    <definedName name="gomeast" localSheetId="7">#REF!</definedName>
    <definedName name="gomeast" localSheetId="30">[114]!gomeast</definedName>
    <definedName name="gomeast" localSheetId="31">[114]!gomeast</definedName>
    <definedName name="gomeast" localSheetId="40">[114]!gomeast</definedName>
    <definedName name="gomeast" localSheetId="42">[114]!gomeast</definedName>
    <definedName name="gomeast">[114]!gomeast</definedName>
    <definedName name="gooecd" localSheetId="55">[114]!gooecd</definedName>
    <definedName name="gooecd" localSheetId="56">[114]!gooecd</definedName>
    <definedName name="gooecd" localSheetId="57">[114]!gooecd</definedName>
    <definedName name="gooecd" localSheetId="58">[114]!gooecd</definedName>
    <definedName name="gooecd" localSheetId="59">[114]!gooecd</definedName>
    <definedName name="gooecd" localSheetId="60">[114]!gooecd</definedName>
    <definedName name="gooecd" localSheetId="39">[114]!gooecd</definedName>
    <definedName name="gooecd" localSheetId="0">#REF!</definedName>
    <definedName name="gooecd" localSheetId="1">#REF!</definedName>
    <definedName name="gooecd" localSheetId="2">#REF!</definedName>
    <definedName name="gooecd" localSheetId="3">#REF!</definedName>
    <definedName name="gooecd" localSheetId="4">#REF!</definedName>
    <definedName name="gooecd" localSheetId="5">#REF!</definedName>
    <definedName name="gooecd" localSheetId="6">#REF!</definedName>
    <definedName name="gooecd" localSheetId="7">#REF!</definedName>
    <definedName name="gooecd" localSheetId="30">[114]!gooecd</definedName>
    <definedName name="gooecd" localSheetId="31">[114]!gooecd</definedName>
    <definedName name="gooecd" localSheetId="40">[114]!gooecd</definedName>
    <definedName name="gooecd" localSheetId="42">[114]!gooecd</definedName>
    <definedName name="gooecd">[114]!gooecd</definedName>
    <definedName name="goopec" localSheetId="55">[114]!goopec</definedName>
    <definedName name="goopec" localSheetId="56">[114]!goopec</definedName>
    <definedName name="goopec" localSheetId="57">[114]!goopec</definedName>
    <definedName name="goopec" localSheetId="58">[114]!goopec</definedName>
    <definedName name="goopec" localSheetId="59">[114]!goopec</definedName>
    <definedName name="goopec" localSheetId="60">[114]!goopec</definedName>
    <definedName name="goopec" localSheetId="39">[114]!goopec</definedName>
    <definedName name="goopec" localSheetId="0">#REF!</definedName>
    <definedName name="goopec" localSheetId="1">#REF!</definedName>
    <definedName name="goopec" localSheetId="2">#REF!</definedName>
    <definedName name="goopec" localSheetId="3">#REF!</definedName>
    <definedName name="goopec" localSheetId="4">#REF!</definedName>
    <definedName name="goopec" localSheetId="5">#REF!</definedName>
    <definedName name="goopec" localSheetId="6">#REF!</definedName>
    <definedName name="goopec" localSheetId="7">#REF!</definedName>
    <definedName name="goopec" localSheetId="30">[114]!goopec</definedName>
    <definedName name="goopec" localSheetId="31">[114]!goopec</definedName>
    <definedName name="goopec" localSheetId="40">[114]!goopec</definedName>
    <definedName name="goopec" localSheetId="42">[114]!goopec</definedName>
    <definedName name="goopec">[114]!goopec</definedName>
    <definedName name="gosummary" localSheetId="55">[114]!gosummary</definedName>
    <definedName name="gosummary" localSheetId="56">[114]!gosummary</definedName>
    <definedName name="gosummary" localSheetId="57">[114]!gosummary</definedName>
    <definedName name="gosummary" localSheetId="58">[114]!gosummary</definedName>
    <definedName name="gosummary" localSheetId="59">[114]!gosummary</definedName>
    <definedName name="gosummary" localSheetId="60">[114]!gosummary</definedName>
    <definedName name="gosummary" localSheetId="39">[114]!gosummary</definedName>
    <definedName name="gosummary" localSheetId="0">#REF!</definedName>
    <definedName name="gosummary" localSheetId="1">#REF!</definedName>
    <definedName name="gosummary" localSheetId="2">#REF!</definedName>
    <definedName name="gosummary" localSheetId="3">#REF!</definedName>
    <definedName name="gosummary" localSheetId="4">#REF!</definedName>
    <definedName name="gosummary" localSheetId="5">#REF!</definedName>
    <definedName name="gosummary" localSheetId="6">#REF!</definedName>
    <definedName name="gosummary" localSheetId="7">#REF!</definedName>
    <definedName name="gosummary" localSheetId="30">[114]!gosummary</definedName>
    <definedName name="gosummary" localSheetId="31">[114]!gosummary</definedName>
    <definedName name="gosummary" localSheetId="40">[114]!gosummary</definedName>
    <definedName name="gosummary" localSheetId="42">[114]!gosummary</definedName>
    <definedName name="gosummary">[114]!gosummary</definedName>
    <definedName name="Grace_IDA" localSheetId="0">#REF!</definedName>
    <definedName name="Grace_IDA" localSheetId="1">#REF!</definedName>
    <definedName name="Grace_IDA" localSheetId="2">#REF!</definedName>
    <definedName name="Grace_IDA" localSheetId="3">#REF!</definedName>
    <definedName name="Grace_IDA" localSheetId="4">#REF!</definedName>
    <definedName name="Grace_IDA" localSheetId="5">#REF!</definedName>
    <definedName name="Grace_IDA" localSheetId="6">#REF!</definedName>
    <definedName name="Grace_IDA" localSheetId="7">#REF!</definedName>
    <definedName name="Grace_IDA">[98]NPV!$B$25</definedName>
    <definedName name="Grace_IDA1" localSheetId="61">#REF!</definedName>
    <definedName name="Grace_IDA1" localSheetId="54">#REF!</definedName>
    <definedName name="Grace_IDA1" localSheetId="55">#REF!</definedName>
    <definedName name="Grace_IDA1" localSheetId="56">#REF!</definedName>
    <definedName name="Grace_IDA1" localSheetId="57">#REF!</definedName>
    <definedName name="Grace_IDA1" localSheetId="58">#REF!</definedName>
    <definedName name="Grace_IDA1" localSheetId="59">#REF!</definedName>
    <definedName name="Grace_IDA1">#REF!</definedName>
    <definedName name="Grace_NC" localSheetId="61">[98]NPV!#REF!</definedName>
    <definedName name="Grace_NC" localSheetId="54">[98]NPV!#REF!</definedName>
    <definedName name="Grace_NC" localSheetId="55">[98]NPV!#REF!</definedName>
    <definedName name="Grace_NC" localSheetId="56">[98]NPV!#REF!</definedName>
    <definedName name="Grace_NC" localSheetId="57">[98]NPV!#REF!</definedName>
    <definedName name="Grace_NC" localSheetId="58">[98]NPV!#REF!</definedName>
    <definedName name="Grace_NC" localSheetId="59">[98]NPV!#REF!</definedName>
    <definedName name="Grace_NC" localSheetId="39">[98]NPV!#REF!</definedName>
    <definedName name="Grace_NC" localSheetId="0">#REF!</definedName>
    <definedName name="Grace_NC" localSheetId="41">[98]NPV!#REF!</definedName>
    <definedName name="Grace_NC" localSheetId="1">#REF!</definedName>
    <definedName name="Grace_NC" localSheetId="2">#REF!</definedName>
    <definedName name="Grace_NC" localSheetId="3">#REF!</definedName>
    <definedName name="Grace_NC" localSheetId="4">#REF!</definedName>
    <definedName name="Grace_NC" localSheetId="5">#REF!</definedName>
    <definedName name="Grace_NC" localSheetId="6">#REF!</definedName>
    <definedName name="Grace_NC" localSheetId="7">#REF!</definedName>
    <definedName name="Grace_NC" localSheetId="23">[98]NPV!#REF!</definedName>
    <definedName name="Grace_NC" localSheetId="24">[98]NPV!#REF!</definedName>
    <definedName name="Grace_NC" localSheetId="40">[98]NPV!#REF!</definedName>
    <definedName name="Grace_NC" localSheetId="42">[98]NPV!#REF!</definedName>
    <definedName name="Grace_NC">[98]NPV!#REF!</definedName>
    <definedName name="Grace1_IDA" localSheetId="61">#REF!</definedName>
    <definedName name="Grace1_IDA" localSheetId="54">#REF!</definedName>
    <definedName name="Grace1_IDA" localSheetId="55">#REF!</definedName>
    <definedName name="Grace1_IDA" localSheetId="56">#REF!</definedName>
    <definedName name="Grace1_IDA" localSheetId="57">#REF!</definedName>
    <definedName name="Grace1_IDA" localSheetId="58">#REF!</definedName>
    <definedName name="Grace1_IDA" localSheetId="59">#REF!</definedName>
    <definedName name="Grace1_IDA">#REF!</definedName>
    <definedName name="graf">#N/A</definedName>
    <definedName name="GRAF2">#N/A</definedName>
    <definedName name="GRAFDOM">#N/A</definedName>
    <definedName name="grafico" localSheetId="0">#REF!</definedName>
    <definedName name="grafico" localSheetId="1">#REF!</definedName>
    <definedName name="grafico" localSheetId="2">#REF!</definedName>
    <definedName name="grafico" localSheetId="3">#REF!</definedName>
    <definedName name="grafico" localSheetId="4">#REF!</definedName>
    <definedName name="grafico" localSheetId="5">#REF!</definedName>
    <definedName name="grafico" localSheetId="6">#REF!</definedName>
    <definedName name="grafico" localSheetId="7">#REF!</definedName>
    <definedName name="grafico">[5]!grafico</definedName>
    <definedName name="GRÁFICO_10.3.1." localSheetId="0">#REF!</definedName>
    <definedName name="GRÁFICO_10.3.1." localSheetId="1">#REF!</definedName>
    <definedName name="GRÁFICO_10.3.1." localSheetId="2">#REF!</definedName>
    <definedName name="GRÁFICO_10.3.1." localSheetId="3">#REF!</definedName>
    <definedName name="GRÁFICO_10.3.1." localSheetId="4">#REF!</definedName>
    <definedName name="GRÁFICO_10.3.1." localSheetId="5">#REF!</definedName>
    <definedName name="GRÁFICO_10.3.1." localSheetId="6">#REF!</definedName>
    <definedName name="GRÁFICO_10.3.1." localSheetId="7">#REF!</definedName>
    <definedName name="GRÁFICO_10.3.1.">'[84]GRÁFICO DE FONDO POR AFILIADO'!$A$3:$H$35</definedName>
    <definedName name="GRÁFICO_10.3.2" localSheetId="0">#REF!</definedName>
    <definedName name="GRÁFICO_10.3.2" localSheetId="1">#REF!</definedName>
    <definedName name="GRÁFICO_10.3.2" localSheetId="2">#REF!</definedName>
    <definedName name="GRÁFICO_10.3.2" localSheetId="3">#REF!</definedName>
    <definedName name="GRÁFICO_10.3.2" localSheetId="4">#REF!</definedName>
    <definedName name="GRÁFICO_10.3.2" localSheetId="5">#REF!</definedName>
    <definedName name="GRÁFICO_10.3.2" localSheetId="6">#REF!</definedName>
    <definedName name="GRÁFICO_10.3.2" localSheetId="7">#REF!</definedName>
    <definedName name="GRÁFICO_10.3.2">'[84]GRÁFICO DE FONDO POR AFILIADO'!$A$36:$H$68</definedName>
    <definedName name="GRÁFICO_10.3.3" localSheetId="0">#REF!</definedName>
    <definedName name="GRÁFICO_10.3.3" localSheetId="1">#REF!</definedName>
    <definedName name="GRÁFICO_10.3.3" localSheetId="2">#REF!</definedName>
    <definedName name="GRÁFICO_10.3.3" localSheetId="3">#REF!</definedName>
    <definedName name="GRÁFICO_10.3.3" localSheetId="4">#REF!</definedName>
    <definedName name="GRÁFICO_10.3.3" localSheetId="5">#REF!</definedName>
    <definedName name="GRÁFICO_10.3.3" localSheetId="6">#REF!</definedName>
    <definedName name="GRÁFICO_10.3.3" localSheetId="7">#REF!</definedName>
    <definedName name="GRÁFICO_10.3.3">'[84]GRÁFICO DE FONDO POR AFILIADO'!$A$69:$H$101</definedName>
    <definedName name="GRÁFICO_10.3.4." localSheetId="0">#REF!</definedName>
    <definedName name="GRÁFICO_10.3.4." localSheetId="1">#REF!</definedName>
    <definedName name="GRÁFICO_10.3.4." localSheetId="2">#REF!</definedName>
    <definedName name="GRÁFICO_10.3.4." localSheetId="3">#REF!</definedName>
    <definedName name="GRÁFICO_10.3.4." localSheetId="4">#REF!</definedName>
    <definedName name="GRÁFICO_10.3.4." localSheetId="5">#REF!</definedName>
    <definedName name="GRÁFICO_10.3.4." localSheetId="6">#REF!</definedName>
    <definedName name="GRÁFICO_10.3.4." localSheetId="7">#REF!</definedName>
    <definedName name="GRÁFICO_10.3.4.">'[84]GRÁFICO DE FONDO POR AFILIADO'!$A$103:$H$135</definedName>
    <definedName name="GRÁFICO_N_10.2.4." localSheetId="61">#REF!</definedName>
    <definedName name="GRÁFICO_N_10.2.4." localSheetId="54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ÁFICO_N_10.2.4." localSheetId="59">#REF!</definedName>
    <definedName name="GRÁFICO_N_10.2.4.">#REF!</definedName>
    <definedName name="GRAFICO2">#N/A</definedName>
    <definedName name="gre" localSheetId="61" hidden="1">{"Riqfin97",#N/A,FALSE,"Tran";"Riqfinpro",#N/A,FALSE,"Tran"}</definedName>
    <definedName name="gre" localSheetId="54" hidden="1">{"Riqfin97",#N/A,FALSE,"Tran";"Riqfinpro",#N/A,FALSE,"Tran"}</definedName>
    <definedName name="gre" localSheetId="55" hidden="1">{"Riqfin97",#N/A,FALSE,"Tran";"Riqfinpro",#N/A,FALSE,"Tran"}</definedName>
    <definedName name="gre" localSheetId="56" hidden="1">{"Riqfin97",#N/A,FALSE,"Tran";"Riqfinpro",#N/A,FALSE,"Tran"}</definedName>
    <definedName name="gre" localSheetId="57" hidden="1">{"Riqfin97",#N/A,FALSE,"Tran";"Riqfinpro",#N/A,FALSE,"Tran"}</definedName>
    <definedName name="gre" localSheetId="58" hidden="1">{"Riqfin97",#N/A,FALSE,"Tran";"Riqfinpro",#N/A,FALSE,"Tran"}</definedName>
    <definedName name="gre" localSheetId="59" hidden="1">{"Riqfin97",#N/A,FALSE,"Tran";"Riqfinpro",#N/A,FALSE,"Tran"}</definedName>
    <definedName name="gre" localSheetId="60" hidden="1">{"Riqfin97",#N/A,FALSE,"Tran";"Riqfinpro",#N/A,FALSE,"Tran"}</definedName>
    <definedName name="gre" localSheetId="39" hidden="1">{"Riqfin97",#N/A,FALSE,"Tran";"Riqfinpro",#N/A,FALSE,"Tran"}</definedName>
    <definedName name="gre" localSheetId="0" hidden="1">{"Riqfin97",#N/A,FALSE,"Tran";"Riqfinpro",#N/A,FALSE,"Tran"}</definedName>
    <definedName name="gre" localSheetId="26" hidden="1">{"Riqfin97",#N/A,FALSE,"Tran";"Riqfinpro",#N/A,FALSE,"Tran"}</definedName>
    <definedName name="gre" localSheetId="27" hidden="1">{"Riqfin97",#N/A,FALSE,"Tran";"Riqfinpro",#N/A,FALSE,"Tran"}</definedName>
    <definedName name="gre" localSheetId="32" hidden="1">{"Riqfin97",#N/A,FALSE,"Tran";"Riqfinpro",#N/A,FALSE,"Tran"}</definedName>
    <definedName name="gre" localSheetId="41" hidden="1">{"Riqfin97",#N/A,FALSE,"Tran";"Riqfinpro",#N/A,FALSE,"Tran"}</definedName>
    <definedName name="gre" localSheetId="1" hidden="1">{"Riqfin97",#N/A,FALSE,"Tran";"Riqfinpro",#N/A,FALSE,"Tran"}</definedName>
    <definedName name="gre" localSheetId="2" hidden="1">{"Riqfin97",#N/A,FALSE,"Tran";"Riqfinpro",#N/A,FALSE,"Tran"}</definedName>
    <definedName name="gre" localSheetId="3" hidden="1">{"Riqfin97",#N/A,FALSE,"Tran";"Riqfinpro",#N/A,FALSE,"Tran"}</definedName>
    <definedName name="gre" localSheetId="4" hidden="1">{"Riqfin97",#N/A,FALSE,"Tran";"Riqfinpro",#N/A,FALSE,"Tran"}</definedName>
    <definedName name="gre" localSheetId="5" hidden="1">{"Riqfin97",#N/A,FALSE,"Tran";"Riqfinpro",#N/A,FALSE,"Tran"}</definedName>
    <definedName name="gre" localSheetId="6" hidden="1">{"Riqfin97",#N/A,FALSE,"Tran";"Riqfinpro",#N/A,FALSE,"Tran"}</definedName>
    <definedName name="gre" localSheetId="7" hidden="1">{"Riqfin97",#N/A,FALSE,"Tran";"Riqfinpro",#N/A,FALSE,"Tran"}</definedName>
    <definedName name="gre" localSheetId="22" hidden="1">{"Riqfin97",#N/A,FALSE,"Tran";"Riqfinpro",#N/A,FALSE,"Tran"}</definedName>
    <definedName name="gre" localSheetId="23" hidden="1">{"Riqfin97",#N/A,FALSE,"Tran";"Riqfinpro",#N/A,FALSE,"Tran"}</definedName>
    <definedName name="gre" localSheetId="24" hidden="1">{"Riqfin97",#N/A,FALSE,"Tran";"Riqfinpro",#N/A,FALSE,"Tran"}</definedName>
    <definedName name="gre" localSheetId="25" hidden="1">{"Riqfin97",#N/A,FALSE,"Tran";"Riqfinpro",#N/A,FALSE,"Tran"}</definedName>
    <definedName name="gre" localSheetId="28" hidden="1">{"Riqfin97",#N/A,FALSE,"Tran";"Riqfinpro",#N/A,FALSE,"Tran"}</definedName>
    <definedName name="gre" localSheetId="29" hidden="1">{"Riqfin97",#N/A,FALSE,"Tran";"Riqfinpro",#N/A,FALSE,"Tran"}</definedName>
    <definedName name="gre" localSheetId="31" hidden="1">{"Riqfin97",#N/A,FALSE,"Tran";"Riqfinpro",#N/A,FALSE,"Tran"}</definedName>
    <definedName name="gre" localSheetId="40" hidden="1">{"Riqfin97",#N/A,FALSE,"Tran";"Riqfinpro",#N/A,FALSE,"Tran"}</definedName>
    <definedName name="gre" localSheetId="42" hidden="1">{"Riqfin97",#N/A,FALSE,"Tran";"Riqfinpro",#N/A,FALSE,"Tran"}</definedName>
    <definedName name="gre" hidden="1">{"Riqfin97",#N/A,FALSE,"Tran";"Riqfinpro",#N/A,FALSE,"Tran"}</definedName>
    <definedName name="Greece_wt" localSheetId="0">#REF!</definedName>
    <definedName name="Greece_wt" localSheetId="1">#REF!</definedName>
    <definedName name="Greece_wt" localSheetId="2">#REF!</definedName>
    <definedName name="Greece_wt" localSheetId="3">#REF!</definedName>
    <definedName name="Greece_wt" localSheetId="4">#REF!</definedName>
    <definedName name="Greece_wt" localSheetId="5">#REF!</definedName>
    <definedName name="Greece_wt" localSheetId="6">#REF!</definedName>
    <definedName name="Greece_wt" localSheetId="7">#REF!</definedName>
    <definedName name="Greece_wt">'[65]OECD wgt'!$B$19</definedName>
    <definedName name="grtrt" localSheetId="61" hidden="1">'[96]Fax a enviar'!#REF!</definedName>
    <definedName name="grtrt" localSheetId="54" hidden="1">'[96]Fax a enviar'!#REF!</definedName>
    <definedName name="grtrt" localSheetId="55" hidden="1">'[96]Fax a enviar'!#REF!</definedName>
    <definedName name="grtrt" localSheetId="56" hidden="1">'[96]Fax a enviar'!#REF!</definedName>
    <definedName name="grtrt" localSheetId="57" hidden="1">'[96]Fax a enviar'!#REF!</definedName>
    <definedName name="grtrt" localSheetId="58" hidden="1">'[96]Fax a enviar'!#REF!</definedName>
    <definedName name="grtrt" localSheetId="59" hidden="1">'[96]Fax a enviar'!#REF!</definedName>
    <definedName name="grtrt" localSheetId="39" hidden="1">'[96]Fax a enviar'!#REF!</definedName>
    <definedName name="grtrt" localSheetId="0" hidden="1">#REF!</definedName>
    <definedName name="grtrt" localSheetId="26" hidden="1">'[96]Fax a enviar'!#REF!</definedName>
    <definedName name="grtrt" localSheetId="41" hidden="1">'[96]Fax a enviar'!#REF!</definedName>
    <definedName name="grtrt" localSheetId="1" hidden="1">#REF!</definedName>
    <definedName name="grtrt" localSheetId="2" hidden="1">#REF!</definedName>
    <definedName name="grtrt" localSheetId="3" hidden="1">#REF!</definedName>
    <definedName name="grtrt" localSheetId="4" hidden="1">#REF!</definedName>
    <definedName name="grtrt" localSheetId="5" hidden="1">#REF!</definedName>
    <definedName name="grtrt" localSheetId="6" hidden="1">#REF!</definedName>
    <definedName name="grtrt" localSheetId="7" hidden="1">#REF!</definedName>
    <definedName name="grtrt" localSheetId="23" hidden="1">'[96]Fax a enviar'!#REF!</definedName>
    <definedName name="grtrt" localSheetId="40" hidden="1">'[96]Fax a enviar'!#REF!</definedName>
    <definedName name="grtrt" localSheetId="42" hidden="1">'[96]Fax a enviar'!#REF!</definedName>
    <definedName name="grtrt" hidden="1">'[96]Fax a enviar'!#REF!</definedName>
    <definedName name="Gstd" localSheetId="61">#REF!</definedName>
    <definedName name="Gstd" localSheetId="54">#REF!</definedName>
    <definedName name="Gstd" localSheetId="55">#REF!</definedName>
    <definedName name="Gstd" localSheetId="56">#REF!</definedName>
    <definedName name="Gstd" localSheetId="57">#REF!</definedName>
    <definedName name="Gstd" localSheetId="58">#REF!</definedName>
    <definedName name="Gstd" localSheetId="59">#REF!</definedName>
    <definedName name="Gstd" localSheetId="0">#REF!</definedName>
    <definedName name="Gstd" localSheetId="1">#REF!</definedName>
    <definedName name="Gstd" localSheetId="2">#REF!</definedName>
    <definedName name="Gstd" localSheetId="3">#REF!</definedName>
    <definedName name="Gstd" localSheetId="4">#REF!</definedName>
    <definedName name="Gstd" localSheetId="5">#REF!</definedName>
    <definedName name="Gstd" localSheetId="6">#REF!</definedName>
    <definedName name="Gstd" localSheetId="7">#REF!</definedName>
    <definedName name="Gstd">#REF!</definedName>
    <definedName name="GT" localSheetId="0">#REF!</definedName>
    <definedName name="GT" localSheetId="1">#REF!</definedName>
    <definedName name="GT" localSheetId="2">#REF!</definedName>
    <definedName name="GT" localSheetId="3">#REF!</definedName>
    <definedName name="GT" localSheetId="4">#REF!</definedName>
    <definedName name="GT" localSheetId="5">#REF!</definedName>
    <definedName name="GT" localSheetId="6">#REF!</definedName>
    <definedName name="GT" localSheetId="7">#REF!</definedName>
    <definedName name="GT">'[61]GT%'!$C$5</definedName>
    <definedName name="gtryrtyr" localSheetId="59" hidden="1">#REF!</definedName>
    <definedName name="gtryrtyr" localSheetId="60" hidden="1">#REF!</definedName>
    <definedName name="gtryrtyr" localSheetId="39" hidden="1">#REF!</definedName>
    <definedName name="gtryrtyr" localSheetId="26" hidden="1">#REF!</definedName>
    <definedName name="gtryrtyr" localSheetId="41" hidden="1">#REF!</definedName>
    <definedName name="gtryrtyr" localSheetId="22" hidden="1">#REF!</definedName>
    <definedName name="gtryrtyr" localSheetId="23" hidden="1">#REF!</definedName>
    <definedName name="gtryrtyr" localSheetId="24" hidden="1">#REF!</definedName>
    <definedName name="gtryrtyr" localSheetId="25" hidden="1">#REF!</definedName>
    <definedName name="gtryrtyr" localSheetId="28" hidden="1">#REF!</definedName>
    <definedName name="gtryrtyr" localSheetId="29" hidden="1">#REF!</definedName>
    <definedName name="gtryrtyr" localSheetId="40" hidden="1">#REF!</definedName>
    <definedName name="gtryrtyr" localSheetId="42" hidden="1">#REF!</definedName>
    <definedName name="gtryrtyr" hidden="1">#REF!</definedName>
    <definedName name="GUEBVIO" hidden="1">#REF!</definedName>
    <definedName name="GUIL" localSheetId="60">#REF!</definedName>
    <definedName name="GUIL" localSheetId="39">#REF!</definedName>
    <definedName name="GUIL" localSheetId="26">#REF!</definedName>
    <definedName name="GUIL" localSheetId="41">#REF!</definedName>
    <definedName name="GUIL" localSheetId="22">#REF!</definedName>
    <definedName name="GUIL" localSheetId="23">#REF!</definedName>
    <definedName name="GUIL" localSheetId="24">#REF!</definedName>
    <definedName name="GUIL" localSheetId="25">#REF!</definedName>
    <definedName name="GUIL" localSheetId="28">#REF!</definedName>
    <definedName name="GUIL" localSheetId="29">#REF!</definedName>
    <definedName name="GUIL" localSheetId="40">#REF!</definedName>
    <definedName name="GUIL" localSheetId="42">#REF!</definedName>
    <definedName name="GUIL">#REF!</definedName>
    <definedName name="GUIL1" localSheetId="60">#REF!</definedName>
    <definedName name="GUIL1" localSheetId="39">#REF!</definedName>
    <definedName name="GUIL1" localSheetId="26">#REF!</definedName>
    <definedName name="GUIL1" localSheetId="41">#REF!</definedName>
    <definedName name="GUIL1" localSheetId="22">#REF!</definedName>
    <definedName name="GUIL1" localSheetId="23">#REF!</definedName>
    <definedName name="GUIL1" localSheetId="24">#REF!</definedName>
    <definedName name="GUIL1" localSheetId="25">#REF!</definedName>
    <definedName name="GUIL1" localSheetId="28">#REF!</definedName>
    <definedName name="GUIL1" localSheetId="29">#REF!</definedName>
    <definedName name="GUIL1" localSheetId="40">#REF!</definedName>
    <definedName name="GUIL1" localSheetId="42">#REF!</definedName>
    <definedName name="GUIL1">#REF!</definedName>
    <definedName name="GYEAR2021" localSheetId="61">[88]Gold!$B$583:$J$583</definedName>
    <definedName name="GYEAR2021" localSheetId="54">[88]Gold!$B$583:$J$583</definedName>
    <definedName name="GYEAR2021" localSheetId="55">[88]Gold!$B$583:$J$583</definedName>
    <definedName name="GYEAR2021" localSheetId="56">[88]Gold!$B$583:$J$583</definedName>
    <definedName name="GYEAR2021" localSheetId="57">[88]Gold!$B$583:$J$583</definedName>
    <definedName name="GYEAR2021" localSheetId="58">[88]Gold!$B$583:$J$583</definedName>
    <definedName name="GYEAR2021" localSheetId="59">[88]Gold!$B$583:$J$583</definedName>
    <definedName name="GYEAR2021" localSheetId="0">#REF!</definedName>
    <definedName name="GYEAR2021" localSheetId="26">[88]Gold!$B$583:$J$583</definedName>
    <definedName name="GYEAR2021" localSheetId="1">#REF!</definedName>
    <definedName name="GYEAR2021" localSheetId="2">#REF!</definedName>
    <definedName name="GYEAR2021" localSheetId="3">#REF!</definedName>
    <definedName name="GYEAR2021" localSheetId="4">#REF!</definedName>
    <definedName name="GYEAR2021" localSheetId="5">#REF!</definedName>
    <definedName name="GYEAR2021" localSheetId="6">#REF!</definedName>
    <definedName name="GYEAR2021" localSheetId="7">#REF!</definedName>
    <definedName name="GYEAR2021" localSheetId="23">[88]Gold!$B$583:$J$583</definedName>
    <definedName name="GYEAR2021">[89]Gold!$B$583:$J$583</definedName>
    <definedName name="GYEAR2022" localSheetId="61">[88]Gold!$K$583:$U$583</definedName>
    <definedName name="GYEAR2022" localSheetId="54">[88]Gold!$K$583:$U$583</definedName>
    <definedName name="GYEAR2022" localSheetId="55">[88]Gold!$K$583:$U$583</definedName>
    <definedName name="GYEAR2022" localSheetId="56">[88]Gold!$K$583:$U$583</definedName>
    <definedName name="GYEAR2022" localSheetId="57">[88]Gold!$K$583:$U$583</definedName>
    <definedName name="GYEAR2022" localSheetId="58">[88]Gold!$K$583:$U$583</definedName>
    <definedName name="GYEAR2022" localSheetId="59">[88]Gold!$K$583:$U$583</definedName>
    <definedName name="GYEAR2022" localSheetId="0">#REF!</definedName>
    <definedName name="GYEAR2022" localSheetId="26">[88]Gold!$K$583:$U$583</definedName>
    <definedName name="GYEAR2022" localSheetId="1">#REF!</definedName>
    <definedName name="GYEAR2022" localSheetId="2">#REF!</definedName>
    <definedName name="GYEAR2022" localSheetId="3">#REF!</definedName>
    <definedName name="GYEAR2022" localSheetId="4">#REF!</definedName>
    <definedName name="GYEAR2022" localSheetId="5">#REF!</definedName>
    <definedName name="GYEAR2022" localSheetId="6">#REF!</definedName>
    <definedName name="GYEAR2022" localSheetId="7">#REF!</definedName>
    <definedName name="GYEAR2022" localSheetId="23">[88]Gold!$K$583:$U$583</definedName>
    <definedName name="GYEAR2022">[89]Gold!$K$583:$U$583</definedName>
    <definedName name="gyu" localSheetId="61" hidden="1">{"Tab1",#N/A,FALSE,"P";"Tab2",#N/A,FALSE,"P"}</definedName>
    <definedName name="gyu" localSheetId="54" hidden="1">{"Tab1",#N/A,FALSE,"P";"Tab2",#N/A,FALSE,"P"}</definedName>
    <definedName name="gyu" localSheetId="55" hidden="1">{"Tab1",#N/A,FALSE,"P";"Tab2",#N/A,FALSE,"P"}</definedName>
    <definedName name="gyu" localSheetId="56" hidden="1">{"Tab1",#N/A,FALSE,"P";"Tab2",#N/A,FALSE,"P"}</definedName>
    <definedName name="gyu" localSheetId="57" hidden="1">{"Tab1",#N/A,FALSE,"P";"Tab2",#N/A,FALSE,"P"}</definedName>
    <definedName name="gyu" localSheetId="58" hidden="1">{"Tab1",#N/A,FALSE,"P";"Tab2",#N/A,FALSE,"P"}</definedName>
    <definedName name="gyu" localSheetId="59" hidden="1">{"Tab1",#N/A,FALSE,"P";"Tab2",#N/A,FALSE,"P"}</definedName>
    <definedName name="gyu" localSheetId="60" hidden="1">{"Tab1",#N/A,FALSE,"P";"Tab2",#N/A,FALSE,"P"}</definedName>
    <definedName name="gyu" localSheetId="39" hidden="1">{"Tab1",#N/A,FALSE,"P";"Tab2",#N/A,FALSE,"P"}</definedName>
    <definedName name="gyu" localSheetId="0" hidden="1">{"Tab1",#N/A,FALSE,"P";"Tab2",#N/A,FALSE,"P"}</definedName>
    <definedName name="gyu" localSheetId="26" hidden="1">{"Tab1",#N/A,FALSE,"P";"Tab2",#N/A,FALSE,"P"}</definedName>
    <definedName name="gyu" localSheetId="27" hidden="1">{"Tab1",#N/A,FALSE,"P";"Tab2",#N/A,FALSE,"P"}</definedName>
    <definedName name="gyu" localSheetId="32" hidden="1">{"Tab1",#N/A,FALSE,"P";"Tab2",#N/A,FALSE,"P"}</definedName>
    <definedName name="gyu" localSheetId="41" hidden="1">{"Tab1",#N/A,FALSE,"P";"Tab2",#N/A,FALSE,"P"}</definedName>
    <definedName name="gyu" localSheetId="1" hidden="1">{"Tab1",#N/A,FALSE,"P";"Tab2",#N/A,FALSE,"P"}</definedName>
    <definedName name="gyu" localSheetId="2" hidden="1">{"Tab1",#N/A,FALSE,"P";"Tab2",#N/A,FALSE,"P"}</definedName>
    <definedName name="gyu" localSheetId="3" hidden="1">{"Tab1",#N/A,FALSE,"P";"Tab2",#N/A,FALSE,"P"}</definedName>
    <definedName name="gyu" localSheetId="4" hidden="1">{"Tab1",#N/A,FALSE,"P";"Tab2",#N/A,FALSE,"P"}</definedName>
    <definedName name="gyu" localSheetId="5" hidden="1">{"Tab1",#N/A,FALSE,"P";"Tab2",#N/A,FALSE,"P"}</definedName>
    <definedName name="gyu" localSheetId="6" hidden="1">{"Tab1",#N/A,FALSE,"P";"Tab2",#N/A,FALSE,"P"}</definedName>
    <definedName name="gyu" localSheetId="7" hidden="1">{"Tab1",#N/A,FALSE,"P";"Tab2",#N/A,FALSE,"P"}</definedName>
    <definedName name="gyu" localSheetId="22" hidden="1">{"Tab1",#N/A,FALSE,"P";"Tab2",#N/A,FALSE,"P"}</definedName>
    <definedName name="gyu" localSheetId="23" hidden="1">{"Tab1",#N/A,FALSE,"P";"Tab2",#N/A,FALSE,"P"}</definedName>
    <definedName name="gyu" localSheetId="24" hidden="1">{"Tab1",#N/A,FALSE,"P";"Tab2",#N/A,FALSE,"P"}</definedName>
    <definedName name="gyu" localSheetId="25" hidden="1">{"Tab1",#N/A,FALSE,"P";"Tab2",#N/A,FALSE,"P"}</definedName>
    <definedName name="gyu" localSheetId="28" hidden="1">{"Tab1",#N/A,FALSE,"P";"Tab2",#N/A,FALSE,"P"}</definedName>
    <definedName name="gyu" localSheetId="29" hidden="1">{"Tab1",#N/A,FALSE,"P";"Tab2",#N/A,FALSE,"P"}</definedName>
    <definedName name="gyu" localSheetId="31" hidden="1">{"Tab1",#N/A,FALSE,"P";"Tab2",#N/A,FALSE,"P"}</definedName>
    <definedName name="gyu" localSheetId="40" hidden="1">{"Tab1",#N/A,FALSE,"P";"Tab2",#N/A,FALSE,"P"}</definedName>
    <definedName name="gyu" localSheetId="42" hidden="1">{"Tab1",#N/A,FALSE,"P";"Tab2",#N/A,FALSE,"P"}</definedName>
    <definedName name="gyu" hidden="1">{"Tab1",#N/A,FALSE,"P";"Tab2",#N/A,FALSE,"P"}</definedName>
    <definedName name="h" localSheetId="59" hidden="1">#REF!</definedName>
    <definedName name="h" localSheetId="60" hidden="1">#REF!</definedName>
    <definedName name="h" localSheetId="39" hidden="1">#REF!</definedName>
    <definedName name="h" localSheetId="0" hidden="1">#REF!</definedName>
    <definedName name="h" localSheetId="26" hidden="1">#REF!</definedName>
    <definedName name="h" localSheetId="41" hidden="1">#REF!</definedName>
    <definedName name="h" localSheetId="1" hidden="1">#REF!</definedName>
    <definedName name="h" localSheetId="2" hidden="1">#REF!</definedName>
    <definedName name="h" localSheetId="3" hidden="1">#REF!</definedName>
    <definedName name="h" localSheetId="4" hidden="1">#REF!</definedName>
    <definedName name="h" localSheetId="5" hidden="1">#REF!</definedName>
    <definedName name="h" localSheetId="6" hidden="1">#REF!</definedName>
    <definedName name="h" localSheetId="7" hidden="1">#REF!</definedName>
    <definedName name="h" localSheetId="22" hidden="1">#REF!</definedName>
    <definedName name="h" localSheetId="23" hidden="1">#REF!</definedName>
    <definedName name="h" localSheetId="24" hidden="1">#REF!</definedName>
    <definedName name="h" localSheetId="25" hidden="1">#REF!</definedName>
    <definedName name="h" localSheetId="28" hidden="1">#REF!</definedName>
    <definedName name="h" localSheetId="29" hidden="1">#REF!</definedName>
    <definedName name="h" localSheetId="40" hidden="1">#REF!</definedName>
    <definedName name="h" localSheetId="42" hidden="1">#REF!</definedName>
    <definedName name="h" hidden="1">#REF!</definedName>
    <definedName name="hdhdfghdf" localSheetId="61" hidden="1">{"Minpmon",#N/A,FALSE,"Monthinput"}</definedName>
    <definedName name="hdhdfghdf" localSheetId="54" hidden="1">{"Minpmon",#N/A,FALSE,"Monthinput"}</definedName>
    <definedName name="hdhdfghdf" localSheetId="55" hidden="1">{"Minpmon",#N/A,FALSE,"Monthinput"}</definedName>
    <definedName name="hdhdfghdf" localSheetId="56" hidden="1">{"Minpmon",#N/A,FALSE,"Monthinput"}</definedName>
    <definedName name="hdhdfghdf" localSheetId="57" hidden="1">{"Minpmon",#N/A,FALSE,"Monthinput"}</definedName>
    <definedName name="hdhdfghdf" localSheetId="58" hidden="1">{"Minpmon",#N/A,FALSE,"Monthinput"}</definedName>
    <definedName name="hdhdfghdf" localSheetId="59" hidden="1">{"Minpmon",#N/A,FALSE,"Monthinput"}</definedName>
    <definedName name="hdhdfghdf" localSheetId="0" hidden="1">{"Minpmon",#N/A,FALSE,"Monthinput"}</definedName>
    <definedName name="hdhdfghdf" localSheetId="26" hidden="1">{"Minpmon",#N/A,FALSE,"Monthinput"}</definedName>
    <definedName name="hdhdfghdf" localSheetId="1" hidden="1">{"Minpmon",#N/A,FALSE,"Monthinput"}</definedName>
    <definedName name="hdhdfghdf" localSheetId="2" hidden="1">{"Minpmon",#N/A,FALSE,"Monthinput"}</definedName>
    <definedName name="hdhdfghdf" localSheetId="3" hidden="1">{"Minpmon",#N/A,FALSE,"Monthinput"}</definedName>
    <definedName name="hdhdfghdf" localSheetId="4" hidden="1">{"Minpmon",#N/A,FALSE,"Monthinput"}</definedName>
    <definedName name="hdhdfghdf" localSheetId="5" hidden="1">{"Minpmon",#N/A,FALSE,"Monthinput"}</definedName>
    <definedName name="hdhdfghdf" localSheetId="6" hidden="1">{"Minpmon",#N/A,FALSE,"Monthinput"}</definedName>
    <definedName name="hdhdfghdf" localSheetId="7" hidden="1">{"Minpmon",#N/A,FALSE,"Monthinput"}</definedName>
    <definedName name="hdhdfghdf" hidden="1">{"Minpmon",#N/A,FALSE,"Monthinput"}</definedName>
    <definedName name="HEADING" localSheetId="60">#REF!</definedName>
    <definedName name="HEADING" localSheetId="39">#REF!</definedName>
    <definedName name="HEADING" localSheetId="0">#REF!</definedName>
    <definedName name="HEADING" localSheetId="26">#REF!</definedName>
    <definedName name="HEADING" localSheetId="41">#REF!</definedName>
    <definedName name="HEADING" localSheetId="1">#REF!</definedName>
    <definedName name="HEADING" localSheetId="2">#REF!</definedName>
    <definedName name="HEADING" localSheetId="3">#REF!</definedName>
    <definedName name="HEADING" localSheetId="4">#REF!</definedName>
    <definedName name="HEADING" localSheetId="5">#REF!</definedName>
    <definedName name="HEADING" localSheetId="6">#REF!</definedName>
    <definedName name="HEADING" localSheetId="7">#REF!</definedName>
    <definedName name="HEADING" localSheetId="22">#REF!</definedName>
    <definedName name="HEADING" localSheetId="23">#REF!</definedName>
    <definedName name="HEADING" localSheetId="24">#REF!</definedName>
    <definedName name="HEADING" localSheetId="25">#REF!</definedName>
    <definedName name="HEADING" localSheetId="28">#REF!</definedName>
    <definedName name="HEADING" localSheetId="29">#REF!</definedName>
    <definedName name="HEADING" localSheetId="40">#REF!</definedName>
    <definedName name="HEADING" localSheetId="42">#REF!</definedName>
    <definedName name="HEADING">#REF!</definedName>
    <definedName name="Heading2" localSheetId="0">#REF!</definedName>
    <definedName name="Heading2" localSheetId="1">#REF!</definedName>
    <definedName name="Heading2" localSheetId="2">#REF!</definedName>
    <definedName name="Heading2" localSheetId="3">#REF!</definedName>
    <definedName name="Heading2" localSheetId="4">#REF!</definedName>
    <definedName name="Heading2" localSheetId="5">#REF!</definedName>
    <definedName name="Heading2" localSheetId="6">#REF!</definedName>
    <definedName name="Heading2" localSheetId="7">#REF!</definedName>
    <definedName name="Heading2">#REF!</definedName>
    <definedName name="Heading39" localSheetId="0">#REF!</definedName>
    <definedName name="Heading39" localSheetId="1">#REF!</definedName>
    <definedName name="Heading39" localSheetId="2">#REF!</definedName>
    <definedName name="Heading39" localSheetId="3">#REF!</definedName>
    <definedName name="Heading39" localSheetId="4">#REF!</definedName>
    <definedName name="Heading39" localSheetId="5">#REF!</definedName>
    <definedName name="Heading39" localSheetId="6">#REF!</definedName>
    <definedName name="Heading39" localSheetId="7">#REF!</definedName>
    <definedName name="Heading39">'[45]shared data'!$A$1:$G$5</definedName>
    <definedName name="hfhf" localSheetId="59">#REF!</definedName>
    <definedName name="hfhf" localSheetId="60">#REF!</definedName>
    <definedName name="hfhf" localSheetId="39">#REF!</definedName>
    <definedName name="hfhf" localSheetId="26">#REF!</definedName>
    <definedName name="hfhf" localSheetId="41">#REF!</definedName>
    <definedName name="hfhf" localSheetId="22">#REF!</definedName>
    <definedName name="hfhf" localSheetId="23">#REF!</definedName>
    <definedName name="hfhf" localSheetId="24">#REF!</definedName>
    <definedName name="hfhf" localSheetId="25">#REF!</definedName>
    <definedName name="hfhf" localSheetId="28">#REF!</definedName>
    <definedName name="hfhf" localSheetId="29">#REF!</definedName>
    <definedName name="hfhf" localSheetId="40">#REF!</definedName>
    <definedName name="hfhf" localSheetId="42">#REF!</definedName>
    <definedName name="hfhf">#REF!</definedName>
    <definedName name="hfhfhf" localSheetId="59" hidden="1">'[90]Fax a enviar'!#REF!</definedName>
    <definedName name="hfhfhf" localSheetId="0" hidden="1">#REF!</definedName>
    <definedName name="hfhfhf" localSheetId="1" hidden="1">#REF!</definedName>
    <definedName name="hfhfhf" localSheetId="2" hidden="1">#REF!</definedName>
    <definedName name="hfhfhf" localSheetId="3" hidden="1">#REF!</definedName>
    <definedName name="hfhfhf" localSheetId="4" hidden="1">#REF!</definedName>
    <definedName name="hfhfhf" localSheetId="5" hidden="1">#REF!</definedName>
    <definedName name="hfhfhf" localSheetId="6" hidden="1">#REF!</definedName>
    <definedName name="hfhfhf" localSheetId="7" hidden="1">#REF!</definedName>
    <definedName name="hfhfhf" localSheetId="23" hidden="1">'[90]Fax a enviar'!#REF!</definedName>
    <definedName name="hfhfhf" hidden="1">'[90]Fax a enviar'!#REF!</definedName>
    <definedName name="hhh" localSheetId="59" hidden="1">'[115]J(Priv.Cap)'!#REF!</definedName>
    <definedName name="hhh" localSheetId="0" hidden="1">#REF!</definedName>
    <definedName name="hhh" localSheetId="1" hidden="1">#REF!</definedName>
    <definedName name="hhh" localSheetId="2" hidden="1">#REF!</definedName>
    <definedName name="hhh" localSheetId="3" hidden="1">#REF!</definedName>
    <definedName name="hhh" localSheetId="4" hidden="1">#REF!</definedName>
    <definedName name="hhh" localSheetId="5" hidden="1">#REF!</definedName>
    <definedName name="hhh" localSheetId="6" hidden="1">#REF!</definedName>
    <definedName name="hhh" localSheetId="7" hidden="1">#REF!</definedName>
    <definedName name="hhh" localSheetId="23" hidden="1">'[115]J(Priv.Cap)'!#REF!</definedName>
    <definedName name="hhh" hidden="1">'[115]J(Priv.Cap)'!#REF!</definedName>
    <definedName name="HHHH" localSheetId="59" hidden="1">#REF!</definedName>
    <definedName name="HHHH" localSheetId="60" hidden="1">#REF!</definedName>
    <definedName name="HHHH" localSheetId="39" hidden="1">#REF!</definedName>
    <definedName name="HHHH" localSheetId="26" hidden="1">#REF!</definedName>
    <definedName name="HHHH" localSheetId="41" hidden="1">#REF!</definedName>
    <definedName name="HHHH" localSheetId="22" hidden="1">#REF!</definedName>
    <definedName name="HHHH" localSheetId="23" hidden="1">#REF!</definedName>
    <definedName name="HHHH" localSheetId="24" hidden="1">#REF!</definedName>
    <definedName name="HHHH" localSheetId="25" hidden="1">#REF!</definedName>
    <definedName name="HHHH" localSheetId="28" hidden="1">#REF!</definedName>
    <definedName name="HHHH" localSheetId="29" hidden="1">#REF!</definedName>
    <definedName name="HHHH" localSheetId="40" hidden="1">#REF!</definedName>
    <definedName name="HHHH" localSheetId="42" hidden="1">#REF!</definedName>
    <definedName name="HHHH" hidden="1">#REF!</definedName>
    <definedName name="hhhhh" localSheetId="61" hidden="1">{"Tab1",#N/A,FALSE,"P";"Tab2",#N/A,FALSE,"P"}</definedName>
    <definedName name="hhhhh" localSheetId="54" hidden="1">{"Tab1",#N/A,FALSE,"P";"Tab2",#N/A,FALSE,"P"}</definedName>
    <definedName name="hhhhh" localSheetId="55" hidden="1">{"Tab1",#N/A,FALSE,"P";"Tab2",#N/A,FALSE,"P"}</definedName>
    <definedName name="hhhhh" localSheetId="56" hidden="1">{"Tab1",#N/A,FALSE,"P";"Tab2",#N/A,FALSE,"P"}</definedName>
    <definedName name="hhhhh" localSheetId="57" hidden="1">{"Tab1",#N/A,FALSE,"P";"Tab2",#N/A,FALSE,"P"}</definedName>
    <definedName name="hhhhh" localSheetId="58" hidden="1">{"Tab1",#N/A,FALSE,"P";"Tab2",#N/A,FALSE,"P"}</definedName>
    <definedName name="hhhhh" localSheetId="59" hidden="1">{"Tab1",#N/A,FALSE,"P";"Tab2",#N/A,FALSE,"P"}</definedName>
    <definedName name="hhhhh" localSheetId="60" hidden="1">{"Tab1",#N/A,FALSE,"P";"Tab2",#N/A,FALSE,"P"}</definedName>
    <definedName name="hhhhh" localSheetId="39" hidden="1">{"Tab1",#N/A,FALSE,"P";"Tab2",#N/A,FALSE,"P"}</definedName>
    <definedName name="hhhhh" localSheetId="0" hidden="1">{"Tab1",#N/A,FALSE,"P";"Tab2",#N/A,FALSE,"P"}</definedName>
    <definedName name="hhhhh" localSheetId="26" hidden="1">{"Tab1",#N/A,FALSE,"P";"Tab2",#N/A,FALSE,"P"}</definedName>
    <definedName name="hhhhh" localSheetId="27" hidden="1">{"Tab1",#N/A,FALSE,"P";"Tab2",#N/A,FALSE,"P"}</definedName>
    <definedName name="hhhhh" localSheetId="32" hidden="1">{"Tab1",#N/A,FALSE,"P";"Tab2",#N/A,FALSE,"P"}</definedName>
    <definedName name="hhhhh" localSheetId="41" hidden="1">{"Tab1",#N/A,FALSE,"P";"Tab2",#N/A,FALSE,"P"}</definedName>
    <definedName name="hhhhh" localSheetId="1" hidden="1">{"Tab1",#N/A,FALSE,"P";"Tab2",#N/A,FALSE,"P"}</definedName>
    <definedName name="hhhhh" localSheetId="2" hidden="1">{"Tab1",#N/A,FALSE,"P";"Tab2",#N/A,FALSE,"P"}</definedName>
    <definedName name="hhhhh" localSheetId="3" hidden="1">{"Tab1",#N/A,FALSE,"P";"Tab2",#N/A,FALSE,"P"}</definedName>
    <definedName name="hhhhh" localSheetId="4" hidden="1">{"Tab1",#N/A,FALSE,"P";"Tab2",#N/A,FALSE,"P"}</definedName>
    <definedName name="hhhhh" localSheetId="5" hidden="1">{"Tab1",#N/A,FALSE,"P";"Tab2",#N/A,FALSE,"P"}</definedName>
    <definedName name="hhhhh" localSheetId="6" hidden="1">{"Tab1",#N/A,FALSE,"P";"Tab2",#N/A,FALSE,"P"}</definedName>
    <definedName name="hhhhh" localSheetId="7" hidden="1">{"Tab1",#N/A,FALSE,"P";"Tab2",#N/A,FALSE,"P"}</definedName>
    <definedName name="hhhhh" localSheetId="22" hidden="1">{"Tab1",#N/A,FALSE,"P";"Tab2",#N/A,FALSE,"P"}</definedName>
    <definedName name="hhhhh" localSheetId="23" hidden="1">{"Tab1",#N/A,FALSE,"P";"Tab2",#N/A,FALSE,"P"}</definedName>
    <definedName name="hhhhh" localSheetId="24" hidden="1">{"Tab1",#N/A,FALSE,"P";"Tab2",#N/A,FALSE,"P"}</definedName>
    <definedName name="hhhhh" localSheetId="25" hidden="1">{"Tab1",#N/A,FALSE,"P";"Tab2",#N/A,FALSE,"P"}</definedName>
    <definedName name="hhhhh" localSheetId="28" hidden="1">{"Tab1",#N/A,FALSE,"P";"Tab2",#N/A,FALSE,"P"}</definedName>
    <definedName name="hhhhh" localSheetId="29" hidden="1">{"Tab1",#N/A,FALSE,"P";"Tab2",#N/A,FALSE,"P"}</definedName>
    <definedName name="hhhhh" localSheetId="31" hidden="1">{"Tab1",#N/A,FALSE,"P";"Tab2",#N/A,FALSE,"P"}</definedName>
    <definedName name="hhhhh" localSheetId="40" hidden="1">{"Tab1",#N/A,FALSE,"P";"Tab2",#N/A,FALSE,"P"}</definedName>
    <definedName name="hhhhh" localSheetId="42" hidden="1">{"Tab1",#N/A,FALSE,"P";"Tab2",#N/A,FALSE,"P"}</definedName>
    <definedName name="hhhhh" hidden="1">{"Tab1",#N/A,FALSE,"P";"Tab2",#N/A,FALSE,"P"}</definedName>
    <definedName name="hhhhhh" localSheetId="6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>#REF!</definedName>
    <definedName name="High_fiscal" localSheetId="61">#REF!</definedName>
    <definedName name="High_fiscal" localSheetId="54">#REF!</definedName>
    <definedName name="High_fiscal" localSheetId="55">#REF!</definedName>
    <definedName name="High_fiscal" localSheetId="56">#REF!</definedName>
    <definedName name="High_fiscal" localSheetId="57">#REF!</definedName>
    <definedName name="High_fiscal" localSheetId="58">#REF!</definedName>
    <definedName name="High_fiscal" localSheetId="59">#REF!</definedName>
    <definedName name="High_fiscal" localSheetId="0">#REF!</definedName>
    <definedName name="High_fiscal" localSheetId="1">#REF!</definedName>
    <definedName name="High_fiscal" localSheetId="2">#REF!</definedName>
    <definedName name="High_fiscal" localSheetId="3">#REF!</definedName>
    <definedName name="High_fiscal" localSheetId="4">#REF!</definedName>
    <definedName name="High_fiscal" localSheetId="5">#REF!</definedName>
    <definedName name="High_fiscal" localSheetId="6">#REF!</definedName>
    <definedName name="High_fiscal" localSheetId="7">#REF!</definedName>
    <definedName name="High_fiscal">#REF!</definedName>
    <definedName name="High_growth_extended" localSheetId="61">#REF!</definedName>
    <definedName name="High_growth_extended" localSheetId="54">#REF!</definedName>
    <definedName name="High_growth_extended" localSheetId="55">#REF!</definedName>
    <definedName name="High_growth_extended" localSheetId="56">#REF!</definedName>
    <definedName name="High_growth_extended" localSheetId="57">#REF!</definedName>
    <definedName name="High_growth_extended" localSheetId="58">#REF!</definedName>
    <definedName name="High_growth_extended" localSheetId="59">#REF!</definedName>
    <definedName name="High_growth_extended" localSheetId="0">#REF!</definedName>
    <definedName name="High_growth_extended" localSheetId="1">#REF!</definedName>
    <definedName name="High_growth_extended" localSheetId="2">#REF!</definedName>
    <definedName name="High_growth_extended" localSheetId="3">#REF!</definedName>
    <definedName name="High_growth_extended" localSheetId="4">#REF!</definedName>
    <definedName name="High_growth_extended" localSheetId="5">#REF!</definedName>
    <definedName name="High_growth_extended" localSheetId="6">#REF!</definedName>
    <definedName name="High_growth_extended" localSheetId="7">#REF!</definedName>
    <definedName name="High_growth_extended">#REF!</definedName>
    <definedName name="High_growth_summary">#REF!</definedName>
    <definedName name="High_monetary">#REF!</definedName>
    <definedName name="High_real">#REF!</definedName>
    <definedName name="High_summary">#REF!</definedName>
    <definedName name="Highest_Inter_Bank_Rate" localSheetId="0">#REF!</definedName>
    <definedName name="Highest_Inter_Bank_Rate" localSheetId="1">#REF!</definedName>
    <definedName name="Highest_Inter_Bank_Rate" localSheetId="2">#REF!</definedName>
    <definedName name="Highest_Inter_Bank_Rate" localSheetId="3">#REF!</definedName>
    <definedName name="Highest_Inter_Bank_Rate" localSheetId="4">#REF!</definedName>
    <definedName name="Highest_Inter_Bank_Rate" localSheetId="5">#REF!</definedName>
    <definedName name="Highest_Inter_Bank_Rate" localSheetId="6">#REF!</definedName>
    <definedName name="Highest_Inter_Bank_Rate" localSheetId="7">#REF!</definedName>
    <definedName name="Highest_Inter_Bank_Rate">'[66]Inter-Bank'!$L$5</definedName>
    <definedName name="hio" localSheetId="61" hidden="1">{"Tab1",#N/A,FALSE,"P";"Tab2",#N/A,FALSE,"P"}</definedName>
    <definedName name="hio" localSheetId="54" hidden="1">{"Tab1",#N/A,FALSE,"P";"Tab2",#N/A,FALSE,"P"}</definedName>
    <definedName name="hio" localSheetId="55" hidden="1">{"Tab1",#N/A,FALSE,"P";"Tab2",#N/A,FALSE,"P"}</definedName>
    <definedName name="hio" localSheetId="56" hidden="1">{"Tab1",#N/A,FALSE,"P";"Tab2",#N/A,FALSE,"P"}</definedName>
    <definedName name="hio" localSheetId="57" hidden="1">{"Tab1",#N/A,FALSE,"P";"Tab2",#N/A,FALSE,"P"}</definedName>
    <definedName name="hio" localSheetId="58" hidden="1">{"Tab1",#N/A,FALSE,"P";"Tab2",#N/A,FALSE,"P"}</definedName>
    <definedName name="hio" localSheetId="59" hidden="1">{"Tab1",#N/A,FALSE,"P";"Tab2",#N/A,FALSE,"P"}</definedName>
    <definedName name="hio" localSheetId="60" hidden="1">{"Tab1",#N/A,FALSE,"P";"Tab2",#N/A,FALSE,"P"}</definedName>
    <definedName name="hio" localSheetId="39" hidden="1">{"Tab1",#N/A,FALSE,"P";"Tab2",#N/A,FALSE,"P"}</definedName>
    <definedName name="hio" localSheetId="0" hidden="1">{"Tab1",#N/A,FALSE,"P";"Tab2",#N/A,FALSE,"P"}</definedName>
    <definedName name="hio" localSheetId="26" hidden="1">{"Tab1",#N/A,FALSE,"P";"Tab2",#N/A,FALSE,"P"}</definedName>
    <definedName name="hio" localSheetId="27" hidden="1">{"Tab1",#N/A,FALSE,"P";"Tab2",#N/A,FALSE,"P"}</definedName>
    <definedName name="hio" localSheetId="32" hidden="1">{"Tab1",#N/A,FALSE,"P";"Tab2",#N/A,FALSE,"P"}</definedName>
    <definedName name="hio" localSheetId="41" hidden="1">{"Tab1",#N/A,FALSE,"P";"Tab2",#N/A,FALSE,"P"}</definedName>
    <definedName name="hio" localSheetId="1" hidden="1">{"Tab1",#N/A,FALSE,"P";"Tab2",#N/A,FALSE,"P"}</definedName>
    <definedName name="hio" localSheetId="2" hidden="1">{"Tab1",#N/A,FALSE,"P";"Tab2",#N/A,FALSE,"P"}</definedName>
    <definedName name="hio" localSheetId="3" hidden="1">{"Tab1",#N/A,FALSE,"P";"Tab2",#N/A,FALSE,"P"}</definedName>
    <definedName name="hio" localSheetId="4" hidden="1">{"Tab1",#N/A,FALSE,"P";"Tab2",#N/A,FALSE,"P"}</definedName>
    <definedName name="hio" localSheetId="5" hidden="1">{"Tab1",#N/A,FALSE,"P";"Tab2",#N/A,FALSE,"P"}</definedName>
    <definedName name="hio" localSheetId="6" hidden="1">{"Tab1",#N/A,FALSE,"P";"Tab2",#N/A,FALSE,"P"}</definedName>
    <definedName name="hio" localSheetId="7" hidden="1">{"Tab1",#N/A,FALSE,"P";"Tab2",#N/A,FALSE,"P"}</definedName>
    <definedName name="hio" localSheetId="22" hidden="1">{"Tab1",#N/A,FALSE,"P";"Tab2",#N/A,FALSE,"P"}</definedName>
    <definedName name="hio" localSheetId="23" hidden="1">{"Tab1",#N/A,FALSE,"P";"Tab2",#N/A,FALSE,"P"}</definedName>
    <definedName name="hio" localSheetId="24" hidden="1">{"Tab1",#N/A,FALSE,"P";"Tab2",#N/A,FALSE,"P"}</definedName>
    <definedName name="hio" localSheetId="25" hidden="1">{"Tab1",#N/A,FALSE,"P";"Tab2",#N/A,FALSE,"P"}</definedName>
    <definedName name="hio" localSheetId="28" hidden="1">{"Tab1",#N/A,FALSE,"P";"Tab2",#N/A,FALSE,"P"}</definedName>
    <definedName name="hio" localSheetId="29" hidden="1">{"Tab1",#N/A,FALSE,"P";"Tab2",#N/A,FALSE,"P"}</definedName>
    <definedName name="hio" localSheetId="31" hidden="1">{"Tab1",#N/A,FALSE,"P";"Tab2",#N/A,FALSE,"P"}</definedName>
    <definedName name="hio" localSheetId="40" hidden="1">{"Tab1",#N/A,FALSE,"P";"Tab2",#N/A,FALSE,"P"}</definedName>
    <definedName name="hio" localSheetId="42" hidden="1">{"Tab1",#N/A,FALSE,"P";"Tab2",#N/A,FALSE,"P"}</definedName>
    <definedName name="hio" hidden="1">{"Tab1",#N/A,FALSE,"P";"Tab2",#N/A,FALSE,"P"}</definedName>
    <definedName name="HIPCDATA">#REF!</definedName>
    <definedName name="hjkhgkky" localSheetId="61" hidden="1">'[96]Fax a enviar'!#REF!</definedName>
    <definedName name="hjkhgkky" localSheetId="54" hidden="1">'[96]Fax a enviar'!#REF!</definedName>
    <definedName name="hjkhgkky" localSheetId="55" hidden="1">'[96]Fax a enviar'!#REF!</definedName>
    <definedName name="hjkhgkky" localSheetId="56" hidden="1">'[96]Fax a enviar'!#REF!</definedName>
    <definedName name="hjkhgkky" localSheetId="57" hidden="1">'[96]Fax a enviar'!#REF!</definedName>
    <definedName name="hjkhgkky" localSheetId="58" hidden="1">'[96]Fax a enviar'!#REF!</definedName>
    <definedName name="hjkhgkky" localSheetId="59" hidden="1">'[96]Fax a enviar'!#REF!</definedName>
    <definedName name="hjkhgkky" localSheetId="39" hidden="1">'[96]Fax a enviar'!#REF!</definedName>
    <definedName name="hjkhgkky" localSheetId="0" hidden="1">#REF!</definedName>
    <definedName name="hjkhgkky" localSheetId="26" hidden="1">'[96]Fax a enviar'!#REF!</definedName>
    <definedName name="hjkhgkky" localSheetId="41" hidden="1">'[96]Fax a enviar'!#REF!</definedName>
    <definedName name="hjkhgkky" localSheetId="1" hidden="1">#REF!</definedName>
    <definedName name="hjkhgkky" localSheetId="2" hidden="1">#REF!</definedName>
    <definedName name="hjkhgkky" localSheetId="3" hidden="1">#REF!</definedName>
    <definedName name="hjkhgkky" localSheetId="4" hidden="1">#REF!</definedName>
    <definedName name="hjkhgkky" localSheetId="5" hidden="1">#REF!</definedName>
    <definedName name="hjkhgkky" localSheetId="6" hidden="1">#REF!</definedName>
    <definedName name="hjkhgkky" localSheetId="7" hidden="1">#REF!</definedName>
    <definedName name="hjkhgkky" localSheetId="23" hidden="1">'[96]Fax a enviar'!#REF!</definedName>
    <definedName name="hjkhgkky" localSheetId="40" hidden="1">'[96]Fax a enviar'!#REF!</definedName>
    <definedName name="hjkhgkky" localSheetId="42" hidden="1">'[96]Fax a enviar'!#REF!</definedName>
    <definedName name="hjkhgkky" hidden="1">'[96]Fax a enviar'!#REF!</definedName>
    <definedName name="hkh" localSheetId="59" hidden="1">#REF!</definedName>
    <definedName name="hkh" localSheetId="60" hidden="1">#REF!</definedName>
    <definedName name="hkh" localSheetId="39" hidden="1">#REF!</definedName>
    <definedName name="hkh" localSheetId="0" hidden="1">#REF!</definedName>
    <definedName name="hkh" localSheetId="26" hidden="1">#REF!</definedName>
    <definedName name="hkh" localSheetId="41" hidden="1">#REF!</definedName>
    <definedName name="hkh" localSheetId="1" hidden="1">#REF!</definedName>
    <definedName name="hkh" localSheetId="2" hidden="1">#REF!</definedName>
    <definedName name="hkh" localSheetId="3" hidden="1">#REF!</definedName>
    <definedName name="hkh" localSheetId="4" hidden="1">#REF!</definedName>
    <definedName name="hkh" localSheetId="5" hidden="1">#REF!</definedName>
    <definedName name="hkh" localSheetId="6" hidden="1">#REF!</definedName>
    <definedName name="hkh" localSheetId="7" hidden="1">#REF!</definedName>
    <definedName name="hkh" localSheetId="22" hidden="1">#REF!</definedName>
    <definedName name="hkh" localSheetId="23" hidden="1">#REF!</definedName>
    <definedName name="hkh" localSheetId="24" hidden="1">#REF!</definedName>
    <definedName name="hkh" localSheetId="25" hidden="1">#REF!</definedName>
    <definedName name="hkh" localSheetId="28" hidden="1">#REF!</definedName>
    <definedName name="hkh" localSheetId="29" hidden="1">#REF!</definedName>
    <definedName name="hkh" localSheetId="40" hidden="1">#REF!</definedName>
    <definedName name="hkh" localSheetId="42" hidden="1">#REF!</definedName>
    <definedName name="hkh" hidden="1">#REF!</definedName>
    <definedName name="hkhkh" localSheetId="60" hidden="1">#REF!</definedName>
    <definedName name="hkhkh" localSheetId="39" hidden="1">#REF!</definedName>
    <definedName name="hkhkh" localSheetId="26" hidden="1">#REF!</definedName>
    <definedName name="hkhkh" localSheetId="41" hidden="1">#REF!</definedName>
    <definedName name="hkhkh" localSheetId="22" hidden="1">#REF!</definedName>
    <definedName name="hkhkh" localSheetId="23" hidden="1">#REF!</definedName>
    <definedName name="hkhkh" localSheetId="24" hidden="1">#REF!</definedName>
    <definedName name="hkhkh" localSheetId="25" hidden="1">#REF!</definedName>
    <definedName name="hkhkh" localSheetId="28" hidden="1">#REF!</definedName>
    <definedName name="hkhkh" localSheetId="29" hidden="1">#REF!</definedName>
    <definedName name="hkhkh" localSheetId="40" hidden="1">#REF!</definedName>
    <definedName name="hkhkh" localSheetId="42" hidden="1">#REF!</definedName>
    <definedName name="hkhkh" hidden="1">#REF!</definedName>
    <definedName name="hola" localSheetId="60">#REF!</definedName>
    <definedName name="hola" localSheetId="39">#REF!</definedName>
    <definedName name="hola" localSheetId="26">#REF!</definedName>
    <definedName name="hola" localSheetId="41">#REF!</definedName>
    <definedName name="hola" localSheetId="22">#REF!</definedName>
    <definedName name="hola" localSheetId="23">#REF!</definedName>
    <definedName name="hola" localSheetId="24">#REF!</definedName>
    <definedName name="hola" localSheetId="25">#REF!</definedName>
    <definedName name="hola" localSheetId="28">#REF!</definedName>
    <definedName name="hola" localSheetId="29">#REF!</definedName>
    <definedName name="hola" localSheetId="40">#REF!</definedName>
    <definedName name="hola" localSheetId="42">#REF!</definedName>
    <definedName name="hola">#REF!</definedName>
    <definedName name="holalalala" localSheetId="60" hidden="1">'[33]Fax a enviar'!#REF!</definedName>
    <definedName name="holalalala" localSheetId="39" hidden="1">'[33]Fax a enviar'!#REF!</definedName>
    <definedName name="holalalala" localSheetId="0" hidden="1">#REF!</definedName>
    <definedName name="holalalala" localSheetId="41" hidden="1">'[33]Fax a enviar'!#REF!</definedName>
    <definedName name="holalalala" localSheetId="1" hidden="1">#REF!</definedName>
    <definedName name="holalalala" localSheetId="2" hidden="1">#REF!</definedName>
    <definedName name="holalalala" localSheetId="3" hidden="1">#REF!</definedName>
    <definedName name="holalalala" localSheetId="4" hidden="1">#REF!</definedName>
    <definedName name="holalalala" localSheetId="5" hidden="1">#REF!</definedName>
    <definedName name="holalalala" localSheetId="6" hidden="1">#REF!</definedName>
    <definedName name="holalalala" localSheetId="7" hidden="1">#REF!</definedName>
    <definedName name="holalalala" localSheetId="28" hidden="1">'[33]Fax a enviar'!#REF!</definedName>
    <definedName name="holalalala" localSheetId="29" hidden="1">'[33]Fax a enviar'!#REF!</definedName>
    <definedName name="holalalala" localSheetId="40" hidden="1">'[33]Fax a enviar'!#REF!</definedName>
    <definedName name="holalalala" localSheetId="42" hidden="1">'[33]Fax a enviar'!#REF!</definedName>
    <definedName name="holalalala" hidden="1">'[33]Fax a enviar'!#REF!</definedName>
    <definedName name="holallll" localSheetId="59">#REF!</definedName>
    <definedName name="holallll" localSheetId="60">#REF!</definedName>
    <definedName name="holallll" localSheetId="39">#REF!</definedName>
    <definedName name="holallll" localSheetId="26">#REF!</definedName>
    <definedName name="holallll" localSheetId="41">#REF!</definedName>
    <definedName name="holallll" localSheetId="22">#REF!</definedName>
    <definedName name="holallll" localSheetId="23">#REF!</definedName>
    <definedName name="holallll" localSheetId="24">#REF!</definedName>
    <definedName name="holallll" localSheetId="25">#REF!</definedName>
    <definedName name="holallll" localSheetId="28">#REF!</definedName>
    <definedName name="holallll" localSheetId="29">#REF!</definedName>
    <definedName name="holallll" localSheetId="40">#REF!</definedName>
    <definedName name="holallll" localSheetId="42">#REF!</definedName>
    <definedName name="holallll">#REF!</definedName>
    <definedName name="hora" localSheetId="0">#REF!</definedName>
    <definedName name="hora" localSheetId="1">#REF!</definedName>
    <definedName name="hora" localSheetId="2">#REF!</definedName>
    <definedName name="hora" localSheetId="3">#REF!</definedName>
    <definedName name="hora" localSheetId="4">#REF!</definedName>
    <definedName name="hora" localSheetId="5">#REF!</definedName>
    <definedName name="hora" localSheetId="6">#REF!</definedName>
    <definedName name="hora" localSheetId="7">#REF!</definedName>
    <definedName name="hora">[22]Programa!#REF!</definedName>
    <definedName name="HOSP96" localSheetId="61">#REF!</definedName>
    <definedName name="HOSP96" localSheetId="54">#REF!</definedName>
    <definedName name="HOSP96" localSheetId="55">#REF!</definedName>
    <definedName name="HOSP96" localSheetId="56">#REF!</definedName>
    <definedName name="HOSP96" localSheetId="57">#REF!</definedName>
    <definedName name="HOSP96" localSheetId="58">#REF!</definedName>
    <definedName name="HOSP96" localSheetId="59">#REF!</definedName>
    <definedName name="HOSP96">#REF!</definedName>
    <definedName name="hpu" localSheetId="61" hidden="1">{"Tab1",#N/A,FALSE,"P";"Tab2",#N/A,FALSE,"P"}</definedName>
    <definedName name="hpu" localSheetId="54" hidden="1">{"Tab1",#N/A,FALSE,"P";"Tab2",#N/A,FALSE,"P"}</definedName>
    <definedName name="hpu" localSheetId="55" hidden="1">{"Tab1",#N/A,FALSE,"P";"Tab2",#N/A,FALSE,"P"}</definedName>
    <definedName name="hpu" localSheetId="56" hidden="1">{"Tab1",#N/A,FALSE,"P";"Tab2",#N/A,FALSE,"P"}</definedName>
    <definedName name="hpu" localSheetId="57" hidden="1">{"Tab1",#N/A,FALSE,"P";"Tab2",#N/A,FALSE,"P"}</definedName>
    <definedName name="hpu" localSheetId="58" hidden="1">{"Tab1",#N/A,FALSE,"P";"Tab2",#N/A,FALSE,"P"}</definedName>
    <definedName name="hpu" localSheetId="59" hidden="1">{"Tab1",#N/A,FALSE,"P";"Tab2",#N/A,FALSE,"P"}</definedName>
    <definedName name="hpu" localSheetId="60" hidden="1">{"Tab1",#N/A,FALSE,"P";"Tab2",#N/A,FALSE,"P"}</definedName>
    <definedName name="hpu" localSheetId="39" hidden="1">{"Tab1",#N/A,FALSE,"P";"Tab2",#N/A,FALSE,"P"}</definedName>
    <definedName name="hpu" localSheetId="0" hidden="1">{"Tab1",#N/A,FALSE,"P";"Tab2",#N/A,FALSE,"P"}</definedName>
    <definedName name="hpu" localSheetId="26" hidden="1">{"Tab1",#N/A,FALSE,"P";"Tab2",#N/A,FALSE,"P"}</definedName>
    <definedName name="hpu" localSheetId="27" hidden="1">{"Tab1",#N/A,FALSE,"P";"Tab2",#N/A,FALSE,"P"}</definedName>
    <definedName name="hpu" localSheetId="32" hidden="1">{"Tab1",#N/A,FALSE,"P";"Tab2",#N/A,FALSE,"P"}</definedName>
    <definedName name="hpu" localSheetId="41" hidden="1">{"Tab1",#N/A,FALSE,"P";"Tab2",#N/A,FALSE,"P"}</definedName>
    <definedName name="hpu" localSheetId="1" hidden="1">{"Tab1",#N/A,FALSE,"P";"Tab2",#N/A,FALSE,"P"}</definedName>
    <definedName name="hpu" localSheetId="2" hidden="1">{"Tab1",#N/A,FALSE,"P";"Tab2",#N/A,FALSE,"P"}</definedName>
    <definedName name="hpu" localSheetId="3" hidden="1">{"Tab1",#N/A,FALSE,"P";"Tab2",#N/A,FALSE,"P"}</definedName>
    <definedName name="hpu" localSheetId="4" hidden="1">{"Tab1",#N/A,FALSE,"P";"Tab2",#N/A,FALSE,"P"}</definedName>
    <definedName name="hpu" localSheetId="5" hidden="1">{"Tab1",#N/A,FALSE,"P";"Tab2",#N/A,FALSE,"P"}</definedName>
    <definedName name="hpu" localSheetId="6" hidden="1">{"Tab1",#N/A,FALSE,"P";"Tab2",#N/A,FALSE,"P"}</definedName>
    <definedName name="hpu" localSheetId="7" hidden="1">{"Tab1",#N/A,FALSE,"P";"Tab2",#N/A,FALSE,"P"}</definedName>
    <definedName name="hpu" localSheetId="22" hidden="1">{"Tab1",#N/A,FALSE,"P";"Tab2",#N/A,FALSE,"P"}</definedName>
    <definedName name="hpu" localSheetId="23" hidden="1">{"Tab1",#N/A,FALSE,"P";"Tab2",#N/A,FALSE,"P"}</definedName>
    <definedName name="hpu" localSheetId="24" hidden="1">{"Tab1",#N/A,FALSE,"P";"Tab2",#N/A,FALSE,"P"}</definedName>
    <definedName name="hpu" localSheetId="25" hidden="1">{"Tab1",#N/A,FALSE,"P";"Tab2",#N/A,FALSE,"P"}</definedName>
    <definedName name="hpu" localSheetId="28" hidden="1">{"Tab1",#N/A,FALSE,"P";"Tab2",#N/A,FALSE,"P"}</definedName>
    <definedName name="hpu" localSheetId="29" hidden="1">{"Tab1",#N/A,FALSE,"P";"Tab2",#N/A,FALSE,"P"}</definedName>
    <definedName name="hpu" localSheetId="31" hidden="1">{"Tab1",#N/A,FALSE,"P";"Tab2",#N/A,FALSE,"P"}</definedName>
    <definedName name="hpu" localSheetId="40" hidden="1">{"Tab1",#N/A,FALSE,"P";"Tab2",#N/A,FALSE,"P"}</definedName>
    <definedName name="hpu" localSheetId="42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61" hidden="1">{"'para SB'!$A$1318:$F$1381"}</definedName>
    <definedName name="HTML_Control" localSheetId="54" hidden="1">{"'para SB'!$A$1318:$F$1381"}</definedName>
    <definedName name="HTML_Control" localSheetId="55" hidden="1">{"'para SB'!$A$1318:$F$1381"}</definedName>
    <definedName name="HTML_Control" localSheetId="56" hidden="1">{"'para SB'!$A$1318:$F$1381"}</definedName>
    <definedName name="HTML_Control" localSheetId="57" hidden="1">{"'para SB'!$A$1318:$F$1381"}</definedName>
    <definedName name="HTML_Control" localSheetId="58" hidden="1">{"'para SB'!$A$1318:$F$1381"}</definedName>
    <definedName name="HTML_Control" localSheetId="59" hidden="1">{"'para SB'!$A$1318:$F$1381"}</definedName>
    <definedName name="HTML_Control" localSheetId="60" hidden="1">{"'para SB'!$A$1318:$F$1381"}</definedName>
    <definedName name="HTML_Control" localSheetId="39" hidden="1">{"'para SB'!$A$1318:$F$1381"}</definedName>
    <definedName name="HTML_Control" localSheetId="0" hidden="1">{"'para SB'!$A$1318:$F$1381"}</definedName>
    <definedName name="HTML_Control" localSheetId="26" hidden="1">{"'para SB'!$A$1318:$F$1381"}</definedName>
    <definedName name="HTML_Control" localSheetId="27" hidden="1">{"'para SB'!$A$1318:$F$1381"}</definedName>
    <definedName name="HTML_Control" localSheetId="32" hidden="1">{"'para SB'!$A$1318:$F$1381"}</definedName>
    <definedName name="HTML_Control" localSheetId="41" hidden="1">{"'para SB'!$A$1318:$F$1381"}</definedName>
    <definedName name="HTML_Control" localSheetId="1" hidden="1">{"'para SB'!$A$1318:$F$1381"}</definedName>
    <definedName name="HTML_Control" localSheetId="2" hidden="1">{"'para SB'!$A$1318:$F$1381"}</definedName>
    <definedName name="HTML_Control" localSheetId="3" hidden="1">{"'para SB'!$A$1318:$F$1381"}</definedName>
    <definedName name="HTML_Control" localSheetId="4" hidden="1">{"'para SB'!$A$1318:$F$1381"}</definedName>
    <definedName name="HTML_Control" localSheetId="5" hidden="1">{"'para SB'!$A$1318:$F$1381"}</definedName>
    <definedName name="HTML_Control" localSheetId="6" hidden="1">{"'para SB'!$A$1318:$F$1381"}</definedName>
    <definedName name="HTML_Control" localSheetId="7" hidden="1">{"'para SB'!$A$1318:$F$1381"}</definedName>
    <definedName name="HTML_Control" localSheetId="22" hidden="1">{"'para SB'!$A$1318:$F$1381"}</definedName>
    <definedName name="HTML_Control" localSheetId="23" hidden="1">{"'para SB'!$A$1318:$F$1381"}</definedName>
    <definedName name="HTML_Control" localSheetId="24" hidden="1">{"'para SB'!$A$1318:$F$1381"}</definedName>
    <definedName name="HTML_Control" localSheetId="25" hidden="1">{"'para SB'!$A$1318:$F$1381"}</definedName>
    <definedName name="HTML_Control" localSheetId="28" hidden="1">{"'para SB'!$A$1318:$F$1381"}</definedName>
    <definedName name="HTML_Control" localSheetId="29" hidden="1">{"'para SB'!$A$1318:$F$1381"}</definedName>
    <definedName name="HTML_Control" localSheetId="31" hidden="1">{"'para SB'!$A$1318:$F$1381"}</definedName>
    <definedName name="HTML_Control" localSheetId="40" hidden="1">{"'para SB'!$A$1318:$F$1381"}</definedName>
    <definedName name="HTML_Control" localSheetId="42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61" hidden="1">{"Tab1",#N/A,FALSE,"P";"Tab2",#N/A,FALSE,"P"}</definedName>
    <definedName name="hui" localSheetId="54" hidden="1">{"Tab1",#N/A,FALSE,"P";"Tab2",#N/A,FALSE,"P"}</definedName>
    <definedName name="hui" localSheetId="55" hidden="1">{"Tab1",#N/A,FALSE,"P";"Tab2",#N/A,FALSE,"P"}</definedName>
    <definedName name="hui" localSheetId="56" hidden="1">{"Tab1",#N/A,FALSE,"P";"Tab2",#N/A,FALSE,"P"}</definedName>
    <definedName name="hui" localSheetId="57" hidden="1">{"Tab1",#N/A,FALSE,"P";"Tab2",#N/A,FALSE,"P"}</definedName>
    <definedName name="hui" localSheetId="58" hidden="1">{"Tab1",#N/A,FALSE,"P";"Tab2",#N/A,FALSE,"P"}</definedName>
    <definedName name="hui" localSheetId="59" hidden="1">{"Tab1",#N/A,FALSE,"P";"Tab2",#N/A,FALSE,"P"}</definedName>
    <definedName name="hui" localSheetId="60" hidden="1">{"Tab1",#N/A,FALSE,"P";"Tab2",#N/A,FALSE,"P"}</definedName>
    <definedName name="hui" localSheetId="39" hidden="1">{"Tab1",#N/A,FALSE,"P";"Tab2",#N/A,FALSE,"P"}</definedName>
    <definedName name="hui" localSheetId="0" hidden="1">{"Tab1",#N/A,FALSE,"P";"Tab2",#N/A,FALSE,"P"}</definedName>
    <definedName name="hui" localSheetId="26" hidden="1">{"Tab1",#N/A,FALSE,"P";"Tab2",#N/A,FALSE,"P"}</definedName>
    <definedName name="hui" localSheetId="27" hidden="1">{"Tab1",#N/A,FALSE,"P";"Tab2",#N/A,FALSE,"P"}</definedName>
    <definedName name="hui" localSheetId="32" hidden="1">{"Tab1",#N/A,FALSE,"P";"Tab2",#N/A,FALSE,"P"}</definedName>
    <definedName name="hui" localSheetId="41" hidden="1">{"Tab1",#N/A,FALSE,"P";"Tab2",#N/A,FALSE,"P"}</definedName>
    <definedName name="hui" localSheetId="1" hidden="1">{"Tab1",#N/A,FALSE,"P";"Tab2",#N/A,FALSE,"P"}</definedName>
    <definedName name="hui" localSheetId="2" hidden="1">{"Tab1",#N/A,FALSE,"P";"Tab2",#N/A,FALSE,"P"}</definedName>
    <definedName name="hui" localSheetId="3" hidden="1">{"Tab1",#N/A,FALSE,"P";"Tab2",#N/A,FALSE,"P"}</definedName>
    <definedName name="hui" localSheetId="4" hidden="1">{"Tab1",#N/A,FALSE,"P";"Tab2",#N/A,FALSE,"P"}</definedName>
    <definedName name="hui" localSheetId="5" hidden="1">{"Tab1",#N/A,FALSE,"P";"Tab2",#N/A,FALSE,"P"}</definedName>
    <definedName name="hui" localSheetId="6" hidden="1">{"Tab1",#N/A,FALSE,"P";"Tab2",#N/A,FALSE,"P"}</definedName>
    <definedName name="hui" localSheetId="7" hidden="1">{"Tab1",#N/A,FALSE,"P";"Tab2",#N/A,FALSE,"P"}</definedName>
    <definedName name="hui" localSheetId="22" hidden="1">{"Tab1",#N/A,FALSE,"P";"Tab2",#N/A,FALSE,"P"}</definedName>
    <definedName name="hui" localSheetId="23" hidden="1">{"Tab1",#N/A,FALSE,"P";"Tab2",#N/A,FALSE,"P"}</definedName>
    <definedName name="hui" localSheetId="24" hidden="1">{"Tab1",#N/A,FALSE,"P";"Tab2",#N/A,FALSE,"P"}</definedName>
    <definedName name="hui" localSheetId="25" hidden="1">{"Tab1",#N/A,FALSE,"P";"Tab2",#N/A,FALSE,"P"}</definedName>
    <definedName name="hui" localSheetId="28" hidden="1">{"Tab1",#N/A,FALSE,"P";"Tab2",#N/A,FALSE,"P"}</definedName>
    <definedName name="hui" localSheetId="29" hidden="1">{"Tab1",#N/A,FALSE,"P";"Tab2",#N/A,FALSE,"P"}</definedName>
    <definedName name="hui" localSheetId="31" hidden="1">{"Tab1",#N/A,FALSE,"P";"Tab2",#N/A,FALSE,"P"}</definedName>
    <definedName name="hui" localSheetId="40" hidden="1">{"Tab1",#N/A,FALSE,"P";"Tab2",#N/A,FALSE,"P"}</definedName>
    <definedName name="hui" localSheetId="42" hidden="1">{"Tab1",#N/A,FALSE,"P";"Tab2",#N/A,FALSE,"P"}</definedName>
    <definedName name="hui" hidden="1">{"Tab1",#N/A,FALSE,"P";"Tab2",#N/A,FALSE,"P"}</definedName>
    <definedName name="huo" localSheetId="61" hidden="1">{"Tab1",#N/A,FALSE,"P";"Tab2",#N/A,FALSE,"P"}</definedName>
    <definedName name="huo" localSheetId="54" hidden="1">{"Tab1",#N/A,FALSE,"P";"Tab2",#N/A,FALSE,"P"}</definedName>
    <definedName name="huo" localSheetId="55" hidden="1">{"Tab1",#N/A,FALSE,"P";"Tab2",#N/A,FALSE,"P"}</definedName>
    <definedName name="huo" localSheetId="56" hidden="1">{"Tab1",#N/A,FALSE,"P";"Tab2",#N/A,FALSE,"P"}</definedName>
    <definedName name="huo" localSheetId="57" hidden="1">{"Tab1",#N/A,FALSE,"P";"Tab2",#N/A,FALSE,"P"}</definedName>
    <definedName name="huo" localSheetId="58" hidden="1">{"Tab1",#N/A,FALSE,"P";"Tab2",#N/A,FALSE,"P"}</definedName>
    <definedName name="huo" localSheetId="59" hidden="1">{"Tab1",#N/A,FALSE,"P";"Tab2",#N/A,FALSE,"P"}</definedName>
    <definedName name="huo" localSheetId="60" hidden="1">{"Tab1",#N/A,FALSE,"P";"Tab2",#N/A,FALSE,"P"}</definedName>
    <definedName name="huo" localSheetId="39" hidden="1">{"Tab1",#N/A,FALSE,"P";"Tab2",#N/A,FALSE,"P"}</definedName>
    <definedName name="huo" localSheetId="0" hidden="1">{"Tab1",#N/A,FALSE,"P";"Tab2",#N/A,FALSE,"P"}</definedName>
    <definedName name="huo" localSheetId="26" hidden="1">{"Tab1",#N/A,FALSE,"P";"Tab2",#N/A,FALSE,"P"}</definedName>
    <definedName name="huo" localSheetId="27" hidden="1">{"Tab1",#N/A,FALSE,"P";"Tab2",#N/A,FALSE,"P"}</definedName>
    <definedName name="huo" localSheetId="32" hidden="1">{"Tab1",#N/A,FALSE,"P";"Tab2",#N/A,FALSE,"P"}</definedName>
    <definedName name="huo" localSheetId="41" hidden="1">{"Tab1",#N/A,FALSE,"P";"Tab2",#N/A,FALSE,"P"}</definedName>
    <definedName name="huo" localSheetId="1" hidden="1">{"Tab1",#N/A,FALSE,"P";"Tab2",#N/A,FALSE,"P"}</definedName>
    <definedName name="huo" localSheetId="2" hidden="1">{"Tab1",#N/A,FALSE,"P";"Tab2",#N/A,FALSE,"P"}</definedName>
    <definedName name="huo" localSheetId="3" hidden="1">{"Tab1",#N/A,FALSE,"P";"Tab2",#N/A,FALSE,"P"}</definedName>
    <definedName name="huo" localSheetId="4" hidden="1">{"Tab1",#N/A,FALSE,"P";"Tab2",#N/A,FALSE,"P"}</definedName>
    <definedName name="huo" localSheetId="5" hidden="1">{"Tab1",#N/A,FALSE,"P";"Tab2",#N/A,FALSE,"P"}</definedName>
    <definedName name="huo" localSheetId="6" hidden="1">{"Tab1",#N/A,FALSE,"P";"Tab2",#N/A,FALSE,"P"}</definedName>
    <definedName name="huo" localSheetId="7" hidden="1">{"Tab1",#N/A,FALSE,"P";"Tab2",#N/A,FALSE,"P"}</definedName>
    <definedName name="huo" localSheetId="22" hidden="1">{"Tab1",#N/A,FALSE,"P";"Tab2",#N/A,FALSE,"P"}</definedName>
    <definedName name="huo" localSheetId="23" hidden="1">{"Tab1",#N/A,FALSE,"P";"Tab2",#N/A,FALSE,"P"}</definedName>
    <definedName name="huo" localSheetId="24" hidden="1">{"Tab1",#N/A,FALSE,"P";"Tab2",#N/A,FALSE,"P"}</definedName>
    <definedName name="huo" localSheetId="25" hidden="1">{"Tab1",#N/A,FALSE,"P";"Tab2",#N/A,FALSE,"P"}</definedName>
    <definedName name="huo" localSheetId="28" hidden="1">{"Tab1",#N/A,FALSE,"P";"Tab2",#N/A,FALSE,"P"}</definedName>
    <definedName name="huo" localSheetId="29" hidden="1">{"Tab1",#N/A,FALSE,"P";"Tab2",#N/A,FALSE,"P"}</definedName>
    <definedName name="huo" localSheetId="31" hidden="1">{"Tab1",#N/A,FALSE,"P";"Tab2",#N/A,FALSE,"P"}</definedName>
    <definedName name="huo" localSheetId="40" hidden="1">{"Tab1",#N/A,FALSE,"P";"Tab2",#N/A,FALSE,"P"}</definedName>
    <definedName name="huo" localSheetId="42" hidden="1">{"Tab1",#N/A,FALSE,"P";"Tab2",#N/A,FALSE,"P"}</definedName>
    <definedName name="huo" hidden="1">{"Tab1",#N/A,FALSE,"P";"Tab2",#N/A,FALSE,"P"}</definedName>
    <definedName name="hutyu7" localSheetId="59" hidden="1">#REF!</definedName>
    <definedName name="hutyu7" localSheetId="60" hidden="1">#REF!</definedName>
    <definedName name="hutyu7" localSheetId="39" hidden="1">#REF!</definedName>
    <definedName name="hutyu7" localSheetId="0" hidden="1">#REF!</definedName>
    <definedName name="hutyu7" localSheetId="26" hidden="1">#REF!</definedName>
    <definedName name="hutyu7" localSheetId="41" hidden="1">#REF!</definedName>
    <definedName name="hutyu7" localSheetId="1" hidden="1">#REF!</definedName>
    <definedName name="hutyu7" localSheetId="2" hidden="1">#REF!</definedName>
    <definedName name="hutyu7" localSheetId="3" hidden="1">#REF!</definedName>
    <definedName name="hutyu7" localSheetId="4" hidden="1">#REF!</definedName>
    <definedName name="hutyu7" localSheetId="5" hidden="1">#REF!</definedName>
    <definedName name="hutyu7" localSheetId="6" hidden="1">#REF!</definedName>
    <definedName name="hutyu7" localSheetId="7" hidden="1">#REF!</definedName>
    <definedName name="hutyu7" localSheetId="22" hidden="1">#REF!</definedName>
    <definedName name="hutyu7" localSheetId="23" hidden="1">#REF!</definedName>
    <definedName name="hutyu7" localSheetId="24" hidden="1">#REF!</definedName>
    <definedName name="hutyu7" localSheetId="25" hidden="1">#REF!</definedName>
    <definedName name="hutyu7" localSheetId="28" hidden="1">#REF!</definedName>
    <definedName name="hutyu7" localSheetId="29" hidden="1">#REF!</definedName>
    <definedName name="hutyu7" localSheetId="40" hidden="1">#REF!</definedName>
    <definedName name="hutyu7" localSheetId="42" hidden="1">#REF!</definedName>
    <definedName name="hutyu7" hidden="1">#REF!</definedName>
    <definedName name="HVYNONO1" localSheetId="59">[64]nonopec!#REF!</definedName>
    <definedName name="HVYNONO1" localSheetId="60">[64]nonopec!#REF!</definedName>
    <definedName name="HVYNONO1" localSheetId="39">[64]nonopec!#REF!</definedName>
    <definedName name="HVYNONO1" localSheetId="0">#REF!</definedName>
    <definedName name="HVYNONO1" localSheetId="41">[64]nonopec!#REF!</definedName>
    <definedName name="HVYNONO1" localSheetId="1">#REF!</definedName>
    <definedName name="HVYNONO1" localSheetId="2">#REF!</definedName>
    <definedName name="HVYNONO1" localSheetId="3">#REF!</definedName>
    <definedName name="HVYNONO1" localSheetId="4">#REF!</definedName>
    <definedName name="HVYNONO1" localSheetId="5">#REF!</definedName>
    <definedName name="HVYNONO1" localSheetId="6">#REF!</definedName>
    <definedName name="HVYNONO1" localSheetId="7">#REF!</definedName>
    <definedName name="HVYNONO1" localSheetId="23">[64]nonopec!#REF!</definedName>
    <definedName name="HVYNONO1" localSheetId="28">[64]nonopec!#REF!</definedName>
    <definedName name="HVYNONO1" localSheetId="29">[64]nonopec!#REF!</definedName>
    <definedName name="HVYNONO1" localSheetId="40">[64]nonopec!#REF!</definedName>
    <definedName name="HVYNONO1" localSheetId="42">[64]nonopec!#REF!</definedName>
    <definedName name="HVYNONO1">[64]nonopec!#REF!</definedName>
    <definedName name="HVYNONO2" localSheetId="59">[64]nonopec!#REF!</definedName>
    <definedName name="HVYNONO2" localSheetId="60">[64]nonopec!#REF!</definedName>
    <definedName name="HVYNONO2" localSheetId="39">[64]nonopec!#REF!</definedName>
    <definedName name="HVYNONO2" localSheetId="0">#REF!</definedName>
    <definedName name="HVYNONO2" localSheetId="41">[64]nonopec!#REF!</definedName>
    <definedName name="HVYNONO2" localSheetId="1">#REF!</definedName>
    <definedName name="HVYNONO2" localSheetId="2">#REF!</definedName>
    <definedName name="HVYNONO2" localSheetId="3">#REF!</definedName>
    <definedName name="HVYNONO2" localSheetId="4">#REF!</definedName>
    <definedName name="HVYNONO2" localSheetId="5">#REF!</definedName>
    <definedName name="HVYNONO2" localSheetId="6">#REF!</definedName>
    <definedName name="HVYNONO2" localSheetId="7">#REF!</definedName>
    <definedName name="HVYNONO2" localSheetId="23">[64]nonopec!#REF!</definedName>
    <definedName name="HVYNONO2" localSheetId="28">[64]nonopec!#REF!</definedName>
    <definedName name="HVYNONO2" localSheetId="29">[64]nonopec!#REF!</definedName>
    <definedName name="HVYNONO2" localSheetId="40">[64]nonopec!#REF!</definedName>
    <definedName name="HVYNONO2" localSheetId="42">[64]nonopec!#REF!</definedName>
    <definedName name="HVYNONO2">[64]nonopec!#REF!</definedName>
    <definedName name="HVYNONOPEC" localSheetId="59">[64]nonopec!#REF!</definedName>
    <definedName name="HVYNONOPEC" localSheetId="0">#REF!</definedName>
    <definedName name="HVYNONOPEC" localSheetId="1">#REF!</definedName>
    <definedName name="HVYNONOPEC" localSheetId="2">#REF!</definedName>
    <definedName name="HVYNONOPEC" localSheetId="3">#REF!</definedName>
    <definedName name="HVYNONOPEC" localSheetId="4">#REF!</definedName>
    <definedName name="HVYNONOPEC" localSheetId="5">#REF!</definedName>
    <definedName name="HVYNONOPEC" localSheetId="6">#REF!</definedName>
    <definedName name="HVYNONOPEC" localSheetId="7">#REF!</definedName>
    <definedName name="HVYNONOPEC">[64]nonopec!#REF!</definedName>
    <definedName name="HVYOECD" localSheetId="59">[64]nonopec!#REF!</definedName>
    <definedName name="HVYOECD" localSheetId="0">#REF!</definedName>
    <definedName name="HVYOECD" localSheetId="1">#REF!</definedName>
    <definedName name="HVYOECD" localSheetId="2">#REF!</definedName>
    <definedName name="HVYOECD" localSheetId="3">#REF!</definedName>
    <definedName name="HVYOECD" localSheetId="4">#REF!</definedName>
    <definedName name="HVYOECD" localSheetId="5">#REF!</definedName>
    <definedName name="HVYOECD" localSheetId="6">#REF!</definedName>
    <definedName name="HVYOECD" localSheetId="7">#REF!</definedName>
    <definedName name="HVYOECD">[64]nonopec!#REF!</definedName>
    <definedName name="HVYOPEC" localSheetId="0">#REF!</definedName>
    <definedName name="HVYOPEC" localSheetId="1">#REF!</definedName>
    <definedName name="HVYOPEC" localSheetId="2">#REF!</definedName>
    <definedName name="HVYOPEC" localSheetId="3">#REF!</definedName>
    <definedName name="HVYOPEC" localSheetId="4">#REF!</definedName>
    <definedName name="HVYOPEC" localSheetId="5">#REF!</definedName>
    <definedName name="HVYOPEC" localSheetId="6">#REF!</definedName>
    <definedName name="HVYOPEC" localSheetId="7">#REF!</definedName>
    <definedName name="HVYOPEC">[64]nonopec!#REF!</definedName>
    <definedName name="HVYSUMM" localSheetId="0">#REF!</definedName>
    <definedName name="HVYSUMM" localSheetId="1">#REF!</definedName>
    <definedName name="HVYSUMM" localSheetId="2">#REF!</definedName>
    <definedName name="HVYSUMM" localSheetId="3">#REF!</definedName>
    <definedName name="HVYSUMM" localSheetId="4">#REF!</definedName>
    <definedName name="HVYSUMM" localSheetId="5">#REF!</definedName>
    <definedName name="HVYSUMM" localSheetId="6">#REF!</definedName>
    <definedName name="HVYSUMM" localSheetId="7">#REF!</definedName>
    <definedName name="HVYSUMM">[64]nonopec!#REF!</definedName>
    <definedName name="i" localSheetId="61">#REF!</definedName>
    <definedName name="i" localSheetId="54">#REF!</definedName>
    <definedName name="i" localSheetId="55">#REF!</definedName>
    <definedName name="i" localSheetId="56">#REF!</definedName>
    <definedName name="i" localSheetId="57">#REF!</definedName>
    <definedName name="i" localSheetId="58">#REF!</definedName>
    <definedName name="i" localSheetId="59">#REF!</definedName>
    <definedName name="i">#REF!</definedName>
    <definedName name="i2std" localSheetId="61">#REF!</definedName>
    <definedName name="i2std" localSheetId="54">#REF!</definedName>
    <definedName name="i2std" localSheetId="55">#REF!</definedName>
    <definedName name="i2std" localSheetId="56">#REF!</definedName>
    <definedName name="i2std" localSheetId="57">#REF!</definedName>
    <definedName name="i2std" localSheetId="58">#REF!</definedName>
    <definedName name="i2std" localSheetId="59">#REF!</definedName>
    <definedName name="i2std">#REF!</definedName>
    <definedName name="iave" localSheetId="61">#REF!</definedName>
    <definedName name="iave" localSheetId="54">#REF!</definedName>
    <definedName name="iave" localSheetId="55">#REF!</definedName>
    <definedName name="iave" localSheetId="56">#REF!</definedName>
    <definedName name="iave" localSheetId="57">#REF!</definedName>
    <definedName name="iave" localSheetId="58">#REF!</definedName>
    <definedName name="iave" localSheetId="59">#REF!</definedName>
    <definedName name="iave">#REF!</definedName>
    <definedName name="ibank1">#REF!</definedName>
    <definedName name="ibank2">#REF!</definedName>
    <definedName name="ibank3">#REF!</definedName>
    <definedName name="IBCA" localSheetId="0">#REF!</definedName>
    <definedName name="IBCA" localSheetId="1">#REF!</definedName>
    <definedName name="IBCA" localSheetId="2">#REF!</definedName>
    <definedName name="IBCA" localSheetId="3">#REF!</definedName>
    <definedName name="IBCA" localSheetId="4">#REF!</definedName>
    <definedName name="IBCA" localSheetId="5">#REF!</definedName>
    <definedName name="IBCA" localSheetId="6">#REF!</definedName>
    <definedName name="IBCA" localSheetId="7">#REF!</definedName>
    <definedName name="IBCA">'[61]IBCA-MOODY´S'!$C$4</definedName>
    <definedName name="Ibrd" localSheetId="0">#REF!</definedName>
    <definedName name="Ibrd" localSheetId="1">#REF!</definedName>
    <definedName name="Ibrd" localSheetId="2">#REF!</definedName>
    <definedName name="Ibrd" localSheetId="3">#REF!</definedName>
    <definedName name="Ibrd" localSheetId="4">#REF!</definedName>
    <definedName name="Ibrd" localSheetId="5">#REF!</definedName>
    <definedName name="Ibrd" localSheetId="6">#REF!</definedName>
    <definedName name="Ibrd" localSheetId="7">#REF!</definedName>
    <definedName name="Ibrd">[51]CIRRs!$C$63</definedName>
    <definedName name="Iceland_wt" localSheetId="0">#REF!</definedName>
    <definedName name="Iceland_wt" localSheetId="1">#REF!</definedName>
    <definedName name="Iceland_wt" localSheetId="2">#REF!</definedName>
    <definedName name="Iceland_wt" localSheetId="3">#REF!</definedName>
    <definedName name="Iceland_wt" localSheetId="4">#REF!</definedName>
    <definedName name="Iceland_wt" localSheetId="5">#REF!</definedName>
    <definedName name="Iceland_wt" localSheetId="6">#REF!</definedName>
    <definedName name="Iceland_wt" localSheetId="7">#REF!</definedName>
    <definedName name="Iceland_wt">'[65]OECD wgt'!$B$21</definedName>
    <definedName name="IDA" localSheetId="0">#REF!</definedName>
    <definedName name="IDA" localSheetId="1">#REF!</definedName>
    <definedName name="IDA" localSheetId="2">#REF!</definedName>
    <definedName name="IDA" localSheetId="3">#REF!</definedName>
    <definedName name="IDA" localSheetId="4">#REF!</definedName>
    <definedName name="IDA" localSheetId="5">#REF!</definedName>
    <definedName name="IDA" localSheetId="6">#REF!</definedName>
    <definedName name="IDA" localSheetId="7">#REF!</definedName>
    <definedName name="IDA">[51]CIRRs!$C$64</definedName>
    <definedName name="IDA_assistance" localSheetId="0">#REF!</definedName>
    <definedName name="IDA_assistance" localSheetId="1">#REF!</definedName>
    <definedName name="IDA_assistance" localSheetId="2">#REF!</definedName>
    <definedName name="IDA_assistance" localSheetId="3">#REF!</definedName>
    <definedName name="IDA_assistance" localSheetId="4">#REF!</definedName>
    <definedName name="IDA_assistance" localSheetId="5">#REF!</definedName>
    <definedName name="IDA_assistance" localSheetId="6">#REF!</definedName>
    <definedName name="IDA_assistance" localSheetId="7">#REF!</definedName>
    <definedName name="IDA_assistance">'[116]tab 14'!$B$6:$U$25</definedName>
    <definedName name="IDAr" localSheetId="59">#REF!</definedName>
    <definedName name="IDAr" localSheetId="60">#REF!</definedName>
    <definedName name="IDAr" localSheetId="39">#REF!</definedName>
    <definedName name="IDAr" localSheetId="26">#REF!</definedName>
    <definedName name="IDAr" localSheetId="41">#REF!</definedName>
    <definedName name="IDAr" localSheetId="22">#REF!</definedName>
    <definedName name="IDAr" localSheetId="23">#REF!</definedName>
    <definedName name="IDAr" localSheetId="24">#REF!</definedName>
    <definedName name="IDAr" localSheetId="25">#REF!</definedName>
    <definedName name="IDAr" localSheetId="28">#REF!</definedName>
    <definedName name="IDAr" localSheetId="29">#REF!</definedName>
    <definedName name="IDAr" localSheetId="40">#REF!</definedName>
    <definedName name="IDAr" localSheetId="42">#REF!</definedName>
    <definedName name="IDAr">#REF!</definedName>
    <definedName name="IDB" localSheetId="60">#REF!</definedName>
    <definedName name="IDB" localSheetId="39">#REF!</definedName>
    <definedName name="IDB" localSheetId="26">#REF!</definedName>
    <definedName name="IDB" localSheetId="41">#REF!</definedName>
    <definedName name="IDB" localSheetId="22">#REF!</definedName>
    <definedName name="IDB" localSheetId="23">#REF!</definedName>
    <definedName name="IDB" localSheetId="24">#REF!</definedName>
    <definedName name="IDB" localSheetId="25">#REF!</definedName>
    <definedName name="IDB" localSheetId="28">#REF!</definedName>
    <definedName name="IDB" localSheetId="29">#REF!</definedName>
    <definedName name="IDB" localSheetId="40">#REF!</definedName>
    <definedName name="IDB" localSheetId="42">#REF!</definedName>
    <definedName name="IDB">#REF!</definedName>
    <definedName name="IESS">#REF!</definedName>
    <definedName name="Ifad" localSheetId="0">#REF!</definedName>
    <definedName name="Ifad" localSheetId="1">#REF!</definedName>
    <definedName name="Ifad" localSheetId="2">#REF!</definedName>
    <definedName name="Ifad" localSheetId="3">#REF!</definedName>
    <definedName name="Ifad" localSheetId="4">#REF!</definedName>
    <definedName name="Ifad" localSheetId="5">#REF!</definedName>
    <definedName name="Ifad" localSheetId="6">#REF!</definedName>
    <definedName name="Ifad" localSheetId="7">#REF!</definedName>
    <definedName name="Ifad">[51]CIRRs!$C$65</definedName>
    <definedName name="IFSASSETS" localSheetId="60">#REF!</definedName>
    <definedName name="IFSASSETS" localSheetId="39">#REF!</definedName>
    <definedName name="IFSASSETS" localSheetId="26">#REF!</definedName>
    <definedName name="IFSASSETS" localSheetId="41">#REF!</definedName>
    <definedName name="IFSASSETS" localSheetId="22">#REF!</definedName>
    <definedName name="IFSASSETS" localSheetId="23">#REF!</definedName>
    <definedName name="IFSASSETS" localSheetId="24">#REF!</definedName>
    <definedName name="IFSASSETS" localSheetId="25">#REF!</definedName>
    <definedName name="IFSASSETS" localSheetId="28">#REF!</definedName>
    <definedName name="IFSASSETS" localSheetId="29">#REF!</definedName>
    <definedName name="IFSASSETS" localSheetId="40">#REF!</definedName>
    <definedName name="IFSASSETS" localSheetId="42">#REF!</definedName>
    <definedName name="IFSASSETS">#REF!</definedName>
    <definedName name="IFSLIABS" localSheetId="60">#REF!</definedName>
    <definedName name="IFSLIABS" localSheetId="39">#REF!</definedName>
    <definedName name="IFSLIABS" localSheetId="26">#REF!</definedName>
    <definedName name="IFSLIABS" localSheetId="41">#REF!</definedName>
    <definedName name="IFSLIABS" localSheetId="22">#REF!</definedName>
    <definedName name="IFSLIABS" localSheetId="23">#REF!</definedName>
    <definedName name="IFSLIABS" localSheetId="24">#REF!</definedName>
    <definedName name="IFSLIABS" localSheetId="25">#REF!</definedName>
    <definedName name="IFSLIABS" localSheetId="28">#REF!</definedName>
    <definedName name="IFSLIABS" localSheetId="29">#REF!</definedName>
    <definedName name="IFSLIABS" localSheetId="40">#REF!</definedName>
    <definedName name="IFSLIABS" localSheetId="42">#REF!</definedName>
    <definedName name="IFSLIABS">#REF!</definedName>
    <definedName name="ii" localSheetId="61" hidden="1">{"Tab1",#N/A,FALSE,"P";"Tab2",#N/A,FALSE,"P"}</definedName>
    <definedName name="ii" localSheetId="54" hidden="1">{"Tab1",#N/A,FALSE,"P";"Tab2",#N/A,FALSE,"P"}</definedName>
    <definedName name="ii" localSheetId="55" hidden="1">{"Tab1",#N/A,FALSE,"P";"Tab2",#N/A,FALSE,"P"}</definedName>
    <definedName name="ii" localSheetId="56" hidden="1">{"Tab1",#N/A,FALSE,"P";"Tab2",#N/A,FALSE,"P"}</definedName>
    <definedName name="ii" localSheetId="57" hidden="1">{"Tab1",#N/A,FALSE,"P";"Tab2",#N/A,FALSE,"P"}</definedName>
    <definedName name="ii" localSheetId="58" hidden="1">{"Tab1",#N/A,FALSE,"P";"Tab2",#N/A,FALSE,"P"}</definedName>
    <definedName name="ii" localSheetId="59" hidden="1">{"Tab1",#N/A,FALSE,"P";"Tab2",#N/A,FALSE,"P"}</definedName>
    <definedName name="ii" localSheetId="60" hidden="1">{"Tab1",#N/A,FALSE,"P";"Tab2",#N/A,FALSE,"P"}</definedName>
    <definedName name="ii" localSheetId="39" hidden="1">{"Tab1",#N/A,FALSE,"P";"Tab2",#N/A,FALSE,"P"}</definedName>
    <definedName name="ii" localSheetId="0" hidden="1">{"Tab1",#N/A,FALSE,"P";"Tab2",#N/A,FALSE,"P"}</definedName>
    <definedName name="ii" localSheetId="26" hidden="1">{"Tab1",#N/A,FALSE,"P";"Tab2",#N/A,FALSE,"P"}</definedName>
    <definedName name="ii" localSheetId="27" hidden="1">{"Tab1",#N/A,FALSE,"P";"Tab2",#N/A,FALSE,"P"}</definedName>
    <definedName name="ii" localSheetId="32" hidden="1">{"Tab1",#N/A,FALSE,"P";"Tab2",#N/A,FALSE,"P"}</definedName>
    <definedName name="ii" localSheetId="41" hidden="1">{"Tab1",#N/A,FALSE,"P";"Tab2",#N/A,FALSE,"P"}</definedName>
    <definedName name="ii" localSheetId="1" hidden="1">{"Tab1",#N/A,FALSE,"P";"Tab2",#N/A,FALSE,"P"}</definedName>
    <definedName name="ii" localSheetId="2" hidden="1">{"Tab1",#N/A,FALSE,"P";"Tab2",#N/A,FALSE,"P"}</definedName>
    <definedName name="ii" localSheetId="3" hidden="1">{"Tab1",#N/A,FALSE,"P";"Tab2",#N/A,FALSE,"P"}</definedName>
    <definedName name="ii" localSheetId="4" hidden="1">{"Tab1",#N/A,FALSE,"P";"Tab2",#N/A,FALSE,"P"}</definedName>
    <definedName name="ii" localSheetId="5" hidden="1">{"Tab1",#N/A,FALSE,"P";"Tab2",#N/A,FALSE,"P"}</definedName>
    <definedName name="ii" localSheetId="6" hidden="1">{"Tab1",#N/A,FALSE,"P";"Tab2",#N/A,FALSE,"P"}</definedName>
    <definedName name="ii" localSheetId="7" hidden="1">{"Tab1",#N/A,FALSE,"P";"Tab2",#N/A,FALSE,"P"}</definedName>
    <definedName name="ii" localSheetId="22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localSheetId="25" hidden="1">{"Tab1",#N/A,FALSE,"P";"Tab2",#N/A,FALSE,"P"}</definedName>
    <definedName name="ii" localSheetId="28" hidden="1">{"Tab1",#N/A,FALSE,"P";"Tab2",#N/A,FALSE,"P"}</definedName>
    <definedName name="ii" localSheetId="29" hidden="1">{"Tab1",#N/A,FALSE,"P";"Tab2",#N/A,FALSE,"P"}</definedName>
    <definedName name="ii" localSheetId="31" hidden="1">{"Tab1",#N/A,FALSE,"P";"Tab2",#N/A,FALSE,"P"}</definedName>
    <definedName name="ii" localSheetId="40" hidden="1">{"Tab1",#N/A,FALSE,"P";"Tab2",#N/A,FALSE,"P"}</definedName>
    <definedName name="ii" localSheetId="42" hidden="1">{"Tab1",#N/A,FALSE,"P";"Tab2",#N/A,FALSE,"P"}</definedName>
    <definedName name="ii" hidden="1">{"Tab1",#N/A,FALSE,"P";"Tab2",#N/A,FALSE,"P"}</definedName>
    <definedName name="iii" localSheetId="61" hidden="1">{"Riqfin97",#N/A,FALSE,"Tran";"Riqfinpro",#N/A,FALSE,"Tran"}</definedName>
    <definedName name="iii" localSheetId="54" hidden="1">{"Riqfin97",#N/A,FALSE,"Tran";"Riqfinpro",#N/A,FALSE,"Tran"}</definedName>
    <definedName name="iii" localSheetId="55" hidden="1">{"Riqfin97",#N/A,FALSE,"Tran";"Riqfinpro",#N/A,FALSE,"Tran"}</definedName>
    <definedName name="iii" localSheetId="56" hidden="1">{"Riqfin97",#N/A,FALSE,"Tran";"Riqfinpro",#N/A,FALSE,"Tran"}</definedName>
    <definedName name="iii" localSheetId="57" hidden="1">{"Riqfin97",#N/A,FALSE,"Tran";"Riqfinpro",#N/A,FALSE,"Tran"}</definedName>
    <definedName name="iii" localSheetId="58" hidden="1">{"Riqfin97",#N/A,FALSE,"Tran";"Riqfinpro",#N/A,FALSE,"Tran"}</definedName>
    <definedName name="iii" localSheetId="59" hidden="1">{"Riqfin97",#N/A,FALSE,"Tran";"Riqfinpro",#N/A,FALSE,"Tran"}</definedName>
    <definedName name="iii" localSheetId="60" hidden="1">{"Riqfin97",#N/A,FALSE,"Tran";"Riqfinpro",#N/A,FALSE,"Tran"}</definedName>
    <definedName name="iii" localSheetId="39" hidden="1">{"Riqfin97",#N/A,FALSE,"Tran";"Riqfinpro",#N/A,FALSE,"Tran"}</definedName>
    <definedName name="iii" localSheetId="0" hidden="1">{"Riqfin97",#N/A,FALSE,"Tran";"Riqfinpro",#N/A,FALSE,"Tran"}</definedName>
    <definedName name="iii" localSheetId="26" hidden="1">{"Riqfin97",#N/A,FALSE,"Tran";"Riqfinpro",#N/A,FALSE,"Tran"}</definedName>
    <definedName name="iii" localSheetId="27" hidden="1">{"Riqfin97",#N/A,FALSE,"Tran";"Riqfinpro",#N/A,FALSE,"Tran"}</definedName>
    <definedName name="iii" localSheetId="32" hidden="1">{"Riqfin97",#N/A,FALSE,"Tran";"Riqfinpro",#N/A,FALSE,"Tran"}</definedName>
    <definedName name="iii" localSheetId="41" hidden="1">{"Riqfin97",#N/A,FALSE,"Tran";"Riqfinpro",#N/A,FALSE,"Tran"}</definedName>
    <definedName name="iii" localSheetId="1" hidden="1">{"Riqfin97",#N/A,FALSE,"Tran";"Riqfinpro",#N/A,FALSE,"Tran"}</definedName>
    <definedName name="iii" localSheetId="2" hidden="1">{"Riqfin97",#N/A,FALSE,"Tran";"Riqfinpro",#N/A,FALSE,"Tran"}</definedName>
    <definedName name="iii" localSheetId="3" hidden="1">{"Riqfin97",#N/A,FALSE,"Tran";"Riqfinpro",#N/A,FALSE,"Tran"}</definedName>
    <definedName name="iii" localSheetId="4" hidden="1">{"Riqfin97",#N/A,FALSE,"Tran";"Riqfinpro",#N/A,FALSE,"Tran"}</definedName>
    <definedName name="iii" localSheetId="5" hidden="1">{"Riqfin97",#N/A,FALSE,"Tran";"Riqfinpro",#N/A,FALSE,"Tran"}</definedName>
    <definedName name="iii" localSheetId="6" hidden="1">{"Riqfin97",#N/A,FALSE,"Tran";"Riqfinpro",#N/A,FALSE,"Tran"}</definedName>
    <definedName name="iii" localSheetId="7" hidden="1">{"Riqfin97",#N/A,FALSE,"Tran";"Riqfinpro",#N/A,FALSE,"Tran"}</definedName>
    <definedName name="iii" localSheetId="22" hidden="1">{"Riqfin97",#N/A,FALSE,"Tran";"Riqfinpro",#N/A,FALSE,"Tran"}</definedName>
    <definedName name="iii" localSheetId="23" hidden="1">{"Riqfin97",#N/A,FALSE,"Tran";"Riqfinpro",#N/A,FALSE,"Tran"}</definedName>
    <definedName name="iii" localSheetId="24" hidden="1">{"Riqfin97",#N/A,FALSE,"Tran";"Riqfinpro",#N/A,FALSE,"Tran"}</definedName>
    <definedName name="iii" localSheetId="25" hidden="1">{"Riqfin97",#N/A,FALSE,"Tran";"Riqfinpro",#N/A,FALSE,"Tran"}</definedName>
    <definedName name="iii" localSheetId="28" hidden="1">{"Riqfin97",#N/A,FALSE,"Tran";"Riqfinpro",#N/A,FALSE,"Tran"}</definedName>
    <definedName name="iii" localSheetId="29" hidden="1">{"Riqfin97",#N/A,FALSE,"Tran";"Riqfinpro",#N/A,FALSE,"Tran"}</definedName>
    <definedName name="iii" localSheetId="31" hidden="1">{"Riqfin97",#N/A,FALSE,"Tran";"Riqfinpro",#N/A,FALSE,"Tran"}</definedName>
    <definedName name="iii" localSheetId="40" hidden="1">{"Riqfin97",#N/A,FALSE,"Tran";"Riqfinpro",#N/A,FALSE,"Tran"}</definedName>
    <definedName name="iii" localSheetId="42" hidden="1">{"Riqfin97",#N/A,FALSE,"Tran";"Riqfinpro",#N/A,FALSE,"Tran"}</definedName>
    <definedName name="iii" hidden="1">{"Riqfin97",#N/A,FALSE,"Tran";"Riqfinpro",#N/A,FALSE,"Tran"}</definedName>
    <definedName name="iiiiiiiiiii" localSheetId="59" hidden="1">#REF!</definedName>
    <definedName name="iiiiiiiiiii" localSheetId="60" hidden="1">#REF!</definedName>
    <definedName name="iiiiiiiiiii" localSheetId="39" hidden="1">#REF!</definedName>
    <definedName name="iiiiiiiiiii" localSheetId="0" hidden="1">#REF!</definedName>
    <definedName name="iiiiiiiiiii" localSheetId="26" hidden="1">#REF!</definedName>
    <definedName name="iiiiiiiiiii" localSheetId="41" hidden="1">#REF!</definedName>
    <definedName name="iiiiiiiiiii" localSheetId="1" hidden="1">#REF!</definedName>
    <definedName name="iiiiiiiiiii" localSheetId="2" hidden="1">#REF!</definedName>
    <definedName name="iiiiiiiiiii" localSheetId="3" hidden="1">#REF!</definedName>
    <definedName name="iiiiiiiiiii" localSheetId="4" hidden="1">#REF!</definedName>
    <definedName name="iiiiiiiiiii" localSheetId="5" hidden="1">#REF!</definedName>
    <definedName name="iiiiiiiiiii" localSheetId="6" hidden="1">#REF!</definedName>
    <definedName name="iiiiiiiiiii" localSheetId="7" hidden="1">#REF!</definedName>
    <definedName name="iiiiiiiiiii" localSheetId="22" hidden="1">#REF!</definedName>
    <definedName name="iiiiiiiiiii" localSheetId="23" hidden="1">#REF!</definedName>
    <definedName name="iiiiiiiiiii" localSheetId="24" hidden="1">#REF!</definedName>
    <definedName name="iiiiiiiiiii" localSheetId="25" hidden="1">#REF!</definedName>
    <definedName name="iiiiiiiiiii" localSheetId="28" hidden="1">#REF!</definedName>
    <definedName name="iiiiiiiiiii" localSheetId="29" hidden="1">#REF!</definedName>
    <definedName name="iiiiiiiiiii" localSheetId="40" hidden="1">#REF!</definedName>
    <definedName name="iiiiiiiiiii" localSheetId="42" hidden="1">#REF!</definedName>
    <definedName name="iiiiiiiiiii" hidden="1">#REF!</definedName>
    <definedName name="iiiiiiiiiiii" localSheetId="59" hidden="1">'[90]Fax a enviar'!#REF!</definedName>
    <definedName name="iiiiiiiiiiii" localSheetId="60" hidden="1">'[90]Fax a enviar'!#REF!</definedName>
    <definedName name="iiiiiiiiiiii" localSheetId="39" hidden="1">'[90]Fax a enviar'!#REF!</definedName>
    <definedName name="iiiiiiiiiiii" localSheetId="0" hidden="1">#REF!</definedName>
    <definedName name="iiiiiiiiiiii" localSheetId="41" hidden="1">'[90]Fax a enviar'!#REF!</definedName>
    <definedName name="iiiiiiiiiiii" localSheetId="1" hidden="1">#REF!</definedName>
    <definedName name="iiiiiiiiiiii" localSheetId="2" hidden="1">#REF!</definedName>
    <definedName name="iiiiiiiiiiii" localSheetId="3" hidden="1">#REF!</definedName>
    <definedName name="iiiiiiiiiiii" localSheetId="4" hidden="1">#REF!</definedName>
    <definedName name="iiiiiiiiiiii" localSheetId="5" hidden="1">#REF!</definedName>
    <definedName name="iiiiiiiiiiii" localSheetId="6" hidden="1">#REF!</definedName>
    <definedName name="iiiiiiiiiiii" localSheetId="7" hidden="1">#REF!</definedName>
    <definedName name="iiiiiiiiiiii" localSheetId="23" hidden="1">'[90]Fax a enviar'!#REF!</definedName>
    <definedName name="iiiiiiiiiiii" localSheetId="28" hidden="1">'[90]Fax a enviar'!#REF!</definedName>
    <definedName name="iiiiiiiiiiii" localSheetId="29" hidden="1">'[90]Fax a enviar'!#REF!</definedName>
    <definedName name="iiiiiiiiiiii" localSheetId="40" hidden="1">'[90]Fax a enviar'!#REF!</definedName>
    <definedName name="iiiiiiiiiiii" localSheetId="42" hidden="1">'[90]Fax a enviar'!#REF!</definedName>
    <definedName name="iiiiiiiiiiii" hidden="1">'[90]Fax a enviar'!#REF!</definedName>
    <definedName name="iiiiiiiiiiiiiiiii" localSheetId="59" hidden="1">'[90]Fax a enviar'!#REF!</definedName>
    <definedName name="iiiiiiiiiiiiiiiii" localSheetId="60" hidden="1">'[90]Fax a enviar'!#REF!</definedName>
    <definedName name="iiiiiiiiiiiiiiiii" localSheetId="39" hidden="1">'[90]Fax a enviar'!#REF!</definedName>
    <definedName name="iiiiiiiiiiiiiiiii" localSheetId="0" hidden="1">#REF!</definedName>
    <definedName name="iiiiiiiiiiiiiiiii" localSheetId="41" hidden="1">'[90]Fax a enviar'!#REF!</definedName>
    <definedName name="iiiiiiiiiiiiiiiii" localSheetId="1" hidden="1">#REF!</definedName>
    <definedName name="iiiiiiiiiiiiiiiii" localSheetId="2" hidden="1">#REF!</definedName>
    <definedName name="iiiiiiiiiiiiiiiii" localSheetId="3" hidden="1">#REF!</definedName>
    <definedName name="iiiiiiiiiiiiiiiii" localSheetId="4" hidden="1">#REF!</definedName>
    <definedName name="iiiiiiiiiiiiiiiii" localSheetId="5" hidden="1">#REF!</definedName>
    <definedName name="iiiiiiiiiiiiiiiii" localSheetId="6" hidden="1">#REF!</definedName>
    <definedName name="iiiiiiiiiiiiiiiii" localSheetId="7" hidden="1">#REF!</definedName>
    <definedName name="iiiiiiiiiiiiiiiii" localSheetId="23" hidden="1">'[90]Fax a enviar'!#REF!</definedName>
    <definedName name="iiiiiiiiiiiiiiiii" localSheetId="28" hidden="1">'[90]Fax a enviar'!#REF!</definedName>
    <definedName name="iiiiiiiiiiiiiiiii" localSheetId="29" hidden="1">'[90]Fax a enviar'!#REF!</definedName>
    <definedName name="iiiiiiiiiiiiiiiii" localSheetId="40" hidden="1">'[90]Fax a enviar'!#REF!</definedName>
    <definedName name="iiiiiiiiiiiiiiiii" localSheetId="42" hidden="1">'[90]Fax a enviar'!#REF!</definedName>
    <definedName name="iiiiiiiiiiiiiiiii" hidden="1">'[90]Fax a enviar'!#REF!</definedName>
    <definedName name="iiiiiiiiiiiiiiiiiiiiiiiiii" localSheetId="59" hidden="1">#REF!</definedName>
    <definedName name="iiiiiiiiiiiiiiiiiiiiiiiiii" localSheetId="60" hidden="1">#REF!</definedName>
    <definedName name="iiiiiiiiiiiiiiiiiiiiiiiiii" localSheetId="39" hidden="1">#REF!</definedName>
    <definedName name="iiiiiiiiiiiiiiiiiiiiiiiiii" localSheetId="26" hidden="1">#REF!</definedName>
    <definedName name="iiiiiiiiiiiiiiiiiiiiiiiiii" localSheetId="41" hidden="1">#REF!</definedName>
    <definedName name="iiiiiiiiiiiiiiiiiiiiiiiiii" localSheetId="22" hidden="1">#REF!</definedName>
    <definedName name="iiiiiiiiiiiiiiiiiiiiiiiiii" localSheetId="23" hidden="1">#REF!</definedName>
    <definedName name="iiiiiiiiiiiiiiiiiiiiiiiiii" localSheetId="24" hidden="1">#REF!</definedName>
    <definedName name="iiiiiiiiiiiiiiiiiiiiiiiiii" localSheetId="25" hidden="1">#REF!</definedName>
    <definedName name="iiiiiiiiiiiiiiiiiiiiiiiiii" localSheetId="28" hidden="1">#REF!</definedName>
    <definedName name="iiiiiiiiiiiiiiiiiiiiiiiiii" localSheetId="29" hidden="1">#REF!</definedName>
    <definedName name="iiiiiiiiiiiiiiiiiiiiiiiiii" localSheetId="40" hidden="1">#REF!</definedName>
    <definedName name="iiiiiiiiiiiiiiiiiiiiiiiiii" localSheetId="42" hidden="1">#REF!</definedName>
    <definedName name="iiiiiiiiiiiiiiiiiiiiiiiiii" hidden="1">#REF!</definedName>
    <definedName name="iiiooo" localSheetId="60">#REF!</definedName>
    <definedName name="iiiooo" localSheetId="39">#REF!</definedName>
    <definedName name="iiiooo" localSheetId="26">#REF!</definedName>
    <definedName name="iiiooo" localSheetId="41">#REF!</definedName>
    <definedName name="iiiooo" localSheetId="22">#REF!</definedName>
    <definedName name="iiiooo" localSheetId="23">#REF!</definedName>
    <definedName name="iiiooo" localSheetId="24">#REF!</definedName>
    <definedName name="iiiooo" localSheetId="25">#REF!</definedName>
    <definedName name="iiiooo" localSheetId="28">#REF!</definedName>
    <definedName name="iiiooo" localSheetId="29">#REF!</definedName>
    <definedName name="iiiooo" localSheetId="40">#REF!</definedName>
    <definedName name="iiiooo" localSheetId="42">#REF!</definedName>
    <definedName name="iiiooo">#REF!</definedName>
    <definedName name="IKR" localSheetId="60">#REF!</definedName>
    <definedName name="IKR" localSheetId="39">#REF!</definedName>
    <definedName name="IKR" localSheetId="26">#REF!</definedName>
    <definedName name="IKR" localSheetId="41">#REF!</definedName>
    <definedName name="IKR" localSheetId="22">#REF!</definedName>
    <definedName name="IKR" localSheetId="23">#REF!</definedName>
    <definedName name="IKR" localSheetId="24">#REF!</definedName>
    <definedName name="IKR" localSheetId="25">#REF!</definedName>
    <definedName name="IKR" localSheetId="28">#REF!</definedName>
    <definedName name="IKR" localSheetId="29">#REF!</definedName>
    <definedName name="IKR" localSheetId="40">#REF!</definedName>
    <definedName name="IKR" localSheetId="42">#REF!</definedName>
    <definedName name="IKR">#REF!</definedName>
    <definedName name="ilo" localSheetId="61" hidden="1">{"Riqfin97",#N/A,FALSE,"Tran";"Riqfinpro",#N/A,FALSE,"Tran"}</definedName>
    <definedName name="ilo" localSheetId="54" hidden="1">{"Riqfin97",#N/A,FALSE,"Tran";"Riqfinpro",#N/A,FALSE,"Tran"}</definedName>
    <definedName name="ilo" localSheetId="55" hidden="1">{"Riqfin97",#N/A,FALSE,"Tran";"Riqfinpro",#N/A,FALSE,"Tran"}</definedName>
    <definedName name="ilo" localSheetId="56" hidden="1">{"Riqfin97",#N/A,FALSE,"Tran";"Riqfinpro",#N/A,FALSE,"Tran"}</definedName>
    <definedName name="ilo" localSheetId="57" hidden="1">{"Riqfin97",#N/A,FALSE,"Tran";"Riqfinpro",#N/A,FALSE,"Tran"}</definedName>
    <definedName name="ilo" localSheetId="58" hidden="1">{"Riqfin97",#N/A,FALSE,"Tran";"Riqfinpro",#N/A,FALSE,"Tran"}</definedName>
    <definedName name="ilo" localSheetId="59" hidden="1">{"Riqfin97",#N/A,FALSE,"Tran";"Riqfinpro",#N/A,FALSE,"Tran"}</definedName>
    <definedName name="ilo" localSheetId="60" hidden="1">{"Riqfin97",#N/A,FALSE,"Tran";"Riqfinpro",#N/A,FALSE,"Tran"}</definedName>
    <definedName name="ilo" localSheetId="39" hidden="1">{"Riqfin97",#N/A,FALSE,"Tran";"Riqfinpro",#N/A,FALSE,"Tran"}</definedName>
    <definedName name="ilo" localSheetId="0" hidden="1">{"Riqfin97",#N/A,FALSE,"Tran";"Riqfinpro",#N/A,FALSE,"Tran"}</definedName>
    <definedName name="ilo" localSheetId="26" hidden="1">{"Riqfin97",#N/A,FALSE,"Tran";"Riqfinpro",#N/A,FALSE,"Tran"}</definedName>
    <definedName name="ilo" localSheetId="27" hidden="1">{"Riqfin97",#N/A,FALSE,"Tran";"Riqfinpro",#N/A,FALSE,"Tran"}</definedName>
    <definedName name="ilo" localSheetId="32" hidden="1">{"Riqfin97",#N/A,FALSE,"Tran";"Riqfinpro",#N/A,FALSE,"Tran"}</definedName>
    <definedName name="ilo" localSheetId="41" hidden="1">{"Riqfin97",#N/A,FALSE,"Tran";"Riqfinpro",#N/A,FALSE,"Tran"}</definedName>
    <definedName name="ilo" localSheetId="1" hidden="1">{"Riqfin97",#N/A,FALSE,"Tran";"Riqfinpro",#N/A,FALSE,"Tran"}</definedName>
    <definedName name="ilo" localSheetId="2" hidden="1">{"Riqfin97",#N/A,FALSE,"Tran";"Riqfinpro",#N/A,FALSE,"Tran"}</definedName>
    <definedName name="ilo" localSheetId="3" hidden="1">{"Riqfin97",#N/A,FALSE,"Tran";"Riqfinpro",#N/A,FALSE,"Tran"}</definedName>
    <definedName name="ilo" localSheetId="4" hidden="1">{"Riqfin97",#N/A,FALSE,"Tran";"Riqfinpro",#N/A,FALSE,"Tran"}</definedName>
    <definedName name="ilo" localSheetId="5" hidden="1">{"Riqfin97",#N/A,FALSE,"Tran";"Riqfinpro",#N/A,FALSE,"Tran"}</definedName>
    <definedName name="ilo" localSheetId="6" hidden="1">{"Riqfin97",#N/A,FALSE,"Tran";"Riqfinpro",#N/A,FALSE,"Tran"}</definedName>
    <definedName name="ilo" localSheetId="7" hidden="1">{"Riqfin97",#N/A,FALSE,"Tran";"Riqfinpro",#N/A,FALSE,"Tran"}</definedName>
    <definedName name="ilo" localSheetId="22" hidden="1">{"Riqfin97",#N/A,FALSE,"Tran";"Riqfinpro",#N/A,FALSE,"Tran"}</definedName>
    <definedName name="ilo" localSheetId="23" hidden="1">{"Riqfin97",#N/A,FALSE,"Tran";"Riqfinpro",#N/A,FALSE,"Tran"}</definedName>
    <definedName name="ilo" localSheetId="24" hidden="1">{"Riqfin97",#N/A,FALSE,"Tran";"Riqfinpro",#N/A,FALSE,"Tran"}</definedName>
    <definedName name="ilo" localSheetId="25" hidden="1">{"Riqfin97",#N/A,FALSE,"Tran";"Riqfinpro",#N/A,FALSE,"Tran"}</definedName>
    <definedName name="ilo" localSheetId="28" hidden="1">{"Riqfin97",#N/A,FALSE,"Tran";"Riqfinpro",#N/A,FALSE,"Tran"}</definedName>
    <definedName name="ilo" localSheetId="29" hidden="1">{"Riqfin97",#N/A,FALSE,"Tran";"Riqfinpro",#N/A,FALSE,"Tran"}</definedName>
    <definedName name="ilo" localSheetId="31" hidden="1">{"Riqfin97",#N/A,FALSE,"Tran";"Riqfinpro",#N/A,FALSE,"Tran"}</definedName>
    <definedName name="ilo" localSheetId="40" hidden="1">{"Riqfin97",#N/A,FALSE,"Tran";"Riqfinpro",#N/A,FALSE,"Tran"}</definedName>
    <definedName name="ilo" localSheetId="42" hidden="1">{"Riqfin97",#N/A,FALSE,"Tran";"Riqfinpro",#N/A,FALSE,"Tran"}</definedName>
    <definedName name="ilo" hidden="1">{"Riqfin97",#N/A,FALSE,"Tran";"Riqfinpro",#N/A,FALSE,"Tran"}</definedName>
    <definedName name="ilu" localSheetId="61" hidden="1">{"Riqfin97",#N/A,FALSE,"Tran";"Riqfinpro",#N/A,FALSE,"Tran"}</definedName>
    <definedName name="ilu" localSheetId="54" hidden="1">{"Riqfin97",#N/A,FALSE,"Tran";"Riqfinpro",#N/A,FALSE,"Tran"}</definedName>
    <definedName name="ilu" localSheetId="55" hidden="1">{"Riqfin97",#N/A,FALSE,"Tran";"Riqfinpro",#N/A,FALSE,"Tran"}</definedName>
    <definedName name="ilu" localSheetId="56" hidden="1">{"Riqfin97",#N/A,FALSE,"Tran";"Riqfinpro",#N/A,FALSE,"Tran"}</definedName>
    <definedName name="ilu" localSheetId="57" hidden="1">{"Riqfin97",#N/A,FALSE,"Tran";"Riqfinpro",#N/A,FALSE,"Tran"}</definedName>
    <definedName name="ilu" localSheetId="58" hidden="1">{"Riqfin97",#N/A,FALSE,"Tran";"Riqfinpro",#N/A,FALSE,"Tran"}</definedName>
    <definedName name="ilu" localSheetId="59" hidden="1">{"Riqfin97",#N/A,FALSE,"Tran";"Riqfinpro",#N/A,FALSE,"Tran"}</definedName>
    <definedName name="ilu" localSheetId="60" hidden="1">{"Riqfin97",#N/A,FALSE,"Tran";"Riqfinpro",#N/A,FALSE,"Tran"}</definedName>
    <definedName name="ilu" localSheetId="39" hidden="1">{"Riqfin97",#N/A,FALSE,"Tran";"Riqfinpro",#N/A,FALSE,"Tran"}</definedName>
    <definedName name="ilu" localSheetId="0" hidden="1">{"Riqfin97",#N/A,FALSE,"Tran";"Riqfinpro",#N/A,FALSE,"Tran"}</definedName>
    <definedName name="ilu" localSheetId="26" hidden="1">{"Riqfin97",#N/A,FALSE,"Tran";"Riqfinpro",#N/A,FALSE,"Tran"}</definedName>
    <definedName name="ilu" localSheetId="27" hidden="1">{"Riqfin97",#N/A,FALSE,"Tran";"Riqfinpro",#N/A,FALSE,"Tran"}</definedName>
    <definedName name="ilu" localSheetId="32" hidden="1">{"Riqfin97",#N/A,FALSE,"Tran";"Riqfinpro",#N/A,FALSE,"Tran"}</definedName>
    <definedName name="ilu" localSheetId="41" hidden="1">{"Riqfin97",#N/A,FALSE,"Tran";"Riqfinpro",#N/A,FALSE,"Tran"}</definedName>
    <definedName name="ilu" localSheetId="1" hidden="1">{"Riqfin97",#N/A,FALSE,"Tran";"Riqfinpro",#N/A,FALSE,"Tran"}</definedName>
    <definedName name="ilu" localSheetId="2" hidden="1">{"Riqfin97",#N/A,FALSE,"Tran";"Riqfinpro",#N/A,FALSE,"Tran"}</definedName>
    <definedName name="ilu" localSheetId="3" hidden="1">{"Riqfin97",#N/A,FALSE,"Tran";"Riqfinpro",#N/A,FALSE,"Tran"}</definedName>
    <definedName name="ilu" localSheetId="4" hidden="1">{"Riqfin97",#N/A,FALSE,"Tran";"Riqfinpro",#N/A,FALSE,"Tran"}</definedName>
    <definedName name="ilu" localSheetId="5" hidden="1">{"Riqfin97",#N/A,FALSE,"Tran";"Riqfinpro",#N/A,FALSE,"Tran"}</definedName>
    <definedName name="ilu" localSheetId="6" hidden="1">{"Riqfin97",#N/A,FALSE,"Tran";"Riqfinpro",#N/A,FALSE,"Tran"}</definedName>
    <definedName name="ilu" localSheetId="7" hidden="1">{"Riqfin97",#N/A,FALSE,"Tran";"Riqfinpro",#N/A,FALSE,"Tran"}</definedName>
    <definedName name="ilu" localSheetId="22" hidden="1">{"Riqfin97",#N/A,FALSE,"Tran";"Riqfinpro",#N/A,FALSE,"Tran"}</definedName>
    <definedName name="ilu" localSheetId="23" hidden="1">{"Riqfin97",#N/A,FALSE,"Tran";"Riqfinpro",#N/A,FALSE,"Tran"}</definedName>
    <definedName name="ilu" localSheetId="24" hidden="1">{"Riqfin97",#N/A,FALSE,"Tran";"Riqfinpro",#N/A,FALSE,"Tran"}</definedName>
    <definedName name="ilu" localSheetId="25" hidden="1">{"Riqfin97",#N/A,FALSE,"Tran";"Riqfinpro",#N/A,FALSE,"Tran"}</definedName>
    <definedName name="ilu" localSheetId="28" hidden="1">{"Riqfin97",#N/A,FALSE,"Tran";"Riqfinpro",#N/A,FALSE,"Tran"}</definedName>
    <definedName name="ilu" localSheetId="29" hidden="1">{"Riqfin97",#N/A,FALSE,"Tran";"Riqfinpro",#N/A,FALSE,"Tran"}</definedName>
    <definedName name="ilu" localSheetId="31" hidden="1">{"Riqfin97",#N/A,FALSE,"Tran";"Riqfinpro",#N/A,FALSE,"Tran"}</definedName>
    <definedName name="ilu" localSheetId="40" hidden="1">{"Riqfin97",#N/A,FALSE,"Tran";"Riqfinpro",#N/A,FALSE,"Tran"}</definedName>
    <definedName name="ilu" localSheetId="42" hidden="1">{"Riqfin97",#N/A,FALSE,"Tran";"Riqfinpro",#N/A,FALSE,"Tran"}</definedName>
    <definedName name="ilu" hidden="1">{"Riqfin97",#N/A,FALSE,"Tran";"Riqfinpro",#N/A,FALSE,"Tran"}</definedName>
    <definedName name="IM" localSheetId="59">#REF!</definedName>
    <definedName name="IM" localSheetId="60">#REF!</definedName>
    <definedName name="IM" localSheetId="39">#REF!</definedName>
    <definedName name="IM" localSheetId="0">#REF!</definedName>
    <definedName name="IM" localSheetId="26">#REF!</definedName>
    <definedName name="IM" localSheetId="41">#REF!</definedName>
    <definedName name="IM" localSheetId="1">#REF!</definedName>
    <definedName name="IM" localSheetId="2">#REF!</definedName>
    <definedName name="IM" localSheetId="3">#REF!</definedName>
    <definedName name="IM" localSheetId="4">#REF!</definedName>
    <definedName name="IM" localSheetId="5">#REF!</definedName>
    <definedName name="IM" localSheetId="6">#REF!</definedName>
    <definedName name="IM" localSheetId="7">#REF!</definedName>
    <definedName name="IM" localSheetId="22">#REF!</definedName>
    <definedName name="IM" localSheetId="23">#REF!</definedName>
    <definedName name="IM" localSheetId="24">#REF!</definedName>
    <definedName name="IM" localSheetId="25">#REF!</definedName>
    <definedName name="IM" localSheetId="28">#REF!</definedName>
    <definedName name="IM" localSheetId="29">#REF!</definedName>
    <definedName name="IM" localSheetId="40">#REF!</definedName>
    <definedName name="IM" localSheetId="42">#REF!</definedName>
    <definedName name="IM">#REF!</definedName>
    <definedName name="ima" localSheetId="0">#REF!</definedName>
    <definedName name="ima" localSheetId="1">#REF!</definedName>
    <definedName name="ima" localSheetId="2">#REF!</definedName>
    <definedName name="ima" localSheetId="3">#REF!</definedName>
    <definedName name="ima" localSheetId="4">#REF!</definedName>
    <definedName name="ima" localSheetId="5">#REF!</definedName>
    <definedName name="ima" localSheetId="6">#REF!</definedName>
    <definedName name="ima" localSheetId="7">#REF!</definedName>
    <definedName name="ima">#REF!</definedName>
    <definedName name="imaor" localSheetId="0">#REF!</definedName>
    <definedName name="imaor" localSheetId="1">#REF!</definedName>
    <definedName name="imaor" localSheetId="2">#REF!</definedName>
    <definedName name="imaor" localSheetId="3">#REF!</definedName>
    <definedName name="imaor" localSheetId="4">#REF!</definedName>
    <definedName name="imaor" localSheetId="5">#REF!</definedName>
    <definedName name="imaor" localSheetId="6">#REF!</definedName>
    <definedName name="imaor" localSheetId="7">#REF!</definedName>
    <definedName name="imaor">#REF!</definedName>
    <definedName name="IMF" localSheetId="60">#REF!</definedName>
    <definedName name="IMF" localSheetId="39">#REF!</definedName>
    <definedName name="IMF" localSheetId="26">#REF!</definedName>
    <definedName name="IMF" localSheetId="41">#REF!</definedName>
    <definedName name="IMF" localSheetId="22">#REF!</definedName>
    <definedName name="IMF" localSheetId="23">#REF!</definedName>
    <definedName name="IMF" localSheetId="24">#REF!</definedName>
    <definedName name="IMF" localSheetId="25">#REF!</definedName>
    <definedName name="IMF" localSheetId="28">#REF!</definedName>
    <definedName name="IMF" localSheetId="29">#REF!</definedName>
    <definedName name="IMF" localSheetId="40">#REF!</definedName>
    <definedName name="IMF" localSheetId="42">#REF!</definedName>
    <definedName name="IMF">#REF!</definedName>
    <definedName name="impacto">#REF!</definedName>
    <definedName name="Importaciones" localSheetId="60" hidden="1">'[15]Base Original'!#REF!</definedName>
    <definedName name="Importaciones" localSheetId="0" hidden="1">#REF!</definedName>
    <definedName name="Importaciones" localSheetId="1" hidden="1">#REF!</definedName>
    <definedName name="Importaciones" localSheetId="2" hidden="1">#REF!</definedName>
    <definedName name="Importaciones" localSheetId="3" hidden="1">#REF!</definedName>
    <definedName name="Importaciones" localSheetId="4" hidden="1">#REF!</definedName>
    <definedName name="Importaciones" localSheetId="5" hidden="1">#REF!</definedName>
    <definedName name="Importaciones" localSheetId="6" hidden="1">#REF!</definedName>
    <definedName name="Importaciones" localSheetId="7" hidden="1">#REF!</definedName>
    <definedName name="Importaciones" localSheetId="28" hidden="1">'[15]Base Original'!#REF!</definedName>
    <definedName name="Importaciones" localSheetId="29" hidden="1">'[15]Base Original'!#REF!</definedName>
    <definedName name="Importaciones" hidden="1">'[15]Base Original'!#REF!</definedName>
    <definedName name="impresionueva" localSheetId="61">#REF!</definedName>
    <definedName name="impresionueva" localSheetId="54">#REF!</definedName>
    <definedName name="impresionueva" localSheetId="55">#REF!</definedName>
    <definedName name="impresionueva" localSheetId="56">#REF!</definedName>
    <definedName name="impresionueva" localSheetId="57">#REF!</definedName>
    <definedName name="impresionueva" localSheetId="58">#REF!</definedName>
    <definedName name="impresionueva" localSheetId="59">#REF!</definedName>
    <definedName name="impresionueva">#REF!</definedName>
    <definedName name="Imprimir_área_IM" localSheetId="61">#REF!</definedName>
    <definedName name="Imprimir_área_IM" localSheetId="54">#REF!</definedName>
    <definedName name="Imprimir_área_IM" localSheetId="55">#REF!</definedName>
    <definedName name="Imprimir_área_IM" localSheetId="56">#REF!</definedName>
    <definedName name="Imprimir_área_IM" localSheetId="57">#REF!</definedName>
    <definedName name="Imprimir_área_IM" localSheetId="58">#REF!</definedName>
    <definedName name="Imprimir_área_IM" localSheetId="59">#REF!</definedName>
    <definedName name="Imprimir_área_IM">#REF!</definedName>
    <definedName name="ind" localSheetId="61">#REF!</definedName>
    <definedName name="ind" localSheetId="54">#REF!</definedName>
    <definedName name="ind" localSheetId="55">#REF!</definedName>
    <definedName name="ind" localSheetId="56">#REF!</definedName>
    <definedName name="ind" localSheetId="57">#REF!</definedName>
    <definedName name="ind" localSheetId="58">#REF!</definedName>
    <definedName name="ind" localSheetId="59">#REF!</definedName>
    <definedName name="ind">#REF!</definedName>
    <definedName name="INDICE" localSheetId="61">[22]Programa!#REF!</definedName>
    <definedName name="INDICE" localSheetId="54">[22]Programa!#REF!</definedName>
    <definedName name="INDICE" localSheetId="55">[22]Programa!#REF!</definedName>
    <definedName name="INDICE" localSheetId="56">[22]Programa!#REF!</definedName>
    <definedName name="INDICE" localSheetId="57">[22]Programa!#REF!</definedName>
    <definedName name="INDICE" localSheetId="58">[22]Programa!#REF!</definedName>
    <definedName name="INDICE" localSheetId="59">[22]Programa!#REF!</definedName>
    <definedName name="INDICE" localSheetId="0">#REF!</definedName>
    <definedName name="INDICE" localSheetId="1">#REF!</definedName>
    <definedName name="INDICE" localSheetId="2">#REF!</definedName>
    <definedName name="INDICE" localSheetId="3">#REF!</definedName>
    <definedName name="INDICE" localSheetId="4">#REF!</definedName>
    <definedName name="INDICE" localSheetId="5">#REF!</definedName>
    <definedName name="INDICE" localSheetId="6">#REF!</definedName>
    <definedName name="INDICE" localSheetId="7">#REF!</definedName>
    <definedName name="INDICE">[22]Programa!#REF!</definedName>
    <definedName name="INDICEPRODUCCIO" localSheetId="59">#REF!</definedName>
    <definedName name="INDICEPRODUCCIO" localSheetId="60">#REF!</definedName>
    <definedName name="INDICEPRODUCCIO" localSheetId="39">#REF!</definedName>
    <definedName name="INDICEPRODUCCIO" localSheetId="26">#REF!</definedName>
    <definedName name="INDICEPRODUCCIO" localSheetId="41">#REF!</definedName>
    <definedName name="INDICEPRODUCCIO" localSheetId="22">#REF!</definedName>
    <definedName name="INDICEPRODUCCIO" localSheetId="23">#REF!</definedName>
    <definedName name="INDICEPRODUCCIO" localSheetId="24">#REF!</definedName>
    <definedName name="INDICEPRODUCCIO" localSheetId="25">#REF!</definedName>
    <definedName name="INDICEPRODUCCIO" localSheetId="28">#REF!</definedName>
    <definedName name="INDICEPRODUCCIO" localSheetId="29">#REF!</definedName>
    <definedName name="INDICEPRODUCCIO" localSheetId="40">#REF!</definedName>
    <definedName name="INDICEPRODUCCIO" localSheetId="42">#REF!</definedName>
    <definedName name="INDICEPRODUCCIO">#REF!</definedName>
    <definedName name="indigo">#N/A</definedName>
    <definedName name="INE" localSheetId="61">#REF!</definedName>
    <definedName name="INE" localSheetId="54">#REF!</definedName>
    <definedName name="INE" localSheetId="55">#REF!</definedName>
    <definedName name="INE" localSheetId="56">#REF!</definedName>
    <definedName name="INE" localSheetId="57">#REF!</definedName>
    <definedName name="INE" localSheetId="58">#REF!</definedName>
    <definedName name="INE" localSheetId="59">#REF!</definedName>
    <definedName name="INE" localSheetId="0">#REF!</definedName>
    <definedName name="INE" localSheetId="1">#REF!</definedName>
    <definedName name="INE" localSheetId="2">#REF!</definedName>
    <definedName name="INE" localSheetId="3">#REF!</definedName>
    <definedName name="INE" localSheetId="4">#REF!</definedName>
    <definedName name="INE" localSheetId="5">#REF!</definedName>
    <definedName name="INE" localSheetId="6">#REF!</definedName>
    <definedName name="INE" localSheetId="7">#REF!</definedName>
    <definedName name="INE">#REF!</definedName>
    <definedName name="INECEL" localSheetId="61">#REF!</definedName>
    <definedName name="INECEL" localSheetId="54">#REF!</definedName>
    <definedName name="INECEL" localSheetId="55">#REF!</definedName>
    <definedName name="INECEL" localSheetId="56">#REF!</definedName>
    <definedName name="INECEL" localSheetId="57">#REF!</definedName>
    <definedName name="INECEL" localSheetId="58">#REF!</definedName>
    <definedName name="INECEL" localSheetId="59">#REF!</definedName>
    <definedName name="INECEL" localSheetId="0">#REF!</definedName>
    <definedName name="INECEL" localSheetId="1">#REF!</definedName>
    <definedName name="INECEL" localSheetId="2">#REF!</definedName>
    <definedName name="INECEL" localSheetId="3">#REF!</definedName>
    <definedName name="INECEL" localSheetId="4">#REF!</definedName>
    <definedName name="INECEL" localSheetId="5">#REF!</definedName>
    <definedName name="INECEL" localSheetId="6">#REF!</definedName>
    <definedName name="INECEL" localSheetId="7">#REF!</definedName>
    <definedName name="INECEL">#REF!</definedName>
    <definedName name="INF" localSheetId="0">#REF!</definedName>
    <definedName name="INF" localSheetId="1">#REF!</definedName>
    <definedName name="INF" localSheetId="2">#REF!</definedName>
    <definedName name="INF" localSheetId="3">#REF!</definedName>
    <definedName name="INF" localSheetId="4">#REF!</definedName>
    <definedName name="INF" localSheetId="5">#REF!</definedName>
    <definedName name="INF" localSheetId="6">#REF!</definedName>
    <definedName name="INF" localSheetId="7">#REF!</definedName>
    <definedName name="INF">[83]SUPUESTOS!A$21</definedName>
    <definedName name="INFISC1" localSheetId="61">#REF!</definedName>
    <definedName name="INFISC1" localSheetId="54">#REF!</definedName>
    <definedName name="INFISC1" localSheetId="55">#REF!</definedName>
    <definedName name="INFISC1" localSheetId="56">#REF!</definedName>
    <definedName name="INFISC1" localSheetId="57">#REF!</definedName>
    <definedName name="INFISC1" localSheetId="58">#REF!</definedName>
    <definedName name="INFISC1" localSheetId="59">#REF!</definedName>
    <definedName name="INFISC1">#REF!</definedName>
    <definedName name="INFISC2" localSheetId="61">#REF!</definedName>
    <definedName name="INFISC2" localSheetId="54">#REF!</definedName>
    <definedName name="INFISC2" localSheetId="55">#REF!</definedName>
    <definedName name="INFISC2" localSheetId="56">#REF!</definedName>
    <definedName name="INFISC2" localSheetId="57">#REF!</definedName>
    <definedName name="INFISC2" localSheetId="58">#REF!</definedName>
    <definedName name="INFISC2" localSheetId="59">#REF!</definedName>
    <definedName name="INFISC2">#REF!</definedName>
    <definedName name="Inflation" localSheetId="0">#REF!</definedName>
    <definedName name="Inflation" localSheetId="1">#REF!</definedName>
    <definedName name="Inflation" localSheetId="2">#REF!</definedName>
    <definedName name="Inflation" localSheetId="3">#REF!</definedName>
    <definedName name="Inflation" localSheetId="4">#REF!</definedName>
    <definedName name="Inflation" localSheetId="5">#REF!</definedName>
    <definedName name="Inflation" localSheetId="6">#REF!</definedName>
    <definedName name="Inflation" localSheetId="7">#REF!</definedName>
    <definedName name="Inflation">[82]CPI!$A$210:$M$354</definedName>
    <definedName name="info" localSheetId="61">#REF!</definedName>
    <definedName name="info" localSheetId="54">#REF!</definedName>
    <definedName name="info" localSheetId="55">#REF!</definedName>
    <definedName name="info" localSheetId="56">#REF!</definedName>
    <definedName name="info" localSheetId="57">#REF!</definedName>
    <definedName name="info" localSheetId="58">#REF!</definedName>
    <definedName name="info" localSheetId="59">#REF!</definedName>
    <definedName name="info">#REF!</definedName>
    <definedName name="INFOGER" localSheetId="61">[58]BCP!#REF!</definedName>
    <definedName name="INFOGER" localSheetId="54">[58]BCP!#REF!</definedName>
    <definedName name="INFOGER" localSheetId="55">[58]BCP!#REF!</definedName>
    <definedName name="INFOGER" localSheetId="56">[58]BCP!#REF!</definedName>
    <definedName name="INFOGER" localSheetId="57">[58]BCP!#REF!</definedName>
    <definedName name="INFOGER" localSheetId="58">[58]BCP!#REF!</definedName>
    <definedName name="INFOGER" localSheetId="59">[58]BCP!#REF!</definedName>
    <definedName name="INFOGER" localSheetId="60">[58]BCP!#REF!</definedName>
    <definedName name="INFOGER" localSheetId="39">[58]BCP!#REF!</definedName>
    <definedName name="INFOGER" localSheetId="0">#REF!</definedName>
    <definedName name="INFOGER" localSheetId="41">[58]BCP!#REF!</definedName>
    <definedName name="INFOGER" localSheetId="1">#REF!</definedName>
    <definedName name="INFOGER" localSheetId="2">#REF!</definedName>
    <definedName name="INFOGER" localSheetId="3">#REF!</definedName>
    <definedName name="INFOGER" localSheetId="4">#REF!</definedName>
    <definedName name="INFOGER" localSheetId="5">#REF!</definedName>
    <definedName name="INFOGER" localSheetId="6">#REF!</definedName>
    <definedName name="INFOGER" localSheetId="7">#REF!</definedName>
    <definedName name="INFOGER" localSheetId="23">[58]BCP!#REF!</definedName>
    <definedName name="INFOGER" localSheetId="28">[58]BCP!#REF!</definedName>
    <definedName name="INFOGER" localSheetId="29">[58]BCP!#REF!</definedName>
    <definedName name="INFOGER" localSheetId="40">[58]BCP!#REF!</definedName>
    <definedName name="INFOGER" localSheetId="42">[58]BCP!#REF!</definedName>
    <definedName name="INFOGER">[58]BCP!#REF!</definedName>
    <definedName name="infonotes" localSheetId="61">#REF!</definedName>
    <definedName name="infonotes" localSheetId="54">#REF!</definedName>
    <definedName name="infonotes" localSheetId="55">#REF!</definedName>
    <definedName name="infonotes" localSheetId="56">#REF!</definedName>
    <definedName name="infonotes" localSheetId="57">#REF!</definedName>
    <definedName name="infonotes" localSheetId="58">#REF!</definedName>
    <definedName name="infonotes" localSheetId="59">#REF!</definedName>
    <definedName name="infonotes">#REF!</definedName>
    <definedName name="INGOES96" localSheetId="61">#REF!</definedName>
    <definedName name="INGOES96" localSheetId="54">#REF!</definedName>
    <definedName name="INGOES96" localSheetId="55">#REF!</definedName>
    <definedName name="INGOES96" localSheetId="56">#REF!</definedName>
    <definedName name="INGOES96" localSheetId="57">#REF!</definedName>
    <definedName name="INGOES96" localSheetId="58">#REF!</definedName>
    <definedName name="INGOES96" localSheetId="59">#REF!</definedName>
    <definedName name="INGOES96">#REF!</definedName>
    <definedName name="INGRESOS" localSheetId="59">#REF!</definedName>
    <definedName name="INGRESOS" localSheetId="60">#REF!</definedName>
    <definedName name="INGRESOS" localSheetId="39">#REF!</definedName>
    <definedName name="INGRESOS" localSheetId="26">#REF!</definedName>
    <definedName name="INGRESOS" localSheetId="41">#REF!</definedName>
    <definedName name="INGRESOS" localSheetId="22">#REF!</definedName>
    <definedName name="INGRESOS" localSheetId="23">#REF!</definedName>
    <definedName name="INGRESOS" localSheetId="24">#REF!</definedName>
    <definedName name="INGRESOS" localSheetId="25">#REF!</definedName>
    <definedName name="INGRESOS" localSheetId="28">#REF!</definedName>
    <definedName name="INGRESOS" localSheetId="29">#REF!</definedName>
    <definedName name="INGRESOS" localSheetId="40">#REF!</definedName>
    <definedName name="INGRESOS" localSheetId="42">#REF!</definedName>
    <definedName name="INGRESOS">#REF!</definedName>
    <definedName name="INIT" localSheetId="60">#REF!</definedName>
    <definedName name="INIT" localSheetId="39">#REF!</definedName>
    <definedName name="INIT" localSheetId="26">#REF!</definedName>
    <definedName name="INIT" localSheetId="41">#REF!</definedName>
    <definedName name="INIT" localSheetId="22">#REF!</definedName>
    <definedName name="INIT" localSheetId="23">#REF!</definedName>
    <definedName name="INIT" localSheetId="24">#REF!</definedName>
    <definedName name="INIT" localSheetId="25">#REF!</definedName>
    <definedName name="INIT" localSheetId="28">#REF!</definedName>
    <definedName name="INIT" localSheetId="29">#REF!</definedName>
    <definedName name="INIT" localSheetId="40">#REF!</definedName>
    <definedName name="INIT" localSheetId="42">#REF!</definedName>
    <definedName name="INIT">#REF!</definedName>
    <definedName name="INMN">#REF!</definedName>
    <definedName name="INPROJ">#REF!</definedName>
    <definedName name="INPUT_2" localSheetId="60">[19]Input!#REF!</definedName>
    <definedName name="INPUT_2" localSheetId="0">#REF!</definedName>
    <definedName name="INPUT_2" localSheetId="1">#REF!</definedName>
    <definedName name="INPUT_2" localSheetId="2">#REF!</definedName>
    <definedName name="INPUT_2" localSheetId="3">#REF!</definedName>
    <definedName name="INPUT_2" localSheetId="4">#REF!</definedName>
    <definedName name="INPUT_2" localSheetId="5">#REF!</definedName>
    <definedName name="INPUT_2" localSheetId="6">#REF!</definedName>
    <definedName name="INPUT_2" localSheetId="7">#REF!</definedName>
    <definedName name="INPUT_2" localSheetId="28">[19]Input!#REF!</definedName>
    <definedName name="INPUT_2" localSheetId="29">[19]Input!#REF!</definedName>
    <definedName name="INPUT_2">[19]Input!#REF!</definedName>
    <definedName name="INPUT_4" localSheetId="60">[19]Input!#REF!</definedName>
    <definedName name="INPUT_4" localSheetId="0">#REF!</definedName>
    <definedName name="INPUT_4" localSheetId="1">#REF!</definedName>
    <definedName name="INPUT_4" localSheetId="2">#REF!</definedName>
    <definedName name="INPUT_4" localSheetId="3">#REF!</definedName>
    <definedName name="INPUT_4" localSheetId="4">#REF!</definedName>
    <definedName name="INPUT_4" localSheetId="5">#REF!</definedName>
    <definedName name="INPUT_4" localSheetId="6">#REF!</definedName>
    <definedName name="INPUT_4" localSheetId="7">#REF!</definedName>
    <definedName name="INPUT_4" localSheetId="28">[19]Input!#REF!</definedName>
    <definedName name="INPUT_4" localSheetId="29">[19]Input!#REF!</definedName>
    <definedName name="INPUT_4">[19]Input!#REF!</definedName>
    <definedName name="INPUTSB" localSheetId="61">#REF!</definedName>
    <definedName name="INPUTSB" localSheetId="54">#REF!</definedName>
    <definedName name="INPUTSB" localSheetId="55">#REF!</definedName>
    <definedName name="INPUTSB" localSheetId="56">#REF!</definedName>
    <definedName name="INPUTSB" localSheetId="57">#REF!</definedName>
    <definedName name="INPUTSB" localSheetId="58">#REF!</definedName>
    <definedName name="INPUTSB" localSheetId="59">#REF!</definedName>
    <definedName name="INPUTSB">#REF!</definedName>
    <definedName name="Inst_ReportHeader">#REF!</definedName>
    <definedName name="Inst_Response">#REF!</definedName>
    <definedName name="InstitutionName">#REF!</definedName>
    <definedName name="int" localSheetId="61">#REF!</definedName>
    <definedName name="int" localSheetId="54">#REF!</definedName>
    <definedName name="int" localSheetId="55">#REF!</definedName>
    <definedName name="int" localSheetId="56">#REF!</definedName>
    <definedName name="int" localSheetId="57">#REF!</definedName>
    <definedName name="int" localSheetId="58">#REF!</definedName>
    <definedName name="int" localSheetId="59">#REF!</definedName>
    <definedName name="int">#REF!</definedName>
    <definedName name="Int.Crédito" localSheetId="0">#REF!</definedName>
    <definedName name="Int.Crédito" localSheetId="1">#REF!</definedName>
    <definedName name="Int.Crédito" localSheetId="2">#REF!</definedName>
    <definedName name="Int.Crédito" localSheetId="3">#REF!</definedName>
    <definedName name="Int.Crédito" localSheetId="4">#REF!</definedName>
    <definedName name="Int.Crédito" localSheetId="5">#REF!</definedName>
    <definedName name="Int.Crédito" localSheetId="6">#REF!</definedName>
    <definedName name="Int.Crédito" localSheetId="7">#REF!</definedName>
    <definedName name="Int.Crédito">'[49]Ranking Bancario'!$BF$5:$BJ$54</definedName>
    <definedName name="Int.Inv" localSheetId="0">#REF!</definedName>
    <definedName name="Int.Inv" localSheetId="1">#REF!</definedName>
    <definedName name="Int.Inv" localSheetId="2">#REF!</definedName>
    <definedName name="Int.Inv" localSheetId="3">#REF!</definedName>
    <definedName name="Int.Inv" localSheetId="4">#REF!</definedName>
    <definedName name="Int.Inv" localSheetId="5">#REF!</definedName>
    <definedName name="Int.Inv" localSheetId="6">#REF!</definedName>
    <definedName name="Int.Inv" localSheetId="7">#REF!</definedName>
    <definedName name="Int.Inv">'[49]Ranking Bancario'!$BN$5:$BR$54</definedName>
    <definedName name="INTERES" localSheetId="59">#REF!</definedName>
    <definedName name="INTERES" localSheetId="60">#REF!</definedName>
    <definedName name="INTERES" localSheetId="39">#REF!</definedName>
    <definedName name="INTERES" localSheetId="26">#REF!</definedName>
    <definedName name="INTERES" localSheetId="41">#REF!</definedName>
    <definedName name="INTERES" localSheetId="22">#REF!</definedName>
    <definedName name="INTERES" localSheetId="23">#REF!</definedName>
    <definedName name="INTERES" localSheetId="24">#REF!</definedName>
    <definedName name="INTERES" localSheetId="25">#REF!</definedName>
    <definedName name="INTERES" localSheetId="28">#REF!</definedName>
    <definedName name="INTERES" localSheetId="29">#REF!</definedName>
    <definedName name="INTERES" localSheetId="40">#REF!</definedName>
    <definedName name="INTERES" localSheetId="42">#REF!</definedName>
    <definedName name="INTERES">#REF!</definedName>
    <definedName name="INTEREST" localSheetId="60">#REF!</definedName>
    <definedName name="INTEREST" localSheetId="39">#REF!</definedName>
    <definedName name="INTEREST" localSheetId="26">#REF!</definedName>
    <definedName name="INTEREST" localSheetId="41">#REF!</definedName>
    <definedName name="INTEREST" localSheetId="22">#REF!</definedName>
    <definedName name="INTEREST" localSheetId="23">#REF!</definedName>
    <definedName name="INTEREST" localSheetId="24">#REF!</definedName>
    <definedName name="INTEREST" localSheetId="25">#REF!</definedName>
    <definedName name="INTEREST" localSheetId="28">#REF!</definedName>
    <definedName name="INTEREST" localSheetId="29">#REF!</definedName>
    <definedName name="INTEREST" localSheetId="40">#REF!</definedName>
    <definedName name="INTEREST" localSheetId="42">#REF!</definedName>
    <definedName name="INTEREST">#REF!</definedName>
    <definedName name="Interest_IDA" localSheetId="0">#REF!</definedName>
    <definedName name="Interest_IDA" localSheetId="1">#REF!</definedName>
    <definedName name="Interest_IDA" localSheetId="2">#REF!</definedName>
    <definedName name="Interest_IDA" localSheetId="3">#REF!</definedName>
    <definedName name="Interest_IDA" localSheetId="4">#REF!</definedName>
    <definedName name="Interest_IDA" localSheetId="5">#REF!</definedName>
    <definedName name="Interest_IDA" localSheetId="6">#REF!</definedName>
    <definedName name="Interest_IDA" localSheetId="7">#REF!</definedName>
    <definedName name="Interest_IDA">[98]NPV!$B$27</definedName>
    <definedName name="Interest_IDA1" localSheetId="61">#REF!</definedName>
    <definedName name="Interest_IDA1" localSheetId="54">#REF!</definedName>
    <definedName name="Interest_IDA1" localSheetId="55">#REF!</definedName>
    <definedName name="Interest_IDA1" localSheetId="56">#REF!</definedName>
    <definedName name="Interest_IDA1" localSheetId="57">#REF!</definedName>
    <definedName name="Interest_IDA1" localSheetId="58">#REF!</definedName>
    <definedName name="Interest_IDA1" localSheetId="59">#REF!</definedName>
    <definedName name="Interest_IDA1">#REF!</definedName>
    <definedName name="Interest_NC" localSheetId="61">[98]NPV!#REF!</definedName>
    <definedName name="Interest_NC" localSheetId="54">[98]NPV!#REF!</definedName>
    <definedName name="Interest_NC" localSheetId="55">[98]NPV!#REF!</definedName>
    <definedName name="Interest_NC" localSheetId="56">[98]NPV!#REF!</definedName>
    <definedName name="Interest_NC" localSheetId="57">[98]NPV!#REF!</definedName>
    <definedName name="Interest_NC" localSheetId="58">[98]NPV!#REF!</definedName>
    <definedName name="Interest_NC" localSheetId="59">[98]NPV!#REF!</definedName>
    <definedName name="Interest_NC" localSheetId="39">[98]NPV!#REF!</definedName>
    <definedName name="Interest_NC" localSheetId="0">#REF!</definedName>
    <definedName name="Interest_NC" localSheetId="41">[98]NPV!#REF!</definedName>
    <definedName name="Interest_NC" localSheetId="1">#REF!</definedName>
    <definedName name="Interest_NC" localSheetId="2">#REF!</definedName>
    <definedName name="Interest_NC" localSheetId="3">#REF!</definedName>
    <definedName name="Interest_NC" localSheetId="4">#REF!</definedName>
    <definedName name="Interest_NC" localSheetId="5">#REF!</definedName>
    <definedName name="Interest_NC" localSheetId="6">#REF!</definedName>
    <definedName name="Interest_NC" localSheetId="7">#REF!</definedName>
    <definedName name="Interest_NC" localSheetId="23">[98]NPV!#REF!</definedName>
    <definedName name="Interest_NC" localSheetId="24">[98]NPV!#REF!</definedName>
    <definedName name="Interest_NC" localSheetId="40">[98]NPV!#REF!</definedName>
    <definedName name="Interest_NC" localSheetId="42">[98]NPV!#REF!</definedName>
    <definedName name="Interest_NC">[98]NPV!#REF!</definedName>
    <definedName name="InterestRate" localSheetId="59">#REF!</definedName>
    <definedName name="InterestRate" localSheetId="60">#REF!</definedName>
    <definedName name="InterestRate" localSheetId="39">#REF!</definedName>
    <definedName name="InterestRate" localSheetId="26">#REF!</definedName>
    <definedName name="InterestRate" localSheetId="41">#REF!</definedName>
    <definedName name="InterestRate" localSheetId="22">#REF!</definedName>
    <definedName name="InterestRate" localSheetId="23">#REF!</definedName>
    <definedName name="InterestRate" localSheetId="24">#REF!</definedName>
    <definedName name="InterestRate" localSheetId="25">#REF!</definedName>
    <definedName name="InterestRate" localSheetId="28">#REF!</definedName>
    <definedName name="InterestRate" localSheetId="29">#REF!</definedName>
    <definedName name="InterestRate" localSheetId="40">#REF!</definedName>
    <definedName name="InterestRate" localSheetId="42">#REF!</definedName>
    <definedName name="InterestRate">#REF!</definedName>
    <definedName name="inthalf" localSheetId="0">#REF!</definedName>
    <definedName name="inthalf" localSheetId="1">#REF!</definedName>
    <definedName name="inthalf" localSheetId="2">#REF!</definedName>
    <definedName name="inthalf" localSheetId="3">#REF!</definedName>
    <definedName name="inthalf" localSheetId="4">#REF!</definedName>
    <definedName name="inthalf" localSheetId="5">#REF!</definedName>
    <definedName name="inthalf" localSheetId="6">#REF!</definedName>
    <definedName name="inthalf" localSheetId="7">#REF!</definedName>
    <definedName name="inthalf">[117]Sheet4!$C$58:$G$112</definedName>
    <definedName name="INTR_NEW" localSheetId="0">#REF!</definedName>
    <definedName name="INTR_NEW" localSheetId="1">#REF!</definedName>
    <definedName name="INTR_NEW" localSheetId="2">#REF!</definedName>
    <definedName name="INTR_NEW" localSheetId="3">#REF!</definedName>
    <definedName name="INTR_NEW" localSheetId="4">#REF!</definedName>
    <definedName name="INTR_NEW" localSheetId="5">#REF!</definedName>
    <definedName name="INTR_NEW" localSheetId="6">#REF!</definedName>
    <definedName name="INTR_NEW" localSheetId="7">#REF!</definedName>
    <definedName name="INTR_NEW">[57]Debt!#REF!</definedName>
    <definedName name="INTR_OLD" localSheetId="0">#REF!</definedName>
    <definedName name="INTR_OLD" localSheetId="1">#REF!</definedName>
    <definedName name="INTR_OLD" localSheetId="2">#REF!</definedName>
    <definedName name="INTR_OLD" localSheetId="3">#REF!</definedName>
    <definedName name="INTR_OLD" localSheetId="4">#REF!</definedName>
    <definedName name="INTR_OLD" localSheetId="5">#REF!</definedName>
    <definedName name="INTR_OLD" localSheetId="6">#REF!</definedName>
    <definedName name="INTR_OLD" localSheetId="7">#REF!</definedName>
    <definedName name="INTR_OLD">[57]Debt!#REF!</definedName>
    <definedName name="INTR_RAT" localSheetId="0">#REF!</definedName>
    <definedName name="INTR_RAT" localSheetId="1">#REF!</definedName>
    <definedName name="INTR_RAT" localSheetId="2">#REF!</definedName>
    <definedName name="INTR_RAT" localSheetId="3">#REF!</definedName>
    <definedName name="INTR_RAT" localSheetId="4">#REF!</definedName>
    <definedName name="INTR_RAT" localSheetId="5">#REF!</definedName>
    <definedName name="INTR_RAT" localSheetId="6">#REF!</definedName>
    <definedName name="INTR_RAT" localSheetId="7">#REF!</definedName>
    <definedName name="INTR_RAT">[57]Debt!#REF!</definedName>
    <definedName name="INTR_TOT" localSheetId="0">#REF!</definedName>
    <definedName name="INTR_TOT" localSheetId="1">#REF!</definedName>
    <definedName name="INTR_TOT" localSheetId="2">#REF!</definedName>
    <definedName name="INTR_TOT" localSheetId="3">#REF!</definedName>
    <definedName name="INTR_TOT" localSheetId="4">#REF!</definedName>
    <definedName name="INTR_TOT" localSheetId="5">#REF!</definedName>
    <definedName name="INTR_TOT" localSheetId="6">#REF!</definedName>
    <definedName name="INTR_TOT" localSheetId="7">#REF!</definedName>
    <definedName name="INTR_TOT">[57]Debt!#REF!</definedName>
    <definedName name="IPC" localSheetId="59">[118]ipc!#REF!</definedName>
    <definedName name="IPC" localSheetId="60">[118]ipc!#REF!</definedName>
    <definedName name="IPC" localSheetId="0">#REF!</definedName>
    <definedName name="IPC" localSheetId="1">#REF!</definedName>
    <definedName name="IPC" localSheetId="2">#REF!</definedName>
    <definedName name="IPC" localSheetId="3">#REF!</definedName>
    <definedName name="IPC" localSheetId="4">#REF!</definedName>
    <definedName name="IPC" localSheetId="5">#REF!</definedName>
    <definedName name="IPC" localSheetId="6">#REF!</definedName>
    <definedName name="IPC" localSheetId="7">#REF!</definedName>
    <definedName name="IPC" localSheetId="23">[118]ipc!#REF!</definedName>
    <definedName name="IPC" localSheetId="28">[118]ipc!#REF!</definedName>
    <definedName name="IPC" localSheetId="29">[118]ipc!#REF!</definedName>
    <definedName name="IPC">[118]ipc!#REF!</definedName>
    <definedName name="ipc98j" localSheetId="0">#REF!</definedName>
    <definedName name="ipc98j" localSheetId="1">#REF!</definedName>
    <definedName name="ipc98j" localSheetId="2">#REF!</definedName>
    <definedName name="ipc98j" localSheetId="3">#REF!</definedName>
    <definedName name="ipc98j" localSheetId="4">#REF!</definedName>
    <definedName name="ipc98j" localSheetId="5">#REF!</definedName>
    <definedName name="ipc98j" localSheetId="6">#REF!</definedName>
    <definedName name="ipc98j" localSheetId="7">#REF!</definedName>
    <definedName name="ipc98j">[22]Programa!#REF!</definedName>
    <definedName name="ipc98s" localSheetId="61">#REF!</definedName>
    <definedName name="ipc98s" localSheetId="54">#REF!</definedName>
    <definedName name="ipc98s" localSheetId="55">#REF!</definedName>
    <definedName name="ipc98s" localSheetId="56">#REF!</definedName>
    <definedName name="ipc98s" localSheetId="57">#REF!</definedName>
    <definedName name="ipc98s" localSheetId="58">#REF!</definedName>
    <definedName name="ipc98s" localSheetId="59">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eland_wt" localSheetId="0">#REF!</definedName>
    <definedName name="Ireland_wt" localSheetId="1">#REF!</definedName>
    <definedName name="Ireland_wt" localSheetId="2">#REF!</definedName>
    <definedName name="Ireland_wt" localSheetId="3">#REF!</definedName>
    <definedName name="Ireland_wt" localSheetId="4">#REF!</definedName>
    <definedName name="Ireland_wt" localSheetId="5">#REF!</definedName>
    <definedName name="Ireland_wt" localSheetId="6">#REF!</definedName>
    <definedName name="Ireland_wt" localSheetId="7">#REF!</definedName>
    <definedName name="Ireland_wt">'[65]OECD wgt'!$B$22</definedName>
    <definedName name="IRLS" localSheetId="59">#REF!</definedName>
    <definedName name="IRLS" localSheetId="60">#REF!</definedName>
    <definedName name="IRLS" localSheetId="39">#REF!</definedName>
    <definedName name="IRLS" localSheetId="0">#REF!</definedName>
    <definedName name="IRLS" localSheetId="26">#REF!</definedName>
    <definedName name="IRLS" localSheetId="41">#REF!</definedName>
    <definedName name="IRLS" localSheetId="1">#REF!</definedName>
    <definedName name="IRLS" localSheetId="2">#REF!</definedName>
    <definedName name="IRLS" localSheetId="3">#REF!</definedName>
    <definedName name="IRLS" localSheetId="4">#REF!</definedName>
    <definedName name="IRLS" localSheetId="5">#REF!</definedName>
    <definedName name="IRLS" localSheetId="6">#REF!</definedName>
    <definedName name="IRLS" localSheetId="7">#REF!</definedName>
    <definedName name="IRLS" localSheetId="22">#REF!</definedName>
    <definedName name="IRLS" localSheetId="23">#REF!</definedName>
    <definedName name="IRLS" localSheetId="24">#REF!</definedName>
    <definedName name="IRLS" localSheetId="25">#REF!</definedName>
    <definedName name="IRLS" localSheetId="28">#REF!</definedName>
    <definedName name="IRLS" localSheetId="29">#REF!</definedName>
    <definedName name="IRLS" localSheetId="40">#REF!</definedName>
    <definedName name="IRLS" localSheetId="42">#REF!</definedName>
    <definedName name="IRLS">#REF!</definedName>
    <definedName name="IRLS1" localSheetId="60">#REF!</definedName>
    <definedName name="IRLS1" localSheetId="39">#REF!</definedName>
    <definedName name="IRLS1" localSheetId="0">#REF!</definedName>
    <definedName name="IRLS1" localSheetId="26">#REF!</definedName>
    <definedName name="IRLS1" localSheetId="41">#REF!</definedName>
    <definedName name="IRLS1" localSheetId="1">#REF!</definedName>
    <definedName name="IRLS1" localSheetId="2">#REF!</definedName>
    <definedName name="IRLS1" localSheetId="3">#REF!</definedName>
    <definedName name="IRLS1" localSheetId="4">#REF!</definedName>
    <definedName name="IRLS1" localSheetId="5">#REF!</definedName>
    <definedName name="IRLS1" localSheetId="6">#REF!</definedName>
    <definedName name="IRLS1" localSheetId="7">#REF!</definedName>
    <definedName name="IRLS1" localSheetId="22">#REF!</definedName>
    <definedName name="IRLS1" localSheetId="23">#REF!</definedName>
    <definedName name="IRLS1" localSheetId="24">#REF!</definedName>
    <definedName name="IRLS1" localSheetId="25">#REF!</definedName>
    <definedName name="IRLS1" localSheetId="28">#REF!</definedName>
    <definedName name="IRLS1" localSheetId="29">#REF!</definedName>
    <definedName name="IRLS1" localSheetId="40">#REF!</definedName>
    <definedName name="IRLS1" localSheetId="42">#REF!</definedName>
    <definedName name="IRLS1">#REF!</definedName>
    <definedName name="IRP" localSheetId="60">#REF!</definedName>
    <definedName name="IRP" localSheetId="39">#REF!</definedName>
    <definedName name="IRP" localSheetId="26">#REF!</definedName>
    <definedName name="IRP" localSheetId="41">#REF!</definedName>
    <definedName name="IRP" localSheetId="22">#REF!</definedName>
    <definedName name="IRP" localSheetId="23">#REF!</definedName>
    <definedName name="IRP" localSheetId="24">#REF!</definedName>
    <definedName name="IRP" localSheetId="25">#REF!</definedName>
    <definedName name="IRP" localSheetId="28">#REF!</definedName>
    <definedName name="IRP" localSheetId="29">#REF!</definedName>
    <definedName name="IRP" localSheetId="40">#REF!</definedName>
    <definedName name="IRP" localSheetId="42">#REF!</definedName>
    <definedName name="IRP">#REF!</definedName>
    <definedName name="ISD">#REF!</definedName>
    <definedName name="IsDB" localSheetId="0">#REF!</definedName>
    <definedName name="IsDB" localSheetId="1">#REF!</definedName>
    <definedName name="IsDB" localSheetId="2">#REF!</definedName>
    <definedName name="IsDB" localSheetId="3">#REF!</definedName>
    <definedName name="IsDB" localSheetId="4">#REF!</definedName>
    <definedName name="IsDB" localSheetId="5">#REF!</definedName>
    <definedName name="IsDB" localSheetId="6">#REF!</definedName>
    <definedName name="IsDB" localSheetId="7">#REF!</definedName>
    <definedName name="IsDB">[51]CIRRs!$C$68</definedName>
    <definedName name="ishocked" localSheetId="61">#REF!</definedName>
    <definedName name="ishocked" localSheetId="54">#REF!</definedName>
    <definedName name="ishocked" localSheetId="55">#REF!</definedName>
    <definedName name="ishocked" localSheetId="56">#REF!</definedName>
    <definedName name="ishocked" localSheetId="57">#REF!</definedName>
    <definedName name="ishocked" localSheetId="58">#REF!</definedName>
    <definedName name="ishocked" localSheetId="59">#REF!</definedName>
    <definedName name="ishocked">#REF!</definedName>
    <definedName name="ishocked2" localSheetId="61">#REF!</definedName>
    <definedName name="ishocked2" localSheetId="54">#REF!</definedName>
    <definedName name="ishocked2" localSheetId="55">#REF!</definedName>
    <definedName name="ishocked2" localSheetId="56">#REF!</definedName>
    <definedName name="ishocked2" localSheetId="57">#REF!</definedName>
    <definedName name="ishocked2" localSheetId="58">#REF!</definedName>
    <definedName name="ishocked2" localSheetId="59">#REF!</definedName>
    <definedName name="ishocked2">#REF!</definedName>
    <definedName name="ISSS96" localSheetId="61">#REF!</definedName>
    <definedName name="ISSS96" localSheetId="54">#REF!</definedName>
    <definedName name="ISSS96" localSheetId="55">#REF!</definedName>
    <definedName name="ISSS96" localSheetId="56">#REF!</definedName>
    <definedName name="ISSS96" localSheetId="57">#REF!</definedName>
    <definedName name="ISSS96" localSheetId="58">#REF!</definedName>
    <definedName name="ISSS96" localSheetId="59">#REF!</definedName>
    <definedName name="ISSS96">#REF!</definedName>
    <definedName name="ISTA96">#REF!</definedName>
    <definedName name="istd">#REF!</definedName>
    <definedName name="Italy_wt" localSheetId="0">#REF!</definedName>
    <definedName name="Italy_wt" localSheetId="1">#REF!</definedName>
    <definedName name="Italy_wt" localSheetId="2">#REF!</definedName>
    <definedName name="Italy_wt" localSheetId="3">#REF!</definedName>
    <definedName name="Italy_wt" localSheetId="4">#REF!</definedName>
    <definedName name="Italy_wt" localSheetId="5">#REF!</definedName>
    <definedName name="Italy_wt" localSheetId="6">#REF!</definedName>
    <definedName name="Italy_wt" localSheetId="7">#REF!</definedName>
    <definedName name="Italy_wt">'[65]OECD wgt'!$B$8</definedName>
    <definedName name="ITL" localSheetId="61">#REF!</definedName>
    <definedName name="ITL" localSheetId="54">#REF!</definedName>
    <definedName name="ITL" localSheetId="55">#REF!</definedName>
    <definedName name="ITL" localSheetId="56">#REF!</definedName>
    <definedName name="ITL" localSheetId="57">#REF!</definedName>
    <definedName name="ITL" localSheetId="58">#REF!</definedName>
    <definedName name="ITL" localSheetId="59">#REF!</definedName>
    <definedName name="ITL">#REF!</definedName>
    <definedName name="iuf.kugj">#N/A</definedName>
    <definedName name="iyiyiy" localSheetId="59" hidden="1">#REF!</definedName>
    <definedName name="iyiyiy" localSheetId="60" hidden="1">#REF!</definedName>
    <definedName name="iyiyiy" localSheetId="39" hidden="1">#REF!</definedName>
    <definedName name="iyiyiy" localSheetId="0" hidden="1">#REF!</definedName>
    <definedName name="iyiyiy" localSheetId="26" hidden="1">#REF!</definedName>
    <definedName name="iyiyiy" localSheetId="41" hidden="1">#REF!</definedName>
    <definedName name="iyiyiy" localSheetId="1" hidden="1">#REF!</definedName>
    <definedName name="iyiyiy" localSheetId="2" hidden="1">#REF!</definedName>
    <definedName name="iyiyiy" localSheetId="3" hidden="1">#REF!</definedName>
    <definedName name="iyiyiy" localSheetId="4" hidden="1">#REF!</definedName>
    <definedName name="iyiyiy" localSheetId="5" hidden="1">#REF!</definedName>
    <definedName name="iyiyiy" localSheetId="6" hidden="1">#REF!</definedName>
    <definedName name="iyiyiy" localSheetId="7" hidden="1">#REF!</definedName>
    <definedName name="iyiyiy" localSheetId="22" hidden="1">#REF!</definedName>
    <definedName name="iyiyiy" localSheetId="23" hidden="1">#REF!</definedName>
    <definedName name="iyiyiy" localSheetId="24" hidden="1">#REF!</definedName>
    <definedName name="iyiyiy" localSheetId="25" hidden="1">#REF!</definedName>
    <definedName name="iyiyiy" localSheetId="28" hidden="1">#REF!</definedName>
    <definedName name="iyiyiy" localSheetId="29" hidden="1">#REF!</definedName>
    <definedName name="iyiyiy" localSheetId="40" hidden="1">#REF!</definedName>
    <definedName name="iyiyiy" localSheetId="42" hidden="1">#REF!</definedName>
    <definedName name="iyiyiy" hidden="1">#REF!</definedName>
    <definedName name="JA" localSheetId="60">#REF!</definedName>
    <definedName name="JA" localSheetId="39">#REF!</definedName>
    <definedName name="JA" localSheetId="0">#REF!</definedName>
    <definedName name="JA" localSheetId="26">#REF!</definedName>
    <definedName name="JA" localSheetId="41">#REF!</definedName>
    <definedName name="JA" localSheetId="1">#REF!</definedName>
    <definedName name="JA" localSheetId="2">#REF!</definedName>
    <definedName name="JA" localSheetId="3">#REF!</definedName>
    <definedName name="JA" localSheetId="4">#REF!</definedName>
    <definedName name="JA" localSheetId="5">#REF!</definedName>
    <definedName name="JA" localSheetId="6">#REF!</definedName>
    <definedName name="JA" localSheetId="7">#REF!</definedName>
    <definedName name="JA" localSheetId="22">#REF!</definedName>
    <definedName name="JA" localSheetId="23">#REF!</definedName>
    <definedName name="JA" localSheetId="24">#REF!</definedName>
    <definedName name="JA" localSheetId="25">#REF!</definedName>
    <definedName name="JA" localSheetId="28">#REF!</definedName>
    <definedName name="JA" localSheetId="29">#REF!</definedName>
    <definedName name="JA" localSheetId="40">#REF!</definedName>
    <definedName name="JA" localSheetId="42">#REF!</definedName>
    <definedName name="JA">#REF!</definedName>
    <definedName name="jagu4" localSheetId="60">#REF!</definedName>
    <definedName name="jagu4" localSheetId="39">#REF!</definedName>
    <definedName name="jagu4" localSheetId="0">#REF!</definedName>
    <definedName name="jagu4" localSheetId="26">#REF!</definedName>
    <definedName name="jagu4" localSheetId="41">#REF!</definedName>
    <definedName name="jagu4" localSheetId="1">#REF!</definedName>
    <definedName name="jagu4" localSheetId="2">#REF!</definedName>
    <definedName name="jagu4" localSheetId="3">#REF!</definedName>
    <definedName name="jagu4" localSheetId="4">#REF!</definedName>
    <definedName name="jagu4" localSheetId="5">#REF!</definedName>
    <definedName name="jagu4" localSheetId="6">#REF!</definedName>
    <definedName name="jagu4" localSheetId="7">#REF!</definedName>
    <definedName name="jagu4" localSheetId="22">#REF!</definedName>
    <definedName name="jagu4" localSheetId="23">#REF!</definedName>
    <definedName name="jagu4" localSheetId="24">#REF!</definedName>
    <definedName name="jagu4" localSheetId="25">#REF!</definedName>
    <definedName name="jagu4" localSheetId="28">#REF!</definedName>
    <definedName name="jagu4" localSheetId="29">#REF!</definedName>
    <definedName name="jagu4" localSheetId="40">#REF!</definedName>
    <definedName name="jagu4" localSheetId="42">#REF!</definedName>
    <definedName name="jagu4">#REF!</definedName>
    <definedName name="JAPCRUDE87" localSheetId="60">#REF!</definedName>
    <definedName name="JAPCRUDE87" localSheetId="39">#REF!</definedName>
    <definedName name="JAPCRUDE87" localSheetId="26">#REF!</definedName>
    <definedName name="JAPCRUDE87" localSheetId="41">#REF!</definedName>
    <definedName name="JAPCRUDE87" localSheetId="22">#REF!</definedName>
    <definedName name="JAPCRUDE87" localSheetId="23">#REF!</definedName>
    <definedName name="JAPCRUDE87" localSheetId="24">#REF!</definedName>
    <definedName name="JAPCRUDE87" localSheetId="25">#REF!</definedName>
    <definedName name="JAPCRUDE87" localSheetId="28">#REF!</definedName>
    <definedName name="JAPCRUDE87" localSheetId="29">#REF!</definedName>
    <definedName name="JAPCRUDE87" localSheetId="40">#REF!</definedName>
    <definedName name="JAPCRUDE87" localSheetId="42">#REF!</definedName>
    <definedName name="JAPCRUDE87">#REF!</definedName>
    <definedName name="JAPCRUDE88" localSheetId="60">#REF!</definedName>
    <definedName name="JAPCRUDE88" localSheetId="39">#REF!</definedName>
    <definedName name="JAPCRUDE88" localSheetId="26">#REF!</definedName>
    <definedName name="JAPCRUDE88" localSheetId="41">#REF!</definedName>
    <definedName name="JAPCRUDE88" localSheetId="22">#REF!</definedName>
    <definedName name="JAPCRUDE88" localSheetId="23">#REF!</definedName>
    <definedName name="JAPCRUDE88" localSheetId="24">#REF!</definedName>
    <definedName name="JAPCRUDE88" localSheetId="25">#REF!</definedName>
    <definedName name="JAPCRUDE88" localSheetId="28">#REF!</definedName>
    <definedName name="JAPCRUDE88" localSheetId="29">#REF!</definedName>
    <definedName name="JAPCRUDE88" localSheetId="40">#REF!</definedName>
    <definedName name="JAPCRUDE88" localSheetId="42">#REF!</definedName>
    <definedName name="JAPCRUDE88">#REF!</definedName>
    <definedName name="JAPPROD87" localSheetId="60">#REF!</definedName>
    <definedName name="JAPPROD87" localSheetId="39">#REF!</definedName>
    <definedName name="JAPPROD87" localSheetId="26">#REF!</definedName>
    <definedName name="JAPPROD87" localSheetId="41">#REF!</definedName>
    <definedName name="JAPPROD87" localSheetId="22">#REF!</definedName>
    <definedName name="JAPPROD87" localSheetId="23">#REF!</definedName>
    <definedName name="JAPPROD87" localSheetId="24">#REF!</definedName>
    <definedName name="JAPPROD87" localSheetId="25">#REF!</definedName>
    <definedName name="JAPPROD87" localSheetId="28">#REF!</definedName>
    <definedName name="JAPPROD87" localSheetId="29">#REF!</definedName>
    <definedName name="JAPPROD87" localSheetId="40">#REF!</definedName>
    <definedName name="JAPPROD87" localSheetId="42">#REF!</definedName>
    <definedName name="JAPPROD87">#REF!</definedName>
    <definedName name="JAPPROD88" localSheetId="60">#REF!</definedName>
    <definedName name="JAPPROD88" localSheetId="39">#REF!</definedName>
    <definedName name="JAPPROD88" localSheetId="26">#REF!</definedName>
    <definedName name="JAPPROD88" localSheetId="41">#REF!</definedName>
    <definedName name="JAPPROD88" localSheetId="22">#REF!</definedName>
    <definedName name="JAPPROD88" localSheetId="23">#REF!</definedName>
    <definedName name="JAPPROD88" localSheetId="24">#REF!</definedName>
    <definedName name="JAPPROD88" localSheetId="25">#REF!</definedName>
    <definedName name="JAPPROD88" localSheetId="28">#REF!</definedName>
    <definedName name="JAPPROD88" localSheetId="29">#REF!</definedName>
    <definedName name="JAPPROD88" localSheetId="40">#REF!</definedName>
    <definedName name="JAPPROD88" localSheetId="42">#REF!</definedName>
    <definedName name="JAPPROD88">#REF!</definedName>
    <definedName name="JAPTOT87" localSheetId="60">#REF!</definedName>
    <definedName name="JAPTOT87" localSheetId="39">#REF!</definedName>
    <definedName name="JAPTOT87" localSheetId="26">#REF!</definedName>
    <definedName name="JAPTOT87" localSheetId="41">#REF!</definedName>
    <definedName name="JAPTOT87" localSheetId="22">#REF!</definedName>
    <definedName name="JAPTOT87" localSheetId="23">#REF!</definedName>
    <definedName name="JAPTOT87" localSheetId="24">#REF!</definedName>
    <definedName name="JAPTOT87" localSheetId="25">#REF!</definedName>
    <definedName name="JAPTOT87" localSheetId="28">#REF!</definedName>
    <definedName name="JAPTOT87" localSheetId="29">#REF!</definedName>
    <definedName name="JAPTOT87" localSheetId="40">#REF!</definedName>
    <definedName name="JAPTOT87" localSheetId="42">#REF!</definedName>
    <definedName name="JAPTOT87">#REF!</definedName>
    <definedName name="JAPTOT88" localSheetId="60">#REF!</definedName>
    <definedName name="JAPTOT88" localSheetId="39">#REF!</definedName>
    <definedName name="JAPTOT88" localSheetId="26">#REF!</definedName>
    <definedName name="JAPTOT88" localSheetId="41">#REF!</definedName>
    <definedName name="JAPTOT88" localSheetId="22">#REF!</definedName>
    <definedName name="JAPTOT88" localSheetId="23">#REF!</definedName>
    <definedName name="JAPTOT88" localSheetId="24">#REF!</definedName>
    <definedName name="JAPTOT88" localSheetId="25">#REF!</definedName>
    <definedName name="JAPTOT88" localSheetId="28">#REF!</definedName>
    <definedName name="JAPTOT88" localSheetId="29">#REF!</definedName>
    <definedName name="JAPTOT88" localSheetId="40">#REF!</definedName>
    <definedName name="JAPTOT88" localSheetId="42">#REF!</definedName>
    <definedName name="JAPTOT88">#REF!</definedName>
    <definedName name="JHAN1">#REF!</definedName>
    <definedName name="JHAN2">#REF!</definedName>
    <definedName name="JHAN3">#REF!</definedName>
    <definedName name="JHAN4">#REF!</definedName>
    <definedName name="Jin" localSheetId="0">#REF!</definedName>
    <definedName name="Jin" localSheetId="1">#REF!</definedName>
    <definedName name="Jin" localSheetId="2">#REF!</definedName>
    <definedName name="Jin" localSheetId="3">#REF!</definedName>
    <definedName name="Jin" localSheetId="4">#REF!</definedName>
    <definedName name="Jin" localSheetId="5">#REF!</definedName>
    <definedName name="Jin" localSheetId="6">#REF!</definedName>
    <definedName name="Jin" localSheetId="7">#REF!</definedName>
    <definedName name="Jin">'[35]Proposed arrangements'!#REF!</definedName>
    <definedName name="JJ" localSheetId="60">#REF!</definedName>
    <definedName name="JJ" localSheetId="39">#REF!</definedName>
    <definedName name="JJ" localSheetId="26">#REF!</definedName>
    <definedName name="JJ" localSheetId="41">#REF!</definedName>
    <definedName name="JJ" localSheetId="22">#REF!</definedName>
    <definedName name="JJ" localSheetId="23">#REF!</definedName>
    <definedName name="JJ" localSheetId="24">#REF!</definedName>
    <definedName name="JJ" localSheetId="25">#REF!</definedName>
    <definedName name="JJ" localSheetId="28">#REF!</definedName>
    <definedName name="JJ" localSheetId="29">#REF!</definedName>
    <definedName name="JJ" localSheetId="40">#REF!</definedName>
    <definedName name="JJ" localSheetId="42">#REF!</definedName>
    <definedName name="JJ">#REF!</definedName>
    <definedName name="jjj" localSheetId="59" hidden="1">'[62]Fax a enviar'!#REF!</definedName>
    <definedName name="jjj" localSheetId="60" hidden="1">'[62]Fax a enviar'!#REF!</definedName>
    <definedName name="jjj" localSheetId="39" hidden="1">'[62]Fax a enviar'!#REF!</definedName>
    <definedName name="jjj" localSheetId="0" hidden="1">#REF!</definedName>
    <definedName name="jjj" localSheetId="26" hidden="1">'[62]Fax a enviar'!#REF!</definedName>
    <definedName name="jjj" localSheetId="41" hidden="1">'[62]Fax a enviar'!#REF!</definedName>
    <definedName name="jjj" localSheetId="1" hidden="1">#REF!</definedName>
    <definedName name="jjj" localSheetId="2" hidden="1">#REF!</definedName>
    <definedName name="jjj" localSheetId="3" hidden="1">#REF!</definedName>
    <definedName name="jjj" localSheetId="4" hidden="1">#REF!</definedName>
    <definedName name="jjj" localSheetId="5" hidden="1">#REF!</definedName>
    <definedName name="jjj" localSheetId="6" hidden="1">#REF!</definedName>
    <definedName name="jjj" localSheetId="7" hidden="1">#REF!</definedName>
    <definedName name="jjj" localSheetId="23" hidden="1">'[62]Fax a enviar'!#REF!</definedName>
    <definedName name="jjj" localSheetId="24" hidden="1">'[62]Fax a enviar'!#REF!</definedName>
    <definedName name="jjj" localSheetId="28" hidden="1">'[62]Fax a enviar'!#REF!</definedName>
    <definedName name="jjj" localSheetId="29" hidden="1">'[62]Fax a enviar'!#REF!</definedName>
    <definedName name="jjj" localSheetId="40" hidden="1">'[62]Fax a enviar'!#REF!</definedName>
    <definedName name="jjj" localSheetId="42" hidden="1">'[62]Fax a enviar'!#REF!</definedName>
    <definedName name="jjj" hidden="1">'[62]Fax a enviar'!#REF!</definedName>
    <definedName name="jjjj" localSheetId="61" hidden="1">{"Tab1",#N/A,FALSE,"P";"Tab2",#N/A,FALSE,"P"}</definedName>
    <definedName name="jjjj" localSheetId="54" hidden="1">{"Tab1",#N/A,FALSE,"P";"Tab2",#N/A,FALSE,"P"}</definedName>
    <definedName name="jjjj" localSheetId="55" hidden="1">{"Tab1",#N/A,FALSE,"P";"Tab2",#N/A,FALSE,"P"}</definedName>
    <definedName name="jjjj" localSheetId="56" hidden="1">{"Tab1",#N/A,FALSE,"P";"Tab2",#N/A,FALSE,"P"}</definedName>
    <definedName name="jjjj" localSheetId="57" hidden="1">{"Tab1",#N/A,FALSE,"P";"Tab2",#N/A,FALSE,"P"}</definedName>
    <definedName name="jjjj" localSheetId="58" hidden="1">{"Tab1",#N/A,FALSE,"P";"Tab2",#N/A,FALSE,"P"}</definedName>
    <definedName name="jjjj" localSheetId="59" hidden="1">{"Tab1",#N/A,FALSE,"P";"Tab2",#N/A,FALSE,"P"}</definedName>
    <definedName name="jjjj" localSheetId="60" hidden="1">{"Tab1",#N/A,FALSE,"P";"Tab2",#N/A,FALSE,"P"}</definedName>
    <definedName name="jjjj" localSheetId="39" hidden="1">{"Tab1",#N/A,FALSE,"P";"Tab2",#N/A,FALSE,"P"}</definedName>
    <definedName name="jjjj" localSheetId="0" hidden="1">{"Tab1",#N/A,FALSE,"P";"Tab2",#N/A,FALSE,"P"}</definedName>
    <definedName name="jjjj" localSheetId="26" hidden="1">{"Tab1",#N/A,FALSE,"P";"Tab2",#N/A,FALSE,"P"}</definedName>
    <definedName name="jjjj" localSheetId="27" hidden="1">{"Tab1",#N/A,FALSE,"P";"Tab2",#N/A,FALSE,"P"}</definedName>
    <definedName name="jjjj" localSheetId="32" hidden="1">{"Tab1",#N/A,FALSE,"P";"Tab2",#N/A,FALSE,"P"}</definedName>
    <definedName name="jjjj" localSheetId="41" hidden="1">{"Tab1",#N/A,FALSE,"P";"Tab2",#N/A,FALSE,"P"}</definedName>
    <definedName name="jjjj" localSheetId="1" hidden="1">{"Tab1",#N/A,FALSE,"P";"Tab2",#N/A,FALSE,"P"}</definedName>
    <definedName name="jjjj" localSheetId="2" hidden="1">{"Tab1",#N/A,FALSE,"P";"Tab2",#N/A,FALSE,"P"}</definedName>
    <definedName name="jjjj" localSheetId="3" hidden="1">{"Tab1",#N/A,FALSE,"P";"Tab2",#N/A,FALSE,"P"}</definedName>
    <definedName name="jjjj" localSheetId="4" hidden="1">{"Tab1",#N/A,FALSE,"P";"Tab2",#N/A,FALSE,"P"}</definedName>
    <definedName name="jjjj" localSheetId="5" hidden="1">{"Tab1",#N/A,FALSE,"P";"Tab2",#N/A,FALSE,"P"}</definedName>
    <definedName name="jjjj" localSheetId="6" hidden="1">{"Tab1",#N/A,FALSE,"P";"Tab2",#N/A,FALSE,"P"}</definedName>
    <definedName name="jjjj" localSheetId="7" hidden="1">{"Tab1",#N/A,FALSE,"P";"Tab2",#N/A,FALSE,"P"}</definedName>
    <definedName name="jjjj" localSheetId="22" hidden="1">{"Tab1",#N/A,FALSE,"P";"Tab2",#N/A,FALSE,"P"}</definedName>
    <definedName name="jjjj" localSheetId="23" hidden="1">{"Tab1",#N/A,FALSE,"P";"Tab2",#N/A,FALSE,"P"}</definedName>
    <definedName name="jjjj" localSheetId="24" hidden="1">{"Tab1",#N/A,FALSE,"P";"Tab2",#N/A,FALSE,"P"}</definedName>
    <definedName name="jjjj" localSheetId="25" hidden="1">{"Tab1",#N/A,FALSE,"P";"Tab2",#N/A,FALSE,"P"}</definedName>
    <definedName name="jjjj" localSheetId="28" hidden="1">{"Tab1",#N/A,FALSE,"P";"Tab2",#N/A,FALSE,"P"}</definedName>
    <definedName name="jjjj" localSheetId="29" hidden="1">{"Tab1",#N/A,FALSE,"P";"Tab2",#N/A,FALSE,"P"}</definedName>
    <definedName name="jjjj" localSheetId="31" hidden="1">{"Tab1",#N/A,FALSE,"P";"Tab2",#N/A,FALSE,"P"}</definedName>
    <definedName name="jjjj" localSheetId="40" hidden="1">{"Tab1",#N/A,FALSE,"P";"Tab2",#N/A,FALSE,"P"}</definedName>
    <definedName name="jjjj" localSheetId="42" hidden="1">{"Tab1",#N/A,FALSE,"P";"Tab2",#N/A,FALSE,"P"}</definedName>
    <definedName name="jjjj" hidden="1">{"Tab1",#N/A,FALSE,"P";"Tab2",#N/A,FALSE,"P"}</definedName>
    <definedName name="jjjjjj" localSheetId="0" hidden="1">#REF!</definedName>
    <definedName name="jjjjjj" localSheetId="1" hidden="1">#REF!</definedName>
    <definedName name="jjjjjj" localSheetId="2" hidden="1">#REF!</definedName>
    <definedName name="jjjjjj" localSheetId="3" hidden="1">#REF!</definedName>
    <definedName name="jjjjjj" localSheetId="4" hidden="1">#REF!</definedName>
    <definedName name="jjjjjj" localSheetId="5" hidden="1">#REF!</definedName>
    <definedName name="jjjjjj" localSheetId="6" hidden="1">#REF!</definedName>
    <definedName name="jjjjjj" localSheetId="7" hidden="1">#REF!</definedName>
    <definedName name="jjjjjj" hidden="1">'[113]J(Priv.Cap)'!#REF!</definedName>
    <definedName name="JJJJJJJJJJ" localSheetId="59" hidden="1">#REF!</definedName>
    <definedName name="JJJJJJJJJJ" localSheetId="60" hidden="1">#REF!</definedName>
    <definedName name="JJJJJJJJJJ" localSheetId="39" hidden="1">#REF!</definedName>
    <definedName name="JJJJJJJJJJ" localSheetId="0" hidden="1">#REF!</definedName>
    <definedName name="JJJJJJJJJJ" localSheetId="26" hidden="1">#REF!</definedName>
    <definedName name="JJJJJJJJJJ" localSheetId="41" hidden="1">#REF!</definedName>
    <definedName name="JJJJJJJJJJ" localSheetId="1" hidden="1">#REF!</definedName>
    <definedName name="JJJJJJJJJJ" localSheetId="2" hidden="1">#REF!</definedName>
    <definedName name="JJJJJJJJJJ" localSheetId="3" hidden="1">#REF!</definedName>
    <definedName name="JJJJJJJJJJ" localSheetId="4" hidden="1">#REF!</definedName>
    <definedName name="JJJJJJJJJJ" localSheetId="5" hidden="1">#REF!</definedName>
    <definedName name="JJJJJJJJJJ" localSheetId="6" hidden="1">#REF!</definedName>
    <definedName name="JJJJJJJJJJ" localSheetId="7" hidden="1">#REF!</definedName>
    <definedName name="JJJJJJJJJJ" localSheetId="22" hidden="1">#REF!</definedName>
    <definedName name="JJJJJJJJJJ" localSheetId="23" hidden="1">#REF!</definedName>
    <definedName name="JJJJJJJJJJ" localSheetId="24" hidden="1">#REF!</definedName>
    <definedName name="JJJJJJJJJJ" localSheetId="25" hidden="1">#REF!</definedName>
    <definedName name="JJJJJJJJJJ" localSheetId="28" hidden="1">#REF!</definedName>
    <definedName name="JJJJJJJJJJ" localSheetId="29" hidden="1">#REF!</definedName>
    <definedName name="JJJJJJJJJJ" localSheetId="40" hidden="1">#REF!</definedName>
    <definedName name="JJJJJJJJJJ" localSheetId="42" hidden="1">#REF!</definedName>
    <definedName name="JJJJJJJJJJ" hidden="1">#REF!</definedName>
    <definedName name="jjjjjjjjjjjjjjjjjj" localSheetId="61" hidden="1">{"Tab1",#N/A,FALSE,"P";"Tab2",#N/A,FALSE,"P"}</definedName>
    <definedName name="jjjjjjjjjjjjjjjjjj" localSheetId="54" hidden="1">{"Tab1",#N/A,FALSE,"P";"Tab2",#N/A,FALSE,"P"}</definedName>
    <definedName name="jjjjjjjjjjjjjjjjjj" localSheetId="55" hidden="1">{"Tab1",#N/A,FALSE,"P";"Tab2",#N/A,FALSE,"P"}</definedName>
    <definedName name="jjjjjjjjjjjjjjjjjj" localSheetId="56" hidden="1">{"Tab1",#N/A,FALSE,"P";"Tab2",#N/A,FALSE,"P"}</definedName>
    <definedName name="jjjjjjjjjjjjjjjjjj" localSheetId="57" hidden="1">{"Tab1",#N/A,FALSE,"P";"Tab2",#N/A,FALSE,"P"}</definedName>
    <definedName name="jjjjjjjjjjjjjjjjjj" localSheetId="58" hidden="1">{"Tab1",#N/A,FALSE,"P";"Tab2",#N/A,FALSE,"P"}</definedName>
    <definedName name="jjjjjjjjjjjjjjjjjj" localSheetId="59" hidden="1">{"Tab1",#N/A,FALSE,"P";"Tab2",#N/A,FALSE,"P"}</definedName>
    <definedName name="jjjjjjjjjjjjjjjjjj" localSheetId="60" hidden="1">{"Tab1",#N/A,FALSE,"P";"Tab2",#N/A,FALSE,"P"}</definedName>
    <definedName name="jjjjjjjjjjjjjjjjjj" localSheetId="39" hidden="1">{"Tab1",#N/A,FALSE,"P";"Tab2",#N/A,FALSE,"P"}</definedName>
    <definedName name="jjjjjjjjjjjjjjjjjj" localSheetId="0" hidden="1">{"Tab1",#N/A,FALSE,"P";"Tab2",#N/A,FALSE,"P"}</definedName>
    <definedName name="jjjjjjjjjjjjjjjjjj" localSheetId="26" hidden="1">{"Tab1",#N/A,FALSE,"P";"Tab2",#N/A,FALSE,"P"}</definedName>
    <definedName name="jjjjjjjjjjjjjjjjjj" localSheetId="27" hidden="1">{"Tab1",#N/A,FALSE,"P";"Tab2",#N/A,FALSE,"P"}</definedName>
    <definedName name="jjjjjjjjjjjjjjjjjj" localSheetId="32" hidden="1">{"Tab1",#N/A,FALSE,"P";"Tab2",#N/A,FALSE,"P"}</definedName>
    <definedName name="jjjjjjjjjjjjjjjjjj" localSheetId="41" hidden="1">{"Tab1",#N/A,FALSE,"P";"Tab2",#N/A,FALSE,"P"}</definedName>
    <definedName name="jjjjjjjjjjjjjjjjjj" localSheetId="1" hidden="1">{"Tab1",#N/A,FALSE,"P";"Tab2",#N/A,FALSE,"P"}</definedName>
    <definedName name="jjjjjjjjjjjjjjjjjj" localSheetId="2" hidden="1">{"Tab1",#N/A,FALSE,"P";"Tab2",#N/A,FALSE,"P"}</definedName>
    <definedName name="jjjjjjjjjjjjjjjjjj" localSheetId="3" hidden="1">{"Tab1",#N/A,FALSE,"P";"Tab2",#N/A,FALSE,"P"}</definedName>
    <definedName name="jjjjjjjjjjjjjjjjjj" localSheetId="4" hidden="1">{"Tab1",#N/A,FALSE,"P";"Tab2",#N/A,FALSE,"P"}</definedName>
    <definedName name="jjjjjjjjjjjjjjjjjj" localSheetId="5" hidden="1">{"Tab1",#N/A,FALSE,"P";"Tab2",#N/A,FALSE,"P"}</definedName>
    <definedName name="jjjjjjjjjjjjjjjjjj" localSheetId="6" hidden="1">{"Tab1",#N/A,FALSE,"P";"Tab2",#N/A,FALSE,"P"}</definedName>
    <definedName name="jjjjjjjjjjjjjjjjjj" localSheetId="7" hidden="1">{"Tab1",#N/A,FALSE,"P";"Tab2",#N/A,FALSE,"P"}</definedName>
    <definedName name="jjjjjjjjjjjjjjjjjj" localSheetId="22" hidden="1">{"Tab1",#N/A,FALSE,"P";"Tab2",#N/A,FALSE,"P"}</definedName>
    <definedName name="jjjjjjjjjjjjjjjjjj" localSheetId="23" hidden="1">{"Tab1",#N/A,FALSE,"P";"Tab2",#N/A,FALSE,"P"}</definedName>
    <definedName name="jjjjjjjjjjjjjjjjjj" localSheetId="24" hidden="1">{"Tab1",#N/A,FALSE,"P";"Tab2",#N/A,FALSE,"P"}</definedName>
    <definedName name="jjjjjjjjjjjjjjjjjj" localSheetId="25" hidden="1">{"Tab1",#N/A,FALSE,"P";"Tab2",#N/A,FALSE,"P"}</definedName>
    <definedName name="jjjjjjjjjjjjjjjjjj" localSheetId="28" hidden="1">{"Tab1",#N/A,FALSE,"P";"Tab2",#N/A,FALSE,"P"}</definedName>
    <definedName name="jjjjjjjjjjjjjjjjjj" localSheetId="29" hidden="1">{"Tab1",#N/A,FALSE,"P";"Tab2",#N/A,FALSE,"P"}</definedName>
    <definedName name="jjjjjjjjjjjjjjjjjj" localSheetId="31" hidden="1">{"Tab1",#N/A,FALSE,"P";"Tab2",#N/A,FALSE,"P"}</definedName>
    <definedName name="jjjjjjjjjjjjjjjjjj" localSheetId="40" hidden="1">{"Tab1",#N/A,FALSE,"P";"Tab2",#N/A,FALSE,"P"}</definedName>
    <definedName name="jjjjjjjjjjjjjjjjjj" localSheetId="42" hidden="1">{"Tab1",#N/A,FALSE,"P";"Tab2",#N/A,FALSE,"P"}</definedName>
    <definedName name="jjjjjjjjjjjjjjjjjj" hidden="1">{"Tab1",#N/A,FALSE,"P";"Tab2",#N/A,FALSE,"P"}</definedName>
    <definedName name="jkk" localSheetId="61" hidden="1">{#N/A,#N/A,FALSE,"NFPS GDP"}</definedName>
    <definedName name="jkk" localSheetId="54" hidden="1">{#N/A,#N/A,FALSE,"NFPS GDP"}</definedName>
    <definedName name="jkk" localSheetId="55" hidden="1">{#N/A,#N/A,FALSE,"NFPS GDP"}</definedName>
    <definedName name="jkk" localSheetId="56" hidden="1">{#N/A,#N/A,FALSE,"NFPS GDP"}</definedName>
    <definedName name="jkk" localSheetId="57" hidden="1">{#N/A,#N/A,FALSE,"NFPS GDP"}</definedName>
    <definedName name="jkk" localSheetId="58" hidden="1">{#N/A,#N/A,FALSE,"NFPS GDP"}</definedName>
    <definedName name="jkk" localSheetId="59" hidden="1">{#N/A,#N/A,FALSE,"NFPS GDP"}</definedName>
    <definedName name="jkk" localSheetId="60" hidden="1">{#N/A,#N/A,FALSE,"NFPS GDP"}</definedName>
    <definedName name="jkk" localSheetId="39" hidden="1">{#N/A,#N/A,FALSE,"NFPS GDP"}</definedName>
    <definedName name="jkk" localSheetId="0" hidden="1">{#N/A,#N/A,FALSE,"NFPS GDP"}</definedName>
    <definedName name="jkk" localSheetId="26" hidden="1">{#N/A,#N/A,FALSE,"NFPS GDP"}</definedName>
    <definedName name="jkk" localSheetId="27" hidden="1">{#N/A,#N/A,FALSE,"NFPS GDP"}</definedName>
    <definedName name="jkk" localSheetId="32" hidden="1">{#N/A,#N/A,FALSE,"NFPS GDP"}</definedName>
    <definedName name="jkk" localSheetId="41" hidden="1">{#N/A,#N/A,FALSE,"NFPS GDP"}</definedName>
    <definedName name="jkk" localSheetId="1" hidden="1">{#N/A,#N/A,FALSE,"NFPS GDP"}</definedName>
    <definedName name="jkk" localSheetId="2" hidden="1">{#N/A,#N/A,FALSE,"NFPS GDP"}</definedName>
    <definedName name="jkk" localSheetId="3" hidden="1">{#N/A,#N/A,FALSE,"NFPS GDP"}</definedName>
    <definedName name="jkk" localSheetId="4" hidden="1">{#N/A,#N/A,FALSE,"NFPS GDP"}</definedName>
    <definedName name="jkk" localSheetId="5" hidden="1">{#N/A,#N/A,FALSE,"NFPS GDP"}</definedName>
    <definedName name="jkk" localSheetId="6" hidden="1">{#N/A,#N/A,FALSE,"NFPS GDP"}</definedName>
    <definedName name="jkk" localSheetId="7" hidden="1">{#N/A,#N/A,FALSE,"NFPS GDP"}</definedName>
    <definedName name="jkk" localSheetId="22" hidden="1">{#N/A,#N/A,FALSE,"NFPS GDP"}</definedName>
    <definedName name="jkk" localSheetId="23" hidden="1">{#N/A,#N/A,FALSE,"NFPS GDP"}</definedName>
    <definedName name="jkk" localSheetId="24" hidden="1">{#N/A,#N/A,FALSE,"NFPS GDP"}</definedName>
    <definedName name="jkk" localSheetId="25" hidden="1">{#N/A,#N/A,FALSE,"NFPS GDP"}</definedName>
    <definedName name="jkk" localSheetId="28" hidden="1">{#N/A,#N/A,FALSE,"NFPS GDP"}</definedName>
    <definedName name="jkk" localSheetId="29" hidden="1">{#N/A,#N/A,FALSE,"NFPS GDP"}</definedName>
    <definedName name="jkk" localSheetId="31" hidden="1">{#N/A,#N/A,FALSE,"NFPS GDP"}</definedName>
    <definedName name="jkk" localSheetId="40" hidden="1">{#N/A,#N/A,FALSE,"NFPS GDP"}</definedName>
    <definedName name="jkk" localSheetId="42" hidden="1">{#N/A,#N/A,FALSE,"NFPS GDP"}</definedName>
    <definedName name="jkk" hidden="1">{#N/A,#N/A,FALSE,"NFPS GDP"}</definedName>
    <definedName name="JPY" localSheetId="59">#REF!</definedName>
    <definedName name="JPY" localSheetId="60">#REF!</definedName>
    <definedName name="JPY" localSheetId="39">#REF!</definedName>
    <definedName name="JPY" localSheetId="0">#REF!</definedName>
    <definedName name="JPY" localSheetId="26">#REF!</definedName>
    <definedName name="JPY" localSheetId="41">#REF!</definedName>
    <definedName name="JPY" localSheetId="1">#REF!</definedName>
    <definedName name="JPY" localSheetId="2">#REF!</definedName>
    <definedName name="JPY" localSheetId="3">#REF!</definedName>
    <definedName name="JPY" localSheetId="4">#REF!</definedName>
    <definedName name="JPY" localSheetId="5">#REF!</definedName>
    <definedName name="JPY" localSheetId="6">#REF!</definedName>
    <definedName name="JPY" localSheetId="7">#REF!</definedName>
    <definedName name="JPY" localSheetId="22">#REF!</definedName>
    <definedName name="JPY" localSheetId="23">#REF!</definedName>
    <definedName name="JPY" localSheetId="24">#REF!</definedName>
    <definedName name="JPY" localSheetId="25">#REF!</definedName>
    <definedName name="JPY" localSheetId="28">#REF!</definedName>
    <definedName name="JPY" localSheetId="29">#REF!</definedName>
    <definedName name="JPY" localSheetId="40">#REF!</definedName>
    <definedName name="JPY" localSheetId="42">#REF!</definedName>
    <definedName name="JPY">#REF!</definedName>
    <definedName name="JR" localSheetId="0">#REF!</definedName>
    <definedName name="JR" localSheetId="1">#REF!</definedName>
    <definedName name="JR" localSheetId="2">#REF!</definedName>
    <definedName name="JR" localSheetId="3">#REF!</definedName>
    <definedName name="JR" localSheetId="4">#REF!</definedName>
    <definedName name="JR" localSheetId="5">#REF!</definedName>
    <definedName name="JR" localSheetId="6">#REF!</definedName>
    <definedName name="JR" localSheetId="7">#REF!</definedName>
    <definedName name="JR">#REF!</definedName>
    <definedName name="jui" localSheetId="61" hidden="1">{"Riqfin97",#N/A,FALSE,"Tran";"Riqfinpro",#N/A,FALSE,"Tran"}</definedName>
    <definedName name="jui" localSheetId="54" hidden="1">{"Riqfin97",#N/A,FALSE,"Tran";"Riqfinpro",#N/A,FALSE,"Tran"}</definedName>
    <definedName name="jui" localSheetId="55" hidden="1">{"Riqfin97",#N/A,FALSE,"Tran";"Riqfinpro",#N/A,FALSE,"Tran"}</definedName>
    <definedName name="jui" localSheetId="56" hidden="1">{"Riqfin97",#N/A,FALSE,"Tran";"Riqfinpro",#N/A,FALSE,"Tran"}</definedName>
    <definedName name="jui" localSheetId="57" hidden="1">{"Riqfin97",#N/A,FALSE,"Tran";"Riqfinpro",#N/A,FALSE,"Tran"}</definedName>
    <definedName name="jui" localSheetId="58" hidden="1">{"Riqfin97",#N/A,FALSE,"Tran";"Riqfinpro",#N/A,FALSE,"Tran"}</definedName>
    <definedName name="jui" localSheetId="59" hidden="1">{"Riqfin97",#N/A,FALSE,"Tran";"Riqfinpro",#N/A,FALSE,"Tran"}</definedName>
    <definedName name="jui" localSheetId="60" hidden="1">{"Riqfin97",#N/A,FALSE,"Tran";"Riqfinpro",#N/A,FALSE,"Tran"}</definedName>
    <definedName name="jui" localSheetId="39" hidden="1">{"Riqfin97",#N/A,FALSE,"Tran";"Riqfinpro",#N/A,FALSE,"Tran"}</definedName>
    <definedName name="jui" localSheetId="0" hidden="1">{"Riqfin97",#N/A,FALSE,"Tran";"Riqfinpro",#N/A,FALSE,"Tran"}</definedName>
    <definedName name="jui" localSheetId="26" hidden="1">{"Riqfin97",#N/A,FALSE,"Tran";"Riqfinpro",#N/A,FALSE,"Tran"}</definedName>
    <definedName name="jui" localSheetId="27" hidden="1">{"Riqfin97",#N/A,FALSE,"Tran";"Riqfinpro",#N/A,FALSE,"Tran"}</definedName>
    <definedName name="jui" localSheetId="32" hidden="1">{"Riqfin97",#N/A,FALSE,"Tran";"Riqfinpro",#N/A,FALSE,"Tran"}</definedName>
    <definedName name="jui" localSheetId="41" hidden="1">{"Riqfin97",#N/A,FALSE,"Tran";"Riqfinpro",#N/A,FALSE,"Tran"}</definedName>
    <definedName name="jui" localSheetId="1" hidden="1">{"Riqfin97",#N/A,FALSE,"Tran";"Riqfinpro",#N/A,FALSE,"Tran"}</definedName>
    <definedName name="jui" localSheetId="2" hidden="1">{"Riqfin97",#N/A,FALSE,"Tran";"Riqfinpro",#N/A,FALSE,"Tran"}</definedName>
    <definedName name="jui" localSheetId="3" hidden="1">{"Riqfin97",#N/A,FALSE,"Tran";"Riqfinpro",#N/A,FALSE,"Tran"}</definedName>
    <definedName name="jui" localSheetId="4" hidden="1">{"Riqfin97",#N/A,FALSE,"Tran";"Riqfinpro",#N/A,FALSE,"Tran"}</definedName>
    <definedName name="jui" localSheetId="5" hidden="1">{"Riqfin97",#N/A,FALSE,"Tran";"Riqfinpro",#N/A,FALSE,"Tran"}</definedName>
    <definedName name="jui" localSheetId="6" hidden="1">{"Riqfin97",#N/A,FALSE,"Tran";"Riqfinpro",#N/A,FALSE,"Tran"}</definedName>
    <definedName name="jui" localSheetId="7" hidden="1">{"Riqfin97",#N/A,FALSE,"Tran";"Riqfinpro",#N/A,FALSE,"Tran"}</definedName>
    <definedName name="jui" localSheetId="22" hidden="1">{"Riqfin97",#N/A,FALSE,"Tran";"Riqfinpro",#N/A,FALSE,"Tran"}</definedName>
    <definedName name="jui" localSheetId="23" hidden="1">{"Riqfin97",#N/A,FALSE,"Tran";"Riqfinpro",#N/A,FALSE,"Tran"}</definedName>
    <definedName name="jui" localSheetId="24" hidden="1">{"Riqfin97",#N/A,FALSE,"Tran";"Riqfinpro",#N/A,FALSE,"Tran"}</definedName>
    <definedName name="jui" localSheetId="25" hidden="1">{"Riqfin97",#N/A,FALSE,"Tran";"Riqfinpro",#N/A,FALSE,"Tran"}</definedName>
    <definedName name="jui" localSheetId="28" hidden="1">{"Riqfin97",#N/A,FALSE,"Tran";"Riqfinpro",#N/A,FALSE,"Tran"}</definedName>
    <definedName name="jui" localSheetId="29" hidden="1">{"Riqfin97",#N/A,FALSE,"Tran";"Riqfinpro",#N/A,FALSE,"Tran"}</definedName>
    <definedName name="jui" localSheetId="31" hidden="1">{"Riqfin97",#N/A,FALSE,"Tran";"Riqfinpro",#N/A,FALSE,"Tran"}</definedName>
    <definedName name="jui" localSheetId="40" hidden="1">{"Riqfin97",#N/A,FALSE,"Tran";"Riqfinpro",#N/A,FALSE,"Tran"}</definedName>
    <definedName name="jui" localSheetId="42" hidden="1">{"Riqfin97",#N/A,FALSE,"Tran";"Riqfinpro",#N/A,FALSE,"Tran"}</definedName>
    <definedName name="jui" hidden="1">{"Riqfin97",#N/A,FALSE,"Tran";"Riqfinpro",#N/A,FALSE,"Tran"}</definedName>
    <definedName name="JUL._89">#REF!</definedName>
    <definedName name="JUN._89" localSheetId="61">#REF!</definedName>
    <definedName name="JUN._89" localSheetId="54">#REF!</definedName>
    <definedName name="JUN._89" localSheetId="55">#REF!</definedName>
    <definedName name="JUN._89" localSheetId="56">#REF!</definedName>
    <definedName name="JUN._89" localSheetId="57">#REF!</definedName>
    <definedName name="JUN._89" localSheetId="58">#REF!</definedName>
    <definedName name="JUN._89" localSheetId="59">#REF!</definedName>
    <definedName name="JUN._89" localSheetId="0">#REF!</definedName>
    <definedName name="JUN._89" localSheetId="1">#REF!</definedName>
    <definedName name="JUN._89" localSheetId="2">#REF!</definedName>
    <definedName name="JUN._89" localSheetId="3">#REF!</definedName>
    <definedName name="JUN._89" localSheetId="4">#REF!</definedName>
    <definedName name="JUN._89" localSheetId="5">#REF!</definedName>
    <definedName name="JUN._89" localSheetId="6">#REF!</definedName>
    <definedName name="JUN._89" localSheetId="7">#REF!</definedName>
    <definedName name="JUN._89">#REF!</definedName>
    <definedName name="JUNIO" localSheetId="0">#REF!</definedName>
    <definedName name="JUNIO" localSheetId="1">#REF!</definedName>
    <definedName name="JUNIO" localSheetId="2">#REF!</definedName>
    <definedName name="JUNIO" localSheetId="3">#REF!</definedName>
    <definedName name="JUNIO" localSheetId="4">#REF!</definedName>
    <definedName name="JUNIO" localSheetId="5">#REF!</definedName>
    <definedName name="JUNIO" localSheetId="6">#REF!</definedName>
    <definedName name="JUNIO" localSheetId="7">#REF!</definedName>
    <definedName name="JUNIO">'[103]Ranking Bancario'!$Z$4:$AD$54</definedName>
    <definedName name="JUROS" localSheetId="61">#REF!</definedName>
    <definedName name="JUROS" localSheetId="54">#REF!</definedName>
    <definedName name="JUROS" localSheetId="55">#REF!</definedName>
    <definedName name="JUROS" localSheetId="56">#REF!</definedName>
    <definedName name="JUROS" localSheetId="57">#REF!</definedName>
    <definedName name="JUROS" localSheetId="58">#REF!</definedName>
    <definedName name="JUROS" localSheetId="59">#REF!</definedName>
    <definedName name="JUROS">#REF!</definedName>
    <definedName name="jutjugyj" localSheetId="59" hidden="1">#REF!</definedName>
    <definedName name="jutjugyj" localSheetId="60" hidden="1">#REF!</definedName>
    <definedName name="jutjugyj" localSheetId="39" hidden="1">#REF!</definedName>
    <definedName name="jutjugyj" localSheetId="26" hidden="1">#REF!</definedName>
    <definedName name="jutjugyj" localSheetId="41" hidden="1">#REF!</definedName>
    <definedName name="jutjugyj" localSheetId="22" hidden="1">#REF!</definedName>
    <definedName name="jutjugyj" localSheetId="23" hidden="1">#REF!</definedName>
    <definedName name="jutjugyj" localSheetId="24" hidden="1">#REF!</definedName>
    <definedName name="jutjugyj" localSheetId="25" hidden="1">#REF!</definedName>
    <definedName name="jutjugyj" localSheetId="28" hidden="1">#REF!</definedName>
    <definedName name="jutjugyj" localSheetId="29" hidden="1">#REF!</definedName>
    <definedName name="jutjugyj" localSheetId="40" hidden="1">#REF!</definedName>
    <definedName name="jutjugyj" localSheetId="42" hidden="1">#REF!</definedName>
    <definedName name="jutjugyj" hidden="1">#REF!</definedName>
    <definedName name="juy" localSheetId="61" hidden="1">{"Tab1",#N/A,FALSE,"P";"Tab2",#N/A,FALSE,"P"}</definedName>
    <definedName name="juy" localSheetId="54" hidden="1">{"Tab1",#N/A,FALSE,"P";"Tab2",#N/A,FALSE,"P"}</definedName>
    <definedName name="juy" localSheetId="55" hidden="1">{"Tab1",#N/A,FALSE,"P";"Tab2",#N/A,FALSE,"P"}</definedName>
    <definedName name="juy" localSheetId="56" hidden="1">{"Tab1",#N/A,FALSE,"P";"Tab2",#N/A,FALSE,"P"}</definedName>
    <definedName name="juy" localSheetId="57" hidden="1">{"Tab1",#N/A,FALSE,"P";"Tab2",#N/A,FALSE,"P"}</definedName>
    <definedName name="juy" localSheetId="58" hidden="1">{"Tab1",#N/A,FALSE,"P";"Tab2",#N/A,FALSE,"P"}</definedName>
    <definedName name="juy" localSheetId="59" hidden="1">{"Tab1",#N/A,FALSE,"P";"Tab2",#N/A,FALSE,"P"}</definedName>
    <definedName name="juy" localSheetId="60" hidden="1">{"Tab1",#N/A,FALSE,"P";"Tab2",#N/A,FALSE,"P"}</definedName>
    <definedName name="juy" localSheetId="39" hidden="1">{"Tab1",#N/A,FALSE,"P";"Tab2",#N/A,FALSE,"P"}</definedName>
    <definedName name="juy" localSheetId="0" hidden="1">{"Tab1",#N/A,FALSE,"P";"Tab2",#N/A,FALSE,"P"}</definedName>
    <definedName name="juy" localSheetId="26" hidden="1">{"Tab1",#N/A,FALSE,"P";"Tab2",#N/A,FALSE,"P"}</definedName>
    <definedName name="juy" localSheetId="27" hidden="1">{"Tab1",#N/A,FALSE,"P";"Tab2",#N/A,FALSE,"P"}</definedName>
    <definedName name="juy" localSheetId="32" hidden="1">{"Tab1",#N/A,FALSE,"P";"Tab2",#N/A,FALSE,"P"}</definedName>
    <definedName name="juy" localSheetId="41" hidden="1">{"Tab1",#N/A,FALSE,"P";"Tab2",#N/A,FALSE,"P"}</definedName>
    <definedName name="juy" localSheetId="1" hidden="1">{"Tab1",#N/A,FALSE,"P";"Tab2",#N/A,FALSE,"P"}</definedName>
    <definedName name="juy" localSheetId="2" hidden="1">{"Tab1",#N/A,FALSE,"P";"Tab2",#N/A,FALSE,"P"}</definedName>
    <definedName name="juy" localSheetId="3" hidden="1">{"Tab1",#N/A,FALSE,"P";"Tab2",#N/A,FALSE,"P"}</definedName>
    <definedName name="juy" localSheetId="4" hidden="1">{"Tab1",#N/A,FALSE,"P";"Tab2",#N/A,FALSE,"P"}</definedName>
    <definedName name="juy" localSheetId="5" hidden="1">{"Tab1",#N/A,FALSE,"P";"Tab2",#N/A,FALSE,"P"}</definedName>
    <definedName name="juy" localSheetId="6" hidden="1">{"Tab1",#N/A,FALSE,"P";"Tab2",#N/A,FALSE,"P"}</definedName>
    <definedName name="juy" localSheetId="7" hidden="1">{"Tab1",#N/A,FALSE,"P";"Tab2",#N/A,FALSE,"P"}</definedName>
    <definedName name="juy" localSheetId="22" hidden="1">{"Tab1",#N/A,FALSE,"P";"Tab2",#N/A,FALSE,"P"}</definedName>
    <definedName name="juy" localSheetId="23" hidden="1">{"Tab1",#N/A,FALSE,"P";"Tab2",#N/A,FALSE,"P"}</definedName>
    <definedName name="juy" localSheetId="24" hidden="1">{"Tab1",#N/A,FALSE,"P";"Tab2",#N/A,FALSE,"P"}</definedName>
    <definedName name="juy" localSheetId="25" hidden="1">{"Tab1",#N/A,FALSE,"P";"Tab2",#N/A,FALSE,"P"}</definedName>
    <definedName name="juy" localSheetId="28" hidden="1">{"Tab1",#N/A,FALSE,"P";"Tab2",#N/A,FALSE,"P"}</definedName>
    <definedName name="juy" localSheetId="29" hidden="1">{"Tab1",#N/A,FALSE,"P";"Tab2",#N/A,FALSE,"P"}</definedName>
    <definedName name="juy" localSheetId="31" hidden="1">{"Tab1",#N/A,FALSE,"P";"Tab2",#N/A,FALSE,"P"}</definedName>
    <definedName name="juy" localSheetId="40" hidden="1">{"Tab1",#N/A,FALSE,"P";"Tab2",#N/A,FALSE,"P"}</definedName>
    <definedName name="juy" localSheetId="42" hidden="1">{"Tab1",#N/A,FALSE,"P";"Tab2",#N/A,FALSE,"P"}</definedName>
    <definedName name="juy" hidden="1">{"Tab1",#N/A,FALSE,"P";"Tab2",#N/A,FALSE,"P"}</definedName>
    <definedName name="k" localSheetId="61" hidden="1">{"Main Economic Indicators",#N/A,FALSE,"C"}</definedName>
    <definedName name="k" localSheetId="54" hidden="1">{"Main Economic Indicators",#N/A,FALSE,"C"}</definedName>
    <definedName name="k" localSheetId="55" hidden="1">{"Main Economic Indicators",#N/A,FALSE,"C"}</definedName>
    <definedName name="k" localSheetId="56" hidden="1">{"Main Economic Indicators",#N/A,FALSE,"C"}</definedName>
    <definedName name="k" localSheetId="57" hidden="1">{"Main Economic Indicators",#N/A,FALSE,"C"}</definedName>
    <definedName name="k" localSheetId="58" hidden="1">{"Main Economic Indicators",#N/A,FALSE,"C"}</definedName>
    <definedName name="k" localSheetId="59" hidden="1">{"Main Economic Indicators",#N/A,FALSE,"C"}</definedName>
    <definedName name="k" localSheetId="60" hidden="1">{"Main Economic Indicators",#N/A,FALSE,"C"}</definedName>
    <definedName name="k" localSheetId="39" hidden="1">{"Main Economic Indicators",#N/A,FALSE,"C"}</definedName>
    <definedName name="k" localSheetId="0" hidden="1">{"Main Economic Indicators",#N/A,FALSE,"C"}</definedName>
    <definedName name="k" localSheetId="26" hidden="1">{"Main Economic Indicators",#N/A,FALSE,"C"}</definedName>
    <definedName name="k" localSheetId="27" hidden="1">{"Main Economic Indicators",#N/A,FALSE,"C"}</definedName>
    <definedName name="k" localSheetId="32" hidden="1">{"Main Economic Indicators",#N/A,FALSE,"C"}</definedName>
    <definedName name="k" localSheetId="41" hidden="1">{"Main Economic Indicators",#N/A,FALSE,"C"}</definedName>
    <definedName name="k" localSheetId="1" hidden="1">{"Main Economic Indicators",#N/A,FALSE,"C"}</definedName>
    <definedName name="k" localSheetId="2" hidden="1">{"Main Economic Indicators",#N/A,FALSE,"C"}</definedName>
    <definedName name="k" localSheetId="3" hidden="1">{"Main Economic Indicators",#N/A,FALSE,"C"}</definedName>
    <definedName name="k" localSheetId="4" hidden="1">{"Main Economic Indicators",#N/A,FALSE,"C"}</definedName>
    <definedName name="k" localSheetId="5" hidden="1">{"Main Economic Indicators",#N/A,FALSE,"C"}</definedName>
    <definedName name="k" localSheetId="6" hidden="1">{"Main Economic Indicators",#N/A,FALSE,"C"}</definedName>
    <definedName name="k" localSheetId="7" hidden="1">{"Main Economic Indicators",#N/A,FALSE,"C"}</definedName>
    <definedName name="k" localSheetId="22" hidden="1">{"Main Economic Indicators",#N/A,FALSE,"C"}</definedName>
    <definedName name="k" localSheetId="23" hidden="1">{"Main Economic Indicators",#N/A,FALSE,"C"}</definedName>
    <definedName name="k" localSheetId="24" hidden="1">{"Main Economic Indicators",#N/A,FALSE,"C"}</definedName>
    <definedName name="k" localSheetId="25" hidden="1">{"Main Economic Indicators",#N/A,FALSE,"C"}</definedName>
    <definedName name="k" localSheetId="28" hidden="1">{"Main Economic Indicators",#N/A,FALSE,"C"}</definedName>
    <definedName name="k" localSheetId="29" hidden="1">{"Main Economic Indicators",#N/A,FALSE,"C"}</definedName>
    <definedName name="k" localSheetId="31" hidden="1">{"Main Economic Indicators",#N/A,FALSE,"C"}</definedName>
    <definedName name="k" localSheetId="40" hidden="1">{"Main Economic Indicators",#N/A,FALSE,"C"}</definedName>
    <definedName name="k" localSheetId="42" hidden="1">{"Main Economic Indicators",#N/A,FALSE,"C"}</definedName>
    <definedName name="k" hidden="1">{"Main Economic Indicators",#N/A,FALSE,"C"}</definedName>
    <definedName name="KD" localSheetId="59">#REF!</definedName>
    <definedName name="KD" localSheetId="60">#REF!</definedName>
    <definedName name="KD" localSheetId="39">#REF!</definedName>
    <definedName name="KD" localSheetId="0">#REF!</definedName>
    <definedName name="KD" localSheetId="26">#REF!</definedName>
    <definedName name="KD" localSheetId="41">#REF!</definedName>
    <definedName name="KD" localSheetId="1">#REF!</definedName>
    <definedName name="KD" localSheetId="2">#REF!</definedName>
    <definedName name="KD" localSheetId="3">#REF!</definedName>
    <definedName name="KD" localSheetId="4">#REF!</definedName>
    <definedName name="KD" localSheetId="5">#REF!</definedName>
    <definedName name="KD" localSheetId="6">#REF!</definedName>
    <definedName name="KD" localSheetId="7">#REF!</definedName>
    <definedName name="KD" localSheetId="22">#REF!</definedName>
    <definedName name="KD" localSheetId="23">#REF!</definedName>
    <definedName name="KD" localSheetId="24">#REF!</definedName>
    <definedName name="KD" localSheetId="25">#REF!</definedName>
    <definedName name="KD" localSheetId="28">#REF!</definedName>
    <definedName name="KD" localSheetId="29">#REF!</definedName>
    <definedName name="KD" localSheetId="40">#REF!</definedName>
    <definedName name="KD" localSheetId="42">#REF!</definedName>
    <definedName name="KD">#REF!</definedName>
    <definedName name="KD1A" localSheetId="60">#REF!</definedName>
    <definedName name="KD1A" localSheetId="39">#REF!</definedName>
    <definedName name="KD1A" localSheetId="0">#REF!</definedName>
    <definedName name="KD1A" localSheetId="26">#REF!</definedName>
    <definedName name="KD1A" localSheetId="41">#REF!</definedName>
    <definedName name="KD1A" localSheetId="1">#REF!</definedName>
    <definedName name="KD1A" localSheetId="2">#REF!</definedName>
    <definedName name="KD1A" localSheetId="3">#REF!</definedName>
    <definedName name="KD1A" localSheetId="4">#REF!</definedName>
    <definedName name="KD1A" localSheetId="5">#REF!</definedName>
    <definedName name="KD1A" localSheetId="6">#REF!</definedName>
    <definedName name="KD1A" localSheetId="7">#REF!</definedName>
    <definedName name="KD1A" localSheetId="22">#REF!</definedName>
    <definedName name="KD1A" localSheetId="23">#REF!</definedName>
    <definedName name="KD1A" localSheetId="24">#REF!</definedName>
    <definedName name="KD1A" localSheetId="25">#REF!</definedName>
    <definedName name="KD1A" localSheetId="28">#REF!</definedName>
    <definedName name="KD1A" localSheetId="29">#REF!</definedName>
    <definedName name="KD1A" localSheetId="40">#REF!</definedName>
    <definedName name="KD1A" localSheetId="42">#REF!</definedName>
    <definedName name="KD1A">#REF!</definedName>
    <definedName name="khkh" localSheetId="60" hidden="1">'[90]Fax a enviar'!#REF!</definedName>
    <definedName name="khkh" localSheetId="39" hidden="1">'[90]Fax a enviar'!#REF!</definedName>
    <definedName name="khkh" localSheetId="0" hidden="1">#REF!</definedName>
    <definedName name="khkh" localSheetId="41" hidden="1">'[90]Fax a enviar'!#REF!</definedName>
    <definedName name="khkh" localSheetId="1" hidden="1">#REF!</definedName>
    <definedName name="khkh" localSheetId="2" hidden="1">#REF!</definedName>
    <definedName name="khkh" localSheetId="3" hidden="1">#REF!</definedName>
    <definedName name="khkh" localSheetId="4" hidden="1">#REF!</definedName>
    <definedName name="khkh" localSheetId="5" hidden="1">#REF!</definedName>
    <definedName name="khkh" localSheetId="6" hidden="1">#REF!</definedName>
    <definedName name="khkh" localSheetId="7" hidden="1">#REF!</definedName>
    <definedName name="khkh" localSheetId="28" hidden="1">'[90]Fax a enviar'!#REF!</definedName>
    <definedName name="khkh" localSheetId="29" hidden="1">'[90]Fax a enviar'!#REF!</definedName>
    <definedName name="khkh" localSheetId="40" hidden="1">'[90]Fax a enviar'!#REF!</definedName>
    <definedName name="khkh" localSheetId="42" hidden="1">'[90]Fax a enviar'!#REF!</definedName>
    <definedName name="khkh" hidden="1">'[90]Fax a enviar'!#REF!</definedName>
    <definedName name="KID" localSheetId="0">#REF!</definedName>
    <definedName name="KID" localSheetId="1">#REF!</definedName>
    <definedName name="KID" localSheetId="2">#REF!</definedName>
    <definedName name="KID" localSheetId="3">#REF!</definedName>
    <definedName name="KID" localSheetId="4">#REF!</definedName>
    <definedName name="KID" localSheetId="5">#REF!</definedName>
    <definedName name="KID" localSheetId="6">#REF!</definedName>
    <definedName name="KID" localSheetId="7">#REF!</definedName>
    <definedName name="KID">'[103]base de datos MODULO I'!$B$4:$E$49</definedName>
    <definedName name="kiiiiii" localSheetId="59" hidden="1">#REF!</definedName>
    <definedName name="kiiiiii" localSheetId="60" hidden="1">#REF!</definedName>
    <definedName name="kiiiiii" localSheetId="39" hidden="1">#REF!</definedName>
    <definedName name="kiiiiii" localSheetId="26" hidden="1">#REF!</definedName>
    <definedName name="kiiiiii" localSheetId="41" hidden="1">#REF!</definedName>
    <definedName name="kiiiiii" localSheetId="22" hidden="1">#REF!</definedName>
    <definedName name="kiiiiii" localSheetId="23" hidden="1">#REF!</definedName>
    <definedName name="kiiiiii" localSheetId="24" hidden="1">#REF!</definedName>
    <definedName name="kiiiiii" localSheetId="25" hidden="1">#REF!</definedName>
    <definedName name="kiiiiii" localSheetId="28" hidden="1">#REF!</definedName>
    <definedName name="kiiiiii" localSheetId="29" hidden="1">#REF!</definedName>
    <definedName name="kiiiiii" localSheetId="40" hidden="1">#REF!</definedName>
    <definedName name="kiiiiii" localSheetId="42" hidden="1">#REF!</definedName>
    <definedName name="kiiiiii" hidden="1">#REF!</definedName>
    <definedName name="kim" localSheetId="60">#REF!</definedName>
    <definedName name="kim" localSheetId="39">#REF!</definedName>
    <definedName name="kim" localSheetId="26">#REF!</definedName>
    <definedName name="kim" localSheetId="41">#REF!</definedName>
    <definedName name="kim" localSheetId="22">#REF!</definedName>
    <definedName name="kim" localSheetId="23">#REF!</definedName>
    <definedName name="kim" localSheetId="24">#REF!</definedName>
    <definedName name="kim" localSheetId="25">#REF!</definedName>
    <definedName name="kim" localSheetId="28">#REF!</definedName>
    <definedName name="kim" localSheetId="29">#REF!</definedName>
    <definedName name="kim" localSheetId="40">#REF!</definedName>
    <definedName name="kim" localSheetId="42">#REF!</definedName>
    <definedName name="kim">#REF!</definedName>
    <definedName name="kio" localSheetId="61" hidden="1">{"Tab1",#N/A,FALSE,"P";"Tab2",#N/A,FALSE,"P"}</definedName>
    <definedName name="kio" localSheetId="54" hidden="1">{"Tab1",#N/A,FALSE,"P";"Tab2",#N/A,FALSE,"P"}</definedName>
    <definedName name="kio" localSheetId="55" hidden="1">{"Tab1",#N/A,FALSE,"P";"Tab2",#N/A,FALSE,"P"}</definedName>
    <definedName name="kio" localSheetId="56" hidden="1">{"Tab1",#N/A,FALSE,"P";"Tab2",#N/A,FALSE,"P"}</definedName>
    <definedName name="kio" localSheetId="57" hidden="1">{"Tab1",#N/A,FALSE,"P";"Tab2",#N/A,FALSE,"P"}</definedName>
    <definedName name="kio" localSheetId="58" hidden="1">{"Tab1",#N/A,FALSE,"P";"Tab2",#N/A,FALSE,"P"}</definedName>
    <definedName name="kio" localSheetId="59" hidden="1">{"Tab1",#N/A,FALSE,"P";"Tab2",#N/A,FALSE,"P"}</definedName>
    <definedName name="kio" localSheetId="60" hidden="1">{"Tab1",#N/A,FALSE,"P";"Tab2",#N/A,FALSE,"P"}</definedName>
    <definedName name="kio" localSheetId="39" hidden="1">{"Tab1",#N/A,FALSE,"P";"Tab2",#N/A,FALSE,"P"}</definedName>
    <definedName name="kio" localSheetId="0" hidden="1">{"Tab1",#N/A,FALSE,"P";"Tab2",#N/A,FALSE,"P"}</definedName>
    <definedName name="kio" localSheetId="26" hidden="1">{"Tab1",#N/A,FALSE,"P";"Tab2",#N/A,FALSE,"P"}</definedName>
    <definedName name="kio" localSheetId="27" hidden="1">{"Tab1",#N/A,FALSE,"P";"Tab2",#N/A,FALSE,"P"}</definedName>
    <definedName name="kio" localSheetId="32" hidden="1">{"Tab1",#N/A,FALSE,"P";"Tab2",#N/A,FALSE,"P"}</definedName>
    <definedName name="kio" localSheetId="41" hidden="1">{"Tab1",#N/A,FALSE,"P";"Tab2",#N/A,FALSE,"P"}</definedName>
    <definedName name="kio" localSheetId="1" hidden="1">{"Tab1",#N/A,FALSE,"P";"Tab2",#N/A,FALSE,"P"}</definedName>
    <definedName name="kio" localSheetId="2" hidden="1">{"Tab1",#N/A,FALSE,"P";"Tab2",#N/A,FALSE,"P"}</definedName>
    <definedName name="kio" localSheetId="3" hidden="1">{"Tab1",#N/A,FALSE,"P";"Tab2",#N/A,FALSE,"P"}</definedName>
    <definedName name="kio" localSheetId="4" hidden="1">{"Tab1",#N/A,FALSE,"P";"Tab2",#N/A,FALSE,"P"}</definedName>
    <definedName name="kio" localSheetId="5" hidden="1">{"Tab1",#N/A,FALSE,"P";"Tab2",#N/A,FALSE,"P"}</definedName>
    <definedName name="kio" localSheetId="6" hidden="1">{"Tab1",#N/A,FALSE,"P";"Tab2",#N/A,FALSE,"P"}</definedName>
    <definedName name="kio" localSheetId="7" hidden="1">{"Tab1",#N/A,FALSE,"P";"Tab2",#N/A,FALSE,"P"}</definedName>
    <definedName name="kio" localSheetId="22" hidden="1">{"Tab1",#N/A,FALSE,"P";"Tab2",#N/A,FALSE,"P"}</definedName>
    <definedName name="kio" localSheetId="23" hidden="1">{"Tab1",#N/A,FALSE,"P";"Tab2",#N/A,FALSE,"P"}</definedName>
    <definedName name="kio" localSheetId="24" hidden="1">{"Tab1",#N/A,FALSE,"P";"Tab2",#N/A,FALSE,"P"}</definedName>
    <definedName name="kio" localSheetId="25" hidden="1">{"Tab1",#N/A,FALSE,"P";"Tab2",#N/A,FALSE,"P"}</definedName>
    <definedName name="kio" localSheetId="28" hidden="1">{"Tab1",#N/A,FALSE,"P";"Tab2",#N/A,FALSE,"P"}</definedName>
    <definedName name="kio" localSheetId="29" hidden="1">{"Tab1",#N/A,FALSE,"P";"Tab2",#N/A,FALSE,"P"}</definedName>
    <definedName name="kio" localSheetId="31" hidden="1">{"Tab1",#N/A,FALSE,"P";"Tab2",#N/A,FALSE,"P"}</definedName>
    <definedName name="kio" localSheetId="40" hidden="1">{"Tab1",#N/A,FALSE,"P";"Tab2",#N/A,FALSE,"P"}</definedName>
    <definedName name="kio" localSheetId="42" hidden="1">{"Tab1",#N/A,FALSE,"P";"Tab2",#N/A,FALSE,"P"}</definedName>
    <definedName name="kio" hidden="1">{"Tab1",#N/A,FALSE,"P";"Tab2",#N/A,FALSE,"P"}</definedName>
    <definedName name="kiu" localSheetId="61" hidden="1">{"Riqfin97",#N/A,FALSE,"Tran";"Riqfinpro",#N/A,FALSE,"Tran"}</definedName>
    <definedName name="kiu" localSheetId="54" hidden="1">{"Riqfin97",#N/A,FALSE,"Tran";"Riqfinpro",#N/A,FALSE,"Tran"}</definedName>
    <definedName name="kiu" localSheetId="55" hidden="1">{"Riqfin97",#N/A,FALSE,"Tran";"Riqfinpro",#N/A,FALSE,"Tran"}</definedName>
    <definedName name="kiu" localSheetId="56" hidden="1">{"Riqfin97",#N/A,FALSE,"Tran";"Riqfinpro",#N/A,FALSE,"Tran"}</definedName>
    <definedName name="kiu" localSheetId="57" hidden="1">{"Riqfin97",#N/A,FALSE,"Tran";"Riqfinpro",#N/A,FALSE,"Tran"}</definedName>
    <definedName name="kiu" localSheetId="58" hidden="1">{"Riqfin97",#N/A,FALSE,"Tran";"Riqfinpro",#N/A,FALSE,"Tran"}</definedName>
    <definedName name="kiu" localSheetId="59" hidden="1">{"Riqfin97",#N/A,FALSE,"Tran";"Riqfinpro",#N/A,FALSE,"Tran"}</definedName>
    <definedName name="kiu" localSheetId="60" hidden="1">{"Riqfin97",#N/A,FALSE,"Tran";"Riqfinpro",#N/A,FALSE,"Tran"}</definedName>
    <definedName name="kiu" localSheetId="39" hidden="1">{"Riqfin97",#N/A,FALSE,"Tran";"Riqfinpro",#N/A,FALSE,"Tran"}</definedName>
    <definedName name="kiu" localSheetId="0" hidden="1">{"Riqfin97",#N/A,FALSE,"Tran";"Riqfinpro",#N/A,FALSE,"Tran"}</definedName>
    <definedName name="kiu" localSheetId="26" hidden="1">{"Riqfin97",#N/A,FALSE,"Tran";"Riqfinpro",#N/A,FALSE,"Tran"}</definedName>
    <definedName name="kiu" localSheetId="27" hidden="1">{"Riqfin97",#N/A,FALSE,"Tran";"Riqfinpro",#N/A,FALSE,"Tran"}</definedName>
    <definedName name="kiu" localSheetId="32" hidden="1">{"Riqfin97",#N/A,FALSE,"Tran";"Riqfinpro",#N/A,FALSE,"Tran"}</definedName>
    <definedName name="kiu" localSheetId="41" hidden="1">{"Riqfin97",#N/A,FALSE,"Tran";"Riqfinpro",#N/A,FALSE,"Tran"}</definedName>
    <definedName name="kiu" localSheetId="1" hidden="1">{"Riqfin97",#N/A,FALSE,"Tran";"Riqfinpro",#N/A,FALSE,"Tran"}</definedName>
    <definedName name="kiu" localSheetId="2" hidden="1">{"Riqfin97",#N/A,FALSE,"Tran";"Riqfinpro",#N/A,FALSE,"Tran"}</definedName>
    <definedName name="kiu" localSheetId="3" hidden="1">{"Riqfin97",#N/A,FALSE,"Tran";"Riqfinpro",#N/A,FALSE,"Tran"}</definedName>
    <definedName name="kiu" localSheetId="4" hidden="1">{"Riqfin97",#N/A,FALSE,"Tran";"Riqfinpro",#N/A,FALSE,"Tran"}</definedName>
    <definedName name="kiu" localSheetId="5" hidden="1">{"Riqfin97",#N/A,FALSE,"Tran";"Riqfinpro",#N/A,FALSE,"Tran"}</definedName>
    <definedName name="kiu" localSheetId="6" hidden="1">{"Riqfin97",#N/A,FALSE,"Tran";"Riqfinpro",#N/A,FALSE,"Tran"}</definedName>
    <definedName name="kiu" localSheetId="7" hidden="1">{"Riqfin97",#N/A,FALSE,"Tran";"Riqfinpro",#N/A,FALSE,"Tran"}</definedName>
    <definedName name="kiu" localSheetId="22" hidden="1">{"Riqfin97",#N/A,FALSE,"Tran";"Riqfinpro",#N/A,FALSE,"Tran"}</definedName>
    <definedName name="kiu" localSheetId="23" hidden="1">{"Riqfin97",#N/A,FALSE,"Tran";"Riqfinpro",#N/A,FALSE,"Tran"}</definedName>
    <definedName name="kiu" localSheetId="24" hidden="1">{"Riqfin97",#N/A,FALSE,"Tran";"Riqfinpro",#N/A,FALSE,"Tran"}</definedName>
    <definedName name="kiu" localSheetId="25" hidden="1">{"Riqfin97",#N/A,FALSE,"Tran";"Riqfinpro",#N/A,FALSE,"Tran"}</definedName>
    <definedName name="kiu" localSheetId="28" hidden="1">{"Riqfin97",#N/A,FALSE,"Tran";"Riqfinpro",#N/A,FALSE,"Tran"}</definedName>
    <definedName name="kiu" localSheetId="29" hidden="1">{"Riqfin97",#N/A,FALSE,"Tran";"Riqfinpro",#N/A,FALSE,"Tran"}</definedName>
    <definedName name="kiu" localSheetId="31" hidden="1">{"Riqfin97",#N/A,FALSE,"Tran";"Riqfinpro",#N/A,FALSE,"Tran"}</definedName>
    <definedName name="kiu" localSheetId="40" hidden="1">{"Riqfin97",#N/A,FALSE,"Tran";"Riqfinpro",#N/A,FALSE,"Tran"}</definedName>
    <definedName name="kiu" localSheetId="42" hidden="1">{"Riqfin97",#N/A,FALSE,"Tran";"Riqfinpro",#N/A,FALSE,"Tran"}</definedName>
    <definedName name="kiu" hidden="1">{"Riqfin97",#N/A,FALSE,"Tran";"Riqfinpro",#N/A,FALSE,"Tran"}</definedName>
    <definedName name="kjkj" localSheetId="0" hidden="1">#REF!</definedName>
    <definedName name="kjkj" localSheetId="1" hidden="1">#REF!</definedName>
    <definedName name="kjkj" localSheetId="2" hidden="1">#REF!</definedName>
    <definedName name="kjkj" localSheetId="3" hidden="1">#REF!</definedName>
    <definedName name="kjkj" localSheetId="4" hidden="1">#REF!</definedName>
    <definedName name="kjkj" localSheetId="5" hidden="1">#REF!</definedName>
    <definedName name="kjkj" localSheetId="6" hidden="1">#REF!</definedName>
    <definedName name="kjkj" localSheetId="7" hidden="1">#REF!</definedName>
    <definedName name="kjkj" hidden="1">'[90]Fax a enviar'!#REF!</definedName>
    <definedName name="kk" localSheetId="61" hidden="1">{"Tab1",#N/A,FALSE,"P";"Tab2",#N/A,FALSE,"P"}</definedName>
    <definedName name="kk" localSheetId="54" hidden="1">{"Tab1",#N/A,FALSE,"P";"Tab2",#N/A,FALSE,"P"}</definedName>
    <definedName name="kk" localSheetId="55" hidden="1">{"Tab1",#N/A,FALSE,"P";"Tab2",#N/A,FALSE,"P"}</definedName>
    <definedName name="kk" localSheetId="56" hidden="1">{"Tab1",#N/A,FALSE,"P";"Tab2",#N/A,FALSE,"P"}</definedName>
    <definedName name="kk" localSheetId="57" hidden="1">{"Tab1",#N/A,FALSE,"P";"Tab2",#N/A,FALSE,"P"}</definedName>
    <definedName name="kk" localSheetId="58" hidden="1">{"Tab1",#N/A,FALSE,"P";"Tab2",#N/A,FALSE,"P"}</definedName>
    <definedName name="kk" localSheetId="59" hidden="1">{"Tab1",#N/A,FALSE,"P";"Tab2",#N/A,FALSE,"P"}</definedName>
    <definedName name="kk" localSheetId="60" hidden="1">{"Tab1",#N/A,FALSE,"P";"Tab2",#N/A,FALSE,"P"}</definedName>
    <definedName name="kk" localSheetId="39" hidden="1">{"Tab1",#N/A,FALSE,"P";"Tab2",#N/A,FALSE,"P"}</definedName>
    <definedName name="kk" localSheetId="0" hidden="1">{"Tab1",#N/A,FALSE,"P";"Tab2",#N/A,FALSE,"P"}</definedName>
    <definedName name="kk" localSheetId="26" hidden="1">{"Tab1",#N/A,FALSE,"P";"Tab2",#N/A,FALSE,"P"}</definedName>
    <definedName name="kk" localSheetId="27" hidden="1">{"Tab1",#N/A,FALSE,"P";"Tab2",#N/A,FALSE,"P"}</definedName>
    <definedName name="kk" localSheetId="32" hidden="1">{"Tab1",#N/A,FALSE,"P";"Tab2",#N/A,FALSE,"P"}</definedName>
    <definedName name="kk" localSheetId="41" hidden="1">{"Tab1",#N/A,FALSE,"P";"Tab2",#N/A,FALSE,"P"}</definedName>
    <definedName name="kk" localSheetId="1" hidden="1">{"Tab1",#N/A,FALSE,"P";"Tab2",#N/A,FALSE,"P"}</definedName>
    <definedName name="kk" localSheetId="2" hidden="1">{"Tab1",#N/A,FALSE,"P";"Tab2",#N/A,FALSE,"P"}</definedName>
    <definedName name="kk" localSheetId="3" hidden="1">{"Tab1",#N/A,FALSE,"P";"Tab2",#N/A,FALSE,"P"}</definedName>
    <definedName name="kk" localSheetId="4" hidden="1">{"Tab1",#N/A,FALSE,"P";"Tab2",#N/A,FALSE,"P"}</definedName>
    <definedName name="kk" localSheetId="5" hidden="1">{"Tab1",#N/A,FALSE,"P";"Tab2",#N/A,FALSE,"P"}</definedName>
    <definedName name="kk" localSheetId="6" hidden="1">{"Tab1",#N/A,FALSE,"P";"Tab2",#N/A,FALSE,"P"}</definedName>
    <definedName name="kk" localSheetId="7" hidden="1">{"Tab1",#N/A,FALSE,"P";"Tab2",#N/A,FALSE,"P"}</definedName>
    <definedName name="kk" localSheetId="22" hidden="1">{"Tab1",#N/A,FALSE,"P";"Tab2",#N/A,FALSE,"P"}</definedName>
    <definedName name="kk" localSheetId="23" hidden="1">{"Tab1",#N/A,FALSE,"P";"Tab2",#N/A,FALSE,"P"}</definedName>
    <definedName name="kk" localSheetId="24" hidden="1">{"Tab1",#N/A,FALSE,"P";"Tab2",#N/A,FALSE,"P"}</definedName>
    <definedName name="kk" localSheetId="25" hidden="1">{"Tab1",#N/A,FALSE,"P";"Tab2",#N/A,FALSE,"P"}</definedName>
    <definedName name="kk" localSheetId="28" hidden="1">{"Tab1",#N/A,FALSE,"P";"Tab2",#N/A,FALSE,"P"}</definedName>
    <definedName name="kk" localSheetId="29" hidden="1">{"Tab1",#N/A,FALSE,"P";"Tab2",#N/A,FALSE,"P"}</definedName>
    <definedName name="kk" localSheetId="31" hidden="1">{"Tab1",#N/A,FALSE,"P";"Tab2",#N/A,FALSE,"P"}</definedName>
    <definedName name="kk" localSheetId="40" hidden="1">{"Tab1",#N/A,FALSE,"P";"Tab2",#N/A,FALSE,"P"}</definedName>
    <definedName name="kk" localSheetId="42" hidden="1">{"Tab1",#N/A,FALSE,"P";"Tab2",#N/A,FALSE,"P"}</definedName>
    <definedName name="kk" hidden="1">{"Tab1",#N/A,FALSE,"P";"Tab2",#N/A,FALSE,"P"}</definedName>
    <definedName name="kkk" localSheetId="61" hidden="1">{"Tab1",#N/A,FALSE,"P";"Tab2",#N/A,FALSE,"P"}</definedName>
    <definedName name="kkk" localSheetId="54" hidden="1">{"Tab1",#N/A,FALSE,"P";"Tab2",#N/A,FALSE,"P"}</definedName>
    <definedName name="kkk" localSheetId="55" hidden="1">{"Tab1",#N/A,FALSE,"P";"Tab2",#N/A,FALSE,"P"}</definedName>
    <definedName name="kkk" localSheetId="56" hidden="1">{"Tab1",#N/A,FALSE,"P";"Tab2",#N/A,FALSE,"P"}</definedName>
    <definedName name="kkk" localSheetId="57" hidden="1">{"Tab1",#N/A,FALSE,"P";"Tab2",#N/A,FALSE,"P"}</definedName>
    <definedName name="kkk" localSheetId="58" hidden="1">{"Tab1",#N/A,FALSE,"P";"Tab2",#N/A,FALSE,"P"}</definedName>
    <definedName name="kkk" localSheetId="59" hidden="1">{"Tab1",#N/A,FALSE,"P";"Tab2",#N/A,FALSE,"P"}</definedName>
    <definedName name="kkk" localSheetId="60" hidden="1">{"Tab1",#N/A,FALSE,"P";"Tab2",#N/A,FALSE,"P"}</definedName>
    <definedName name="kkk" localSheetId="39" hidden="1">{"Tab1",#N/A,FALSE,"P";"Tab2",#N/A,FALSE,"P"}</definedName>
    <definedName name="kkk" localSheetId="0" hidden="1">{"Tab1",#N/A,FALSE,"P";"Tab2",#N/A,FALSE,"P"}</definedName>
    <definedName name="kkk" localSheetId="26" hidden="1">{"Tab1",#N/A,FALSE,"P";"Tab2",#N/A,FALSE,"P"}</definedName>
    <definedName name="kkk" localSheetId="27" hidden="1">{"Tab1",#N/A,FALSE,"P";"Tab2",#N/A,FALSE,"P"}</definedName>
    <definedName name="kkk" localSheetId="32" hidden="1">{"Tab1",#N/A,FALSE,"P";"Tab2",#N/A,FALSE,"P"}</definedName>
    <definedName name="kkk" localSheetId="41" hidden="1">{"Tab1",#N/A,FALSE,"P";"Tab2",#N/A,FALSE,"P"}</definedName>
    <definedName name="kkk" localSheetId="1" hidden="1">{"Tab1",#N/A,FALSE,"P";"Tab2",#N/A,FALSE,"P"}</definedName>
    <definedName name="kkk" localSheetId="2" hidden="1">{"Tab1",#N/A,FALSE,"P";"Tab2",#N/A,FALSE,"P"}</definedName>
    <definedName name="kkk" localSheetId="3" hidden="1">{"Tab1",#N/A,FALSE,"P";"Tab2",#N/A,FALSE,"P"}</definedName>
    <definedName name="kkk" localSheetId="4" hidden="1">{"Tab1",#N/A,FALSE,"P";"Tab2",#N/A,FALSE,"P"}</definedName>
    <definedName name="kkk" localSheetId="5" hidden="1">{"Tab1",#N/A,FALSE,"P";"Tab2",#N/A,FALSE,"P"}</definedName>
    <definedName name="kkk" localSheetId="6" hidden="1">{"Tab1",#N/A,FALSE,"P";"Tab2",#N/A,FALSE,"P"}</definedName>
    <definedName name="kkk" localSheetId="7" hidden="1">{"Tab1",#N/A,FALSE,"P";"Tab2",#N/A,FALSE,"P"}</definedName>
    <definedName name="kkk" localSheetId="22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localSheetId="25" hidden="1">{"Tab1",#N/A,FALSE,"P";"Tab2",#N/A,FALSE,"P"}</definedName>
    <definedName name="kkk" localSheetId="28" hidden="1">{"Tab1",#N/A,FALSE,"P";"Tab2",#N/A,FALSE,"P"}</definedName>
    <definedName name="kkk" localSheetId="29" hidden="1">{"Tab1",#N/A,FALSE,"P";"Tab2",#N/A,FALSE,"P"}</definedName>
    <definedName name="kkk" localSheetId="31" hidden="1">{"Tab1",#N/A,FALSE,"P";"Tab2",#N/A,FALSE,"P"}</definedName>
    <definedName name="kkk" localSheetId="40" hidden="1">{"Tab1",#N/A,FALSE,"P";"Tab2",#N/A,FALSE,"P"}</definedName>
    <definedName name="kkk" localSheetId="42" hidden="1">{"Tab1",#N/A,FALSE,"P";"Tab2",#N/A,FALSE,"P"}</definedName>
    <definedName name="kkk" hidden="1">{"Tab1",#N/A,FALSE,"P";"Tab2",#N/A,FALSE,"P"}</definedName>
    <definedName name="kkkk" localSheetId="0" hidden="1">#REF!</definedName>
    <definedName name="kkkk" localSheetId="1" hidden="1">#REF!</definedName>
    <definedName name="kkkk" localSheetId="2" hidden="1">#REF!</definedName>
    <definedName name="kkkk" localSheetId="3" hidden="1">#REF!</definedName>
    <definedName name="kkkk" localSheetId="4" hidden="1">#REF!</definedName>
    <definedName name="kkkk" localSheetId="5" hidden="1">#REF!</definedName>
    <definedName name="kkkk" localSheetId="6" hidden="1">#REF!</definedName>
    <definedName name="kkkk" localSheetId="7" hidden="1">#REF!</definedName>
    <definedName name="kkkk" hidden="1">[119]M!#REF!</definedName>
    <definedName name="kkkkk" localSheetId="0" hidden="1">#REF!</definedName>
    <definedName name="kkkkk" localSheetId="1" hidden="1">#REF!</definedName>
    <definedName name="kkkkk" localSheetId="2" hidden="1">#REF!</definedName>
    <definedName name="kkkkk" localSheetId="3" hidden="1">#REF!</definedName>
    <definedName name="kkkkk" localSheetId="4" hidden="1">#REF!</definedName>
    <definedName name="kkkkk" localSheetId="5" hidden="1">#REF!</definedName>
    <definedName name="kkkkk" localSheetId="6" hidden="1">#REF!</definedName>
    <definedName name="kkkkk" localSheetId="7" hidden="1">#REF!</definedName>
    <definedName name="kkkkk" hidden="1">'[120]J(Priv.Cap)'!#REF!</definedName>
    <definedName name="kkkkkkkk" localSheetId="61" hidden="1">{"Riqfin97",#N/A,FALSE,"Tran";"Riqfinpro",#N/A,FALSE,"Tran"}</definedName>
    <definedName name="kkkkkkkk" localSheetId="54" hidden="1">{"Riqfin97",#N/A,FALSE,"Tran";"Riqfinpro",#N/A,FALSE,"Tran"}</definedName>
    <definedName name="kkkkkkkk" localSheetId="55" hidden="1">{"Riqfin97",#N/A,FALSE,"Tran";"Riqfinpro",#N/A,FALSE,"Tran"}</definedName>
    <definedName name="kkkkkkkk" localSheetId="56" hidden="1">{"Riqfin97",#N/A,FALSE,"Tran";"Riqfinpro",#N/A,FALSE,"Tran"}</definedName>
    <definedName name="kkkkkkkk" localSheetId="57" hidden="1">{"Riqfin97",#N/A,FALSE,"Tran";"Riqfinpro",#N/A,FALSE,"Tran"}</definedName>
    <definedName name="kkkkkkkk" localSheetId="58" hidden="1">{"Riqfin97",#N/A,FALSE,"Tran";"Riqfinpro",#N/A,FALSE,"Tran"}</definedName>
    <definedName name="kkkkkkkk" localSheetId="59" hidden="1">{"Riqfin97",#N/A,FALSE,"Tran";"Riqfinpro",#N/A,FALSE,"Tran"}</definedName>
    <definedName name="kkkkkkkk" localSheetId="60" hidden="1">{"Riqfin97",#N/A,FALSE,"Tran";"Riqfinpro",#N/A,FALSE,"Tran"}</definedName>
    <definedName name="kkkkkkkk" localSheetId="39" hidden="1">{"Riqfin97",#N/A,FALSE,"Tran";"Riqfinpro",#N/A,FALSE,"Tran"}</definedName>
    <definedName name="kkkkkkkk" localSheetId="0" hidden="1">{"Riqfin97",#N/A,FALSE,"Tran";"Riqfinpro",#N/A,FALSE,"Tran"}</definedName>
    <definedName name="kkkkkkkk" localSheetId="26" hidden="1">{"Riqfin97",#N/A,FALSE,"Tran";"Riqfinpro",#N/A,FALSE,"Tran"}</definedName>
    <definedName name="kkkkkkkk" localSheetId="27" hidden="1">{"Riqfin97",#N/A,FALSE,"Tran";"Riqfinpro",#N/A,FALSE,"Tran"}</definedName>
    <definedName name="kkkkkkkk" localSheetId="32" hidden="1">{"Riqfin97",#N/A,FALSE,"Tran";"Riqfinpro",#N/A,FALSE,"Tran"}</definedName>
    <definedName name="kkkkkkkk" localSheetId="41" hidden="1">{"Riqfin97",#N/A,FALSE,"Tran";"Riqfinpro",#N/A,FALSE,"Tran"}</definedName>
    <definedName name="kkkkkkkk" localSheetId="1" hidden="1">{"Riqfin97",#N/A,FALSE,"Tran";"Riqfinpro",#N/A,FALSE,"Tran"}</definedName>
    <definedName name="kkkkkkkk" localSheetId="2" hidden="1">{"Riqfin97",#N/A,FALSE,"Tran";"Riqfinpro",#N/A,FALSE,"Tran"}</definedName>
    <definedName name="kkkkkkkk" localSheetId="3" hidden="1">{"Riqfin97",#N/A,FALSE,"Tran";"Riqfinpro",#N/A,FALSE,"Tran"}</definedName>
    <definedName name="kkkkkkkk" localSheetId="4" hidden="1">{"Riqfin97",#N/A,FALSE,"Tran";"Riqfinpro",#N/A,FALSE,"Tran"}</definedName>
    <definedName name="kkkkkkkk" localSheetId="5" hidden="1">{"Riqfin97",#N/A,FALSE,"Tran";"Riqfinpro",#N/A,FALSE,"Tran"}</definedName>
    <definedName name="kkkkkkkk" localSheetId="6" hidden="1">{"Riqfin97",#N/A,FALSE,"Tran";"Riqfinpro",#N/A,FALSE,"Tran"}</definedName>
    <definedName name="kkkkkkkk" localSheetId="7" hidden="1">{"Riqfin97",#N/A,FALSE,"Tran";"Riqfinpro",#N/A,FALSE,"Tran"}</definedName>
    <definedName name="kkkkkkkk" localSheetId="22" hidden="1">{"Riqfin97",#N/A,FALSE,"Tran";"Riqfinpro",#N/A,FALSE,"Tran"}</definedName>
    <definedName name="kkkkkkkk" localSheetId="23" hidden="1">{"Riqfin97",#N/A,FALSE,"Tran";"Riqfinpro",#N/A,FALSE,"Tran"}</definedName>
    <definedName name="kkkkkkkk" localSheetId="24" hidden="1">{"Riqfin97",#N/A,FALSE,"Tran";"Riqfinpro",#N/A,FALSE,"Tran"}</definedName>
    <definedName name="kkkkkkkk" localSheetId="25" hidden="1">{"Riqfin97",#N/A,FALSE,"Tran";"Riqfinpro",#N/A,FALSE,"Tran"}</definedName>
    <definedName name="kkkkkkkk" localSheetId="28" hidden="1">{"Riqfin97",#N/A,FALSE,"Tran";"Riqfinpro",#N/A,FALSE,"Tran"}</definedName>
    <definedName name="kkkkkkkk" localSheetId="29" hidden="1">{"Riqfin97",#N/A,FALSE,"Tran";"Riqfinpro",#N/A,FALSE,"Tran"}</definedName>
    <definedName name="kkkkkkkk" localSheetId="31" hidden="1">{"Riqfin97",#N/A,FALSE,"Tran";"Riqfinpro",#N/A,FALSE,"Tran"}</definedName>
    <definedName name="kkkkkkkk" localSheetId="40" hidden="1">{"Riqfin97",#N/A,FALSE,"Tran";"Riqfinpro",#N/A,FALSE,"Tran"}</definedName>
    <definedName name="kkkkkkkk" localSheetId="42" hidden="1">{"Riqfin97",#N/A,FALSE,"Tran";"Riqfinpro",#N/A,FALSE,"Tran"}</definedName>
    <definedName name="kkkkkkkk" hidden="1">{"Riqfin97",#N/A,FALSE,"Tran";"Riqfinpro",#N/A,FALSE,"Tran"}</definedName>
    <definedName name="KWD">#REF!</definedName>
    <definedName name="kykiyu" localSheetId="61" hidden="1">'[90]Fax a enviar'!#REF!</definedName>
    <definedName name="kykiyu" localSheetId="54" hidden="1">'[90]Fax a enviar'!#REF!</definedName>
    <definedName name="kykiyu" localSheetId="55" hidden="1">'[90]Fax a enviar'!#REF!</definedName>
    <definedName name="kykiyu" localSheetId="56" hidden="1">'[90]Fax a enviar'!#REF!</definedName>
    <definedName name="kykiyu" localSheetId="57" hidden="1">'[90]Fax a enviar'!#REF!</definedName>
    <definedName name="kykiyu" localSheetId="58" hidden="1">'[90]Fax a enviar'!#REF!</definedName>
    <definedName name="kykiyu" localSheetId="59" hidden="1">'[90]Fax a enviar'!#REF!</definedName>
    <definedName name="kykiyu" localSheetId="39" hidden="1">'[90]Fax a enviar'!#REF!</definedName>
    <definedName name="kykiyu" localSheetId="0" hidden="1">#REF!</definedName>
    <definedName name="kykiyu" localSheetId="26" hidden="1">'[90]Fax a enviar'!#REF!</definedName>
    <definedName name="kykiyu" localSheetId="41" hidden="1">'[90]Fax a enviar'!#REF!</definedName>
    <definedName name="kykiyu" localSheetId="1" hidden="1">#REF!</definedName>
    <definedName name="kykiyu" localSheetId="2" hidden="1">#REF!</definedName>
    <definedName name="kykiyu" localSheetId="3" hidden="1">#REF!</definedName>
    <definedName name="kykiyu" localSheetId="4" hidden="1">#REF!</definedName>
    <definedName name="kykiyu" localSheetId="5" hidden="1">#REF!</definedName>
    <definedName name="kykiyu" localSheetId="6" hidden="1">#REF!</definedName>
    <definedName name="kykiyu" localSheetId="7" hidden="1">#REF!</definedName>
    <definedName name="kykiyu" localSheetId="23" hidden="1">'[90]Fax a enviar'!#REF!</definedName>
    <definedName name="kykiyu" localSheetId="40" hidden="1">'[90]Fax a enviar'!#REF!</definedName>
    <definedName name="kykiyu" localSheetId="42" hidden="1">'[90]Fax a enviar'!#REF!</definedName>
    <definedName name="kykiyu" hidden="1">'[90]Fax a enviar'!#REF!</definedName>
    <definedName name="L" localSheetId="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>[109]DA!#REF!</definedName>
    <definedName name="L_">#N/A</definedName>
    <definedName name="LastOpenedWorkSheet" localSheetId="59">#REF!</definedName>
    <definedName name="LastOpenedWorkSheet" localSheetId="60">#REF!</definedName>
    <definedName name="LastOpenedWorkSheet" localSheetId="39">#REF!</definedName>
    <definedName name="LastOpenedWorkSheet" localSheetId="0">#REF!</definedName>
    <definedName name="LastOpenedWorkSheet" localSheetId="26">#REF!</definedName>
    <definedName name="LastOpenedWorkSheet" localSheetId="41">#REF!</definedName>
    <definedName name="LastOpenedWorkSheet" localSheetId="1">#REF!</definedName>
    <definedName name="LastOpenedWorkSheet" localSheetId="2">#REF!</definedName>
    <definedName name="LastOpenedWorkSheet" localSheetId="3">#REF!</definedName>
    <definedName name="LastOpenedWorkSheet" localSheetId="4">#REF!</definedName>
    <definedName name="LastOpenedWorkSheet" localSheetId="5">#REF!</definedName>
    <definedName name="LastOpenedWorkSheet" localSheetId="6">#REF!</definedName>
    <definedName name="LastOpenedWorkSheet" localSheetId="7">#REF!</definedName>
    <definedName name="LastOpenedWorkSheet" localSheetId="22">#REF!</definedName>
    <definedName name="LastOpenedWorkSheet" localSheetId="23">#REF!</definedName>
    <definedName name="LastOpenedWorkSheet" localSheetId="24">#REF!</definedName>
    <definedName name="LastOpenedWorkSheet" localSheetId="25">#REF!</definedName>
    <definedName name="LastOpenedWorkSheet" localSheetId="28">#REF!</definedName>
    <definedName name="LastOpenedWorkSheet" localSheetId="29">#REF!</definedName>
    <definedName name="LastOpenedWorkSheet" localSheetId="40">#REF!</definedName>
    <definedName name="LastOpenedWorkSheet" localSheetId="42">#REF!</definedName>
    <definedName name="LastOpenedWorkSheet">#REF!</definedName>
    <definedName name="LastRefreshed" localSheetId="60">#REF!</definedName>
    <definedName name="LastRefreshed" localSheetId="39">#REF!</definedName>
    <definedName name="LastRefreshed" localSheetId="0">#REF!</definedName>
    <definedName name="LastRefreshed" localSheetId="26">#REF!</definedName>
    <definedName name="LastRefreshed" localSheetId="41">#REF!</definedName>
    <definedName name="LastRefreshed" localSheetId="1">#REF!</definedName>
    <definedName name="LastRefreshed" localSheetId="2">#REF!</definedName>
    <definedName name="LastRefreshed" localSheetId="3">#REF!</definedName>
    <definedName name="LastRefreshed" localSheetId="4">#REF!</definedName>
    <definedName name="LastRefreshed" localSheetId="5">#REF!</definedName>
    <definedName name="LastRefreshed" localSheetId="6">#REF!</definedName>
    <definedName name="LastRefreshed" localSheetId="7">#REF!</definedName>
    <definedName name="LastRefreshed" localSheetId="22">#REF!</definedName>
    <definedName name="LastRefreshed" localSheetId="23">#REF!</definedName>
    <definedName name="LastRefreshed" localSheetId="24">#REF!</definedName>
    <definedName name="LastRefreshed" localSheetId="25">#REF!</definedName>
    <definedName name="LastRefreshed" localSheetId="28">#REF!</definedName>
    <definedName name="LastRefreshed" localSheetId="29">#REF!</definedName>
    <definedName name="LastRefreshed" localSheetId="40">#REF!</definedName>
    <definedName name="LastRefreshed" localSheetId="42">#REF!</definedName>
    <definedName name="LastRefreshed">#REF!</definedName>
    <definedName name="LD" localSheetId="60">#REF!</definedName>
    <definedName name="LD" localSheetId="39">#REF!</definedName>
    <definedName name="LD" localSheetId="0">#REF!</definedName>
    <definedName name="LD" localSheetId="26">#REF!</definedName>
    <definedName name="LD" localSheetId="41">#REF!</definedName>
    <definedName name="LD" localSheetId="1">#REF!</definedName>
    <definedName name="LD" localSheetId="2">#REF!</definedName>
    <definedName name="LD" localSheetId="3">#REF!</definedName>
    <definedName name="LD" localSheetId="4">#REF!</definedName>
    <definedName name="LD" localSheetId="5">#REF!</definedName>
    <definedName name="LD" localSheetId="6">#REF!</definedName>
    <definedName name="LD" localSheetId="7">#REF!</definedName>
    <definedName name="LD" localSheetId="22">#REF!</definedName>
    <definedName name="LD" localSheetId="23">#REF!</definedName>
    <definedName name="LD" localSheetId="24">#REF!</definedName>
    <definedName name="LD" localSheetId="25">#REF!</definedName>
    <definedName name="LD" localSheetId="28">#REF!</definedName>
    <definedName name="LD" localSheetId="29">#REF!</definedName>
    <definedName name="LD" localSheetId="40">#REF!</definedName>
    <definedName name="LD" localSheetId="42">#REF!</definedName>
    <definedName name="LD">#REF!</definedName>
    <definedName name="LD1A" localSheetId="60">#REF!</definedName>
    <definedName name="LD1A" localSheetId="39">#REF!</definedName>
    <definedName name="LD1A" localSheetId="26">#REF!</definedName>
    <definedName name="LD1A" localSheetId="41">#REF!</definedName>
    <definedName name="LD1A" localSheetId="22">#REF!</definedName>
    <definedName name="LD1A" localSheetId="23">#REF!</definedName>
    <definedName name="LD1A" localSheetId="24">#REF!</definedName>
    <definedName name="LD1A" localSheetId="25">#REF!</definedName>
    <definedName name="LD1A" localSheetId="28">#REF!</definedName>
    <definedName name="LD1A" localSheetId="29">#REF!</definedName>
    <definedName name="LD1A" localSheetId="40">#REF!</definedName>
    <definedName name="LD1A" localSheetId="42">#REF!</definedName>
    <definedName name="LD1A">#REF!</definedName>
    <definedName name="LE" localSheetId="60">#REF!</definedName>
    <definedName name="LE" localSheetId="39">#REF!</definedName>
    <definedName name="LE" localSheetId="26">#REF!</definedName>
    <definedName name="LE" localSheetId="41">#REF!</definedName>
    <definedName name="LE" localSheetId="22">#REF!</definedName>
    <definedName name="LE" localSheetId="23">#REF!</definedName>
    <definedName name="LE" localSheetId="24">#REF!</definedName>
    <definedName name="LE" localSheetId="25">#REF!</definedName>
    <definedName name="LE" localSheetId="28">#REF!</definedName>
    <definedName name="LE" localSheetId="29">#REF!</definedName>
    <definedName name="LE" localSheetId="40">#REF!</definedName>
    <definedName name="LE" localSheetId="42">#REF!</definedName>
    <definedName name="LE">#REF!</definedName>
    <definedName name="LE1A" localSheetId="60">#REF!</definedName>
    <definedName name="LE1A" localSheetId="39">#REF!</definedName>
    <definedName name="LE1A" localSheetId="26">#REF!</definedName>
    <definedName name="LE1A" localSheetId="41">#REF!</definedName>
    <definedName name="LE1A" localSheetId="22">#REF!</definedName>
    <definedName name="LE1A" localSheetId="23">#REF!</definedName>
    <definedName name="LE1A" localSheetId="24">#REF!</definedName>
    <definedName name="LE1A" localSheetId="25">#REF!</definedName>
    <definedName name="LE1A" localSheetId="28">#REF!</definedName>
    <definedName name="LE1A" localSheetId="29">#REF!</definedName>
    <definedName name="LE1A" localSheetId="40">#REF!</definedName>
    <definedName name="LE1A" localSheetId="42">#REF!</definedName>
    <definedName name="LE1A">#REF!</definedName>
    <definedName name="LEAP" localSheetId="60">#REF!</definedName>
    <definedName name="LEAP" localSheetId="39">#REF!</definedName>
    <definedName name="LEAP" localSheetId="26">#REF!</definedName>
    <definedName name="LEAP" localSheetId="41">#REF!</definedName>
    <definedName name="LEAP" localSheetId="22">#REF!</definedName>
    <definedName name="LEAP" localSheetId="23">#REF!</definedName>
    <definedName name="LEAP" localSheetId="24">#REF!</definedName>
    <definedName name="LEAP" localSheetId="25">#REF!</definedName>
    <definedName name="LEAP" localSheetId="28">#REF!</definedName>
    <definedName name="LEAP" localSheetId="29">#REF!</definedName>
    <definedName name="LEAP" localSheetId="40">#REF!</definedName>
    <definedName name="LEAP" localSheetId="42">#REF!</definedName>
    <definedName name="LEAP">#REF!</definedName>
    <definedName name="LEGC">#REF!</definedName>
    <definedName name="LG">#REF!</definedName>
    <definedName name="LGperc">#REF!</definedName>
    <definedName name="LGTNONO1" localSheetId="0">#REF!</definedName>
    <definedName name="LGTNONO1" localSheetId="1">#REF!</definedName>
    <definedName name="LGTNONO1" localSheetId="2">#REF!</definedName>
    <definedName name="LGTNONO1" localSheetId="3">#REF!</definedName>
    <definedName name="LGTNONO1" localSheetId="4">#REF!</definedName>
    <definedName name="LGTNONO1" localSheetId="5">#REF!</definedName>
    <definedName name="LGTNONO1" localSheetId="6">#REF!</definedName>
    <definedName name="LGTNONO1" localSheetId="7">#REF!</definedName>
    <definedName name="LGTNONO1">[64]nonopec!#REF!</definedName>
    <definedName name="LGTNONO2" localSheetId="0">#REF!</definedName>
    <definedName name="LGTNONO2" localSheetId="1">#REF!</definedName>
    <definedName name="LGTNONO2" localSheetId="2">#REF!</definedName>
    <definedName name="LGTNONO2" localSheetId="3">#REF!</definedName>
    <definedName name="LGTNONO2" localSheetId="4">#REF!</definedName>
    <definedName name="LGTNONO2" localSheetId="5">#REF!</definedName>
    <definedName name="LGTNONO2" localSheetId="6">#REF!</definedName>
    <definedName name="LGTNONO2" localSheetId="7">#REF!</definedName>
    <definedName name="LGTNONO2">[64]nonopec!#REF!</definedName>
    <definedName name="LGTNONOPEC" localSheetId="0">#REF!</definedName>
    <definedName name="LGTNONOPEC" localSheetId="1">#REF!</definedName>
    <definedName name="LGTNONOPEC" localSheetId="2">#REF!</definedName>
    <definedName name="LGTNONOPEC" localSheetId="3">#REF!</definedName>
    <definedName name="LGTNONOPEC" localSheetId="4">#REF!</definedName>
    <definedName name="LGTNONOPEC" localSheetId="5">#REF!</definedName>
    <definedName name="LGTNONOPEC" localSheetId="6">#REF!</definedName>
    <definedName name="LGTNONOPEC" localSheetId="7">#REF!</definedName>
    <definedName name="LGTNONOPEC">[64]nonopec!#REF!</definedName>
    <definedName name="LGTNSUMM" localSheetId="0">#REF!</definedName>
    <definedName name="LGTNSUMM" localSheetId="1">#REF!</definedName>
    <definedName name="LGTNSUMM" localSheetId="2">#REF!</definedName>
    <definedName name="LGTNSUMM" localSheetId="3">#REF!</definedName>
    <definedName name="LGTNSUMM" localSheetId="4">#REF!</definedName>
    <definedName name="LGTNSUMM" localSheetId="5">#REF!</definedName>
    <definedName name="LGTNSUMM" localSheetId="6">#REF!</definedName>
    <definedName name="LGTNSUMM" localSheetId="7">#REF!</definedName>
    <definedName name="LGTNSUMM">[64]nonopec!#REF!</definedName>
    <definedName name="LGTOECD" localSheetId="0">#REF!</definedName>
    <definedName name="LGTOECD" localSheetId="1">#REF!</definedName>
    <definedName name="LGTOECD" localSheetId="2">#REF!</definedName>
    <definedName name="LGTOECD" localSheetId="3">#REF!</definedName>
    <definedName name="LGTOECD" localSheetId="4">#REF!</definedName>
    <definedName name="LGTOECD" localSheetId="5">#REF!</definedName>
    <definedName name="LGTOECD" localSheetId="6">#REF!</definedName>
    <definedName name="LGTOECD" localSheetId="7">#REF!</definedName>
    <definedName name="LGTOECD">[64]nonopec!#REF!</definedName>
    <definedName name="LGTOPEC" localSheetId="0">#REF!</definedName>
    <definedName name="LGTOPEC" localSheetId="1">#REF!</definedName>
    <definedName name="LGTOPEC" localSheetId="2">#REF!</definedName>
    <definedName name="LGTOPEC" localSheetId="3">#REF!</definedName>
    <definedName name="LGTOPEC" localSheetId="4">#REF!</definedName>
    <definedName name="LGTOPEC" localSheetId="5">#REF!</definedName>
    <definedName name="LGTOPEC" localSheetId="6">#REF!</definedName>
    <definedName name="LGTOPEC" localSheetId="7">#REF!</definedName>
    <definedName name="LGTOPEC">[64]nonopec!#REF!</definedName>
    <definedName name="LGTPCNT" localSheetId="0">#REF!</definedName>
    <definedName name="LGTPCNT" localSheetId="1">#REF!</definedName>
    <definedName name="LGTPCNT" localSheetId="2">#REF!</definedName>
    <definedName name="LGTPCNT" localSheetId="3">#REF!</definedName>
    <definedName name="LGTPCNT" localSheetId="4">#REF!</definedName>
    <definedName name="LGTPCNT" localSheetId="5">#REF!</definedName>
    <definedName name="LGTPCNT" localSheetId="6">#REF!</definedName>
    <definedName name="LGTPCNT" localSheetId="7">#REF!</definedName>
    <definedName name="LGTPCNT">[64]nonopec!#REF!</definedName>
    <definedName name="LIBOR3" localSheetId="0">#REF!</definedName>
    <definedName name="LIBOR3" localSheetId="1">#REF!</definedName>
    <definedName name="LIBOR3" localSheetId="2">#REF!</definedName>
    <definedName name="LIBOR3" localSheetId="3">#REF!</definedName>
    <definedName name="LIBOR3" localSheetId="4">#REF!</definedName>
    <definedName name="LIBOR3" localSheetId="5">#REF!</definedName>
    <definedName name="LIBOR3" localSheetId="6">#REF!</definedName>
    <definedName name="LIBOR3" localSheetId="7">#REF!</definedName>
    <definedName name="LIBOR3">[83]SUPUESTOS!$A$12:$IV$12</definedName>
    <definedName name="LIBOR6" localSheetId="0">#REF!</definedName>
    <definedName name="LIBOR6" localSheetId="1">#REF!</definedName>
    <definedName name="LIBOR6" localSheetId="2">#REF!</definedName>
    <definedName name="LIBOR6" localSheetId="3">#REF!</definedName>
    <definedName name="LIBOR6" localSheetId="4">#REF!</definedName>
    <definedName name="LIBOR6" localSheetId="5">#REF!</definedName>
    <definedName name="LIBOR6" localSheetId="6">#REF!</definedName>
    <definedName name="LIBOR6" localSheetId="7">#REF!</definedName>
    <definedName name="LIBOR6">[83]SUPUESTOS!A$11</definedName>
    <definedName name="LIBRAE" localSheetId="61">#REF!</definedName>
    <definedName name="LIBRAE" localSheetId="54">#REF!</definedName>
    <definedName name="LIBRAE" localSheetId="55">#REF!</definedName>
    <definedName name="LIBRAE" localSheetId="56">#REF!</definedName>
    <definedName name="LIBRAE" localSheetId="57">#REF!</definedName>
    <definedName name="LIBRAE" localSheetId="58">#REF!</definedName>
    <definedName name="LIBRAE" localSheetId="59">#REF!</definedName>
    <definedName name="LIBRAE">#REF!</definedName>
    <definedName name="LINES" localSheetId="59">#REF!</definedName>
    <definedName name="LINES" localSheetId="60">#REF!</definedName>
    <definedName name="LINES" localSheetId="39">#REF!</definedName>
    <definedName name="LINES" localSheetId="26">#REF!</definedName>
    <definedName name="LINES" localSheetId="41">#REF!</definedName>
    <definedName name="LINES" localSheetId="22">#REF!</definedName>
    <definedName name="LINES" localSheetId="23">#REF!</definedName>
    <definedName name="LINES" localSheetId="24">#REF!</definedName>
    <definedName name="LINES" localSheetId="25">#REF!</definedName>
    <definedName name="LINES" localSheetId="28">#REF!</definedName>
    <definedName name="LINES" localSheetId="29">#REF!</definedName>
    <definedName name="LINES" localSheetId="40">#REF!</definedName>
    <definedName name="LINES" localSheetId="42">#REF!</definedName>
    <definedName name="LINES">#REF!</definedName>
    <definedName name="liqc" localSheetId="61">[22]Programa!#REF!</definedName>
    <definedName name="liqc" localSheetId="54">[22]Programa!#REF!</definedName>
    <definedName name="liqc" localSheetId="55">[22]Programa!#REF!</definedName>
    <definedName name="liqc" localSheetId="56">[22]Programa!#REF!</definedName>
    <definedName name="liqc" localSheetId="57">[22]Programa!#REF!</definedName>
    <definedName name="liqc" localSheetId="58">[22]Programa!#REF!</definedName>
    <definedName name="liqc" localSheetId="59">[22]Programa!#REF!</definedName>
    <definedName name="liqc" localSheetId="0">#REF!</definedName>
    <definedName name="liqc" localSheetId="1">#REF!</definedName>
    <definedName name="liqc" localSheetId="2">#REF!</definedName>
    <definedName name="liqc" localSheetId="3">#REF!</definedName>
    <definedName name="liqc" localSheetId="4">#REF!</definedName>
    <definedName name="liqc" localSheetId="5">#REF!</definedName>
    <definedName name="liqc" localSheetId="6">#REF!</definedName>
    <definedName name="liqc" localSheetId="7">#REF!</definedName>
    <definedName name="liqc">[22]Programa!#REF!</definedName>
    <definedName name="liqd" localSheetId="61">[22]Programa!#REF!</definedName>
    <definedName name="liqd" localSheetId="54">[22]Programa!#REF!</definedName>
    <definedName name="liqd" localSheetId="55">[22]Programa!#REF!</definedName>
    <definedName name="liqd" localSheetId="56">[22]Programa!#REF!</definedName>
    <definedName name="liqd" localSheetId="57">[22]Programa!#REF!</definedName>
    <definedName name="liqd" localSheetId="58">[22]Programa!#REF!</definedName>
    <definedName name="liqd" localSheetId="59">[22]Programa!#REF!</definedName>
    <definedName name="liqd" localSheetId="0">#REF!</definedName>
    <definedName name="liqd" localSheetId="1">#REF!</definedName>
    <definedName name="liqd" localSheetId="2">#REF!</definedName>
    <definedName name="liqd" localSheetId="3">#REF!</definedName>
    <definedName name="liqd" localSheetId="4">#REF!</definedName>
    <definedName name="liqd" localSheetId="5">#REF!</definedName>
    <definedName name="liqd" localSheetId="6">#REF!</definedName>
    <definedName name="liqd" localSheetId="7">#REF!</definedName>
    <definedName name="liqd">[22]Programa!#REF!</definedName>
    <definedName name="Liquidez" localSheetId="0">#REF!</definedName>
    <definedName name="Liquidez" localSheetId="1">#REF!</definedName>
    <definedName name="Liquidez" localSheetId="2">#REF!</definedName>
    <definedName name="Liquidez" localSheetId="3">#REF!</definedName>
    <definedName name="Liquidez" localSheetId="4">#REF!</definedName>
    <definedName name="Liquidez" localSheetId="5">#REF!</definedName>
    <definedName name="Liquidez" localSheetId="6">#REF!</definedName>
    <definedName name="Liquidez" localSheetId="7">#REF!</definedName>
    <definedName name="Liquidez">'[49]Ranking Bancario'!$BV$5:$BZ$54</definedName>
    <definedName name="LIT" localSheetId="60">#REF!</definedName>
    <definedName name="LIT" localSheetId="39">#REF!</definedName>
    <definedName name="LIT" localSheetId="26">#REF!</definedName>
    <definedName name="LIT" localSheetId="41">#REF!</definedName>
    <definedName name="LIT" localSheetId="22">#REF!</definedName>
    <definedName name="LIT" localSheetId="23">#REF!</definedName>
    <definedName name="LIT" localSheetId="24">#REF!</definedName>
    <definedName name="LIT" localSheetId="25">#REF!</definedName>
    <definedName name="LIT" localSheetId="28">#REF!</definedName>
    <definedName name="LIT" localSheetId="29">#REF!</definedName>
    <definedName name="LIT" localSheetId="40">#REF!</definedName>
    <definedName name="LIT" localSheetId="42">#REF!</definedName>
    <definedName name="LIT">#REF!</definedName>
    <definedName name="lita">#N/A</definedName>
    <definedName name="LITEURO" localSheetId="60">#REF!</definedName>
    <definedName name="LITEURO" localSheetId="39">#REF!</definedName>
    <definedName name="LITEURO" localSheetId="0">#REF!</definedName>
    <definedName name="LITEURO" localSheetId="26">#REF!</definedName>
    <definedName name="LITEURO" localSheetId="41">#REF!</definedName>
    <definedName name="LITEURO" localSheetId="1">#REF!</definedName>
    <definedName name="LITEURO" localSheetId="2">#REF!</definedName>
    <definedName name="LITEURO" localSheetId="3">#REF!</definedName>
    <definedName name="LITEURO" localSheetId="4">#REF!</definedName>
    <definedName name="LITEURO" localSheetId="5">#REF!</definedName>
    <definedName name="LITEURO" localSheetId="6">#REF!</definedName>
    <definedName name="LITEURO" localSheetId="7">#REF!</definedName>
    <definedName name="LITEURO" localSheetId="22">#REF!</definedName>
    <definedName name="LITEURO" localSheetId="23">#REF!</definedName>
    <definedName name="LITEURO" localSheetId="24">#REF!</definedName>
    <definedName name="LITEURO" localSheetId="25">#REF!</definedName>
    <definedName name="LITEURO" localSheetId="28">#REF!</definedName>
    <definedName name="LITEURO" localSheetId="29">#REF!</definedName>
    <definedName name="LITEURO" localSheetId="40">#REF!</definedName>
    <definedName name="LITEURO" localSheetId="42">#REF!</definedName>
    <definedName name="LITEURO">#REF!</definedName>
    <definedName name="ll" localSheetId="61" hidden="1">{"Tab1",#N/A,FALSE,"P";"Tab2",#N/A,FALSE,"P"}</definedName>
    <definedName name="ll" localSheetId="54" hidden="1">{"Tab1",#N/A,FALSE,"P";"Tab2",#N/A,FALSE,"P"}</definedName>
    <definedName name="ll" localSheetId="55" hidden="1">{"Tab1",#N/A,FALSE,"P";"Tab2",#N/A,FALSE,"P"}</definedName>
    <definedName name="ll" localSheetId="56" hidden="1">{"Tab1",#N/A,FALSE,"P";"Tab2",#N/A,FALSE,"P"}</definedName>
    <definedName name="ll" localSheetId="57" hidden="1">{"Tab1",#N/A,FALSE,"P";"Tab2",#N/A,FALSE,"P"}</definedName>
    <definedName name="ll" localSheetId="58" hidden="1">{"Tab1",#N/A,FALSE,"P";"Tab2",#N/A,FALSE,"P"}</definedName>
    <definedName name="ll" localSheetId="59" hidden="1">{"Tab1",#N/A,FALSE,"P";"Tab2",#N/A,FALSE,"P"}</definedName>
    <definedName name="ll" localSheetId="60" hidden="1">{"Tab1",#N/A,FALSE,"P";"Tab2",#N/A,FALSE,"P"}</definedName>
    <definedName name="ll" localSheetId="39" hidden="1">{"Tab1",#N/A,FALSE,"P";"Tab2",#N/A,FALSE,"P"}</definedName>
    <definedName name="ll" localSheetId="0" hidden="1">{"Tab1",#N/A,FALSE,"P";"Tab2",#N/A,FALSE,"P"}</definedName>
    <definedName name="ll" localSheetId="26" hidden="1">{"Tab1",#N/A,FALSE,"P";"Tab2",#N/A,FALSE,"P"}</definedName>
    <definedName name="ll" localSheetId="27" hidden="1">{"Tab1",#N/A,FALSE,"P";"Tab2",#N/A,FALSE,"P"}</definedName>
    <definedName name="ll" localSheetId="32" hidden="1">{"Tab1",#N/A,FALSE,"P";"Tab2",#N/A,FALSE,"P"}</definedName>
    <definedName name="ll" localSheetId="41" hidden="1">{"Tab1",#N/A,FALSE,"P";"Tab2",#N/A,FALSE,"P"}</definedName>
    <definedName name="ll" localSheetId="1" hidden="1">{"Tab1",#N/A,FALSE,"P";"Tab2",#N/A,FALSE,"P"}</definedName>
    <definedName name="ll" localSheetId="2" hidden="1">{"Tab1",#N/A,FALSE,"P";"Tab2",#N/A,FALSE,"P"}</definedName>
    <definedName name="ll" localSheetId="3" hidden="1">{"Tab1",#N/A,FALSE,"P";"Tab2",#N/A,FALSE,"P"}</definedName>
    <definedName name="ll" localSheetId="4" hidden="1">{"Tab1",#N/A,FALSE,"P";"Tab2",#N/A,FALSE,"P"}</definedName>
    <definedName name="ll" localSheetId="5" hidden="1">{"Tab1",#N/A,FALSE,"P";"Tab2",#N/A,FALSE,"P"}</definedName>
    <definedName name="ll" localSheetId="6" hidden="1">{"Tab1",#N/A,FALSE,"P";"Tab2",#N/A,FALSE,"P"}</definedName>
    <definedName name="ll" localSheetId="7" hidden="1">{"Tab1",#N/A,FALSE,"P";"Tab2",#N/A,FALSE,"P"}</definedName>
    <definedName name="ll" localSheetId="22" hidden="1">{"Tab1",#N/A,FALSE,"P";"Tab2",#N/A,FALSE,"P"}</definedName>
    <definedName name="ll" localSheetId="23" hidden="1">{"Tab1",#N/A,FALSE,"P";"Tab2",#N/A,FALSE,"P"}</definedName>
    <definedName name="ll" localSheetId="24" hidden="1">{"Tab1",#N/A,FALSE,"P";"Tab2",#N/A,FALSE,"P"}</definedName>
    <definedName name="ll" localSheetId="25" hidden="1">{"Tab1",#N/A,FALSE,"P";"Tab2",#N/A,FALSE,"P"}</definedName>
    <definedName name="ll" localSheetId="28" hidden="1">{"Tab1",#N/A,FALSE,"P";"Tab2",#N/A,FALSE,"P"}</definedName>
    <definedName name="ll" localSheetId="29" hidden="1">{"Tab1",#N/A,FALSE,"P";"Tab2",#N/A,FALSE,"P"}</definedName>
    <definedName name="ll" localSheetId="31" hidden="1">{"Tab1",#N/A,FALSE,"P";"Tab2",#N/A,FALSE,"P"}</definedName>
    <definedName name="ll" localSheetId="40" hidden="1">{"Tab1",#N/A,FALSE,"P";"Tab2",#N/A,FALSE,"P"}</definedName>
    <definedName name="ll" localSheetId="42" hidden="1">{"Tab1",#N/A,FALSE,"P";"Tab2",#N/A,FALSE,"P"}</definedName>
    <definedName name="ll" hidden="1">{"Tab1",#N/A,FALSE,"P";"Tab2",#N/A,FALSE,"P"}</definedName>
    <definedName name="LLF" localSheetId="0">#REF!</definedName>
    <definedName name="LLF" localSheetId="1">#REF!</definedName>
    <definedName name="LLF" localSheetId="2">#REF!</definedName>
    <definedName name="LLF" localSheetId="3">#REF!</definedName>
    <definedName name="LLF" localSheetId="4">#REF!</definedName>
    <definedName name="LLF" localSheetId="5">#REF!</definedName>
    <definedName name="LLF" localSheetId="6">#REF!</definedName>
    <definedName name="LLF" localSheetId="7">#REF!</definedName>
    <definedName name="LLF">[56]Q3!#REF!</definedName>
    <definedName name="lll" localSheetId="61" hidden="1">{"Riqfin97",#N/A,FALSE,"Tran";"Riqfinpro",#N/A,FALSE,"Tran"}</definedName>
    <definedName name="lll" localSheetId="54" hidden="1">{"Riqfin97",#N/A,FALSE,"Tran";"Riqfinpro",#N/A,FALSE,"Tran"}</definedName>
    <definedName name="lll" localSheetId="55" hidden="1">{"Riqfin97",#N/A,FALSE,"Tran";"Riqfinpro",#N/A,FALSE,"Tran"}</definedName>
    <definedName name="lll" localSheetId="56" hidden="1">{"Riqfin97",#N/A,FALSE,"Tran";"Riqfinpro",#N/A,FALSE,"Tran"}</definedName>
    <definedName name="lll" localSheetId="57" hidden="1">{"Riqfin97",#N/A,FALSE,"Tran";"Riqfinpro",#N/A,FALSE,"Tran"}</definedName>
    <definedName name="lll" localSheetId="58" hidden="1">{"Riqfin97",#N/A,FALSE,"Tran";"Riqfinpro",#N/A,FALSE,"Tran"}</definedName>
    <definedName name="lll" localSheetId="59" hidden="1">{"Riqfin97",#N/A,FALSE,"Tran";"Riqfinpro",#N/A,FALSE,"Tran"}</definedName>
    <definedName name="lll" localSheetId="60" hidden="1">{"Riqfin97",#N/A,FALSE,"Tran";"Riqfinpro",#N/A,FALSE,"Tran"}</definedName>
    <definedName name="lll" localSheetId="39" hidden="1">{"Riqfin97",#N/A,FALSE,"Tran";"Riqfinpro",#N/A,FALSE,"Tran"}</definedName>
    <definedName name="lll" localSheetId="0" hidden="1">{"Riqfin97",#N/A,FALSE,"Tran";"Riqfinpro",#N/A,FALSE,"Tran"}</definedName>
    <definedName name="lll" localSheetId="26" hidden="1">{"Riqfin97",#N/A,FALSE,"Tran";"Riqfinpro",#N/A,FALSE,"Tran"}</definedName>
    <definedName name="lll" localSheetId="27" hidden="1">{"Riqfin97",#N/A,FALSE,"Tran";"Riqfinpro",#N/A,FALSE,"Tran"}</definedName>
    <definedName name="lll" localSheetId="32" hidden="1">{"Riqfin97",#N/A,FALSE,"Tran";"Riqfinpro",#N/A,FALSE,"Tran"}</definedName>
    <definedName name="lll" localSheetId="41" hidden="1">{"Riqfin97",#N/A,FALSE,"Tran";"Riqfinpro",#N/A,FALSE,"Tran"}</definedName>
    <definedName name="lll" localSheetId="1" hidden="1">{"Riqfin97",#N/A,FALSE,"Tran";"Riqfinpro",#N/A,FALSE,"Tran"}</definedName>
    <definedName name="lll" localSheetId="2" hidden="1">{"Riqfin97",#N/A,FALSE,"Tran";"Riqfinpro",#N/A,FALSE,"Tran"}</definedName>
    <definedName name="lll" localSheetId="3" hidden="1">{"Riqfin97",#N/A,FALSE,"Tran";"Riqfinpro",#N/A,FALSE,"Tran"}</definedName>
    <definedName name="lll" localSheetId="4" hidden="1">{"Riqfin97",#N/A,FALSE,"Tran";"Riqfinpro",#N/A,FALSE,"Tran"}</definedName>
    <definedName name="lll" localSheetId="5" hidden="1">{"Riqfin97",#N/A,FALSE,"Tran";"Riqfinpro",#N/A,FALSE,"Tran"}</definedName>
    <definedName name="lll" localSheetId="6" hidden="1">{"Riqfin97",#N/A,FALSE,"Tran";"Riqfinpro",#N/A,FALSE,"Tran"}</definedName>
    <definedName name="lll" localSheetId="7" hidden="1">{"Riqfin97",#N/A,FALSE,"Tran";"Riqfinpro",#N/A,FALSE,"Tran"}</definedName>
    <definedName name="lll" localSheetId="22" hidden="1">{"Riqfin97",#N/A,FALSE,"Tran";"Riqfinpro",#N/A,FALSE,"Tran"}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localSheetId="25" hidden="1">{"Riqfin97",#N/A,FALSE,"Tran";"Riqfinpro",#N/A,FALSE,"Tran"}</definedName>
    <definedName name="lll" localSheetId="28" hidden="1">{"Riqfin97",#N/A,FALSE,"Tran";"Riqfinpro",#N/A,FALSE,"Tran"}</definedName>
    <definedName name="lll" localSheetId="29" hidden="1">{"Riqfin97",#N/A,FALSE,"Tran";"Riqfinpro",#N/A,FALSE,"Tran"}</definedName>
    <definedName name="lll" localSheetId="31" hidden="1">{"Riqfin97",#N/A,FALSE,"Tran";"Riqfinpro",#N/A,FALSE,"Tran"}</definedName>
    <definedName name="lll" localSheetId="40" hidden="1">{"Riqfin97",#N/A,FALSE,"Tran";"Riqfinpro",#N/A,FALSE,"Tran"}</definedName>
    <definedName name="lll" localSheetId="42" hidden="1">{"Riqfin97",#N/A,FALSE,"Tran";"Riqfinpro",#N/A,FALSE,"Tran"}</definedName>
    <definedName name="lll" hidden="1">{"Riqfin97",#N/A,FALSE,"Tran";"Riqfinpro",#N/A,FALSE,"Tran"}</definedName>
    <definedName name="llll" localSheetId="0" hidden="1">#REF!</definedName>
    <definedName name="llll" localSheetId="1" hidden="1">#REF!</definedName>
    <definedName name="llll" localSheetId="2" hidden="1">#REF!</definedName>
    <definedName name="llll" localSheetId="3" hidden="1">#REF!</definedName>
    <definedName name="llll" localSheetId="4" hidden="1">#REF!</definedName>
    <definedName name="llll" localSheetId="5" hidden="1">#REF!</definedName>
    <definedName name="llll" localSheetId="6" hidden="1">#REF!</definedName>
    <definedName name="llll" localSheetId="7" hidden="1">#REF!</definedName>
    <definedName name="llll" hidden="1">[121]M!#REF!</definedName>
    <definedName name="lllll" localSheetId="61" hidden="1">{"Tab1",#N/A,FALSE,"P";"Tab2",#N/A,FALSE,"P"}</definedName>
    <definedName name="lllll" localSheetId="54" hidden="1">{"Tab1",#N/A,FALSE,"P";"Tab2",#N/A,FALSE,"P"}</definedName>
    <definedName name="lllll" localSheetId="55" hidden="1">{"Tab1",#N/A,FALSE,"P";"Tab2",#N/A,FALSE,"P"}</definedName>
    <definedName name="lllll" localSheetId="56" hidden="1">{"Tab1",#N/A,FALSE,"P";"Tab2",#N/A,FALSE,"P"}</definedName>
    <definedName name="lllll" localSheetId="57" hidden="1">{"Tab1",#N/A,FALSE,"P";"Tab2",#N/A,FALSE,"P"}</definedName>
    <definedName name="lllll" localSheetId="58" hidden="1">{"Tab1",#N/A,FALSE,"P";"Tab2",#N/A,FALSE,"P"}</definedName>
    <definedName name="lllll" localSheetId="59" hidden="1">{"Tab1",#N/A,FALSE,"P";"Tab2",#N/A,FALSE,"P"}</definedName>
    <definedName name="lllll" localSheetId="60" hidden="1">{"Tab1",#N/A,FALSE,"P";"Tab2",#N/A,FALSE,"P"}</definedName>
    <definedName name="lllll" localSheetId="39" hidden="1">{"Tab1",#N/A,FALSE,"P";"Tab2",#N/A,FALSE,"P"}</definedName>
    <definedName name="lllll" localSheetId="0" hidden="1">{"Tab1",#N/A,FALSE,"P";"Tab2",#N/A,FALSE,"P"}</definedName>
    <definedName name="lllll" localSheetId="26" hidden="1">{"Tab1",#N/A,FALSE,"P";"Tab2",#N/A,FALSE,"P"}</definedName>
    <definedName name="lllll" localSheetId="27" hidden="1">{"Tab1",#N/A,FALSE,"P";"Tab2",#N/A,FALSE,"P"}</definedName>
    <definedName name="lllll" localSheetId="32" hidden="1">{"Tab1",#N/A,FALSE,"P";"Tab2",#N/A,FALSE,"P"}</definedName>
    <definedName name="lllll" localSheetId="41" hidden="1">{"Tab1",#N/A,FALSE,"P";"Tab2",#N/A,FALSE,"P"}</definedName>
    <definedName name="lllll" localSheetId="1" hidden="1">{"Tab1",#N/A,FALSE,"P";"Tab2",#N/A,FALSE,"P"}</definedName>
    <definedName name="lllll" localSheetId="2" hidden="1">{"Tab1",#N/A,FALSE,"P";"Tab2",#N/A,FALSE,"P"}</definedName>
    <definedName name="lllll" localSheetId="3" hidden="1">{"Tab1",#N/A,FALSE,"P";"Tab2",#N/A,FALSE,"P"}</definedName>
    <definedName name="lllll" localSheetId="4" hidden="1">{"Tab1",#N/A,FALSE,"P";"Tab2",#N/A,FALSE,"P"}</definedName>
    <definedName name="lllll" localSheetId="5" hidden="1">{"Tab1",#N/A,FALSE,"P";"Tab2",#N/A,FALSE,"P"}</definedName>
    <definedName name="lllll" localSheetId="6" hidden="1">{"Tab1",#N/A,FALSE,"P";"Tab2",#N/A,FALSE,"P"}</definedName>
    <definedName name="lllll" localSheetId="7" hidden="1">{"Tab1",#N/A,FALSE,"P";"Tab2",#N/A,FALSE,"P"}</definedName>
    <definedName name="lllll" localSheetId="22" hidden="1">{"Tab1",#N/A,FALSE,"P";"Tab2",#N/A,FALSE,"P"}</definedName>
    <definedName name="lllll" localSheetId="23" hidden="1">{"Tab1",#N/A,FALSE,"P";"Tab2",#N/A,FALSE,"P"}</definedName>
    <definedName name="lllll" localSheetId="24" hidden="1">{"Tab1",#N/A,FALSE,"P";"Tab2",#N/A,FALSE,"P"}</definedName>
    <definedName name="lllll" localSheetId="25" hidden="1">{"Tab1",#N/A,FALSE,"P";"Tab2",#N/A,FALSE,"P"}</definedName>
    <definedName name="lllll" localSheetId="28" hidden="1">{"Tab1",#N/A,FALSE,"P";"Tab2",#N/A,FALSE,"P"}</definedName>
    <definedName name="lllll" localSheetId="29" hidden="1">{"Tab1",#N/A,FALSE,"P";"Tab2",#N/A,FALSE,"P"}</definedName>
    <definedName name="lllll" localSheetId="31" hidden="1">{"Tab1",#N/A,FALSE,"P";"Tab2",#N/A,FALSE,"P"}</definedName>
    <definedName name="lllll" localSheetId="40" hidden="1">{"Tab1",#N/A,FALSE,"P";"Tab2",#N/A,FALSE,"P"}</definedName>
    <definedName name="lllll" localSheetId="42" hidden="1">{"Tab1",#N/A,FALSE,"P";"Tab2",#N/A,FALSE,"P"}</definedName>
    <definedName name="lllll" hidden="1">{"Tab1",#N/A,FALSE,"P";"Tab2",#N/A,FALSE,"P"}</definedName>
    <definedName name="llllll" localSheetId="61" hidden="1">{"Minpmon",#N/A,FALSE,"Monthinput"}</definedName>
    <definedName name="llllll" localSheetId="54" hidden="1">{"Minpmon",#N/A,FALSE,"Monthinput"}</definedName>
    <definedName name="llllll" localSheetId="55" hidden="1">{"Minpmon",#N/A,FALSE,"Monthinput"}</definedName>
    <definedName name="llllll" localSheetId="56" hidden="1">{"Minpmon",#N/A,FALSE,"Monthinput"}</definedName>
    <definedName name="llllll" localSheetId="57" hidden="1">{"Minpmon",#N/A,FALSE,"Monthinput"}</definedName>
    <definedName name="llllll" localSheetId="58" hidden="1">{"Minpmon",#N/A,FALSE,"Monthinput"}</definedName>
    <definedName name="llllll" localSheetId="59" hidden="1">{"Minpmon",#N/A,FALSE,"Monthinput"}</definedName>
    <definedName name="llllll" localSheetId="60" hidden="1">{"Minpmon",#N/A,FALSE,"Monthinput"}</definedName>
    <definedName name="llllll" localSheetId="39" hidden="1">{"Minpmon",#N/A,FALSE,"Monthinput"}</definedName>
    <definedName name="llllll" localSheetId="0" hidden="1">{"Minpmon",#N/A,FALSE,"Monthinput"}</definedName>
    <definedName name="llllll" localSheetId="26" hidden="1">{"Minpmon",#N/A,FALSE,"Monthinput"}</definedName>
    <definedName name="llllll" localSheetId="27" hidden="1">{"Minpmon",#N/A,FALSE,"Monthinput"}</definedName>
    <definedName name="llllll" localSheetId="32" hidden="1">{"Minpmon",#N/A,FALSE,"Monthinput"}</definedName>
    <definedName name="llllll" localSheetId="41" hidden="1">{"Minpmon",#N/A,FALSE,"Monthinput"}</definedName>
    <definedName name="llllll" localSheetId="1" hidden="1">{"Minpmon",#N/A,FALSE,"Monthinput"}</definedName>
    <definedName name="llllll" localSheetId="2" hidden="1">{"Minpmon",#N/A,FALSE,"Monthinput"}</definedName>
    <definedName name="llllll" localSheetId="3" hidden="1">{"Minpmon",#N/A,FALSE,"Monthinput"}</definedName>
    <definedName name="llllll" localSheetId="4" hidden="1">{"Minpmon",#N/A,FALSE,"Monthinput"}</definedName>
    <definedName name="llllll" localSheetId="5" hidden="1">{"Minpmon",#N/A,FALSE,"Monthinput"}</definedName>
    <definedName name="llllll" localSheetId="6" hidden="1">{"Minpmon",#N/A,FALSE,"Monthinput"}</definedName>
    <definedName name="llllll" localSheetId="7" hidden="1">{"Minpmon",#N/A,FALSE,"Monthinput"}</definedName>
    <definedName name="llllll" localSheetId="22" hidden="1">{"Minpmon",#N/A,FALSE,"Monthinput"}</definedName>
    <definedName name="llllll" localSheetId="23" hidden="1">{"Minpmon",#N/A,FALSE,"Monthinput"}</definedName>
    <definedName name="llllll" localSheetId="24" hidden="1">{"Minpmon",#N/A,FALSE,"Monthinput"}</definedName>
    <definedName name="llllll" localSheetId="25" hidden="1">{"Minpmon",#N/A,FALSE,"Monthinput"}</definedName>
    <definedName name="llllll" localSheetId="28" hidden="1">{"Minpmon",#N/A,FALSE,"Monthinput"}</definedName>
    <definedName name="llllll" localSheetId="29" hidden="1">{"Minpmon",#N/A,FALSE,"Monthinput"}</definedName>
    <definedName name="llllll" localSheetId="31" hidden="1">{"Minpmon",#N/A,FALSE,"Monthinput"}</definedName>
    <definedName name="llllll" localSheetId="40" hidden="1">{"Minpmon",#N/A,FALSE,"Monthinput"}</definedName>
    <definedName name="llllll" localSheetId="42" hidden="1">{"Minpmon",#N/A,FALSE,"Monthinput"}</definedName>
    <definedName name="llllll" hidden="1">{"Minpmon",#N/A,FALSE,"Monthinput"}</definedName>
    <definedName name="lllllll" localSheetId="6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1" hidden="1">{"Minpmon",#N/A,FALSE,"Monthinput"}</definedName>
    <definedName name="lllllllllllllllll" localSheetId="54" hidden="1">{"Minpmon",#N/A,FALSE,"Monthinput"}</definedName>
    <definedName name="lllllllllllllllll" localSheetId="55" hidden="1">{"Minpmon",#N/A,FALSE,"Monthinput"}</definedName>
    <definedName name="lllllllllllllllll" localSheetId="56" hidden="1">{"Minpmon",#N/A,FALSE,"Monthinput"}</definedName>
    <definedName name="lllllllllllllllll" localSheetId="57" hidden="1">{"Minpmon",#N/A,FALSE,"Monthinput"}</definedName>
    <definedName name="lllllllllllllllll" localSheetId="58" hidden="1">{"Minpmon",#N/A,FALSE,"Monthinput"}</definedName>
    <definedName name="lllllllllllllllll" localSheetId="59" hidden="1">{"Minpmon",#N/A,FALSE,"Monthinput"}</definedName>
    <definedName name="lllllllllllllllll" localSheetId="60" hidden="1">{"Minpmon",#N/A,FALSE,"Monthinput"}</definedName>
    <definedName name="lllllllllllllllll" localSheetId="39" hidden="1">{"Minpmon",#N/A,FALSE,"Monthinput"}</definedName>
    <definedName name="lllllllllllllllll" localSheetId="0" hidden="1">{"Minpmon",#N/A,FALSE,"Monthinput"}</definedName>
    <definedName name="lllllllllllllllll" localSheetId="26" hidden="1">{"Minpmon",#N/A,FALSE,"Monthinput"}</definedName>
    <definedName name="lllllllllllllllll" localSheetId="27" hidden="1">{"Minpmon",#N/A,FALSE,"Monthinput"}</definedName>
    <definedName name="lllllllllllllllll" localSheetId="32" hidden="1">{"Minpmon",#N/A,FALSE,"Monthinput"}</definedName>
    <definedName name="lllllllllllllllll" localSheetId="41" hidden="1">{"Minpmon",#N/A,FALSE,"Monthinput"}</definedName>
    <definedName name="lllllllllllllllll" localSheetId="1" hidden="1">{"Minpmon",#N/A,FALSE,"Monthinput"}</definedName>
    <definedName name="lllllllllllllllll" localSheetId="2" hidden="1">{"Minpmon",#N/A,FALSE,"Monthinput"}</definedName>
    <definedName name="lllllllllllllllll" localSheetId="3" hidden="1">{"Minpmon",#N/A,FALSE,"Monthinput"}</definedName>
    <definedName name="lllllllllllllllll" localSheetId="4" hidden="1">{"Minpmon",#N/A,FALSE,"Monthinput"}</definedName>
    <definedName name="lllllllllllllllll" localSheetId="5" hidden="1">{"Minpmon",#N/A,FALSE,"Monthinput"}</definedName>
    <definedName name="lllllllllllllllll" localSheetId="6" hidden="1">{"Minpmon",#N/A,FALSE,"Monthinput"}</definedName>
    <definedName name="lllllllllllllllll" localSheetId="7" hidden="1">{"Minpmon",#N/A,FALSE,"Monthinput"}</definedName>
    <definedName name="lllllllllllllllll" localSheetId="22" hidden="1">{"Minpmon",#N/A,FALSE,"Monthinput"}</definedName>
    <definedName name="lllllllllllllllll" localSheetId="23" hidden="1">{"Minpmon",#N/A,FALSE,"Monthinput"}</definedName>
    <definedName name="lllllllllllllllll" localSheetId="24" hidden="1">{"Minpmon",#N/A,FALSE,"Monthinput"}</definedName>
    <definedName name="lllllllllllllllll" localSheetId="25" hidden="1">{"Minpmon",#N/A,FALSE,"Monthinput"}</definedName>
    <definedName name="lllllllllllllllll" localSheetId="28" hidden="1">{"Minpmon",#N/A,FALSE,"Monthinput"}</definedName>
    <definedName name="lllllllllllllllll" localSheetId="29" hidden="1">{"Minpmon",#N/A,FALSE,"Monthinput"}</definedName>
    <definedName name="lllllllllllllllll" localSheetId="31" hidden="1">{"Minpmon",#N/A,FALSE,"Monthinput"}</definedName>
    <definedName name="lllllllllllllllll" localSheetId="40" hidden="1">{"Minpmon",#N/A,FALSE,"Monthinput"}</definedName>
    <definedName name="lllllllllllllllll" localSheetId="42" hidden="1">{"Minpmon",#N/A,FALSE,"Monthinput"}</definedName>
    <definedName name="lllllllllllllllll" hidden="1">{"Minpmon",#N/A,FALSE,"Monthinput"}</definedName>
    <definedName name="lloo" localSheetId="59" hidden="1">#REF!</definedName>
    <definedName name="lloo" localSheetId="60" hidden="1">#REF!</definedName>
    <definedName name="lloo" localSheetId="39" hidden="1">#REF!</definedName>
    <definedName name="lloo" localSheetId="0" hidden="1">#REF!</definedName>
    <definedName name="lloo" localSheetId="26" hidden="1">#REF!</definedName>
    <definedName name="lloo" localSheetId="41" hidden="1">#REF!</definedName>
    <definedName name="lloo" localSheetId="1" hidden="1">#REF!</definedName>
    <definedName name="lloo" localSheetId="2" hidden="1">#REF!</definedName>
    <definedName name="lloo" localSheetId="3" hidden="1">#REF!</definedName>
    <definedName name="lloo" localSheetId="4" hidden="1">#REF!</definedName>
    <definedName name="lloo" localSheetId="5" hidden="1">#REF!</definedName>
    <definedName name="lloo" localSheetId="6" hidden="1">#REF!</definedName>
    <definedName name="lloo" localSheetId="7" hidden="1">#REF!</definedName>
    <definedName name="lloo" localSheetId="22" hidden="1">#REF!</definedName>
    <definedName name="lloo" localSheetId="23" hidden="1">#REF!</definedName>
    <definedName name="lloo" localSheetId="24" hidden="1">#REF!</definedName>
    <definedName name="lloo" localSheetId="25" hidden="1">#REF!</definedName>
    <definedName name="lloo" localSheetId="28" hidden="1">#REF!</definedName>
    <definedName name="lloo" localSheetId="29" hidden="1">#REF!</definedName>
    <definedName name="lloo" localSheetId="40" hidden="1">#REF!</definedName>
    <definedName name="lloo" localSheetId="42" hidden="1">#REF!</definedName>
    <definedName name="lloo" hidden="1">#REF!</definedName>
    <definedName name="lodnjkhdnbdv" localSheetId="60">#REF!</definedName>
    <definedName name="lodnjkhdnbdv" localSheetId="39">#REF!</definedName>
    <definedName name="lodnjkhdnbdv" localSheetId="0">#REF!</definedName>
    <definedName name="lodnjkhdnbdv" localSheetId="26">#REF!</definedName>
    <definedName name="lodnjkhdnbdv" localSheetId="41">#REF!</definedName>
    <definedName name="lodnjkhdnbdv" localSheetId="1">#REF!</definedName>
    <definedName name="lodnjkhdnbdv" localSheetId="2">#REF!</definedName>
    <definedName name="lodnjkhdnbdv" localSheetId="3">#REF!</definedName>
    <definedName name="lodnjkhdnbdv" localSheetId="4">#REF!</definedName>
    <definedName name="lodnjkhdnbdv" localSheetId="5">#REF!</definedName>
    <definedName name="lodnjkhdnbdv" localSheetId="6">#REF!</definedName>
    <definedName name="lodnjkhdnbdv" localSheetId="7">#REF!</definedName>
    <definedName name="lodnjkhdnbdv" localSheetId="22">#REF!</definedName>
    <definedName name="lodnjkhdnbdv" localSheetId="23">#REF!</definedName>
    <definedName name="lodnjkhdnbdv" localSheetId="24">#REF!</definedName>
    <definedName name="lodnjkhdnbdv" localSheetId="25">#REF!</definedName>
    <definedName name="lodnjkhdnbdv" localSheetId="28">#REF!</definedName>
    <definedName name="lodnjkhdnbdv" localSheetId="29">#REF!</definedName>
    <definedName name="lodnjkhdnbdv" localSheetId="40">#REF!</definedName>
    <definedName name="lodnjkhdnbdv" localSheetId="42">#REF!</definedName>
    <definedName name="lodnjkhdnbdv">#REF!</definedName>
    <definedName name="lolololo" localSheetId="60">#REF!</definedName>
    <definedName name="lolololo" localSheetId="39">#REF!</definedName>
    <definedName name="lolololo" localSheetId="0">#REF!</definedName>
    <definedName name="lolololo" localSheetId="26">#REF!</definedName>
    <definedName name="lolololo" localSheetId="41">#REF!</definedName>
    <definedName name="lolololo" localSheetId="1">#REF!</definedName>
    <definedName name="lolololo" localSheetId="2">#REF!</definedName>
    <definedName name="lolololo" localSheetId="3">#REF!</definedName>
    <definedName name="lolololo" localSheetId="4">#REF!</definedName>
    <definedName name="lolololo" localSheetId="5">#REF!</definedName>
    <definedName name="lolololo" localSheetId="6">#REF!</definedName>
    <definedName name="lolololo" localSheetId="7">#REF!</definedName>
    <definedName name="lolololo" localSheetId="22">#REF!</definedName>
    <definedName name="lolololo" localSheetId="23">#REF!</definedName>
    <definedName name="lolololo" localSheetId="24">#REF!</definedName>
    <definedName name="lolololo" localSheetId="25">#REF!</definedName>
    <definedName name="lolololo" localSheetId="28">#REF!</definedName>
    <definedName name="lolololo" localSheetId="29">#REF!</definedName>
    <definedName name="lolololo" localSheetId="40">#REF!</definedName>
    <definedName name="lolololo" localSheetId="42">#REF!</definedName>
    <definedName name="lolololo">#REF!</definedName>
    <definedName name="LONAB96">#REF!</definedName>
    <definedName name="LOOKUPMTH" localSheetId="60">#REF!</definedName>
    <definedName name="LOOKUPMTH" localSheetId="39">#REF!</definedName>
    <definedName name="LOOKUPMTH" localSheetId="26">#REF!</definedName>
    <definedName name="LOOKUPMTH" localSheetId="41">#REF!</definedName>
    <definedName name="LOOKUPMTH" localSheetId="22">#REF!</definedName>
    <definedName name="LOOKUPMTH" localSheetId="23">#REF!</definedName>
    <definedName name="LOOKUPMTH" localSheetId="24">#REF!</definedName>
    <definedName name="LOOKUPMTH" localSheetId="25">#REF!</definedName>
    <definedName name="LOOKUPMTH" localSheetId="28">#REF!</definedName>
    <definedName name="LOOKUPMTH" localSheetId="29">#REF!</definedName>
    <definedName name="LOOKUPMTH" localSheetId="40">#REF!</definedName>
    <definedName name="LOOKUPMTH" localSheetId="42">#REF!</definedName>
    <definedName name="LOOKUPMTH">#REF!</definedName>
    <definedName name="Low_external">#REF!</definedName>
    <definedName name="Low_fiscal">#REF!</definedName>
    <definedName name="Low_growth_extended">#REF!</definedName>
    <definedName name="Low_growth_summary">#REF!</definedName>
    <definedName name="Low_monetary">#REF!</definedName>
    <definedName name="Low_real">#REF!</definedName>
    <definedName name="Low_summary">#REF!</definedName>
    <definedName name="Lowest_Inter_Bank_Rate" localSheetId="0">#REF!</definedName>
    <definedName name="Lowest_Inter_Bank_Rate" localSheetId="1">#REF!</definedName>
    <definedName name="Lowest_Inter_Bank_Rate" localSheetId="2">#REF!</definedName>
    <definedName name="Lowest_Inter_Bank_Rate" localSheetId="3">#REF!</definedName>
    <definedName name="Lowest_Inter_Bank_Rate" localSheetId="4">#REF!</definedName>
    <definedName name="Lowest_Inter_Bank_Rate" localSheetId="5">#REF!</definedName>
    <definedName name="Lowest_Inter_Bank_Rate" localSheetId="6">#REF!</definedName>
    <definedName name="Lowest_Inter_Bank_Rate" localSheetId="7">#REF!</definedName>
    <definedName name="Lowest_Inter_Bank_Rate">'[66]Inter-Bank'!$M$5</definedName>
    <definedName name="LP" localSheetId="59">#REF!</definedName>
    <definedName name="LP" localSheetId="60">#REF!</definedName>
    <definedName name="LP" localSheetId="39">#REF!</definedName>
    <definedName name="LP" localSheetId="26">#REF!</definedName>
    <definedName name="LP" localSheetId="41">#REF!</definedName>
    <definedName name="LP" localSheetId="22">#REF!</definedName>
    <definedName name="LP" localSheetId="23">#REF!</definedName>
    <definedName name="LP" localSheetId="24">#REF!</definedName>
    <definedName name="LP" localSheetId="25">#REF!</definedName>
    <definedName name="LP" localSheetId="28">#REF!</definedName>
    <definedName name="LP" localSheetId="29">#REF!</definedName>
    <definedName name="LP" localSheetId="40">#REF!</definedName>
    <definedName name="LP" localSheetId="42">#REF!</definedName>
    <definedName name="LP">#REF!</definedName>
    <definedName name="LP1A" localSheetId="60">#REF!</definedName>
    <definedName name="LP1A" localSheetId="39">#REF!</definedName>
    <definedName name="LP1A" localSheetId="26">#REF!</definedName>
    <definedName name="LP1A" localSheetId="41">#REF!</definedName>
    <definedName name="LP1A" localSheetId="22">#REF!</definedName>
    <definedName name="LP1A" localSheetId="23">#REF!</definedName>
    <definedName name="LP1A" localSheetId="24">#REF!</definedName>
    <definedName name="LP1A" localSheetId="25">#REF!</definedName>
    <definedName name="LP1A" localSheetId="28">#REF!</definedName>
    <definedName name="LP1A" localSheetId="29">#REF!</definedName>
    <definedName name="LP1A" localSheetId="40">#REF!</definedName>
    <definedName name="LP1A" localSheetId="42">#REF!</definedName>
    <definedName name="LP1A">#REF!</definedName>
    <definedName name="LPEperc">#REF!</definedName>
    <definedName name="LPperc">#REF!</definedName>
    <definedName name="LT">#REF!</definedName>
    <definedName name="LTcirr" localSheetId="60">#REF!</definedName>
    <definedName name="LTcirr" localSheetId="39">#REF!</definedName>
    <definedName name="LTcirr" localSheetId="26">#REF!</definedName>
    <definedName name="LTcirr" localSheetId="41">#REF!</definedName>
    <definedName name="LTcirr" localSheetId="22">#REF!</definedName>
    <definedName name="LTcirr" localSheetId="23">#REF!</definedName>
    <definedName name="LTcirr" localSheetId="24">#REF!</definedName>
    <definedName name="LTcirr" localSheetId="25">#REF!</definedName>
    <definedName name="LTcirr" localSheetId="28">#REF!</definedName>
    <definedName name="LTcirr" localSheetId="29">#REF!</definedName>
    <definedName name="LTcirr" localSheetId="40">#REF!</definedName>
    <definedName name="LTcirr" localSheetId="42">#REF!</definedName>
    <definedName name="LTcirr">#REF!</definedName>
    <definedName name="LTr" localSheetId="60">#REF!</definedName>
    <definedName name="LTr" localSheetId="39">#REF!</definedName>
    <definedName name="LTr" localSheetId="26">#REF!</definedName>
    <definedName name="LTr" localSheetId="41">#REF!</definedName>
    <definedName name="LTr" localSheetId="22">#REF!</definedName>
    <definedName name="LTr" localSheetId="23">#REF!</definedName>
    <definedName name="LTr" localSheetId="24">#REF!</definedName>
    <definedName name="LTr" localSheetId="25">#REF!</definedName>
    <definedName name="LTr" localSheetId="28">#REF!</definedName>
    <definedName name="LTr" localSheetId="29">#REF!</definedName>
    <definedName name="LTr" localSheetId="40">#REF!</definedName>
    <definedName name="LTr" localSheetId="42">#REF!</definedName>
    <definedName name="LTr">#REF!</definedName>
    <definedName name="LUR">#N/A</definedName>
    <definedName name="LUXF" localSheetId="59">#REF!</definedName>
    <definedName name="LUXF" localSheetId="60">#REF!</definedName>
    <definedName name="LUXF" localSheetId="39">#REF!</definedName>
    <definedName name="LUXF" localSheetId="0">#REF!</definedName>
    <definedName name="LUXF" localSheetId="26">#REF!</definedName>
    <definedName name="LUXF" localSheetId="41">#REF!</definedName>
    <definedName name="LUXF" localSheetId="1">#REF!</definedName>
    <definedName name="LUXF" localSheetId="2">#REF!</definedName>
    <definedName name="LUXF" localSheetId="3">#REF!</definedName>
    <definedName name="LUXF" localSheetId="4">#REF!</definedName>
    <definedName name="LUXF" localSheetId="5">#REF!</definedName>
    <definedName name="LUXF" localSheetId="6">#REF!</definedName>
    <definedName name="LUXF" localSheetId="7">#REF!</definedName>
    <definedName name="LUXF" localSheetId="22">#REF!</definedName>
    <definedName name="LUXF" localSheetId="23">#REF!</definedName>
    <definedName name="LUXF" localSheetId="24">#REF!</definedName>
    <definedName name="LUXF" localSheetId="25">#REF!</definedName>
    <definedName name="LUXF" localSheetId="28">#REF!</definedName>
    <definedName name="LUXF" localSheetId="29">#REF!</definedName>
    <definedName name="LUXF" localSheetId="40">#REF!</definedName>
    <definedName name="LUXF" localSheetId="42">#REF!</definedName>
    <definedName name="LUXF">#REF!</definedName>
    <definedName name="LUXF1" localSheetId="60">#REF!</definedName>
    <definedName name="LUXF1" localSheetId="39">#REF!</definedName>
    <definedName name="LUXF1" localSheetId="0">#REF!</definedName>
    <definedName name="LUXF1" localSheetId="26">#REF!</definedName>
    <definedName name="LUXF1" localSheetId="41">#REF!</definedName>
    <definedName name="LUXF1" localSheetId="1">#REF!</definedName>
    <definedName name="LUXF1" localSheetId="2">#REF!</definedName>
    <definedName name="LUXF1" localSheetId="3">#REF!</definedName>
    <definedName name="LUXF1" localSheetId="4">#REF!</definedName>
    <definedName name="LUXF1" localSheetId="5">#REF!</definedName>
    <definedName name="LUXF1" localSheetId="6">#REF!</definedName>
    <definedName name="LUXF1" localSheetId="7">#REF!</definedName>
    <definedName name="LUXF1" localSheetId="22">#REF!</definedName>
    <definedName name="LUXF1" localSheetId="23">#REF!</definedName>
    <definedName name="LUXF1" localSheetId="24">#REF!</definedName>
    <definedName name="LUXF1" localSheetId="25">#REF!</definedName>
    <definedName name="LUXF1" localSheetId="28">#REF!</definedName>
    <definedName name="LUXF1" localSheetId="29">#REF!</definedName>
    <definedName name="LUXF1" localSheetId="40">#REF!</definedName>
    <definedName name="LUXF1" localSheetId="42">#REF!</definedName>
    <definedName name="LUXF1">#REF!</definedName>
    <definedName name="Lyon" localSheetId="0">#REF!</definedName>
    <definedName name="Lyon" localSheetId="1">#REF!</definedName>
    <definedName name="Lyon" localSheetId="2">#REF!</definedName>
    <definedName name="Lyon" localSheetId="3">#REF!</definedName>
    <definedName name="Lyon" localSheetId="4">#REF!</definedName>
    <definedName name="Lyon" localSheetId="5">#REF!</definedName>
    <definedName name="Lyon" localSheetId="6">#REF!</definedName>
    <definedName name="Lyon" localSheetId="7">#REF!</definedName>
    <definedName name="Lyon">[63]Sheet3!$O$1</definedName>
    <definedName name="m">#N/A</definedName>
    <definedName name="MACRO" localSheetId="59">#REF!</definedName>
    <definedName name="MACRO" localSheetId="60">#REF!</definedName>
    <definedName name="MACRO" localSheetId="39">#REF!</definedName>
    <definedName name="MACRO" localSheetId="0">#REF!</definedName>
    <definedName name="MACRO" localSheetId="26">#REF!</definedName>
    <definedName name="MACRO" localSheetId="41">#REF!</definedName>
    <definedName name="MACRO" localSheetId="1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6">#REF!</definedName>
    <definedName name="MACRO" localSheetId="7">#REF!</definedName>
    <definedName name="MACRO" localSheetId="22">#REF!</definedName>
    <definedName name="MACRO" localSheetId="23">#REF!</definedName>
    <definedName name="MACRO" localSheetId="24">#REF!</definedName>
    <definedName name="MACRO" localSheetId="25">#REF!</definedName>
    <definedName name="MACRO" localSheetId="28">#REF!</definedName>
    <definedName name="MACRO" localSheetId="29">#REF!</definedName>
    <definedName name="MACRO" localSheetId="40">#REF!</definedName>
    <definedName name="MACRO" localSheetId="42">#REF!</definedName>
    <definedName name="MACRO">#REF!</definedName>
    <definedName name="MACRO_ASSUMP_2006" localSheetId="60">#REF!</definedName>
    <definedName name="MACRO_ASSUMP_2006" localSheetId="39">#REF!</definedName>
    <definedName name="MACRO_ASSUMP_2006" localSheetId="0">#REF!</definedName>
    <definedName name="MACRO_ASSUMP_2006" localSheetId="26">#REF!</definedName>
    <definedName name="MACRO_ASSUMP_2006" localSheetId="41">#REF!</definedName>
    <definedName name="MACRO_ASSUMP_2006" localSheetId="1">#REF!</definedName>
    <definedName name="MACRO_ASSUMP_2006" localSheetId="2">#REF!</definedName>
    <definedName name="MACRO_ASSUMP_2006" localSheetId="3">#REF!</definedName>
    <definedName name="MACRO_ASSUMP_2006" localSheetId="4">#REF!</definedName>
    <definedName name="MACRO_ASSUMP_2006" localSheetId="5">#REF!</definedName>
    <definedName name="MACRO_ASSUMP_2006" localSheetId="6">#REF!</definedName>
    <definedName name="MACRO_ASSUMP_2006" localSheetId="7">#REF!</definedName>
    <definedName name="MACRO_ASSUMP_2006" localSheetId="22">#REF!</definedName>
    <definedName name="MACRO_ASSUMP_2006" localSheetId="23">#REF!</definedName>
    <definedName name="MACRO_ASSUMP_2006" localSheetId="24">#REF!</definedName>
    <definedName name="MACRO_ASSUMP_2006" localSheetId="25">#REF!</definedName>
    <definedName name="MACRO_ASSUMP_2006" localSheetId="28">#REF!</definedName>
    <definedName name="MACRO_ASSUMP_2006" localSheetId="29">#REF!</definedName>
    <definedName name="MACRO_ASSUMP_2006" localSheetId="40">#REF!</definedName>
    <definedName name="MACRO_ASSUMP_2006" localSheetId="42">#REF!</definedName>
    <definedName name="MACRO_ASSUMP_2006">#REF!</definedName>
    <definedName name="Macro2" localSheetId="0">#REF!</definedName>
    <definedName name="Macro2" localSheetId="1">#REF!</definedName>
    <definedName name="Macro2" localSheetId="2">#REF!</definedName>
    <definedName name="Macro2" localSheetId="3">#REF!</definedName>
    <definedName name="Macro2" localSheetId="4">#REF!</definedName>
    <definedName name="Macro2" localSheetId="5">#REF!</definedName>
    <definedName name="Macro2" localSheetId="6">#REF!</definedName>
    <definedName name="Macro2" localSheetId="7">#REF!</definedName>
    <definedName name="Macro2">#REF!</definedName>
    <definedName name="Macro3">#REF!</definedName>
    <definedName name="Macro5">#REF!</definedName>
    <definedName name="Macro6">#REF!</definedName>
    <definedName name="MACROINPUT">#REF!</definedName>
    <definedName name="MACROS" localSheetId="0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6">#REF!</definedName>
    <definedName name="MACROS" localSheetId="7">#REF!</definedName>
    <definedName name="MACROS">[72]MACROS!$A$1:$A$1</definedName>
    <definedName name="maintabs" localSheetId="0">#REF!,#REF!,#REF!</definedName>
    <definedName name="maintabs" localSheetId="1">#REF!,#REF!,#REF!</definedName>
    <definedName name="maintabs" localSheetId="2">#REF!,#REF!,#REF!</definedName>
    <definedName name="maintabs" localSheetId="3">#REF!,#REF!,#REF!</definedName>
    <definedName name="maintabs" localSheetId="4">#REF!,#REF!,#REF!</definedName>
    <definedName name="maintabs" localSheetId="5">#REF!,#REF!,#REF!</definedName>
    <definedName name="maintabs" localSheetId="6">#REF!,#REF!,#REF!</definedName>
    <definedName name="maintabs" localSheetId="7">#REF!,#REF!,#REF!</definedName>
    <definedName name="maintabs">[30]QNEWLOR!$B$3:$G$17,[30]QNEWLOR!$B$20:$G$87,[30]QNEWLOR!$B$90:$G$159</definedName>
    <definedName name="MALAX" localSheetId="59">#REF!</definedName>
    <definedName name="MALAX" localSheetId="60">#REF!</definedName>
    <definedName name="MALAX" localSheetId="39">#REF!</definedName>
    <definedName name="MALAX" localSheetId="0">#REF!</definedName>
    <definedName name="MALAX" localSheetId="26">#REF!</definedName>
    <definedName name="MALAX" localSheetId="41">#REF!</definedName>
    <definedName name="MALAX" localSheetId="1">#REF!</definedName>
    <definedName name="MALAX" localSheetId="2">#REF!</definedName>
    <definedName name="MALAX" localSheetId="3">#REF!</definedName>
    <definedName name="MALAX" localSheetId="4">#REF!</definedName>
    <definedName name="MALAX" localSheetId="5">#REF!</definedName>
    <definedName name="MALAX" localSheetId="6">#REF!</definedName>
    <definedName name="MALAX" localSheetId="7">#REF!</definedName>
    <definedName name="MALAX" localSheetId="22">#REF!</definedName>
    <definedName name="MALAX" localSheetId="23">#REF!</definedName>
    <definedName name="MALAX" localSheetId="24">#REF!</definedName>
    <definedName name="MALAX" localSheetId="25">#REF!</definedName>
    <definedName name="MALAX" localSheetId="28">#REF!</definedName>
    <definedName name="MALAX" localSheetId="29">#REF!</definedName>
    <definedName name="MALAX" localSheetId="40">#REF!</definedName>
    <definedName name="MALAX" localSheetId="42">#REF!</definedName>
    <definedName name="MALAX">#REF!</definedName>
    <definedName name="MALAX1" localSheetId="60">#REF!</definedName>
    <definedName name="MALAX1" localSheetId="39">#REF!</definedName>
    <definedName name="MALAX1" localSheetId="0">#REF!</definedName>
    <definedName name="MALAX1" localSheetId="26">#REF!</definedName>
    <definedName name="MALAX1" localSheetId="41">#REF!</definedName>
    <definedName name="MALAX1" localSheetId="1">#REF!</definedName>
    <definedName name="MALAX1" localSheetId="2">#REF!</definedName>
    <definedName name="MALAX1" localSheetId="3">#REF!</definedName>
    <definedName name="MALAX1" localSheetId="4">#REF!</definedName>
    <definedName name="MALAX1" localSheetId="5">#REF!</definedName>
    <definedName name="MALAX1" localSheetId="6">#REF!</definedName>
    <definedName name="MALAX1" localSheetId="7">#REF!</definedName>
    <definedName name="MALAX1" localSheetId="22">#REF!</definedName>
    <definedName name="MALAX1" localSheetId="23">#REF!</definedName>
    <definedName name="MALAX1" localSheetId="24">#REF!</definedName>
    <definedName name="MALAX1" localSheetId="25">#REF!</definedName>
    <definedName name="MALAX1" localSheetId="28">#REF!</definedName>
    <definedName name="MALAX1" localSheetId="29">#REF!</definedName>
    <definedName name="MALAX1" localSheetId="40">#REF!</definedName>
    <definedName name="MALAX1" localSheetId="42">#REF!</definedName>
    <definedName name="MALAX1">#REF!</definedName>
    <definedName name="Malaysia" localSheetId="0">#REF!</definedName>
    <definedName name="Malaysia" localSheetId="1">#REF!</definedName>
    <definedName name="Malaysia" localSheetId="2">#REF!</definedName>
    <definedName name="Malaysia" localSheetId="3">#REF!</definedName>
    <definedName name="Malaysia" localSheetId="4">#REF!</definedName>
    <definedName name="Malaysia" localSheetId="5">#REF!</definedName>
    <definedName name="Malaysia" localSheetId="6">#REF!</definedName>
    <definedName name="Malaysia" localSheetId="7">#REF!</definedName>
    <definedName name="Malaysia">#REF!</definedName>
    <definedName name="MANUAL">#REF!</definedName>
    <definedName name="mapa1">#REF!</definedName>
    <definedName name="mapa2">#REF!</definedName>
    <definedName name="mar" localSheetId="0">#REF!</definedName>
    <definedName name="mar" localSheetId="1">#REF!</definedName>
    <definedName name="mar" localSheetId="2">#REF!</definedName>
    <definedName name="mar" localSheetId="3">#REF!</definedName>
    <definedName name="mar" localSheetId="4">#REF!</definedName>
    <definedName name="mar" localSheetId="5">#REF!</definedName>
    <definedName name="mar" localSheetId="6">#REF!</definedName>
    <definedName name="mar" localSheetId="7">#REF!</definedName>
    <definedName name="mar">[22]Programa!#REF!</definedName>
    <definedName name="MAR._89" localSheetId="61">#REF!</definedName>
    <definedName name="MAR._89" localSheetId="54">#REF!</definedName>
    <definedName name="MAR._89" localSheetId="55">#REF!</definedName>
    <definedName name="MAR._89" localSheetId="56">#REF!</definedName>
    <definedName name="MAR._89" localSheetId="57">#REF!</definedName>
    <definedName name="MAR._89" localSheetId="58">#REF!</definedName>
    <definedName name="MAR._89" localSheetId="59">#REF!</definedName>
    <definedName name="MAR._89">#REF!</definedName>
    <definedName name="Maturity_IDA" localSheetId="0">#REF!</definedName>
    <definedName name="Maturity_IDA" localSheetId="1">#REF!</definedName>
    <definedName name="Maturity_IDA" localSheetId="2">#REF!</definedName>
    <definedName name="Maturity_IDA" localSheetId="3">#REF!</definedName>
    <definedName name="Maturity_IDA" localSheetId="4">#REF!</definedName>
    <definedName name="Maturity_IDA" localSheetId="5">#REF!</definedName>
    <definedName name="Maturity_IDA" localSheetId="6">#REF!</definedName>
    <definedName name="Maturity_IDA" localSheetId="7">#REF!</definedName>
    <definedName name="Maturity_IDA">[98]NPV!$B$26</definedName>
    <definedName name="Maturity_IDA1" localSheetId="61">#REF!</definedName>
    <definedName name="Maturity_IDA1" localSheetId="54">#REF!</definedName>
    <definedName name="Maturity_IDA1" localSheetId="55">#REF!</definedName>
    <definedName name="Maturity_IDA1" localSheetId="56">#REF!</definedName>
    <definedName name="Maturity_IDA1" localSheetId="57">#REF!</definedName>
    <definedName name="Maturity_IDA1" localSheetId="58">#REF!</definedName>
    <definedName name="Maturity_IDA1" localSheetId="59">#REF!</definedName>
    <definedName name="Maturity_IDA1">#REF!</definedName>
    <definedName name="Maturity_NC" localSheetId="61">[98]NPV!#REF!</definedName>
    <definedName name="Maturity_NC" localSheetId="54">[98]NPV!#REF!</definedName>
    <definedName name="Maturity_NC" localSheetId="55">[98]NPV!#REF!</definedName>
    <definedName name="Maturity_NC" localSheetId="56">[98]NPV!#REF!</definedName>
    <definedName name="Maturity_NC" localSheetId="57">[98]NPV!#REF!</definedName>
    <definedName name="Maturity_NC" localSheetId="58">[98]NPV!#REF!</definedName>
    <definedName name="Maturity_NC" localSheetId="59">[98]NPV!#REF!</definedName>
    <definedName name="Maturity_NC" localSheetId="39">[98]NPV!#REF!</definedName>
    <definedName name="Maturity_NC" localSheetId="0">#REF!</definedName>
    <definedName name="Maturity_NC" localSheetId="41">[98]NPV!#REF!</definedName>
    <definedName name="Maturity_NC" localSheetId="1">#REF!</definedName>
    <definedName name="Maturity_NC" localSheetId="2">#REF!</definedName>
    <definedName name="Maturity_NC" localSheetId="3">#REF!</definedName>
    <definedName name="Maturity_NC" localSheetId="4">#REF!</definedName>
    <definedName name="Maturity_NC" localSheetId="5">#REF!</definedName>
    <definedName name="Maturity_NC" localSheetId="6">#REF!</definedName>
    <definedName name="Maturity_NC" localSheetId="7">#REF!</definedName>
    <definedName name="Maturity_NC" localSheetId="23">[98]NPV!#REF!</definedName>
    <definedName name="Maturity_NC" localSheetId="24">[98]NPV!#REF!</definedName>
    <definedName name="Maturity_NC" localSheetId="40">[98]NPV!#REF!</definedName>
    <definedName name="Maturity_NC" localSheetId="42">[98]NPV!#REF!</definedName>
    <definedName name="Maturity_NC">[98]NPV!#REF!</definedName>
    <definedName name="may" localSheetId="0">#REF!</definedName>
    <definedName name="may" localSheetId="1">#REF!</definedName>
    <definedName name="may" localSheetId="2">#REF!</definedName>
    <definedName name="may" localSheetId="3">#REF!</definedName>
    <definedName name="may" localSheetId="4">#REF!</definedName>
    <definedName name="may" localSheetId="5">#REF!</definedName>
    <definedName name="may" localSheetId="6">#REF!</definedName>
    <definedName name="may" localSheetId="7">#REF!</definedName>
    <definedName name="may">[22]Programa!#REF!</definedName>
    <definedName name="MAY._89" localSheetId="61">#REF!</definedName>
    <definedName name="MAY._89" localSheetId="54">#REF!</definedName>
    <definedName name="MAY._89" localSheetId="55">#REF!</definedName>
    <definedName name="MAY._89" localSheetId="56">#REF!</definedName>
    <definedName name="MAY._89" localSheetId="57">#REF!</definedName>
    <definedName name="MAY._89" localSheetId="58">#REF!</definedName>
    <definedName name="MAY._89" localSheetId="59">#REF!</definedName>
    <definedName name="MAY._89">#REF!</definedName>
    <definedName name="MCPI" localSheetId="61">#REF!</definedName>
    <definedName name="MCPI" localSheetId="54">#REF!</definedName>
    <definedName name="MCPI" localSheetId="55">#REF!</definedName>
    <definedName name="MCPI" localSheetId="56">#REF!</definedName>
    <definedName name="MCPI" localSheetId="57">#REF!</definedName>
    <definedName name="MCPI" localSheetId="58">#REF!</definedName>
    <definedName name="MCPI" localSheetId="59">#REF!</definedName>
    <definedName name="MCPI">#REF!</definedName>
    <definedName name="MCV">#N/A</definedName>
    <definedName name="MCV_B">#N/A</definedName>
    <definedName name="MCV_B1" localSheetId="59">#REF!</definedName>
    <definedName name="MCV_B1" localSheetId="60">#REF!</definedName>
    <definedName name="MCV_B1" localSheetId="39">#REF!</definedName>
    <definedName name="MCV_B1" localSheetId="0">#REF!</definedName>
    <definedName name="MCV_B1" localSheetId="26">#REF!</definedName>
    <definedName name="MCV_B1" localSheetId="41">#REF!</definedName>
    <definedName name="MCV_B1" localSheetId="1">#REF!</definedName>
    <definedName name="MCV_B1" localSheetId="2">#REF!</definedName>
    <definedName name="MCV_B1" localSheetId="3">#REF!</definedName>
    <definedName name="MCV_B1" localSheetId="4">#REF!</definedName>
    <definedName name="MCV_B1" localSheetId="5">#REF!</definedName>
    <definedName name="MCV_B1" localSheetId="6">#REF!</definedName>
    <definedName name="MCV_B1" localSheetId="7">#REF!</definedName>
    <definedName name="MCV_B1" localSheetId="22">#REF!</definedName>
    <definedName name="MCV_B1" localSheetId="23">#REF!</definedName>
    <definedName name="MCV_B1" localSheetId="24">#REF!</definedName>
    <definedName name="MCV_B1" localSheetId="25">#REF!</definedName>
    <definedName name="MCV_B1" localSheetId="28">#REF!</definedName>
    <definedName name="MCV_B1" localSheetId="29">#REF!</definedName>
    <definedName name="MCV_B1" localSheetId="40">#REF!</definedName>
    <definedName name="MCV_B1" localSheetId="42">#REF!</definedName>
    <definedName name="MCV_B1">#REF!</definedName>
    <definedName name="mcv_b2" localSheetId="0">#REF!</definedName>
    <definedName name="mcv_b2" localSheetId="1">#REF!</definedName>
    <definedName name="mcv_b2" localSheetId="2">#REF!</definedName>
    <definedName name="mcv_b2" localSheetId="3">#REF!</definedName>
    <definedName name="mcv_b2" localSheetId="4">#REF!</definedName>
    <definedName name="mcv_b2" localSheetId="5">#REF!</definedName>
    <definedName name="mcv_b2" localSheetId="6">#REF!</definedName>
    <definedName name="mcv_b2" localSheetId="7">#REF!</definedName>
    <definedName name="mcv_b2">[1]Q6!$E$141:$AH$141</definedName>
    <definedName name="MCV_D">#N/A</definedName>
    <definedName name="MCV_D1" localSheetId="59">#REF!</definedName>
    <definedName name="MCV_D1" localSheetId="60">#REF!</definedName>
    <definedName name="MCV_D1" localSheetId="39">#REF!</definedName>
    <definedName name="MCV_D1" localSheetId="0">#REF!</definedName>
    <definedName name="MCV_D1" localSheetId="26">#REF!</definedName>
    <definedName name="MCV_D1" localSheetId="41">#REF!</definedName>
    <definedName name="MCV_D1" localSheetId="1">#REF!</definedName>
    <definedName name="MCV_D1" localSheetId="2">#REF!</definedName>
    <definedName name="MCV_D1" localSheetId="3">#REF!</definedName>
    <definedName name="MCV_D1" localSheetId="4">#REF!</definedName>
    <definedName name="MCV_D1" localSheetId="5">#REF!</definedName>
    <definedName name="MCV_D1" localSheetId="6">#REF!</definedName>
    <definedName name="MCV_D1" localSheetId="7">#REF!</definedName>
    <definedName name="MCV_D1" localSheetId="22">#REF!</definedName>
    <definedName name="MCV_D1" localSheetId="23">#REF!</definedName>
    <definedName name="MCV_D1" localSheetId="24">#REF!</definedName>
    <definedName name="MCV_D1" localSheetId="25">#REF!</definedName>
    <definedName name="MCV_D1" localSheetId="28">#REF!</definedName>
    <definedName name="MCV_D1" localSheetId="29">#REF!</definedName>
    <definedName name="MCV_D1" localSheetId="40">#REF!</definedName>
    <definedName name="MCV_D1" localSheetId="42">#REF!</definedName>
    <definedName name="MCV_D1">#REF!</definedName>
    <definedName name="MCV_N">#N/A</definedName>
    <definedName name="MCV_T">#N/A</definedName>
    <definedName name="MCV_T1" localSheetId="59">#REF!</definedName>
    <definedName name="MCV_T1" localSheetId="60">#REF!</definedName>
    <definedName name="MCV_T1" localSheetId="39">#REF!</definedName>
    <definedName name="MCV_T1" localSheetId="0">#REF!</definedName>
    <definedName name="MCV_T1" localSheetId="26">#REF!</definedName>
    <definedName name="MCV_T1" localSheetId="41">#REF!</definedName>
    <definedName name="MCV_T1" localSheetId="1">#REF!</definedName>
    <definedName name="MCV_T1" localSheetId="2">#REF!</definedName>
    <definedName name="MCV_T1" localSheetId="3">#REF!</definedName>
    <definedName name="MCV_T1" localSheetId="4">#REF!</definedName>
    <definedName name="MCV_T1" localSheetId="5">#REF!</definedName>
    <definedName name="MCV_T1" localSheetId="6">#REF!</definedName>
    <definedName name="MCV_T1" localSheetId="7">#REF!</definedName>
    <definedName name="MCV_T1" localSheetId="22">#REF!</definedName>
    <definedName name="MCV_T1" localSheetId="23">#REF!</definedName>
    <definedName name="MCV_T1" localSheetId="24">#REF!</definedName>
    <definedName name="MCV_T1" localSheetId="25">#REF!</definedName>
    <definedName name="MCV_T1" localSheetId="28">#REF!</definedName>
    <definedName name="MCV_T1" localSheetId="29">#REF!</definedName>
    <definedName name="MCV_T1" localSheetId="40">#REF!</definedName>
    <definedName name="MCV_T1" localSheetId="42">#REF!</definedName>
    <definedName name="MCV_T1">#REF!</definedName>
    <definedName name="mdavila" localSheetId="0">#REF!</definedName>
    <definedName name="mdavila" localSheetId="1">#REF!</definedName>
    <definedName name="mdavila" localSheetId="2">#REF!</definedName>
    <definedName name="mdavila" localSheetId="3">#REF!</definedName>
    <definedName name="mdavila" localSheetId="4">#REF!</definedName>
    <definedName name="mdavila" localSheetId="5">#REF!</definedName>
    <definedName name="mdavila" localSheetId="6">#REF!</definedName>
    <definedName name="mdavila" localSheetId="7">#REF!</definedName>
    <definedName name="mdavila">#REF!</definedName>
    <definedName name="me" localSheetId="0">#REF!</definedName>
    <definedName name="me" localSheetId="1">#REF!</definedName>
    <definedName name="me" localSheetId="2">#REF!</definedName>
    <definedName name="me" localSheetId="3">#REF!</definedName>
    <definedName name="me" localSheetId="4">#REF!</definedName>
    <definedName name="me" localSheetId="5">#REF!</definedName>
    <definedName name="me" localSheetId="6">#REF!</definedName>
    <definedName name="me" localSheetId="7">#REF!</definedName>
    <definedName name="me">[22]Programa!#REF!</definedName>
    <definedName name="Mecon" localSheetId="0">#REF!</definedName>
    <definedName name="Mecon" localSheetId="1">#REF!</definedName>
    <definedName name="Mecon" localSheetId="2">#REF!</definedName>
    <definedName name="Mecon" localSheetId="3">#REF!</definedName>
    <definedName name="Mecon" localSheetId="4">#REF!</definedName>
    <definedName name="Mecon" localSheetId="5">#REF!</definedName>
    <definedName name="Mecon" localSheetId="6">#REF!</definedName>
    <definedName name="Mecon" localSheetId="7">#REF!</definedName>
    <definedName name="Mecon">'[85]graf 1'!$A$3:$C$28</definedName>
    <definedName name="MEDTERM" localSheetId="60">#REF!</definedName>
    <definedName name="MEDTERM" localSheetId="39">#REF!</definedName>
    <definedName name="MEDTERM" localSheetId="26">#REF!</definedName>
    <definedName name="MEDTERM" localSheetId="41">#REF!</definedName>
    <definedName name="MEDTERM" localSheetId="22">#REF!</definedName>
    <definedName name="MEDTERM" localSheetId="23">#REF!</definedName>
    <definedName name="MEDTERM" localSheetId="24">#REF!</definedName>
    <definedName name="MEDTERM" localSheetId="25">#REF!</definedName>
    <definedName name="MEDTERM" localSheetId="28">#REF!</definedName>
    <definedName name="MEDTERM" localSheetId="29">#REF!</definedName>
    <definedName name="MEDTERM" localSheetId="40">#REF!</definedName>
    <definedName name="MEDTERM" localSheetId="42">#REF!</definedName>
    <definedName name="MEDTERM">#REF!</definedName>
    <definedName name="MENORES">#REF!</definedName>
    <definedName name="Meses" localSheetId="0">#REF!</definedName>
    <definedName name="Meses" localSheetId="1">#REF!</definedName>
    <definedName name="Meses" localSheetId="2">#REF!</definedName>
    <definedName name="Meses" localSheetId="3">#REF!</definedName>
    <definedName name="Meses" localSheetId="4">#REF!</definedName>
    <definedName name="Meses" localSheetId="5">#REF!</definedName>
    <definedName name="Meses" localSheetId="6">#REF!</definedName>
    <definedName name="Meses" localSheetId="7">#REF!</definedName>
    <definedName name="Meses">[122]Codigos!$A$14:$B$25</definedName>
    <definedName name="MEX" localSheetId="59">#REF!</definedName>
    <definedName name="MEX" localSheetId="60">#REF!</definedName>
    <definedName name="MEX" localSheetId="39">#REF!</definedName>
    <definedName name="MEX" localSheetId="26">#REF!</definedName>
    <definedName name="MEX" localSheetId="41">#REF!</definedName>
    <definedName name="MEX" localSheetId="22">#REF!</definedName>
    <definedName name="MEX" localSheetId="23">#REF!</definedName>
    <definedName name="MEX" localSheetId="24">#REF!</definedName>
    <definedName name="MEX" localSheetId="25">#REF!</definedName>
    <definedName name="MEX" localSheetId="28">#REF!</definedName>
    <definedName name="MEX" localSheetId="29">#REF!</definedName>
    <definedName name="MEX" localSheetId="40">#REF!</definedName>
    <definedName name="MEX" localSheetId="42">#REF!</definedName>
    <definedName name="MEX">#REF!</definedName>
    <definedName name="MFISCAL" localSheetId="0">#REF!</definedName>
    <definedName name="MFISCAL" localSheetId="1">#REF!</definedName>
    <definedName name="MFISCAL" localSheetId="2">#REF!</definedName>
    <definedName name="MFISCAL" localSheetId="3">#REF!</definedName>
    <definedName name="MFISCAL" localSheetId="4">#REF!</definedName>
    <definedName name="MFISCAL" localSheetId="5">#REF!</definedName>
    <definedName name="MFISCAL" localSheetId="6">#REF!</definedName>
    <definedName name="MFISCAL" localSheetId="7">#REF!</definedName>
    <definedName name="MFISCAL">'[39]Annual Raw Data'!#REF!</definedName>
    <definedName name="mflowsa" localSheetId="55">[17]!mflowsa</definedName>
    <definedName name="mflowsa" localSheetId="56">[17]!mflowsa</definedName>
    <definedName name="mflowsa" localSheetId="57">[17]!mflowsa</definedName>
    <definedName name="mflowsa" localSheetId="58">[17]!mflowsa</definedName>
    <definedName name="mflowsa" localSheetId="59">[17]!mflowsa</definedName>
    <definedName name="mflowsa" localSheetId="60">[17]!mflowsa</definedName>
    <definedName name="mflowsa" localSheetId="39">[17]!mflowsa</definedName>
    <definedName name="mflowsa" localSheetId="0">#REF!</definedName>
    <definedName name="mflowsa" localSheetId="1">#REF!</definedName>
    <definedName name="mflowsa" localSheetId="2">#REF!</definedName>
    <definedName name="mflowsa" localSheetId="3">#REF!</definedName>
    <definedName name="mflowsa" localSheetId="4">#REF!</definedName>
    <definedName name="mflowsa" localSheetId="5">#REF!</definedName>
    <definedName name="mflowsa" localSheetId="6">#REF!</definedName>
    <definedName name="mflowsa" localSheetId="7">#REF!</definedName>
    <definedName name="mflowsa" localSheetId="30">[17]!mflowsa</definedName>
    <definedName name="mflowsa" localSheetId="31">[17]!mflowsa</definedName>
    <definedName name="mflowsa" localSheetId="40">[17]!mflowsa</definedName>
    <definedName name="mflowsa" localSheetId="42">[17]!mflowsa</definedName>
    <definedName name="mflowsa">[17]!mflowsa</definedName>
    <definedName name="mflowsq" localSheetId="55">[17]!mflowsq</definedName>
    <definedName name="mflowsq" localSheetId="56">[17]!mflowsq</definedName>
    <definedName name="mflowsq" localSheetId="57">[17]!mflowsq</definedName>
    <definedName name="mflowsq" localSheetId="58">[17]!mflowsq</definedName>
    <definedName name="mflowsq" localSheetId="59">[17]!mflowsq</definedName>
    <definedName name="mflowsq" localSheetId="60">[17]!mflowsq</definedName>
    <definedName name="mflowsq" localSheetId="39">[17]!mflowsq</definedName>
    <definedName name="mflowsq" localSheetId="0">#REF!</definedName>
    <definedName name="mflowsq" localSheetId="1">#REF!</definedName>
    <definedName name="mflowsq" localSheetId="2">#REF!</definedName>
    <definedName name="mflowsq" localSheetId="3">#REF!</definedName>
    <definedName name="mflowsq" localSheetId="4">#REF!</definedName>
    <definedName name="mflowsq" localSheetId="5">#REF!</definedName>
    <definedName name="mflowsq" localSheetId="6">#REF!</definedName>
    <definedName name="mflowsq" localSheetId="7">#REF!</definedName>
    <definedName name="mflowsq" localSheetId="30">[17]!mflowsq</definedName>
    <definedName name="mflowsq" localSheetId="31">[17]!mflowsq</definedName>
    <definedName name="mflowsq" localSheetId="40">[17]!mflowsq</definedName>
    <definedName name="mflowsq" localSheetId="42">[17]!mflowsq</definedName>
    <definedName name="mflowsq">[17]!mflowsq</definedName>
    <definedName name="MICRO" localSheetId="61">#REF!</definedName>
    <definedName name="MICRO" localSheetId="54">#REF!</definedName>
    <definedName name="MICRO" localSheetId="55">#REF!</definedName>
    <definedName name="MICRO" localSheetId="56">#REF!</definedName>
    <definedName name="MICRO" localSheetId="57">#REF!</definedName>
    <definedName name="MICRO" localSheetId="58">#REF!</definedName>
    <definedName name="MICRO" localSheetId="59">#REF!</definedName>
    <definedName name="MICRO">#REF!</definedName>
    <definedName name="MIDDLE" localSheetId="59">#REF!</definedName>
    <definedName name="MIDDLE" localSheetId="60">#REF!</definedName>
    <definedName name="MIDDLE" localSheetId="39">#REF!</definedName>
    <definedName name="MIDDLE" localSheetId="26">#REF!</definedName>
    <definedName name="MIDDLE" localSheetId="41">#REF!</definedName>
    <definedName name="MIDDLE" localSheetId="22">#REF!</definedName>
    <definedName name="MIDDLE" localSheetId="23">#REF!</definedName>
    <definedName name="MIDDLE" localSheetId="24">#REF!</definedName>
    <definedName name="MIDDLE" localSheetId="25">#REF!</definedName>
    <definedName name="MIDDLE" localSheetId="28">#REF!</definedName>
    <definedName name="MIDDLE" localSheetId="29">#REF!</definedName>
    <definedName name="MIDDLE" localSheetId="40">#REF!</definedName>
    <definedName name="MIDDLE" localSheetId="42">#REF!</definedName>
    <definedName name="MIDDLE">#REF!</definedName>
    <definedName name="Million_b_d" localSheetId="0">#REF!</definedName>
    <definedName name="Million_b_d" localSheetId="1">#REF!</definedName>
    <definedName name="Million_b_d" localSheetId="2">#REF!</definedName>
    <definedName name="Million_b_d" localSheetId="3">#REF!</definedName>
    <definedName name="Million_b_d" localSheetId="4">#REF!</definedName>
    <definedName name="Million_b_d" localSheetId="5">#REF!</definedName>
    <definedName name="Million_b_d" localSheetId="6">#REF!</definedName>
    <definedName name="Million_b_d" localSheetId="7">#REF!</definedName>
    <definedName name="Million_b_d">[64]nonopec!$D$426:$D$426</definedName>
    <definedName name="MINISTÉRIO_DA_PREVIDÊNCIA_E_ASSISTÊNCIA_SOCIAL" localSheetId="61">#REF!</definedName>
    <definedName name="MINISTÉRIO_DA_PREVIDÊNCIA_E_ASSISTÊNCIA_SOCIAL" localSheetId="54">#REF!</definedName>
    <definedName name="MINISTÉRIO_DA_PREVIDÊNCIA_E_ASSISTÊNCIA_SOCIAL" localSheetId="55">#REF!</definedName>
    <definedName name="MINISTÉRIO_DA_PREVIDÊNCIA_E_ASSISTÊNCIA_SOCIAL" localSheetId="56">#REF!</definedName>
    <definedName name="MINISTÉRIO_DA_PREVIDÊNCIA_E_ASSISTÊNCIA_SOCIAL" localSheetId="57">#REF!</definedName>
    <definedName name="MINISTÉRIO_DA_PREVIDÊNCIA_E_ASSISTÊNCIA_SOCIAL" localSheetId="58">#REF!</definedName>
    <definedName name="MINISTÉRIO_DA_PREVIDÊNCIA_E_ASSISTÊNCIA_SOCIAL" localSheetId="59">#REF!</definedName>
    <definedName name="MINISTÉRIO_DA_PREVIDÊNCIA_E_ASSISTÊNCIA_SOCIAL">#REF!</definedName>
    <definedName name="MIRIAMA" localSheetId="61">#REF!</definedName>
    <definedName name="MIRIAMA" localSheetId="54">#REF!</definedName>
    <definedName name="MIRIAMA" localSheetId="55">#REF!</definedName>
    <definedName name="MIRIAMA" localSheetId="56">#REF!</definedName>
    <definedName name="MIRIAMA" localSheetId="57">#REF!</definedName>
    <definedName name="MIRIAMA" localSheetId="58">#REF!</definedName>
    <definedName name="MIRIAMA" localSheetId="59">#REF!</definedName>
    <definedName name="MIRIAMA">#REF!</definedName>
    <definedName name="MIRIAMB" localSheetId="61">#REF!</definedName>
    <definedName name="MIRIAMB" localSheetId="54">#REF!</definedName>
    <definedName name="MIRIAMB" localSheetId="55">#REF!</definedName>
    <definedName name="MIRIAMB" localSheetId="56">#REF!</definedName>
    <definedName name="MIRIAMB" localSheetId="57">#REF!</definedName>
    <definedName name="MIRIAMB" localSheetId="58">#REF!</definedName>
    <definedName name="MIRIAMB" localSheetId="59">#REF!</definedName>
    <definedName name="MIRIAMB">#REF!</definedName>
    <definedName name="MISC3">#REF!</definedName>
    <definedName name="MISC4" localSheetId="59">[19]OUTPUT!#REF!</definedName>
    <definedName name="MISC4" localSheetId="60">[19]OUTPUT!#REF!</definedName>
    <definedName name="MISC4" localSheetId="39">[19]OUTPUT!#REF!</definedName>
    <definedName name="MISC4" localSheetId="0">#REF!</definedName>
    <definedName name="MISC4" localSheetId="41">[19]OUTPUT!#REF!</definedName>
    <definedName name="MISC4" localSheetId="1">#REF!</definedName>
    <definedName name="MISC4" localSheetId="2">#REF!</definedName>
    <definedName name="MISC4" localSheetId="3">#REF!</definedName>
    <definedName name="MISC4" localSheetId="4">#REF!</definedName>
    <definedName name="MISC4" localSheetId="5">#REF!</definedName>
    <definedName name="MISC4" localSheetId="6">#REF!</definedName>
    <definedName name="MISC4" localSheetId="7">#REF!</definedName>
    <definedName name="MISC4" localSheetId="22">[19]OUTPUT!#REF!</definedName>
    <definedName name="MISC4" localSheetId="23">[19]OUTPUT!#REF!</definedName>
    <definedName name="MISC4" localSheetId="24">[19]OUTPUT!#REF!</definedName>
    <definedName name="MISC4" localSheetId="28">[19]OUTPUT!#REF!</definedName>
    <definedName name="MISC4" localSheetId="29">[19]OUTPUT!#REF!</definedName>
    <definedName name="MISC4" localSheetId="40">[19]OUTPUT!#REF!</definedName>
    <definedName name="MISC4" localSheetId="42">[19]OUTPUT!#REF!</definedName>
    <definedName name="MISC4">[19]OUTPUT!#REF!</definedName>
    <definedName name="mmm" localSheetId="61" hidden="1">{"Riqfin97",#N/A,FALSE,"Tran";"Riqfinpro",#N/A,FALSE,"Tran"}</definedName>
    <definedName name="mmm" localSheetId="54" hidden="1">{"Riqfin97",#N/A,FALSE,"Tran";"Riqfinpro",#N/A,FALSE,"Tran"}</definedName>
    <definedName name="mmm" localSheetId="55" hidden="1">{"Riqfin97",#N/A,FALSE,"Tran";"Riqfinpro",#N/A,FALSE,"Tran"}</definedName>
    <definedName name="mmm" localSheetId="56" hidden="1">{"Riqfin97",#N/A,FALSE,"Tran";"Riqfinpro",#N/A,FALSE,"Tran"}</definedName>
    <definedName name="mmm" localSheetId="57" hidden="1">{"Riqfin97",#N/A,FALSE,"Tran";"Riqfinpro",#N/A,FALSE,"Tran"}</definedName>
    <definedName name="mmm" localSheetId="58" hidden="1">{"Riqfin97",#N/A,FALSE,"Tran";"Riqfinpro",#N/A,FALSE,"Tran"}</definedName>
    <definedName name="mmm" localSheetId="59" hidden="1">{"Riqfin97",#N/A,FALSE,"Tran";"Riqfinpro",#N/A,FALSE,"Tran"}</definedName>
    <definedName name="mmm" localSheetId="60" hidden="1">{"Riqfin97",#N/A,FALSE,"Tran";"Riqfinpro",#N/A,FALSE,"Tran"}</definedName>
    <definedName name="mmm" localSheetId="39" hidden="1">{"Riqfin97",#N/A,FALSE,"Tran";"Riqfinpro",#N/A,FALSE,"Tran"}</definedName>
    <definedName name="mmm" localSheetId="0" hidden="1">{"Riqfin97",#N/A,FALSE,"Tran";"Riqfinpro",#N/A,FALSE,"Tran"}</definedName>
    <definedName name="mmm" localSheetId="26" hidden="1">{"Riqfin97",#N/A,FALSE,"Tran";"Riqfinpro",#N/A,FALSE,"Tran"}</definedName>
    <definedName name="mmm" localSheetId="27" hidden="1">{"Riqfin97",#N/A,FALSE,"Tran";"Riqfinpro",#N/A,FALSE,"Tran"}</definedName>
    <definedName name="mmm" localSheetId="32" hidden="1">{"Riqfin97",#N/A,FALSE,"Tran";"Riqfinpro",#N/A,FALSE,"Tran"}</definedName>
    <definedName name="mmm" localSheetId="41" hidden="1">{"Riqfin97",#N/A,FALSE,"Tran";"Riqfinpro",#N/A,FALSE,"Tran"}</definedName>
    <definedName name="mmm" localSheetId="1" hidden="1">{"Riqfin97",#N/A,FALSE,"Tran";"Riqfinpro",#N/A,FALSE,"Tran"}</definedName>
    <definedName name="mmm" localSheetId="2" hidden="1">{"Riqfin97",#N/A,FALSE,"Tran";"Riqfinpro",#N/A,FALSE,"Tran"}</definedName>
    <definedName name="mmm" localSheetId="3" hidden="1">{"Riqfin97",#N/A,FALSE,"Tran";"Riqfinpro",#N/A,FALSE,"Tran"}</definedName>
    <definedName name="mmm" localSheetId="4" hidden="1">{"Riqfin97",#N/A,FALSE,"Tran";"Riqfinpro",#N/A,FALSE,"Tran"}</definedName>
    <definedName name="mmm" localSheetId="5" hidden="1">{"Riqfin97",#N/A,FALSE,"Tran";"Riqfinpro",#N/A,FALSE,"Tran"}</definedName>
    <definedName name="mmm" localSheetId="6" hidden="1">{"Riqfin97",#N/A,FALSE,"Tran";"Riqfinpro",#N/A,FALSE,"Tran"}</definedName>
    <definedName name="mmm" localSheetId="7" hidden="1">{"Riqfin97",#N/A,FALSE,"Tran";"Riqfinpro",#N/A,FALSE,"Tran"}</definedName>
    <definedName name="mmm" localSheetId="22" hidden="1">{"Riqfin97",#N/A,FALSE,"Tran";"Riqfinpro",#N/A,FALSE,"Tran"}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localSheetId="25" hidden="1">{"Riqfin97",#N/A,FALSE,"Tran";"Riqfinpro",#N/A,FALSE,"Tran"}</definedName>
    <definedName name="mmm" localSheetId="28" hidden="1">{"Riqfin97",#N/A,FALSE,"Tran";"Riqfinpro",#N/A,FALSE,"Tran"}</definedName>
    <definedName name="mmm" localSheetId="29" hidden="1">{"Riqfin97",#N/A,FALSE,"Tran";"Riqfinpro",#N/A,FALSE,"Tran"}</definedName>
    <definedName name="mmm" localSheetId="31" hidden="1">{"Riqfin97",#N/A,FALSE,"Tran";"Riqfinpro",#N/A,FALSE,"Tran"}</definedName>
    <definedName name="mmm" localSheetId="40" hidden="1">{"Riqfin97",#N/A,FALSE,"Tran";"Riqfinpro",#N/A,FALSE,"Tran"}</definedName>
    <definedName name="mmm" localSheetId="42" hidden="1">{"Riqfin97",#N/A,FALSE,"Tran";"Riqfinpro",#N/A,FALSE,"Tran"}</definedName>
    <definedName name="mmm" hidden="1">{"Riqfin97",#N/A,FALSE,"Tran";"Riqfinpro",#N/A,FALSE,"Tran"}</definedName>
    <definedName name="mmmm" localSheetId="61" hidden="1">{"Tab1",#N/A,FALSE,"P";"Tab2",#N/A,FALSE,"P"}</definedName>
    <definedName name="mmmm" localSheetId="54" hidden="1">{"Tab1",#N/A,FALSE,"P";"Tab2",#N/A,FALSE,"P"}</definedName>
    <definedName name="mmmm" localSheetId="55" hidden="1">{"Tab1",#N/A,FALSE,"P";"Tab2",#N/A,FALSE,"P"}</definedName>
    <definedName name="mmmm" localSheetId="56" hidden="1">{"Tab1",#N/A,FALSE,"P";"Tab2",#N/A,FALSE,"P"}</definedName>
    <definedName name="mmmm" localSheetId="57" hidden="1">{"Tab1",#N/A,FALSE,"P";"Tab2",#N/A,FALSE,"P"}</definedName>
    <definedName name="mmmm" localSheetId="58" hidden="1">{"Tab1",#N/A,FALSE,"P";"Tab2",#N/A,FALSE,"P"}</definedName>
    <definedName name="mmmm" localSheetId="59" hidden="1">{"Tab1",#N/A,FALSE,"P";"Tab2",#N/A,FALSE,"P"}</definedName>
    <definedName name="mmmm" localSheetId="60" hidden="1">{"Tab1",#N/A,FALSE,"P";"Tab2",#N/A,FALSE,"P"}</definedName>
    <definedName name="mmmm" localSheetId="39" hidden="1">{"Tab1",#N/A,FALSE,"P";"Tab2",#N/A,FALSE,"P"}</definedName>
    <definedName name="mmmm" localSheetId="0" hidden="1">{"Tab1",#N/A,FALSE,"P";"Tab2",#N/A,FALSE,"P"}</definedName>
    <definedName name="mmmm" localSheetId="26" hidden="1">{"Tab1",#N/A,FALSE,"P";"Tab2",#N/A,FALSE,"P"}</definedName>
    <definedName name="mmmm" localSheetId="27" hidden="1">{"Tab1",#N/A,FALSE,"P";"Tab2",#N/A,FALSE,"P"}</definedName>
    <definedName name="mmmm" localSheetId="32" hidden="1">{"Tab1",#N/A,FALSE,"P";"Tab2",#N/A,FALSE,"P"}</definedName>
    <definedName name="mmmm" localSheetId="41" hidden="1">{"Tab1",#N/A,FALSE,"P";"Tab2",#N/A,FALSE,"P"}</definedName>
    <definedName name="mmmm" localSheetId="1" hidden="1">{"Tab1",#N/A,FALSE,"P";"Tab2",#N/A,FALSE,"P"}</definedName>
    <definedName name="mmmm" localSheetId="2" hidden="1">{"Tab1",#N/A,FALSE,"P";"Tab2",#N/A,FALSE,"P"}</definedName>
    <definedName name="mmmm" localSheetId="3" hidden="1">{"Tab1",#N/A,FALSE,"P";"Tab2",#N/A,FALSE,"P"}</definedName>
    <definedName name="mmmm" localSheetId="4" hidden="1">{"Tab1",#N/A,FALSE,"P";"Tab2",#N/A,FALSE,"P"}</definedName>
    <definedName name="mmmm" localSheetId="5" hidden="1">{"Tab1",#N/A,FALSE,"P";"Tab2",#N/A,FALSE,"P"}</definedName>
    <definedName name="mmmm" localSheetId="6" hidden="1">{"Tab1",#N/A,FALSE,"P";"Tab2",#N/A,FALSE,"P"}</definedName>
    <definedName name="mmmm" localSheetId="7" hidden="1">{"Tab1",#N/A,FALSE,"P";"Tab2",#N/A,FALSE,"P"}</definedName>
    <definedName name="mmmm" localSheetId="22" hidden="1">{"Tab1",#N/A,FALSE,"P";"Tab2",#N/A,FALSE,"P"}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localSheetId="25" hidden="1">{"Tab1",#N/A,FALSE,"P";"Tab2",#N/A,FALSE,"P"}</definedName>
    <definedName name="mmmm" localSheetId="28" hidden="1">{"Tab1",#N/A,FALSE,"P";"Tab2",#N/A,FALSE,"P"}</definedName>
    <definedName name="mmmm" localSheetId="29" hidden="1">{"Tab1",#N/A,FALSE,"P";"Tab2",#N/A,FALSE,"P"}</definedName>
    <definedName name="mmmm" localSheetId="31" hidden="1">{"Tab1",#N/A,FALSE,"P";"Tab2",#N/A,FALSE,"P"}</definedName>
    <definedName name="mmmm" localSheetId="40" hidden="1">{"Tab1",#N/A,FALSE,"P";"Tab2",#N/A,FALSE,"P"}</definedName>
    <definedName name="mmmm" localSheetId="42" hidden="1">{"Tab1",#N/A,FALSE,"P";"Tab2",#N/A,FALSE,"P"}</definedName>
    <definedName name="mmmm" hidden="1">{"Tab1",#N/A,FALSE,"P";"Tab2",#N/A,FALSE,"P"}</definedName>
    <definedName name="mmmmm" localSheetId="61" hidden="1">{"Riqfin97",#N/A,FALSE,"Tran";"Riqfinpro",#N/A,FALSE,"Tran"}</definedName>
    <definedName name="mmmmm" localSheetId="54" hidden="1">{"Riqfin97",#N/A,FALSE,"Tran";"Riqfinpro",#N/A,FALSE,"Tran"}</definedName>
    <definedName name="mmmmm" localSheetId="55" hidden="1">{"Riqfin97",#N/A,FALSE,"Tran";"Riqfinpro",#N/A,FALSE,"Tran"}</definedName>
    <definedName name="mmmmm" localSheetId="56" hidden="1">{"Riqfin97",#N/A,FALSE,"Tran";"Riqfinpro",#N/A,FALSE,"Tran"}</definedName>
    <definedName name="mmmmm" localSheetId="57" hidden="1">{"Riqfin97",#N/A,FALSE,"Tran";"Riqfinpro",#N/A,FALSE,"Tran"}</definedName>
    <definedName name="mmmmm" localSheetId="58" hidden="1">{"Riqfin97",#N/A,FALSE,"Tran";"Riqfinpro",#N/A,FALSE,"Tran"}</definedName>
    <definedName name="mmmmm" localSheetId="59" hidden="1">{"Riqfin97",#N/A,FALSE,"Tran";"Riqfinpro",#N/A,FALSE,"Tran"}</definedName>
    <definedName name="mmmmm" localSheetId="60" hidden="1">{"Riqfin97",#N/A,FALSE,"Tran";"Riqfinpro",#N/A,FALSE,"Tran"}</definedName>
    <definedName name="mmmmm" localSheetId="39" hidden="1">{"Riqfin97",#N/A,FALSE,"Tran";"Riqfinpro",#N/A,FALSE,"Tran"}</definedName>
    <definedName name="mmmmm" localSheetId="0" hidden="1">{"Riqfin97",#N/A,FALSE,"Tran";"Riqfinpro",#N/A,FALSE,"Tran"}</definedName>
    <definedName name="mmmmm" localSheetId="26" hidden="1">{"Riqfin97",#N/A,FALSE,"Tran";"Riqfinpro",#N/A,FALSE,"Tran"}</definedName>
    <definedName name="mmmmm" localSheetId="27" hidden="1">{"Riqfin97",#N/A,FALSE,"Tran";"Riqfinpro",#N/A,FALSE,"Tran"}</definedName>
    <definedName name="mmmmm" localSheetId="32" hidden="1">{"Riqfin97",#N/A,FALSE,"Tran";"Riqfinpro",#N/A,FALSE,"Tran"}</definedName>
    <definedName name="mmmmm" localSheetId="41" hidden="1">{"Riqfin97",#N/A,FALSE,"Tran";"Riqfinpro",#N/A,FALSE,"Tran"}</definedName>
    <definedName name="mmmmm" localSheetId="1" hidden="1">{"Riqfin97",#N/A,FALSE,"Tran";"Riqfinpro",#N/A,FALSE,"Tran"}</definedName>
    <definedName name="mmmmm" localSheetId="2" hidden="1">{"Riqfin97",#N/A,FALSE,"Tran";"Riqfinpro",#N/A,FALSE,"Tran"}</definedName>
    <definedName name="mmmmm" localSheetId="3" hidden="1">{"Riqfin97",#N/A,FALSE,"Tran";"Riqfinpro",#N/A,FALSE,"Tran"}</definedName>
    <definedName name="mmmmm" localSheetId="4" hidden="1">{"Riqfin97",#N/A,FALSE,"Tran";"Riqfinpro",#N/A,FALSE,"Tran"}</definedName>
    <definedName name="mmmmm" localSheetId="5" hidden="1">{"Riqfin97",#N/A,FALSE,"Tran";"Riqfinpro",#N/A,FALSE,"Tran"}</definedName>
    <definedName name="mmmmm" localSheetId="6" hidden="1">{"Riqfin97",#N/A,FALSE,"Tran";"Riqfinpro",#N/A,FALSE,"Tran"}</definedName>
    <definedName name="mmmmm" localSheetId="7" hidden="1">{"Riqfin97",#N/A,FALSE,"Tran";"Riqfinpro",#N/A,FALSE,"Tran"}</definedName>
    <definedName name="mmmmm" localSheetId="22" hidden="1">{"Riqfin97",#N/A,FALSE,"Tran";"Riqfinpro",#N/A,FALSE,"Tran"}</definedName>
    <definedName name="mmmmm" localSheetId="23" hidden="1">{"Riqfin97",#N/A,FALSE,"Tran";"Riqfinpro",#N/A,FALSE,"Tran"}</definedName>
    <definedName name="mmmmm" localSheetId="24" hidden="1">{"Riqfin97",#N/A,FALSE,"Tran";"Riqfinpro",#N/A,FALSE,"Tran"}</definedName>
    <definedName name="mmmmm" localSheetId="25" hidden="1">{"Riqfin97",#N/A,FALSE,"Tran";"Riqfinpro",#N/A,FALSE,"Tran"}</definedName>
    <definedName name="mmmmm" localSheetId="28" hidden="1">{"Riqfin97",#N/A,FALSE,"Tran";"Riqfinpro",#N/A,FALSE,"Tran"}</definedName>
    <definedName name="mmmmm" localSheetId="29" hidden="1">{"Riqfin97",#N/A,FALSE,"Tran";"Riqfinpro",#N/A,FALSE,"Tran"}</definedName>
    <definedName name="mmmmm" localSheetId="31" hidden="1">{"Riqfin97",#N/A,FALSE,"Tran";"Riqfinpro",#N/A,FALSE,"Tran"}</definedName>
    <definedName name="mmmmm" localSheetId="40" hidden="1">{"Riqfin97",#N/A,FALSE,"Tran";"Riqfinpro",#N/A,FALSE,"Tran"}</definedName>
    <definedName name="mmmmm" localSheetId="42" hidden="1">{"Riqfin97",#N/A,FALSE,"Tran";"Riqfinpro",#N/A,FALSE,"Tran"}</definedName>
    <definedName name="mmmmm" hidden="1">{"Riqfin97",#N/A,FALSE,"Tran";"Riqfinpro",#N/A,FALSE,"Tran"}</definedName>
    <definedName name="mmmmmmmmm" localSheetId="61" hidden="1">{"Riqfin97",#N/A,FALSE,"Tran";"Riqfinpro",#N/A,FALSE,"Tran"}</definedName>
    <definedName name="mmmmmmmmm" localSheetId="54" hidden="1">{"Riqfin97",#N/A,FALSE,"Tran";"Riqfinpro",#N/A,FALSE,"Tran"}</definedName>
    <definedName name="mmmmmmmmm" localSheetId="55" hidden="1">{"Riqfin97",#N/A,FALSE,"Tran";"Riqfinpro",#N/A,FALSE,"Tran"}</definedName>
    <definedName name="mmmmmmmmm" localSheetId="56" hidden="1">{"Riqfin97",#N/A,FALSE,"Tran";"Riqfinpro",#N/A,FALSE,"Tran"}</definedName>
    <definedName name="mmmmmmmmm" localSheetId="57" hidden="1">{"Riqfin97",#N/A,FALSE,"Tran";"Riqfinpro",#N/A,FALSE,"Tran"}</definedName>
    <definedName name="mmmmmmmmm" localSheetId="58" hidden="1">{"Riqfin97",#N/A,FALSE,"Tran";"Riqfinpro",#N/A,FALSE,"Tran"}</definedName>
    <definedName name="mmmmmmmmm" localSheetId="59" hidden="1">{"Riqfin97",#N/A,FALSE,"Tran";"Riqfinpro",#N/A,FALSE,"Tran"}</definedName>
    <definedName name="mmmmmmmmm" localSheetId="60" hidden="1">{"Riqfin97",#N/A,FALSE,"Tran";"Riqfinpro",#N/A,FALSE,"Tran"}</definedName>
    <definedName name="mmmmmmmmm" localSheetId="39" hidden="1">{"Riqfin97",#N/A,FALSE,"Tran";"Riqfinpro",#N/A,FALSE,"Tran"}</definedName>
    <definedName name="mmmmmmmmm" localSheetId="0" hidden="1">{"Riqfin97",#N/A,FALSE,"Tran";"Riqfinpro",#N/A,FALSE,"Tran"}</definedName>
    <definedName name="mmmmmmmmm" localSheetId="26" hidden="1">{"Riqfin97",#N/A,FALSE,"Tran";"Riqfinpro",#N/A,FALSE,"Tran"}</definedName>
    <definedName name="mmmmmmmmm" localSheetId="27" hidden="1">{"Riqfin97",#N/A,FALSE,"Tran";"Riqfinpro",#N/A,FALSE,"Tran"}</definedName>
    <definedName name="mmmmmmmmm" localSheetId="32" hidden="1">{"Riqfin97",#N/A,FALSE,"Tran";"Riqfinpro",#N/A,FALSE,"Tran"}</definedName>
    <definedName name="mmmmmmmmm" localSheetId="41" hidden="1">{"Riqfin97",#N/A,FALSE,"Tran";"Riqfinpro",#N/A,FALSE,"Tran"}</definedName>
    <definedName name="mmmmmmmmm" localSheetId="1" hidden="1">{"Riqfin97",#N/A,FALSE,"Tran";"Riqfinpro",#N/A,FALSE,"Tran"}</definedName>
    <definedName name="mmmmmmmmm" localSheetId="2" hidden="1">{"Riqfin97",#N/A,FALSE,"Tran";"Riqfinpro",#N/A,FALSE,"Tran"}</definedName>
    <definedName name="mmmmmmmmm" localSheetId="3" hidden="1">{"Riqfin97",#N/A,FALSE,"Tran";"Riqfinpro",#N/A,FALSE,"Tran"}</definedName>
    <definedName name="mmmmmmmmm" localSheetId="4" hidden="1">{"Riqfin97",#N/A,FALSE,"Tran";"Riqfinpro",#N/A,FALSE,"Tran"}</definedName>
    <definedName name="mmmmmmmmm" localSheetId="5" hidden="1">{"Riqfin97",#N/A,FALSE,"Tran";"Riqfinpro",#N/A,FALSE,"Tran"}</definedName>
    <definedName name="mmmmmmmmm" localSheetId="6" hidden="1">{"Riqfin97",#N/A,FALSE,"Tran";"Riqfinpro",#N/A,FALSE,"Tran"}</definedName>
    <definedName name="mmmmmmmmm" localSheetId="7" hidden="1">{"Riqfin97",#N/A,FALSE,"Tran";"Riqfinpro",#N/A,FALSE,"Tran"}</definedName>
    <definedName name="mmmmmmmmm" localSheetId="22" hidden="1">{"Riqfin97",#N/A,FALSE,"Tran";"Riqfinpro",#N/A,FALSE,"Tran"}</definedName>
    <definedName name="mmmmmmmmm" localSheetId="23" hidden="1">{"Riqfin97",#N/A,FALSE,"Tran";"Riqfinpro",#N/A,FALSE,"Tran"}</definedName>
    <definedName name="mmmmmmmmm" localSheetId="24" hidden="1">{"Riqfin97",#N/A,FALSE,"Tran";"Riqfinpro",#N/A,FALSE,"Tran"}</definedName>
    <definedName name="mmmmmmmmm" localSheetId="25" hidden="1">{"Riqfin97",#N/A,FALSE,"Tran";"Riqfinpro",#N/A,FALSE,"Tran"}</definedName>
    <definedName name="mmmmmmmmm" localSheetId="28" hidden="1">{"Riqfin97",#N/A,FALSE,"Tran";"Riqfinpro",#N/A,FALSE,"Tran"}</definedName>
    <definedName name="mmmmmmmmm" localSheetId="29" hidden="1">{"Riqfin97",#N/A,FALSE,"Tran";"Riqfinpro",#N/A,FALSE,"Tran"}</definedName>
    <definedName name="mmmmmmmmm" localSheetId="31" hidden="1">{"Riqfin97",#N/A,FALSE,"Tran";"Riqfinpro",#N/A,FALSE,"Tran"}</definedName>
    <definedName name="mmmmmmmmm" localSheetId="40" hidden="1">{"Riqfin97",#N/A,FALSE,"Tran";"Riqfinpro",#N/A,FALSE,"Tran"}</definedName>
    <definedName name="mmmmmmmmm" localSheetId="42" hidden="1">{"Riqfin97",#N/A,FALSE,"Tran";"Riqfinpro",#N/A,FALSE,"Tran"}</definedName>
    <definedName name="mmmmmmmmm" hidden="1">{"Riqfin97",#N/A,FALSE,"Tran";"Riqfinpro",#N/A,FALSE,"Tran"}</definedName>
    <definedName name="MN" localSheetId="0">#REF!</definedName>
    <definedName name="MN" localSheetId="1">#REF!</definedName>
    <definedName name="MN" localSheetId="2">#REF!</definedName>
    <definedName name="MN" localSheetId="3">#REF!</definedName>
    <definedName name="MN" localSheetId="4">#REF!</definedName>
    <definedName name="MN" localSheetId="5">#REF!</definedName>
    <definedName name="MN" localSheetId="6">#REF!</definedName>
    <definedName name="MN" localSheetId="7">#REF!</definedName>
    <definedName name="MN">[58]BCP!#REF!</definedName>
    <definedName name="MNDATES" localSheetId="61">#REF!</definedName>
    <definedName name="MNDATES" localSheetId="54">#REF!</definedName>
    <definedName name="MNDATES" localSheetId="55">#REF!</definedName>
    <definedName name="MNDATES" localSheetId="56">#REF!</definedName>
    <definedName name="MNDATES" localSheetId="57">#REF!</definedName>
    <definedName name="MNDATES" localSheetId="58">#REF!</definedName>
    <definedName name="MNDATES" localSheetId="59">#REF!</definedName>
    <definedName name="MNDATES" localSheetId="0">#REF!</definedName>
    <definedName name="MNDATES" localSheetId="1">#REF!</definedName>
    <definedName name="MNDATES" localSheetId="2">#REF!</definedName>
    <definedName name="MNDATES" localSheetId="3">#REF!</definedName>
    <definedName name="MNDATES" localSheetId="4">#REF!</definedName>
    <definedName name="MNDATES" localSheetId="5">#REF!</definedName>
    <definedName name="MNDATES" localSheetId="6">#REF!</definedName>
    <definedName name="MNDATES" localSheetId="7">#REF!</definedName>
    <definedName name="MNDATES">#REF!</definedName>
    <definedName name="MNP" localSheetId="61">[58]BCP!#REF!</definedName>
    <definedName name="MNP" localSheetId="54">[58]BCP!#REF!</definedName>
    <definedName name="MNP" localSheetId="55">[58]BCP!#REF!</definedName>
    <definedName name="MNP" localSheetId="56">[58]BCP!#REF!</definedName>
    <definedName name="MNP" localSheetId="57">[58]BCP!#REF!</definedName>
    <definedName name="MNP" localSheetId="58">[58]BCP!#REF!</definedName>
    <definedName name="MNP" localSheetId="59">[58]BCP!#REF!</definedName>
    <definedName name="MNP" localSheetId="0">#REF!</definedName>
    <definedName name="MNP" localSheetId="1">#REF!</definedName>
    <definedName name="MNP" localSheetId="2">#REF!</definedName>
    <definedName name="MNP" localSheetId="3">#REF!</definedName>
    <definedName name="MNP" localSheetId="4">#REF!</definedName>
    <definedName name="MNP" localSheetId="5">#REF!</definedName>
    <definedName name="MNP" localSheetId="6">#REF!</definedName>
    <definedName name="MNP" localSheetId="7">#REF!</definedName>
    <definedName name="MNP">[58]BCP!#REF!</definedName>
    <definedName name="Módulo2.completo">#N/A</definedName>
    <definedName name="MON_SM" localSheetId="61">#REF!</definedName>
    <definedName name="MON_SM" localSheetId="54">#REF!</definedName>
    <definedName name="MON_SM" localSheetId="55">#REF!</definedName>
    <definedName name="MON_SM" localSheetId="56">#REF!</definedName>
    <definedName name="MON_SM" localSheetId="57">#REF!</definedName>
    <definedName name="MON_SM" localSheetId="58">#REF!</definedName>
    <definedName name="MON_SM" localSheetId="59">#REF!</definedName>
    <definedName name="MON_SM" localSheetId="0">#REF!</definedName>
    <definedName name="MON_SM" localSheetId="1">#REF!</definedName>
    <definedName name="MON_SM" localSheetId="2">#REF!</definedName>
    <definedName name="MON_SM" localSheetId="3">#REF!</definedName>
    <definedName name="MON_SM" localSheetId="4">#REF!</definedName>
    <definedName name="MON_SM" localSheetId="5">#REF!</definedName>
    <definedName name="MON_SM" localSheetId="6">#REF!</definedName>
    <definedName name="MON_SM" localSheetId="7">#REF!</definedName>
    <definedName name="MON_SM">#REF!</definedName>
    <definedName name="MONF_SM" localSheetId="61">#REF!</definedName>
    <definedName name="MONF_SM" localSheetId="54">#REF!</definedName>
    <definedName name="MONF_SM" localSheetId="55">#REF!</definedName>
    <definedName name="MONF_SM" localSheetId="56">#REF!</definedName>
    <definedName name="MONF_SM" localSheetId="57">#REF!</definedName>
    <definedName name="MONF_SM" localSheetId="58">#REF!</definedName>
    <definedName name="MONF_SM" localSheetId="59">#REF!</definedName>
    <definedName name="MONF_SM" localSheetId="0">#REF!</definedName>
    <definedName name="MONF_SM" localSheetId="1">#REF!</definedName>
    <definedName name="MONF_SM" localSheetId="2">#REF!</definedName>
    <definedName name="MONF_SM" localSheetId="3">#REF!</definedName>
    <definedName name="MONF_SM" localSheetId="4">#REF!</definedName>
    <definedName name="MONF_SM" localSheetId="5">#REF!</definedName>
    <definedName name="MONF_SM" localSheetId="6">#REF!</definedName>
    <definedName name="MONF_SM" localSheetId="7">#REF!</definedName>
    <definedName name="MONF_SM">#REF!</definedName>
    <definedName name="Month" localSheetId="59">#REF!</definedName>
    <definedName name="Month" localSheetId="60">#REF!</definedName>
    <definedName name="Month" localSheetId="39">#REF!</definedName>
    <definedName name="Month" localSheetId="0">#REF!</definedName>
    <definedName name="Month" localSheetId="26">#REF!</definedName>
    <definedName name="Month" localSheetId="41">#REF!</definedName>
    <definedName name="Month" localSheetId="1">#REF!</definedName>
    <definedName name="Month" localSheetId="2">#REF!</definedName>
    <definedName name="Month" localSheetId="3">#REF!</definedName>
    <definedName name="Month" localSheetId="4">#REF!</definedName>
    <definedName name="Month" localSheetId="5">#REF!</definedName>
    <definedName name="Month" localSheetId="6">#REF!</definedName>
    <definedName name="Month" localSheetId="7">#REF!</definedName>
    <definedName name="Month" localSheetId="22">#REF!</definedName>
    <definedName name="Month" localSheetId="23">#REF!</definedName>
    <definedName name="Month" localSheetId="24">#REF!</definedName>
    <definedName name="Month" localSheetId="25">#REF!</definedName>
    <definedName name="Month" localSheetId="28">#REF!</definedName>
    <definedName name="Month" localSheetId="29">#REF!</definedName>
    <definedName name="Month" localSheetId="40">#REF!</definedName>
    <definedName name="Month" localSheetId="42">#REF!</definedName>
    <definedName name="Month">#REF!</definedName>
    <definedName name="MonthIndex" localSheetId="60">#REF!</definedName>
    <definedName name="MonthIndex" localSheetId="39">#REF!</definedName>
    <definedName name="MonthIndex" localSheetId="26">#REF!</definedName>
    <definedName name="MonthIndex" localSheetId="41">#REF!</definedName>
    <definedName name="MonthIndex" localSheetId="22">#REF!</definedName>
    <definedName name="MonthIndex" localSheetId="23">#REF!</definedName>
    <definedName name="MonthIndex" localSheetId="24">#REF!</definedName>
    <definedName name="MonthIndex" localSheetId="25">#REF!</definedName>
    <definedName name="MonthIndex" localSheetId="28">#REF!</definedName>
    <definedName name="MonthIndex" localSheetId="29">#REF!</definedName>
    <definedName name="MonthIndex" localSheetId="40">#REF!</definedName>
    <definedName name="MonthIndex" localSheetId="42">#REF!</definedName>
    <definedName name="MonthIndex">#REF!</definedName>
    <definedName name="MonthlyInf" localSheetId="0">#REF!</definedName>
    <definedName name="MonthlyInf" localSheetId="1">#REF!</definedName>
    <definedName name="MonthlyInf" localSheetId="2">#REF!</definedName>
    <definedName name="MonthlyInf" localSheetId="3">#REF!</definedName>
    <definedName name="MonthlyInf" localSheetId="4">#REF!</definedName>
    <definedName name="MonthlyInf" localSheetId="5">#REF!</definedName>
    <definedName name="MonthlyInf" localSheetId="6">#REF!</definedName>
    <definedName name="MonthlyInf" localSheetId="7">#REF!</definedName>
    <definedName name="MonthlyInf">[82]CPI!$A$403:$N$559</definedName>
    <definedName name="MONTHS" localSheetId="0">#REF!</definedName>
    <definedName name="MONTHS" localSheetId="1">#REF!</definedName>
    <definedName name="MONTHS" localSheetId="2">#REF!</definedName>
    <definedName name="MONTHS" localSheetId="3">#REF!</definedName>
    <definedName name="MONTHS" localSheetId="4">#REF!</definedName>
    <definedName name="MONTHS" localSheetId="5">#REF!</definedName>
    <definedName name="MONTHS" localSheetId="6">#REF!</definedName>
    <definedName name="MONTHS" localSheetId="7">#REF!</definedName>
    <definedName name="MONTHS">[77]MONTHLY!$BV$3:$CG$3</definedName>
    <definedName name="MONY" localSheetId="61">#REF!</definedName>
    <definedName name="MONY" localSheetId="54">#REF!</definedName>
    <definedName name="MONY" localSheetId="55">#REF!</definedName>
    <definedName name="MONY" localSheetId="56">#REF!</definedName>
    <definedName name="MONY" localSheetId="57">#REF!</definedName>
    <definedName name="MONY" localSheetId="58">#REF!</definedName>
    <definedName name="MONY" localSheetId="59">#REF!</definedName>
    <definedName name="MONY">#REF!</definedName>
    <definedName name="moodys" localSheetId="61">'[123]Credit ratings on 1st issues'!#REF!</definedName>
    <definedName name="moodys" localSheetId="54">'[123]Credit ratings on 1st issues'!#REF!</definedName>
    <definedName name="moodys" localSheetId="55">'[123]Credit ratings on 1st issues'!#REF!</definedName>
    <definedName name="moodys" localSheetId="56">'[123]Credit ratings on 1st issues'!#REF!</definedName>
    <definedName name="moodys" localSheetId="57">'[123]Credit ratings on 1st issues'!#REF!</definedName>
    <definedName name="moodys" localSheetId="58">'[123]Credit ratings on 1st issues'!#REF!</definedName>
    <definedName name="moodys" localSheetId="59">'[123]Credit ratings on 1st issues'!#REF!</definedName>
    <definedName name="moodys" localSheetId="60">'[123]Credit ratings on 1st issues'!#REF!</definedName>
    <definedName name="moodys" localSheetId="39">'[123]Credit ratings on 1st issues'!#REF!</definedName>
    <definedName name="moodys" localSheetId="0">#REF!</definedName>
    <definedName name="moodys" localSheetId="41">'[123]Credit ratings on 1st issues'!#REF!</definedName>
    <definedName name="moodys" localSheetId="1">#REF!</definedName>
    <definedName name="moodys" localSheetId="2">#REF!</definedName>
    <definedName name="moodys" localSheetId="3">#REF!</definedName>
    <definedName name="moodys" localSheetId="4">#REF!</definedName>
    <definedName name="moodys" localSheetId="5">#REF!</definedName>
    <definedName name="moodys" localSheetId="6">#REF!</definedName>
    <definedName name="moodys" localSheetId="7">#REF!</definedName>
    <definedName name="moodys" localSheetId="23">'[123]Credit ratings on 1st issues'!#REF!</definedName>
    <definedName name="moodys" localSheetId="28">'[123]Credit ratings on 1st issues'!#REF!</definedName>
    <definedName name="moodys" localSheetId="29">'[123]Credit ratings on 1st issues'!#REF!</definedName>
    <definedName name="moodys" localSheetId="40">'[123]Credit ratings on 1st issues'!#REF!</definedName>
    <definedName name="moodys" localSheetId="42">'[123]Credit ratings on 1st issues'!#REF!</definedName>
    <definedName name="moodys">'[123]Credit ratings on 1st issues'!#REF!</definedName>
    <definedName name="MPETROLEO" localSheetId="59">#REF!</definedName>
    <definedName name="MPETROLEO" localSheetId="60">#REF!</definedName>
    <definedName name="MPETROLEO" localSheetId="39">#REF!</definedName>
    <definedName name="MPETROLEO" localSheetId="26">#REF!</definedName>
    <definedName name="MPETROLEO" localSheetId="41">#REF!</definedName>
    <definedName name="MPETROLEO" localSheetId="22">#REF!</definedName>
    <definedName name="MPETROLEO" localSheetId="23">#REF!</definedName>
    <definedName name="MPETROLEO" localSheetId="24">#REF!</definedName>
    <definedName name="MPETROLEO" localSheetId="25">#REF!</definedName>
    <definedName name="MPETROLEO" localSheetId="28">#REF!</definedName>
    <definedName name="MPETROLEO" localSheetId="29">#REF!</definedName>
    <definedName name="MPETROLEO" localSheetId="40">#REF!</definedName>
    <definedName name="MPETROLEO" localSheetId="42">#REF!</definedName>
    <definedName name="MPETROLEO">#REF!</definedName>
    <definedName name="msci" localSheetId="0">#REF!</definedName>
    <definedName name="msci" localSheetId="1">#REF!</definedName>
    <definedName name="msci" localSheetId="2">#REF!</definedName>
    <definedName name="msci" localSheetId="3">#REF!</definedName>
    <definedName name="msci" localSheetId="4">#REF!</definedName>
    <definedName name="msci" localSheetId="5">#REF!</definedName>
    <definedName name="msci" localSheetId="6">#REF!</definedName>
    <definedName name="msci" localSheetId="7">#REF!</definedName>
    <definedName name="msci">[104]Sheet1!$H$2:$K$24</definedName>
    <definedName name="mscid" localSheetId="0">#REF!</definedName>
    <definedName name="mscid" localSheetId="1">#REF!</definedName>
    <definedName name="mscid" localSheetId="2">#REF!</definedName>
    <definedName name="mscid" localSheetId="3">#REF!</definedName>
    <definedName name="mscid" localSheetId="4">#REF!</definedName>
    <definedName name="mscid" localSheetId="5">#REF!</definedName>
    <definedName name="mscid" localSheetId="6">#REF!</definedName>
    <definedName name="mscid" localSheetId="7">#REF!</definedName>
    <definedName name="mscid">[104]Sheet1!$B$2:$E$24</definedName>
    <definedName name="mscil" localSheetId="0">#REF!</definedName>
    <definedName name="mscil" localSheetId="1">#REF!</definedName>
    <definedName name="mscil" localSheetId="2">#REF!</definedName>
    <definedName name="mscil" localSheetId="3">#REF!</definedName>
    <definedName name="mscil" localSheetId="4">#REF!</definedName>
    <definedName name="mscil" localSheetId="5">#REF!</definedName>
    <definedName name="mscil" localSheetId="6">#REF!</definedName>
    <definedName name="mscil" localSheetId="7">#REF!</definedName>
    <definedName name="mscil">[104]Sheet1!$H$2:$K$24</definedName>
    <definedName name="mstocksa" localSheetId="55">[17]!mstocksa</definedName>
    <definedName name="mstocksa" localSheetId="56">[17]!mstocksa</definedName>
    <definedName name="mstocksa" localSheetId="57">[17]!mstocksa</definedName>
    <definedName name="mstocksa" localSheetId="58">[17]!mstocksa</definedName>
    <definedName name="mstocksa" localSheetId="59">[17]!mstocksa</definedName>
    <definedName name="mstocksa" localSheetId="60">[17]!mstocksa</definedName>
    <definedName name="mstocksa" localSheetId="39">[17]!mstocksa</definedName>
    <definedName name="mstocksa" localSheetId="0">#REF!</definedName>
    <definedName name="mstocksa" localSheetId="1">#REF!</definedName>
    <definedName name="mstocksa" localSheetId="2">#REF!</definedName>
    <definedName name="mstocksa" localSheetId="3">#REF!</definedName>
    <definedName name="mstocksa" localSheetId="4">#REF!</definedName>
    <definedName name="mstocksa" localSheetId="5">#REF!</definedName>
    <definedName name="mstocksa" localSheetId="6">#REF!</definedName>
    <definedName name="mstocksa" localSheetId="7">#REF!</definedName>
    <definedName name="mstocksa" localSheetId="30">[17]!mstocksa</definedName>
    <definedName name="mstocksa" localSheetId="31">[17]!mstocksa</definedName>
    <definedName name="mstocksa" localSheetId="40">[17]!mstocksa</definedName>
    <definedName name="mstocksa" localSheetId="42">[17]!mstocksa</definedName>
    <definedName name="mstocksa">[17]!mstocksa</definedName>
    <definedName name="mstocksq" localSheetId="55">[17]!mstocksq</definedName>
    <definedName name="mstocksq" localSheetId="56">[17]!mstocksq</definedName>
    <definedName name="mstocksq" localSheetId="57">[17]!mstocksq</definedName>
    <definedName name="mstocksq" localSheetId="58">[17]!mstocksq</definedName>
    <definedName name="mstocksq" localSheetId="59">[17]!mstocksq</definedName>
    <definedName name="mstocksq" localSheetId="60">[17]!mstocksq</definedName>
    <definedName name="mstocksq" localSheetId="39">[17]!mstocksq</definedName>
    <definedName name="mstocksq" localSheetId="0">#REF!</definedName>
    <definedName name="mstocksq" localSheetId="1">#REF!</definedName>
    <definedName name="mstocksq" localSheetId="2">#REF!</definedName>
    <definedName name="mstocksq" localSheetId="3">#REF!</definedName>
    <definedName name="mstocksq" localSheetId="4">#REF!</definedName>
    <definedName name="mstocksq" localSheetId="5">#REF!</definedName>
    <definedName name="mstocksq" localSheetId="6">#REF!</definedName>
    <definedName name="mstocksq" localSheetId="7">#REF!</definedName>
    <definedName name="mstocksq" localSheetId="30">[17]!mstocksq</definedName>
    <definedName name="mstocksq" localSheetId="31">[17]!mstocksq</definedName>
    <definedName name="mstocksq" localSheetId="40">[17]!mstocksq</definedName>
    <definedName name="mstocksq" localSheetId="42">[17]!mstocksq</definedName>
    <definedName name="mstocksq">[17]!mstocksq</definedName>
    <definedName name="mte" localSheetId="61" hidden="1">{"Riqfin97",#N/A,FALSE,"Tran";"Riqfinpro",#N/A,FALSE,"Tran"}</definedName>
    <definedName name="mte" localSheetId="54" hidden="1">{"Riqfin97",#N/A,FALSE,"Tran";"Riqfinpro",#N/A,FALSE,"Tran"}</definedName>
    <definedName name="mte" localSheetId="55" hidden="1">{"Riqfin97",#N/A,FALSE,"Tran";"Riqfinpro",#N/A,FALSE,"Tran"}</definedName>
    <definedName name="mte" localSheetId="56" hidden="1">{"Riqfin97",#N/A,FALSE,"Tran";"Riqfinpro",#N/A,FALSE,"Tran"}</definedName>
    <definedName name="mte" localSheetId="57" hidden="1">{"Riqfin97",#N/A,FALSE,"Tran";"Riqfinpro",#N/A,FALSE,"Tran"}</definedName>
    <definedName name="mte" localSheetId="58" hidden="1">{"Riqfin97",#N/A,FALSE,"Tran";"Riqfinpro",#N/A,FALSE,"Tran"}</definedName>
    <definedName name="mte" localSheetId="59" hidden="1">{"Riqfin97",#N/A,FALSE,"Tran";"Riqfinpro",#N/A,FALSE,"Tran"}</definedName>
    <definedName name="mte" localSheetId="60" hidden="1">{"Riqfin97",#N/A,FALSE,"Tran";"Riqfinpro",#N/A,FALSE,"Tran"}</definedName>
    <definedName name="mte" localSheetId="39" hidden="1">{"Riqfin97",#N/A,FALSE,"Tran";"Riqfinpro",#N/A,FALSE,"Tran"}</definedName>
    <definedName name="mte" localSheetId="0" hidden="1">{"Riqfin97",#N/A,FALSE,"Tran";"Riqfinpro",#N/A,FALSE,"Tran"}</definedName>
    <definedName name="mte" localSheetId="26" hidden="1">{"Riqfin97",#N/A,FALSE,"Tran";"Riqfinpro",#N/A,FALSE,"Tran"}</definedName>
    <definedName name="mte" localSheetId="27" hidden="1">{"Riqfin97",#N/A,FALSE,"Tran";"Riqfinpro",#N/A,FALSE,"Tran"}</definedName>
    <definedName name="mte" localSheetId="32" hidden="1">{"Riqfin97",#N/A,FALSE,"Tran";"Riqfinpro",#N/A,FALSE,"Tran"}</definedName>
    <definedName name="mte" localSheetId="41" hidden="1">{"Riqfin97",#N/A,FALSE,"Tran";"Riqfinpro",#N/A,FALSE,"Tran"}</definedName>
    <definedName name="mte" localSheetId="1" hidden="1">{"Riqfin97",#N/A,FALSE,"Tran";"Riqfinpro",#N/A,FALSE,"Tran"}</definedName>
    <definedName name="mte" localSheetId="2" hidden="1">{"Riqfin97",#N/A,FALSE,"Tran";"Riqfinpro",#N/A,FALSE,"Tran"}</definedName>
    <definedName name="mte" localSheetId="3" hidden="1">{"Riqfin97",#N/A,FALSE,"Tran";"Riqfinpro",#N/A,FALSE,"Tran"}</definedName>
    <definedName name="mte" localSheetId="4" hidden="1">{"Riqfin97",#N/A,FALSE,"Tran";"Riqfinpro",#N/A,FALSE,"Tran"}</definedName>
    <definedName name="mte" localSheetId="5" hidden="1">{"Riqfin97",#N/A,FALSE,"Tran";"Riqfinpro",#N/A,FALSE,"Tran"}</definedName>
    <definedName name="mte" localSheetId="6" hidden="1">{"Riqfin97",#N/A,FALSE,"Tran";"Riqfinpro",#N/A,FALSE,"Tran"}</definedName>
    <definedName name="mte" localSheetId="7" hidden="1">{"Riqfin97",#N/A,FALSE,"Tran";"Riqfinpro",#N/A,FALSE,"Tran"}</definedName>
    <definedName name="mte" localSheetId="22" hidden="1">{"Riqfin97",#N/A,FALSE,"Tran";"Riqfinpro",#N/A,FALSE,"Tran"}</definedName>
    <definedName name="mte" localSheetId="23" hidden="1">{"Riqfin97",#N/A,FALSE,"Tran";"Riqfinpro",#N/A,FALSE,"Tran"}</definedName>
    <definedName name="mte" localSheetId="24" hidden="1">{"Riqfin97",#N/A,FALSE,"Tran";"Riqfinpro",#N/A,FALSE,"Tran"}</definedName>
    <definedName name="mte" localSheetId="25" hidden="1">{"Riqfin97",#N/A,FALSE,"Tran";"Riqfinpro",#N/A,FALSE,"Tran"}</definedName>
    <definedName name="mte" localSheetId="28" hidden="1">{"Riqfin97",#N/A,FALSE,"Tran";"Riqfinpro",#N/A,FALSE,"Tran"}</definedName>
    <definedName name="mte" localSheetId="29" hidden="1">{"Riqfin97",#N/A,FALSE,"Tran";"Riqfinpro",#N/A,FALSE,"Tran"}</definedName>
    <definedName name="mte" localSheetId="31" hidden="1">{"Riqfin97",#N/A,FALSE,"Tran";"Riqfinpro",#N/A,FALSE,"Tran"}</definedName>
    <definedName name="mte" localSheetId="40" hidden="1">{"Riqfin97",#N/A,FALSE,"Tran";"Riqfinpro",#N/A,FALSE,"Tran"}</definedName>
    <definedName name="mte" localSheetId="42" hidden="1">{"Riqfin97",#N/A,FALSE,"Tran";"Riqfinpro",#N/A,FALSE,"Tran"}</definedName>
    <definedName name="mte" hidden="1">{"Riqfin97",#N/A,FALSE,"Tran";"Riqfinpro",#N/A,FALSE,"Tran"}</definedName>
    <definedName name="MUNI96">#REF!</definedName>
    <definedName name="Municipios" localSheetId="61">#REF!</definedName>
    <definedName name="Municipios" localSheetId="54">#REF!</definedName>
    <definedName name="Municipios" localSheetId="55">#REF!</definedName>
    <definedName name="Municipios" localSheetId="56">#REF!</definedName>
    <definedName name="Municipios" localSheetId="57">#REF!</definedName>
    <definedName name="Municipios" localSheetId="58">#REF!</definedName>
    <definedName name="Municipios" localSheetId="59">#REF!</definedName>
    <definedName name="Municipios" localSheetId="0">#REF!</definedName>
    <definedName name="Municipios" localSheetId="1">#REF!</definedName>
    <definedName name="Municipios" localSheetId="2">#REF!</definedName>
    <definedName name="Municipios" localSheetId="3">#REF!</definedName>
    <definedName name="Municipios" localSheetId="4">#REF!</definedName>
    <definedName name="Municipios" localSheetId="5">#REF!</definedName>
    <definedName name="Municipios" localSheetId="6">#REF!</definedName>
    <definedName name="Municipios" localSheetId="7">#REF!</definedName>
    <definedName name="Municipios">#REF!</definedName>
    <definedName name="n" localSheetId="61" hidden="1">{"Minpmon",#N/A,FALSE,"Monthinput"}</definedName>
    <definedName name="n" localSheetId="54" hidden="1">{"Minpmon",#N/A,FALSE,"Monthinput"}</definedName>
    <definedName name="n" localSheetId="55" hidden="1">{"Minpmon",#N/A,FALSE,"Monthinput"}</definedName>
    <definedName name="n" localSheetId="56" hidden="1">{"Minpmon",#N/A,FALSE,"Monthinput"}</definedName>
    <definedName name="n" localSheetId="57" hidden="1">{"Minpmon",#N/A,FALSE,"Monthinput"}</definedName>
    <definedName name="n" localSheetId="58" hidden="1">{"Minpmon",#N/A,FALSE,"Monthinput"}</definedName>
    <definedName name="n" localSheetId="59" hidden="1">{"Minpmon",#N/A,FALSE,"Monthinput"}</definedName>
    <definedName name="n" localSheetId="60" hidden="1">{"Minpmon",#N/A,FALSE,"Monthinput"}</definedName>
    <definedName name="n" localSheetId="39" hidden="1">{"Minpmon",#N/A,FALSE,"Monthinput"}</definedName>
    <definedName name="n" localSheetId="0" hidden="1">{"Minpmon",#N/A,FALSE,"Monthinput"}</definedName>
    <definedName name="n" localSheetId="26" hidden="1">{"Minpmon",#N/A,FALSE,"Monthinput"}</definedName>
    <definedName name="n" localSheetId="27" hidden="1">{"Minpmon",#N/A,FALSE,"Monthinput"}</definedName>
    <definedName name="n" localSheetId="32" hidden="1">{"Minpmon",#N/A,FALSE,"Monthinput"}</definedName>
    <definedName name="n" localSheetId="41" hidden="1">{"Minpmon",#N/A,FALSE,"Monthinput"}</definedName>
    <definedName name="n" localSheetId="1" hidden="1">{"Minpmon",#N/A,FALSE,"Monthinput"}</definedName>
    <definedName name="n" localSheetId="2" hidden="1">{"Minpmon",#N/A,FALSE,"Monthinput"}</definedName>
    <definedName name="n" localSheetId="3" hidden="1">{"Minpmon",#N/A,FALSE,"Monthinput"}</definedName>
    <definedName name="n" localSheetId="4" hidden="1">{"Minpmon",#N/A,FALSE,"Monthinput"}</definedName>
    <definedName name="n" localSheetId="5" hidden="1">{"Minpmon",#N/A,FALSE,"Monthinput"}</definedName>
    <definedName name="n" localSheetId="6" hidden="1">{"Minpmon",#N/A,FALSE,"Monthinput"}</definedName>
    <definedName name="n" localSheetId="7" hidden="1">{"Minpmon",#N/A,FALSE,"Monthinput"}</definedName>
    <definedName name="n" localSheetId="22" hidden="1">{"Minpmon",#N/A,FALSE,"Monthinput"}</definedName>
    <definedName name="n" localSheetId="23" hidden="1">{"Minpmon",#N/A,FALSE,"Monthinput"}</definedName>
    <definedName name="n" localSheetId="24" hidden="1">{"Minpmon",#N/A,FALSE,"Monthinput"}</definedName>
    <definedName name="n" localSheetId="25" hidden="1">{"Minpmon",#N/A,FALSE,"Monthinput"}</definedName>
    <definedName name="n" localSheetId="28" hidden="1">{"Minpmon",#N/A,FALSE,"Monthinput"}</definedName>
    <definedName name="n" localSheetId="29" hidden="1">{"Minpmon",#N/A,FALSE,"Monthinput"}</definedName>
    <definedName name="n" localSheetId="31" hidden="1">{"Minpmon",#N/A,FALSE,"Monthinput"}</definedName>
    <definedName name="n" localSheetId="40" hidden="1">{"Minpmon",#N/A,FALSE,"Monthinput"}</definedName>
    <definedName name="n" localSheetId="42" hidden="1">{"Minpmon",#N/A,FALSE,"Monthinput"}</definedName>
    <definedName name="n" hidden="1">{"Minpmon",#N/A,FALSE,"Monthinput"}</definedName>
    <definedName name="names" localSheetId="0">#REF!</definedName>
    <definedName name="names" localSheetId="1">#REF!</definedName>
    <definedName name="names" localSheetId="2">#REF!</definedName>
    <definedName name="names" localSheetId="3">#REF!</definedName>
    <definedName name="names" localSheetId="4">#REF!</definedName>
    <definedName name="names" localSheetId="5">#REF!</definedName>
    <definedName name="names" localSheetId="6">#REF!</definedName>
    <definedName name="names" localSheetId="7">#REF!</definedName>
    <definedName name="names">'[45]shared data'!$B$7:$O$7</definedName>
    <definedName name="NAMES_A" localSheetId="0">#REF!</definedName>
    <definedName name="NAMES_A" localSheetId="1">#REF!</definedName>
    <definedName name="NAMES_A" localSheetId="2">#REF!</definedName>
    <definedName name="NAMES_A" localSheetId="3">#REF!</definedName>
    <definedName name="NAMES_A" localSheetId="4">#REF!</definedName>
    <definedName name="NAMES_A" localSheetId="5">#REF!</definedName>
    <definedName name="NAMES_A" localSheetId="6">#REF!</definedName>
    <definedName name="NAMES_A" localSheetId="7">#REF!</definedName>
    <definedName name="NAMES_A">'[45]shared data'!$B$5:$B$223</definedName>
    <definedName name="names_w" localSheetId="61">#REF!</definedName>
    <definedName name="names_w" localSheetId="54">#REF!</definedName>
    <definedName name="names_w" localSheetId="55">#REF!</definedName>
    <definedName name="names_w" localSheetId="56">#REF!</definedName>
    <definedName name="names_w" localSheetId="57">#REF!</definedName>
    <definedName name="names_w" localSheetId="58">#REF!</definedName>
    <definedName name="names_w" localSheetId="59">#REF!</definedName>
    <definedName name="names_w" localSheetId="0">#REF!</definedName>
    <definedName name="names_w" localSheetId="1">#REF!</definedName>
    <definedName name="names_w" localSheetId="2">#REF!</definedName>
    <definedName name="names_w" localSheetId="3">#REF!</definedName>
    <definedName name="names_w" localSheetId="4">#REF!</definedName>
    <definedName name="names_w" localSheetId="5">#REF!</definedName>
    <definedName name="names_w" localSheetId="6">#REF!</definedName>
    <definedName name="names_w" localSheetId="7">#REF!</definedName>
    <definedName name="names_w">#REF!</definedName>
    <definedName name="NC_R" localSheetId="61">[56]Q1!#REF!</definedName>
    <definedName name="NC_R" localSheetId="54">[56]Q1!#REF!</definedName>
    <definedName name="NC_R" localSheetId="55">[56]Q1!#REF!</definedName>
    <definedName name="NC_R" localSheetId="56">[56]Q1!#REF!</definedName>
    <definedName name="NC_R" localSheetId="57">[56]Q1!#REF!</definedName>
    <definedName name="NC_R" localSheetId="58">[56]Q1!#REF!</definedName>
    <definedName name="NC_R" localSheetId="59">[56]Q1!#REF!</definedName>
    <definedName name="NC_R" localSheetId="0">#REF!</definedName>
    <definedName name="NC_R" localSheetId="1">#REF!</definedName>
    <definedName name="NC_R" localSheetId="2">#REF!</definedName>
    <definedName name="NC_R" localSheetId="3">#REF!</definedName>
    <definedName name="NC_R" localSheetId="4">#REF!</definedName>
    <definedName name="NC_R" localSheetId="5">#REF!</definedName>
    <definedName name="NC_R" localSheetId="6">#REF!</definedName>
    <definedName name="NC_R" localSheetId="7">#REF!</definedName>
    <definedName name="NC_R">[56]Q1!#REF!</definedName>
    <definedName name="NCG">#N/A</definedName>
    <definedName name="NCG_R">#N/A</definedName>
    <definedName name="NCP">#N/A</definedName>
    <definedName name="NCP_R">#N/A</definedName>
    <definedName name="Ndf" localSheetId="0">#REF!</definedName>
    <definedName name="Ndf" localSheetId="1">#REF!</definedName>
    <definedName name="Ndf" localSheetId="2">#REF!</definedName>
    <definedName name="Ndf" localSheetId="3">#REF!</definedName>
    <definedName name="Ndf" localSheetId="4">#REF!</definedName>
    <definedName name="Ndf" localSheetId="5">#REF!</definedName>
    <definedName name="Ndf" localSheetId="6">#REF!</definedName>
    <definedName name="Ndf" localSheetId="7">#REF!</definedName>
    <definedName name="Ndf">[51]CIRRs!$C$69</definedName>
    <definedName name="NE" localSheetId="61">#REF!</definedName>
    <definedName name="NE" localSheetId="54">#REF!</definedName>
    <definedName name="NE" localSheetId="55">#REF!</definedName>
    <definedName name="NE" localSheetId="56">#REF!</definedName>
    <definedName name="NE" localSheetId="57">#REF!</definedName>
    <definedName name="NE" localSheetId="58">#REF!</definedName>
    <definedName name="NE" localSheetId="59">#REF!</definedName>
    <definedName name="NE" localSheetId="0">#REF!</definedName>
    <definedName name="NE" localSheetId="1">#REF!</definedName>
    <definedName name="NE" localSheetId="2">#REF!</definedName>
    <definedName name="NE" localSheetId="3">#REF!</definedName>
    <definedName name="NE" localSheetId="4">#REF!</definedName>
    <definedName name="NE" localSheetId="5">#REF!</definedName>
    <definedName name="NE" localSheetId="6">#REF!</definedName>
    <definedName name="NE" localSheetId="7">#REF!</definedName>
    <definedName name="NE">#REF!</definedName>
    <definedName name="NECESSIDADE_DE_FINANCIAMENTO" localSheetId="61">#REF!</definedName>
    <definedName name="NECESSIDADE_DE_FINANCIAMENTO" localSheetId="54">#REF!</definedName>
    <definedName name="NECESSIDADE_DE_FINANCIAMENTO" localSheetId="55">#REF!</definedName>
    <definedName name="NECESSIDADE_DE_FINANCIAMENTO" localSheetId="56">#REF!</definedName>
    <definedName name="NECESSIDADE_DE_FINANCIAMENTO" localSheetId="57">#REF!</definedName>
    <definedName name="NECESSIDADE_DE_FINANCIAMENTO" localSheetId="58">#REF!</definedName>
    <definedName name="NECESSIDADE_DE_FINANCIAMENTO" localSheetId="59">#REF!</definedName>
    <definedName name="NECESSIDADE_DE_FINANCIAMENTO" localSheetId="0">#REF!</definedName>
    <definedName name="NECESSIDADE_DE_FINANCIAMENTO" localSheetId="1">#REF!</definedName>
    <definedName name="NECESSIDADE_DE_FINANCIAMENTO" localSheetId="2">#REF!</definedName>
    <definedName name="NECESSIDADE_DE_FINANCIAMENTO" localSheetId="3">#REF!</definedName>
    <definedName name="NECESSIDADE_DE_FINANCIAMENTO" localSheetId="4">#REF!</definedName>
    <definedName name="NECESSIDADE_DE_FINANCIAMENTO" localSheetId="5">#REF!</definedName>
    <definedName name="NECESSIDADE_DE_FINANCIAMENTO" localSheetId="6">#REF!</definedName>
    <definedName name="NECESSIDADE_DE_FINANCIAMENTO" localSheetId="7">#REF!</definedName>
    <definedName name="NECESSIDADE_DE_FINANCIAMENTO">#REF!</definedName>
    <definedName name="NEperc" localSheetId="61">#REF!</definedName>
    <definedName name="NEperc" localSheetId="54">#REF!</definedName>
    <definedName name="NEperc" localSheetId="55">#REF!</definedName>
    <definedName name="NEperc" localSheetId="56">#REF!</definedName>
    <definedName name="NEperc" localSheetId="57">#REF!</definedName>
    <definedName name="NEperc" localSheetId="58">#REF!</definedName>
    <definedName name="NEperc" localSheetId="59">#REF!</definedName>
    <definedName name="NEperc">#REF!</definedName>
    <definedName name="Netherlands_wt" localSheetId="0">#REF!</definedName>
    <definedName name="Netherlands_wt" localSheetId="1">#REF!</definedName>
    <definedName name="Netherlands_wt" localSheetId="2">#REF!</definedName>
    <definedName name="Netherlands_wt" localSheetId="3">#REF!</definedName>
    <definedName name="Netherlands_wt" localSheetId="4">#REF!</definedName>
    <definedName name="Netherlands_wt" localSheetId="5">#REF!</definedName>
    <definedName name="Netherlands_wt" localSheetId="6">#REF!</definedName>
    <definedName name="Netherlands_wt" localSheetId="7">#REF!</definedName>
    <definedName name="Netherlands_wt">'[65]OECD wgt'!$B$26</definedName>
    <definedName name="new" localSheetId="59">#REF!</definedName>
    <definedName name="new" localSheetId="60">#REF!</definedName>
    <definedName name="new" localSheetId="39">#REF!</definedName>
    <definedName name="new" localSheetId="26">#REF!</definedName>
    <definedName name="new" localSheetId="41">#REF!</definedName>
    <definedName name="new" localSheetId="22">#REF!</definedName>
    <definedName name="new" localSheetId="23">#REF!</definedName>
    <definedName name="new" localSheetId="24">#REF!</definedName>
    <definedName name="new" localSheetId="25">#REF!</definedName>
    <definedName name="new" localSheetId="28">#REF!</definedName>
    <definedName name="new" localSheetId="29">#REF!</definedName>
    <definedName name="new" localSheetId="40">#REF!</definedName>
    <definedName name="new" localSheetId="42">#REF!</definedName>
    <definedName name="new">#REF!</definedName>
    <definedName name="NEWSHEET" localSheetId="60">#REF!</definedName>
    <definedName name="NEWSHEET" localSheetId="39">#REF!</definedName>
    <definedName name="NEWSHEET" localSheetId="26">#REF!</definedName>
    <definedName name="NEWSHEET" localSheetId="41">#REF!</definedName>
    <definedName name="NEWSHEET" localSheetId="22">#REF!</definedName>
    <definedName name="NEWSHEET" localSheetId="23">#REF!</definedName>
    <definedName name="NEWSHEET" localSheetId="24">#REF!</definedName>
    <definedName name="NEWSHEET" localSheetId="25">#REF!</definedName>
    <definedName name="NEWSHEET" localSheetId="28">#REF!</definedName>
    <definedName name="NEWSHEET" localSheetId="29">#REF!</definedName>
    <definedName name="NEWSHEET" localSheetId="40">#REF!</definedName>
    <definedName name="NEWSHEET" localSheetId="42">#REF!</definedName>
    <definedName name="NEWSHEET">#REF!</definedName>
    <definedName name="nfa_by_bank">#REF!</definedName>
    <definedName name="NFB_R" localSheetId="0">#REF!</definedName>
    <definedName name="NFB_R" localSheetId="1">#REF!</definedName>
    <definedName name="NFB_R" localSheetId="2">#REF!</definedName>
    <definedName name="NFB_R" localSheetId="3">#REF!</definedName>
    <definedName name="NFB_R" localSheetId="4">#REF!</definedName>
    <definedName name="NFB_R" localSheetId="5">#REF!</definedName>
    <definedName name="NFB_R" localSheetId="6">#REF!</definedName>
    <definedName name="NFB_R" localSheetId="7">#REF!</definedName>
    <definedName name="NFB_R">[56]Q1!#REF!</definedName>
    <definedName name="NFB_R_GDP" localSheetId="0">#REF!</definedName>
    <definedName name="NFB_R_GDP" localSheetId="1">#REF!</definedName>
    <definedName name="NFB_R_GDP" localSheetId="2">#REF!</definedName>
    <definedName name="NFB_R_GDP" localSheetId="3">#REF!</definedName>
    <definedName name="NFB_R_GDP" localSheetId="4">#REF!</definedName>
    <definedName name="NFB_R_GDP" localSheetId="5">#REF!</definedName>
    <definedName name="NFB_R_GDP" localSheetId="6">#REF!</definedName>
    <definedName name="NFB_R_GDP" localSheetId="7">#REF!</definedName>
    <definedName name="NFB_R_GDP">[56]Q1!#REF!</definedName>
    <definedName name="NFI">#N/A</definedName>
    <definedName name="NFI_R">#N/A</definedName>
    <definedName name="NFIP" localSheetId="61">#REF!</definedName>
    <definedName name="NFIP" localSheetId="54">#REF!</definedName>
    <definedName name="NFIP" localSheetId="55">#REF!</definedName>
    <definedName name="NFIP" localSheetId="56">#REF!</definedName>
    <definedName name="NFIP" localSheetId="57">#REF!</definedName>
    <definedName name="NFIP" localSheetId="58">#REF!</definedName>
    <definedName name="NFIP" localSheetId="59">#REF!</definedName>
    <definedName name="NFIP" localSheetId="0">#REF!</definedName>
    <definedName name="NFIP" localSheetId="1">#REF!</definedName>
    <definedName name="NFIP" localSheetId="2">#REF!</definedName>
    <definedName name="NFIP" localSheetId="3">#REF!</definedName>
    <definedName name="NFIP" localSheetId="4">#REF!</definedName>
    <definedName name="NFIP" localSheetId="5">#REF!</definedName>
    <definedName name="NFIP" localSheetId="6">#REF!</definedName>
    <definedName name="NFIP" localSheetId="7">#REF!</definedName>
    <definedName name="NFIP">#REF!</definedName>
    <definedName name="NFPS_" localSheetId="61">[38]OPS!#REF!</definedName>
    <definedName name="NFPS_" localSheetId="54">[38]OPS!#REF!</definedName>
    <definedName name="NFPS_" localSheetId="55">[38]OPS!#REF!</definedName>
    <definedName name="NFPS_" localSheetId="56">[38]OPS!#REF!</definedName>
    <definedName name="NFPS_" localSheetId="57">[38]OPS!#REF!</definedName>
    <definedName name="NFPS_" localSheetId="58">[38]OPS!#REF!</definedName>
    <definedName name="NFPS_" localSheetId="59">[38]OPS!#REF!</definedName>
    <definedName name="NFPS_" localSheetId="0">#REF!</definedName>
    <definedName name="NFPS_" localSheetId="1">#REF!</definedName>
    <definedName name="NFPS_" localSheetId="2">#REF!</definedName>
    <definedName name="NFPS_" localSheetId="3">#REF!</definedName>
    <definedName name="NFPS_" localSheetId="4">#REF!</definedName>
    <definedName name="NFPS_" localSheetId="5">#REF!</definedName>
    <definedName name="NFPS_" localSheetId="6">#REF!</definedName>
    <definedName name="NFPS_" localSheetId="7">#REF!</definedName>
    <definedName name="NFPS_">[38]OPS!#REF!</definedName>
    <definedName name="NGDP">#N/A</definedName>
    <definedName name="NGDP_D" localSheetId="0">#REF!</definedName>
    <definedName name="NGDP_D" localSheetId="1">#REF!</definedName>
    <definedName name="NGDP_D" localSheetId="2">#REF!</definedName>
    <definedName name="NGDP_D" localSheetId="3">#REF!</definedName>
    <definedName name="NGDP_D" localSheetId="4">#REF!</definedName>
    <definedName name="NGDP_D" localSheetId="5">#REF!</definedName>
    <definedName name="NGDP_D" localSheetId="6">#REF!</definedName>
    <definedName name="NGDP_D" localSheetId="7">#REF!</definedName>
    <definedName name="NGDP_D">[56]Q3!#REF!</definedName>
    <definedName name="NGDP_DG">#N/A</definedName>
    <definedName name="NGDP_R">#N/A</definedName>
    <definedName name="NGDP_RG">#N/A</definedName>
    <definedName name="ngdp2" localSheetId="0">#REF!</definedName>
    <definedName name="ngdp2" localSheetId="1">#REF!</definedName>
    <definedName name="ngdp2" localSheetId="2">#REF!</definedName>
    <definedName name="ngdp2" localSheetId="3">#REF!</definedName>
    <definedName name="ngdp2" localSheetId="4">#REF!</definedName>
    <definedName name="ngdp2" localSheetId="5">#REF!</definedName>
    <definedName name="ngdp2" localSheetId="6">#REF!</definedName>
    <definedName name="ngdp2" localSheetId="7">#REF!</definedName>
    <definedName name="ngdp2">[37]Q2!$E$47:$AH$47</definedName>
    <definedName name="NGDPA" localSheetId="61">#REF!</definedName>
    <definedName name="NGDPA" localSheetId="54">#REF!</definedName>
    <definedName name="NGDPA" localSheetId="55">#REF!</definedName>
    <definedName name="NGDPA" localSheetId="56">#REF!</definedName>
    <definedName name="NGDPA" localSheetId="57">#REF!</definedName>
    <definedName name="NGDPA" localSheetId="58">#REF!</definedName>
    <definedName name="NGDPA" localSheetId="59">#REF!</definedName>
    <definedName name="NGDPA" localSheetId="0">#REF!</definedName>
    <definedName name="NGDPA" localSheetId="1">#REF!</definedName>
    <definedName name="NGDPA" localSheetId="2">#REF!</definedName>
    <definedName name="NGDPA" localSheetId="3">#REF!</definedName>
    <definedName name="NGDPA" localSheetId="4">#REF!</definedName>
    <definedName name="NGDPA" localSheetId="5">#REF!</definedName>
    <definedName name="NGDPA" localSheetId="6">#REF!</definedName>
    <definedName name="NGDPA" localSheetId="7">#REF!</definedName>
    <definedName name="NGDPA">#REF!</definedName>
    <definedName name="NGK" localSheetId="61">#REF!</definedName>
    <definedName name="NGK" localSheetId="54">#REF!</definedName>
    <definedName name="NGK" localSheetId="55">#REF!</definedName>
    <definedName name="NGK" localSheetId="56">#REF!</definedName>
    <definedName name="NGK" localSheetId="57">#REF!</definedName>
    <definedName name="NGK" localSheetId="58">#REF!</definedName>
    <definedName name="NGK" localSheetId="59">#REF!</definedName>
    <definedName name="NGK" localSheetId="0">#REF!</definedName>
    <definedName name="NGK" localSheetId="1">#REF!</definedName>
    <definedName name="NGK" localSheetId="2">#REF!</definedName>
    <definedName name="NGK" localSheetId="3">#REF!</definedName>
    <definedName name="NGK" localSheetId="4">#REF!</definedName>
    <definedName name="NGK" localSheetId="5">#REF!</definedName>
    <definedName name="NGK" localSheetId="6">#REF!</definedName>
    <definedName name="NGK" localSheetId="7">#REF!</definedName>
    <definedName name="NGK">#REF!</definedName>
    <definedName name="NGNI" localSheetId="61">#REF!</definedName>
    <definedName name="NGNI" localSheetId="54">#REF!</definedName>
    <definedName name="NGNI" localSheetId="55">#REF!</definedName>
    <definedName name="NGNI" localSheetId="56">#REF!</definedName>
    <definedName name="NGNI" localSheetId="57">#REF!</definedName>
    <definedName name="NGNI" localSheetId="58">#REF!</definedName>
    <definedName name="NGNI" localSheetId="59">#REF!</definedName>
    <definedName name="NGNI">#REF!</definedName>
    <definedName name="NGPXO">#REF!</definedName>
    <definedName name="NGPXO_R">#REF!</definedName>
    <definedName name="NGS_NGDP">#N/A</definedName>
    <definedName name="NGSP" localSheetId="0">#REF!</definedName>
    <definedName name="NGSP" localSheetId="1">#REF!</definedName>
    <definedName name="NGSP" localSheetId="2">#REF!</definedName>
    <definedName name="NGSP" localSheetId="3">#REF!</definedName>
    <definedName name="NGSP" localSheetId="4">#REF!</definedName>
    <definedName name="NGSP" localSheetId="5">#REF!</definedName>
    <definedName name="NGSP" localSheetId="6">#REF!</definedName>
    <definedName name="NGSP" localSheetId="7">#REF!</definedName>
    <definedName name="NGSP">[56]Q2!#REF!</definedName>
    <definedName name="NI" localSheetId="0">#REF!</definedName>
    <definedName name="NI" localSheetId="1">#REF!</definedName>
    <definedName name="NI" localSheetId="2">#REF!</definedName>
    <definedName name="NI" localSheetId="3">#REF!</definedName>
    <definedName name="NI" localSheetId="4">#REF!</definedName>
    <definedName name="NI" localSheetId="5">#REF!</definedName>
    <definedName name="NI" localSheetId="6">#REF!</definedName>
    <definedName name="NI" localSheetId="7">#REF!</definedName>
    <definedName name="NI">[56]Q2!#REF!</definedName>
    <definedName name="NI_GDP" localSheetId="0">#REF!</definedName>
    <definedName name="NI_GDP" localSheetId="1">#REF!</definedName>
    <definedName name="NI_GDP" localSheetId="2">#REF!</definedName>
    <definedName name="NI_GDP" localSheetId="3">#REF!</definedName>
    <definedName name="NI_GDP" localSheetId="4">#REF!</definedName>
    <definedName name="NI_GDP" localSheetId="5">#REF!</definedName>
    <definedName name="NI_GDP" localSheetId="6">#REF!</definedName>
    <definedName name="NI_GDP" localSheetId="7">#REF!</definedName>
    <definedName name="NI_GDP">[56]Q2!#REF!</definedName>
    <definedName name="NI_NGDP" localSheetId="0">#REF!</definedName>
    <definedName name="NI_NGDP" localSheetId="1">#REF!</definedName>
    <definedName name="NI_NGDP" localSheetId="2">#REF!</definedName>
    <definedName name="NI_NGDP" localSheetId="3">#REF!</definedName>
    <definedName name="NI_NGDP" localSheetId="4">#REF!</definedName>
    <definedName name="NI_NGDP" localSheetId="5">#REF!</definedName>
    <definedName name="NI_NGDP" localSheetId="6">#REF!</definedName>
    <definedName name="NI_NGDP" localSheetId="7">#REF!</definedName>
    <definedName name="NI_NGDP">[56]Q2!#REF!</definedName>
    <definedName name="NI_R" localSheetId="0">#REF!</definedName>
    <definedName name="NI_R" localSheetId="1">#REF!</definedName>
    <definedName name="NI_R" localSheetId="2">#REF!</definedName>
    <definedName name="NI_R" localSheetId="3">#REF!</definedName>
    <definedName name="NI_R" localSheetId="4">#REF!</definedName>
    <definedName name="NI_R" localSheetId="5">#REF!</definedName>
    <definedName name="NI_R" localSheetId="6">#REF!</definedName>
    <definedName name="NI_R" localSheetId="7">#REF!</definedName>
    <definedName name="NI_R">[56]Q1!#REF!</definedName>
    <definedName name="NINV">#N/A</definedName>
    <definedName name="NINV_R">#N/A</definedName>
    <definedName name="NINV_R_GDP" localSheetId="0">#REF!</definedName>
    <definedName name="NINV_R_GDP" localSheetId="1">#REF!</definedName>
    <definedName name="NINV_R_GDP" localSheetId="2">#REF!</definedName>
    <definedName name="NINV_R_GDP" localSheetId="3">#REF!</definedName>
    <definedName name="NINV_R_GDP" localSheetId="4">#REF!</definedName>
    <definedName name="NINV_R_GDP" localSheetId="5">#REF!</definedName>
    <definedName name="NINV_R_GDP" localSheetId="6">#REF!</definedName>
    <definedName name="NINV_R_GDP" localSheetId="7">#REF!</definedName>
    <definedName name="NINV_R_GDP">[56]Q1!#REF!</definedName>
    <definedName name="njkg" localSheetId="0">#REF!</definedName>
    <definedName name="njkg" localSheetId="1">#REF!</definedName>
    <definedName name="njkg" localSheetId="2">#REF!</definedName>
    <definedName name="njkg" localSheetId="3">#REF!</definedName>
    <definedName name="njkg" localSheetId="4">#REF!</definedName>
    <definedName name="njkg" localSheetId="5">#REF!</definedName>
    <definedName name="njkg" localSheetId="6">#REF!</definedName>
    <definedName name="njkg" localSheetId="7">#REF!</definedName>
    <definedName name="njkg">[5]!njkg</definedName>
    <definedName name="NLG" localSheetId="0">#REF!</definedName>
    <definedName name="NLG" localSheetId="1">#REF!</definedName>
    <definedName name="NLG" localSheetId="2">#REF!</definedName>
    <definedName name="NLG" localSheetId="3">#REF!</definedName>
    <definedName name="NLG" localSheetId="4">#REF!</definedName>
    <definedName name="NLG" localSheetId="5">#REF!</definedName>
    <definedName name="NLG" localSheetId="6">#REF!</definedName>
    <definedName name="NLG" localSheetId="7">#REF!</definedName>
    <definedName name="NLG">[51]CIRRs!$C$99</definedName>
    <definedName name="NM">#N/A</definedName>
    <definedName name="NM_R">#N/A</definedName>
    <definedName name="nmBlankCell" localSheetId="0">#REF!</definedName>
    <definedName name="nmBlankCell" localSheetId="1">#REF!</definedName>
    <definedName name="nmBlankCell" localSheetId="2">#REF!</definedName>
    <definedName name="nmBlankCell" localSheetId="3">#REF!</definedName>
    <definedName name="nmBlankCell" localSheetId="4">#REF!</definedName>
    <definedName name="nmBlankCell" localSheetId="5">#REF!</definedName>
    <definedName name="nmBlankCell" localSheetId="6">#REF!</definedName>
    <definedName name="nmBlankCell" localSheetId="7">#REF!</definedName>
    <definedName name="nmBlankCell">'[124]Table 2.1 from DDP program'!$A$2:$A$2</definedName>
    <definedName name="nmBlankRow" localSheetId="61">[125]EDT!#REF!</definedName>
    <definedName name="nmBlankRow" localSheetId="54">[125]EDT!#REF!</definedName>
    <definedName name="nmBlankRow" localSheetId="55">[125]EDT!#REF!</definedName>
    <definedName name="nmBlankRow" localSheetId="56">[125]EDT!#REF!</definedName>
    <definedName name="nmBlankRow" localSheetId="57">[125]EDT!#REF!</definedName>
    <definedName name="nmBlankRow" localSheetId="58">[125]EDT!#REF!</definedName>
    <definedName name="nmBlankRow" localSheetId="59">[125]EDT!#REF!</definedName>
    <definedName name="nmBlankRow" localSheetId="60">[125]EDT!#REF!</definedName>
    <definedName name="nmBlankRow" localSheetId="0">#REF!</definedName>
    <definedName name="nmBlankRow" localSheetId="1">#REF!</definedName>
    <definedName name="nmBlankRow" localSheetId="2">#REF!</definedName>
    <definedName name="nmBlankRow" localSheetId="3">#REF!</definedName>
    <definedName name="nmBlankRow" localSheetId="4">#REF!</definedName>
    <definedName name="nmBlankRow" localSheetId="5">#REF!</definedName>
    <definedName name="nmBlankRow" localSheetId="6">#REF!</definedName>
    <definedName name="nmBlankRow" localSheetId="7">#REF!</definedName>
    <definedName name="nmBlankRow" localSheetId="23">[125]EDT!#REF!</definedName>
    <definedName name="nmBlankRow" localSheetId="28">[125]EDT!#REF!</definedName>
    <definedName name="nmBlankRow" localSheetId="29">[125]EDT!#REF!</definedName>
    <definedName name="nmBlankRow">[125]EDT!#REF!</definedName>
    <definedName name="nmColumnHeader" localSheetId="0">#REF!</definedName>
    <definedName name="nmColumnHeader" localSheetId="1">#REF!</definedName>
    <definedName name="nmColumnHeader" localSheetId="2">#REF!</definedName>
    <definedName name="nmColumnHeader" localSheetId="3">#REF!</definedName>
    <definedName name="nmColumnHeader" localSheetId="4">#REF!</definedName>
    <definedName name="nmColumnHeader" localSheetId="5">#REF!</definedName>
    <definedName name="nmColumnHeader" localSheetId="6">#REF!</definedName>
    <definedName name="nmColumnHeader" localSheetId="7">#REF!</definedName>
    <definedName name="nmColumnHeader">[125]EDT!$3:$3</definedName>
    <definedName name="nmData" localSheetId="0">#REF!</definedName>
    <definedName name="nmData" localSheetId="1">#REF!</definedName>
    <definedName name="nmData" localSheetId="2">#REF!</definedName>
    <definedName name="nmData" localSheetId="3">#REF!</definedName>
    <definedName name="nmData" localSheetId="4">#REF!</definedName>
    <definedName name="nmData" localSheetId="5">#REF!</definedName>
    <definedName name="nmData" localSheetId="6">#REF!</definedName>
    <definedName name="nmData" localSheetId="7">#REF!</definedName>
    <definedName name="nmData">[125]EDT!$B$4:$AA$36</definedName>
    <definedName name="NMG" localSheetId="61">#REF!</definedName>
    <definedName name="NMG" localSheetId="54">#REF!</definedName>
    <definedName name="NMG" localSheetId="55">#REF!</definedName>
    <definedName name="NMG" localSheetId="56">#REF!</definedName>
    <definedName name="NMG" localSheetId="57">#REF!</definedName>
    <definedName name="NMG" localSheetId="58">#REF!</definedName>
    <definedName name="NMG" localSheetId="59">#REF!</definedName>
    <definedName name="NMG">#REF!</definedName>
    <definedName name="NMG_R" localSheetId="61">#REF!</definedName>
    <definedName name="NMG_R" localSheetId="54">#REF!</definedName>
    <definedName name="NMG_R" localSheetId="55">#REF!</definedName>
    <definedName name="NMG_R" localSheetId="56">#REF!</definedName>
    <definedName name="NMG_R" localSheetId="57">#REF!</definedName>
    <definedName name="NMG_R" localSheetId="58">#REF!</definedName>
    <definedName name="NMG_R" localSheetId="59">#REF!</definedName>
    <definedName name="NMG_R">#REF!</definedName>
    <definedName name="NMG_RG">#N/A</definedName>
    <definedName name="nmIndexTable" localSheetId="59">[125]EDT!#REF!</definedName>
    <definedName name="nmIndexTable" localSheetId="60">[125]EDT!#REF!</definedName>
    <definedName name="nmIndexTable" localSheetId="39">[125]EDT!#REF!</definedName>
    <definedName name="nmIndexTable" localSheetId="0">#REF!</definedName>
    <definedName name="nmIndexTable" localSheetId="41">[125]EDT!#REF!</definedName>
    <definedName name="nmIndexTable" localSheetId="1">#REF!</definedName>
    <definedName name="nmIndexTable" localSheetId="2">#REF!</definedName>
    <definedName name="nmIndexTable" localSheetId="3">#REF!</definedName>
    <definedName name="nmIndexTable" localSheetId="4">#REF!</definedName>
    <definedName name="nmIndexTable" localSheetId="5">#REF!</definedName>
    <definedName name="nmIndexTable" localSheetId="6">#REF!</definedName>
    <definedName name="nmIndexTable" localSheetId="7">#REF!</definedName>
    <definedName name="nmIndexTable" localSheetId="23">[125]EDT!#REF!</definedName>
    <definedName name="nmIndexTable" localSheetId="28">[125]EDT!#REF!</definedName>
    <definedName name="nmIndexTable" localSheetId="29">[125]EDT!#REF!</definedName>
    <definedName name="nmIndexTable" localSheetId="40">[125]EDT!#REF!</definedName>
    <definedName name="nmIndexTable" localSheetId="42">[125]EDT!#REF!</definedName>
    <definedName name="nmIndexTable">[125]EDT!#REF!</definedName>
    <definedName name="nmReportFooter" localSheetId="0">#REF!</definedName>
    <definedName name="nmReportFooter" localSheetId="1">#REF!</definedName>
    <definedName name="nmReportFooter" localSheetId="2">#REF!</definedName>
    <definedName name="nmReportFooter" localSheetId="3">#REF!</definedName>
    <definedName name="nmReportFooter" localSheetId="4">#REF!</definedName>
    <definedName name="nmReportFooter" localSheetId="5">#REF!</definedName>
    <definedName name="nmReportFooter" localSheetId="6">#REF!</definedName>
    <definedName name="nmReportFooter" localSheetId="7">#REF!</definedName>
    <definedName name="nmReportFooter">'[126]Table 1'!$29:$29</definedName>
    <definedName name="nmReportHeader">#N/A</definedName>
    <definedName name="nmReportNotes" localSheetId="0">#REF!</definedName>
    <definedName name="nmReportNotes" localSheetId="1">#REF!</definedName>
    <definedName name="nmReportNotes" localSheetId="2">#REF!</definedName>
    <definedName name="nmReportNotes" localSheetId="3">#REF!</definedName>
    <definedName name="nmReportNotes" localSheetId="4">#REF!</definedName>
    <definedName name="nmReportNotes" localSheetId="5">#REF!</definedName>
    <definedName name="nmReportNotes" localSheetId="6">#REF!</definedName>
    <definedName name="nmReportNotes" localSheetId="7">#REF!</definedName>
    <definedName name="nmReportNotes">'[126]Table 1'!$30:$30</definedName>
    <definedName name="nmRowHeader" localSheetId="0">#REF!</definedName>
    <definedName name="nmRowHeader" localSheetId="1">#REF!</definedName>
    <definedName name="nmRowHeader" localSheetId="2">#REF!</definedName>
    <definedName name="nmRowHeader" localSheetId="3">#REF!</definedName>
    <definedName name="nmRowHeader" localSheetId="4">#REF!</definedName>
    <definedName name="nmRowHeader" localSheetId="5">#REF!</definedName>
    <definedName name="nmRowHeader" localSheetId="6">#REF!</definedName>
    <definedName name="nmRowHeader" localSheetId="7">#REF!</definedName>
    <definedName name="nmRowHeader">[125]EDT!$A$4:$A$36</definedName>
    <definedName name="NMS" localSheetId="0">#REF!</definedName>
    <definedName name="NMS" localSheetId="1">#REF!</definedName>
    <definedName name="NMS" localSheetId="2">#REF!</definedName>
    <definedName name="NMS" localSheetId="3">#REF!</definedName>
    <definedName name="NMS" localSheetId="4">#REF!</definedName>
    <definedName name="NMS" localSheetId="5">#REF!</definedName>
    <definedName name="NMS" localSheetId="6">#REF!</definedName>
    <definedName name="NMS" localSheetId="7">#REF!</definedName>
    <definedName name="NMS">[56]Q2!#REF!</definedName>
    <definedName name="NMS_R" localSheetId="0">#REF!</definedName>
    <definedName name="NMS_R" localSheetId="1">#REF!</definedName>
    <definedName name="NMS_R" localSheetId="2">#REF!</definedName>
    <definedName name="NMS_R" localSheetId="3">#REF!</definedName>
    <definedName name="NMS_R" localSheetId="4">#REF!</definedName>
    <definedName name="NMS_R" localSheetId="5">#REF!</definedName>
    <definedName name="NMS_R" localSheetId="6">#REF!</definedName>
    <definedName name="NMS_R" localSheetId="7">#REF!</definedName>
    <definedName name="NMS_R">[56]Q1!#REF!</definedName>
    <definedName name="nmScale" localSheetId="59">[125]EDT!#REF!</definedName>
    <definedName name="nmScale" localSheetId="60">[125]EDT!#REF!</definedName>
    <definedName name="nmScale" localSheetId="39">[125]EDT!#REF!</definedName>
    <definedName name="nmScale" localSheetId="0">#REF!</definedName>
    <definedName name="nmScale" localSheetId="41">[125]EDT!#REF!</definedName>
    <definedName name="nmScale" localSheetId="1">#REF!</definedName>
    <definedName name="nmScale" localSheetId="2">#REF!</definedName>
    <definedName name="nmScale" localSheetId="3">#REF!</definedName>
    <definedName name="nmScale" localSheetId="4">#REF!</definedName>
    <definedName name="nmScale" localSheetId="5">#REF!</definedName>
    <definedName name="nmScale" localSheetId="6">#REF!</definedName>
    <definedName name="nmScale" localSheetId="7">#REF!</definedName>
    <definedName name="nmScale" localSheetId="23">[125]EDT!#REF!</definedName>
    <definedName name="nmScale" localSheetId="28">[125]EDT!#REF!</definedName>
    <definedName name="nmScale" localSheetId="29">[125]EDT!#REF!</definedName>
    <definedName name="nmScale" localSheetId="40">[125]EDT!#REF!</definedName>
    <definedName name="nmScale" localSheetId="42">[125]EDT!#REF!</definedName>
    <definedName name="nmScale">[125]EDT!#REF!</definedName>
    <definedName name="nn" localSheetId="61" hidden="1">{"Riqfin97",#N/A,FALSE,"Tran";"Riqfinpro",#N/A,FALSE,"Tran"}</definedName>
    <definedName name="nn" localSheetId="54" hidden="1">{"Riqfin97",#N/A,FALSE,"Tran";"Riqfinpro",#N/A,FALSE,"Tran"}</definedName>
    <definedName name="nn" localSheetId="55" hidden="1">{"Riqfin97",#N/A,FALSE,"Tran";"Riqfinpro",#N/A,FALSE,"Tran"}</definedName>
    <definedName name="nn" localSheetId="56" hidden="1">{"Riqfin97",#N/A,FALSE,"Tran";"Riqfinpro",#N/A,FALSE,"Tran"}</definedName>
    <definedName name="nn" localSheetId="57" hidden="1">{"Riqfin97",#N/A,FALSE,"Tran";"Riqfinpro",#N/A,FALSE,"Tran"}</definedName>
    <definedName name="nn" localSheetId="58" hidden="1">{"Riqfin97",#N/A,FALSE,"Tran";"Riqfinpro",#N/A,FALSE,"Tran"}</definedName>
    <definedName name="nn" localSheetId="59" hidden="1">{"Riqfin97",#N/A,FALSE,"Tran";"Riqfinpro",#N/A,FALSE,"Tran"}</definedName>
    <definedName name="nn" localSheetId="60" hidden="1">{"Riqfin97",#N/A,FALSE,"Tran";"Riqfinpro",#N/A,FALSE,"Tran"}</definedName>
    <definedName name="nn" localSheetId="39" hidden="1">{"Riqfin97",#N/A,FALSE,"Tran";"Riqfinpro",#N/A,FALSE,"Tran"}</definedName>
    <definedName name="nn" localSheetId="0" hidden="1">{"Riqfin97",#N/A,FALSE,"Tran";"Riqfinpro",#N/A,FALSE,"Tran"}</definedName>
    <definedName name="nn" localSheetId="26" hidden="1">{"Riqfin97",#N/A,FALSE,"Tran";"Riqfinpro",#N/A,FALSE,"Tran"}</definedName>
    <definedName name="nn" localSheetId="27" hidden="1">{"Riqfin97",#N/A,FALSE,"Tran";"Riqfinpro",#N/A,FALSE,"Tran"}</definedName>
    <definedName name="nn" localSheetId="32" hidden="1">{"Riqfin97",#N/A,FALSE,"Tran";"Riqfinpro",#N/A,FALSE,"Tran"}</definedName>
    <definedName name="nn" localSheetId="41" hidden="1">{"Riqfin97",#N/A,FALSE,"Tran";"Riqfinpro",#N/A,FALSE,"Tran"}</definedName>
    <definedName name="nn" localSheetId="1" hidden="1">{"Riqfin97",#N/A,FALSE,"Tran";"Riqfinpro",#N/A,FALSE,"Tran"}</definedName>
    <definedName name="nn" localSheetId="2" hidden="1">{"Riqfin97",#N/A,FALSE,"Tran";"Riqfinpro",#N/A,FALSE,"Tran"}</definedName>
    <definedName name="nn" localSheetId="3" hidden="1">{"Riqfin97",#N/A,FALSE,"Tran";"Riqfinpro",#N/A,FALSE,"Tran"}</definedName>
    <definedName name="nn" localSheetId="4" hidden="1">{"Riqfin97",#N/A,FALSE,"Tran";"Riqfinpro",#N/A,FALSE,"Tran"}</definedName>
    <definedName name="nn" localSheetId="5" hidden="1">{"Riqfin97",#N/A,FALSE,"Tran";"Riqfinpro",#N/A,FALSE,"Tran"}</definedName>
    <definedName name="nn" localSheetId="6" hidden="1">{"Riqfin97",#N/A,FALSE,"Tran";"Riqfinpro",#N/A,FALSE,"Tran"}</definedName>
    <definedName name="nn" localSheetId="7" hidden="1">{"Riqfin97",#N/A,FALSE,"Tran";"Riqfinpro",#N/A,FALSE,"Tran"}</definedName>
    <definedName name="nn" localSheetId="22" hidden="1">{"Riqfin97",#N/A,FALSE,"Tran";"Riqfinpro",#N/A,FALSE,"Tran"}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localSheetId="25" hidden="1">{"Riqfin97",#N/A,FALSE,"Tran";"Riqfinpro",#N/A,FALSE,"Tran"}</definedName>
    <definedName name="nn" localSheetId="28" hidden="1">{"Riqfin97",#N/A,FALSE,"Tran";"Riqfinpro",#N/A,FALSE,"Tran"}</definedName>
    <definedName name="nn" localSheetId="29" hidden="1">{"Riqfin97",#N/A,FALSE,"Tran";"Riqfinpro",#N/A,FALSE,"Tran"}</definedName>
    <definedName name="nn" localSheetId="31" hidden="1">{"Riqfin97",#N/A,FALSE,"Tran";"Riqfinpro",#N/A,FALSE,"Tran"}</definedName>
    <definedName name="nn" localSheetId="40" hidden="1">{"Riqfin97",#N/A,FALSE,"Tran";"Riqfinpro",#N/A,FALSE,"Tran"}</definedName>
    <definedName name="nn" localSheetId="42" hidden="1">{"Riqfin97",#N/A,FALSE,"Tran";"Riqfinpro",#N/A,FALSE,"Tran"}</definedName>
    <definedName name="nn" hidden="1">{"Riqfin97",#N/A,FALSE,"Tran";"Riqfinpro",#N/A,FALSE,"Tran"}</definedName>
    <definedName name="NNAMES">#REF!</definedName>
    <definedName name="nnn" localSheetId="61" hidden="1">{"Tab1",#N/A,FALSE,"P";"Tab2",#N/A,FALSE,"P"}</definedName>
    <definedName name="nnn" localSheetId="54" hidden="1">{"Tab1",#N/A,FALSE,"P";"Tab2",#N/A,FALSE,"P"}</definedName>
    <definedName name="nnn" localSheetId="55" hidden="1">{"Tab1",#N/A,FALSE,"P";"Tab2",#N/A,FALSE,"P"}</definedName>
    <definedName name="nnn" localSheetId="56" hidden="1">{"Tab1",#N/A,FALSE,"P";"Tab2",#N/A,FALSE,"P"}</definedName>
    <definedName name="nnn" localSheetId="57" hidden="1">{"Tab1",#N/A,FALSE,"P";"Tab2",#N/A,FALSE,"P"}</definedName>
    <definedName name="nnn" localSheetId="58" hidden="1">{"Tab1",#N/A,FALSE,"P";"Tab2",#N/A,FALSE,"P"}</definedName>
    <definedName name="nnn" localSheetId="59" hidden="1">{"Tab1",#N/A,FALSE,"P";"Tab2",#N/A,FALSE,"P"}</definedName>
    <definedName name="nnn" localSheetId="60" hidden="1">{"Tab1",#N/A,FALSE,"P";"Tab2",#N/A,FALSE,"P"}</definedName>
    <definedName name="nnn" localSheetId="39" hidden="1">{"Tab1",#N/A,FALSE,"P";"Tab2",#N/A,FALSE,"P"}</definedName>
    <definedName name="nnn" localSheetId="0" hidden="1">{"Tab1",#N/A,FALSE,"P";"Tab2",#N/A,FALSE,"P"}</definedName>
    <definedName name="nnn" localSheetId="26" hidden="1">{"Tab1",#N/A,FALSE,"P";"Tab2",#N/A,FALSE,"P"}</definedName>
    <definedName name="nnn" localSheetId="27" hidden="1">{"Tab1",#N/A,FALSE,"P";"Tab2",#N/A,FALSE,"P"}</definedName>
    <definedName name="nnn" localSheetId="32" hidden="1">{"Tab1",#N/A,FALSE,"P";"Tab2",#N/A,FALSE,"P"}</definedName>
    <definedName name="nnn" localSheetId="41" hidden="1">{"Tab1",#N/A,FALSE,"P";"Tab2",#N/A,FALSE,"P"}</definedName>
    <definedName name="nnn" localSheetId="1" hidden="1">{"Tab1",#N/A,FALSE,"P";"Tab2",#N/A,FALSE,"P"}</definedName>
    <definedName name="nnn" localSheetId="2" hidden="1">{"Tab1",#N/A,FALSE,"P";"Tab2",#N/A,FALSE,"P"}</definedName>
    <definedName name="nnn" localSheetId="3" hidden="1">{"Tab1",#N/A,FALSE,"P";"Tab2",#N/A,FALSE,"P"}</definedName>
    <definedName name="nnn" localSheetId="4" hidden="1">{"Tab1",#N/A,FALSE,"P";"Tab2",#N/A,FALSE,"P"}</definedName>
    <definedName name="nnn" localSheetId="5" hidden="1">{"Tab1",#N/A,FALSE,"P";"Tab2",#N/A,FALSE,"P"}</definedName>
    <definedName name="nnn" localSheetId="6" hidden="1">{"Tab1",#N/A,FALSE,"P";"Tab2",#N/A,FALSE,"P"}</definedName>
    <definedName name="nnn" localSheetId="7" hidden="1">{"Tab1",#N/A,FALSE,"P";"Tab2",#N/A,FALSE,"P"}</definedName>
    <definedName name="nnn" localSheetId="22" hidden="1">{"Tab1",#N/A,FALSE,"P";"Tab2",#N/A,FALSE,"P"}</definedName>
    <definedName name="nnn" localSheetId="23" hidden="1">{"Tab1",#N/A,FALSE,"P";"Tab2",#N/A,FALSE,"P"}</definedName>
    <definedName name="nnn" localSheetId="24" hidden="1">{"Tab1",#N/A,FALSE,"P";"Tab2",#N/A,FALSE,"P"}</definedName>
    <definedName name="nnn" localSheetId="25" hidden="1">{"Tab1",#N/A,FALSE,"P";"Tab2",#N/A,FALSE,"P"}</definedName>
    <definedName name="nnn" localSheetId="28" hidden="1">{"Tab1",#N/A,FALSE,"P";"Tab2",#N/A,FALSE,"P"}</definedName>
    <definedName name="nnn" localSheetId="29" hidden="1">{"Tab1",#N/A,FALSE,"P";"Tab2",#N/A,FALSE,"P"}</definedName>
    <definedName name="nnn" localSheetId="31" hidden="1">{"Tab1",#N/A,FALSE,"P";"Tab2",#N/A,FALSE,"P"}</definedName>
    <definedName name="nnn" localSheetId="40" hidden="1">{"Tab1",#N/A,FALSE,"P";"Tab2",#N/A,FALSE,"P"}</definedName>
    <definedName name="nnn" localSheetId="42" hidden="1">{"Tab1",#N/A,FALSE,"P";"Tab2",#N/A,FALSE,"P"}</definedName>
    <definedName name="nnn" hidden="1">{"Tab1",#N/A,FALSE,"P";"Tab2",#N/A,FALSE,"P"}</definedName>
    <definedName name="nnnnn">#N/A</definedName>
    <definedName name="nnnnnnnnnn" localSheetId="61" hidden="1">{"Minpmon",#N/A,FALSE,"Monthinput"}</definedName>
    <definedName name="nnnnnnnnnn" localSheetId="54" hidden="1">{"Minpmon",#N/A,FALSE,"Monthinput"}</definedName>
    <definedName name="nnnnnnnnnn" localSheetId="55" hidden="1">{"Minpmon",#N/A,FALSE,"Monthinput"}</definedName>
    <definedName name="nnnnnnnnnn" localSheetId="56" hidden="1">{"Minpmon",#N/A,FALSE,"Monthinput"}</definedName>
    <definedName name="nnnnnnnnnn" localSheetId="57" hidden="1">{"Minpmon",#N/A,FALSE,"Monthinput"}</definedName>
    <definedName name="nnnnnnnnnn" localSheetId="58" hidden="1">{"Minpmon",#N/A,FALSE,"Monthinput"}</definedName>
    <definedName name="nnnnnnnnnn" localSheetId="59" hidden="1">{"Minpmon",#N/A,FALSE,"Monthinput"}</definedName>
    <definedName name="nnnnnnnnnn" localSheetId="60" hidden="1">{"Minpmon",#N/A,FALSE,"Monthinput"}</definedName>
    <definedName name="nnnnnnnnnn" localSheetId="39" hidden="1">{"Minpmon",#N/A,FALSE,"Monthinput"}</definedName>
    <definedName name="nnnnnnnnnn" localSheetId="0" hidden="1">{"Minpmon",#N/A,FALSE,"Monthinput"}</definedName>
    <definedName name="nnnnnnnnnn" localSheetId="26" hidden="1">{"Minpmon",#N/A,FALSE,"Monthinput"}</definedName>
    <definedName name="nnnnnnnnnn" localSheetId="27" hidden="1">{"Minpmon",#N/A,FALSE,"Monthinput"}</definedName>
    <definedName name="nnnnnnnnnn" localSheetId="32" hidden="1">{"Minpmon",#N/A,FALSE,"Monthinput"}</definedName>
    <definedName name="nnnnnnnnnn" localSheetId="41" hidden="1">{"Minpmon",#N/A,FALSE,"Monthinput"}</definedName>
    <definedName name="nnnnnnnnnn" localSheetId="1" hidden="1">{"Minpmon",#N/A,FALSE,"Monthinput"}</definedName>
    <definedName name="nnnnnnnnnn" localSheetId="2" hidden="1">{"Minpmon",#N/A,FALSE,"Monthinput"}</definedName>
    <definedName name="nnnnnnnnnn" localSheetId="3" hidden="1">{"Minpmon",#N/A,FALSE,"Monthinput"}</definedName>
    <definedName name="nnnnnnnnnn" localSheetId="4" hidden="1">{"Minpmon",#N/A,FALSE,"Monthinput"}</definedName>
    <definedName name="nnnnnnnnnn" localSheetId="5" hidden="1">{"Minpmon",#N/A,FALSE,"Monthinput"}</definedName>
    <definedName name="nnnnnnnnnn" localSheetId="6" hidden="1">{"Minpmon",#N/A,FALSE,"Monthinput"}</definedName>
    <definedName name="nnnnnnnnnn" localSheetId="7" hidden="1">{"Minpmon",#N/A,FALSE,"Monthinput"}</definedName>
    <definedName name="nnnnnnnnnn" localSheetId="22" hidden="1">{"Minpmon",#N/A,FALSE,"Monthinput"}</definedName>
    <definedName name="nnnnnnnnnn" localSheetId="23" hidden="1">{"Minpmon",#N/A,FALSE,"Monthinput"}</definedName>
    <definedName name="nnnnnnnnnn" localSheetId="24" hidden="1">{"Minpmon",#N/A,FALSE,"Monthinput"}</definedName>
    <definedName name="nnnnnnnnnn" localSheetId="25" hidden="1">{"Minpmon",#N/A,FALSE,"Monthinput"}</definedName>
    <definedName name="nnnnnnnnnn" localSheetId="28" hidden="1">{"Minpmon",#N/A,FALSE,"Monthinput"}</definedName>
    <definedName name="nnnnnnnnnn" localSheetId="29" hidden="1">{"Minpmon",#N/A,FALSE,"Monthinput"}</definedName>
    <definedName name="nnnnnnnnnn" localSheetId="31" hidden="1">{"Minpmon",#N/A,FALSE,"Monthinput"}</definedName>
    <definedName name="nnnnnnnnnn" localSheetId="40" hidden="1">{"Minpmon",#N/A,FALSE,"Monthinput"}</definedName>
    <definedName name="nnnnnnnnnn" localSheetId="42" hidden="1">{"Minpmon",#N/A,FALSE,"Monthinput"}</definedName>
    <definedName name="nnnnnnnnnn" hidden="1">{"Minpmon",#N/A,FALSE,"Monthinput"}</definedName>
    <definedName name="nnnnnnnnnnnn" localSheetId="61" hidden="1">{"Riqfin97",#N/A,FALSE,"Tran";"Riqfinpro",#N/A,FALSE,"Tran"}</definedName>
    <definedName name="nnnnnnnnnnnn" localSheetId="54" hidden="1">{"Riqfin97",#N/A,FALSE,"Tran";"Riqfinpro",#N/A,FALSE,"Tran"}</definedName>
    <definedName name="nnnnnnnnnnnn" localSheetId="55" hidden="1">{"Riqfin97",#N/A,FALSE,"Tran";"Riqfinpro",#N/A,FALSE,"Tran"}</definedName>
    <definedName name="nnnnnnnnnnnn" localSheetId="56" hidden="1">{"Riqfin97",#N/A,FALSE,"Tran";"Riqfinpro",#N/A,FALSE,"Tran"}</definedName>
    <definedName name="nnnnnnnnnnnn" localSheetId="57" hidden="1">{"Riqfin97",#N/A,FALSE,"Tran";"Riqfinpro",#N/A,FALSE,"Tran"}</definedName>
    <definedName name="nnnnnnnnnnnn" localSheetId="58" hidden="1">{"Riqfin97",#N/A,FALSE,"Tran";"Riqfinpro",#N/A,FALSE,"Tran"}</definedName>
    <definedName name="nnnnnnnnnnnn" localSheetId="59" hidden="1">{"Riqfin97",#N/A,FALSE,"Tran";"Riqfinpro",#N/A,FALSE,"Tran"}</definedName>
    <definedName name="nnnnnnnnnnnn" localSheetId="60" hidden="1">{"Riqfin97",#N/A,FALSE,"Tran";"Riqfinpro",#N/A,FALSE,"Tran"}</definedName>
    <definedName name="nnnnnnnnnnnn" localSheetId="39" hidden="1">{"Riqfin97",#N/A,FALSE,"Tran";"Riqfinpro",#N/A,FALSE,"Tran"}</definedName>
    <definedName name="nnnnnnnnnnnn" localSheetId="0" hidden="1">{"Riqfin97",#N/A,FALSE,"Tran";"Riqfinpro",#N/A,FALSE,"Tran"}</definedName>
    <definedName name="nnnnnnnnnnnn" localSheetId="26" hidden="1">{"Riqfin97",#N/A,FALSE,"Tran";"Riqfinpro",#N/A,FALSE,"Tran"}</definedName>
    <definedName name="nnnnnnnnnnnn" localSheetId="27" hidden="1">{"Riqfin97",#N/A,FALSE,"Tran";"Riqfinpro",#N/A,FALSE,"Tran"}</definedName>
    <definedName name="nnnnnnnnnnnn" localSheetId="32" hidden="1">{"Riqfin97",#N/A,FALSE,"Tran";"Riqfinpro",#N/A,FALSE,"Tran"}</definedName>
    <definedName name="nnnnnnnnnnnn" localSheetId="41" hidden="1">{"Riqfin97",#N/A,FALSE,"Tran";"Riqfinpro",#N/A,FALSE,"Tran"}</definedName>
    <definedName name="nnnnnnnnnnnn" localSheetId="1" hidden="1">{"Riqfin97",#N/A,FALSE,"Tran";"Riqfinpro",#N/A,FALSE,"Tran"}</definedName>
    <definedName name="nnnnnnnnnnnn" localSheetId="2" hidden="1">{"Riqfin97",#N/A,FALSE,"Tran";"Riqfinpro",#N/A,FALSE,"Tran"}</definedName>
    <definedName name="nnnnnnnnnnnn" localSheetId="3" hidden="1">{"Riqfin97",#N/A,FALSE,"Tran";"Riqfinpro",#N/A,FALSE,"Tran"}</definedName>
    <definedName name="nnnnnnnnnnnn" localSheetId="4" hidden="1">{"Riqfin97",#N/A,FALSE,"Tran";"Riqfinpro",#N/A,FALSE,"Tran"}</definedName>
    <definedName name="nnnnnnnnnnnn" localSheetId="5" hidden="1">{"Riqfin97",#N/A,FALSE,"Tran";"Riqfinpro",#N/A,FALSE,"Tran"}</definedName>
    <definedName name="nnnnnnnnnnnn" localSheetId="6" hidden="1">{"Riqfin97",#N/A,FALSE,"Tran";"Riqfinpro",#N/A,FALSE,"Tran"}</definedName>
    <definedName name="nnnnnnnnnnnn" localSheetId="7" hidden="1">{"Riqfin97",#N/A,FALSE,"Tran";"Riqfinpro",#N/A,FALSE,"Tran"}</definedName>
    <definedName name="nnnnnnnnnnnn" localSheetId="22" hidden="1">{"Riqfin97",#N/A,FALSE,"Tran";"Riqfinpro",#N/A,FALSE,"Tran"}</definedName>
    <definedName name="nnnnnnnnnnnn" localSheetId="23" hidden="1">{"Riqfin97",#N/A,FALSE,"Tran";"Riqfinpro",#N/A,FALSE,"Tran"}</definedName>
    <definedName name="nnnnnnnnnnnn" localSheetId="24" hidden="1">{"Riqfin97",#N/A,FALSE,"Tran";"Riqfinpro",#N/A,FALSE,"Tran"}</definedName>
    <definedName name="nnnnnnnnnnnn" localSheetId="25" hidden="1">{"Riqfin97",#N/A,FALSE,"Tran";"Riqfinpro",#N/A,FALSE,"Tran"}</definedName>
    <definedName name="nnnnnnnnnnnn" localSheetId="28" hidden="1">{"Riqfin97",#N/A,FALSE,"Tran";"Riqfinpro",#N/A,FALSE,"Tran"}</definedName>
    <definedName name="nnnnnnnnnnnn" localSheetId="29" hidden="1">{"Riqfin97",#N/A,FALSE,"Tran";"Riqfinpro",#N/A,FALSE,"Tran"}</definedName>
    <definedName name="nnnnnnnnnnnn" localSheetId="31" hidden="1">{"Riqfin97",#N/A,FALSE,"Tran";"Riqfinpro",#N/A,FALSE,"Tran"}</definedName>
    <definedName name="nnnnnnnnnnnn" localSheetId="40" hidden="1">{"Riqfin97",#N/A,FALSE,"Tran";"Riqfinpro",#N/A,FALSE,"Tran"}</definedName>
    <definedName name="nnnnnnnnnnnn" localSheetId="42" hidden="1">{"Riqfin97",#N/A,FALSE,"Tran";"Riqfinpro",#N/A,FALSE,"Tran"}</definedName>
    <definedName name="nnnnnnnnnnnn" hidden="1">{"Riqfin97",#N/A,FALSE,"Tran";"Riqfinpro",#N/A,FALSE,"Tran"}</definedName>
    <definedName name="no" localSheetId="0" hidden="1">#REF!</definedName>
    <definedName name="no" localSheetId="1" hidden="1">#REF!</definedName>
    <definedName name="no" localSheetId="2" hidden="1">#REF!</definedName>
    <definedName name="no" localSheetId="3" hidden="1">#REF!</definedName>
    <definedName name="no" localSheetId="4" hidden="1">#REF!</definedName>
    <definedName name="no" localSheetId="5" hidden="1">#REF!</definedName>
    <definedName name="no" localSheetId="6" hidden="1">#REF!</definedName>
    <definedName name="no" localSheetId="7" hidden="1">#REF!</definedName>
    <definedName name="no" hidden="1">'[68]Crédito SPNF (fiscal)'!#REF!</definedName>
    <definedName name="Noah" localSheetId="59">#REF!</definedName>
    <definedName name="Noah" localSheetId="60">#REF!</definedName>
    <definedName name="Noah" localSheetId="39">#REF!</definedName>
    <definedName name="Noah" localSheetId="0">#REF!</definedName>
    <definedName name="Noah" localSheetId="26">#REF!</definedName>
    <definedName name="Noah" localSheetId="41">#REF!</definedName>
    <definedName name="Noah" localSheetId="1">#REF!</definedName>
    <definedName name="Noah" localSheetId="2">#REF!</definedName>
    <definedName name="Noah" localSheetId="3">#REF!</definedName>
    <definedName name="Noah" localSheetId="4">#REF!</definedName>
    <definedName name="Noah" localSheetId="5">#REF!</definedName>
    <definedName name="Noah" localSheetId="6">#REF!</definedName>
    <definedName name="Noah" localSheetId="7">#REF!</definedName>
    <definedName name="Noah" localSheetId="22">#REF!</definedName>
    <definedName name="Noah" localSheetId="23">#REF!</definedName>
    <definedName name="Noah" localSheetId="24">#REF!</definedName>
    <definedName name="Noah" localSheetId="25">#REF!</definedName>
    <definedName name="Noah" localSheetId="28">#REF!</definedName>
    <definedName name="Noah" localSheetId="29">#REF!</definedName>
    <definedName name="Noah" localSheetId="40">#REF!</definedName>
    <definedName name="Noah" localSheetId="42">#REF!</definedName>
    <definedName name="Noah">#REF!</definedName>
    <definedName name="noclas1" localSheetId="0">#REF!</definedName>
    <definedName name="noclas1" localSheetId="1">#REF!</definedName>
    <definedName name="noclas1" localSheetId="2">#REF!</definedName>
    <definedName name="noclas1" localSheetId="3">#REF!</definedName>
    <definedName name="noclas1" localSheetId="4">#REF!</definedName>
    <definedName name="noclas1" localSheetId="5">#REF!</definedName>
    <definedName name="noclas1" localSheetId="6">#REF!</definedName>
    <definedName name="noclas1" localSheetId="7">#REF!</definedName>
    <definedName name="noclas1">#REF!</definedName>
    <definedName name="noclas2">#REF!</definedName>
    <definedName name="NOCLUB" localSheetId="60">#REF!</definedName>
    <definedName name="NOCLUB" localSheetId="39">#REF!</definedName>
    <definedName name="NOCLUB" localSheetId="26">#REF!</definedName>
    <definedName name="NOCLUB" localSheetId="41">#REF!</definedName>
    <definedName name="NOCLUB" localSheetId="22">#REF!</definedName>
    <definedName name="NOCLUB" localSheetId="23">#REF!</definedName>
    <definedName name="NOCLUB" localSheetId="24">#REF!</definedName>
    <definedName name="NOCLUB" localSheetId="25">#REF!</definedName>
    <definedName name="NOCLUB" localSheetId="28">#REF!</definedName>
    <definedName name="NOCLUB" localSheetId="29">#REF!</definedName>
    <definedName name="NOCLUB" localSheetId="40">#REF!</definedName>
    <definedName name="NOCLUB" localSheetId="42">#REF!</definedName>
    <definedName name="NOCLUB">#REF!</definedName>
    <definedName name="NOK" localSheetId="60">#REF!</definedName>
    <definedName name="NOK" localSheetId="39">#REF!</definedName>
    <definedName name="NOK" localSheetId="26">#REF!</definedName>
    <definedName name="NOK" localSheetId="41">#REF!</definedName>
    <definedName name="NOK" localSheetId="22">#REF!</definedName>
    <definedName name="NOK" localSheetId="23">#REF!</definedName>
    <definedName name="NOK" localSheetId="24">#REF!</definedName>
    <definedName name="NOK" localSheetId="25">#REF!</definedName>
    <definedName name="NOK" localSheetId="28">#REF!</definedName>
    <definedName name="NOK" localSheetId="29">#REF!</definedName>
    <definedName name="NOK" localSheetId="40">#REF!</definedName>
    <definedName name="NOK" localSheetId="42">#REF!</definedName>
    <definedName name="NOK">#REF!</definedName>
    <definedName name="nombrenuevo">#N/A</definedName>
    <definedName name="NONLEAP" localSheetId="59">#REF!</definedName>
    <definedName name="NONLEAP" localSheetId="60">#REF!</definedName>
    <definedName name="NONLEAP" localSheetId="39">#REF!</definedName>
    <definedName name="NONLEAP" localSheetId="0">#REF!</definedName>
    <definedName name="NONLEAP" localSheetId="26">#REF!</definedName>
    <definedName name="NONLEAP" localSheetId="41">#REF!</definedName>
    <definedName name="NONLEAP" localSheetId="1">#REF!</definedName>
    <definedName name="NONLEAP" localSheetId="2">#REF!</definedName>
    <definedName name="NONLEAP" localSheetId="3">#REF!</definedName>
    <definedName name="NONLEAP" localSheetId="4">#REF!</definedName>
    <definedName name="NONLEAP" localSheetId="5">#REF!</definedName>
    <definedName name="NONLEAP" localSheetId="6">#REF!</definedName>
    <definedName name="NONLEAP" localSheetId="7">#REF!</definedName>
    <definedName name="NONLEAP" localSheetId="22">#REF!</definedName>
    <definedName name="NONLEAP" localSheetId="23">#REF!</definedName>
    <definedName name="NONLEAP" localSheetId="24">#REF!</definedName>
    <definedName name="NONLEAP" localSheetId="25">#REF!</definedName>
    <definedName name="NONLEAP" localSheetId="28">#REF!</definedName>
    <definedName name="NONLEAP" localSheetId="29">#REF!</definedName>
    <definedName name="NONLEAP" localSheetId="40">#REF!</definedName>
    <definedName name="NONLEAP" localSheetId="42">#REF!</definedName>
    <definedName name="NONLEAP">#REF!</definedName>
    <definedName name="NONOECD1" localSheetId="0">#REF!</definedName>
    <definedName name="NONOECD1" localSheetId="1">#REF!</definedName>
    <definedName name="NONOECD1" localSheetId="2">#REF!</definedName>
    <definedName name="NONOECD1" localSheetId="3">#REF!</definedName>
    <definedName name="NONOECD1" localSheetId="4">#REF!</definedName>
    <definedName name="NONOECD1" localSheetId="5">#REF!</definedName>
    <definedName name="NONOECD1" localSheetId="6">#REF!</definedName>
    <definedName name="NONOECD1" localSheetId="7">#REF!</definedName>
    <definedName name="NONOECD1">[64]nonopec!$D$29:$AD$70</definedName>
    <definedName name="NONOECD2" localSheetId="0">#REF!</definedName>
    <definedName name="NONOECD2" localSheetId="1">#REF!</definedName>
    <definedName name="NONOECD2" localSheetId="2">#REF!</definedName>
    <definedName name="NONOECD2" localSheetId="3">#REF!</definedName>
    <definedName name="NONOECD2" localSheetId="4">#REF!</definedName>
    <definedName name="NONOECD2" localSheetId="5">#REF!</definedName>
    <definedName name="NONOECD2" localSheetId="6">#REF!</definedName>
    <definedName name="NONOECD2" localSheetId="7">#REF!</definedName>
    <definedName name="NONOECD2">[64]nonopec!$D$71:$AD$135</definedName>
    <definedName name="NONOPEC" localSheetId="0">#REF!</definedName>
    <definedName name="NONOPEC" localSheetId="1">#REF!</definedName>
    <definedName name="NONOPEC" localSheetId="2">#REF!</definedName>
    <definedName name="NONOPEC" localSheetId="3">#REF!</definedName>
    <definedName name="NONOPEC" localSheetId="4">#REF!</definedName>
    <definedName name="NONOPEC" localSheetId="5">#REF!</definedName>
    <definedName name="NONOPEC" localSheetId="6">#REF!</definedName>
    <definedName name="NONOPEC" localSheetId="7">#REF!</definedName>
    <definedName name="NONOPEC">[64]nonopec!$D$136:$AD$155</definedName>
    <definedName name="NOPEC1" localSheetId="0">#REF!</definedName>
    <definedName name="NOPEC1" localSheetId="1">#REF!</definedName>
    <definedName name="NOPEC1" localSheetId="2">#REF!</definedName>
    <definedName name="NOPEC1" localSheetId="3">#REF!</definedName>
    <definedName name="NOPEC1" localSheetId="4">#REF!</definedName>
    <definedName name="NOPEC1" localSheetId="5">#REF!</definedName>
    <definedName name="NOPEC1" localSheetId="6">#REF!</definedName>
    <definedName name="NOPEC1" localSheetId="7">#REF!</definedName>
    <definedName name="NOPEC1">[77]MONTHLY!$BP$19:$CA$19</definedName>
    <definedName name="NOPEC2" localSheetId="0">#REF!</definedName>
    <definedName name="NOPEC2" localSheetId="1">#REF!</definedName>
    <definedName name="NOPEC2" localSheetId="2">#REF!</definedName>
    <definedName name="NOPEC2" localSheetId="3">#REF!</definedName>
    <definedName name="NOPEC2" localSheetId="4">#REF!</definedName>
    <definedName name="NOPEC2" localSheetId="5">#REF!</definedName>
    <definedName name="NOPEC2" localSheetId="6">#REF!</definedName>
    <definedName name="NOPEC2" localSheetId="7">#REF!</definedName>
    <definedName name="NOPEC2">[77]MONTHLY!$CB$19:$CM$19</definedName>
    <definedName name="NORM1" localSheetId="0">#REF!</definedName>
    <definedName name="NORM1" localSheetId="1">#REF!</definedName>
    <definedName name="NORM1" localSheetId="2">#REF!</definedName>
    <definedName name="NORM1" localSheetId="3">#REF!</definedName>
    <definedName name="NORM1" localSheetId="4">#REF!</definedName>
    <definedName name="NORM1" localSheetId="5">#REF!</definedName>
    <definedName name="NORM1" localSheetId="6">#REF!</definedName>
    <definedName name="NORM1" localSheetId="7">#REF!</definedName>
    <definedName name="NORM1">[77]MONTHLY!$A$5:$O$117</definedName>
    <definedName name="NORM2" localSheetId="0">#REF!</definedName>
    <definedName name="NORM2" localSheetId="1">#REF!</definedName>
    <definedName name="NORM2" localSheetId="2">#REF!</definedName>
    <definedName name="NORM2" localSheetId="3">#REF!</definedName>
    <definedName name="NORM2" localSheetId="4">#REF!</definedName>
    <definedName name="NORM2" localSheetId="5">#REF!</definedName>
    <definedName name="NORM2" localSheetId="6">#REF!</definedName>
    <definedName name="NORM2" localSheetId="7">#REF!</definedName>
    <definedName name="NORM2">[77]MONTHLY!$A$422:$Z$491</definedName>
    <definedName name="NORM3" localSheetId="0">#REF!</definedName>
    <definedName name="NORM3" localSheetId="1">#REF!</definedName>
    <definedName name="NORM3" localSheetId="2">#REF!</definedName>
    <definedName name="NORM3" localSheetId="3">#REF!</definedName>
    <definedName name="NORM3" localSheetId="4">#REF!</definedName>
    <definedName name="NORM3" localSheetId="5">#REF!</definedName>
    <definedName name="NORM3" localSheetId="6">#REF!</definedName>
    <definedName name="NORM3" localSheetId="7">#REF!</definedName>
    <definedName name="NORM3">[77]MONTHLY!$A$334:$Z$380</definedName>
    <definedName name="Norway_wt" localSheetId="0">#REF!</definedName>
    <definedName name="Norway_wt" localSheetId="1">#REF!</definedName>
    <definedName name="Norway_wt" localSheetId="2">#REF!</definedName>
    <definedName name="Norway_wt" localSheetId="3">#REF!</definedName>
    <definedName name="Norway_wt" localSheetId="4">#REF!</definedName>
    <definedName name="Norway_wt" localSheetId="5">#REF!</definedName>
    <definedName name="Norway_wt" localSheetId="6">#REF!</definedName>
    <definedName name="Norway_wt" localSheetId="7">#REF!</definedName>
    <definedName name="Norway_wt">'[65]OECD wgt'!$B$28</definedName>
    <definedName name="NOTA_EXPLICATIV" localSheetId="59">#REF!</definedName>
    <definedName name="NOTA_EXPLICATIV" localSheetId="60">#REF!</definedName>
    <definedName name="NOTA_EXPLICATIV" localSheetId="39">#REF!</definedName>
    <definedName name="NOTA_EXPLICATIV" localSheetId="26">#REF!</definedName>
    <definedName name="NOTA_EXPLICATIV" localSheetId="41">#REF!</definedName>
    <definedName name="NOTA_EXPLICATIV" localSheetId="22">#REF!</definedName>
    <definedName name="NOTA_EXPLICATIV" localSheetId="23">#REF!</definedName>
    <definedName name="NOTA_EXPLICATIV" localSheetId="24">#REF!</definedName>
    <definedName name="NOTA_EXPLICATIV" localSheetId="25">#REF!</definedName>
    <definedName name="NOTA_EXPLICATIV" localSheetId="28">#REF!</definedName>
    <definedName name="NOTA_EXPLICATIV" localSheetId="29">#REF!</definedName>
    <definedName name="NOTA_EXPLICATIV" localSheetId="40">#REF!</definedName>
    <definedName name="NOTA_EXPLICATIV" localSheetId="42">#REF!</definedName>
    <definedName name="NOTA_EXPLICATIV">#REF!</definedName>
    <definedName name="Notes" localSheetId="59">[127]UPLOAD!#REF!</definedName>
    <definedName name="Notes" localSheetId="60">[127]UPLOAD!#REF!</definedName>
    <definedName name="Notes" localSheetId="39">[127]UPLOAD!#REF!</definedName>
    <definedName name="Notes" localSheetId="0">#REF!</definedName>
    <definedName name="Notes" localSheetId="41">[127]UPLOAD!#REF!</definedName>
    <definedName name="Notes" localSheetId="1">#REF!</definedName>
    <definedName name="Notes" localSheetId="2">#REF!</definedName>
    <definedName name="Notes" localSheetId="3">#REF!</definedName>
    <definedName name="Notes" localSheetId="4">#REF!</definedName>
    <definedName name="Notes" localSheetId="5">#REF!</definedName>
    <definedName name="Notes" localSheetId="6">#REF!</definedName>
    <definedName name="Notes" localSheetId="7">#REF!</definedName>
    <definedName name="Notes" localSheetId="23">[127]UPLOAD!#REF!</definedName>
    <definedName name="Notes" localSheetId="28">[127]UPLOAD!#REF!</definedName>
    <definedName name="Notes" localSheetId="29">[127]UPLOAD!#REF!</definedName>
    <definedName name="Notes" localSheetId="40">[127]UPLOAD!#REF!</definedName>
    <definedName name="Notes" localSheetId="42">[127]UPLOAD!#REF!</definedName>
    <definedName name="Notes">[127]UPLOAD!#REF!</definedName>
    <definedName name="NOTITLES" localSheetId="59">#REF!</definedName>
    <definedName name="NOTITLES" localSheetId="60">#REF!</definedName>
    <definedName name="NOTITLES" localSheetId="39">#REF!</definedName>
    <definedName name="NOTITLES" localSheetId="26">#REF!</definedName>
    <definedName name="NOTITLES" localSheetId="41">#REF!</definedName>
    <definedName name="NOTITLES" localSheetId="22">#REF!</definedName>
    <definedName name="NOTITLES" localSheetId="23">#REF!</definedName>
    <definedName name="NOTITLES" localSheetId="24">#REF!</definedName>
    <definedName name="NOTITLES" localSheetId="25">#REF!</definedName>
    <definedName name="NOTITLES" localSheetId="28">#REF!</definedName>
    <definedName name="NOTITLES" localSheetId="29">#REF!</definedName>
    <definedName name="NOTITLES" localSheetId="40">#REF!</definedName>
    <definedName name="NOTITLES" localSheetId="42">#REF!</definedName>
    <definedName name="NOTITLES">#REF!</definedName>
    <definedName name="NOV._89">#REF!</definedName>
    <definedName name="NSUMMARY" localSheetId="0">#REF!</definedName>
    <definedName name="NSUMMARY" localSheetId="1">#REF!</definedName>
    <definedName name="NSUMMARY" localSheetId="2">#REF!</definedName>
    <definedName name="NSUMMARY" localSheetId="3">#REF!</definedName>
    <definedName name="NSUMMARY" localSheetId="4">#REF!</definedName>
    <definedName name="NSUMMARY" localSheetId="5">#REF!</definedName>
    <definedName name="NSUMMARY" localSheetId="6">#REF!</definedName>
    <definedName name="NSUMMARY" localSheetId="7">#REF!</definedName>
    <definedName name="NSUMMARY">[64]nonopec!$D$157:$AD$204</definedName>
    <definedName name="NTDD_R" localSheetId="0">#REF!</definedName>
    <definedName name="NTDD_R" localSheetId="1">#REF!</definedName>
    <definedName name="NTDD_R" localSheetId="2">#REF!</definedName>
    <definedName name="NTDD_R" localSheetId="3">#REF!</definedName>
    <definedName name="NTDD_R" localSheetId="4">#REF!</definedName>
    <definedName name="NTDD_R" localSheetId="5">#REF!</definedName>
    <definedName name="NTDD_R" localSheetId="6">#REF!</definedName>
    <definedName name="NTDD_R" localSheetId="7">#REF!</definedName>
    <definedName name="NTDD_R">[56]Q1!#REF!</definedName>
    <definedName name="NTDD_RG" localSheetId="55">[71]!NTDD_RG</definedName>
    <definedName name="NTDD_RG" localSheetId="56">[71]!NTDD_RG</definedName>
    <definedName name="NTDD_RG" localSheetId="57">[71]!NTDD_RG</definedName>
    <definedName name="NTDD_RG" localSheetId="58">[71]!NTDD_RG</definedName>
    <definedName name="NTDD_RG" localSheetId="59">[71]!NTDD_RG</definedName>
    <definedName name="NTDD_RG" localSheetId="60">[71]!NTDD_RG</definedName>
    <definedName name="NTDD_RG" localSheetId="39">[71]!NTDD_RG</definedName>
    <definedName name="NTDD_RG" localSheetId="0">#REF!</definedName>
    <definedName name="NTDD_RG" localSheetId="1">#REF!</definedName>
    <definedName name="NTDD_RG" localSheetId="2">#REF!</definedName>
    <definedName name="NTDD_RG" localSheetId="3">#REF!</definedName>
    <definedName name="NTDD_RG" localSheetId="4">#REF!</definedName>
    <definedName name="NTDD_RG" localSheetId="5">#REF!</definedName>
    <definedName name="NTDD_RG" localSheetId="6">#REF!</definedName>
    <definedName name="NTDD_RG" localSheetId="7">#REF!</definedName>
    <definedName name="NTDD_RG" localSheetId="30">[71]!NTDD_RG</definedName>
    <definedName name="NTDD_RG" localSheetId="31">[71]!NTDD_RG</definedName>
    <definedName name="NTDD_RG" localSheetId="40">[71]!NTDD_RG</definedName>
    <definedName name="NTDD_RG" localSheetId="42">[71]!NTDD_RG</definedName>
    <definedName name="NTDD_RG">[71]!NTDD_RG</definedName>
    <definedName name="NX">#N/A</definedName>
    <definedName name="NX_R">#N/A</definedName>
    <definedName name="NXG" localSheetId="61">#REF!</definedName>
    <definedName name="NXG" localSheetId="54">#REF!</definedName>
    <definedName name="NXG" localSheetId="55">#REF!</definedName>
    <definedName name="NXG" localSheetId="56">#REF!</definedName>
    <definedName name="NXG" localSheetId="57">#REF!</definedName>
    <definedName name="NXG" localSheetId="58">#REF!</definedName>
    <definedName name="NXG" localSheetId="59">#REF!</definedName>
    <definedName name="NXG" localSheetId="0">#REF!</definedName>
    <definedName name="NXG" localSheetId="1">#REF!</definedName>
    <definedName name="NXG" localSheetId="2">#REF!</definedName>
    <definedName name="NXG" localSheetId="3">#REF!</definedName>
    <definedName name="NXG" localSheetId="4">#REF!</definedName>
    <definedName name="NXG" localSheetId="5">#REF!</definedName>
    <definedName name="NXG" localSheetId="6">#REF!</definedName>
    <definedName name="NXG" localSheetId="7">#REF!</definedName>
    <definedName name="NXG">#REF!</definedName>
    <definedName name="NXG_R" localSheetId="61">#REF!</definedName>
    <definedName name="NXG_R" localSheetId="54">#REF!</definedName>
    <definedName name="NXG_R" localSheetId="55">#REF!</definedName>
    <definedName name="NXG_R" localSheetId="56">#REF!</definedName>
    <definedName name="NXG_R" localSheetId="57">#REF!</definedName>
    <definedName name="NXG_R" localSheetId="58">#REF!</definedName>
    <definedName name="NXG_R" localSheetId="59">#REF!</definedName>
    <definedName name="NXG_R" localSheetId="0">#REF!</definedName>
    <definedName name="NXG_R" localSheetId="1">#REF!</definedName>
    <definedName name="NXG_R" localSheetId="2">#REF!</definedName>
    <definedName name="NXG_R" localSheetId="3">#REF!</definedName>
    <definedName name="NXG_R" localSheetId="4">#REF!</definedName>
    <definedName name="NXG_R" localSheetId="5">#REF!</definedName>
    <definedName name="NXG_R" localSheetId="6">#REF!</definedName>
    <definedName name="NXG_R" localSheetId="7">#REF!</definedName>
    <definedName name="NXG_R">#REF!</definedName>
    <definedName name="NXG_RG">#N/A</definedName>
    <definedName name="NXS" localSheetId="61">[56]Q2!#REF!</definedName>
    <definedName name="NXS" localSheetId="54">[56]Q2!#REF!</definedName>
    <definedName name="NXS" localSheetId="55">[56]Q2!#REF!</definedName>
    <definedName name="NXS" localSheetId="56">[56]Q2!#REF!</definedName>
    <definedName name="NXS" localSheetId="57">[56]Q2!#REF!</definedName>
    <definedName name="NXS" localSheetId="58">[56]Q2!#REF!</definedName>
    <definedName name="NXS" localSheetId="59">[56]Q2!#REF!</definedName>
    <definedName name="NXS" localSheetId="0">#REF!</definedName>
    <definedName name="NXS" localSheetId="1">#REF!</definedName>
    <definedName name="NXS" localSheetId="2">#REF!</definedName>
    <definedName name="NXS" localSheetId="3">#REF!</definedName>
    <definedName name="NXS" localSheetId="4">#REF!</definedName>
    <definedName name="NXS" localSheetId="5">#REF!</definedName>
    <definedName name="NXS" localSheetId="6">#REF!</definedName>
    <definedName name="NXS" localSheetId="7">#REF!</definedName>
    <definedName name="NXS">[56]Q2!#REF!</definedName>
    <definedName name="NXS_R" localSheetId="61">[56]Q1!#REF!</definedName>
    <definedName name="NXS_R" localSheetId="54">[56]Q1!#REF!</definedName>
    <definedName name="NXS_R" localSheetId="55">[56]Q1!#REF!</definedName>
    <definedName name="NXS_R" localSheetId="56">[56]Q1!#REF!</definedName>
    <definedName name="NXS_R" localSheetId="57">[56]Q1!#REF!</definedName>
    <definedName name="NXS_R" localSheetId="58">[56]Q1!#REF!</definedName>
    <definedName name="NXS_R" localSheetId="59">[56]Q1!#REF!</definedName>
    <definedName name="NXS_R" localSheetId="0">#REF!</definedName>
    <definedName name="NXS_R" localSheetId="1">#REF!</definedName>
    <definedName name="NXS_R" localSheetId="2">#REF!</definedName>
    <definedName name="NXS_R" localSheetId="3">#REF!</definedName>
    <definedName name="NXS_R" localSheetId="4">#REF!</definedName>
    <definedName name="NXS_R" localSheetId="5">#REF!</definedName>
    <definedName name="NXS_R" localSheetId="6">#REF!</definedName>
    <definedName name="NXS_R" localSheetId="7">#REF!</definedName>
    <definedName name="NXS_R">[56]Q1!#REF!</definedName>
    <definedName name="NYEAR2021" localSheetId="61">[88]Nickel!$B$583:$J$583</definedName>
    <definedName name="NYEAR2021" localSheetId="54">[88]Nickel!$B$583:$J$583</definedName>
    <definedName name="NYEAR2021" localSheetId="55">[88]Nickel!$B$583:$J$583</definedName>
    <definedName name="NYEAR2021" localSheetId="56">[88]Nickel!$B$583:$J$583</definedName>
    <definedName name="NYEAR2021" localSheetId="57">[88]Nickel!$B$583:$J$583</definedName>
    <definedName name="NYEAR2021" localSheetId="58">[88]Nickel!$B$583:$J$583</definedName>
    <definedName name="NYEAR2021" localSheetId="59">[88]Nickel!$B$583:$J$583</definedName>
    <definedName name="NYEAR2021" localSheetId="0">#REF!</definedName>
    <definedName name="NYEAR2021" localSheetId="26">[88]Nickel!$B$583:$J$583</definedName>
    <definedName name="NYEAR2021" localSheetId="1">#REF!</definedName>
    <definedName name="NYEAR2021" localSheetId="2">#REF!</definedName>
    <definedName name="NYEAR2021" localSheetId="3">#REF!</definedName>
    <definedName name="NYEAR2021" localSheetId="4">#REF!</definedName>
    <definedName name="NYEAR2021" localSheetId="5">#REF!</definedName>
    <definedName name="NYEAR2021" localSheetId="6">#REF!</definedName>
    <definedName name="NYEAR2021" localSheetId="7">#REF!</definedName>
    <definedName name="NYEAR2021" localSheetId="23">[88]Nickel!$B$583:$J$583</definedName>
    <definedName name="NYEAR2021">[89]Nickel!$B$583:$J$583</definedName>
    <definedName name="NYEAR2022" localSheetId="61">[88]Nickel!$K$583:$V$583</definedName>
    <definedName name="NYEAR2022" localSheetId="54">[88]Nickel!$K$583:$V$583</definedName>
    <definedName name="NYEAR2022" localSheetId="55">[88]Nickel!$K$583:$V$583</definedName>
    <definedName name="NYEAR2022" localSheetId="56">[88]Nickel!$K$583:$V$583</definedName>
    <definedName name="NYEAR2022" localSheetId="57">[88]Nickel!$K$583:$V$583</definedName>
    <definedName name="NYEAR2022" localSheetId="58">[88]Nickel!$K$583:$V$583</definedName>
    <definedName name="NYEAR2022" localSheetId="59">[88]Nickel!$K$583:$V$583</definedName>
    <definedName name="NYEAR2022" localSheetId="0">#REF!</definedName>
    <definedName name="NYEAR2022" localSheetId="26">[88]Nickel!$K$583:$V$583</definedName>
    <definedName name="NYEAR2022" localSheetId="1">#REF!</definedName>
    <definedName name="NYEAR2022" localSheetId="2">#REF!</definedName>
    <definedName name="NYEAR2022" localSheetId="3">#REF!</definedName>
    <definedName name="NYEAR2022" localSheetId="4">#REF!</definedName>
    <definedName name="NYEAR2022" localSheetId="5">#REF!</definedName>
    <definedName name="NYEAR2022" localSheetId="6">#REF!</definedName>
    <definedName name="NYEAR2022" localSheetId="7">#REF!</definedName>
    <definedName name="NYEAR2022" localSheetId="23">[88]Nickel!$K$583:$V$583</definedName>
    <definedName name="NYEAR2022">[89]Nickel!$K$583:$V$583</definedName>
    <definedName name="NYEAR2023" localSheetId="61">[88]Nickel!$W$583:$AH$583</definedName>
    <definedName name="NYEAR2023" localSheetId="54">[88]Nickel!$W$583:$AH$583</definedName>
    <definedName name="NYEAR2023" localSheetId="55">[88]Nickel!$W$583:$AH$583</definedName>
    <definedName name="NYEAR2023" localSheetId="56">[88]Nickel!$W$583:$AH$583</definedName>
    <definedName name="NYEAR2023" localSheetId="57">[88]Nickel!$W$583:$AH$583</definedName>
    <definedName name="NYEAR2023" localSheetId="58">[88]Nickel!$W$583:$AH$583</definedName>
    <definedName name="NYEAR2023" localSheetId="59">[88]Nickel!$W$583:$AH$583</definedName>
    <definedName name="NYEAR2023" localSheetId="0">#REF!</definedName>
    <definedName name="NYEAR2023" localSheetId="26">[88]Nickel!$W$583:$AH$583</definedName>
    <definedName name="NYEAR2023" localSheetId="1">#REF!</definedName>
    <definedName name="NYEAR2023" localSheetId="2">#REF!</definedName>
    <definedName name="NYEAR2023" localSheetId="3">#REF!</definedName>
    <definedName name="NYEAR2023" localSheetId="4">#REF!</definedName>
    <definedName name="NYEAR2023" localSheetId="5">#REF!</definedName>
    <definedName name="NYEAR2023" localSheetId="6">#REF!</definedName>
    <definedName name="NYEAR2023" localSheetId="7">#REF!</definedName>
    <definedName name="NYEAR2023" localSheetId="23">[88]Nickel!$W$583:$AH$583</definedName>
    <definedName name="NYEAR2023">[89]Nickel!$W$583:$AH$583</definedName>
    <definedName name="NYEAR2024" localSheetId="61">[88]Nickel!$AI$583:$AT$583</definedName>
    <definedName name="NYEAR2024" localSheetId="54">[88]Nickel!$AI$583:$AT$583</definedName>
    <definedName name="NYEAR2024" localSheetId="55">[88]Nickel!$AI$583:$AT$583</definedName>
    <definedName name="NYEAR2024" localSheetId="56">[88]Nickel!$AI$583:$AT$583</definedName>
    <definedName name="NYEAR2024" localSheetId="57">[88]Nickel!$AI$583:$AT$583</definedName>
    <definedName name="NYEAR2024" localSheetId="58">[88]Nickel!$AI$583:$AT$583</definedName>
    <definedName name="NYEAR2024" localSheetId="59">[88]Nickel!$AI$583:$AT$583</definedName>
    <definedName name="NYEAR2024" localSheetId="0">#REF!</definedName>
    <definedName name="NYEAR2024" localSheetId="26">[88]Nickel!$AI$583:$AT$583</definedName>
    <definedName name="NYEAR2024" localSheetId="1">#REF!</definedName>
    <definedName name="NYEAR2024" localSheetId="2">#REF!</definedName>
    <definedName name="NYEAR2024" localSheetId="3">#REF!</definedName>
    <definedName name="NYEAR2024" localSheetId="4">#REF!</definedName>
    <definedName name="NYEAR2024" localSheetId="5">#REF!</definedName>
    <definedName name="NYEAR2024" localSheetId="6">#REF!</definedName>
    <definedName name="NYEAR2024" localSheetId="7">#REF!</definedName>
    <definedName name="NYEAR2024" localSheetId="23">[88]Nickel!$AI$583:$AT$583</definedName>
    <definedName name="NYEAR2024">[89]Nickel!$AI$583:$AT$583</definedName>
    <definedName name="NYEAR2025" localSheetId="61">[88]Nickel!$AU$583:$BF$583</definedName>
    <definedName name="NYEAR2025" localSheetId="54">[88]Nickel!$AU$583:$BF$583</definedName>
    <definedName name="NYEAR2025" localSheetId="55">[88]Nickel!$AU$583:$BF$583</definedName>
    <definedName name="NYEAR2025" localSheetId="56">[88]Nickel!$AU$583:$BF$583</definedName>
    <definedName name="NYEAR2025" localSheetId="57">[88]Nickel!$AU$583:$BF$583</definedName>
    <definedName name="NYEAR2025" localSheetId="58">[88]Nickel!$AU$583:$BF$583</definedName>
    <definedName name="NYEAR2025" localSheetId="59">[88]Nickel!$AU$583:$BF$583</definedName>
    <definedName name="NYEAR2025" localSheetId="0">#REF!</definedName>
    <definedName name="NYEAR2025" localSheetId="26">[88]Nickel!$AU$583:$BF$583</definedName>
    <definedName name="NYEAR2025" localSheetId="1">#REF!</definedName>
    <definedName name="NYEAR2025" localSheetId="2">#REF!</definedName>
    <definedName name="NYEAR2025" localSheetId="3">#REF!</definedName>
    <definedName name="NYEAR2025" localSheetId="4">#REF!</definedName>
    <definedName name="NYEAR2025" localSheetId="5">#REF!</definedName>
    <definedName name="NYEAR2025" localSheetId="6">#REF!</definedName>
    <definedName name="NYEAR2025" localSheetId="7">#REF!</definedName>
    <definedName name="NYEAR2025" localSheetId="23">[88]Nickel!$AU$583:$BF$583</definedName>
    <definedName name="NYEAR2025">[89]Nickel!$AU$583:$BF$583</definedName>
    <definedName name="NZ_wt" localSheetId="0">#REF!</definedName>
    <definedName name="NZ_wt" localSheetId="1">#REF!</definedName>
    <definedName name="NZ_wt" localSheetId="2">#REF!</definedName>
    <definedName name="NZ_wt" localSheetId="3">#REF!</definedName>
    <definedName name="NZ_wt" localSheetId="4">#REF!</definedName>
    <definedName name="NZ_wt" localSheetId="5">#REF!</definedName>
    <definedName name="NZ_wt" localSheetId="6">#REF!</definedName>
    <definedName name="NZ_wt" localSheetId="7">#REF!</definedName>
    <definedName name="NZ_wt">'[65]OECD wgt'!$B$27</definedName>
    <definedName name="O">#N/A</definedName>
    <definedName name="OBRAS_DE_INFRAESTRUCTURA__LEY_N__23966_ART._19" localSheetId="0">#REF!</definedName>
    <definedName name="OBRAS_DE_INFRAESTRUCTURA__LEY_N__23966_ART._19" localSheetId="1">#REF!</definedName>
    <definedName name="OBRAS_DE_INFRAESTRUCTURA__LEY_N__23966_ART._19" localSheetId="2">#REF!</definedName>
    <definedName name="OBRAS_DE_INFRAESTRUCTURA__LEY_N__23966_ART._19" localSheetId="3">#REF!</definedName>
    <definedName name="OBRAS_DE_INFRAESTRUCTURA__LEY_N__23966_ART._19" localSheetId="4">#REF!</definedName>
    <definedName name="OBRAS_DE_INFRAESTRUCTURA__LEY_N__23966_ART._19" localSheetId="5">#REF!</definedName>
    <definedName name="OBRAS_DE_INFRAESTRUCTURA__LEY_N__23966_ART._19" localSheetId="6">#REF!</definedName>
    <definedName name="OBRAS_DE_INFRAESTRUCTURA__LEY_N__23966_ART._19" localSheetId="7">#REF!</definedName>
    <definedName name="OBRAS_DE_INFRAESTRUCTURA__LEY_N__23966_ART._19">[4]C!$B$23:$N$23</definedName>
    <definedName name="OBRAS_DE_INFRAESTRUCTURA_BASICA_SOCIAL_Y_NECESIDADES_BASICAS_INSATISFECHAS__LEY_N__23621" localSheetId="0">#REF!</definedName>
    <definedName name="OBRAS_DE_INFRAESTRUCTURA_BASICA_SOCIAL_Y_NECESIDADES_BASICAS_INSATISFECHAS__LEY_N__23621" localSheetId="1">#REF!</definedName>
    <definedName name="OBRAS_DE_INFRAESTRUCTURA_BASICA_SOCIAL_Y_NECESIDADES_BASICAS_INSATISFECHAS__LEY_N__23621" localSheetId="2">#REF!</definedName>
    <definedName name="OBRAS_DE_INFRAESTRUCTURA_BASICA_SOCIAL_Y_NECESIDADES_BASICAS_INSATISFECHAS__LEY_N__23621" localSheetId="3">#REF!</definedName>
    <definedName name="OBRAS_DE_INFRAESTRUCTURA_BASICA_SOCIAL_Y_NECESIDADES_BASICAS_INSATISFECHAS__LEY_N__23621" localSheetId="4">#REF!</definedName>
    <definedName name="OBRAS_DE_INFRAESTRUCTURA_BASICA_SOCIAL_Y_NECESIDADES_BASICAS_INSATISFECHAS__LEY_N__23621" localSheetId="5">#REF!</definedName>
    <definedName name="OBRAS_DE_INFRAESTRUCTURA_BASICA_SOCIAL_Y_NECESIDADES_BASICAS_INSATISFECHAS__LEY_N__23621" localSheetId="6">#REF!</definedName>
    <definedName name="OBRAS_DE_INFRAESTRUCTURA_BASICA_SOCIAL_Y_NECESIDADES_BASICAS_INSATISFECHAS__LEY_N__23621" localSheetId="7">#REF!</definedName>
    <definedName name="OBRAS_DE_INFRAESTRUCTURA_BASICA_SOCIAL_Y_NECESIDADES_BASICAS_INSATISFECHAS__LEY_N__23621">[4]C!$B$17:$N$17</definedName>
    <definedName name="OCT._89" localSheetId="61">#REF!</definedName>
    <definedName name="OCT._89" localSheetId="54">#REF!</definedName>
    <definedName name="OCT._89" localSheetId="55">#REF!</definedName>
    <definedName name="OCT._89" localSheetId="56">#REF!</definedName>
    <definedName name="OCT._89" localSheetId="57">#REF!</definedName>
    <definedName name="OCT._89" localSheetId="58">#REF!</definedName>
    <definedName name="OCT._89" localSheetId="59">#REF!</definedName>
    <definedName name="OCT._89" localSheetId="0">#REF!</definedName>
    <definedName name="OCT._89" localSheetId="1">#REF!</definedName>
    <definedName name="OCT._89" localSheetId="2">#REF!</definedName>
    <definedName name="OCT._89" localSheetId="3">#REF!</definedName>
    <definedName name="OCT._89" localSheetId="4">#REF!</definedName>
    <definedName name="OCT._89" localSheetId="5">#REF!</definedName>
    <definedName name="OCT._89" localSheetId="6">#REF!</definedName>
    <definedName name="OCT._89" localSheetId="7">#REF!</definedName>
    <definedName name="OCT._89">#REF!</definedName>
    <definedName name="OCTUBRE">#N/A</definedName>
    <definedName name="OECD" localSheetId="0">#REF!</definedName>
    <definedName name="OECD" localSheetId="1">#REF!</definedName>
    <definedName name="OECD" localSheetId="2">#REF!</definedName>
    <definedName name="OECD" localSheetId="3">#REF!</definedName>
    <definedName name="OECD" localSheetId="4">#REF!</definedName>
    <definedName name="OECD" localSheetId="5">#REF!</definedName>
    <definedName name="OECD" localSheetId="6">#REF!</definedName>
    <definedName name="OECD" localSheetId="7">#REF!</definedName>
    <definedName name="OECD">[64]nonopec!$D$1:$AD$28</definedName>
    <definedName name="OECD_Table" localSheetId="59">#REF!</definedName>
    <definedName name="OECD_Table" localSheetId="60">#REF!</definedName>
    <definedName name="OECD_Table" localSheetId="39">#REF!</definedName>
    <definedName name="OECD_Table" localSheetId="0">#REF!</definedName>
    <definedName name="OECD_Table" localSheetId="26">#REF!</definedName>
    <definedName name="OECD_Table" localSheetId="41">#REF!</definedName>
    <definedName name="OECD_Table" localSheetId="1">#REF!</definedName>
    <definedName name="OECD_Table" localSheetId="2">#REF!</definedName>
    <definedName name="OECD_Table" localSheetId="3">#REF!</definedName>
    <definedName name="OECD_Table" localSheetId="4">#REF!</definedName>
    <definedName name="OECD_Table" localSheetId="5">#REF!</definedName>
    <definedName name="OECD_Table" localSheetId="6">#REF!</definedName>
    <definedName name="OECD_Table" localSheetId="7">#REF!</definedName>
    <definedName name="OECD_Table" localSheetId="22">#REF!</definedName>
    <definedName name="OECD_Table" localSheetId="23">#REF!</definedName>
    <definedName name="OECD_Table" localSheetId="24">#REF!</definedName>
    <definedName name="OECD_Table" localSheetId="25">#REF!</definedName>
    <definedName name="OECD_Table" localSheetId="28">#REF!</definedName>
    <definedName name="OECD_Table" localSheetId="29">#REF!</definedName>
    <definedName name="OECD_Table" localSheetId="40">#REF!</definedName>
    <definedName name="OECD_Table" localSheetId="42">#REF!</definedName>
    <definedName name="OECD_Table">#REF!</definedName>
    <definedName name="oipio" localSheetId="60" hidden="1">#REF!</definedName>
    <definedName name="oipio" localSheetId="39" hidden="1">#REF!</definedName>
    <definedName name="oipio" localSheetId="0" hidden="1">#REF!</definedName>
    <definedName name="oipio" localSheetId="26" hidden="1">#REF!</definedName>
    <definedName name="oipio" localSheetId="41" hidden="1">#REF!</definedName>
    <definedName name="oipio" localSheetId="1" hidden="1">#REF!</definedName>
    <definedName name="oipio" localSheetId="2" hidden="1">#REF!</definedName>
    <definedName name="oipio" localSheetId="3" hidden="1">#REF!</definedName>
    <definedName name="oipio" localSheetId="4" hidden="1">#REF!</definedName>
    <definedName name="oipio" localSheetId="5" hidden="1">#REF!</definedName>
    <definedName name="oipio" localSheetId="6" hidden="1">#REF!</definedName>
    <definedName name="oipio" localSheetId="7" hidden="1">#REF!</definedName>
    <definedName name="oipio" localSheetId="22" hidden="1">#REF!</definedName>
    <definedName name="oipio" localSheetId="23" hidden="1">#REF!</definedName>
    <definedName name="oipio" localSheetId="24" hidden="1">#REF!</definedName>
    <definedName name="oipio" localSheetId="25" hidden="1">#REF!</definedName>
    <definedName name="oipio" localSheetId="28" hidden="1">#REF!</definedName>
    <definedName name="oipio" localSheetId="29" hidden="1">#REF!</definedName>
    <definedName name="oipio" localSheetId="40" hidden="1">#REF!</definedName>
    <definedName name="oipio" localSheetId="42" hidden="1">#REF!</definedName>
    <definedName name="oipio" hidden="1">#REF!</definedName>
    <definedName name="oiulfdgdgh" localSheetId="60" hidden="1">'[90]Fax a enviar'!#REF!</definedName>
    <definedName name="oiulfdgdgh" localSheetId="39" hidden="1">'[90]Fax a enviar'!#REF!</definedName>
    <definedName name="oiulfdgdgh" localSheetId="0" hidden="1">#REF!</definedName>
    <definedName name="oiulfdgdgh" localSheetId="41" hidden="1">'[90]Fax a enviar'!#REF!</definedName>
    <definedName name="oiulfdgdgh" localSheetId="1" hidden="1">#REF!</definedName>
    <definedName name="oiulfdgdgh" localSheetId="2" hidden="1">#REF!</definedName>
    <definedName name="oiulfdgdgh" localSheetId="3" hidden="1">#REF!</definedName>
    <definedName name="oiulfdgdgh" localSheetId="4" hidden="1">#REF!</definedName>
    <definedName name="oiulfdgdgh" localSheetId="5" hidden="1">#REF!</definedName>
    <definedName name="oiulfdgdgh" localSheetId="6" hidden="1">#REF!</definedName>
    <definedName name="oiulfdgdgh" localSheetId="7" hidden="1">#REF!</definedName>
    <definedName name="oiulfdgdgh" localSheetId="28" hidden="1">'[90]Fax a enviar'!#REF!</definedName>
    <definedName name="oiulfdgdgh" localSheetId="29" hidden="1">'[90]Fax a enviar'!#REF!</definedName>
    <definedName name="oiulfdgdgh" localSheetId="40" hidden="1">'[90]Fax a enviar'!#REF!</definedName>
    <definedName name="oiulfdgdgh" localSheetId="42" hidden="1">'[90]Fax a enviar'!#REF!</definedName>
    <definedName name="oiulfdgdgh" hidden="1">'[90]Fax a enviar'!#REF!</definedName>
    <definedName name="OK" localSheetId="61">#REF!</definedName>
    <definedName name="OK" localSheetId="54">#REF!</definedName>
    <definedName name="OK" localSheetId="55">#REF!</definedName>
    <definedName name="OK" localSheetId="56">#REF!</definedName>
    <definedName name="OK" localSheetId="57">#REF!</definedName>
    <definedName name="OK" localSheetId="58">#REF!</definedName>
    <definedName name="OK" localSheetId="59">#REF!</definedName>
    <definedName name="OK">#REF!</definedName>
    <definedName name="OnShow" localSheetId="55">'[128]SPNF Acuerdo Incl. Int.'!OnShow</definedName>
    <definedName name="OnShow" localSheetId="56">'[128]SPNF Acuerdo Incl. Int.'!OnShow</definedName>
    <definedName name="OnShow" localSheetId="57">'[128]SPNF Acuerdo Incl. Int.'!OnShow</definedName>
    <definedName name="OnShow" localSheetId="58">'[128]SPNF Acuerdo Incl. Int.'!OnShow</definedName>
    <definedName name="OnShow" localSheetId="59">'[128]SPNF Acuerdo Incl. Int.'!OnShow</definedName>
    <definedName name="OnShow" localSheetId="60">'[128]SPNF Acuerdo Incl. Int.'!OnShow</definedName>
    <definedName name="OnShow" localSheetId="39">'[128]SPNF Acuerdo Incl. Int.'!OnShow</definedName>
    <definedName name="OnShow" localSheetId="0">#REF!</definedName>
    <definedName name="OnShow" localSheetId="1">#REF!</definedName>
    <definedName name="OnShow" localSheetId="2">#REF!</definedName>
    <definedName name="OnShow" localSheetId="3">#REF!</definedName>
    <definedName name="OnShow" localSheetId="4">#REF!</definedName>
    <definedName name="OnShow" localSheetId="5">#REF!</definedName>
    <definedName name="OnShow" localSheetId="6">#REF!</definedName>
    <definedName name="OnShow" localSheetId="7">#REF!</definedName>
    <definedName name="OnShow" localSheetId="30">'[128]SPNF Acuerdo Incl. Int.'!OnShow</definedName>
    <definedName name="OnShow" localSheetId="31">'[128]SPNF Acuerdo Incl. Int.'!OnShow</definedName>
    <definedName name="OnShow" localSheetId="40">'[128]SPNF Acuerdo Incl. Int.'!OnShow</definedName>
    <definedName name="OnShow" localSheetId="42">'[128]SPNF Acuerdo Incl. Int.'!OnShow</definedName>
    <definedName name="OnShow">'[128]SPNF Acuerdo Incl. Int.'!OnShow</definedName>
    <definedName name="onshow1">#N/A</definedName>
    <definedName name="onshow2">#N/A</definedName>
    <definedName name="oo" localSheetId="61" hidden="1">{"Riqfin97",#N/A,FALSE,"Tran";"Riqfinpro",#N/A,FALSE,"Tran"}</definedName>
    <definedName name="oo" localSheetId="54" hidden="1">{"Riqfin97",#N/A,FALSE,"Tran";"Riqfinpro",#N/A,FALSE,"Tran"}</definedName>
    <definedName name="oo" localSheetId="55" hidden="1">{"Riqfin97",#N/A,FALSE,"Tran";"Riqfinpro",#N/A,FALSE,"Tran"}</definedName>
    <definedName name="oo" localSheetId="56" hidden="1">{"Riqfin97",#N/A,FALSE,"Tran";"Riqfinpro",#N/A,FALSE,"Tran"}</definedName>
    <definedName name="oo" localSheetId="57" hidden="1">{"Riqfin97",#N/A,FALSE,"Tran";"Riqfinpro",#N/A,FALSE,"Tran"}</definedName>
    <definedName name="oo" localSheetId="58" hidden="1">{"Riqfin97",#N/A,FALSE,"Tran";"Riqfinpro",#N/A,FALSE,"Tran"}</definedName>
    <definedName name="oo" localSheetId="59" hidden="1">{"Riqfin97",#N/A,FALSE,"Tran";"Riqfinpro",#N/A,FALSE,"Tran"}</definedName>
    <definedName name="oo" localSheetId="60" hidden="1">{"Riqfin97",#N/A,FALSE,"Tran";"Riqfinpro",#N/A,FALSE,"Tran"}</definedName>
    <definedName name="oo" localSheetId="39" hidden="1">{"Riqfin97",#N/A,FALSE,"Tran";"Riqfinpro",#N/A,FALSE,"Tran"}</definedName>
    <definedName name="oo" localSheetId="0" hidden="1">{"Riqfin97",#N/A,FALSE,"Tran";"Riqfinpro",#N/A,FALSE,"Tran"}</definedName>
    <definedName name="oo" localSheetId="26" hidden="1">{"Riqfin97",#N/A,FALSE,"Tran";"Riqfinpro",#N/A,FALSE,"Tran"}</definedName>
    <definedName name="oo" localSheetId="27" hidden="1">{"Riqfin97",#N/A,FALSE,"Tran";"Riqfinpro",#N/A,FALSE,"Tran"}</definedName>
    <definedName name="oo" localSheetId="32" hidden="1">{"Riqfin97",#N/A,FALSE,"Tran";"Riqfinpro",#N/A,FALSE,"Tran"}</definedName>
    <definedName name="oo" localSheetId="41" hidden="1">{"Riqfin97",#N/A,FALSE,"Tran";"Riqfinpro",#N/A,FALSE,"Tran"}</definedName>
    <definedName name="oo" localSheetId="1" hidden="1">{"Riqfin97",#N/A,FALSE,"Tran";"Riqfinpro",#N/A,FALSE,"Tran"}</definedName>
    <definedName name="oo" localSheetId="2" hidden="1">{"Riqfin97",#N/A,FALSE,"Tran";"Riqfinpro",#N/A,FALSE,"Tran"}</definedName>
    <definedName name="oo" localSheetId="3" hidden="1">{"Riqfin97",#N/A,FALSE,"Tran";"Riqfinpro",#N/A,FALSE,"Tran"}</definedName>
    <definedName name="oo" localSheetId="4" hidden="1">{"Riqfin97",#N/A,FALSE,"Tran";"Riqfinpro",#N/A,FALSE,"Tran"}</definedName>
    <definedName name="oo" localSheetId="5" hidden="1">{"Riqfin97",#N/A,FALSE,"Tran";"Riqfinpro",#N/A,FALSE,"Tran"}</definedName>
    <definedName name="oo" localSheetId="6" hidden="1">{"Riqfin97",#N/A,FALSE,"Tran";"Riqfinpro",#N/A,FALSE,"Tran"}</definedName>
    <definedName name="oo" localSheetId="7" hidden="1">{"Riqfin97",#N/A,FALSE,"Tran";"Riqfinpro",#N/A,FALSE,"Tran"}</definedName>
    <definedName name="oo" localSheetId="22" hidden="1">{"Riqfin97",#N/A,FALSE,"Tran";"Riqfinpro",#N/A,FALSE,"Tran"}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localSheetId="25" hidden="1">{"Riqfin97",#N/A,FALSE,"Tran";"Riqfinpro",#N/A,FALSE,"Tran"}</definedName>
    <definedName name="oo" localSheetId="28" hidden="1">{"Riqfin97",#N/A,FALSE,"Tran";"Riqfinpro",#N/A,FALSE,"Tran"}</definedName>
    <definedName name="oo" localSheetId="29" hidden="1">{"Riqfin97",#N/A,FALSE,"Tran";"Riqfinpro",#N/A,FALSE,"Tran"}</definedName>
    <definedName name="oo" localSheetId="31" hidden="1">{"Riqfin97",#N/A,FALSE,"Tran";"Riqfinpro",#N/A,FALSE,"Tran"}</definedName>
    <definedName name="oo" localSheetId="40" hidden="1">{"Riqfin97",#N/A,FALSE,"Tran";"Riqfinpro",#N/A,FALSE,"Tran"}</definedName>
    <definedName name="oo" localSheetId="42" hidden="1">{"Riqfin97",#N/A,FALSE,"Tran";"Riqfinpro",#N/A,FALSE,"Tran"}</definedName>
    <definedName name="oo" hidden="1">{"Riqfin97",#N/A,FALSE,"Tran";"Riqfinpro",#N/A,FALSE,"Tran"}</definedName>
    <definedName name="OOA">#REF!</definedName>
    <definedName name="ooo" localSheetId="61" hidden="1">{"Tab1",#N/A,FALSE,"P";"Tab2",#N/A,FALSE,"P"}</definedName>
    <definedName name="ooo" localSheetId="54" hidden="1">{"Tab1",#N/A,FALSE,"P";"Tab2",#N/A,FALSE,"P"}</definedName>
    <definedName name="ooo" localSheetId="55" hidden="1">{"Tab1",#N/A,FALSE,"P";"Tab2",#N/A,FALSE,"P"}</definedName>
    <definedName name="ooo" localSheetId="56" hidden="1">{"Tab1",#N/A,FALSE,"P";"Tab2",#N/A,FALSE,"P"}</definedName>
    <definedName name="ooo" localSheetId="57" hidden="1">{"Tab1",#N/A,FALSE,"P";"Tab2",#N/A,FALSE,"P"}</definedName>
    <definedName name="ooo" localSheetId="58" hidden="1">{"Tab1",#N/A,FALSE,"P";"Tab2",#N/A,FALSE,"P"}</definedName>
    <definedName name="ooo" localSheetId="59" hidden="1">{"Tab1",#N/A,FALSE,"P";"Tab2",#N/A,FALSE,"P"}</definedName>
    <definedName name="ooo" localSheetId="60" hidden="1">{"Tab1",#N/A,FALSE,"P";"Tab2",#N/A,FALSE,"P"}</definedName>
    <definedName name="ooo" localSheetId="39" hidden="1">{"Tab1",#N/A,FALSE,"P";"Tab2",#N/A,FALSE,"P"}</definedName>
    <definedName name="ooo" localSheetId="0" hidden="1">{"Tab1",#N/A,FALSE,"P";"Tab2",#N/A,FALSE,"P"}</definedName>
    <definedName name="ooo" localSheetId="26" hidden="1">{"Tab1",#N/A,FALSE,"P";"Tab2",#N/A,FALSE,"P"}</definedName>
    <definedName name="ooo" localSheetId="27" hidden="1">{"Tab1",#N/A,FALSE,"P";"Tab2",#N/A,FALSE,"P"}</definedName>
    <definedName name="ooo" localSheetId="32" hidden="1">{"Tab1",#N/A,FALSE,"P";"Tab2",#N/A,FALSE,"P"}</definedName>
    <definedName name="ooo" localSheetId="41" hidden="1">{"Tab1",#N/A,FALSE,"P";"Tab2",#N/A,FALSE,"P"}</definedName>
    <definedName name="ooo" localSheetId="1" hidden="1">{"Tab1",#N/A,FALSE,"P";"Tab2",#N/A,FALSE,"P"}</definedName>
    <definedName name="ooo" localSheetId="2" hidden="1">{"Tab1",#N/A,FALSE,"P";"Tab2",#N/A,FALSE,"P"}</definedName>
    <definedName name="ooo" localSheetId="3" hidden="1">{"Tab1",#N/A,FALSE,"P";"Tab2",#N/A,FALSE,"P"}</definedName>
    <definedName name="ooo" localSheetId="4" hidden="1">{"Tab1",#N/A,FALSE,"P";"Tab2",#N/A,FALSE,"P"}</definedName>
    <definedName name="ooo" localSheetId="5" hidden="1">{"Tab1",#N/A,FALSE,"P";"Tab2",#N/A,FALSE,"P"}</definedName>
    <definedName name="ooo" localSheetId="6" hidden="1">{"Tab1",#N/A,FALSE,"P";"Tab2",#N/A,FALSE,"P"}</definedName>
    <definedName name="ooo" localSheetId="7" hidden="1">{"Tab1",#N/A,FALSE,"P";"Tab2",#N/A,FALSE,"P"}</definedName>
    <definedName name="ooo" localSheetId="22" hidden="1">{"Tab1",#N/A,FALSE,"P";"Tab2",#N/A,FALSE,"P"}</definedName>
    <definedName name="ooo" localSheetId="23" hidden="1">{"Tab1",#N/A,FALSE,"P";"Tab2",#N/A,FALSE,"P"}</definedName>
    <definedName name="ooo" localSheetId="24" hidden="1">{"Tab1",#N/A,FALSE,"P";"Tab2",#N/A,FALSE,"P"}</definedName>
    <definedName name="ooo" localSheetId="25" hidden="1">{"Tab1",#N/A,FALSE,"P";"Tab2",#N/A,FALSE,"P"}</definedName>
    <definedName name="ooo" localSheetId="28" hidden="1">{"Tab1",#N/A,FALSE,"P";"Tab2",#N/A,FALSE,"P"}</definedName>
    <definedName name="ooo" localSheetId="29" hidden="1">{"Tab1",#N/A,FALSE,"P";"Tab2",#N/A,FALSE,"P"}</definedName>
    <definedName name="ooo" localSheetId="31" hidden="1">{"Tab1",#N/A,FALSE,"P";"Tab2",#N/A,FALSE,"P"}</definedName>
    <definedName name="ooo" localSheetId="40" hidden="1">{"Tab1",#N/A,FALSE,"P";"Tab2",#N/A,FALSE,"P"}</definedName>
    <definedName name="ooo" localSheetId="42" hidden="1">{"Tab1",#N/A,FALSE,"P";"Tab2",#N/A,FALSE,"P"}</definedName>
    <definedName name="ooo" hidden="1">{"Tab1",#N/A,FALSE,"P";"Tab2",#N/A,FALSE,"P"}</definedName>
    <definedName name="OOOKOKOKO" localSheetId="59">#REF!</definedName>
    <definedName name="OOOKOKOKO" localSheetId="60">#REF!</definedName>
    <definedName name="OOOKOKOKO" localSheetId="39">#REF!</definedName>
    <definedName name="OOOKOKOKO" localSheetId="0">#REF!</definedName>
    <definedName name="OOOKOKOKO" localSheetId="26">#REF!</definedName>
    <definedName name="OOOKOKOKO" localSheetId="41">#REF!</definedName>
    <definedName name="OOOKOKOKO" localSheetId="1">#REF!</definedName>
    <definedName name="OOOKOKOKO" localSheetId="2">#REF!</definedName>
    <definedName name="OOOKOKOKO" localSheetId="3">#REF!</definedName>
    <definedName name="OOOKOKOKO" localSheetId="4">#REF!</definedName>
    <definedName name="OOOKOKOKO" localSheetId="5">#REF!</definedName>
    <definedName name="OOOKOKOKO" localSheetId="6">#REF!</definedName>
    <definedName name="OOOKOKOKO" localSheetId="7">#REF!</definedName>
    <definedName name="OOOKOKOKO" localSheetId="22">#REF!</definedName>
    <definedName name="OOOKOKOKO" localSheetId="23">#REF!</definedName>
    <definedName name="OOOKOKOKO" localSheetId="24">#REF!</definedName>
    <definedName name="OOOKOKOKO" localSheetId="25">#REF!</definedName>
    <definedName name="OOOKOKOKO" localSheetId="28">#REF!</definedName>
    <definedName name="OOOKOKOKO" localSheetId="29">#REF!</definedName>
    <definedName name="OOOKOKOKO" localSheetId="40">#REF!</definedName>
    <definedName name="OOOKOKOKO" localSheetId="42">#REF!</definedName>
    <definedName name="OOOKOKOKO">#REF!</definedName>
    <definedName name="oooo" localSheetId="61" hidden="1">{"Tab1",#N/A,FALSE,"P";"Tab2",#N/A,FALSE,"P"}</definedName>
    <definedName name="oooo" localSheetId="54" hidden="1">{"Tab1",#N/A,FALSE,"P";"Tab2",#N/A,FALSE,"P"}</definedName>
    <definedName name="oooo" localSheetId="55" hidden="1">{"Tab1",#N/A,FALSE,"P";"Tab2",#N/A,FALSE,"P"}</definedName>
    <definedName name="oooo" localSheetId="56" hidden="1">{"Tab1",#N/A,FALSE,"P";"Tab2",#N/A,FALSE,"P"}</definedName>
    <definedName name="oooo" localSheetId="57" hidden="1">{"Tab1",#N/A,FALSE,"P";"Tab2",#N/A,FALSE,"P"}</definedName>
    <definedName name="oooo" localSheetId="58" hidden="1">{"Tab1",#N/A,FALSE,"P";"Tab2",#N/A,FALSE,"P"}</definedName>
    <definedName name="oooo" localSheetId="59" hidden="1">{"Tab1",#N/A,FALSE,"P";"Tab2",#N/A,FALSE,"P"}</definedName>
    <definedName name="oooo" localSheetId="60" hidden="1">{"Tab1",#N/A,FALSE,"P";"Tab2",#N/A,FALSE,"P"}</definedName>
    <definedName name="oooo" localSheetId="39" hidden="1">{"Tab1",#N/A,FALSE,"P";"Tab2",#N/A,FALSE,"P"}</definedName>
    <definedName name="oooo" localSheetId="0" hidden="1">{"Tab1",#N/A,FALSE,"P";"Tab2",#N/A,FALSE,"P"}</definedName>
    <definedName name="oooo" localSheetId="26" hidden="1">{"Tab1",#N/A,FALSE,"P";"Tab2",#N/A,FALSE,"P"}</definedName>
    <definedName name="oooo" localSheetId="27" hidden="1">{"Tab1",#N/A,FALSE,"P";"Tab2",#N/A,FALSE,"P"}</definedName>
    <definedName name="oooo" localSheetId="32" hidden="1">{"Tab1",#N/A,FALSE,"P";"Tab2",#N/A,FALSE,"P"}</definedName>
    <definedName name="oooo" localSheetId="41" hidden="1">{"Tab1",#N/A,FALSE,"P";"Tab2",#N/A,FALSE,"P"}</definedName>
    <definedName name="oooo" localSheetId="1" hidden="1">{"Tab1",#N/A,FALSE,"P";"Tab2",#N/A,FALSE,"P"}</definedName>
    <definedName name="oooo" localSheetId="2" hidden="1">{"Tab1",#N/A,FALSE,"P";"Tab2",#N/A,FALSE,"P"}</definedName>
    <definedName name="oooo" localSheetId="3" hidden="1">{"Tab1",#N/A,FALSE,"P";"Tab2",#N/A,FALSE,"P"}</definedName>
    <definedName name="oooo" localSheetId="4" hidden="1">{"Tab1",#N/A,FALSE,"P";"Tab2",#N/A,FALSE,"P"}</definedName>
    <definedName name="oooo" localSheetId="5" hidden="1">{"Tab1",#N/A,FALSE,"P";"Tab2",#N/A,FALSE,"P"}</definedName>
    <definedName name="oooo" localSheetId="6" hidden="1">{"Tab1",#N/A,FALSE,"P";"Tab2",#N/A,FALSE,"P"}</definedName>
    <definedName name="oooo" localSheetId="7" hidden="1">{"Tab1",#N/A,FALSE,"P";"Tab2",#N/A,FALSE,"P"}</definedName>
    <definedName name="oooo" localSheetId="22" hidden="1">{"Tab1",#N/A,FALSE,"P";"Tab2",#N/A,FALSE,"P"}</definedName>
    <definedName name="oooo" localSheetId="23" hidden="1">{"Tab1",#N/A,FALSE,"P";"Tab2",#N/A,FALSE,"P"}</definedName>
    <definedName name="oooo" localSheetId="24" hidden="1">{"Tab1",#N/A,FALSE,"P";"Tab2",#N/A,FALSE,"P"}</definedName>
    <definedName name="oooo" localSheetId="25" hidden="1">{"Tab1",#N/A,FALSE,"P";"Tab2",#N/A,FALSE,"P"}</definedName>
    <definedName name="oooo" localSheetId="28" hidden="1">{"Tab1",#N/A,FALSE,"P";"Tab2",#N/A,FALSE,"P"}</definedName>
    <definedName name="oooo" localSheetId="29" hidden="1">{"Tab1",#N/A,FALSE,"P";"Tab2",#N/A,FALSE,"P"}</definedName>
    <definedName name="oooo" localSheetId="31" hidden="1">{"Tab1",#N/A,FALSE,"P";"Tab2",#N/A,FALSE,"P"}</definedName>
    <definedName name="oooo" localSheetId="40" hidden="1">{"Tab1",#N/A,FALSE,"P";"Tab2",#N/A,FALSE,"P"}</definedName>
    <definedName name="oooo" localSheetId="42" hidden="1">{"Tab1",#N/A,FALSE,"P";"Tab2",#N/A,FALSE,"P"}</definedName>
    <definedName name="oooo" hidden="1">{"Tab1",#N/A,FALSE,"P";"Tab2",#N/A,FALSE,"P"}</definedName>
    <definedName name="ooooooooo" localSheetId="59" hidden="1">#REF!</definedName>
    <definedName name="ooooooooo" localSheetId="60" hidden="1">#REF!</definedName>
    <definedName name="ooooooooo" localSheetId="39" hidden="1">#REF!</definedName>
    <definedName name="ooooooooo" localSheetId="0" hidden="1">#REF!</definedName>
    <definedName name="ooooooooo" localSheetId="26" hidden="1">#REF!</definedName>
    <definedName name="ooooooooo" localSheetId="41" hidden="1">#REF!</definedName>
    <definedName name="ooooooooo" localSheetId="1" hidden="1">#REF!</definedName>
    <definedName name="ooooooooo" localSheetId="2" hidden="1">#REF!</definedName>
    <definedName name="ooooooooo" localSheetId="3" hidden="1">#REF!</definedName>
    <definedName name="ooooooooo" localSheetId="4" hidden="1">#REF!</definedName>
    <definedName name="ooooooooo" localSheetId="5" hidden="1">#REF!</definedName>
    <definedName name="ooooooooo" localSheetId="6" hidden="1">#REF!</definedName>
    <definedName name="ooooooooo" localSheetId="7" hidden="1">#REF!</definedName>
    <definedName name="ooooooooo" localSheetId="22" hidden="1">#REF!</definedName>
    <definedName name="ooooooooo" localSheetId="23" hidden="1">#REF!</definedName>
    <definedName name="ooooooooo" localSheetId="24" hidden="1">#REF!</definedName>
    <definedName name="ooooooooo" localSheetId="25" hidden="1">#REF!</definedName>
    <definedName name="ooooooooo" localSheetId="28" hidden="1">#REF!</definedName>
    <definedName name="ooooooooo" localSheetId="29" hidden="1">#REF!</definedName>
    <definedName name="ooooooooo" localSheetId="40" hidden="1">#REF!</definedName>
    <definedName name="ooooooooo" localSheetId="42" hidden="1">#REF!</definedName>
    <definedName name="ooooooooo" hidden="1">#REF!</definedName>
    <definedName name="OPEC" localSheetId="0">#REF!</definedName>
    <definedName name="OPEC" localSheetId="1">#REF!</definedName>
    <definedName name="OPEC" localSheetId="2">#REF!</definedName>
    <definedName name="OPEC" localSheetId="3">#REF!</definedName>
    <definedName name="OPEC" localSheetId="4">#REF!</definedName>
    <definedName name="OPEC" localSheetId="5">#REF!</definedName>
    <definedName name="OPEC" localSheetId="6">#REF!</definedName>
    <definedName name="OPEC" localSheetId="7">#REF!</definedName>
    <definedName name="OPEC">[64]nonopec!$D$204:$AD$251</definedName>
    <definedName name="OPEC1" localSheetId="0">#REF!</definedName>
    <definedName name="OPEC1" localSheetId="1">#REF!</definedName>
    <definedName name="OPEC1" localSheetId="2">#REF!</definedName>
    <definedName name="OPEC1" localSheetId="3">#REF!</definedName>
    <definedName name="OPEC1" localSheetId="4">#REF!</definedName>
    <definedName name="OPEC1" localSheetId="5">#REF!</definedName>
    <definedName name="OPEC1" localSheetId="6">#REF!</definedName>
    <definedName name="OPEC1" localSheetId="7">#REF!</definedName>
    <definedName name="OPEC1">[77]MONTHLY!$BP$12:$CA$12</definedName>
    <definedName name="OPEC2" localSheetId="0">#REF!</definedName>
    <definedName name="OPEC2" localSheetId="1">#REF!</definedName>
    <definedName name="OPEC2" localSheetId="2">#REF!</definedName>
    <definedName name="OPEC2" localSheetId="3">#REF!</definedName>
    <definedName name="OPEC2" localSheetId="4">#REF!</definedName>
    <definedName name="OPEC2" localSheetId="5">#REF!</definedName>
    <definedName name="OPEC2" localSheetId="6">#REF!</definedName>
    <definedName name="OPEC2" localSheetId="7">#REF!</definedName>
    <definedName name="OPEC2">[77]MONTHLY!$CB$12:$CM$12</definedName>
    <definedName name="OPOPOPOPO" localSheetId="59">#REF!</definedName>
    <definedName name="OPOPOPOPO" localSheetId="60">#REF!</definedName>
    <definedName name="OPOPOPOPO" localSheetId="39">#REF!</definedName>
    <definedName name="OPOPOPOPO" localSheetId="26">#REF!</definedName>
    <definedName name="OPOPOPOPO" localSheetId="41">#REF!</definedName>
    <definedName name="OPOPOPOPO" localSheetId="22">#REF!</definedName>
    <definedName name="OPOPOPOPO" localSheetId="23">#REF!</definedName>
    <definedName name="OPOPOPOPO" localSheetId="24">#REF!</definedName>
    <definedName name="OPOPOPOPO" localSheetId="25">#REF!</definedName>
    <definedName name="OPOPOPOPO" localSheetId="28">#REF!</definedName>
    <definedName name="OPOPOPOPO" localSheetId="29">#REF!</definedName>
    <definedName name="OPOPOPOPO" localSheetId="40">#REF!</definedName>
    <definedName name="OPOPOPOPO" localSheetId="42">#REF!</definedName>
    <definedName name="OPOPOPOPO">#REF!</definedName>
    <definedName name="opu" localSheetId="61" hidden="1">{"Riqfin97",#N/A,FALSE,"Tran";"Riqfinpro",#N/A,FALSE,"Tran"}</definedName>
    <definedName name="opu" localSheetId="54" hidden="1">{"Riqfin97",#N/A,FALSE,"Tran";"Riqfinpro",#N/A,FALSE,"Tran"}</definedName>
    <definedName name="opu" localSheetId="55" hidden="1">{"Riqfin97",#N/A,FALSE,"Tran";"Riqfinpro",#N/A,FALSE,"Tran"}</definedName>
    <definedName name="opu" localSheetId="56" hidden="1">{"Riqfin97",#N/A,FALSE,"Tran";"Riqfinpro",#N/A,FALSE,"Tran"}</definedName>
    <definedName name="opu" localSheetId="57" hidden="1">{"Riqfin97",#N/A,FALSE,"Tran";"Riqfinpro",#N/A,FALSE,"Tran"}</definedName>
    <definedName name="opu" localSheetId="58" hidden="1">{"Riqfin97",#N/A,FALSE,"Tran";"Riqfinpro",#N/A,FALSE,"Tran"}</definedName>
    <definedName name="opu" localSheetId="59" hidden="1">{"Riqfin97",#N/A,FALSE,"Tran";"Riqfinpro",#N/A,FALSE,"Tran"}</definedName>
    <definedName name="opu" localSheetId="60" hidden="1">{"Riqfin97",#N/A,FALSE,"Tran";"Riqfinpro",#N/A,FALSE,"Tran"}</definedName>
    <definedName name="opu" localSheetId="39" hidden="1">{"Riqfin97",#N/A,FALSE,"Tran";"Riqfinpro",#N/A,FALSE,"Tran"}</definedName>
    <definedName name="opu" localSheetId="0" hidden="1">{"Riqfin97",#N/A,FALSE,"Tran";"Riqfinpro",#N/A,FALSE,"Tran"}</definedName>
    <definedName name="opu" localSheetId="26" hidden="1">{"Riqfin97",#N/A,FALSE,"Tran";"Riqfinpro",#N/A,FALSE,"Tran"}</definedName>
    <definedName name="opu" localSheetId="27" hidden="1">{"Riqfin97",#N/A,FALSE,"Tran";"Riqfinpro",#N/A,FALSE,"Tran"}</definedName>
    <definedName name="opu" localSheetId="32" hidden="1">{"Riqfin97",#N/A,FALSE,"Tran";"Riqfinpro",#N/A,FALSE,"Tran"}</definedName>
    <definedName name="opu" localSheetId="41" hidden="1">{"Riqfin97",#N/A,FALSE,"Tran";"Riqfinpro",#N/A,FALSE,"Tran"}</definedName>
    <definedName name="opu" localSheetId="1" hidden="1">{"Riqfin97",#N/A,FALSE,"Tran";"Riqfinpro",#N/A,FALSE,"Tran"}</definedName>
    <definedName name="opu" localSheetId="2" hidden="1">{"Riqfin97",#N/A,FALSE,"Tran";"Riqfinpro",#N/A,FALSE,"Tran"}</definedName>
    <definedName name="opu" localSheetId="3" hidden="1">{"Riqfin97",#N/A,FALSE,"Tran";"Riqfinpro",#N/A,FALSE,"Tran"}</definedName>
    <definedName name="opu" localSheetId="4" hidden="1">{"Riqfin97",#N/A,FALSE,"Tran";"Riqfinpro",#N/A,FALSE,"Tran"}</definedName>
    <definedName name="opu" localSheetId="5" hidden="1">{"Riqfin97",#N/A,FALSE,"Tran";"Riqfinpro",#N/A,FALSE,"Tran"}</definedName>
    <definedName name="opu" localSheetId="6" hidden="1">{"Riqfin97",#N/A,FALSE,"Tran";"Riqfinpro",#N/A,FALSE,"Tran"}</definedName>
    <definedName name="opu" localSheetId="7" hidden="1">{"Riqfin97",#N/A,FALSE,"Tran";"Riqfinpro",#N/A,FALSE,"Tran"}</definedName>
    <definedName name="opu" localSheetId="22" hidden="1">{"Riqfin97",#N/A,FALSE,"Tran";"Riqfinpro",#N/A,FALSE,"Tran"}</definedName>
    <definedName name="opu" localSheetId="23" hidden="1">{"Riqfin97",#N/A,FALSE,"Tran";"Riqfinpro",#N/A,FALSE,"Tran"}</definedName>
    <definedName name="opu" localSheetId="24" hidden="1">{"Riqfin97",#N/A,FALSE,"Tran";"Riqfinpro",#N/A,FALSE,"Tran"}</definedName>
    <definedName name="opu" localSheetId="25" hidden="1">{"Riqfin97",#N/A,FALSE,"Tran";"Riqfinpro",#N/A,FALSE,"Tran"}</definedName>
    <definedName name="opu" localSheetId="28" hidden="1">{"Riqfin97",#N/A,FALSE,"Tran";"Riqfinpro",#N/A,FALSE,"Tran"}</definedName>
    <definedName name="opu" localSheetId="29" hidden="1">{"Riqfin97",#N/A,FALSE,"Tran";"Riqfinpro",#N/A,FALSE,"Tran"}</definedName>
    <definedName name="opu" localSheetId="31" hidden="1">{"Riqfin97",#N/A,FALSE,"Tran";"Riqfinpro",#N/A,FALSE,"Tran"}</definedName>
    <definedName name="opu" localSheetId="40" hidden="1">{"Riqfin97",#N/A,FALSE,"Tran";"Riqfinpro",#N/A,FALSE,"Tran"}</definedName>
    <definedName name="opu" localSheetId="42" hidden="1">{"Riqfin97",#N/A,FALSE,"Tran";"Riqfinpro",#N/A,FALSE,"Tran"}</definedName>
    <definedName name="opu" hidden="1">{"Riqfin97",#N/A,FALSE,"Tran";"Riqfinpro",#N/A,FALSE,"Tran"}</definedName>
    <definedName name="ORGANISMOS_DE_VIALIDAD__LEY_N__23966_ART._19" localSheetId="0">#REF!</definedName>
    <definedName name="ORGANISMOS_DE_VIALIDAD__LEY_N__23966_ART._19" localSheetId="1">#REF!</definedName>
    <definedName name="ORGANISMOS_DE_VIALIDAD__LEY_N__23966_ART._19" localSheetId="2">#REF!</definedName>
    <definedName name="ORGANISMOS_DE_VIALIDAD__LEY_N__23966_ART._19" localSheetId="3">#REF!</definedName>
    <definedName name="ORGANISMOS_DE_VIALIDAD__LEY_N__23966_ART._19" localSheetId="4">#REF!</definedName>
    <definedName name="ORGANISMOS_DE_VIALIDAD__LEY_N__23966_ART._19" localSheetId="5">#REF!</definedName>
    <definedName name="ORGANISMOS_DE_VIALIDAD__LEY_N__23966_ART._19" localSheetId="6">#REF!</definedName>
    <definedName name="ORGANISMOS_DE_VIALIDAD__LEY_N__23966_ART._19" localSheetId="7">#REF!</definedName>
    <definedName name="ORGANISMOS_DE_VIALIDAD__LEY_N__23966_ART._19">[4]C!$B$24:$N$24</definedName>
    <definedName name="Otr_Inst_Banc_40G" localSheetId="59">#REF!</definedName>
    <definedName name="Otr_Inst_Banc_40G" localSheetId="60">#REF!</definedName>
    <definedName name="Otr_Inst_Banc_40G" localSheetId="39">#REF!</definedName>
    <definedName name="Otr_Inst_Banc_40G" localSheetId="0">#REF!</definedName>
    <definedName name="Otr_Inst_Banc_40G" localSheetId="26">#REF!</definedName>
    <definedName name="Otr_Inst_Banc_40G" localSheetId="41">#REF!</definedName>
    <definedName name="Otr_Inst_Banc_40G" localSheetId="1">#REF!</definedName>
    <definedName name="Otr_Inst_Banc_40G" localSheetId="2">#REF!</definedName>
    <definedName name="Otr_Inst_Banc_40G" localSheetId="3">#REF!</definedName>
    <definedName name="Otr_Inst_Banc_40G" localSheetId="4">#REF!</definedName>
    <definedName name="Otr_Inst_Banc_40G" localSheetId="5">#REF!</definedName>
    <definedName name="Otr_Inst_Banc_40G" localSheetId="6">#REF!</definedName>
    <definedName name="Otr_Inst_Banc_40G" localSheetId="7">#REF!</definedName>
    <definedName name="Otr_Inst_Banc_40G" localSheetId="22">#REF!</definedName>
    <definedName name="Otr_Inst_Banc_40G" localSheetId="23">#REF!</definedName>
    <definedName name="Otr_Inst_Banc_40G" localSheetId="24">#REF!</definedName>
    <definedName name="Otr_Inst_Banc_40G" localSheetId="25">#REF!</definedName>
    <definedName name="Otr_Inst_Banc_40G" localSheetId="28">#REF!</definedName>
    <definedName name="Otr_Inst_Banc_40G" localSheetId="29">#REF!</definedName>
    <definedName name="Otr_Inst_Banc_40G" localSheetId="40">#REF!</definedName>
    <definedName name="Otr_Inst_Banc_40G" localSheetId="42">#REF!</definedName>
    <definedName name="Otr_Inst_Banc_40G">#REF!</definedName>
    <definedName name="otra" localSheetId="60" hidden="1">#REF!</definedName>
    <definedName name="otra" localSheetId="39" hidden="1">#REF!</definedName>
    <definedName name="otra" localSheetId="0" hidden="1">#REF!</definedName>
    <definedName name="otra" localSheetId="26" hidden="1">#REF!</definedName>
    <definedName name="otra" localSheetId="41" hidden="1">#REF!</definedName>
    <definedName name="otra" localSheetId="1" hidden="1">#REF!</definedName>
    <definedName name="otra" localSheetId="2" hidden="1">#REF!</definedName>
    <definedName name="otra" localSheetId="3" hidden="1">#REF!</definedName>
    <definedName name="otra" localSheetId="4" hidden="1">#REF!</definedName>
    <definedName name="otra" localSheetId="5" hidden="1">#REF!</definedName>
    <definedName name="otra" localSheetId="6" hidden="1">#REF!</definedName>
    <definedName name="otra" localSheetId="7" hidden="1">#REF!</definedName>
    <definedName name="otra" localSheetId="22" hidden="1">#REF!</definedName>
    <definedName name="otra" localSheetId="23" hidden="1">#REF!</definedName>
    <definedName name="otra" localSheetId="24" hidden="1">#REF!</definedName>
    <definedName name="otra" localSheetId="25" hidden="1">#REF!</definedName>
    <definedName name="otra" localSheetId="28" hidden="1">#REF!</definedName>
    <definedName name="otra" localSheetId="29" hidden="1">#REF!</definedName>
    <definedName name="otra" localSheetId="40" hidden="1">#REF!</definedName>
    <definedName name="otra" localSheetId="42" hidden="1">#REF!</definedName>
    <definedName name="otra" hidden="1">#REF!</definedName>
    <definedName name="Otras_Residuales">#REF!</definedName>
    <definedName name="otras1">#REF!</definedName>
    <definedName name="OTRAS96">#REF!</definedName>
    <definedName name="otro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">#REF!</definedName>
    <definedName name="OTROS_ORGANISMOS" localSheetId="61">#REF!</definedName>
    <definedName name="OTROS_ORGANISMOS" localSheetId="54">#REF!</definedName>
    <definedName name="OTROS_ORGANISMOS" localSheetId="55">#REF!</definedName>
    <definedName name="OTROS_ORGANISMOS" localSheetId="56">#REF!</definedName>
    <definedName name="OTROS_ORGANISMOS" localSheetId="57">#REF!</definedName>
    <definedName name="OTROS_ORGANISMOS" localSheetId="58">#REF!</definedName>
    <definedName name="OTROS_ORGANISMOS" localSheetId="59">#REF!</definedName>
    <definedName name="OTROS_ORGANISMOS" localSheetId="0">#REF!</definedName>
    <definedName name="OTROS_ORGANISMOS" localSheetId="1">#REF!</definedName>
    <definedName name="OTROS_ORGANISMOS" localSheetId="2">#REF!</definedName>
    <definedName name="OTROS_ORGANISMOS" localSheetId="3">#REF!</definedName>
    <definedName name="OTROS_ORGANISMOS" localSheetId="4">#REF!</definedName>
    <definedName name="OTROS_ORGANISMOS" localSheetId="5">#REF!</definedName>
    <definedName name="OTROS_ORGANISMOS" localSheetId="6">#REF!</definedName>
    <definedName name="OTROS_ORGANISMOS" localSheetId="7">#REF!</definedName>
    <definedName name="OTROS_ORGANISMOS">#REF!</definedName>
    <definedName name="OTROS_ORGANISMOS_AUTONOMOS" localSheetId="61">#REF!</definedName>
    <definedName name="OTROS_ORGANISMOS_AUTONOMOS" localSheetId="54">#REF!</definedName>
    <definedName name="OTROS_ORGANISMOS_AUTONOMOS" localSheetId="55">#REF!</definedName>
    <definedName name="OTROS_ORGANISMOS_AUTONOMOS" localSheetId="56">#REF!</definedName>
    <definedName name="OTROS_ORGANISMOS_AUTONOMOS" localSheetId="57">#REF!</definedName>
    <definedName name="OTROS_ORGANISMOS_AUTONOMOS" localSheetId="58">#REF!</definedName>
    <definedName name="OTROS_ORGANISMOS_AUTONOMOS" localSheetId="59">#REF!</definedName>
    <definedName name="OTROS_ORGANISMOS_AUTONOMOS" localSheetId="0">#REF!</definedName>
    <definedName name="OTROS_ORGANISMOS_AUTONOMOS" localSheetId="1">#REF!</definedName>
    <definedName name="OTROS_ORGANISMOS_AUTONOMOS" localSheetId="2">#REF!</definedName>
    <definedName name="OTROS_ORGANISMOS_AUTONOMOS" localSheetId="3">#REF!</definedName>
    <definedName name="OTROS_ORGANISMOS_AUTONOMOS" localSheetId="4">#REF!</definedName>
    <definedName name="OTROS_ORGANISMOS_AUTONOMOS" localSheetId="5">#REF!</definedName>
    <definedName name="OTROS_ORGANISMOS_AUTONOMOS" localSheetId="6">#REF!</definedName>
    <definedName name="OTROS_ORGANISMOS_AUTONOMOS" localSheetId="7">#REF!</definedName>
    <definedName name="OTROS_ORGANISMOS_AUTONOMOS">#REF!</definedName>
    <definedName name="otros2000">#REF!</definedName>
    <definedName name="otros2001">#REF!</definedName>
    <definedName name="otros2002">#REF!</definedName>
    <definedName name="otros2003">#REF!</definedName>
    <definedName name="otros98" localSheetId="0">#REF!</definedName>
    <definedName name="otros98" localSheetId="1">#REF!</definedName>
    <definedName name="otros98" localSheetId="2">#REF!</definedName>
    <definedName name="otros98" localSheetId="3">#REF!</definedName>
    <definedName name="otros98" localSheetId="4">#REF!</definedName>
    <definedName name="otros98" localSheetId="5">#REF!</definedName>
    <definedName name="otros98" localSheetId="6">#REF!</definedName>
    <definedName name="otros98" localSheetId="7">#REF!</definedName>
    <definedName name="otros98">[22]Programa!#REF!</definedName>
    <definedName name="otros98j" localSheetId="0">#REF!</definedName>
    <definedName name="otros98j" localSheetId="1">#REF!</definedName>
    <definedName name="otros98j" localSheetId="2">#REF!</definedName>
    <definedName name="otros98j" localSheetId="3">#REF!</definedName>
    <definedName name="otros98j" localSheetId="4">#REF!</definedName>
    <definedName name="otros98j" localSheetId="5">#REF!</definedName>
    <definedName name="otros98j" localSheetId="6">#REF!</definedName>
    <definedName name="otros98j" localSheetId="7">#REF!</definedName>
    <definedName name="otros98j">[22]Programa!#REF!</definedName>
    <definedName name="otros98s" localSheetId="61">#REF!</definedName>
    <definedName name="otros98s" localSheetId="54">#REF!</definedName>
    <definedName name="otros98s" localSheetId="55">#REF!</definedName>
    <definedName name="otros98s" localSheetId="56">#REF!</definedName>
    <definedName name="otros98s" localSheetId="57">#REF!</definedName>
    <definedName name="otros98s" localSheetId="58">#REF!</definedName>
    <definedName name="otros98s" localSheetId="59">#REF!</definedName>
    <definedName name="otros98s">#REF!</definedName>
    <definedName name="otros99" localSheetId="61">#REF!</definedName>
    <definedName name="otros99" localSheetId="54">#REF!</definedName>
    <definedName name="otros99" localSheetId="55">#REF!</definedName>
    <definedName name="otros99" localSheetId="56">#REF!</definedName>
    <definedName name="otros99" localSheetId="57">#REF!</definedName>
    <definedName name="otros99" localSheetId="58">#REF!</definedName>
    <definedName name="otros99" localSheetId="59">#REF!</definedName>
    <definedName name="otros99">#REF!</definedName>
    <definedName name="out_red4" localSheetId="61">#REF!</definedName>
    <definedName name="out_red4" localSheetId="54">#REF!</definedName>
    <definedName name="out_red4" localSheetId="55">#REF!</definedName>
    <definedName name="out_red4" localSheetId="56">#REF!</definedName>
    <definedName name="out_red4" localSheetId="57">#REF!</definedName>
    <definedName name="out_red4" localSheetId="58">#REF!</definedName>
    <definedName name="out_red4" localSheetId="59">#REF!</definedName>
    <definedName name="out_red4">#REF!</definedName>
    <definedName name="out_sr3">#REF!</definedName>
    <definedName name="OUTDS1">#REF!</definedName>
    <definedName name="OUTFISC">#REF!</definedName>
    <definedName name="OUTIMF">#REF!</definedName>
    <definedName name="OUTMN">#REF!</definedName>
    <definedName name="p" localSheetId="61" hidden="1">{"Riqfin97",#N/A,FALSE,"Tran";"Riqfinpro",#N/A,FALSE,"Tran"}</definedName>
    <definedName name="p" localSheetId="54" hidden="1">{"Riqfin97",#N/A,FALSE,"Tran";"Riqfinpro",#N/A,FALSE,"Tran"}</definedName>
    <definedName name="p" localSheetId="55" hidden="1">{"Riqfin97",#N/A,FALSE,"Tran";"Riqfinpro",#N/A,FALSE,"Tran"}</definedName>
    <definedName name="p" localSheetId="56" hidden="1">{"Riqfin97",#N/A,FALSE,"Tran";"Riqfinpro",#N/A,FALSE,"Tran"}</definedName>
    <definedName name="p" localSheetId="57" hidden="1">{"Riqfin97",#N/A,FALSE,"Tran";"Riqfinpro",#N/A,FALSE,"Tran"}</definedName>
    <definedName name="p" localSheetId="58" hidden="1">{"Riqfin97",#N/A,FALSE,"Tran";"Riqfinpro",#N/A,FALSE,"Tran"}</definedName>
    <definedName name="p" localSheetId="59" hidden="1">{"Riqfin97",#N/A,FALSE,"Tran";"Riqfinpro",#N/A,FALSE,"Tran"}</definedName>
    <definedName name="p" localSheetId="60" hidden="1">{"Riqfin97",#N/A,FALSE,"Tran";"Riqfinpro",#N/A,FALSE,"Tran"}</definedName>
    <definedName name="p" localSheetId="39" hidden="1">{"Riqfin97",#N/A,FALSE,"Tran";"Riqfinpro",#N/A,FALSE,"Tran"}</definedName>
    <definedName name="p" localSheetId="0" hidden="1">{"Riqfin97",#N/A,FALSE,"Tran";"Riqfinpro",#N/A,FALSE,"Tran"}</definedName>
    <definedName name="p" localSheetId="26" hidden="1">{"Riqfin97",#N/A,FALSE,"Tran";"Riqfinpro",#N/A,FALSE,"Tran"}</definedName>
    <definedName name="p" localSheetId="27" hidden="1">{"Riqfin97",#N/A,FALSE,"Tran";"Riqfinpro",#N/A,FALSE,"Tran"}</definedName>
    <definedName name="p" localSheetId="32" hidden="1">{"Riqfin97",#N/A,FALSE,"Tran";"Riqfinpro",#N/A,FALSE,"Tran"}</definedName>
    <definedName name="p" localSheetId="41" hidden="1">{"Riqfin97",#N/A,FALSE,"Tran";"Riqfinpro",#N/A,FALSE,"Tran"}</definedName>
    <definedName name="p" localSheetId="1" hidden="1">{"Riqfin97",#N/A,FALSE,"Tran";"Riqfinpro",#N/A,FALSE,"Tran"}</definedName>
    <definedName name="p" localSheetId="2" hidden="1">{"Riqfin97",#N/A,FALSE,"Tran";"Riqfinpro",#N/A,FALSE,"Tran"}</definedName>
    <definedName name="p" localSheetId="3" hidden="1">{"Riqfin97",#N/A,FALSE,"Tran";"Riqfinpro",#N/A,FALSE,"Tran"}</definedName>
    <definedName name="p" localSheetId="4" hidden="1">{"Riqfin97",#N/A,FALSE,"Tran";"Riqfinpro",#N/A,FALSE,"Tran"}</definedName>
    <definedName name="p" localSheetId="5" hidden="1">{"Riqfin97",#N/A,FALSE,"Tran";"Riqfinpro",#N/A,FALSE,"Tran"}</definedName>
    <definedName name="p" localSheetId="6" hidden="1">{"Riqfin97",#N/A,FALSE,"Tran";"Riqfinpro",#N/A,FALSE,"Tran"}</definedName>
    <definedName name="p" localSheetId="7" hidden="1">{"Riqfin97",#N/A,FALSE,"Tran";"Riqfinpro",#N/A,FALSE,"Tran"}</definedName>
    <definedName name="p" localSheetId="22" hidden="1">{"Riqfin97",#N/A,FALSE,"Tran";"Riqfinpro",#N/A,FALSE,"Tran"}</definedName>
    <definedName name="p" localSheetId="23" hidden="1">{"Riqfin97",#N/A,FALSE,"Tran";"Riqfinpro",#N/A,FALSE,"Tran"}</definedName>
    <definedName name="p" localSheetId="24" hidden="1">{"Riqfin97",#N/A,FALSE,"Tran";"Riqfinpro",#N/A,FALSE,"Tran"}</definedName>
    <definedName name="p" localSheetId="25" hidden="1">{"Riqfin97",#N/A,FALSE,"Tran";"Riqfinpro",#N/A,FALSE,"Tran"}</definedName>
    <definedName name="p" localSheetId="28" hidden="1">{"Riqfin97",#N/A,FALSE,"Tran";"Riqfinpro",#N/A,FALSE,"Tran"}</definedName>
    <definedName name="p" localSheetId="29" hidden="1">{"Riqfin97",#N/A,FALSE,"Tran";"Riqfinpro",#N/A,FALSE,"Tran"}</definedName>
    <definedName name="p" localSheetId="31" hidden="1">{"Riqfin97",#N/A,FALSE,"Tran";"Riqfinpro",#N/A,FALSE,"Tran"}</definedName>
    <definedName name="p" localSheetId="40" hidden="1">{"Riqfin97",#N/A,FALSE,"Tran";"Riqfinpro",#N/A,FALSE,"Tran"}</definedName>
    <definedName name="p" localSheetId="42" hidden="1">{"Riqfin97",#N/A,FALSE,"Tran";"Riqfinpro",#N/A,FALSE,"Tran"}</definedName>
    <definedName name="p" hidden="1">{"Riqfin97",#N/A,FALSE,"Tran";"Riqfinpro",#N/A,FALSE,"Tran"}</definedName>
    <definedName name="P1_1" localSheetId="60">OFFSET(#REF!,0,0,COUNT(#REF!),1)</definedName>
    <definedName name="P1_1" localSheetId="39">OFFSET(#REF!,0,0,COUNT(#REF!),1)</definedName>
    <definedName name="P1_1" localSheetId="0">OFFSET(#REF!,0,0,COUNT(#REF!),1)</definedName>
    <definedName name="P1_1" localSheetId="26">OFFSET(#REF!,0,0,COUNT(#REF!),1)</definedName>
    <definedName name="P1_1" localSheetId="41">OFFSET(#REF!,0,0,COUNT(#REF!),1)</definedName>
    <definedName name="P1_1" localSheetId="1">OFFSET(#REF!,0,0,COUNT(#REF!),1)</definedName>
    <definedName name="P1_1" localSheetId="2">OFFSET(#REF!,0,0,COUNT(#REF!),1)</definedName>
    <definedName name="P1_1" localSheetId="3">OFFSET(#REF!,0,0,COUNT(#REF!),1)</definedName>
    <definedName name="P1_1" localSheetId="4">OFFSET(#REF!,0,0,COUNT(#REF!),1)</definedName>
    <definedName name="P1_1" localSheetId="5">OFFSET(#REF!,0,0,COUNT(#REF!),1)</definedName>
    <definedName name="P1_1" localSheetId="6">OFFSET(#REF!,0,0,COUNT(#REF!),1)</definedName>
    <definedName name="P1_1" localSheetId="7">OFFSET(#REF!,0,0,COUNT(#REF!),1)</definedName>
    <definedName name="P1_1" localSheetId="22">OFFSET(#REF!,0,0,COUNT(#REF!),1)</definedName>
    <definedName name="P1_1" localSheetId="23">OFFSET(#REF!,0,0,COUNT(#REF!),1)</definedName>
    <definedName name="P1_1" localSheetId="24">OFFSET(#REF!,0,0,COUNT(#REF!),1)</definedName>
    <definedName name="P1_1" localSheetId="25">OFFSET(#REF!,0,0,COUNT(#REF!),1)</definedName>
    <definedName name="P1_1" localSheetId="28">OFFSET(#REF!,0,0,COUNT(#REF!),1)</definedName>
    <definedName name="P1_1" localSheetId="29">OFFSET(#REF!,0,0,COUNT(#REF!),1)</definedName>
    <definedName name="P1_1" localSheetId="40">OFFSET(#REF!,0,0,COUNT(#REF!),1)</definedName>
    <definedName name="P1_1" localSheetId="42">OFFSET(#REF!,0,0,COUNT(#REF!),1)</definedName>
    <definedName name="P1_1">OFFSET(#REF!,0,0,COUNT(#REF!),1)</definedName>
    <definedName name="P1_2" localSheetId="60">OFFSET(#REF!,0,0,COUNT(#REF!),1)</definedName>
    <definedName name="P1_2" localSheetId="39">OFFSET(#REF!,0,0,COUNT(#REF!),1)</definedName>
    <definedName name="P1_2" localSheetId="26">OFFSET(#REF!,0,0,COUNT(#REF!),1)</definedName>
    <definedName name="P1_2" localSheetId="41">OFFSET(#REF!,0,0,COUNT(#REF!),1)</definedName>
    <definedName name="P1_2" localSheetId="22">OFFSET(#REF!,0,0,COUNT(#REF!),1)</definedName>
    <definedName name="P1_2" localSheetId="23">OFFSET(#REF!,0,0,COUNT(#REF!),1)</definedName>
    <definedName name="P1_2" localSheetId="24">OFFSET(#REF!,0,0,COUNT(#REF!),1)</definedName>
    <definedName name="P1_2" localSheetId="25">OFFSET(#REF!,0,0,COUNT(#REF!),1)</definedName>
    <definedName name="P1_2" localSheetId="28">OFFSET(#REF!,0,0,COUNT(#REF!),1)</definedName>
    <definedName name="P1_2" localSheetId="29">OFFSET(#REF!,0,0,COUNT(#REF!),1)</definedName>
    <definedName name="P1_2" localSheetId="40">OFFSET(#REF!,0,0,COUNT(#REF!),1)</definedName>
    <definedName name="P1_2" localSheetId="42">OFFSET(#REF!,0,0,COUNT(#REF!),1)</definedName>
    <definedName name="P1_2">OFFSET(#REF!,0,0,COUNT(#REF!),1)</definedName>
    <definedName name="P1avg" localSheetId="60">OFFSET(#REF!,0,0,COUNT(#REF!),1)</definedName>
    <definedName name="P1avg" localSheetId="39">OFFSET(#REF!,0,0,COUNT(#REF!),1)</definedName>
    <definedName name="P1avg" localSheetId="26">OFFSET(#REF!,0,0,COUNT(#REF!),1)</definedName>
    <definedName name="P1avg" localSheetId="41">OFFSET(#REF!,0,0,COUNT(#REF!),1)</definedName>
    <definedName name="P1avg" localSheetId="22">OFFSET(#REF!,0,0,COUNT(#REF!),1)</definedName>
    <definedName name="P1avg" localSheetId="23">OFFSET(#REF!,0,0,COUNT(#REF!),1)</definedName>
    <definedName name="P1avg" localSheetId="24">OFFSET(#REF!,0,0,COUNT(#REF!),1)</definedName>
    <definedName name="P1avg" localSheetId="25">OFFSET(#REF!,0,0,COUNT(#REF!),1)</definedName>
    <definedName name="P1avg" localSheetId="28">OFFSET(#REF!,0,0,COUNT(#REF!),1)</definedName>
    <definedName name="P1avg" localSheetId="29">OFFSET(#REF!,0,0,COUNT(#REF!),1)</definedName>
    <definedName name="P1avg" localSheetId="40">OFFSET(#REF!,0,0,COUNT(#REF!),1)</definedName>
    <definedName name="P1avg" localSheetId="42">OFFSET(#REF!,0,0,COUNT(#REF!),1)</definedName>
    <definedName name="P1avg">OFFSET(#REF!,0,0,COUNT(#REF!),1)</definedName>
    <definedName name="P1min" localSheetId="60">OFFSET(#REF!,0,0,COUNT(#REF!),1)</definedName>
    <definedName name="P1min" localSheetId="39">OFFSET(#REF!,0,0,COUNT(#REF!),1)</definedName>
    <definedName name="P1min" localSheetId="26">OFFSET(#REF!,0,0,COUNT(#REF!),1)</definedName>
    <definedName name="P1min" localSheetId="41">OFFSET(#REF!,0,0,COUNT(#REF!),1)</definedName>
    <definedName name="P1min" localSheetId="22">OFFSET(#REF!,0,0,COUNT(#REF!),1)</definedName>
    <definedName name="P1min" localSheetId="23">OFFSET(#REF!,0,0,COUNT(#REF!),1)</definedName>
    <definedName name="P1min" localSheetId="24">OFFSET(#REF!,0,0,COUNT(#REF!),1)</definedName>
    <definedName name="P1min" localSheetId="25">OFFSET(#REF!,0,0,COUNT(#REF!),1)</definedName>
    <definedName name="P1min" localSheetId="28">OFFSET(#REF!,0,0,COUNT(#REF!),1)</definedName>
    <definedName name="P1min" localSheetId="29">OFFSET(#REF!,0,0,COUNT(#REF!),1)</definedName>
    <definedName name="P1min" localSheetId="40">OFFSET(#REF!,0,0,COUNT(#REF!),1)</definedName>
    <definedName name="P1min" localSheetId="42">OFFSET(#REF!,0,0,COUNT(#REF!),1)</definedName>
    <definedName name="P1min">OFFSET(#REF!,0,0,COUNT(#REF!),1)</definedName>
    <definedName name="P1rng" localSheetId="60">OFFSET(#REF!,0,0,COUNT(#REF!),1)</definedName>
    <definedName name="P1rng" localSheetId="39">OFFSET(#REF!,0,0,COUNT(#REF!),1)</definedName>
    <definedName name="P1rng" localSheetId="26">OFFSET(#REF!,0,0,COUNT(#REF!),1)</definedName>
    <definedName name="P1rng" localSheetId="41">OFFSET(#REF!,0,0,COUNT(#REF!),1)</definedName>
    <definedName name="P1rng" localSheetId="22">OFFSET(#REF!,0,0,COUNT(#REF!),1)</definedName>
    <definedName name="P1rng" localSheetId="23">OFFSET(#REF!,0,0,COUNT(#REF!),1)</definedName>
    <definedName name="P1rng" localSheetId="24">OFFSET(#REF!,0,0,COUNT(#REF!),1)</definedName>
    <definedName name="P1rng" localSheetId="25">OFFSET(#REF!,0,0,COUNT(#REF!),1)</definedName>
    <definedName name="P1rng" localSheetId="28">OFFSET(#REF!,0,0,COUNT(#REF!),1)</definedName>
    <definedName name="P1rng" localSheetId="29">OFFSET(#REF!,0,0,COUNT(#REF!),1)</definedName>
    <definedName name="P1rng" localSheetId="40">OFFSET(#REF!,0,0,COUNT(#REF!),1)</definedName>
    <definedName name="P1rng" localSheetId="42">OFFSET(#REF!,0,0,COUNT(#REF!),1)</definedName>
    <definedName name="P1rng">OFFSET(#REF!,0,0,COUNT(#REF!),1)</definedName>
    <definedName name="P2_1" localSheetId="60">OFFSET(#REF!,0,0,COUNT(#REF!),1)</definedName>
    <definedName name="P2_1" localSheetId="39">OFFSET(#REF!,0,0,COUNT(#REF!),1)</definedName>
    <definedName name="P2_1" localSheetId="26">OFFSET(#REF!,0,0,COUNT(#REF!),1)</definedName>
    <definedName name="P2_1" localSheetId="41">OFFSET(#REF!,0,0,COUNT(#REF!),1)</definedName>
    <definedName name="P2_1" localSheetId="22">OFFSET(#REF!,0,0,COUNT(#REF!),1)</definedName>
    <definedName name="P2_1" localSheetId="23">OFFSET(#REF!,0,0,COUNT(#REF!),1)</definedName>
    <definedName name="P2_1" localSheetId="24">OFFSET(#REF!,0,0,COUNT(#REF!),1)</definedName>
    <definedName name="P2_1" localSheetId="25">OFFSET(#REF!,0,0,COUNT(#REF!),1)</definedName>
    <definedName name="P2_1" localSheetId="28">OFFSET(#REF!,0,0,COUNT(#REF!),1)</definedName>
    <definedName name="P2_1" localSheetId="29">OFFSET(#REF!,0,0,COUNT(#REF!),1)</definedName>
    <definedName name="P2_1" localSheetId="40">OFFSET(#REF!,0,0,COUNT(#REF!),1)</definedName>
    <definedName name="P2_1" localSheetId="42">OFFSET(#REF!,0,0,COUNT(#REF!),1)</definedName>
    <definedName name="P2_1">OFFSET(#REF!,0,0,COUNT(#REF!),1)</definedName>
    <definedName name="P2_2" localSheetId="60">OFFSET(#REF!,0,0,COUNT(#REF!),1)</definedName>
    <definedName name="P2_2" localSheetId="39">OFFSET(#REF!,0,0,COUNT(#REF!),1)</definedName>
    <definedName name="P2_2" localSheetId="26">OFFSET(#REF!,0,0,COUNT(#REF!),1)</definedName>
    <definedName name="P2_2" localSheetId="41">OFFSET(#REF!,0,0,COUNT(#REF!),1)</definedName>
    <definedName name="P2_2" localSheetId="22">OFFSET(#REF!,0,0,COUNT(#REF!),1)</definedName>
    <definedName name="P2_2" localSheetId="23">OFFSET(#REF!,0,0,COUNT(#REF!),1)</definedName>
    <definedName name="P2_2" localSheetId="24">OFFSET(#REF!,0,0,COUNT(#REF!),1)</definedName>
    <definedName name="P2_2" localSheetId="25">OFFSET(#REF!,0,0,COUNT(#REF!),1)</definedName>
    <definedName name="P2_2" localSheetId="28">OFFSET(#REF!,0,0,COUNT(#REF!),1)</definedName>
    <definedName name="P2_2" localSheetId="29">OFFSET(#REF!,0,0,COUNT(#REF!),1)</definedName>
    <definedName name="P2_2" localSheetId="40">OFFSET(#REF!,0,0,COUNT(#REF!),1)</definedName>
    <definedName name="P2_2" localSheetId="42">OFFSET(#REF!,0,0,COUNT(#REF!),1)</definedName>
    <definedName name="P2_2">OFFSET(#REF!,0,0,COUNT(#REF!),1)</definedName>
    <definedName name="P2avg" localSheetId="60">OFFSET(#REF!,0,0,COUNT(#REF!),1)</definedName>
    <definedName name="P2avg" localSheetId="39">OFFSET(#REF!,0,0,COUNT(#REF!),1)</definedName>
    <definedName name="P2avg" localSheetId="26">OFFSET(#REF!,0,0,COUNT(#REF!),1)</definedName>
    <definedName name="P2avg" localSheetId="41">OFFSET(#REF!,0,0,COUNT(#REF!),1)</definedName>
    <definedName name="P2avg" localSheetId="22">OFFSET(#REF!,0,0,COUNT(#REF!),1)</definedName>
    <definedName name="P2avg" localSheetId="23">OFFSET(#REF!,0,0,COUNT(#REF!),1)</definedName>
    <definedName name="P2avg" localSheetId="24">OFFSET(#REF!,0,0,COUNT(#REF!),1)</definedName>
    <definedName name="P2avg" localSheetId="25">OFFSET(#REF!,0,0,COUNT(#REF!),1)</definedName>
    <definedName name="P2avg" localSheetId="28">OFFSET(#REF!,0,0,COUNT(#REF!),1)</definedName>
    <definedName name="P2avg" localSheetId="29">OFFSET(#REF!,0,0,COUNT(#REF!),1)</definedName>
    <definedName name="P2avg" localSheetId="40">OFFSET(#REF!,0,0,COUNT(#REF!),1)</definedName>
    <definedName name="P2avg" localSheetId="42">OFFSET(#REF!,0,0,COUNT(#REF!),1)</definedName>
    <definedName name="P2avg">OFFSET(#REF!,0,0,COUNT(#REF!),1)</definedName>
    <definedName name="P2min" localSheetId="60">OFFSET(#REF!,0,0,COUNT(#REF!),1)</definedName>
    <definedName name="P2min" localSheetId="39">OFFSET(#REF!,0,0,COUNT(#REF!),1)</definedName>
    <definedName name="P2min" localSheetId="26">OFFSET(#REF!,0,0,COUNT(#REF!),1)</definedName>
    <definedName name="P2min" localSheetId="41">OFFSET(#REF!,0,0,COUNT(#REF!),1)</definedName>
    <definedName name="P2min" localSheetId="22">OFFSET(#REF!,0,0,COUNT(#REF!),1)</definedName>
    <definedName name="P2min" localSheetId="23">OFFSET(#REF!,0,0,COUNT(#REF!),1)</definedName>
    <definedName name="P2min" localSheetId="24">OFFSET(#REF!,0,0,COUNT(#REF!),1)</definedName>
    <definedName name="P2min" localSheetId="25">OFFSET(#REF!,0,0,COUNT(#REF!),1)</definedName>
    <definedName name="P2min" localSheetId="28">OFFSET(#REF!,0,0,COUNT(#REF!),1)</definedName>
    <definedName name="P2min" localSheetId="29">OFFSET(#REF!,0,0,COUNT(#REF!),1)</definedName>
    <definedName name="P2min" localSheetId="40">OFFSET(#REF!,0,0,COUNT(#REF!),1)</definedName>
    <definedName name="P2min" localSheetId="42">OFFSET(#REF!,0,0,COUNT(#REF!),1)</definedName>
    <definedName name="P2min">OFFSET(#REF!,0,0,COUNT(#REF!),1)</definedName>
    <definedName name="P2rng" localSheetId="60">OFFSET(#REF!,0,0,COUNT(#REF!),1)</definedName>
    <definedName name="P2rng" localSheetId="39">OFFSET(#REF!,0,0,COUNT(#REF!),1)</definedName>
    <definedName name="P2rng" localSheetId="26">OFFSET(#REF!,0,0,COUNT(#REF!),1)</definedName>
    <definedName name="P2rng" localSheetId="41">OFFSET(#REF!,0,0,COUNT(#REF!),1)</definedName>
    <definedName name="P2rng" localSheetId="22">OFFSET(#REF!,0,0,COUNT(#REF!),1)</definedName>
    <definedName name="P2rng" localSheetId="23">OFFSET(#REF!,0,0,COUNT(#REF!),1)</definedName>
    <definedName name="P2rng" localSheetId="24">OFFSET(#REF!,0,0,COUNT(#REF!),1)</definedName>
    <definedName name="P2rng" localSheetId="25">OFFSET(#REF!,0,0,COUNT(#REF!),1)</definedName>
    <definedName name="P2rng" localSheetId="28">OFFSET(#REF!,0,0,COUNT(#REF!),1)</definedName>
    <definedName name="P2rng" localSheetId="29">OFFSET(#REF!,0,0,COUNT(#REF!),1)</definedName>
    <definedName name="P2rng" localSheetId="40">OFFSET(#REF!,0,0,COUNT(#REF!),1)</definedName>
    <definedName name="P2rng" localSheetId="42">OFFSET(#REF!,0,0,COUNT(#REF!),1)</definedName>
    <definedName name="P2rng">OFFSET(#REF!,0,0,COUNT(#REF!),1)</definedName>
    <definedName name="p2std" localSheetId="61">#REF!</definedName>
    <definedName name="p2std" localSheetId="54">#REF!</definedName>
    <definedName name="p2std" localSheetId="55">#REF!</definedName>
    <definedName name="p2std" localSheetId="56">#REF!</definedName>
    <definedName name="p2std" localSheetId="57">#REF!</definedName>
    <definedName name="p2std" localSheetId="58">#REF!</definedName>
    <definedName name="p2std" localSheetId="59">#REF!</definedName>
    <definedName name="p2std" localSheetId="0">#REF!</definedName>
    <definedName name="p2std" localSheetId="1">#REF!</definedName>
    <definedName name="p2std" localSheetId="2">#REF!</definedName>
    <definedName name="p2std" localSheetId="3">#REF!</definedName>
    <definedName name="p2std" localSheetId="4">#REF!</definedName>
    <definedName name="p2std" localSheetId="5">#REF!</definedName>
    <definedName name="p2std" localSheetId="6">#REF!</definedName>
    <definedName name="p2std" localSheetId="7">#REF!</definedName>
    <definedName name="p2std">#REF!</definedName>
    <definedName name="P3_1" localSheetId="60">OFFSET(#REF!,0,0,COUNT(#REF!),1)</definedName>
    <definedName name="P3_1" localSheetId="39">OFFSET(#REF!,0,0,COUNT(#REF!),1)</definedName>
    <definedName name="P3_1" localSheetId="0">OFFSET(#REF!,0,0,COUNT(#REF!),1)</definedName>
    <definedName name="P3_1" localSheetId="26">OFFSET(#REF!,0,0,COUNT(#REF!),1)</definedName>
    <definedName name="P3_1" localSheetId="41">OFFSET(#REF!,0,0,COUNT(#REF!),1)</definedName>
    <definedName name="P3_1" localSheetId="1">OFFSET(#REF!,0,0,COUNT(#REF!),1)</definedName>
    <definedName name="P3_1" localSheetId="2">OFFSET(#REF!,0,0,COUNT(#REF!),1)</definedName>
    <definedName name="P3_1" localSheetId="3">OFFSET(#REF!,0,0,COUNT(#REF!),1)</definedName>
    <definedName name="P3_1" localSheetId="4">OFFSET(#REF!,0,0,COUNT(#REF!),1)</definedName>
    <definedName name="P3_1" localSheetId="5">OFFSET(#REF!,0,0,COUNT(#REF!),1)</definedName>
    <definedName name="P3_1" localSheetId="6">OFFSET(#REF!,0,0,COUNT(#REF!),1)</definedName>
    <definedName name="P3_1" localSheetId="7">OFFSET(#REF!,0,0,COUNT(#REF!),1)</definedName>
    <definedName name="P3_1" localSheetId="22">OFFSET(#REF!,0,0,COUNT(#REF!),1)</definedName>
    <definedName name="P3_1" localSheetId="23">OFFSET(#REF!,0,0,COUNT(#REF!),1)</definedName>
    <definedName name="P3_1" localSheetId="24">OFFSET(#REF!,0,0,COUNT(#REF!),1)</definedName>
    <definedName name="P3_1" localSheetId="25">OFFSET(#REF!,0,0,COUNT(#REF!),1)</definedName>
    <definedName name="P3_1" localSheetId="28">OFFSET(#REF!,0,0,COUNT(#REF!),1)</definedName>
    <definedName name="P3_1" localSheetId="29">OFFSET(#REF!,0,0,COUNT(#REF!),1)</definedName>
    <definedName name="P3_1" localSheetId="40">OFFSET(#REF!,0,0,COUNT(#REF!),1)</definedName>
    <definedName name="P3_1" localSheetId="42">OFFSET(#REF!,0,0,COUNT(#REF!),1)</definedName>
    <definedName name="P3_1">OFFSET(#REF!,0,0,COUNT(#REF!),1)</definedName>
    <definedName name="P3_2" localSheetId="60">OFFSET(#REF!,0,0,COUNT(#REF!),1)</definedName>
    <definedName name="P3_2" localSheetId="39">OFFSET(#REF!,0,0,COUNT(#REF!),1)</definedName>
    <definedName name="P3_2" localSheetId="26">OFFSET(#REF!,0,0,COUNT(#REF!),1)</definedName>
    <definedName name="P3_2" localSheetId="41">OFFSET(#REF!,0,0,COUNT(#REF!),1)</definedName>
    <definedName name="P3_2" localSheetId="22">OFFSET(#REF!,0,0,COUNT(#REF!),1)</definedName>
    <definedName name="P3_2" localSheetId="23">OFFSET(#REF!,0,0,COUNT(#REF!),1)</definedName>
    <definedName name="P3_2" localSheetId="24">OFFSET(#REF!,0,0,COUNT(#REF!),1)</definedName>
    <definedName name="P3_2" localSheetId="25">OFFSET(#REF!,0,0,COUNT(#REF!),1)</definedName>
    <definedName name="P3_2" localSheetId="28">OFFSET(#REF!,0,0,COUNT(#REF!),1)</definedName>
    <definedName name="P3_2" localSheetId="29">OFFSET(#REF!,0,0,COUNT(#REF!),1)</definedName>
    <definedName name="P3_2" localSheetId="40">OFFSET(#REF!,0,0,COUNT(#REF!),1)</definedName>
    <definedName name="P3_2" localSheetId="42">OFFSET(#REF!,0,0,COUNT(#REF!),1)</definedName>
    <definedName name="P3_2">OFFSET(#REF!,0,0,COUNT(#REF!),1)</definedName>
    <definedName name="P3avg" localSheetId="60">OFFSET(#REF!,0,0,COUNT(#REF!),1)</definedName>
    <definedName name="P3avg" localSheetId="39">OFFSET(#REF!,0,0,COUNT(#REF!),1)</definedName>
    <definedName name="P3avg" localSheetId="26">OFFSET(#REF!,0,0,COUNT(#REF!),1)</definedName>
    <definedName name="P3avg" localSheetId="41">OFFSET(#REF!,0,0,COUNT(#REF!),1)</definedName>
    <definedName name="P3avg" localSheetId="22">OFFSET(#REF!,0,0,COUNT(#REF!),1)</definedName>
    <definedName name="P3avg" localSheetId="23">OFFSET(#REF!,0,0,COUNT(#REF!),1)</definedName>
    <definedName name="P3avg" localSheetId="24">OFFSET(#REF!,0,0,COUNT(#REF!),1)</definedName>
    <definedName name="P3avg" localSheetId="25">OFFSET(#REF!,0,0,COUNT(#REF!),1)</definedName>
    <definedName name="P3avg" localSheetId="28">OFFSET(#REF!,0,0,COUNT(#REF!),1)</definedName>
    <definedName name="P3avg" localSheetId="29">OFFSET(#REF!,0,0,COUNT(#REF!),1)</definedName>
    <definedName name="P3avg" localSheetId="40">OFFSET(#REF!,0,0,COUNT(#REF!),1)</definedName>
    <definedName name="P3avg" localSheetId="42">OFFSET(#REF!,0,0,COUNT(#REF!),1)</definedName>
    <definedName name="P3avg">OFFSET(#REF!,0,0,COUNT(#REF!),1)</definedName>
    <definedName name="P3min" localSheetId="60">OFFSET(#REF!,0,0,COUNT(#REF!),1)</definedName>
    <definedName name="P3min" localSheetId="39">OFFSET(#REF!,0,0,COUNT(#REF!),1)</definedName>
    <definedName name="P3min" localSheetId="26">OFFSET(#REF!,0,0,COUNT(#REF!),1)</definedName>
    <definedName name="P3min" localSheetId="41">OFFSET(#REF!,0,0,COUNT(#REF!),1)</definedName>
    <definedName name="P3min" localSheetId="22">OFFSET(#REF!,0,0,COUNT(#REF!),1)</definedName>
    <definedName name="P3min" localSheetId="23">OFFSET(#REF!,0,0,COUNT(#REF!),1)</definedName>
    <definedName name="P3min" localSheetId="24">OFFSET(#REF!,0,0,COUNT(#REF!),1)</definedName>
    <definedName name="P3min" localSheetId="25">OFFSET(#REF!,0,0,COUNT(#REF!),1)</definedName>
    <definedName name="P3min" localSheetId="28">OFFSET(#REF!,0,0,COUNT(#REF!),1)</definedName>
    <definedName name="P3min" localSheetId="29">OFFSET(#REF!,0,0,COUNT(#REF!),1)</definedName>
    <definedName name="P3min" localSheetId="40">OFFSET(#REF!,0,0,COUNT(#REF!),1)</definedName>
    <definedName name="P3min" localSheetId="42">OFFSET(#REF!,0,0,COUNT(#REF!),1)</definedName>
    <definedName name="P3min">OFFSET(#REF!,0,0,COUNT(#REF!),1)</definedName>
    <definedName name="P3rng" localSheetId="60">OFFSET(#REF!,0,0,COUNT(#REF!),1)</definedName>
    <definedName name="P3rng" localSheetId="39">OFFSET(#REF!,0,0,COUNT(#REF!),1)</definedName>
    <definedName name="P3rng" localSheetId="26">OFFSET(#REF!,0,0,COUNT(#REF!),1)</definedName>
    <definedName name="P3rng" localSheetId="41">OFFSET(#REF!,0,0,COUNT(#REF!),1)</definedName>
    <definedName name="P3rng" localSheetId="22">OFFSET(#REF!,0,0,COUNT(#REF!),1)</definedName>
    <definedName name="P3rng" localSheetId="23">OFFSET(#REF!,0,0,COUNT(#REF!),1)</definedName>
    <definedName name="P3rng" localSheetId="24">OFFSET(#REF!,0,0,COUNT(#REF!),1)</definedName>
    <definedName name="P3rng" localSheetId="25">OFFSET(#REF!,0,0,COUNT(#REF!),1)</definedName>
    <definedName name="P3rng" localSheetId="28">OFFSET(#REF!,0,0,COUNT(#REF!),1)</definedName>
    <definedName name="P3rng" localSheetId="29">OFFSET(#REF!,0,0,COUNT(#REF!),1)</definedName>
    <definedName name="P3rng" localSheetId="40">OFFSET(#REF!,0,0,COUNT(#REF!),1)</definedName>
    <definedName name="P3rng" localSheetId="42">OFFSET(#REF!,0,0,COUNT(#REF!),1)</definedName>
    <definedName name="P3rng">OFFSET(#REF!,0,0,COUNT(#REF!),1)</definedName>
    <definedName name="P4_1" localSheetId="60">OFFSET(#REF!,0,0,COUNT(#REF!),1)</definedName>
    <definedName name="P4_1" localSheetId="39">OFFSET(#REF!,0,0,COUNT(#REF!),1)</definedName>
    <definedName name="P4_1" localSheetId="26">OFFSET(#REF!,0,0,COUNT(#REF!),1)</definedName>
    <definedName name="P4_1" localSheetId="41">OFFSET(#REF!,0,0,COUNT(#REF!),1)</definedName>
    <definedName name="P4_1" localSheetId="22">OFFSET(#REF!,0,0,COUNT(#REF!),1)</definedName>
    <definedName name="P4_1" localSheetId="23">OFFSET(#REF!,0,0,COUNT(#REF!),1)</definedName>
    <definedName name="P4_1" localSheetId="24">OFFSET(#REF!,0,0,COUNT(#REF!),1)</definedName>
    <definedName name="P4_1" localSheetId="25">OFFSET(#REF!,0,0,COUNT(#REF!),1)</definedName>
    <definedName name="P4_1" localSheetId="28">OFFSET(#REF!,0,0,COUNT(#REF!),1)</definedName>
    <definedName name="P4_1" localSheetId="29">OFFSET(#REF!,0,0,COUNT(#REF!),1)</definedName>
    <definedName name="P4_1" localSheetId="40">OFFSET(#REF!,0,0,COUNT(#REF!),1)</definedName>
    <definedName name="P4_1" localSheetId="42">OFFSET(#REF!,0,0,COUNT(#REF!),1)</definedName>
    <definedName name="P4_1">OFFSET(#REF!,0,0,COUNT(#REF!),1)</definedName>
    <definedName name="P4_2" localSheetId="60">OFFSET(#REF!,0,0,COUNT(#REF!),1)</definedName>
    <definedName name="P4_2" localSheetId="39">OFFSET(#REF!,0,0,COUNT(#REF!),1)</definedName>
    <definedName name="P4_2" localSheetId="26">OFFSET(#REF!,0,0,COUNT(#REF!),1)</definedName>
    <definedName name="P4_2" localSheetId="41">OFFSET(#REF!,0,0,COUNT(#REF!),1)</definedName>
    <definedName name="P4_2" localSheetId="22">OFFSET(#REF!,0,0,COUNT(#REF!),1)</definedName>
    <definedName name="P4_2" localSheetId="23">OFFSET(#REF!,0,0,COUNT(#REF!),1)</definedName>
    <definedName name="P4_2" localSheetId="24">OFFSET(#REF!,0,0,COUNT(#REF!),1)</definedName>
    <definedName name="P4_2" localSheetId="25">OFFSET(#REF!,0,0,COUNT(#REF!),1)</definedName>
    <definedName name="P4_2" localSheetId="28">OFFSET(#REF!,0,0,COUNT(#REF!),1)</definedName>
    <definedName name="P4_2" localSheetId="29">OFFSET(#REF!,0,0,COUNT(#REF!),1)</definedName>
    <definedName name="P4_2" localSheetId="40">OFFSET(#REF!,0,0,COUNT(#REF!),1)</definedName>
    <definedName name="P4_2" localSheetId="42">OFFSET(#REF!,0,0,COUNT(#REF!),1)</definedName>
    <definedName name="P4_2">OFFSET(#REF!,0,0,COUNT(#REF!),1)</definedName>
    <definedName name="P4avg" localSheetId="60">OFFSET(#REF!,0,0,COUNT(#REF!),1)</definedName>
    <definedName name="P4avg" localSheetId="39">OFFSET(#REF!,0,0,COUNT(#REF!),1)</definedName>
    <definedName name="P4avg" localSheetId="26">OFFSET(#REF!,0,0,COUNT(#REF!),1)</definedName>
    <definedName name="P4avg" localSheetId="41">OFFSET(#REF!,0,0,COUNT(#REF!),1)</definedName>
    <definedName name="P4avg" localSheetId="22">OFFSET(#REF!,0,0,COUNT(#REF!),1)</definedName>
    <definedName name="P4avg" localSheetId="23">OFFSET(#REF!,0,0,COUNT(#REF!),1)</definedName>
    <definedName name="P4avg" localSheetId="24">OFFSET(#REF!,0,0,COUNT(#REF!),1)</definedName>
    <definedName name="P4avg" localSheetId="25">OFFSET(#REF!,0,0,COUNT(#REF!),1)</definedName>
    <definedName name="P4avg" localSheetId="28">OFFSET(#REF!,0,0,COUNT(#REF!),1)</definedName>
    <definedName name="P4avg" localSheetId="29">OFFSET(#REF!,0,0,COUNT(#REF!),1)</definedName>
    <definedName name="P4avg" localSheetId="40">OFFSET(#REF!,0,0,COUNT(#REF!),1)</definedName>
    <definedName name="P4avg" localSheetId="42">OFFSET(#REF!,0,0,COUNT(#REF!),1)</definedName>
    <definedName name="P4avg">OFFSET(#REF!,0,0,COUNT(#REF!),1)</definedName>
    <definedName name="P4min" localSheetId="60">OFFSET(#REF!,0,0,COUNT(#REF!),1)</definedName>
    <definedName name="P4min" localSheetId="39">OFFSET(#REF!,0,0,COUNT(#REF!),1)</definedName>
    <definedName name="P4min" localSheetId="26">OFFSET(#REF!,0,0,COUNT(#REF!),1)</definedName>
    <definedName name="P4min" localSheetId="41">OFFSET(#REF!,0,0,COUNT(#REF!),1)</definedName>
    <definedName name="P4min" localSheetId="22">OFFSET(#REF!,0,0,COUNT(#REF!),1)</definedName>
    <definedName name="P4min" localSheetId="23">OFFSET(#REF!,0,0,COUNT(#REF!),1)</definedName>
    <definedName name="P4min" localSheetId="24">OFFSET(#REF!,0,0,COUNT(#REF!),1)</definedName>
    <definedName name="P4min" localSheetId="25">OFFSET(#REF!,0,0,COUNT(#REF!),1)</definedName>
    <definedName name="P4min" localSheetId="28">OFFSET(#REF!,0,0,COUNT(#REF!),1)</definedName>
    <definedName name="P4min" localSheetId="29">OFFSET(#REF!,0,0,COUNT(#REF!),1)</definedName>
    <definedName name="P4min" localSheetId="40">OFFSET(#REF!,0,0,COUNT(#REF!),1)</definedName>
    <definedName name="P4min" localSheetId="42">OFFSET(#REF!,0,0,COUNT(#REF!),1)</definedName>
    <definedName name="P4min">OFFSET(#REF!,0,0,COUNT(#REF!),1)</definedName>
    <definedName name="P4rng" localSheetId="60">OFFSET(#REF!,0,0,COUNT(#REF!),1)</definedName>
    <definedName name="P4rng" localSheetId="39">OFFSET(#REF!,0,0,COUNT(#REF!),1)</definedName>
    <definedName name="P4rng" localSheetId="26">OFFSET(#REF!,0,0,COUNT(#REF!),1)</definedName>
    <definedName name="P4rng" localSheetId="41">OFFSET(#REF!,0,0,COUNT(#REF!),1)</definedName>
    <definedName name="P4rng" localSheetId="22">OFFSET(#REF!,0,0,COUNT(#REF!),1)</definedName>
    <definedName name="P4rng" localSheetId="23">OFFSET(#REF!,0,0,COUNT(#REF!),1)</definedName>
    <definedName name="P4rng" localSheetId="24">OFFSET(#REF!,0,0,COUNT(#REF!),1)</definedName>
    <definedName name="P4rng" localSheetId="25">OFFSET(#REF!,0,0,COUNT(#REF!),1)</definedName>
    <definedName name="P4rng" localSheetId="28">OFFSET(#REF!,0,0,COUNT(#REF!),1)</definedName>
    <definedName name="P4rng" localSheetId="29">OFFSET(#REF!,0,0,COUNT(#REF!),1)</definedName>
    <definedName name="P4rng" localSheetId="40">OFFSET(#REF!,0,0,COUNT(#REF!),1)</definedName>
    <definedName name="P4rng" localSheetId="42">OFFSET(#REF!,0,0,COUNT(#REF!),1)</definedName>
    <definedName name="P4rng">OFFSET(#REF!,0,0,COUNT(#REF!),1)</definedName>
    <definedName name="P5_1" localSheetId="60">OFFSET(#REF!,0,0,COUNT(#REF!),1)</definedName>
    <definedName name="P5_1" localSheetId="39">OFFSET(#REF!,0,0,COUNT(#REF!),1)</definedName>
    <definedName name="P5_1" localSheetId="26">OFFSET(#REF!,0,0,COUNT(#REF!),1)</definedName>
    <definedName name="P5_1" localSheetId="41">OFFSET(#REF!,0,0,COUNT(#REF!),1)</definedName>
    <definedName name="P5_1" localSheetId="22">OFFSET(#REF!,0,0,COUNT(#REF!),1)</definedName>
    <definedName name="P5_1" localSheetId="23">OFFSET(#REF!,0,0,COUNT(#REF!),1)</definedName>
    <definedName name="P5_1" localSheetId="24">OFFSET(#REF!,0,0,COUNT(#REF!),1)</definedName>
    <definedName name="P5_1" localSheetId="25">OFFSET(#REF!,0,0,COUNT(#REF!),1)</definedName>
    <definedName name="P5_1" localSheetId="28">OFFSET(#REF!,0,0,COUNT(#REF!),1)</definedName>
    <definedName name="P5_1" localSheetId="29">OFFSET(#REF!,0,0,COUNT(#REF!),1)</definedName>
    <definedName name="P5_1" localSheetId="40">OFFSET(#REF!,0,0,COUNT(#REF!),1)</definedName>
    <definedName name="P5_1" localSheetId="42">OFFSET(#REF!,0,0,COUNT(#REF!),1)</definedName>
    <definedName name="P5_1">OFFSET(#REF!,0,0,COUNT(#REF!),1)</definedName>
    <definedName name="P5_2" localSheetId="60">OFFSET(#REF!,0,0,COUNT(#REF!),1)</definedName>
    <definedName name="P5_2" localSheetId="39">OFFSET(#REF!,0,0,COUNT(#REF!),1)</definedName>
    <definedName name="P5_2" localSheetId="26">OFFSET(#REF!,0,0,COUNT(#REF!),1)</definedName>
    <definedName name="P5_2" localSheetId="41">OFFSET(#REF!,0,0,COUNT(#REF!),1)</definedName>
    <definedName name="P5_2" localSheetId="22">OFFSET(#REF!,0,0,COUNT(#REF!),1)</definedName>
    <definedName name="P5_2" localSheetId="23">OFFSET(#REF!,0,0,COUNT(#REF!),1)</definedName>
    <definedName name="P5_2" localSheetId="24">OFFSET(#REF!,0,0,COUNT(#REF!),1)</definedName>
    <definedName name="P5_2" localSheetId="25">OFFSET(#REF!,0,0,COUNT(#REF!),1)</definedName>
    <definedName name="P5_2" localSheetId="28">OFFSET(#REF!,0,0,COUNT(#REF!),1)</definedName>
    <definedName name="P5_2" localSheetId="29">OFFSET(#REF!,0,0,COUNT(#REF!),1)</definedName>
    <definedName name="P5_2" localSheetId="40">OFFSET(#REF!,0,0,COUNT(#REF!),1)</definedName>
    <definedName name="P5_2" localSheetId="42">OFFSET(#REF!,0,0,COUNT(#REF!),1)</definedName>
    <definedName name="P5_2">OFFSET(#REF!,0,0,COUNT(#REF!),1)</definedName>
    <definedName name="P5avg" localSheetId="60">OFFSET(#REF!,0,0,COUNT(#REF!),1)</definedName>
    <definedName name="P5avg" localSheetId="39">OFFSET(#REF!,0,0,COUNT(#REF!),1)</definedName>
    <definedName name="P5avg" localSheetId="26">OFFSET(#REF!,0,0,COUNT(#REF!),1)</definedName>
    <definedName name="P5avg" localSheetId="41">OFFSET(#REF!,0,0,COUNT(#REF!),1)</definedName>
    <definedName name="P5avg" localSheetId="22">OFFSET(#REF!,0,0,COUNT(#REF!),1)</definedName>
    <definedName name="P5avg" localSheetId="23">OFFSET(#REF!,0,0,COUNT(#REF!),1)</definedName>
    <definedName name="P5avg" localSheetId="24">OFFSET(#REF!,0,0,COUNT(#REF!),1)</definedName>
    <definedName name="P5avg" localSheetId="25">OFFSET(#REF!,0,0,COUNT(#REF!),1)</definedName>
    <definedName name="P5avg" localSheetId="28">OFFSET(#REF!,0,0,COUNT(#REF!),1)</definedName>
    <definedName name="P5avg" localSheetId="29">OFFSET(#REF!,0,0,COUNT(#REF!),1)</definedName>
    <definedName name="P5avg" localSheetId="40">OFFSET(#REF!,0,0,COUNT(#REF!),1)</definedName>
    <definedName name="P5avg" localSheetId="42">OFFSET(#REF!,0,0,COUNT(#REF!),1)</definedName>
    <definedName name="P5avg">OFFSET(#REF!,0,0,COUNT(#REF!),1)</definedName>
    <definedName name="P5min" localSheetId="60">OFFSET(#REF!,0,0,COUNT(#REF!),1)</definedName>
    <definedName name="P5min" localSheetId="39">OFFSET(#REF!,0,0,COUNT(#REF!),1)</definedName>
    <definedName name="P5min" localSheetId="26">OFFSET(#REF!,0,0,COUNT(#REF!),1)</definedName>
    <definedName name="P5min" localSheetId="41">OFFSET(#REF!,0,0,COUNT(#REF!),1)</definedName>
    <definedName name="P5min" localSheetId="22">OFFSET(#REF!,0,0,COUNT(#REF!),1)</definedName>
    <definedName name="P5min" localSheetId="23">OFFSET(#REF!,0,0,COUNT(#REF!),1)</definedName>
    <definedName name="P5min" localSheetId="24">OFFSET(#REF!,0,0,COUNT(#REF!),1)</definedName>
    <definedName name="P5min" localSheetId="25">OFFSET(#REF!,0,0,COUNT(#REF!),1)</definedName>
    <definedName name="P5min" localSheetId="28">OFFSET(#REF!,0,0,COUNT(#REF!),1)</definedName>
    <definedName name="P5min" localSheetId="29">OFFSET(#REF!,0,0,COUNT(#REF!),1)</definedName>
    <definedName name="P5min" localSheetId="40">OFFSET(#REF!,0,0,COUNT(#REF!),1)</definedName>
    <definedName name="P5min" localSheetId="42">OFFSET(#REF!,0,0,COUNT(#REF!),1)</definedName>
    <definedName name="P5min">OFFSET(#REF!,0,0,COUNT(#REF!),1)</definedName>
    <definedName name="P5rng" localSheetId="60">OFFSET(#REF!,0,0,COUNT(#REF!),1)</definedName>
    <definedName name="P5rng" localSheetId="39">OFFSET(#REF!,0,0,COUNT(#REF!),1)</definedName>
    <definedName name="P5rng" localSheetId="26">OFFSET(#REF!,0,0,COUNT(#REF!),1)</definedName>
    <definedName name="P5rng" localSheetId="41">OFFSET(#REF!,0,0,COUNT(#REF!),1)</definedName>
    <definedName name="P5rng" localSheetId="22">OFFSET(#REF!,0,0,COUNT(#REF!),1)</definedName>
    <definedName name="P5rng" localSheetId="23">OFFSET(#REF!,0,0,COUNT(#REF!),1)</definedName>
    <definedName name="P5rng" localSheetId="24">OFFSET(#REF!,0,0,COUNT(#REF!),1)</definedName>
    <definedName name="P5rng" localSheetId="25">OFFSET(#REF!,0,0,COUNT(#REF!),1)</definedName>
    <definedName name="P5rng" localSheetId="28">OFFSET(#REF!,0,0,COUNT(#REF!),1)</definedName>
    <definedName name="P5rng" localSheetId="29">OFFSET(#REF!,0,0,COUNT(#REF!),1)</definedName>
    <definedName name="P5rng" localSheetId="40">OFFSET(#REF!,0,0,COUNT(#REF!),1)</definedName>
    <definedName name="P5rng" localSheetId="42">OFFSET(#REF!,0,0,COUNT(#REF!),1)</definedName>
    <definedName name="P5rng">OFFSET(#REF!,0,0,COUNT(#REF!),1)</definedName>
    <definedName name="PAGINA_01" localSheetId="61">#REF!</definedName>
    <definedName name="PAGINA_01" localSheetId="54">#REF!</definedName>
    <definedName name="PAGINA_01" localSheetId="55">#REF!</definedName>
    <definedName name="PAGINA_01" localSheetId="56">#REF!</definedName>
    <definedName name="PAGINA_01" localSheetId="57">#REF!</definedName>
    <definedName name="PAGINA_01" localSheetId="58">#REF!</definedName>
    <definedName name="PAGINA_01" localSheetId="59">#REF!</definedName>
    <definedName name="PAGINA_01" localSheetId="0">#REF!</definedName>
    <definedName name="PAGINA_01" localSheetId="1">#REF!</definedName>
    <definedName name="PAGINA_01" localSheetId="2">#REF!</definedName>
    <definedName name="PAGINA_01" localSheetId="3">#REF!</definedName>
    <definedName name="PAGINA_01" localSheetId="4">#REF!</definedName>
    <definedName name="PAGINA_01" localSheetId="5">#REF!</definedName>
    <definedName name="PAGINA_01" localSheetId="6">#REF!</definedName>
    <definedName name="PAGINA_01" localSheetId="7">#REF!</definedName>
    <definedName name="PAGINA_01">#REF!</definedName>
    <definedName name="PAGINA_01_CONT." localSheetId="61">#REF!</definedName>
    <definedName name="PAGINA_01_CONT." localSheetId="54">#REF!</definedName>
    <definedName name="PAGINA_01_CONT." localSheetId="55">#REF!</definedName>
    <definedName name="PAGINA_01_CONT." localSheetId="56">#REF!</definedName>
    <definedName name="PAGINA_01_CONT." localSheetId="57">#REF!</definedName>
    <definedName name="PAGINA_01_CONT." localSheetId="58">#REF!</definedName>
    <definedName name="PAGINA_01_CONT." localSheetId="59">#REF!</definedName>
    <definedName name="PAGINA_01_CONT." localSheetId="0">#REF!</definedName>
    <definedName name="PAGINA_01_CONT." localSheetId="1">#REF!</definedName>
    <definedName name="PAGINA_01_CONT." localSheetId="2">#REF!</definedName>
    <definedName name="PAGINA_01_CONT." localSheetId="3">#REF!</definedName>
    <definedName name="PAGINA_01_CONT." localSheetId="4">#REF!</definedName>
    <definedName name="PAGINA_01_CONT." localSheetId="5">#REF!</definedName>
    <definedName name="PAGINA_01_CONT." localSheetId="6">#REF!</definedName>
    <definedName name="PAGINA_01_CONT." localSheetId="7">#REF!</definedName>
    <definedName name="PAGINA_01_CONT.">#REF!</definedName>
    <definedName name="PAGINA_02" localSheetId="61">#REF!</definedName>
    <definedName name="PAGINA_02" localSheetId="54">#REF!</definedName>
    <definedName name="PAGINA_02" localSheetId="55">#REF!</definedName>
    <definedName name="PAGINA_02" localSheetId="56">#REF!</definedName>
    <definedName name="PAGINA_02" localSheetId="57">#REF!</definedName>
    <definedName name="PAGINA_02" localSheetId="58">#REF!</definedName>
    <definedName name="PAGINA_02" localSheetId="59">#REF!</definedName>
    <definedName name="PAGINA_02" localSheetId="0">#REF!</definedName>
    <definedName name="PAGINA_02" localSheetId="1">#REF!</definedName>
    <definedName name="PAGINA_02" localSheetId="2">#REF!</definedName>
    <definedName name="PAGINA_02" localSheetId="3">#REF!</definedName>
    <definedName name="PAGINA_02" localSheetId="4">#REF!</definedName>
    <definedName name="PAGINA_02" localSheetId="5">#REF!</definedName>
    <definedName name="PAGINA_02" localSheetId="6">#REF!</definedName>
    <definedName name="PAGINA_02" localSheetId="7">#REF!</definedName>
    <definedName name="PAGINA_02">#REF!</definedName>
    <definedName name="PAGINA_03">#REF!</definedName>
    <definedName name="PAGINA_04">#REF!</definedName>
    <definedName name="PAGINA_05">#REF!</definedName>
    <definedName name="PAGINA_06">#REF!</definedName>
    <definedName name="PAGINA_06_CONT.">#REF!</definedName>
    <definedName name="PAGINA_07">#REF!</definedName>
    <definedName name="PAGINA_08">#REF!</definedName>
    <definedName name="PAGINA_09">#REF!</definedName>
    <definedName name="PAGINA_10">#REF!</definedName>
    <definedName name="PAGINA_11">#REF!</definedName>
    <definedName name="PAGINA_12">#REF!</definedName>
    <definedName name="Pan_Bancario_50G" localSheetId="59">#REF!</definedName>
    <definedName name="Pan_Bancario_50G" localSheetId="60">#REF!</definedName>
    <definedName name="Pan_Bancario_50G" localSheetId="39">#REF!</definedName>
    <definedName name="Pan_Bancario_50G" localSheetId="26">#REF!</definedName>
    <definedName name="Pan_Bancario_50G" localSheetId="41">#REF!</definedName>
    <definedName name="Pan_Bancario_50G" localSheetId="22">#REF!</definedName>
    <definedName name="Pan_Bancario_50G" localSheetId="23">#REF!</definedName>
    <definedName name="Pan_Bancario_50G" localSheetId="24">#REF!</definedName>
    <definedName name="Pan_Bancario_50G" localSheetId="25">#REF!</definedName>
    <definedName name="Pan_Bancario_50G" localSheetId="28">#REF!</definedName>
    <definedName name="Pan_Bancario_50G" localSheetId="29">#REF!</definedName>
    <definedName name="Pan_Bancario_50G" localSheetId="40">#REF!</definedName>
    <definedName name="Pan_Bancario_50G" localSheetId="42">#REF!</definedName>
    <definedName name="Pan_Bancario_50G">#REF!</definedName>
    <definedName name="Pan_Monet_30G" localSheetId="60">#REF!</definedName>
    <definedName name="Pan_Monet_30G" localSheetId="39">#REF!</definedName>
    <definedName name="Pan_Monet_30G" localSheetId="26">#REF!</definedName>
    <definedName name="Pan_Monet_30G" localSheetId="41">#REF!</definedName>
    <definedName name="Pan_Monet_30G" localSheetId="22">#REF!</definedName>
    <definedName name="Pan_Monet_30G" localSheetId="23">#REF!</definedName>
    <definedName name="Pan_Monet_30G" localSheetId="24">#REF!</definedName>
    <definedName name="Pan_Monet_30G" localSheetId="25">#REF!</definedName>
    <definedName name="Pan_Monet_30G" localSheetId="28">#REF!</definedName>
    <definedName name="Pan_Monet_30G" localSheetId="29">#REF!</definedName>
    <definedName name="Pan_Monet_30G" localSheetId="40">#REF!</definedName>
    <definedName name="Pan_Monet_30G" localSheetId="42">#REF!</definedName>
    <definedName name="Pan_Monet_30G">#REF!</definedName>
    <definedName name="PARAMETROS">#REF!</definedName>
    <definedName name="Parmeshwar" localSheetId="0">#REF!</definedName>
    <definedName name="Parmeshwar" localSheetId="1">#REF!</definedName>
    <definedName name="Parmeshwar" localSheetId="2">#REF!</definedName>
    <definedName name="Parmeshwar" localSheetId="3">#REF!</definedName>
    <definedName name="Parmeshwar" localSheetId="4">#REF!</definedName>
    <definedName name="Parmeshwar" localSheetId="5">#REF!</definedName>
    <definedName name="Parmeshwar" localSheetId="6">#REF!</definedName>
    <definedName name="Parmeshwar" localSheetId="7">#REF!</definedName>
    <definedName name="Parmeshwar">[79]E!$AJ$98:$AX$115</definedName>
    <definedName name="PARTIDA" localSheetId="0">#REF!</definedName>
    <definedName name="PARTIDA" localSheetId="1">#REF!</definedName>
    <definedName name="PARTIDA" localSheetId="2">#REF!</definedName>
    <definedName name="PARTIDA" localSheetId="3">#REF!</definedName>
    <definedName name="PARTIDA" localSheetId="4">#REF!</definedName>
    <definedName name="PARTIDA" localSheetId="5">#REF!</definedName>
    <definedName name="PARTIDA" localSheetId="6">#REF!</definedName>
    <definedName name="PARTIDA" localSheetId="7">#REF!</definedName>
    <definedName name="PARTIDA">[129]SPNF!#REF!</definedName>
    <definedName name="PAS" localSheetId="61">#REF!</definedName>
    <definedName name="PAS" localSheetId="54">#REF!</definedName>
    <definedName name="PAS" localSheetId="55">#REF!</definedName>
    <definedName name="PAS" localSheetId="56">#REF!</definedName>
    <definedName name="PAS" localSheetId="57">#REF!</definedName>
    <definedName name="PAS" localSheetId="58">#REF!</definedName>
    <definedName name="PAS" localSheetId="59">#REF!</definedName>
    <definedName name="PAS">#REF!</definedName>
    <definedName name="pastel">#N/A</definedName>
    <definedName name="Path_Data" localSheetId="0">#REF!</definedName>
    <definedName name="Path_Data" localSheetId="1">#REF!</definedName>
    <definedName name="Path_Data" localSheetId="2">#REF!</definedName>
    <definedName name="Path_Data" localSheetId="3">#REF!</definedName>
    <definedName name="Path_Data" localSheetId="4">#REF!</definedName>
    <definedName name="Path_Data" localSheetId="5">#REF!</definedName>
    <definedName name="Path_Data" localSheetId="6">#REF!</definedName>
    <definedName name="Path_Data" localSheetId="7">#REF!</definedName>
    <definedName name="Path_Data">'[45]shared data'!$B$8</definedName>
    <definedName name="Path_System" localSheetId="0">#REF!</definedName>
    <definedName name="Path_System" localSheetId="1">#REF!</definedName>
    <definedName name="Path_System" localSheetId="2">#REF!</definedName>
    <definedName name="Path_System" localSheetId="3">#REF!</definedName>
    <definedName name="Path_System" localSheetId="4">#REF!</definedName>
    <definedName name="Path_System" localSheetId="5">#REF!</definedName>
    <definedName name="Path_System" localSheetId="6">#REF!</definedName>
    <definedName name="Path_System" localSheetId="7">#REF!</definedName>
    <definedName name="Path_System">'[45]shared data'!$B$7</definedName>
    <definedName name="Pave" localSheetId="61">#REF!</definedName>
    <definedName name="Pave" localSheetId="54">#REF!</definedName>
    <definedName name="Pave" localSheetId="55">#REF!</definedName>
    <definedName name="Pave" localSheetId="56">#REF!</definedName>
    <definedName name="Pave" localSheetId="57">#REF!</definedName>
    <definedName name="Pave" localSheetId="58">#REF!</definedName>
    <definedName name="Pave" localSheetId="59">#REF!</definedName>
    <definedName name="Pave" localSheetId="0">#REF!</definedName>
    <definedName name="Pave" localSheetId="1">#REF!</definedName>
    <definedName name="Pave" localSheetId="2">#REF!</definedName>
    <definedName name="Pave" localSheetId="3">#REF!</definedName>
    <definedName name="Pave" localSheetId="4">#REF!</definedName>
    <definedName name="Pave" localSheetId="5">#REF!</definedName>
    <definedName name="Pave" localSheetId="6">#REF!</definedName>
    <definedName name="Pave" localSheetId="7">#REF!</definedName>
    <definedName name="Pave">#REF!</definedName>
    <definedName name="PAYCAP" localSheetId="61">#REF!</definedName>
    <definedName name="PAYCAP" localSheetId="54">#REF!</definedName>
    <definedName name="PAYCAP" localSheetId="55">#REF!</definedName>
    <definedName name="PAYCAP" localSheetId="56">#REF!</definedName>
    <definedName name="PAYCAP" localSheetId="57">#REF!</definedName>
    <definedName name="PAYCAP" localSheetId="58">#REF!</definedName>
    <definedName name="PAYCAP" localSheetId="59">#REF!</definedName>
    <definedName name="PAYCAP">#REF!</definedName>
    <definedName name="Paym_Cap" localSheetId="59">#REF!</definedName>
    <definedName name="Paym_Cap" localSheetId="60">#REF!</definedName>
    <definedName name="Paym_Cap" localSheetId="39">#REF!</definedName>
    <definedName name="Paym_Cap" localSheetId="26">#REF!</definedName>
    <definedName name="Paym_Cap" localSheetId="41">#REF!</definedName>
    <definedName name="Paym_Cap" localSheetId="22">#REF!</definedName>
    <definedName name="Paym_Cap" localSheetId="23">#REF!</definedName>
    <definedName name="Paym_Cap" localSheetId="24">#REF!</definedName>
    <definedName name="Paym_Cap" localSheetId="25">#REF!</definedName>
    <definedName name="Paym_Cap" localSheetId="28">#REF!</definedName>
    <definedName name="Paym_Cap" localSheetId="29">#REF!</definedName>
    <definedName name="Paym_Cap" localSheetId="40">#REF!</definedName>
    <definedName name="Paym_Cap" localSheetId="42">#REF!</definedName>
    <definedName name="Paym_Cap">#REF!</definedName>
    <definedName name="pchBM" localSheetId="60">#REF!</definedName>
    <definedName name="pchBM" localSheetId="39">#REF!</definedName>
    <definedName name="pchBM" localSheetId="26">#REF!</definedName>
    <definedName name="pchBM" localSheetId="41">#REF!</definedName>
    <definedName name="pchBM" localSheetId="22">#REF!</definedName>
    <definedName name="pchBM" localSheetId="23">#REF!</definedName>
    <definedName name="pchBM" localSheetId="24">#REF!</definedName>
    <definedName name="pchBM" localSheetId="25">#REF!</definedName>
    <definedName name="pchBM" localSheetId="28">#REF!</definedName>
    <definedName name="pchBM" localSheetId="29">#REF!</definedName>
    <definedName name="pchBM" localSheetId="40">#REF!</definedName>
    <definedName name="pchBM" localSheetId="42">#REF!</definedName>
    <definedName name="pchBM">#REF!</definedName>
    <definedName name="pchBMG" localSheetId="60">#REF!</definedName>
    <definedName name="pchBMG" localSheetId="39">#REF!</definedName>
    <definedName name="pchBMG" localSheetId="26">#REF!</definedName>
    <definedName name="pchBMG" localSheetId="41">#REF!</definedName>
    <definedName name="pchBMG" localSheetId="22">#REF!</definedName>
    <definedName name="pchBMG" localSheetId="23">#REF!</definedName>
    <definedName name="pchBMG" localSheetId="24">#REF!</definedName>
    <definedName name="pchBMG" localSheetId="25">#REF!</definedName>
    <definedName name="pchBMG" localSheetId="28">#REF!</definedName>
    <definedName name="pchBMG" localSheetId="29">#REF!</definedName>
    <definedName name="pchBMG" localSheetId="40">#REF!</definedName>
    <definedName name="pchBMG" localSheetId="42">#REF!</definedName>
    <definedName name="pchBMG">#REF!</definedName>
    <definedName name="pchBX" localSheetId="60">#REF!</definedName>
    <definedName name="pchBX" localSheetId="39">#REF!</definedName>
    <definedName name="pchBX" localSheetId="26">#REF!</definedName>
    <definedName name="pchBX" localSheetId="41">#REF!</definedName>
    <definedName name="pchBX" localSheetId="22">#REF!</definedName>
    <definedName name="pchBX" localSheetId="23">#REF!</definedName>
    <definedName name="pchBX" localSheetId="24">#REF!</definedName>
    <definedName name="pchBX" localSheetId="25">#REF!</definedName>
    <definedName name="pchBX" localSheetId="28">#REF!</definedName>
    <definedName name="pchBX" localSheetId="29">#REF!</definedName>
    <definedName name="pchBX" localSheetId="40">#REF!</definedName>
    <definedName name="pchBX" localSheetId="42">#REF!</definedName>
    <definedName name="pchBX">#REF!</definedName>
    <definedName name="pchBXG" localSheetId="60">#REF!</definedName>
    <definedName name="pchBXG" localSheetId="39">#REF!</definedName>
    <definedName name="pchBXG" localSheetId="26">#REF!</definedName>
    <definedName name="pchBXG" localSheetId="41">#REF!</definedName>
    <definedName name="pchBXG" localSheetId="22">#REF!</definedName>
    <definedName name="pchBXG" localSheetId="23">#REF!</definedName>
    <definedName name="pchBXG" localSheetId="24">#REF!</definedName>
    <definedName name="pchBXG" localSheetId="25">#REF!</definedName>
    <definedName name="pchBXG" localSheetId="28">#REF!</definedName>
    <definedName name="pchBXG" localSheetId="29">#REF!</definedName>
    <definedName name="pchBXG" localSheetId="40">#REF!</definedName>
    <definedName name="pchBXG" localSheetId="42">#REF!</definedName>
    <definedName name="pchBXG">#REF!</definedName>
    <definedName name="pchNM_R" localSheetId="0">#REF!</definedName>
    <definedName name="pchNM_R" localSheetId="1">#REF!</definedName>
    <definedName name="pchNM_R" localSheetId="2">#REF!</definedName>
    <definedName name="pchNM_R" localSheetId="3">#REF!</definedName>
    <definedName name="pchNM_R" localSheetId="4">#REF!</definedName>
    <definedName name="pchNM_R" localSheetId="5">#REF!</definedName>
    <definedName name="pchNM_R" localSheetId="6">#REF!</definedName>
    <definedName name="pchNM_R" localSheetId="7">#REF!</definedName>
    <definedName name="pchNM_R">[56]Q1!#REF!</definedName>
    <definedName name="pchNMG_R" localSheetId="0">#REF!</definedName>
    <definedName name="pchNMG_R" localSheetId="1">#REF!</definedName>
    <definedName name="pchNMG_R" localSheetId="2">#REF!</definedName>
    <definedName name="pchNMG_R" localSheetId="3">#REF!</definedName>
    <definedName name="pchNMG_R" localSheetId="4">#REF!</definedName>
    <definedName name="pchNMG_R" localSheetId="5">#REF!</definedName>
    <definedName name="pchNMG_R" localSheetId="6">#REF!</definedName>
    <definedName name="pchNMG_R" localSheetId="7">#REF!</definedName>
    <definedName name="pchNMG_R">[56]Q1!#REF!</definedName>
    <definedName name="pchNX_R" localSheetId="0">#REF!</definedName>
    <definedName name="pchNX_R" localSheetId="1">#REF!</definedName>
    <definedName name="pchNX_R" localSheetId="2">#REF!</definedName>
    <definedName name="pchNX_R" localSheetId="3">#REF!</definedName>
    <definedName name="pchNX_R" localSheetId="4">#REF!</definedName>
    <definedName name="pchNX_R" localSheetId="5">#REF!</definedName>
    <definedName name="pchNX_R" localSheetId="6">#REF!</definedName>
    <definedName name="pchNX_R" localSheetId="7">#REF!</definedName>
    <definedName name="pchNX_R">[56]Q1!#REF!</definedName>
    <definedName name="pchNXG_R" localSheetId="0">#REF!</definedName>
    <definedName name="pchNXG_R" localSheetId="1">#REF!</definedName>
    <definedName name="pchNXG_R" localSheetId="2">#REF!</definedName>
    <definedName name="pchNXG_R" localSheetId="3">#REF!</definedName>
    <definedName name="pchNXG_R" localSheetId="4">#REF!</definedName>
    <definedName name="pchNXG_R" localSheetId="5">#REF!</definedName>
    <definedName name="pchNXG_R" localSheetId="6">#REF!</definedName>
    <definedName name="pchNXG_R" localSheetId="7">#REF!</definedName>
    <definedName name="pchNXG_R">[56]Q1!#REF!</definedName>
    <definedName name="PCNTLGT" localSheetId="0">#REF!</definedName>
    <definedName name="PCNTLGT" localSheetId="1">#REF!</definedName>
    <definedName name="PCNTLGT" localSheetId="2">#REF!</definedName>
    <definedName name="PCNTLGT" localSheetId="3">#REF!</definedName>
    <definedName name="PCNTLGT" localSheetId="4">#REF!</definedName>
    <definedName name="PCNTLGT" localSheetId="5">#REF!</definedName>
    <definedName name="PCNTLGT" localSheetId="6">#REF!</definedName>
    <definedName name="PCNTLGT" localSheetId="7">#REF!</definedName>
    <definedName name="PCNTLGT">[64]nonopec!#REF!</definedName>
    <definedName name="PCPI" localSheetId="59">#REF!</definedName>
    <definedName name="PCPI" localSheetId="60">#REF!</definedName>
    <definedName name="PCPI" localSheetId="39">#REF!</definedName>
    <definedName name="PCPI" localSheetId="26">#REF!</definedName>
    <definedName name="PCPI" localSheetId="41">#REF!</definedName>
    <definedName name="PCPI" localSheetId="22">#REF!</definedName>
    <definedName name="PCPI" localSheetId="23">#REF!</definedName>
    <definedName name="PCPI" localSheetId="24">#REF!</definedName>
    <definedName name="PCPI" localSheetId="25">#REF!</definedName>
    <definedName name="PCPI" localSheetId="28">#REF!</definedName>
    <definedName name="PCPI" localSheetId="29">#REF!</definedName>
    <definedName name="PCPI" localSheetId="40">#REF!</definedName>
    <definedName name="PCPI" localSheetId="42">#REF!</definedName>
    <definedName name="PCPI">#REF!</definedName>
    <definedName name="PCPIE">#REF!</definedName>
    <definedName name="PCPIG">#N/A</definedName>
    <definedName name="PEACEAGR" localSheetId="61">#REF!</definedName>
    <definedName name="PEACEAGR" localSheetId="54">#REF!</definedName>
    <definedName name="PEACEAGR" localSheetId="55">#REF!</definedName>
    <definedName name="PEACEAGR" localSheetId="56">#REF!</definedName>
    <definedName name="PEACEAGR" localSheetId="57">#REF!</definedName>
    <definedName name="PEACEAGR" localSheetId="58">#REF!</definedName>
    <definedName name="PEACEAGR" localSheetId="59">#REF!</definedName>
    <definedName name="PEACEAGR" localSheetId="0">#REF!</definedName>
    <definedName name="PEACEAGR" localSheetId="1">#REF!</definedName>
    <definedName name="PEACEAGR" localSheetId="2">#REF!</definedName>
    <definedName name="PEACEAGR" localSheetId="3">#REF!</definedName>
    <definedName name="PEACEAGR" localSheetId="4">#REF!</definedName>
    <definedName name="PEACEAGR" localSheetId="5">#REF!</definedName>
    <definedName name="PEACEAGR" localSheetId="6">#REF!</definedName>
    <definedName name="PEACEAGR" localSheetId="7">#REF!</definedName>
    <definedName name="PEACEAGR">#REF!</definedName>
    <definedName name="PERE96" localSheetId="61">#REF!</definedName>
    <definedName name="PERE96" localSheetId="54">#REF!</definedName>
    <definedName name="PERE96" localSheetId="55">#REF!</definedName>
    <definedName name="PERE96" localSheetId="56">#REF!</definedName>
    <definedName name="PERE96" localSheetId="57">#REF!</definedName>
    <definedName name="PERE96" localSheetId="58">#REF!</definedName>
    <definedName name="PERE96" localSheetId="59">#REF!</definedName>
    <definedName name="PERE96" localSheetId="0">#REF!</definedName>
    <definedName name="PERE96" localSheetId="1">#REF!</definedName>
    <definedName name="PERE96" localSheetId="2">#REF!</definedName>
    <definedName name="PERE96" localSheetId="3">#REF!</definedName>
    <definedName name="PERE96" localSheetId="4">#REF!</definedName>
    <definedName name="PERE96" localSheetId="5">#REF!</definedName>
    <definedName name="PERE96" localSheetId="6">#REF!</definedName>
    <definedName name="PERE96" localSheetId="7">#REF!</definedName>
    <definedName name="PERE96">#REF!</definedName>
    <definedName name="Petroecuador" localSheetId="61">#REF!</definedName>
    <definedName name="Petroecuador" localSheetId="54">#REF!</definedName>
    <definedName name="Petroecuador" localSheetId="55">#REF!</definedName>
    <definedName name="Petroecuador" localSheetId="56">#REF!</definedName>
    <definedName name="Petroecuador" localSheetId="57">#REF!</definedName>
    <definedName name="Petroecuador" localSheetId="58">#REF!</definedName>
    <definedName name="Petroecuador" localSheetId="59">#REF!</definedName>
    <definedName name="Petroecuador" localSheetId="0">#REF!</definedName>
    <definedName name="Petroecuador" localSheetId="1">#REF!</definedName>
    <definedName name="Petroecuador" localSheetId="2">#REF!</definedName>
    <definedName name="Petroecuador" localSheetId="3">#REF!</definedName>
    <definedName name="Petroecuador" localSheetId="4">#REF!</definedName>
    <definedName name="Petroecuador" localSheetId="5">#REF!</definedName>
    <definedName name="Petroecuador" localSheetId="6">#REF!</definedName>
    <definedName name="Petroecuador" localSheetId="7">#REF!</definedName>
    <definedName name="Petroecuador">#REF!</definedName>
    <definedName name="PEX" localSheetId="0">#REF!</definedName>
    <definedName name="PEX" localSheetId="1">#REF!</definedName>
    <definedName name="PEX" localSheetId="2">#REF!</definedName>
    <definedName name="PEX" localSheetId="3">#REF!</definedName>
    <definedName name="PEX" localSheetId="4">#REF!</definedName>
    <definedName name="PEX" localSheetId="5">#REF!</definedName>
    <definedName name="PEX" localSheetId="6">#REF!</definedName>
    <definedName name="PEX" localSheetId="7">#REF!</definedName>
    <definedName name="PEX">[83]SUPUESTOS!A$14</definedName>
    <definedName name="PF" localSheetId="59">#REF!</definedName>
    <definedName name="PF" localSheetId="60">#REF!</definedName>
    <definedName name="PF" localSheetId="39">#REF!</definedName>
    <definedName name="PF" localSheetId="26">#REF!</definedName>
    <definedName name="PF" localSheetId="41">#REF!</definedName>
    <definedName name="PF" localSheetId="22">#REF!</definedName>
    <definedName name="PF" localSheetId="23">#REF!</definedName>
    <definedName name="PF" localSheetId="24">#REF!</definedName>
    <definedName name="PF" localSheetId="25">#REF!</definedName>
    <definedName name="PF" localSheetId="28">#REF!</definedName>
    <definedName name="PF" localSheetId="29">#REF!</definedName>
    <definedName name="PF" localSheetId="40">#REF!</definedName>
    <definedName name="PF" localSheetId="42">#REF!</definedName>
    <definedName name="PF">#REF!</definedName>
    <definedName name="PFP" localSheetId="60">#REF!</definedName>
    <definedName name="PFP" localSheetId="39">#REF!</definedName>
    <definedName name="PFP" localSheetId="26">#REF!</definedName>
    <definedName name="PFP" localSheetId="41">#REF!</definedName>
    <definedName name="PFP" localSheetId="22">#REF!</definedName>
    <definedName name="PFP" localSheetId="23">#REF!</definedName>
    <definedName name="PFP" localSheetId="24">#REF!</definedName>
    <definedName name="PFP" localSheetId="25">#REF!</definedName>
    <definedName name="PFP" localSheetId="28">#REF!</definedName>
    <definedName name="PFP" localSheetId="29">#REF!</definedName>
    <definedName name="PFP" localSheetId="40">#REF!</definedName>
    <definedName name="PFP" localSheetId="42">#REF!</definedName>
    <definedName name="PFP">#REF!</definedName>
    <definedName name="pfp_table1" localSheetId="60">#REF!</definedName>
    <definedName name="pfp_table1" localSheetId="39">#REF!</definedName>
    <definedName name="pfp_table1" localSheetId="26">#REF!</definedName>
    <definedName name="pfp_table1" localSheetId="41">#REF!</definedName>
    <definedName name="pfp_table1" localSheetId="22">#REF!</definedName>
    <definedName name="pfp_table1" localSheetId="23">#REF!</definedName>
    <definedName name="pfp_table1" localSheetId="24">#REF!</definedName>
    <definedName name="pfp_table1" localSheetId="25">#REF!</definedName>
    <definedName name="pfp_table1" localSheetId="28">#REF!</definedName>
    <definedName name="pfp_table1" localSheetId="29">#REF!</definedName>
    <definedName name="pfp_table1" localSheetId="40">#REF!</definedName>
    <definedName name="pfp_table1" localSheetId="42">#REF!</definedName>
    <definedName name="pfp_table1">#REF!</definedName>
    <definedName name="pib">#REF!</definedName>
    <definedName name="pib_int">#REF!</definedName>
    <definedName name="pib98j" localSheetId="61">[22]Programa!#REF!</definedName>
    <definedName name="pib98j" localSheetId="54">[22]Programa!#REF!</definedName>
    <definedName name="pib98j" localSheetId="55">[22]Programa!#REF!</definedName>
    <definedName name="pib98j" localSheetId="56">[22]Programa!#REF!</definedName>
    <definedName name="pib98j" localSheetId="57">[22]Programa!#REF!</definedName>
    <definedName name="pib98j" localSheetId="58">[22]Programa!#REF!</definedName>
    <definedName name="pib98j" localSheetId="59">[22]Programa!#REF!</definedName>
    <definedName name="pib98j" localSheetId="0">#REF!</definedName>
    <definedName name="pib98j" localSheetId="1">#REF!</definedName>
    <definedName name="pib98j" localSheetId="2">#REF!</definedName>
    <definedName name="pib98j" localSheetId="3">#REF!</definedName>
    <definedName name="pib98j" localSheetId="4">#REF!</definedName>
    <definedName name="pib98j" localSheetId="5">#REF!</definedName>
    <definedName name="pib98j" localSheetId="6">#REF!</definedName>
    <definedName name="pib98j" localSheetId="7">#REF!</definedName>
    <definedName name="pib98j">[22]Programa!#REF!</definedName>
    <definedName name="pib98s" localSheetId="61">[22]Programa!#REF!</definedName>
    <definedName name="pib98s" localSheetId="54">[22]Programa!#REF!</definedName>
    <definedName name="pib98s" localSheetId="55">[22]Programa!#REF!</definedName>
    <definedName name="pib98s" localSheetId="56">[22]Programa!#REF!</definedName>
    <definedName name="pib98s" localSheetId="57">[22]Programa!#REF!</definedName>
    <definedName name="pib98s" localSheetId="58">[22]Programa!#REF!</definedName>
    <definedName name="pib98s" localSheetId="59">[22]Programa!#REF!</definedName>
    <definedName name="pib98s" localSheetId="0">#REF!</definedName>
    <definedName name="pib98s" localSheetId="1">#REF!</definedName>
    <definedName name="pib98s" localSheetId="2">#REF!</definedName>
    <definedName name="pib98s" localSheetId="3">#REF!</definedName>
    <definedName name="pib98s" localSheetId="4">#REF!</definedName>
    <definedName name="pib98s" localSheetId="5">#REF!</definedName>
    <definedName name="pib98s" localSheetId="6">#REF!</definedName>
    <definedName name="pib98s" localSheetId="7">#REF!</definedName>
    <definedName name="pib98s">[22]Programa!#REF!</definedName>
    <definedName name="PIBMENSAL" localSheetId="61">#REF!</definedName>
    <definedName name="PIBMENSAL" localSheetId="54">#REF!</definedName>
    <definedName name="PIBMENSAL" localSheetId="55">#REF!</definedName>
    <definedName name="PIBMENSAL" localSheetId="56">#REF!</definedName>
    <definedName name="PIBMENSAL" localSheetId="57">#REF!</definedName>
    <definedName name="PIBMENSAL" localSheetId="58">#REF!</definedName>
    <definedName name="PIBMENSAL" localSheetId="59">#REF!</definedName>
    <definedName name="PIBMENSAL">#REF!</definedName>
    <definedName name="PIBporSECT" localSheetId="61">#REF!</definedName>
    <definedName name="PIBporSECT" localSheetId="54">#REF!</definedName>
    <definedName name="PIBporSECT" localSheetId="55">#REF!</definedName>
    <definedName name="PIBporSECT" localSheetId="56">#REF!</definedName>
    <definedName name="PIBporSECT" localSheetId="57">#REF!</definedName>
    <definedName name="PIBporSECT" localSheetId="58">#REF!</definedName>
    <definedName name="PIBporSECT" localSheetId="59">#REF!</definedName>
    <definedName name="PIBporSECT">#REF!</definedName>
    <definedName name="PII" localSheetId="61" hidden="1">{"Main Economic Indicators",#N/A,FALSE,"C"}</definedName>
    <definedName name="PII" localSheetId="54" hidden="1">{"Main Economic Indicators",#N/A,FALSE,"C"}</definedName>
    <definedName name="PII" localSheetId="55" hidden="1">{"Main Economic Indicators",#N/A,FALSE,"C"}</definedName>
    <definedName name="PII" localSheetId="56" hidden="1">{"Main Economic Indicators",#N/A,FALSE,"C"}</definedName>
    <definedName name="PII" localSheetId="57" hidden="1">{"Main Economic Indicators",#N/A,FALSE,"C"}</definedName>
    <definedName name="PII" localSheetId="58" hidden="1">{"Main Economic Indicators",#N/A,FALSE,"C"}</definedName>
    <definedName name="PII" localSheetId="59" hidden="1">{"Main Economic Indicators",#N/A,FALSE,"C"}</definedName>
    <definedName name="PII" localSheetId="60" hidden="1">{"Main Economic Indicators",#N/A,FALSE,"C"}</definedName>
    <definedName name="PII" localSheetId="39" hidden="1">{"Main Economic Indicators",#N/A,FALSE,"C"}</definedName>
    <definedName name="PII" localSheetId="0" hidden="1">{"Main Economic Indicators",#N/A,FALSE,"C"}</definedName>
    <definedName name="PII" localSheetId="26" hidden="1">{"Main Economic Indicators",#N/A,FALSE,"C"}</definedName>
    <definedName name="PII" localSheetId="27" hidden="1">{"Main Economic Indicators",#N/A,FALSE,"C"}</definedName>
    <definedName name="PII" localSheetId="32" hidden="1">{"Main Economic Indicators",#N/A,FALSE,"C"}</definedName>
    <definedName name="PII" localSheetId="41" hidden="1">{"Main Economic Indicators",#N/A,FALSE,"C"}</definedName>
    <definedName name="PII" localSheetId="1" hidden="1">{"Main Economic Indicators",#N/A,FALSE,"C"}</definedName>
    <definedName name="PII" localSheetId="2" hidden="1">{"Main Economic Indicators",#N/A,FALSE,"C"}</definedName>
    <definedName name="PII" localSheetId="3" hidden="1">{"Main Economic Indicators",#N/A,FALSE,"C"}</definedName>
    <definedName name="PII" localSheetId="4" hidden="1">{"Main Economic Indicators",#N/A,FALSE,"C"}</definedName>
    <definedName name="PII" localSheetId="5" hidden="1">{"Main Economic Indicators",#N/A,FALSE,"C"}</definedName>
    <definedName name="PII" localSheetId="6" hidden="1">{"Main Economic Indicators",#N/A,FALSE,"C"}</definedName>
    <definedName name="PII" localSheetId="7" hidden="1">{"Main Economic Indicators",#N/A,FALSE,"C"}</definedName>
    <definedName name="PII" localSheetId="22" hidden="1">{"Main Economic Indicators",#N/A,FALSE,"C"}</definedName>
    <definedName name="PII" localSheetId="23" hidden="1">{"Main Economic Indicators",#N/A,FALSE,"C"}</definedName>
    <definedName name="PII" localSheetId="24" hidden="1">{"Main Economic Indicators",#N/A,FALSE,"C"}</definedName>
    <definedName name="PII" localSheetId="25" hidden="1">{"Main Economic Indicators",#N/A,FALSE,"C"}</definedName>
    <definedName name="PII" localSheetId="28" hidden="1">{"Main Economic Indicators",#N/A,FALSE,"C"}</definedName>
    <definedName name="PII" localSheetId="29" hidden="1">{"Main Economic Indicators",#N/A,FALSE,"C"}</definedName>
    <definedName name="PII" localSheetId="31" hidden="1">{"Main Economic Indicators",#N/A,FALSE,"C"}</definedName>
    <definedName name="PII" localSheetId="40" hidden="1">{"Main Economic Indicators",#N/A,FALSE,"C"}</definedName>
    <definedName name="PII" localSheetId="42" hidden="1">{"Main Economic Indicators",#N/A,FALSE,"C"}</definedName>
    <definedName name="PII" hidden="1">{"Main Economic Indicators",#N/A,FALSE,"C"}</definedName>
    <definedName name="PIJIS">#REF!</definedName>
    <definedName name="pit" localSheetId="61" hidden="1">{"Riqfin97",#N/A,FALSE,"Tran";"Riqfinpro",#N/A,FALSE,"Tran"}</definedName>
    <definedName name="pit" localSheetId="54" hidden="1">{"Riqfin97",#N/A,FALSE,"Tran";"Riqfinpro",#N/A,FALSE,"Tran"}</definedName>
    <definedName name="pit" localSheetId="55" hidden="1">{"Riqfin97",#N/A,FALSE,"Tran";"Riqfinpro",#N/A,FALSE,"Tran"}</definedName>
    <definedName name="pit" localSheetId="56" hidden="1">{"Riqfin97",#N/A,FALSE,"Tran";"Riqfinpro",#N/A,FALSE,"Tran"}</definedName>
    <definedName name="pit" localSheetId="57" hidden="1">{"Riqfin97",#N/A,FALSE,"Tran";"Riqfinpro",#N/A,FALSE,"Tran"}</definedName>
    <definedName name="pit" localSheetId="58" hidden="1">{"Riqfin97",#N/A,FALSE,"Tran";"Riqfinpro",#N/A,FALSE,"Tran"}</definedName>
    <definedName name="pit" localSheetId="59" hidden="1">{"Riqfin97",#N/A,FALSE,"Tran";"Riqfinpro",#N/A,FALSE,"Tran"}</definedName>
    <definedName name="pit" localSheetId="60" hidden="1">{"Riqfin97",#N/A,FALSE,"Tran";"Riqfinpro",#N/A,FALSE,"Tran"}</definedName>
    <definedName name="pit" localSheetId="39" hidden="1">{"Riqfin97",#N/A,FALSE,"Tran";"Riqfinpro",#N/A,FALSE,"Tran"}</definedName>
    <definedName name="pit" localSheetId="0" hidden="1">{"Riqfin97",#N/A,FALSE,"Tran";"Riqfinpro",#N/A,FALSE,"Tran"}</definedName>
    <definedName name="pit" localSheetId="26" hidden="1">{"Riqfin97",#N/A,FALSE,"Tran";"Riqfinpro",#N/A,FALSE,"Tran"}</definedName>
    <definedName name="pit" localSheetId="27" hidden="1">{"Riqfin97",#N/A,FALSE,"Tran";"Riqfinpro",#N/A,FALSE,"Tran"}</definedName>
    <definedName name="pit" localSheetId="32" hidden="1">{"Riqfin97",#N/A,FALSE,"Tran";"Riqfinpro",#N/A,FALSE,"Tran"}</definedName>
    <definedName name="pit" localSheetId="41" hidden="1">{"Riqfin97",#N/A,FALSE,"Tran";"Riqfinpro",#N/A,FALSE,"Tran"}</definedName>
    <definedName name="pit" localSheetId="1" hidden="1">{"Riqfin97",#N/A,FALSE,"Tran";"Riqfinpro",#N/A,FALSE,"Tran"}</definedName>
    <definedName name="pit" localSheetId="2" hidden="1">{"Riqfin97",#N/A,FALSE,"Tran";"Riqfinpro",#N/A,FALSE,"Tran"}</definedName>
    <definedName name="pit" localSheetId="3" hidden="1">{"Riqfin97",#N/A,FALSE,"Tran";"Riqfinpro",#N/A,FALSE,"Tran"}</definedName>
    <definedName name="pit" localSheetId="4" hidden="1">{"Riqfin97",#N/A,FALSE,"Tran";"Riqfinpro",#N/A,FALSE,"Tran"}</definedName>
    <definedName name="pit" localSheetId="5" hidden="1">{"Riqfin97",#N/A,FALSE,"Tran";"Riqfinpro",#N/A,FALSE,"Tran"}</definedName>
    <definedName name="pit" localSheetId="6" hidden="1">{"Riqfin97",#N/A,FALSE,"Tran";"Riqfinpro",#N/A,FALSE,"Tran"}</definedName>
    <definedName name="pit" localSheetId="7" hidden="1">{"Riqfin97",#N/A,FALSE,"Tran";"Riqfinpro",#N/A,FALSE,"Tran"}</definedName>
    <definedName name="pit" localSheetId="22" hidden="1">{"Riqfin97",#N/A,FALSE,"Tran";"Riqfinpro",#N/A,FALSE,"Tran"}</definedName>
    <definedName name="pit" localSheetId="23" hidden="1">{"Riqfin97",#N/A,FALSE,"Tran";"Riqfinpro",#N/A,FALSE,"Tran"}</definedName>
    <definedName name="pit" localSheetId="24" hidden="1">{"Riqfin97",#N/A,FALSE,"Tran";"Riqfinpro",#N/A,FALSE,"Tran"}</definedName>
    <definedName name="pit" localSheetId="25" hidden="1">{"Riqfin97",#N/A,FALSE,"Tran";"Riqfinpro",#N/A,FALSE,"Tran"}</definedName>
    <definedName name="pit" localSheetId="28" hidden="1">{"Riqfin97",#N/A,FALSE,"Tran";"Riqfinpro",#N/A,FALSE,"Tran"}</definedName>
    <definedName name="pit" localSheetId="29" hidden="1">{"Riqfin97",#N/A,FALSE,"Tran";"Riqfinpro",#N/A,FALSE,"Tran"}</definedName>
    <definedName name="pit" localSheetId="31" hidden="1">{"Riqfin97",#N/A,FALSE,"Tran";"Riqfinpro",#N/A,FALSE,"Tran"}</definedName>
    <definedName name="pit" localSheetId="40" hidden="1">{"Riqfin97",#N/A,FALSE,"Tran";"Riqfinpro",#N/A,FALSE,"Tran"}</definedName>
    <definedName name="pit" localSheetId="42" hidden="1">{"Riqfin97",#N/A,FALSE,"Tran";"Riqfinpro",#N/A,FALSE,"Tran"}</definedName>
    <definedName name="pit" hidden="1">{"Riqfin97",#N/A,FALSE,"Tran";"Riqfinpro",#N/A,FALSE,"Tran"}</definedName>
    <definedName name="PK" localSheetId="59">#REF!</definedName>
    <definedName name="PK" localSheetId="60">#REF!</definedName>
    <definedName name="PK" localSheetId="39">#REF!</definedName>
    <definedName name="PK" localSheetId="0">#REF!</definedName>
    <definedName name="PK" localSheetId="26">#REF!</definedName>
    <definedName name="PK" localSheetId="41">#REF!</definedName>
    <definedName name="PK" localSheetId="1">#REF!</definedName>
    <definedName name="PK" localSheetId="2">#REF!</definedName>
    <definedName name="PK" localSheetId="3">#REF!</definedName>
    <definedName name="PK" localSheetId="4">#REF!</definedName>
    <definedName name="PK" localSheetId="5">#REF!</definedName>
    <definedName name="PK" localSheetId="6">#REF!</definedName>
    <definedName name="PK" localSheetId="7">#REF!</definedName>
    <definedName name="PK" localSheetId="22">#REF!</definedName>
    <definedName name="PK" localSheetId="23">#REF!</definedName>
    <definedName name="PK" localSheetId="24">#REF!</definedName>
    <definedName name="PK" localSheetId="25">#REF!</definedName>
    <definedName name="PK" localSheetId="28">#REF!</definedName>
    <definedName name="PK" localSheetId="29">#REF!</definedName>
    <definedName name="PK" localSheetId="40">#REF!</definedName>
    <definedName name="PK" localSheetId="42">#REF!</definedName>
    <definedName name="PK">#REF!</definedName>
    <definedName name="plame" localSheetId="0">#REF!</definedName>
    <definedName name="plame" localSheetId="1">#REF!</definedName>
    <definedName name="plame" localSheetId="2">#REF!</definedName>
    <definedName name="plame" localSheetId="3">#REF!</definedName>
    <definedName name="plame" localSheetId="4">#REF!</definedName>
    <definedName name="plame" localSheetId="5">#REF!</definedName>
    <definedName name="plame" localSheetId="6">#REF!</definedName>
    <definedName name="plame" localSheetId="7">#REF!</definedName>
    <definedName name="plame">#REF!</definedName>
    <definedName name="plame2000" localSheetId="0">#REF!</definedName>
    <definedName name="plame2000" localSheetId="1">#REF!</definedName>
    <definedName name="plame2000" localSheetId="2">#REF!</definedName>
    <definedName name="plame2000" localSheetId="3">#REF!</definedName>
    <definedName name="plame2000" localSheetId="4">#REF!</definedName>
    <definedName name="plame2000" localSheetId="5">#REF!</definedName>
    <definedName name="plame2000" localSheetId="6">#REF!</definedName>
    <definedName name="plame2000" localSheetId="7">#REF!</definedName>
    <definedName name="plame2000">#REF!</definedName>
    <definedName name="plame2001">#REF!</definedName>
    <definedName name="plame2002">#REF!</definedName>
    <definedName name="plame2003">#REF!</definedName>
    <definedName name="plame98" localSheetId="0">#REF!</definedName>
    <definedName name="plame98" localSheetId="1">#REF!</definedName>
    <definedName name="plame98" localSheetId="2">#REF!</definedName>
    <definedName name="plame98" localSheetId="3">#REF!</definedName>
    <definedName name="plame98" localSheetId="4">#REF!</definedName>
    <definedName name="plame98" localSheetId="5">#REF!</definedName>
    <definedName name="plame98" localSheetId="6">#REF!</definedName>
    <definedName name="plame98" localSheetId="7">#REF!</definedName>
    <definedName name="plame98">[22]Programa!#REF!</definedName>
    <definedName name="plame98j" localSheetId="0">#REF!</definedName>
    <definedName name="plame98j" localSheetId="1">#REF!</definedName>
    <definedName name="plame98j" localSheetId="2">#REF!</definedName>
    <definedName name="plame98j" localSheetId="3">#REF!</definedName>
    <definedName name="plame98j" localSheetId="4">#REF!</definedName>
    <definedName name="plame98j" localSheetId="5">#REF!</definedName>
    <definedName name="plame98j" localSheetId="6">#REF!</definedName>
    <definedName name="plame98j" localSheetId="7">#REF!</definedName>
    <definedName name="plame98j">[22]Programa!#REF!</definedName>
    <definedName name="plame98s" localSheetId="61">#REF!</definedName>
    <definedName name="plame98s" localSheetId="54">#REF!</definedName>
    <definedName name="plame98s" localSheetId="55">#REF!</definedName>
    <definedName name="plame98s" localSheetId="56">#REF!</definedName>
    <definedName name="plame98s" localSheetId="57">#REF!</definedName>
    <definedName name="plame98s" localSheetId="58">#REF!</definedName>
    <definedName name="plame98s" localSheetId="59">#REF!</definedName>
    <definedName name="plame98s">#REF!</definedName>
    <definedName name="plame99" localSheetId="61">#REF!</definedName>
    <definedName name="plame99" localSheetId="54">#REF!</definedName>
    <definedName name="plame99" localSheetId="55">#REF!</definedName>
    <definedName name="plame99" localSheetId="56">#REF!</definedName>
    <definedName name="plame99" localSheetId="57">#REF!</definedName>
    <definedName name="plame99" localSheetId="58">#REF!</definedName>
    <definedName name="plame99" localSheetId="59">#REF!</definedName>
    <definedName name="plame99">#REF!</definedName>
    <definedName name="PLATA" localSheetId="60">#REF!</definedName>
    <definedName name="PLATA" localSheetId="39">#REF!</definedName>
    <definedName name="PLATA" localSheetId="26">#REF!</definedName>
    <definedName name="PLATA" localSheetId="41">#REF!</definedName>
    <definedName name="PLATA" localSheetId="22">#REF!</definedName>
    <definedName name="PLATA" localSheetId="23">#REF!</definedName>
    <definedName name="PLATA" localSheetId="24">#REF!</definedName>
    <definedName name="PLATA" localSheetId="25">#REF!</definedName>
    <definedName name="PLATA" localSheetId="28">#REF!</definedName>
    <definedName name="PLATA" localSheetId="29">#REF!</definedName>
    <definedName name="PLATA" localSheetId="40">#REF!</definedName>
    <definedName name="PLATA" localSheetId="42">#REF!</definedName>
    <definedName name="PLATA">#REF!</definedName>
    <definedName name="plazo">#REF!</definedName>
    <definedName name="plazo2000">#REF!</definedName>
    <definedName name="plazo2001">#REF!</definedName>
    <definedName name="plazo2002">#REF!</definedName>
    <definedName name="plazo2003">#REF!</definedName>
    <definedName name="plazo98" localSheetId="0">#REF!</definedName>
    <definedName name="plazo98" localSheetId="1">#REF!</definedName>
    <definedName name="plazo98" localSheetId="2">#REF!</definedName>
    <definedName name="plazo98" localSheetId="3">#REF!</definedName>
    <definedName name="plazo98" localSheetId="4">#REF!</definedName>
    <definedName name="plazo98" localSheetId="5">#REF!</definedName>
    <definedName name="plazo98" localSheetId="6">#REF!</definedName>
    <definedName name="plazo98" localSheetId="7">#REF!</definedName>
    <definedName name="plazo98">[22]Programa!#REF!</definedName>
    <definedName name="plazo98j" localSheetId="0">#REF!</definedName>
    <definedName name="plazo98j" localSheetId="1">#REF!</definedName>
    <definedName name="plazo98j" localSheetId="2">#REF!</definedName>
    <definedName name="plazo98j" localSheetId="3">#REF!</definedName>
    <definedName name="plazo98j" localSheetId="4">#REF!</definedName>
    <definedName name="plazo98j" localSheetId="5">#REF!</definedName>
    <definedName name="plazo98j" localSheetId="6">#REF!</definedName>
    <definedName name="plazo98j" localSheetId="7">#REF!</definedName>
    <definedName name="plazo98j">[22]Programa!#REF!</definedName>
    <definedName name="plazo98s" localSheetId="61">#REF!</definedName>
    <definedName name="plazo98s" localSheetId="54">#REF!</definedName>
    <definedName name="plazo98s" localSheetId="55">#REF!</definedName>
    <definedName name="plazo98s" localSheetId="56">#REF!</definedName>
    <definedName name="plazo98s" localSheetId="57">#REF!</definedName>
    <definedName name="plazo98s" localSheetId="58">#REF!</definedName>
    <definedName name="plazo98s" localSheetId="59">#REF!</definedName>
    <definedName name="plazo98s">#REF!</definedName>
    <definedName name="plazo99" localSheetId="61">#REF!</definedName>
    <definedName name="plazo99" localSheetId="54">#REF!</definedName>
    <definedName name="plazo99" localSheetId="55">#REF!</definedName>
    <definedName name="plazo99" localSheetId="56">#REF!</definedName>
    <definedName name="plazo99" localSheetId="57">#REF!</definedName>
    <definedName name="plazo99" localSheetId="58">#REF!</definedName>
    <definedName name="plazo99" localSheetId="59">#REF!</definedName>
    <definedName name="plazo99">#REF!</definedName>
    <definedName name="POLLO" localSheetId="60">#REF!</definedName>
    <definedName name="POLLO" localSheetId="39">#REF!</definedName>
    <definedName name="POLLO" localSheetId="26">#REF!</definedName>
    <definedName name="POLLO" localSheetId="41">#REF!</definedName>
    <definedName name="POLLO" localSheetId="22">#REF!</definedName>
    <definedName name="POLLO" localSheetId="23">#REF!</definedName>
    <definedName name="POLLO" localSheetId="24">#REF!</definedName>
    <definedName name="POLLO" localSheetId="25">#REF!</definedName>
    <definedName name="POLLO" localSheetId="28">#REF!</definedName>
    <definedName name="POLLO" localSheetId="29">#REF!</definedName>
    <definedName name="POLLO" localSheetId="40">#REF!</definedName>
    <definedName name="POLLO" localSheetId="42">#REF!</definedName>
    <definedName name="POLLO">#REF!</definedName>
    <definedName name="poooooooooo" localSheetId="60" hidden="1">'[90]Fax a enviar'!#REF!</definedName>
    <definedName name="poooooooooo" localSheetId="39" hidden="1">'[90]Fax a enviar'!#REF!</definedName>
    <definedName name="poooooooooo" localSheetId="0" hidden="1">#REF!</definedName>
    <definedName name="poooooooooo" localSheetId="41" hidden="1">'[90]Fax a enviar'!#REF!</definedName>
    <definedName name="poooooooooo" localSheetId="1" hidden="1">#REF!</definedName>
    <definedName name="poooooooooo" localSheetId="2" hidden="1">#REF!</definedName>
    <definedName name="poooooooooo" localSheetId="3" hidden="1">#REF!</definedName>
    <definedName name="poooooooooo" localSheetId="4" hidden="1">#REF!</definedName>
    <definedName name="poooooooooo" localSheetId="5" hidden="1">#REF!</definedName>
    <definedName name="poooooooooo" localSheetId="6" hidden="1">#REF!</definedName>
    <definedName name="poooooooooo" localSheetId="7" hidden="1">#REF!</definedName>
    <definedName name="poooooooooo" localSheetId="28" hidden="1">'[90]Fax a enviar'!#REF!</definedName>
    <definedName name="poooooooooo" localSheetId="29" hidden="1">'[90]Fax a enviar'!#REF!</definedName>
    <definedName name="poooooooooo" localSheetId="40" hidden="1">'[90]Fax a enviar'!#REF!</definedName>
    <definedName name="poooooooooo" localSheetId="42" hidden="1">'[90]Fax a enviar'!#REF!</definedName>
    <definedName name="poooooooooo" hidden="1">'[90]Fax a enviar'!#REF!</definedName>
    <definedName name="POPO" localSheetId="61">#REF!</definedName>
    <definedName name="POPO" localSheetId="54">#REF!</definedName>
    <definedName name="POPO" localSheetId="55">#REF!</definedName>
    <definedName name="POPO" localSheetId="56">#REF!</definedName>
    <definedName name="POPO" localSheetId="57">#REF!</definedName>
    <definedName name="POPO" localSheetId="58">#REF!</definedName>
    <definedName name="POPO" localSheetId="59">#REF!</definedName>
    <definedName name="POPO">#REF!</definedName>
    <definedName name="PORT" localSheetId="61">#REF!</definedName>
    <definedName name="PORT" localSheetId="54">#REF!</definedName>
    <definedName name="PORT" localSheetId="55">#REF!</definedName>
    <definedName name="PORT" localSheetId="56">#REF!</definedName>
    <definedName name="PORT" localSheetId="57">#REF!</definedName>
    <definedName name="PORT" localSheetId="58">#REF!</definedName>
    <definedName name="PORT" localSheetId="59">#REF!</definedName>
    <definedName name="PORT">#REF!</definedName>
    <definedName name="Ports" localSheetId="61">#REF!</definedName>
    <definedName name="Ports" localSheetId="54">#REF!</definedName>
    <definedName name="Ports" localSheetId="55">#REF!</definedName>
    <definedName name="Ports" localSheetId="56">#REF!</definedName>
    <definedName name="Ports" localSheetId="57">#REF!</definedName>
    <definedName name="Ports" localSheetId="58">#REF!</definedName>
    <definedName name="Ports" localSheetId="59">#REF!</definedName>
    <definedName name="Ports">#REF!</definedName>
    <definedName name="Portugal_wt" localSheetId="0">#REF!</definedName>
    <definedName name="Portugal_wt" localSheetId="1">#REF!</definedName>
    <definedName name="Portugal_wt" localSheetId="2">#REF!</definedName>
    <definedName name="Portugal_wt" localSheetId="3">#REF!</definedName>
    <definedName name="Portugal_wt" localSheetId="4">#REF!</definedName>
    <definedName name="Portugal_wt" localSheetId="5">#REF!</definedName>
    <definedName name="Portugal_wt" localSheetId="6">#REF!</definedName>
    <definedName name="Portugal_wt" localSheetId="7">#REF!</definedName>
    <definedName name="Portugal_wt">'[65]OECD wgt'!$B$30</definedName>
    <definedName name="posnet2" localSheetId="61">#REF!</definedName>
    <definedName name="posnet2" localSheetId="54">#REF!</definedName>
    <definedName name="posnet2" localSheetId="55">#REF!</definedName>
    <definedName name="posnet2" localSheetId="56">#REF!</definedName>
    <definedName name="posnet2" localSheetId="57">#REF!</definedName>
    <definedName name="posnet2" localSheetId="58">#REF!</definedName>
    <definedName name="posnet2" localSheetId="59">#REF!</definedName>
    <definedName name="posnet2">#REF!</definedName>
    <definedName name="POTENCIAL" localSheetId="59">#REF!</definedName>
    <definedName name="POTENCIAL" localSheetId="60">#REF!</definedName>
    <definedName name="POTENCIAL" localSheetId="39">#REF!</definedName>
    <definedName name="POTENCIAL" localSheetId="26">#REF!</definedName>
    <definedName name="POTENCIAL" localSheetId="41">#REF!</definedName>
    <definedName name="POTENCIAL" localSheetId="22">#REF!</definedName>
    <definedName name="POTENCIAL" localSheetId="23">#REF!</definedName>
    <definedName name="POTENCIAL" localSheetId="24">#REF!</definedName>
    <definedName name="POTENCIAL" localSheetId="25">#REF!</definedName>
    <definedName name="POTENCIAL" localSheetId="28">#REF!</definedName>
    <definedName name="POTENCIAL" localSheetId="29">#REF!</definedName>
    <definedName name="POTENCIAL" localSheetId="40">#REF!</definedName>
    <definedName name="POTENCIAL" localSheetId="42">#REF!</definedName>
    <definedName name="POTENCIAL">#REF!</definedName>
    <definedName name="PP" localSheetId="60">#REF!</definedName>
    <definedName name="PP" localSheetId="39">#REF!</definedName>
    <definedName name="PP" localSheetId="26">#REF!</definedName>
    <definedName name="PP" localSheetId="41">#REF!</definedName>
    <definedName name="PP" localSheetId="22">#REF!</definedName>
    <definedName name="PP" localSheetId="23">#REF!</definedName>
    <definedName name="PP" localSheetId="24">#REF!</definedName>
    <definedName name="PP" localSheetId="25">#REF!</definedName>
    <definedName name="PP" localSheetId="28">#REF!</definedName>
    <definedName name="PP" localSheetId="29">#REF!</definedName>
    <definedName name="PP" localSheetId="40">#REF!</definedName>
    <definedName name="PP" localSheetId="42">#REF!</definedName>
    <definedName name="PP">#REF!</definedName>
    <definedName name="ppoooooooooo" localSheetId="60" hidden="1">#REF!</definedName>
    <definedName name="ppoooooooooo" localSheetId="39" hidden="1">#REF!</definedName>
    <definedName name="ppoooooooooo" localSheetId="26" hidden="1">#REF!</definedName>
    <definedName name="ppoooooooooo" localSheetId="41" hidden="1">#REF!</definedName>
    <definedName name="ppoooooooooo" localSheetId="22" hidden="1">#REF!</definedName>
    <definedName name="ppoooooooooo" localSheetId="23" hidden="1">#REF!</definedName>
    <definedName name="ppoooooooooo" localSheetId="24" hidden="1">#REF!</definedName>
    <definedName name="ppoooooooooo" localSheetId="25" hidden="1">#REF!</definedName>
    <definedName name="ppoooooooooo" localSheetId="28" hidden="1">#REF!</definedName>
    <definedName name="ppoooooooooo" localSheetId="29" hidden="1">#REF!</definedName>
    <definedName name="ppoooooooooo" localSheetId="40" hidden="1">#REF!</definedName>
    <definedName name="ppoooooooooo" localSheetId="42" hidden="1">#REF!</definedName>
    <definedName name="ppoooooooooo" hidden="1">#REF!</definedName>
    <definedName name="ppp" localSheetId="61" hidden="1">{"Riqfin97",#N/A,FALSE,"Tran";"Riqfinpro",#N/A,FALSE,"Tran"}</definedName>
    <definedName name="ppp" localSheetId="54" hidden="1">{"Riqfin97",#N/A,FALSE,"Tran";"Riqfinpro",#N/A,FALSE,"Tran"}</definedName>
    <definedName name="ppp" localSheetId="55" hidden="1">{"Riqfin97",#N/A,FALSE,"Tran";"Riqfinpro",#N/A,FALSE,"Tran"}</definedName>
    <definedName name="ppp" localSheetId="56" hidden="1">{"Riqfin97",#N/A,FALSE,"Tran";"Riqfinpro",#N/A,FALSE,"Tran"}</definedName>
    <definedName name="ppp" localSheetId="57" hidden="1">{"Riqfin97",#N/A,FALSE,"Tran";"Riqfinpro",#N/A,FALSE,"Tran"}</definedName>
    <definedName name="ppp" localSheetId="58" hidden="1">{"Riqfin97",#N/A,FALSE,"Tran";"Riqfinpro",#N/A,FALSE,"Tran"}</definedName>
    <definedName name="ppp" localSheetId="59" hidden="1">{"Riqfin97",#N/A,FALSE,"Tran";"Riqfinpro",#N/A,FALSE,"Tran"}</definedName>
    <definedName name="ppp" localSheetId="60" hidden="1">{"Riqfin97",#N/A,FALSE,"Tran";"Riqfinpro",#N/A,FALSE,"Tran"}</definedName>
    <definedName name="ppp" localSheetId="39" hidden="1">{"Riqfin97",#N/A,FALSE,"Tran";"Riqfinpro",#N/A,FALSE,"Tran"}</definedName>
    <definedName name="ppp" localSheetId="0" hidden="1">{"Riqfin97",#N/A,FALSE,"Tran";"Riqfinpro",#N/A,FALSE,"Tran"}</definedName>
    <definedName name="ppp" localSheetId="26" hidden="1">{"Riqfin97",#N/A,FALSE,"Tran";"Riqfinpro",#N/A,FALSE,"Tran"}</definedName>
    <definedName name="ppp" localSheetId="27" hidden="1">{"Riqfin97",#N/A,FALSE,"Tran";"Riqfinpro",#N/A,FALSE,"Tran"}</definedName>
    <definedName name="ppp" localSheetId="32" hidden="1">{"Riqfin97",#N/A,FALSE,"Tran";"Riqfinpro",#N/A,FALSE,"Tran"}</definedName>
    <definedName name="ppp" localSheetId="41" hidden="1">{"Riqfin97",#N/A,FALSE,"Tran";"Riqfinpro",#N/A,FALSE,"Tran"}</definedName>
    <definedName name="ppp" localSheetId="1" hidden="1">{"Riqfin97",#N/A,FALSE,"Tran";"Riqfinpro",#N/A,FALSE,"Tran"}</definedName>
    <definedName name="ppp" localSheetId="2" hidden="1">{"Riqfin97",#N/A,FALSE,"Tran";"Riqfinpro",#N/A,FALSE,"Tran"}</definedName>
    <definedName name="ppp" localSheetId="3" hidden="1">{"Riqfin97",#N/A,FALSE,"Tran";"Riqfinpro",#N/A,FALSE,"Tran"}</definedName>
    <definedName name="ppp" localSheetId="4" hidden="1">{"Riqfin97",#N/A,FALSE,"Tran";"Riqfinpro",#N/A,FALSE,"Tran"}</definedName>
    <definedName name="ppp" localSheetId="5" hidden="1">{"Riqfin97",#N/A,FALSE,"Tran";"Riqfinpro",#N/A,FALSE,"Tran"}</definedName>
    <definedName name="ppp" localSheetId="6" hidden="1">{"Riqfin97",#N/A,FALSE,"Tran";"Riqfinpro",#N/A,FALSE,"Tran"}</definedName>
    <definedName name="ppp" localSheetId="7" hidden="1">{"Riqfin97",#N/A,FALSE,"Tran";"Riqfinpro",#N/A,FALSE,"Tran"}</definedName>
    <definedName name="ppp" localSheetId="22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localSheetId="25" hidden="1">{"Riqfin97",#N/A,FALSE,"Tran";"Riqfinpro",#N/A,FALSE,"Tran"}</definedName>
    <definedName name="ppp" localSheetId="28" hidden="1">{"Riqfin97",#N/A,FALSE,"Tran";"Riqfinpro",#N/A,FALSE,"Tran"}</definedName>
    <definedName name="ppp" localSheetId="29" hidden="1">{"Riqfin97",#N/A,FALSE,"Tran";"Riqfinpro",#N/A,FALSE,"Tran"}</definedName>
    <definedName name="ppp" localSheetId="31" hidden="1">{"Riqfin97",#N/A,FALSE,"Tran";"Riqfinpro",#N/A,FALSE,"Tran"}</definedName>
    <definedName name="ppp" localSheetId="40" hidden="1">{"Riqfin97",#N/A,FALSE,"Tran";"Riqfinpro",#N/A,FALSE,"Tran"}</definedName>
    <definedName name="ppp" localSheetId="42" hidden="1">{"Riqfin97",#N/A,FALSE,"Tran";"Riqfinpro",#N/A,FALSE,"Tran"}</definedName>
    <definedName name="ppp" hidden="1">{"Riqfin97",#N/A,FALSE,"Tran";"Riqfinpro",#N/A,FALSE,"Tran"}</definedName>
    <definedName name="pppppp" localSheetId="61" hidden="1">{"Riqfin97",#N/A,FALSE,"Tran";"Riqfinpro",#N/A,FALSE,"Tran"}</definedName>
    <definedName name="pppppp" localSheetId="54" hidden="1">{"Riqfin97",#N/A,FALSE,"Tran";"Riqfinpro",#N/A,FALSE,"Tran"}</definedName>
    <definedName name="pppppp" localSheetId="55" hidden="1">{"Riqfin97",#N/A,FALSE,"Tran";"Riqfinpro",#N/A,FALSE,"Tran"}</definedName>
    <definedName name="pppppp" localSheetId="56" hidden="1">{"Riqfin97",#N/A,FALSE,"Tran";"Riqfinpro",#N/A,FALSE,"Tran"}</definedName>
    <definedName name="pppppp" localSheetId="57" hidden="1">{"Riqfin97",#N/A,FALSE,"Tran";"Riqfinpro",#N/A,FALSE,"Tran"}</definedName>
    <definedName name="pppppp" localSheetId="58" hidden="1">{"Riqfin97",#N/A,FALSE,"Tran";"Riqfinpro",#N/A,FALSE,"Tran"}</definedName>
    <definedName name="pppppp" localSheetId="59" hidden="1">{"Riqfin97",#N/A,FALSE,"Tran";"Riqfinpro",#N/A,FALSE,"Tran"}</definedName>
    <definedName name="pppppp" localSheetId="60" hidden="1">{"Riqfin97",#N/A,FALSE,"Tran";"Riqfinpro",#N/A,FALSE,"Tran"}</definedName>
    <definedName name="pppppp" localSheetId="39" hidden="1">{"Riqfin97",#N/A,FALSE,"Tran";"Riqfinpro",#N/A,FALSE,"Tran"}</definedName>
    <definedName name="pppppp" localSheetId="0" hidden="1">{"Riqfin97",#N/A,FALSE,"Tran";"Riqfinpro",#N/A,FALSE,"Tran"}</definedName>
    <definedName name="pppppp" localSheetId="26" hidden="1">{"Riqfin97",#N/A,FALSE,"Tran";"Riqfinpro",#N/A,FALSE,"Tran"}</definedName>
    <definedName name="pppppp" localSheetId="27" hidden="1">{"Riqfin97",#N/A,FALSE,"Tran";"Riqfinpro",#N/A,FALSE,"Tran"}</definedName>
    <definedName name="pppppp" localSheetId="32" hidden="1">{"Riqfin97",#N/A,FALSE,"Tran";"Riqfinpro",#N/A,FALSE,"Tran"}</definedName>
    <definedName name="pppppp" localSheetId="41" hidden="1">{"Riqfin97",#N/A,FALSE,"Tran";"Riqfinpro",#N/A,FALSE,"Tran"}</definedName>
    <definedName name="pppppp" localSheetId="1" hidden="1">{"Riqfin97",#N/A,FALSE,"Tran";"Riqfinpro",#N/A,FALSE,"Tran"}</definedName>
    <definedName name="pppppp" localSheetId="2" hidden="1">{"Riqfin97",#N/A,FALSE,"Tran";"Riqfinpro",#N/A,FALSE,"Tran"}</definedName>
    <definedName name="pppppp" localSheetId="3" hidden="1">{"Riqfin97",#N/A,FALSE,"Tran";"Riqfinpro",#N/A,FALSE,"Tran"}</definedName>
    <definedName name="pppppp" localSheetId="4" hidden="1">{"Riqfin97",#N/A,FALSE,"Tran";"Riqfinpro",#N/A,FALSE,"Tran"}</definedName>
    <definedName name="pppppp" localSheetId="5" hidden="1">{"Riqfin97",#N/A,FALSE,"Tran";"Riqfinpro",#N/A,FALSE,"Tran"}</definedName>
    <definedName name="pppppp" localSheetId="6" hidden="1">{"Riqfin97",#N/A,FALSE,"Tran";"Riqfinpro",#N/A,FALSE,"Tran"}</definedName>
    <definedName name="pppppp" localSheetId="7" hidden="1">{"Riqfin97",#N/A,FALSE,"Tran";"Riqfinpro",#N/A,FALSE,"Tran"}</definedName>
    <definedName name="pppppp" localSheetId="22" hidden="1">{"Riqfin97",#N/A,FALSE,"Tran";"Riqfinpro",#N/A,FALSE,"Tran"}</definedName>
    <definedName name="pppppp" localSheetId="23" hidden="1">{"Riqfin97",#N/A,FALSE,"Tran";"Riqfinpro",#N/A,FALSE,"Tran"}</definedName>
    <definedName name="pppppp" localSheetId="24" hidden="1">{"Riqfin97",#N/A,FALSE,"Tran";"Riqfinpro",#N/A,FALSE,"Tran"}</definedName>
    <definedName name="pppppp" localSheetId="25" hidden="1">{"Riqfin97",#N/A,FALSE,"Tran";"Riqfinpro",#N/A,FALSE,"Tran"}</definedName>
    <definedName name="pppppp" localSheetId="28" hidden="1">{"Riqfin97",#N/A,FALSE,"Tran";"Riqfinpro",#N/A,FALSE,"Tran"}</definedName>
    <definedName name="pppppp" localSheetId="29" hidden="1">{"Riqfin97",#N/A,FALSE,"Tran";"Riqfinpro",#N/A,FALSE,"Tran"}</definedName>
    <definedName name="pppppp" localSheetId="31" hidden="1">{"Riqfin97",#N/A,FALSE,"Tran";"Riqfinpro",#N/A,FALSE,"Tran"}</definedName>
    <definedName name="pppppp" localSheetId="40" hidden="1">{"Riqfin97",#N/A,FALSE,"Tran";"Riqfinpro",#N/A,FALSE,"Tran"}</definedName>
    <definedName name="pppppp" localSheetId="42" hidden="1">{"Riqfin97",#N/A,FALSE,"Tran";"Riqfinpro",#N/A,FALSE,"Tran"}</definedName>
    <definedName name="pppppp" hidden="1">{"Riqfin97",#N/A,FALSE,"Tran";"Riqfinpro",#N/A,FALSE,"Tran"}</definedName>
    <definedName name="pppppppppp" localSheetId="59" hidden="1">#REF!</definedName>
    <definedName name="pppppppppp" localSheetId="60" hidden="1">#REF!</definedName>
    <definedName name="pppppppppp" localSheetId="39" hidden="1">#REF!</definedName>
    <definedName name="pppppppppp" localSheetId="0" hidden="1">#REF!</definedName>
    <definedName name="pppppppppp" localSheetId="26" hidden="1">#REF!</definedName>
    <definedName name="pppppppppp" localSheetId="41" hidden="1">#REF!</definedName>
    <definedName name="pppppppppp" localSheetId="1" hidden="1">#REF!</definedName>
    <definedName name="pppppppppp" localSheetId="2" hidden="1">#REF!</definedName>
    <definedName name="pppppppppp" localSheetId="3" hidden="1">#REF!</definedName>
    <definedName name="pppppppppp" localSheetId="4" hidden="1">#REF!</definedName>
    <definedName name="pppppppppp" localSheetId="5" hidden="1">#REF!</definedName>
    <definedName name="pppppppppp" localSheetId="6" hidden="1">#REF!</definedName>
    <definedName name="pppppppppp" localSheetId="7" hidden="1">#REF!</definedName>
    <definedName name="pppppppppp" localSheetId="22" hidden="1">#REF!</definedName>
    <definedName name="pppppppppp" localSheetId="23" hidden="1">#REF!</definedName>
    <definedName name="pppppppppp" localSheetId="24" hidden="1">#REF!</definedName>
    <definedName name="pppppppppp" localSheetId="25" hidden="1">#REF!</definedName>
    <definedName name="pppppppppp" localSheetId="28" hidden="1">#REF!</definedName>
    <definedName name="pppppppppp" localSheetId="29" hidden="1">#REF!</definedName>
    <definedName name="pppppppppp" localSheetId="40" hidden="1">#REF!</definedName>
    <definedName name="pppppppppp" localSheetId="42" hidden="1">#REF!</definedName>
    <definedName name="pppppppppp" hidden="1">#REF!</definedName>
    <definedName name="ppppppppppppp" localSheetId="60" hidden="1">#REF!</definedName>
    <definedName name="ppppppppppppp" localSheetId="39" hidden="1">#REF!</definedName>
    <definedName name="ppppppppppppp" localSheetId="0" hidden="1">#REF!</definedName>
    <definedName name="ppppppppppppp" localSheetId="26" hidden="1">#REF!</definedName>
    <definedName name="ppppppppppppp" localSheetId="41" hidden="1">#REF!</definedName>
    <definedName name="ppppppppppppp" localSheetId="1" hidden="1">#REF!</definedName>
    <definedName name="ppppppppppppp" localSheetId="2" hidden="1">#REF!</definedName>
    <definedName name="ppppppppppppp" localSheetId="3" hidden="1">#REF!</definedName>
    <definedName name="ppppppppppppp" localSheetId="4" hidden="1">#REF!</definedName>
    <definedName name="ppppppppppppp" localSheetId="5" hidden="1">#REF!</definedName>
    <definedName name="ppppppppppppp" localSheetId="6" hidden="1">#REF!</definedName>
    <definedName name="ppppppppppppp" localSheetId="7" hidden="1">#REF!</definedName>
    <definedName name="ppppppppppppp" localSheetId="22" hidden="1">#REF!</definedName>
    <definedName name="ppppppppppppp" localSheetId="23" hidden="1">#REF!</definedName>
    <definedName name="ppppppppppppp" localSheetId="24" hidden="1">#REF!</definedName>
    <definedName name="ppppppppppppp" localSheetId="25" hidden="1">#REF!</definedName>
    <definedName name="ppppppppppppp" localSheetId="28" hidden="1">#REF!</definedName>
    <definedName name="ppppppppppppp" localSheetId="29" hidden="1">#REF!</definedName>
    <definedName name="ppppppppppppp" localSheetId="40" hidden="1">#REF!</definedName>
    <definedName name="ppppppppppppp" localSheetId="42" hidden="1">#REF!</definedName>
    <definedName name="ppppppppppppp" hidden="1">#REF!</definedName>
    <definedName name="PPPWGT">#N/A</definedName>
    <definedName name="PRECIOCIFBANANO" localSheetId="59">#REF!</definedName>
    <definedName name="PRECIOCIFBANANO" localSheetId="60">#REF!</definedName>
    <definedName name="PRECIOCIFBANANO" localSheetId="39">#REF!</definedName>
    <definedName name="PRECIOCIFBANANO" localSheetId="0">#REF!</definedName>
    <definedName name="PRECIOCIFBANANO" localSheetId="26">#REF!</definedName>
    <definedName name="PRECIOCIFBANANO" localSheetId="41">#REF!</definedName>
    <definedName name="PRECIOCIFBANANO" localSheetId="1">#REF!</definedName>
    <definedName name="PRECIOCIFBANANO" localSheetId="2">#REF!</definedName>
    <definedName name="PRECIOCIFBANANO" localSheetId="3">#REF!</definedName>
    <definedName name="PRECIOCIFBANANO" localSheetId="4">#REF!</definedName>
    <definedName name="PRECIOCIFBANANO" localSheetId="5">#REF!</definedName>
    <definedName name="PRECIOCIFBANANO" localSheetId="6">#REF!</definedName>
    <definedName name="PRECIOCIFBANANO" localSheetId="7">#REF!</definedName>
    <definedName name="PRECIOCIFBANANO" localSheetId="22">#REF!</definedName>
    <definedName name="PRECIOCIFBANANO" localSheetId="23">#REF!</definedName>
    <definedName name="PRECIOCIFBANANO" localSheetId="24">#REF!</definedName>
    <definedName name="PRECIOCIFBANANO" localSheetId="25">#REF!</definedName>
    <definedName name="PRECIOCIFBANANO" localSheetId="28">#REF!</definedName>
    <definedName name="PRECIOCIFBANANO" localSheetId="29">#REF!</definedName>
    <definedName name="PRECIOCIFBANANO" localSheetId="40">#REF!</definedName>
    <definedName name="PRECIOCIFBANANO" localSheetId="42">#REF!</definedName>
    <definedName name="PRECIOCIFBANANO">#REF!</definedName>
    <definedName name="Preparar_Reporte" localSheetId="0">#REF!</definedName>
    <definedName name="Preparar_Reporte" localSheetId="1">#REF!</definedName>
    <definedName name="Preparar_Reporte" localSheetId="2">#REF!</definedName>
    <definedName name="Preparar_Reporte" localSheetId="3">#REF!</definedName>
    <definedName name="Preparar_Reporte" localSheetId="4">#REF!</definedName>
    <definedName name="Preparar_Reporte" localSheetId="5">#REF!</definedName>
    <definedName name="Preparar_Reporte" localSheetId="6">#REF!</definedName>
    <definedName name="Preparar_Reporte" localSheetId="7">#REF!</definedName>
    <definedName name="Preparar_Reporte">#REF!</definedName>
    <definedName name="PRES1" localSheetId="59">[64]nonopec!#REF!</definedName>
    <definedName name="PRES1" localSheetId="60">[64]nonopec!#REF!</definedName>
    <definedName name="PRES1" localSheetId="39">[64]nonopec!#REF!</definedName>
    <definedName name="PRES1" localSheetId="0">#REF!</definedName>
    <definedName name="PRES1" localSheetId="41">[64]nonopec!#REF!</definedName>
    <definedName name="PRES1" localSheetId="1">#REF!</definedName>
    <definedName name="PRES1" localSheetId="2">#REF!</definedName>
    <definedName name="PRES1" localSheetId="3">#REF!</definedName>
    <definedName name="PRES1" localSheetId="4">#REF!</definedName>
    <definedName name="PRES1" localSheetId="5">#REF!</definedName>
    <definedName name="PRES1" localSheetId="6">#REF!</definedName>
    <definedName name="PRES1" localSheetId="7">#REF!</definedName>
    <definedName name="PRES1" localSheetId="23">[64]nonopec!#REF!</definedName>
    <definedName name="PRES1" localSheetId="28">[64]nonopec!#REF!</definedName>
    <definedName name="PRES1" localSheetId="29">[64]nonopec!#REF!</definedName>
    <definedName name="PRES1" localSheetId="40">[64]nonopec!#REF!</definedName>
    <definedName name="PRES1" localSheetId="42">[64]nonopec!#REF!</definedName>
    <definedName name="PRES1">[64]nonopec!#REF!</definedName>
    <definedName name="PRES2" localSheetId="59">[64]nonopec!#REF!</definedName>
    <definedName name="PRES2" localSheetId="60">[64]nonopec!#REF!</definedName>
    <definedName name="PRES2" localSheetId="39">[64]nonopec!#REF!</definedName>
    <definedName name="PRES2" localSheetId="0">#REF!</definedName>
    <definedName name="PRES2" localSheetId="41">[64]nonopec!#REF!</definedName>
    <definedName name="PRES2" localSheetId="1">#REF!</definedName>
    <definedName name="PRES2" localSheetId="2">#REF!</definedName>
    <definedName name="PRES2" localSheetId="3">#REF!</definedName>
    <definedName name="PRES2" localSheetId="4">#REF!</definedName>
    <definedName name="PRES2" localSheetId="5">#REF!</definedName>
    <definedName name="PRES2" localSheetId="6">#REF!</definedName>
    <definedName name="PRES2" localSheetId="7">#REF!</definedName>
    <definedName name="PRES2" localSheetId="23">[64]nonopec!#REF!</definedName>
    <definedName name="PRES2" localSheetId="28">[64]nonopec!#REF!</definedName>
    <definedName name="PRES2" localSheetId="29">[64]nonopec!#REF!</definedName>
    <definedName name="PRES2" localSheetId="40">[64]nonopec!#REF!</definedName>
    <definedName name="PRES2" localSheetId="42">[64]nonopec!#REF!</definedName>
    <definedName name="PRES2">[64]nonopec!#REF!</definedName>
    <definedName name="PRES3" localSheetId="60">[64]nonopec!#REF!</definedName>
    <definedName name="PRES3" localSheetId="0">#REF!</definedName>
    <definedName name="PRES3" localSheetId="1">#REF!</definedName>
    <definedName name="PRES3" localSheetId="2">#REF!</definedName>
    <definedName name="PRES3" localSheetId="3">#REF!</definedName>
    <definedName name="PRES3" localSheetId="4">#REF!</definedName>
    <definedName name="PRES3" localSheetId="5">#REF!</definedName>
    <definedName name="PRES3" localSheetId="6">#REF!</definedName>
    <definedName name="PRES3" localSheetId="7">#REF!</definedName>
    <definedName name="PRES3" localSheetId="28">[64]nonopec!#REF!</definedName>
    <definedName name="PRES3" localSheetId="29">[64]nonopec!#REF!</definedName>
    <definedName name="PRES3">[64]nonopec!#REF!</definedName>
    <definedName name="presion" localSheetId="61">#REF!</definedName>
    <definedName name="presion" localSheetId="54">#REF!</definedName>
    <definedName name="presion" localSheetId="55">#REF!</definedName>
    <definedName name="presion" localSheetId="56">#REF!</definedName>
    <definedName name="presion" localSheetId="57">#REF!</definedName>
    <definedName name="presion" localSheetId="58">#REF!</definedName>
    <definedName name="presion" localSheetId="59">#REF!</definedName>
    <definedName name="presion">#REF!</definedName>
    <definedName name="PRICE" localSheetId="59">#REF!</definedName>
    <definedName name="PRICE" localSheetId="60">#REF!</definedName>
    <definedName name="PRICE" localSheetId="39">#REF!</definedName>
    <definedName name="PRICE" localSheetId="26">#REF!</definedName>
    <definedName name="PRICE" localSheetId="41">#REF!</definedName>
    <definedName name="PRICE" localSheetId="22">#REF!</definedName>
    <definedName name="PRICE" localSheetId="23">#REF!</definedName>
    <definedName name="PRICE" localSheetId="24">#REF!</definedName>
    <definedName name="PRICE" localSheetId="25">#REF!</definedName>
    <definedName name="PRICE" localSheetId="28">#REF!</definedName>
    <definedName name="PRICE" localSheetId="29">#REF!</definedName>
    <definedName name="PRICE" localSheetId="40">#REF!</definedName>
    <definedName name="PRICE" localSheetId="42">#REF!</definedName>
    <definedName name="PRICE">#REF!</definedName>
    <definedName name="PRICETAB" localSheetId="60">#REF!</definedName>
    <definedName name="PRICETAB" localSheetId="39">#REF!</definedName>
    <definedName name="PRICETAB" localSheetId="26">#REF!</definedName>
    <definedName name="PRICETAB" localSheetId="41">#REF!</definedName>
    <definedName name="PRICETAB" localSheetId="22">#REF!</definedName>
    <definedName name="PRICETAB" localSheetId="23">#REF!</definedName>
    <definedName name="PRICETAB" localSheetId="24">#REF!</definedName>
    <definedName name="PRICETAB" localSheetId="25">#REF!</definedName>
    <definedName name="PRICETAB" localSheetId="28">#REF!</definedName>
    <definedName name="PRICETAB" localSheetId="29">#REF!</definedName>
    <definedName name="PRICETAB" localSheetId="40">#REF!</definedName>
    <definedName name="PRICETAB" localSheetId="42">#REF!</definedName>
    <definedName name="PRICETAB">#REF!</definedName>
    <definedName name="print">#REF!</definedName>
    <definedName name="_xlnm.Print_Area" localSheetId="0">#REF!,#REF!,#REF!,#REF!,#REF!,#REF!,#REF!</definedName>
    <definedName name="_xlnm.Print_Area" localSheetId="1">#REF!,#REF!,#REF!,#REF!,#REF!,#REF!,#REF!</definedName>
    <definedName name="_xlnm.Print_Area" localSheetId="2">#REF!,#REF!,#REF!,#REF!,#REF!,#REF!,#REF!</definedName>
    <definedName name="_xlnm.Print_Area" localSheetId="3">#REF!,#REF!,#REF!,#REF!,#REF!,#REF!,#REF!</definedName>
    <definedName name="_xlnm.Print_Area" localSheetId="4">#REF!,#REF!,#REF!,#REF!,#REF!,#REF!,#REF!</definedName>
    <definedName name="_xlnm.Print_Area" localSheetId="5">#REF!,#REF!,#REF!,#REF!,#REF!,#REF!,#REF!</definedName>
    <definedName name="_xlnm.Print_Area" localSheetId="6">#REF!,#REF!,#REF!,#REF!,#REF!,#REF!,#REF!</definedName>
    <definedName name="_xlnm.Print_Area" localSheetId="7">#REF!,#REF!,#REF!,#REF!,#REF!,#REF!,#REF!</definedName>
    <definedName name="_xlnm.Print_Area">[130]MONTHLY!$A$2:$U$25,[130]MONTHLY!$A$29:$U$66,[130]MONTHLY!$A$71:$U$124,[130]MONTHLY!$A$127:$U$180,[130]MONTHLY!$A$183:$U$238,[130]MONTHLY!$A$244:$U$287,[130]MONTHLY!$A$291:$U$330</definedName>
    <definedName name="Print_Area_MI" localSheetId="60">#REF!</definedName>
    <definedName name="Print_Area_MI" localSheetId="39">#REF!</definedName>
    <definedName name="Print_Area_MI" localSheetId="26">#REF!</definedName>
    <definedName name="Print_Area_MI" localSheetId="41">#REF!</definedName>
    <definedName name="Print_Area_MI" localSheetId="22">#REF!</definedName>
    <definedName name="Print_Area_MI" localSheetId="23">#REF!</definedName>
    <definedName name="Print_Area_MI" localSheetId="24">#REF!</definedName>
    <definedName name="Print_Area_MI" localSheetId="25">#REF!</definedName>
    <definedName name="Print_Area_MI" localSheetId="28">#REF!</definedName>
    <definedName name="Print_Area_MI" localSheetId="29">#REF!</definedName>
    <definedName name="Print_Area_MI" localSheetId="40">#REF!</definedName>
    <definedName name="Print_Area_MI" localSheetId="42">#REF!</definedName>
    <definedName name="Print_Area_MI">#REF!</definedName>
    <definedName name="_xlnm.Print_Titles" localSheetId="60">#REF!</definedName>
    <definedName name="_xlnm.Print_Titles" localSheetId="39">#REF!</definedName>
    <definedName name="_xlnm.Print_Titles" localSheetId="26">#REF!</definedName>
    <definedName name="_xlnm.Print_Titles" localSheetId="41">#REF!</definedName>
    <definedName name="_xlnm.Print_Titles" localSheetId="22">#REF!</definedName>
    <definedName name="_xlnm.Print_Titles" localSheetId="23">#REF!</definedName>
    <definedName name="_xlnm.Print_Titles" localSheetId="24">#REF!</definedName>
    <definedName name="_xlnm.Print_Titles" localSheetId="25">#REF!</definedName>
    <definedName name="_xlnm.Print_Titles" localSheetId="28">#REF!</definedName>
    <definedName name="_xlnm.Print_Titles" localSheetId="29">#REF!</definedName>
    <definedName name="_xlnm.Print_Titles" localSheetId="40">#REF!</definedName>
    <definedName name="_xlnm.Print_Titles" localSheetId="42">#REF!</definedName>
    <definedName name="_xlnm.Print_Titles">#REF!</definedName>
    <definedName name="Print_Titles_MI">#REF!</definedName>
    <definedName name="Print1" localSheetId="60">#REF!</definedName>
    <definedName name="Print1" localSheetId="39">#REF!</definedName>
    <definedName name="Print1" localSheetId="26">#REF!</definedName>
    <definedName name="Print1" localSheetId="41">#REF!</definedName>
    <definedName name="Print1" localSheetId="22">#REF!</definedName>
    <definedName name="Print1" localSheetId="23">#REF!</definedName>
    <definedName name="Print1" localSheetId="24">#REF!</definedName>
    <definedName name="Print1" localSheetId="25">#REF!</definedName>
    <definedName name="Print1" localSheetId="28">#REF!</definedName>
    <definedName name="Print1" localSheetId="29">#REF!</definedName>
    <definedName name="Print1" localSheetId="40">#REF!</definedName>
    <definedName name="Print1" localSheetId="42">#REF!</definedName>
    <definedName name="Print1">#REF!</definedName>
    <definedName name="PRINTMACRO" localSheetId="60">#REF!</definedName>
    <definedName name="PRINTMACRO" localSheetId="39">#REF!</definedName>
    <definedName name="PRINTMACRO" localSheetId="26">#REF!</definedName>
    <definedName name="PRINTMACRO" localSheetId="41">#REF!</definedName>
    <definedName name="PRINTMACRO" localSheetId="22">#REF!</definedName>
    <definedName name="PRINTMACRO" localSheetId="23">#REF!</definedName>
    <definedName name="PRINTMACRO" localSheetId="24">#REF!</definedName>
    <definedName name="PRINTMACRO" localSheetId="25">#REF!</definedName>
    <definedName name="PRINTMACRO" localSheetId="28">#REF!</definedName>
    <definedName name="PRINTMACRO" localSheetId="29">#REF!</definedName>
    <definedName name="PRINTMACRO" localSheetId="40">#REF!</definedName>
    <definedName name="PRINTMACRO" localSheetId="42">#REF!</definedName>
    <definedName name="PRINTMACRO">#REF!</definedName>
    <definedName name="PrintThis_Links" localSheetId="0">#REF!</definedName>
    <definedName name="PrintThis_Links" localSheetId="1">#REF!</definedName>
    <definedName name="PrintThis_Links" localSheetId="2">#REF!</definedName>
    <definedName name="PrintThis_Links" localSheetId="3">#REF!</definedName>
    <definedName name="PrintThis_Links" localSheetId="4">#REF!</definedName>
    <definedName name="PrintThis_Links" localSheetId="5">#REF!</definedName>
    <definedName name="PrintThis_Links" localSheetId="6">#REF!</definedName>
    <definedName name="PrintThis_Links" localSheetId="7">#REF!</definedName>
    <definedName name="PrintThis_Links">[105]Links!$A$1:$F$33</definedName>
    <definedName name="PRIV0" localSheetId="59">#REF!</definedName>
    <definedName name="PRIV0" localSheetId="60">#REF!</definedName>
    <definedName name="PRIV0" localSheetId="39">#REF!</definedName>
    <definedName name="PRIV0" localSheetId="26">#REF!</definedName>
    <definedName name="PRIV0" localSheetId="41">#REF!</definedName>
    <definedName name="PRIV0" localSheetId="22">#REF!</definedName>
    <definedName name="PRIV0" localSheetId="23">#REF!</definedName>
    <definedName name="PRIV0" localSheetId="24">#REF!</definedName>
    <definedName name="PRIV0" localSheetId="25">#REF!</definedName>
    <definedName name="PRIV0" localSheetId="28">#REF!</definedName>
    <definedName name="PRIV0" localSheetId="29">#REF!</definedName>
    <definedName name="PRIV0" localSheetId="40">#REF!</definedName>
    <definedName name="PRIV0" localSheetId="42">#REF!</definedName>
    <definedName name="PRIV0">#REF!</definedName>
    <definedName name="PRIV00" localSheetId="60">#REF!</definedName>
    <definedName name="PRIV00" localSheetId="39">#REF!</definedName>
    <definedName name="PRIV00" localSheetId="26">#REF!</definedName>
    <definedName name="PRIV00" localSheetId="41">#REF!</definedName>
    <definedName name="PRIV00" localSheetId="22">#REF!</definedName>
    <definedName name="PRIV00" localSheetId="23">#REF!</definedName>
    <definedName name="PRIV00" localSheetId="24">#REF!</definedName>
    <definedName name="PRIV00" localSheetId="25">#REF!</definedName>
    <definedName name="PRIV00" localSheetId="28">#REF!</definedName>
    <definedName name="PRIV00" localSheetId="29">#REF!</definedName>
    <definedName name="PRIV00" localSheetId="40">#REF!</definedName>
    <definedName name="PRIV00" localSheetId="42">#REF!</definedName>
    <definedName name="PRIV00">#REF!</definedName>
    <definedName name="PRIV1" localSheetId="60">#REF!</definedName>
    <definedName name="PRIV1" localSheetId="39">#REF!</definedName>
    <definedName name="PRIV1" localSheetId="26">#REF!</definedName>
    <definedName name="PRIV1" localSheetId="41">#REF!</definedName>
    <definedName name="PRIV1" localSheetId="22">#REF!</definedName>
    <definedName name="PRIV1" localSheetId="23">#REF!</definedName>
    <definedName name="PRIV1" localSheetId="24">#REF!</definedName>
    <definedName name="PRIV1" localSheetId="25">#REF!</definedName>
    <definedName name="PRIV1" localSheetId="28">#REF!</definedName>
    <definedName name="PRIV1" localSheetId="29">#REF!</definedName>
    <definedName name="PRIV1" localSheetId="40">#REF!</definedName>
    <definedName name="PRIV1" localSheetId="42">#REF!</definedName>
    <definedName name="PRIV1">#REF!</definedName>
    <definedName name="PRIV11" localSheetId="60">#REF!</definedName>
    <definedName name="PRIV11" localSheetId="39">#REF!</definedName>
    <definedName name="PRIV11" localSheetId="26">#REF!</definedName>
    <definedName name="PRIV11" localSheetId="41">#REF!</definedName>
    <definedName name="PRIV11" localSheetId="22">#REF!</definedName>
    <definedName name="PRIV11" localSheetId="23">#REF!</definedName>
    <definedName name="PRIV11" localSheetId="24">#REF!</definedName>
    <definedName name="PRIV11" localSheetId="25">#REF!</definedName>
    <definedName name="PRIV11" localSheetId="28">#REF!</definedName>
    <definedName name="PRIV11" localSheetId="29">#REF!</definedName>
    <definedName name="PRIV11" localSheetId="40">#REF!</definedName>
    <definedName name="PRIV11" localSheetId="42">#REF!</definedName>
    <definedName name="PRIV11">#REF!</definedName>
    <definedName name="PRIV2" localSheetId="60">#REF!</definedName>
    <definedName name="PRIV2" localSheetId="39">#REF!</definedName>
    <definedName name="PRIV2" localSheetId="26">#REF!</definedName>
    <definedName name="PRIV2" localSheetId="41">#REF!</definedName>
    <definedName name="PRIV2" localSheetId="22">#REF!</definedName>
    <definedName name="PRIV2" localSheetId="23">#REF!</definedName>
    <definedName name="PRIV2" localSheetId="24">#REF!</definedName>
    <definedName name="PRIV2" localSheetId="25">#REF!</definedName>
    <definedName name="PRIV2" localSheetId="28">#REF!</definedName>
    <definedName name="PRIV2" localSheetId="29">#REF!</definedName>
    <definedName name="PRIV2" localSheetId="40">#REF!</definedName>
    <definedName name="PRIV2" localSheetId="42">#REF!</definedName>
    <definedName name="PRIV2">#REF!</definedName>
    <definedName name="PRIV22" localSheetId="60">#REF!</definedName>
    <definedName name="PRIV22" localSheetId="39">#REF!</definedName>
    <definedName name="PRIV22" localSheetId="26">#REF!</definedName>
    <definedName name="PRIV22" localSheetId="41">#REF!</definedName>
    <definedName name="PRIV22" localSheetId="22">#REF!</definedName>
    <definedName name="PRIV22" localSheetId="23">#REF!</definedName>
    <definedName name="PRIV22" localSheetId="24">#REF!</definedName>
    <definedName name="PRIV22" localSheetId="25">#REF!</definedName>
    <definedName name="PRIV22" localSheetId="28">#REF!</definedName>
    <definedName name="PRIV22" localSheetId="29">#REF!</definedName>
    <definedName name="PRIV22" localSheetId="40">#REF!</definedName>
    <definedName name="PRIV22" localSheetId="42">#REF!</definedName>
    <definedName name="PRIV22">#REF!</definedName>
    <definedName name="priv2ycredito">#REF!</definedName>
    <definedName name="priv2yposnet2ycredito">#REF!</definedName>
    <definedName name="PRIV3" localSheetId="60">#REF!</definedName>
    <definedName name="PRIV3" localSheetId="39">#REF!</definedName>
    <definedName name="PRIV3" localSheetId="26">#REF!</definedName>
    <definedName name="PRIV3" localSheetId="41">#REF!</definedName>
    <definedName name="PRIV3" localSheetId="22">#REF!</definedName>
    <definedName name="PRIV3" localSheetId="23">#REF!</definedName>
    <definedName name="PRIV3" localSheetId="24">#REF!</definedName>
    <definedName name="PRIV3" localSheetId="25">#REF!</definedName>
    <definedName name="PRIV3" localSheetId="28">#REF!</definedName>
    <definedName name="PRIV3" localSheetId="29">#REF!</definedName>
    <definedName name="PRIV3" localSheetId="40">#REF!</definedName>
    <definedName name="PRIV3" localSheetId="42">#REF!</definedName>
    <definedName name="PRIV3">#REF!</definedName>
    <definedName name="PRIV33" localSheetId="60">#REF!</definedName>
    <definedName name="PRIV33" localSheetId="39">#REF!</definedName>
    <definedName name="PRIV33" localSheetId="26">#REF!</definedName>
    <definedName name="PRIV33" localSheetId="41">#REF!</definedName>
    <definedName name="PRIV33" localSheetId="22">#REF!</definedName>
    <definedName name="PRIV33" localSheetId="23">#REF!</definedName>
    <definedName name="PRIV33" localSheetId="24">#REF!</definedName>
    <definedName name="PRIV33" localSheetId="25">#REF!</definedName>
    <definedName name="PRIV33" localSheetId="28">#REF!</definedName>
    <definedName name="PRIV33" localSheetId="29">#REF!</definedName>
    <definedName name="PRIV33" localSheetId="40">#REF!</definedName>
    <definedName name="PRIV33" localSheetId="42">#REF!</definedName>
    <definedName name="PRIV33">#REF!</definedName>
    <definedName name="PRMONTH" localSheetId="60">#REF!</definedName>
    <definedName name="PRMONTH" localSheetId="39">#REF!</definedName>
    <definedName name="PRMONTH" localSheetId="26">#REF!</definedName>
    <definedName name="PRMONTH" localSheetId="41">#REF!</definedName>
    <definedName name="PRMONTH" localSheetId="22">#REF!</definedName>
    <definedName name="PRMONTH" localSheetId="23">#REF!</definedName>
    <definedName name="PRMONTH" localSheetId="24">#REF!</definedName>
    <definedName name="PRMONTH" localSheetId="25">#REF!</definedName>
    <definedName name="PRMONTH" localSheetId="28">#REF!</definedName>
    <definedName name="PRMONTH" localSheetId="29">#REF!</definedName>
    <definedName name="PRMONTH" localSheetId="40">#REF!</definedName>
    <definedName name="PRMONTH" localSheetId="42">#REF!</definedName>
    <definedName name="PRMONTH">#REF!</definedName>
    <definedName name="prn" localSheetId="0">#REF!</definedName>
    <definedName name="prn" localSheetId="1">#REF!</definedName>
    <definedName name="prn" localSheetId="2">#REF!</definedName>
    <definedName name="prn" localSheetId="3">#REF!</definedName>
    <definedName name="prn" localSheetId="4">#REF!</definedName>
    <definedName name="prn" localSheetId="5">#REF!</definedName>
    <definedName name="prn" localSheetId="6">#REF!</definedName>
    <definedName name="prn" localSheetId="7">#REF!</definedName>
    <definedName name="prn">[98]FSUOUT!$B$2:$V$32</definedName>
    <definedName name="Product" localSheetId="59">#REF!</definedName>
    <definedName name="Product" localSheetId="60">#REF!</definedName>
    <definedName name="Product" localSheetId="39">#REF!</definedName>
    <definedName name="Product" localSheetId="26">#REF!</definedName>
    <definedName name="Product" localSheetId="41">#REF!</definedName>
    <definedName name="Product" localSheetId="22">#REF!</definedName>
    <definedName name="Product" localSheetId="23">#REF!</definedName>
    <definedName name="Product" localSheetId="24">#REF!</definedName>
    <definedName name="Product" localSheetId="25">#REF!</definedName>
    <definedName name="Product" localSheetId="28">#REF!</definedName>
    <definedName name="Product" localSheetId="29">#REF!</definedName>
    <definedName name="Product" localSheetId="40">#REF!</definedName>
    <definedName name="Product" localSheetId="42">#REF!</definedName>
    <definedName name="Product">#REF!</definedName>
    <definedName name="PROG">#REF!</definedName>
    <definedName name="Prog1998" localSheetId="59">'[131]2003'!#REF!</definedName>
    <definedName name="Prog1998" localSheetId="60">'[131]2003'!#REF!</definedName>
    <definedName name="Prog1998" localSheetId="39">'[131]2003'!#REF!</definedName>
    <definedName name="Prog1998" localSheetId="0">#REF!</definedName>
    <definedName name="Prog1998" localSheetId="41">'[131]2003'!#REF!</definedName>
    <definedName name="Prog1998" localSheetId="1">#REF!</definedName>
    <definedName name="Prog1998" localSheetId="2">#REF!</definedName>
    <definedName name="Prog1998" localSheetId="3">#REF!</definedName>
    <definedName name="Prog1998" localSheetId="4">#REF!</definedName>
    <definedName name="Prog1998" localSheetId="5">#REF!</definedName>
    <definedName name="Prog1998" localSheetId="6">#REF!</definedName>
    <definedName name="Prog1998" localSheetId="7">#REF!</definedName>
    <definedName name="Prog1998" localSheetId="23">'[131]2003'!#REF!</definedName>
    <definedName name="Prog1998" localSheetId="28">'[131]2003'!#REF!</definedName>
    <definedName name="Prog1998" localSheetId="29">'[131]2003'!#REF!</definedName>
    <definedName name="Prog1998" localSheetId="40">'[131]2003'!#REF!</definedName>
    <definedName name="Prog1998" localSheetId="42">'[131]2003'!#REF!</definedName>
    <definedName name="Prog1998">'[131]2003'!#REF!</definedName>
    <definedName name="progra" localSheetId="61">#REF!</definedName>
    <definedName name="progra" localSheetId="54">#REF!</definedName>
    <definedName name="progra" localSheetId="55">#REF!</definedName>
    <definedName name="progra" localSheetId="56">#REF!</definedName>
    <definedName name="progra" localSheetId="57">#REF!</definedName>
    <definedName name="progra" localSheetId="58">#REF!</definedName>
    <definedName name="progra" localSheetId="59">#REF!</definedName>
    <definedName name="progra">#REF!</definedName>
    <definedName name="proj00" localSheetId="61">[132]sources!#REF!</definedName>
    <definedName name="proj00" localSheetId="54">[132]sources!#REF!</definedName>
    <definedName name="proj00" localSheetId="55">[132]sources!#REF!</definedName>
    <definedName name="proj00" localSheetId="56">[132]sources!#REF!</definedName>
    <definedName name="proj00" localSheetId="57">[132]sources!#REF!</definedName>
    <definedName name="proj00" localSheetId="58">[132]sources!#REF!</definedName>
    <definedName name="proj00" localSheetId="59">[132]sources!#REF!</definedName>
    <definedName name="proj00" localSheetId="0">#REF!</definedName>
    <definedName name="proj00" localSheetId="1">#REF!</definedName>
    <definedName name="proj00" localSheetId="2">#REF!</definedName>
    <definedName name="proj00" localSheetId="3">#REF!</definedName>
    <definedName name="proj00" localSheetId="4">#REF!</definedName>
    <definedName name="proj00" localSheetId="5">#REF!</definedName>
    <definedName name="proj00" localSheetId="6">#REF!</definedName>
    <definedName name="proj00" localSheetId="7">#REF!</definedName>
    <definedName name="proj00">[132]sources!#REF!</definedName>
    <definedName name="PROJ98" localSheetId="61">#REF!</definedName>
    <definedName name="PROJ98" localSheetId="54">#REF!</definedName>
    <definedName name="PROJ98" localSheetId="55">#REF!</definedName>
    <definedName name="PROJ98" localSheetId="56">#REF!</definedName>
    <definedName name="PROJ98" localSheetId="57">#REF!</definedName>
    <definedName name="PROJ98" localSheetId="58">#REF!</definedName>
    <definedName name="PROJ98" localSheetId="59">#REF!</definedName>
    <definedName name="PROJ98">#REF!</definedName>
    <definedName name="prom" localSheetId="0">#REF!</definedName>
    <definedName name="prom" localSheetId="1">#REF!</definedName>
    <definedName name="prom" localSheetId="2">#REF!</definedName>
    <definedName name="prom" localSheetId="3">#REF!</definedName>
    <definedName name="prom" localSheetId="4">#REF!</definedName>
    <definedName name="prom" localSheetId="5">#REF!</definedName>
    <definedName name="prom" localSheetId="6">#REF!</definedName>
    <definedName name="prom" localSheetId="7">#REF!</definedName>
    <definedName name="prom">[61]Promedio!$CD$90</definedName>
    <definedName name="promgraf" localSheetId="0">#REF!</definedName>
    <definedName name="promgraf" localSheetId="1">#REF!</definedName>
    <definedName name="promgraf" localSheetId="2">#REF!</definedName>
    <definedName name="promgraf" localSheetId="3">#REF!</definedName>
    <definedName name="promgraf" localSheetId="4">#REF!</definedName>
    <definedName name="promgraf" localSheetId="5">#REF!</definedName>
    <definedName name="promgraf" localSheetId="6">#REF!</definedName>
    <definedName name="promgraf" localSheetId="7">#REF!</definedName>
    <definedName name="promgraf">[133]GRAFPROM!#REF!</definedName>
    <definedName name="Prop.Demanda" localSheetId="0">#REF!</definedName>
    <definedName name="Prop.Demanda" localSheetId="1">#REF!</definedName>
    <definedName name="Prop.Demanda" localSheetId="2">#REF!</definedName>
    <definedName name="Prop.Demanda" localSheetId="3">#REF!</definedName>
    <definedName name="Prop.Demanda" localSheetId="4">#REF!</definedName>
    <definedName name="Prop.Demanda" localSheetId="5">#REF!</definedName>
    <definedName name="Prop.Demanda" localSheetId="6">#REF!</definedName>
    <definedName name="Prop.Demanda" localSheetId="7">#REF!</definedName>
    <definedName name="Prop.Demanda">'[49]Ranking Bancario'!$AH$4:$AL$54</definedName>
    <definedName name="Province" localSheetId="1">#REF!</definedName>
    <definedName name="Province" localSheetId="2">#REF!</definedName>
    <definedName name="Province" localSheetId="3">#REF!</definedName>
    <definedName name="Province" localSheetId="4">#REF!</definedName>
    <definedName name="Province" localSheetId="5">#REF!</definedName>
    <definedName name="Province" localSheetId="6">#REF!</definedName>
    <definedName name="Province" localSheetId="7">#REF!</definedName>
    <definedName name="Province">#REF!</definedName>
    <definedName name="Province_Details" localSheetId="1">#REF!</definedName>
    <definedName name="Province_Details" localSheetId="2">#REF!</definedName>
    <definedName name="Province_Details" localSheetId="3">#REF!</definedName>
    <definedName name="Province_Details" localSheetId="4">#REF!</definedName>
    <definedName name="Province_Details" localSheetId="5">#REF!</definedName>
    <definedName name="Province_Details" localSheetId="6">#REF!</definedName>
    <definedName name="Province_Details" localSheetId="7">#REF!</definedName>
    <definedName name="Province_Details">#REF!</definedName>
    <definedName name="prphalf" localSheetId="0">#REF!</definedName>
    <definedName name="prphalf" localSheetId="1">#REF!</definedName>
    <definedName name="prphalf" localSheetId="2">#REF!</definedName>
    <definedName name="prphalf" localSheetId="3">#REF!</definedName>
    <definedName name="prphalf" localSheetId="4">#REF!</definedName>
    <definedName name="prphalf" localSheetId="5">#REF!</definedName>
    <definedName name="prphalf" localSheetId="6">#REF!</definedName>
    <definedName name="prphalf" localSheetId="7">#REF!</definedName>
    <definedName name="prphalf">[117]Sheet4!$C$3:$G$57</definedName>
    <definedName name="PRPINTSEPT" localSheetId="0">#REF!</definedName>
    <definedName name="PRPINTSEPT" localSheetId="1">#REF!</definedName>
    <definedName name="PRPINTSEPT" localSheetId="2">#REF!</definedName>
    <definedName name="PRPINTSEPT" localSheetId="3">#REF!</definedName>
    <definedName name="PRPINTSEPT" localSheetId="4">#REF!</definedName>
    <definedName name="PRPINTSEPT" localSheetId="5">#REF!</definedName>
    <definedName name="PRPINTSEPT" localSheetId="6">#REF!</definedName>
    <definedName name="PRPINTSEPT" localSheetId="7">#REF!</definedName>
    <definedName name="PRPINTSEPT">[134]STOCK!$D$4:$W$102</definedName>
    <definedName name="prueba" localSheetId="0">#REF!</definedName>
    <definedName name="prueba" localSheetId="1">#REF!</definedName>
    <definedName name="prueba" localSheetId="2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>[5]!prueba</definedName>
    <definedName name="PRYEAR" localSheetId="59">#REF!</definedName>
    <definedName name="PRYEAR" localSheetId="60">#REF!</definedName>
    <definedName name="PRYEAR" localSheetId="39">#REF!</definedName>
    <definedName name="PRYEAR" localSheetId="26">#REF!</definedName>
    <definedName name="PRYEAR" localSheetId="41">#REF!</definedName>
    <definedName name="PRYEAR" localSheetId="22">#REF!</definedName>
    <definedName name="PRYEAR" localSheetId="23">#REF!</definedName>
    <definedName name="PRYEAR" localSheetId="24">#REF!</definedName>
    <definedName name="PRYEAR" localSheetId="25">#REF!</definedName>
    <definedName name="PRYEAR" localSheetId="28">#REF!</definedName>
    <definedName name="PRYEAR" localSheetId="29">#REF!</definedName>
    <definedName name="PRYEAR" localSheetId="40">#REF!</definedName>
    <definedName name="PRYEAR" localSheetId="42">#REF!</definedName>
    <definedName name="PRYEAR">#REF!</definedName>
    <definedName name="PS">#REF!</definedName>
    <definedName name="psbr" localSheetId="0">#REF!</definedName>
    <definedName name="psbr" localSheetId="1">#REF!</definedName>
    <definedName name="psbr" localSheetId="2">#REF!</definedName>
    <definedName name="psbr" localSheetId="3">#REF!</definedName>
    <definedName name="psbr" localSheetId="4">#REF!</definedName>
    <definedName name="psbr" localSheetId="5">#REF!</definedName>
    <definedName name="psbr" localSheetId="6">#REF!</definedName>
    <definedName name="psbr" localSheetId="7">#REF!</definedName>
    <definedName name="psbr">'[135]Input PSBR;Q-F'!#REF!</definedName>
    <definedName name="PSBR_TRIM" localSheetId="0">#REF!</definedName>
    <definedName name="PSBR_TRIM" localSheetId="1">#REF!</definedName>
    <definedName name="PSBR_TRIM" localSheetId="2">#REF!</definedName>
    <definedName name="PSBR_TRIM" localSheetId="3">#REF!</definedName>
    <definedName name="PSBR_TRIM" localSheetId="4">#REF!</definedName>
    <definedName name="PSBR_TRIM" localSheetId="5">#REF!</definedName>
    <definedName name="PSBR_TRIM" localSheetId="6">#REF!</definedName>
    <definedName name="PSBR_TRIM" localSheetId="7">#REF!</definedName>
    <definedName name="PSBR_TRIM">'[136]Resultado BC'!#REF!</definedName>
    <definedName name="pshocked" localSheetId="61">#REF!</definedName>
    <definedName name="pshocked" localSheetId="54">#REF!</definedName>
    <definedName name="pshocked" localSheetId="55">#REF!</definedName>
    <definedName name="pshocked" localSheetId="56">#REF!</definedName>
    <definedName name="pshocked" localSheetId="57">#REF!</definedName>
    <definedName name="pshocked" localSheetId="58">#REF!</definedName>
    <definedName name="pshocked" localSheetId="59">#REF!</definedName>
    <definedName name="pshocked">#REF!</definedName>
    <definedName name="PSperc" localSheetId="61">#REF!</definedName>
    <definedName name="PSperc" localSheetId="54">#REF!</definedName>
    <definedName name="PSperc" localSheetId="55">#REF!</definedName>
    <definedName name="PSperc" localSheetId="56">#REF!</definedName>
    <definedName name="PSperc" localSheetId="57">#REF!</definedName>
    <definedName name="PSperc" localSheetId="58">#REF!</definedName>
    <definedName name="PSperc" localSheetId="59">#REF!</definedName>
    <definedName name="PSperc">#REF!</definedName>
    <definedName name="Pstd" localSheetId="61">#REF!</definedName>
    <definedName name="Pstd" localSheetId="54">#REF!</definedName>
    <definedName name="Pstd" localSheetId="55">#REF!</definedName>
    <definedName name="Pstd" localSheetId="56">#REF!</definedName>
    <definedName name="Pstd" localSheetId="57">#REF!</definedName>
    <definedName name="Pstd" localSheetId="58">#REF!</definedName>
    <definedName name="Pstd" localSheetId="59">#REF!</definedName>
    <definedName name="Pstd">#REF!</definedName>
    <definedName name="PTA" localSheetId="60">#REF!</definedName>
    <definedName name="PTA" localSheetId="39">#REF!</definedName>
    <definedName name="PTA" localSheetId="26">#REF!</definedName>
    <definedName name="PTA" localSheetId="41">#REF!</definedName>
    <definedName name="PTA" localSheetId="22">#REF!</definedName>
    <definedName name="PTA" localSheetId="23">#REF!</definedName>
    <definedName name="PTA" localSheetId="24">#REF!</definedName>
    <definedName name="PTA" localSheetId="25">#REF!</definedName>
    <definedName name="PTA" localSheetId="28">#REF!</definedName>
    <definedName name="PTA" localSheetId="29">#REF!</definedName>
    <definedName name="PTA" localSheetId="40">#REF!</definedName>
    <definedName name="PTA" localSheetId="42">#REF!</definedName>
    <definedName name="PTA">#REF!</definedName>
    <definedName name="PTAEURO" localSheetId="60">#REF!</definedName>
    <definedName name="PTAEURO" localSheetId="39">#REF!</definedName>
    <definedName name="PTAEURO" localSheetId="26">#REF!</definedName>
    <definedName name="PTAEURO" localSheetId="41">#REF!</definedName>
    <definedName name="PTAEURO" localSheetId="22">#REF!</definedName>
    <definedName name="PTAEURO" localSheetId="23">#REF!</definedName>
    <definedName name="PTAEURO" localSheetId="24">#REF!</definedName>
    <definedName name="PTAEURO" localSheetId="25">#REF!</definedName>
    <definedName name="PTAEURO" localSheetId="28">#REF!</definedName>
    <definedName name="PTAEURO" localSheetId="29">#REF!</definedName>
    <definedName name="PTAEURO" localSheetId="40">#REF!</definedName>
    <definedName name="PTAEURO" localSheetId="42">#REF!</definedName>
    <definedName name="PTAEURO">#REF!</definedName>
    <definedName name="PTAS">#REF!</definedName>
    <definedName name="PTE">#REF!</definedName>
    <definedName name="PUBL00" localSheetId="60">#REF!</definedName>
    <definedName name="PUBL00" localSheetId="39">#REF!</definedName>
    <definedName name="PUBL00" localSheetId="26">#REF!</definedName>
    <definedName name="PUBL00" localSheetId="41">#REF!</definedName>
    <definedName name="PUBL00" localSheetId="22">#REF!</definedName>
    <definedName name="PUBL00" localSheetId="23">#REF!</definedName>
    <definedName name="PUBL00" localSheetId="24">#REF!</definedName>
    <definedName name="PUBL00" localSheetId="25">#REF!</definedName>
    <definedName name="PUBL00" localSheetId="28">#REF!</definedName>
    <definedName name="PUBL00" localSheetId="29">#REF!</definedName>
    <definedName name="PUBL00" localSheetId="40">#REF!</definedName>
    <definedName name="PUBL00" localSheetId="42">#REF!</definedName>
    <definedName name="PUBL00">#REF!</definedName>
    <definedName name="PUBL11" localSheetId="60">#REF!</definedName>
    <definedName name="PUBL11" localSheetId="39">#REF!</definedName>
    <definedName name="PUBL11" localSheetId="26">#REF!</definedName>
    <definedName name="PUBL11" localSheetId="41">#REF!</definedName>
    <definedName name="PUBL11" localSheetId="22">#REF!</definedName>
    <definedName name="PUBL11" localSheetId="23">#REF!</definedName>
    <definedName name="PUBL11" localSheetId="24">#REF!</definedName>
    <definedName name="PUBL11" localSheetId="25">#REF!</definedName>
    <definedName name="PUBL11" localSheetId="28">#REF!</definedName>
    <definedName name="PUBL11" localSheetId="29">#REF!</definedName>
    <definedName name="PUBL11" localSheetId="40">#REF!</definedName>
    <definedName name="PUBL11" localSheetId="42">#REF!</definedName>
    <definedName name="PUBL11">#REF!</definedName>
    <definedName name="PUBL2" localSheetId="60">#REF!</definedName>
    <definedName name="PUBL2" localSheetId="39">#REF!</definedName>
    <definedName name="PUBL2" localSheetId="26">#REF!</definedName>
    <definedName name="PUBL2" localSheetId="41">#REF!</definedName>
    <definedName name="PUBL2" localSheetId="22">#REF!</definedName>
    <definedName name="PUBL2" localSheetId="23">#REF!</definedName>
    <definedName name="PUBL2" localSheetId="24">#REF!</definedName>
    <definedName name="PUBL2" localSheetId="25">#REF!</definedName>
    <definedName name="PUBL2" localSheetId="28">#REF!</definedName>
    <definedName name="PUBL2" localSheetId="29">#REF!</definedName>
    <definedName name="PUBL2" localSheetId="40">#REF!</definedName>
    <definedName name="PUBL2" localSheetId="42">#REF!</definedName>
    <definedName name="PUBL2">#REF!</definedName>
    <definedName name="PUBL22" localSheetId="60">#REF!</definedName>
    <definedName name="PUBL22" localSheetId="39">#REF!</definedName>
    <definedName name="PUBL22" localSheetId="26">#REF!</definedName>
    <definedName name="PUBL22" localSheetId="41">#REF!</definedName>
    <definedName name="PUBL22" localSheetId="22">#REF!</definedName>
    <definedName name="PUBL22" localSheetId="23">#REF!</definedName>
    <definedName name="PUBL22" localSheetId="24">#REF!</definedName>
    <definedName name="PUBL22" localSheetId="25">#REF!</definedName>
    <definedName name="PUBL22" localSheetId="28">#REF!</definedName>
    <definedName name="PUBL22" localSheetId="29">#REF!</definedName>
    <definedName name="PUBL22" localSheetId="40">#REF!</definedName>
    <definedName name="PUBL22" localSheetId="42">#REF!</definedName>
    <definedName name="PUBL22">#REF!</definedName>
    <definedName name="PUBL33" localSheetId="60">#REF!</definedName>
    <definedName name="PUBL33" localSheetId="39">#REF!</definedName>
    <definedName name="PUBL33" localSheetId="26">#REF!</definedName>
    <definedName name="PUBL33" localSheetId="41">#REF!</definedName>
    <definedName name="PUBL33" localSheetId="22">#REF!</definedName>
    <definedName name="PUBL33" localSheetId="23">#REF!</definedName>
    <definedName name="PUBL33" localSheetId="24">#REF!</definedName>
    <definedName name="PUBL33" localSheetId="25">#REF!</definedName>
    <definedName name="PUBL33" localSheetId="28">#REF!</definedName>
    <definedName name="PUBL33" localSheetId="29">#REF!</definedName>
    <definedName name="PUBL33" localSheetId="40">#REF!</definedName>
    <definedName name="PUBL33" localSheetId="42">#REF!</definedName>
    <definedName name="PUBL33">#REF!</definedName>
    <definedName name="PUBL5" localSheetId="60">#REF!</definedName>
    <definedName name="PUBL5" localSheetId="39">#REF!</definedName>
    <definedName name="PUBL5" localSheetId="26">#REF!</definedName>
    <definedName name="PUBL5" localSheetId="41">#REF!</definedName>
    <definedName name="PUBL5" localSheetId="22">#REF!</definedName>
    <definedName name="PUBL5" localSheetId="23">#REF!</definedName>
    <definedName name="PUBL5" localSheetId="24">#REF!</definedName>
    <definedName name="PUBL5" localSheetId="25">#REF!</definedName>
    <definedName name="PUBL5" localSheetId="28">#REF!</definedName>
    <definedName name="PUBL5" localSheetId="29">#REF!</definedName>
    <definedName name="PUBL5" localSheetId="40">#REF!</definedName>
    <definedName name="PUBL5" localSheetId="42">#REF!</definedName>
    <definedName name="PUBL5">#REF!</definedName>
    <definedName name="PUBL55" localSheetId="60">#REF!</definedName>
    <definedName name="PUBL55" localSheetId="39">#REF!</definedName>
    <definedName name="PUBL55" localSheetId="26">#REF!</definedName>
    <definedName name="PUBL55" localSheetId="41">#REF!</definedName>
    <definedName name="PUBL55" localSheetId="22">#REF!</definedName>
    <definedName name="PUBL55" localSheetId="23">#REF!</definedName>
    <definedName name="PUBL55" localSheetId="24">#REF!</definedName>
    <definedName name="PUBL55" localSheetId="25">#REF!</definedName>
    <definedName name="PUBL55" localSheetId="28">#REF!</definedName>
    <definedName name="PUBL55" localSheetId="29">#REF!</definedName>
    <definedName name="PUBL55" localSheetId="40">#REF!</definedName>
    <definedName name="PUBL55" localSheetId="42">#REF!</definedName>
    <definedName name="PUBL55">#REF!</definedName>
    <definedName name="PUBL6" localSheetId="60">#REF!</definedName>
    <definedName name="PUBL6" localSheetId="39">#REF!</definedName>
    <definedName name="PUBL6" localSheetId="26">#REF!</definedName>
    <definedName name="PUBL6" localSheetId="41">#REF!</definedName>
    <definedName name="PUBL6" localSheetId="22">#REF!</definedName>
    <definedName name="PUBL6" localSheetId="23">#REF!</definedName>
    <definedName name="PUBL6" localSheetId="24">#REF!</definedName>
    <definedName name="PUBL6" localSheetId="25">#REF!</definedName>
    <definedName name="PUBL6" localSheetId="28">#REF!</definedName>
    <definedName name="PUBL6" localSheetId="29">#REF!</definedName>
    <definedName name="PUBL6" localSheetId="40">#REF!</definedName>
    <definedName name="PUBL6" localSheetId="42">#REF!</definedName>
    <definedName name="PUBL6">#REF!</definedName>
    <definedName name="PUBL66" localSheetId="60">#REF!</definedName>
    <definedName name="PUBL66" localSheetId="39">#REF!</definedName>
    <definedName name="PUBL66" localSheetId="26">#REF!</definedName>
    <definedName name="PUBL66" localSheetId="41">#REF!</definedName>
    <definedName name="PUBL66" localSheetId="22">#REF!</definedName>
    <definedName name="PUBL66" localSheetId="23">#REF!</definedName>
    <definedName name="PUBL66" localSheetId="24">#REF!</definedName>
    <definedName name="PUBL66" localSheetId="25">#REF!</definedName>
    <definedName name="PUBL66" localSheetId="28">#REF!</definedName>
    <definedName name="PUBL66" localSheetId="29">#REF!</definedName>
    <definedName name="PUBL66" localSheetId="40">#REF!</definedName>
    <definedName name="PUBL66" localSheetId="42">#REF!</definedName>
    <definedName name="PUBL66">#REF!</definedName>
    <definedName name="Public_Sector">#REF!</definedName>
    <definedName name="pyg">#REF!</definedName>
    <definedName name="PYGCAJA">#REF!</definedName>
    <definedName name="PYGE">#REF!</definedName>
    <definedName name="PYGI">#REF!</definedName>
    <definedName name="q" localSheetId="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>[41]raw!$A$1:$N$232</definedName>
    <definedName name="Q_5" localSheetId="60">#REF!</definedName>
    <definedName name="Q_5" localSheetId="39">#REF!</definedName>
    <definedName name="Q_5" localSheetId="26">#REF!</definedName>
    <definedName name="Q_5" localSheetId="41">#REF!</definedName>
    <definedName name="Q_5" localSheetId="22">#REF!</definedName>
    <definedName name="Q_5" localSheetId="23">#REF!</definedName>
    <definedName name="Q_5" localSheetId="24">#REF!</definedName>
    <definedName name="Q_5" localSheetId="25">#REF!</definedName>
    <definedName name="Q_5" localSheetId="28">#REF!</definedName>
    <definedName name="Q_5" localSheetId="29">#REF!</definedName>
    <definedName name="Q_5" localSheetId="40">#REF!</definedName>
    <definedName name="Q_5" localSheetId="42">#REF!</definedName>
    <definedName name="Q_5">#REF!</definedName>
    <definedName name="Q_6" localSheetId="60">#REF!</definedName>
    <definedName name="Q_6" localSheetId="39">#REF!</definedName>
    <definedName name="Q_6" localSheetId="26">#REF!</definedName>
    <definedName name="Q_6" localSheetId="41">#REF!</definedName>
    <definedName name="Q_6" localSheetId="22">#REF!</definedName>
    <definedName name="Q_6" localSheetId="23">#REF!</definedName>
    <definedName name="Q_6" localSheetId="24">#REF!</definedName>
    <definedName name="Q_6" localSheetId="25">#REF!</definedName>
    <definedName name="Q_6" localSheetId="28">#REF!</definedName>
    <definedName name="Q_6" localSheetId="29">#REF!</definedName>
    <definedName name="Q_6" localSheetId="40">#REF!</definedName>
    <definedName name="Q_6" localSheetId="42">#REF!</definedName>
    <definedName name="Q_6">#REF!</definedName>
    <definedName name="Q_7" localSheetId="60">#REF!</definedName>
    <definedName name="Q_7" localSheetId="39">#REF!</definedName>
    <definedName name="Q_7" localSheetId="26">#REF!</definedName>
    <definedName name="Q_7" localSheetId="41">#REF!</definedName>
    <definedName name="Q_7" localSheetId="22">#REF!</definedName>
    <definedName name="Q_7" localSheetId="23">#REF!</definedName>
    <definedName name="Q_7" localSheetId="24">#REF!</definedName>
    <definedName name="Q_7" localSheetId="25">#REF!</definedName>
    <definedName name="Q_7" localSheetId="28">#REF!</definedName>
    <definedName name="Q_7" localSheetId="29">#REF!</definedName>
    <definedName name="Q_7" localSheetId="40">#REF!</definedName>
    <definedName name="Q_7" localSheetId="42">#REF!</definedName>
    <definedName name="Q_7">#REF!</definedName>
    <definedName name="Q6_">#REF!</definedName>
    <definedName name="qawde" localSheetId="60">#REF!</definedName>
    <definedName name="qawde" localSheetId="39">#REF!</definedName>
    <definedName name="qawde" localSheetId="26">#REF!</definedName>
    <definedName name="qawde" localSheetId="41">#REF!</definedName>
    <definedName name="qawde" localSheetId="22">#REF!</definedName>
    <definedName name="qawde" localSheetId="23">#REF!</definedName>
    <definedName name="qawde" localSheetId="24">#REF!</definedName>
    <definedName name="qawde" localSheetId="25">#REF!</definedName>
    <definedName name="qawde" localSheetId="28">#REF!</definedName>
    <definedName name="qawde" localSheetId="29">#REF!</definedName>
    <definedName name="qawde" localSheetId="40">#REF!</definedName>
    <definedName name="qawde" localSheetId="42">#REF!</definedName>
    <definedName name="qawde">#REF!</definedName>
    <definedName name="qaz" localSheetId="61" hidden="1">{"Tab1",#N/A,FALSE,"P";"Tab2",#N/A,FALSE,"P"}</definedName>
    <definedName name="qaz" localSheetId="54" hidden="1">{"Tab1",#N/A,FALSE,"P";"Tab2",#N/A,FALSE,"P"}</definedName>
    <definedName name="qaz" localSheetId="55" hidden="1">{"Tab1",#N/A,FALSE,"P";"Tab2",#N/A,FALSE,"P"}</definedName>
    <definedName name="qaz" localSheetId="56" hidden="1">{"Tab1",#N/A,FALSE,"P";"Tab2",#N/A,FALSE,"P"}</definedName>
    <definedName name="qaz" localSheetId="57" hidden="1">{"Tab1",#N/A,FALSE,"P";"Tab2",#N/A,FALSE,"P"}</definedName>
    <definedName name="qaz" localSheetId="58" hidden="1">{"Tab1",#N/A,FALSE,"P";"Tab2",#N/A,FALSE,"P"}</definedName>
    <definedName name="qaz" localSheetId="59" hidden="1">{"Tab1",#N/A,FALSE,"P";"Tab2",#N/A,FALSE,"P"}</definedName>
    <definedName name="qaz" localSheetId="60" hidden="1">{"Tab1",#N/A,FALSE,"P";"Tab2",#N/A,FALSE,"P"}</definedName>
    <definedName name="qaz" localSheetId="39" hidden="1">{"Tab1",#N/A,FALSE,"P";"Tab2",#N/A,FALSE,"P"}</definedName>
    <definedName name="qaz" localSheetId="0" hidden="1">{"Tab1",#N/A,FALSE,"P";"Tab2",#N/A,FALSE,"P"}</definedName>
    <definedName name="qaz" localSheetId="26" hidden="1">{"Tab1",#N/A,FALSE,"P";"Tab2",#N/A,FALSE,"P"}</definedName>
    <definedName name="qaz" localSheetId="27" hidden="1">{"Tab1",#N/A,FALSE,"P";"Tab2",#N/A,FALSE,"P"}</definedName>
    <definedName name="qaz" localSheetId="32" hidden="1">{"Tab1",#N/A,FALSE,"P";"Tab2",#N/A,FALSE,"P"}</definedName>
    <definedName name="qaz" localSheetId="41" hidden="1">{"Tab1",#N/A,FALSE,"P";"Tab2",#N/A,FALSE,"P"}</definedName>
    <definedName name="qaz" localSheetId="1" hidden="1">{"Tab1",#N/A,FALSE,"P";"Tab2",#N/A,FALSE,"P"}</definedName>
    <definedName name="qaz" localSheetId="2" hidden="1">{"Tab1",#N/A,FALSE,"P";"Tab2",#N/A,FALSE,"P"}</definedName>
    <definedName name="qaz" localSheetId="3" hidden="1">{"Tab1",#N/A,FALSE,"P";"Tab2",#N/A,FALSE,"P"}</definedName>
    <definedName name="qaz" localSheetId="4" hidden="1">{"Tab1",#N/A,FALSE,"P";"Tab2",#N/A,FALSE,"P"}</definedName>
    <definedName name="qaz" localSheetId="5" hidden="1">{"Tab1",#N/A,FALSE,"P";"Tab2",#N/A,FALSE,"P"}</definedName>
    <definedName name="qaz" localSheetId="6" hidden="1">{"Tab1",#N/A,FALSE,"P";"Tab2",#N/A,FALSE,"P"}</definedName>
    <definedName name="qaz" localSheetId="7" hidden="1">{"Tab1",#N/A,FALSE,"P";"Tab2",#N/A,FALSE,"P"}</definedName>
    <definedName name="qaz" localSheetId="22" hidden="1">{"Tab1",#N/A,FALSE,"P";"Tab2",#N/A,FALSE,"P"}</definedName>
    <definedName name="qaz" localSheetId="23" hidden="1">{"Tab1",#N/A,FALSE,"P";"Tab2",#N/A,FALSE,"P"}</definedName>
    <definedName name="qaz" localSheetId="24" hidden="1">{"Tab1",#N/A,FALSE,"P";"Tab2",#N/A,FALSE,"P"}</definedName>
    <definedName name="qaz" localSheetId="25" hidden="1">{"Tab1",#N/A,FALSE,"P";"Tab2",#N/A,FALSE,"P"}</definedName>
    <definedName name="qaz" localSheetId="28" hidden="1">{"Tab1",#N/A,FALSE,"P";"Tab2",#N/A,FALSE,"P"}</definedName>
    <definedName name="qaz" localSheetId="29" hidden="1">{"Tab1",#N/A,FALSE,"P";"Tab2",#N/A,FALSE,"P"}</definedName>
    <definedName name="qaz" localSheetId="31" hidden="1">{"Tab1",#N/A,FALSE,"P";"Tab2",#N/A,FALSE,"P"}</definedName>
    <definedName name="qaz" localSheetId="40" hidden="1">{"Tab1",#N/A,FALSE,"P";"Tab2",#N/A,FALSE,"P"}</definedName>
    <definedName name="qaz" localSheetId="42" hidden="1">{"Tab1",#N/A,FALSE,"P";"Tab2",#N/A,FALSE,"P"}</definedName>
    <definedName name="qaz" hidden="1">{"Tab1",#N/A,FALSE,"P";"Tab2",#N/A,FALSE,"P"}</definedName>
    <definedName name="qer" localSheetId="61" hidden="1">{"Tab1",#N/A,FALSE,"P";"Tab2",#N/A,FALSE,"P"}</definedName>
    <definedName name="qer" localSheetId="54" hidden="1">{"Tab1",#N/A,FALSE,"P";"Tab2",#N/A,FALSE,"P"}</definedName>
    <definedName name="qer" localSheetId="55" hidden="1">{"Tab1",#N/A,FALSE,"P";"Tab2",#N/A,FALSE,"P"}</definedName>
    <definedName name="qer" localSheetId="56" hidden="1">{"Tab1",#N/A,FALSE,"P";"Tab2",#N/A,FALSE,"P"}</definedName>
    <definedName name="qer" localSheetId="57" hidden="1">{"Tab1",#N/A,FALSE,"P";"Tab2",#N/A,FALSE,"P"}</definedName>
    <definedName name="qer" localSheetId="58" hidden="1">{"Tab1",#N/A,FALSE,"P";"Tab2",#N/A,FALSE,"P"}</definedName>
    <definedName name="qer" localSheetId="59" hidden="1">{"Tab1",#N/A,FALSE,"P";"Tab2",#N/A,FALSE,"P"}</definedName>
    <definedName name="qer" localSheetId="60" hidden="1">{"Tab1",#N/A,FALSE,"P";"Tab2",#N/A,FALSE,"P"}</definedName>
    <definedName name="qer" localSheetId="39" hidden="1">{"Tab1",#N/A,FALSE,"P";"Tab2",#N/A,FALSE,"P"}</definedName>
    <definedName name="qer" localSheetId="0" hidden="1">{"Tab1",#N/A,FALSE,"P";"Tab2",#N/A,FALSE,"P"}</definedName>
    <definedName name="qer" localSheetId="26" hidden="1">{"Tab1",#N/A,FALSE,"P";"Tab2",#N/A,FALSE,"P"}</definedName>
    <definedName name="qer" localSheetId="27" hidden="1">{"Tab1",#N/A,FALSE,"P";"Tab2",#N/A,FALSE,"P"}</definedName>
    <definedName name="qer" localSheetId="32" hidden="1">{"Tab1",#N/A,FALSE,"P";"Tab2",#N/A,FALSE,"P"}</definedName>
    <definedName name="qer" localSheetId="41" hidden="1">{"Tab1",#N/A,FALSE,"P";"Tab2",#N/A,FALSE,"P"}</definedName>
    <definedName name="qer" localSheetId="1" hidden="1">{"Tab1",#N/A,FALSE,"P";"Tab2",#N/A,FALSE,"P"}</definedName>
    <definedName name="qer" localSheetId="2" hidden="1">{"Tab1",#N/A,FALSE,"P";"Tab2",#N/A,FALSE,"P"}</definedName>
    <definedName name="qer" localSheetId="3" hidden="1">{"Tab1",#N/A,FALSE,"P";"Tab2",#N/A,FALSE,"P"}</definedName>
    <definedName name="qer" localSheetId="4" hidden="1">{"Tab1",#N/A,FALSE,"P";"Tab2",#N/A,FALSE,"P"}</definedName>
    <definedName name="qer" localSheetId="5" hidden="1">{"Tab1",#N/A,FALSE,"P";"Tab2",#N/A,FALSE,"P"}</definedName>
    <definedName name="qer" localSheetId="6" hidden="1">{"Tab1",#N/A,FALSE,"P";"Tab2",#N/A,FALSE,"P"}</definedName>
    <definedName name="qer" localSheetId="7" hidden="1">{"Tab1",#N/A,FALSE,"P";"Tab2",#N/A,FALSE,"P"}</definedName>
    <definedName name="qer" localSheetId="22" hidden="1">{"Tab1",#N/A,FALSE,"P";"Tab2",#N/A,FALSE,"P"}</definedName>
    <definedName name="qer" localSheetId="23" hidden="1">{"Tab1",#N/A,FALSE,"P";"Tab2",#N/A,FALSE,"P"}</definedName>
    <definedName name="qer" localSheetId="24" hidden="1">{"Tab1",#N/A,FALSE,"P";"Tab2",#N/A,FALSE,"P"}</definedName>
    <definedName name="qer" localSheetId="25" hidden="1">{"Tab1",#N/A,FALSE,"P";"Tab2",#N/A,FALSE,"P"}</definedName>
    <definedName name="qer" localSheetId="28" hidden="1">{"Tab1",#N/A,FALSE,"P";"Tab2",#N/A,FALSE,"P"}</definedName>
    <definedName name="qer" localSheetId="29" hidden="1">{"Tab1",#N/A,FALSE,"P";"Tab2",#N/A,FALSE,"P"}</definedName>
    <definedName name="qer" localSheetId="31" hidden="1">{"Tab1",#N/A,FALSE,"P";"Tab2",#N/A,FALSE,"P"}</definedName>
    <definedName name="qer" localSheetId="40" hidden="1">{"Tab1",#N/A,FALSE,"P";"Tab2",#N/A,FALSE,"P"}</definedName>
    <definedName name="qer" localSheetId="42" hidden="1">{"Tab1",#N/A,FALSE,"P";"Tab2",#N/A,FALSE,"P"}</definedName>
    <definedName name="qer" hidden="1">{"Tab1",#N/A,FALSE,"P";"Tab2",#N/A,FALSE,"P"}</definedName>
    <definedName name="QFISCAL" localSheetId="0">#REF!</definedName>
    <definedName name="QFISCAL" localSheetId="1">#REF!</definedName>
    <definedName name="QFISCAL" localSheetId="2">#REF!</definedName>
    <definedName name="QFISCAL" localSheetId="3">#REF!</definedName>
    <definedName name="QFISCAL" localSheetId="4">#REF!</definedName>
    <definedName name="QFISCAL" localSheetId="5">#REF!</definedName>
    <definedName name="QFISCAL" localSheetId="6">#REF!</definedName>
    <definedName name="QFISCAL" localSheetId="7">#REF!</definedName>
    <definedName name="QFISCAL">'[137]Quarterly Raw Data'!#REF!</definedName>
    <definedName name="qq" localSheetId="0" hidden="1">#REF!</definedName>
    <definedName name="qq" localSheetId="1" hidden="1">#REF!</definedName>
    <definedName name="qq" localSheetId="2" hidden="1">#REF!</definedName>
    <definedName name="qq" localSheetId="3" hidden="1">#REF!</definedName>
    <definedName name="qq" localSheetId="4" hidden="1">#REF!</definedName>
    <definedName name="qq" localSheetId="5" hidden="1">#REF!</definedName>
    <definedName name="qq" localSheetId="6" hidden="1">#REF!</definedName>
    <definedName name="qq" localSheetId="7" hidden="1">#REF!</definedName>
    <definedName name="qq" hidden="1">'[115]J(Priv.Cap)'!#REF!</definedName>
    <definedName name="qqq" localSheetId="61" hidden="1">{#N/A,#N/A,FALSE,"EXTRABUDGT"}</definedName>
    <definedName name="qqq" localSheetId="54" hidden="1">{#N/A,#N/A,FALSE,"EXTRABUDGT"}</definedName>
    <definedName name="qqq" localSheetId="55" hidden="1">{#N/A,#N/A,FALSE,"EXTRABUDGT"}</definedName>
    <definedName name="qqq" localSheetId="56" hidden="1">{#N/A,#N/A,FALSE,"EXTRABUDGT"}</definedName>
    <definedName name="qqq" localSheetId="57" hidden="1">{#N/A,#N/A,FALSE,"EXTRABUDGT"}</definedName>
    <definedName name="qqq" localSheetId="58" hidden="1">{#N/A,#N/A,FALSE,"EXTRABUDGT"}</definedName>
    <definedName name="qqq" localSheetId="59" hidden="1">{#N/A,#N/A,FALSE,"EXTRABUDGT"}</definedName>
    <definedName name="qqq" localSheetId="60" hidden="1">{#N/A,#N/A,FALSE,"EXTRABUDGT"}</definedName>
    <definedName name="qqq" localSheetId="39" hidden="1">{#N/A,#N/A,FALSE,"EXTRABUDGT"}</definedName>
    <definedName name="qqq" localSheetId="0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32" hidden="1">{#N/A,#N/A,FALSE,"EXTRABUDGT"}</definedName>
    <definedName name="qqq" localSheetId="41" hidden="1">{#N/A,#N/A,FALSE,"EXTRABUDGT"}</definedName>
    <definedName name="qqq" localSheetId="1" hidden="1">{#N/A,#N/A,FALSE,"EXTRABUDGT"}</definedName>
    <definedName name="qqq" localSheetId="2" hidden="1">{#N/A,#N/A,FALSE,"EXTRABUDGT"}</definedName>
    <definedName name="qqq" localSheetId="3" hidden="1">{#N/A,#N/A,FALSE,"EXTRABUDGT"}</definedName>
    <definedName name="qqq" localSheetId="4" hidden="1">{#N/A,#N/A,FALSE,"EXTRABUDGT"}</definedName>
    <definedName name="qqq" localSheetId="5" hidden="1">{#N/A,#N/A,FALSE,"EXTRABUDGT"}</definedName>
    <definedName name="qqq" localSheetId="6" hidden="1">{#N/A,#N/A,FALSE,"EXTRABUDGT"}</definedName>
    <definedName name="qqq" localSheetId="7" hidden="1">{#N/A,#N/A,FALSE,"EXTRABUDGT"}</definedName>
    <definedName name="qqq" localSheetId="22" hidden="1">{#N/A,#N/A,FALSE,"EXTRABUDGT"}</definedName>
    <definedName name="qqq" localSheetId="23" hidden="1">{#N/A,#N/A,FALSE,"EXTRABUDGT"}</definedName>
    <definedName name="qqq" localSheetId="24" hidden="1">{#N/A,#N/A,FALSE,"EXTRABUDGT"}</definedName>
    <definedName name="qqq" localSheetId="25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1" hidden="1">{#N/A,#N/A,FALSE,"EXTRABUDGT"}</definedName>
    <definedName name="qqq" localSheetId="40" hidden="1">{#N/A,#N/A,FALSE,"EXTRABUDGT"}</definedName>
    <definedName name="qqq" localSheetId="42" hidden="1">{#N/A,#N/A,FALSE,"EXTRABUDGT"}</definedName>
    <definedName name="qqq" hidden="1">{#N/A,#N/A,FALSE,"EXTRABUDGT"}</definedName>
    <definedName name="qqqqq" localSheetId="61" hidden="1">{"Minpmon",#N/A,FALSE,"Monthinput"}</definedName>
    <definedName name="qqqqq" localSheetId="54" hidden="1">{"Minpmon",#N/A,FALSE,"Monthinput"}</definedName>
    <definedName name="qqqqq" localSheetId="55" hidden="1">{"Minpmon",#N/A,FALSE,"Monthinput"}</definedName>
    <definedName name="qqqqq" localSheetId="56" hidden="1">{"Minpmon",#N/A,FALSE,"Monthinput"}</definedName>
    <definedName name="qqqqq" localSheetId="57" hidden="1">{"Minpmon",#N/A,FALSE,"Monthinput"}</definedName>
    <definedName name="qqqqq" localSheetId="58" hidden="1">{"Minpmon",#N/A,FALSE,"Monthinput"}</definedName>
    <definedName name="qqqqq" localSheetId="59" hidden="1">{"Minpmon",#N/A,FALSE,"Monthinput"}</definedName>
    <definedName name="qqqqq" localSheetId="60" hidden="1">{"Minpmon",#N/A,FALSE,"Monthinput"}</definedName>
    <definedName name="qqqqq" localSheetId="39" hidden="1">{"Minpmon",#N/A,FALSE,"Monthinput"}</definedName>
    <definedName name="qqqqq" localSheetId="0" hidden="1">{"Minpmon",#N/A,FALSE,"Monthinput"}</definedName>
    <definedName name="qqqqq" localSheetId="26" hidden="1">{"Minpmon",#N/A,FALSE,"Monthinput"}</definedName>
    <definedName name="qqqqq" localSheetId="27" hidden="1">{"Minpmon",#N/A,FALSE,"Monthinput"}</definedName>
    <definedName name="qqqqq" localSheetId="32" hidden="1">{"Minpmon",#N/A,FALSE,"Monthinput"}</definedName>
    <definedName name="qqqqq" localSheetId="41" hidden="1">{"Minpmon",#N/A,FALSE,"Monthinput"}</definedName>
    <definedName name="qqqqq" localSheetId="1" hidden="1">{"Minpmon",#N/A,FALSE,"Monthinput"}</definedName>
    <definedName name="qqqqq" localSheetId="2" hidden="1">{"Minpmon",#N/A,FALSE,"Monthinput"}</definedName>
    <definedName name="qqqqq" localSheetId="3" hidden="1">{"Minpmon",#N/A,FALSE,"Monthinput"}</definedName>
    <definedName name="qqqqq" localSheetId="4" hidden="1">{"Minpmon",#N/A,FALSE,"Monthinput"}</definedName>
    <definedName name="qqqqq" localSheetId="5" hidden="1">{"Minpmon",#N/A,FALSE,"Monthinput"}</definedName>
    <definedName name="qqqqq" localSheetId="6" hidden="1">{"Minpmon",#N/A,FALSE,"Monthinput"}</definedName>
    <definedName name="qqqqq" localSheetId="7" hidden="1">{"Minpmon",#N/A,FALSE,"Monthinput"}</definedName>
    <definedName name="qqqqq" localSheetId="22" hidden="1">{"Minpmon",#N/A,FALSE,"Monthinput"}</definedName>
    <definedName name="qqqqq" localSheetId="23" hidden="1">{"Minpmon",#N/A,FALSE,"Monthinput"}</definedName>
    <definedName name="qqqqq" localSheetId="24" hidden="1">{"Minpmon",#N/A,FALSE,"Monthinput"}</definedName>
    <definedName name="qqqqq" localSheetId="25" hidden="1">{"Minpmon",#N/A,FALSE,"Monthinput"}</definedName>
    <definedName name="qqqqq" localSheetId="28" hidden="1">{"Minpmon",#N/A,FALSE,"Monthinput"}</definedName>
    <definedName name="qqqqq" localSheetId="29" hidden="1">{"Minpmon",#N/A,FALSE,"Monthinput"}</definedName>
    <definedName name="qqqqq" localSheetId="31" hidden="1">{"Minpmon",#N/A,FALSE,"Monthinput"}</definedName>
    <definedName name="qqqqq" localSheetId="40" hidden="1">{"Minpmon",#N/A,FALSE,"Monthinput"}</definedName>
    <definedName name="qqqqq" localSheetId="42" hidden="1">{"Minpmon",#N/A,FALSE,"Monthinput"}</definedName>
    <definedName name="qqqqq" hidden="1">{"Minpmon",#N/A,FALSE,"Monthinput"}</definedName>
    <definedName name="qqqqqqqqqqqqq" localSheetId="61" hidden="1">{"Tab1",#N/A,FALSE,"P";"Tab2",#N/A,FALSE,"P"}</definedName>
    <definedName name="qqqqqqqqqqqqq" localSheetId="54" hidden="1">{"Tab1",#N/A,FALSE,"P";"Tab2",#N/A,FALSE,"P"}</definedName>
    <definedName name="qqqqqqqqqqqqq" localSheetId="55" hidden="1">{"Tab1",#N/A,FALSE,"P";"Tab2",#N/A,FALSE,"P"}</definedName>
    <definedName name="qqqqqqqqqqqqq" localSheetId="56" hidden="1">{"Tab1",#N/A,FALSE,"P";"Tab2",#N/A,FALSE,"P"}</definedName>
    <definedName name="qqqqqqqqqqqqq" localSheetId="57" hidden="1">{"Tab1",#N/A,FALSE,"P";"Tab2",#N/A,FALSE,"P"}</definedName>
    <definedName name="qqqqqqqqqqqqq" localSheetId="58" hidden="1">{"Tab1",#N/A,FALSE,"P";"Tab2",#N/A,FALSE,"P"}</definedName>
    <definedName name="qqqqqqqqqqqqq" localSheetId="59" hidden="1">{"Tab1",#N/A,FALSE,"P";"Tab2",#N/A,FALSE,"P"}</definedName>
    <definedName name="qqqqqqqqqqqqq" localSheetId="60" hidden="1">{"Tab1",#N/A,FALSE,"P";"Tab2",#N/A,FALSE,"P"}</definedName>
    <definedName name="qqqqqqqqqqqqq" localSheetId="39" hidden="1">{"Tab1",#N/A,FALSE,"P";"Tab2",#N/A,FALSE,"P"}</definedName>
    <definedName name="qqqqqqqqqqqqq" localSheetId="0" hidden="1">{"Tab1",#N/A,FALSE,"P";"Tab2",#N/A,FALSE,"P"}</definedName>
    <definedName name="qqqqqqqqqqqqq" localSheetId="26" hidden="1">{"Tab1",#N/A,FALSE,"P";"Tab2",#N/A,FALSE,"P"}</definedName>
    <definedName name="qqqqqqqqqqqqq" localSheetId="27" hidden="1">{"Tab1",#N/A,FALSE,"P";"Tab2",#N/A,FALSE,"P"}</definedName>
    <definedName name="qqqqqqqqqqqqq" localSheetId="32" hidden="1">{"Tab1",#N/A,FALSE,"P";"Tab2",#N/A,FALSE,"P"}</definedName>
    <definedName name="qqqqqqqqqqqqq" localSheetId="41" hidden="1">{"Tab1",#N/A,FALSE,"P";"Tab2",#N/A,FALSE,"P"}</definedName>
    <definedName name="qqqqqqqqqqqqq" localSheetId="1" hidden="1">{"Tab1",#N/A,FALSE,"P";"Tab2",#N/A,FALSE,"P"}</definedName>
    <definedName name="qqqqqqqqqqqqq" localSheetId="2" hidden="1">{"Tab1",#N/A,FALSE,"P";"Tab2",#N/A,FALSE,"P"}</definedName>
    <definedName name="qqqqqqqqqqqqq" localSheetId="3" hidden="1">{"Tab1",#N/A,FALSE,"P";"Tab2",#N/A,FALSE,"P"}</definedName>
    <definedName name="qqqqqqqqqqqqq" localSheetId="4" hidden="1">{"Tab1",#N/A,FALSE,"P";"Tab2",#N/A,FALSE,"P"}</definedName>
    <definedName name="qqqqqqqqqqqqq" localSheetId="5" hidden="1">{"Tab1",#N/A,FALSE,"P";"Tab2",#N/A,FALSE,"P"}</definedName>
    <definedName name="qqqqqqqqqqqqq" localSheetId="6" hidden="1">{"Tab1",#N/A,FALSE,"P";"Tab2",#N/A,FALSE,"P"}</definedName>
    <definedName name="qqqqqqqqqqqqq" localSheetId="7" hidden="1">{"Tab1",#N/A,FALSE,"P";"Tab2",#N/A,FALSE,"P"}</definedName>
    <definedName name="qqqqqqqqqqqqq" localSheetId="22" hidden="1">{"Tab1",#N/A,FALSE,"P";"Tab2",#N/A,FALSE,"P"}</definedName>
    <definedName name="qqqqqqqqqqqqq" localSheetId="23" hidden="1">{"Tab1",#N/A,FALSE,"P";"Tab2",#N/A,FALSE,"P"}</definedName>
    <definedName name="qqqqqqqqqqqqq" localSheetId="24" hidden="1">{"Tab1",#N/A,FALSE,"P";"Tab2",#N/A,FALSE,"P"}</definedName>
    <definedName name="qqqqqqqqqqqqq" localSheetId="25" hidden="1">{"Tab1",#N/A,FALSE,"P";"Tab2",#N/A,FALSE,"P"}</definedName>
    <definedName name="qqqqqqqqqqqqq" localSheetId="28" hidden="1">{"Tab1",#N/A,FALSE,"P";"Tab2",#N/A,FALSE,"P"}</definedName>
    <definedName name="qqqqqqqqqqqqq" localSheetId="29" hidden="1">{"Tab1",#N/A,FALSE,"P";"Tab2",#N/A,FALSE,"P"}</definedName>
    <definedName name="qqqqqqqqqqqqq" localSheetId="31" hidden="1">{"Tab1",#N/A,FALSE,"P";"Tab2",#N/A,FALSE,"P"}</definedName>
    <definedName name="qqqqqqqqqqqqq" localSheetId="40" hidden="1">{"Tab1",#N/A,FALSE,"P";"Tab2",#N/A,FALSE,"P"}</definedName>
    <definedName name="qqqqqqqqqqqqq" localSheetId="42" hidden="1">{"Tab1",#N/A,FALSE,"P";"Tab2",#N/A,FALSE,"P"}</definedName>
    <definedName name="qqqqqqqqqqqqq" hidden="1">{"Tab1",#N/A,FALSE,"P";"Tab2",#N/A,FALSE,"P"}</definedName>
    <definedName name="qrtdata2" localSheetId="0">#REF!</definedName>
    <definedName name="qrtdata2" localSheetId="1">#REF!</definedName>
    <definedName name="qrtdata2" localSheetId="2">#REF!</definedName>
    <definedName name="qrtdata2" localSheetId="3">#REF!</definedName>
    <definedName name="qrtdata2" localSheetId="4">#REF!</definedName>
    <definedName name="qrtdata2" localSheetId="5">#REF!</definedName>
    <definedName name="qrtdata2" localSheetId="6">#REF!</definedName>
    <definedName name="qrtdata2" localSheetId="7">#REF!</definedName>
    <definedName name="qrtdata2">'[138]Authnot Prelim'!#REF!</definedName>
    <definedName name="QTAB7" localSheetId="0">#REF!</definedName>
    <definedName name="QTAB7" localSheetId="1">#REF!</definedName>
    <definedName name="QTAB7" localSheetId="2">#REF!</definedName>
    <definedName name="QTAB7" localSheetId="3">#REF!</definedName>
    <definedName name="QTAB7" localSheetId="4">#REF!</definedName>
    <definedName name="QTAB7" localSheetId="5">#REF!</definedName>
    <definedName name="QTAB7" localSheetId="6">#REF!</definedName>
    <definedName name="QTAB7" localSheetId="7">#REF!</definedName>
    <definedName name="QTAB7">'[137]Quarterly MacroFlow'!#REF!</definedName>
    <definedName name="QTAB7A" localSheetId="0">#REF!</definedName>
    <definedName name="QTAB7A" localSheetId="1">#REF!</definedName>
    <definedName name="QTAB7A" localSheetId="2">#REF!</definedName>
    <definedName name="QTAB7A" localSheetId="3">#REF!</definedName>
    <definedName name="QTAB7A" localSheetId="4">#REF!</definedName>
    <definedName name="QTAB7A" localSheetId="5">#REF!</definedName>
    <definedName name="QTAB7A" localSheetId="6">#REF!</definedName>
    <definedName name="QTAB7A" localSheetId="7">#REF!</definedName>
    <definedName name="QTAB7A">'[137]Quarterly MacroFlow'!#REF!</definedName>
    <definedName name="QtrData" localSheetId="0">#REF!</definedName>
    <definedName name="QtrData" localSheetId="1">#REF!</definedName>
    <definedName name="QtrData" localSheetId="2">#REF!</definedName>
    <definedName name="QtrData" localSheetId="3">#REF!</definedName>
    <definedName name="QtrData" localSheetId="4">#REF!</definedName>
    <definedName name="QtrData" localSheetId="5">#REF!</definedName>
    <definedName name="QtrData" localSheetId="6">#REF!</definedName>
    <definedName name="QtrData" localSheetId="7">#REF!</definedName>
    <definedName name="QtrData">'[138]Authnot Prelim'!#REF!</definedName>
    <definedName name="quality" localSheetId="0">#REF!</definedName>
    <definedName name="quality" localSheetId="1">#REF!</definedName>
    <definedName name="quality" localSheetId="2">#REF!</definedName>
    <definedName name="quality" localSheetId="3">#REF!</definedName>
    <definedName name="quality" localSheetId="4">#REF!</definedName>
    <definedName name="quality" localSheetId="5">#REF!</definedName>
    <definedName name="quality" localSheetId="6">#REF!</definedName>
    <definedName name="quality" localSheetId="7">#REF!</definedName>
    <definedName name="quality">[64]nonopec!$D$400:$AD$423</definedName>
    <definedName name="qw" localSheetId="61" hidden="1">{"Riqfin97",#N/A,FALSE,"Tran";"Riqfinpro",#N/A,FALSE,"Tran"}</definedName>
    <definedName name="qw" localSheetId="54" hidden="1">{"Riqfin97",#N/A,FALSE,"Tran";"Riqfinpro",#N/A,FALSE,"Tran"}</definedName>
    <definedName name="qw" localSheetId="55" hidden="1">{"Riqfin97",#N/A,FALSE,"Tran";"Riqfinpro",#N/A,FALSE,"Tran"}</definedName>
    <definedName name="qw" localSheetId="56" hidden="1">{"Riqfin97",#N/A,FALSE,"Tran";"Riqfinpro",#N/A,FALSE,"Tran"}</definedName>
    <definedName name="qw" localSheetId="57" hidden="1">{"Riqfin97",#N/A,FALSE,"Tran";"Riqfinpro",#N/A,FALSE,"Tran"}</definedName>
    <definedName name="qw" localSheetId="58" hidden="1">{"Riqfin97",#N/A,FALSE,"Tran";"Riqfinpro",#N/A,FALSE,"Tran"}</definedName>
    <definedName name="qw" localSheetId="59" hidden="1">{"Riqfin97",#N/A,FALSE,"Tran";"Riqfinpro",#N/A,FALSE,"Tran"}</definedName>
    <definedName name="qw" localSheetId="60" hidden="1">{"Riqfin97",#N/A,FALSE,"Tran";"Riqfinpro",#N/A,FALSE,"Tran"}</definedName>
    <definedName name="qw" localSheetId="39" hidden="1">{"Riqfin97",#N/A,FALSE,"Tran";"Riqfinpro",#N/A,FALSE,"Tran"}</definedName>
    <definedName name="qw" localSheetId="0" hidden="1">{"Riqfin97",#N/A,FALSE,"Tran";"Riqfinpro",#N/A,FALSE,"Tran"}</definedName>
    <definedName name="qw" localSheetId="26" hidden="1">{"Riqfin97",#N/A,FALSE,"Tran";"Riqfinpro",#N/A,FALSE,"Tran"}</definedName>
    <definedName name="qw" localSheetId="27" hidden="1">{"Riqfin97",#N/A,FALSE,"Tran";"Riqfinpro",#N/A,FALSE,"Tran"}</definedName>
    <definedName name="qw" localSheetId="32" hidden="1">{"Riqfin97",#N/A,FALSE,"Tran";"Riqfinpro",#N/A,FALSE,"Tran"}</definedName>
    <definedName name="qw" localSheetId="41" hidden="1">{"Riqfin97",#N/A,FALSE,"Tran";"Riqfinpro",#N/A,FALSE,"Tran"}</definedName>
    <definedName name="qw" localSheetId="1" hidden="1">{"Riqfin97",#N/A,FALSE,"Tran";"Riqfinpro",#N/A,FALSE,"Tran"}</definedName>
    <definedName name="qw" localSheetId="2" hidden="1">{"Riqfin97",#N/A,FALSE,"Tran";"Riqfinpro",#N/A,FALSE,"Tran"}</definedName>
    <definedName name="qw" localSheetId="3" hidden="1">{"Riqfin97",#N/A,FALSE,"Tran";"Riqfinpro",#N/A,FALSE,"Tran"}</definedName>
    <definedName name="qw" localSheetId="4" hidden="1">{"Riqfin97",#N/A,FALSE,"Tran";"Riqfinpro",#N/A,FALSE,"Tran"}</definedName>
    <definedName name="qw" localSheetId="5" hidden="1">{"Riqfin97",#N/A,FALSE,"Tran";"Riqfinpro",#N/A,FALSE,"Tran"}</definedName>
    <definedName name="qw" localSheetId="6" hidden="1">{"Riqfin97",#N/A,FALSE,"Tran";"Riqfinpro",#N/A,FALSE,"Tran"}</definedName>
    <definedName name="qw" localSheetId="7" hidden="1">{"Riqfin97",#N/A,FALSE,"Tran";"Riqfinpro",#N/A,FALSE,"Tran"}</definedName>
    <definedName name="qw" localSheetId="22" hidden="1">{"Riqfin97",#N/A,FALSE,"Tran";"Riqfinpro",#N/A,FALSE,"Tran"}</definedName>
    <definedName name="qw" localSheetId="23" hidden="1">{"Riqfin97",#N/A,FALSE,"Tran";"Riqfinpro",#N/A,FALSE,"Tran"}</definedName>
    <definedName name="qw" localSheetId="24" hidden="1">{"Riqfin97",#N/A,FALSE,"Tran";"Riqfinpro",#N/A,FALSE,"Tran"}</definedName>
    <definedName name="qw" localSheetId="25" hidden="1">{"Riqfin97",#N/A,FALSE,"Tran";"Riqfinpro",#N/A,FALSE,"Tran"}</definedName>
    <definedName name="qw" localSheetId="28" hidden="1">{"Riqfin97",#N/A,FALSE,"Tran";"Riqfinpro",#N/A,FALSE,"Tran"}</definedName>
    <definedName name="qw" localSheetId="29" hidden="1">{"Riqfin97",#N/A,FALSE,"Tran";"Riqfinpro",#N/A,FALSE,"Tran"}</definedName>
    <definedName name="qw" localSheetId="31" hidden="1">{"Riqfin97",#N/A,FALSE,"Tran";"Riqfinpro",#N/A,FALSE,"Tran"}</definedName>
    <definedName name="qw" localSheetId="40" hidden="1">{"Riqfin97",#N/A,FALSE,"Tran";"Riqfinpro",#N/A,FALSE,"Tran"}</definedName>
    <definedName name="qw" localSheetId="42" hidden="1">{"Riqfin97",#N/A,FALSE,"Tran";"Riqfinpro",#N/A,FALSE,"Tran"}</definedName>
    <definedName name="qw" hidden="1">{"Riqfin97",#N/A,FALSE,"Tran";"Riqfinpro",#N/A,FALSE,"Tran"}</definedName>
    <definedName name="R_" localSheetId="59">#REF!</definedName>
    <definedName name="R_" localSheetId="60">#REF!</definedName>
    <definedName name="R_" localSheetId="39">#REF!</definedName>
    <definedName name="R_" localSheetId="0">#REF!</definedName>
    <definedName name="R_" localSheetId="26">#REF!</definedName>
    <definedName name="R_" localSheetId="41">#REF!</definedName>
    <definedName name="R_" localSheetId="1">#REF!</definedName>
    <definedName name="R_" localSheetId="2">#REF!</definedName>
    <definedName name="R_" localSheetId="3">#REF!</definedName>
    <definedName name="R_" localSheetId="4">#REF!</definedName>
    <definedName name="R_" localSheetId="5">#REF!</definedName>
    <definedName name="R_" localSheetId="6">#REF!</definedName>
    <definedName name="R_" localSheetId="7">#REF!</definedName>
    <definedName name="R_" localSheetId="22">#REF!</definedName>
    <definedName name="R_" localSheetId="23">#REF!</definedName>
    <definedName name="R_" localSheetId="24">#REF!</definedName>
    <definedName name="R_" localSheetId="25">#REF!</definedName>
    <definedName name="R_" localSheetId="28">#REF!</definedName>
    <definedName name="R_" localSheetId="29">#REF!</definedName>
    <definedName name="R_" localSheetId="40">#REF!</definedName>
    <definedName name="R_" localSheetId="42">#REF!</definedName>
    <definedName name="R_">#REF!</definedName>
    <definedName name="RA" localSheetId="60">#REF!</definedName>
    <definedName name="RA" localSheetId="39">#REF!</definedName>
    <definedName name="RA" localSheetId="0">#REF!</definedName>
    <definedName name="RA" localSheetId="26">#REF!</definedName>
    <definedName name="RA" localSheetId="41">#REF!</definedName>
    <definedName name="RA" localSheetId="1">#REF!</definedName>
    <definedName name="RA" localSheetId="2">#REF!</definedName>
    <definedName name="RA" localSheetId="3">#REF!</definedName>
    <definedName name="RA" localSheetId="4">#REF!</definedName>
    <definedName name="RA" localSheetId="5">#REF!</definedName>
    <definedName name="RA" localSheetId="6">#REF!</definedName>
    <definedName name="RA" localSheetId="7">#REF!</definedName>
    <definedName name="RA" localSheetId="22">#REF!</definedName>
    <definedName name="RA" localSheetId="23">#REF!</definedName>
    <definedName name="RA" localSheetId="24">#REF!</definedName>
    <definedName name="RA" localSheetId="25">#REF!</definedName>
    <definedName name="RA" localSheetId="28">#REF!</definedName>
    <definedName name="RA" localSheetId="29">#REF!</definedName>
    <definedName name="RA" localSheetId="40">#REF!</definedName>
    <definedName name="RA" localSheetId="42">#REF!</definedName>
    <definedName name="RA">#REF!</definedName>
    <definedName name="RAA" localSheetId="0">#REF!</definedName>
    <definedName name="RAA" localSheetId="1">#REF!</definedName>
    <definedName name="RAA" localSheetId="2">#REF!</definedName>
    <definedName name="RAA" localSheetId="3">#REF!</definedName>
    <definedName name="RAA" localSheetId="4">#REF!</definedName>
    <definedName name="RAA" localSheetId="5">#REF!</definedName>
    <definedName name="RAA" localSheetId="6">#REF!</definedName>
    <definedName name="RAA" localSheetId="7">#REF!</definedName>
    <definedName name="RAA">#REF!</definedName>
    <definedName name="raaesrr" localSheetId="60">#REF!</definedName>
    <definedName name="raaesrr" localSheetId="39">#REF!</definedName>
    <definedName name="raaesrr" localSheetId="26">#REF!</definedName>
    <definedName name="raaesrr" localSheetId="41">#REF!</definedName>
    <definedName name="raaesrr" localSheetId="22">#REF!</definedName>
    <definedName name="raaesrr" localSheetId="23">#REF!</definedName>
    <definedName name="raaesrr" localSheetId="24">#REF!</definedName>
    <definedName name="raaesrr" localSheetId="25">#REF!</definedName>
    <definedName name="raaesrr" localSheetId="28">#REF!</definedName>
    <definedName name="raaesrr" localSheetId="29">#REF!</definedName>
    <definedName name="raaesrr" localSheetId="40">#REF!</definedName>
    <definedName name="raaesrr" localSheetId="42">#REF!</definedName>
    <definedName name="raaesrr">#REF!</definedName>
    <definedName name="raas" localSheetId="60">#REF!</definedName>
    <definedName name="raas" localSheetId="39">#REF!</definedName>
    <definedName name="raas" localSheetId="26">#REF!</definedName>
    <definedName name="raas" localSheetId="41">#REF!</definedName>
    <definedName name="raas" localSheetId="22">#REF!</definedName>
    <definedName name="raas" localSheetId="23">#REF!</definedName>
    <definedName name="raas" localSheetId="24">#REF!</definedName>
    <definedName name="raas" localSheetId="25">#REF!</definedName>
    <definedName name="raas" localSheetId="28">#REF!</definedName>
    <definedName name="raas" localSheetId="29">#REF!</definedName>
    <definedName name="raas" localSheetId="40">#REF!</definedName>
    <definedName name="raas" localSheetId="42">#REF!</definedName>
    <definedName name="raas">#REF!</definedName>
    <definedName name="RANGLIST" localSheetId="0">#REF!</definedName>
    <definedName name="RANGLIST" localSheetId="1">#REF!</definedName>
    <definedName name="RANGLIST" localSheetId="2">#REF!</definedName>
    <definedName name="RANGLIST" localSheetId="3">#REF!</definedName>
    <definedName name="RANGLIST" localSheetId="4">#REF!</definedName>
    <definedName name="RANGLIST" localSheetId="5">#REF!</definedName>
    <definedName name="RANGLIST" localSheetId="6">#REF!</definedName>
    <definedName name="RANGLIST" localSheetId="7">#REF!</definedName>
    <definedName name="RANGLIST">'[38]CGvt Rev'!#REF!</definedName>
    <definedName name="rave" localSheetId="61">#REF!</definedName>
    <definedName name="rave" localSheetId="54">#REF!</definedName>
    <definedName name="rave" localSheetId="55">#REF!</definedName>
    <definedName name="rave" localSheetId="56">#REF!</definedName>
    <definedName name="rave" localSheetId="57">#REF!</definedName>
    <definedName name="rave" localSheetId="58">#REF!</definedName>
    <definedName name="rave" localSheetId="59">#REF!</definedName>
    <definedName name="rave">#REF!</definedName>
    <definedName name="RD" localSheetId="60">#REF!</definedName>
    <definedName name="RD" localSheetId="39">#REF!</definedName>
    <definedName name="RD" localSheetId="26">#REF!</definedName>
    <definedName name="RD" localSheetId="41">#REF!</definedName>
    <definedName name="RD" localSheetId="22">#REF!</definedName>
    <definedName name="RD" localSheetId="23">#REF!</definedName>
    <definedName name="RD" localSheetId="24">#REF!</definedName>
    <definedName name="RD" localSheetId="25">#REF!</definedName>
    <definedName name="RD" localSheetId="28">#REF!</definedName>
    <definedName name="RD" localSheetId="29">#REF!</definedName>
    <definedName name="RD" localSheetId="40">#REF!</definedName>
    <definedName name="RD" localSheetId="42">#REF!</definedName>
    <definedName name="RD">#REF!</definedName>
    <definedName name="RD1A" localSheetId="60">#REF!</definedName>
    <definedName name="RD1A" localSheetId="39">#REF!</definedName>
    <definedName name="RD1A" localSheetId="26">#REF!</definedName>
    <definedName name="RD1A" localSheetId="41">#REF!</definedName>
    <definedName name="RD1A" localSheetId="22">#REF!</definedName>
    <definedName name="RD1A" localSheetId="23">#REF!</definedName>
    <definedName name="RD1A" localSheetId="24">#REF!</definedName>
    <definedName name="RD1A" localSheetId="25">#REF!</definedName>
    <definedName name="RD1A" localSheetId="28">#REF!</definedName>
    <definedName name="RD1A" localSheetId="29">#REF!</definedName>
    <definedName name="RD1A" localSheetId="40">#REF!</definedName>
    <definedName name="RD1A" localSheetId="42">#REF!</definedName>
    <definedName name="RD1A">#REF!</definedName>
    <definedName name="RDDic03" localSheetId="0">#REF!</definedName>
    <definedName name="RDDic03" localSheetId="1">#REF!</definedName>
    <definedName name="RDDic03" localSheetId="2">#REF!</definedName>
    <definedName name="RDDic03" localSheetId="3">#REF!</definedName>
    <definedName name="RDDic03" localSheetId="4">#REF!</definedName>
    <definedName name="RDDic03" localSheetId="5">#REF!</definedName>
    <definedName name="RDDic03" localSheetId="6">#REF!</definedName>
    <definedName name="RDDic03" localSheetId="7">#REF!</definedName>
    <definedName name="RDDic03">[93]ROE!$B$136</definedName>
    <definedName name="RDDic03_2" localSheetId="0">#REF!</definedName>
    <definedName name="RDDic03_2" localSheetId="1">#REF!</definedName>
    <definedName name="RDDic03_2" localSheetId="2">#REF!</definedName>
    <definedName name="RDDic03_2" localSheetId="3">#REF!</definedName>
    <definedName name="RDDic03_2" localSheetId="4">#REF!</definedName>
    <definedName name="RDDic03_2" localSheetId="5">#REF!</definedName>
    <definedName name="RDDic03_2" localSheetId="6">#REF!</definedName>
    <definedName name="RDDic03_2" localSheetId="7">#REF!</definedName>
    <definedName name="RDDic03_2">[94]ROE!$B$136</definedName>
    <definedName name="RDPESO" localSheetId="61">#REF!</definedName>
    <definedName name="RDPESO" localSheetId="54">#REF!</definedName>
    <definedName name="RDPESO" localSheetId="55">#REF!</definedName>
    <definedName name="RDPESO" localSheetId="56">#REF!</definedName>
    <definedName name="RDPESO" localSheetId="57">#REF!</definedName>
    <definedName name="RDPESO" localSheetId="58">#REF!</definedName>
    <definedName name="RDPESO" localSheetId="59">#REF!</definedName>
    <definedName name="RDPESO">#REF!</definedName>
    <definedName name="RDPESO1" localSheetId="61">#REF!</definedName>
    <definedName name="RDPESO1" localSheetId="54">#REF!</definedName>
    <definedName name="RDPESO1" localSheetId="55">#REF!</definedName>
    <definedName name="RDPESO1" localSheetId="56">#REF!</definedName>
    <definedName name="RDPESO1" localSheetId="57">#REF!</definedName>
    <definedName name="RDPESO1" localSheetId="58">#REF!</definedName>
    <definedName name="RDPESO1" localSheetId="59">#REF!</definedName>
    <definedName name="RDPESO1">#REF!</definedName>
    <definedName name="RDPESO2" localSheetId="61">#REF!</definedName>
    <definedName name="RDPESO2" localSheetId="54">#REF!</definedName>
    <definedName name="RDPESO2" localSheetId="55">#REF!</definedName>
    <definedName name="RDPESO2" localSheetId="56">#REF!</definedName>
    <definedName name="RDPESO2" localSheetId="57">#REF!</definedName>
    <definedName name="RDPESO2" localSheetId="58">#REF!</definedName>
    <definedName name="RDPESO2" localSheetId="59">#REF!</definedName>
    <definedName name="RDPESO2">#REF!</definedName>
    <definedName name="RDPESO3">#REF!</definedName>
    <definedName name="RE" localSheetId="60">#REF!</definedName>
    <definedName name="RE" localSheetId="39">#REF!</definedName>
    <definedName name="RE" localSheetId="26">#REF!</definedName>
    <definedName name="RE" localSheetId="41">#REF!</definedName>
    <definedName name="RE" localSheetId="22">#REF!</definedName>
    <definedName name="RE" localSheetId="23">#REF!</definedName>
    <definedName name="RE" localSheetId="24">#REF!</definedName>
    <definedName name="RE" localSheetId="25">#REF!</definedName>
    <definedName name="RE" localSheetId="28">#REF!</definedName>
    <definedName name="RE" localSheetId="29">#REF!</definedName>
    <definedName name="RE" localSheetId="40">#REF!</definedName>
    <definedName name="RE" localSheetId="42">#REF!</definedName>
    <definedName name="RE">#REF!</definedName>
    <definedName name="Realprint">#REF!</definedName>
    <definedName name="realtab">#REF!</definedName>
    <definedName name="_xlnm.Recorder" localSheetId="61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>#REF!</definedName>
    <definedName name="red" localSheetId="60">#REF!</definedName>
    <definedName name="red" localSheetId="39">#REF!</definedName>
    <definedName name="red" localSheetId="26">#REF!</definedName>
    <definedName name="red" localSheetId="41">#REF!</definedName>
    <definedName name="red" localSheetId="22">#REF!</definedName>
    <definedName name="red" localSheetId="23">#REF!</definedName>
    <definedName name="red" localSheetId="24">#REF!</definedName>
    <definedName name="red" localSheetId="25">#REF!</definedName>
    <definedName name="red" localSheetId="28">#REF!</definedName>
    <definedName name="red" localSheetId="29">#REF!</definedName>
    <definedName name="red" localSheetId="40">#REF!</definedName>
    <definedName name="red" localSheetId="42">#REF!</definedName>
    <definedName name="red">#REF!</definedName>
    <definedName name="RED_BOP" localSheetId="60">#REF!</definedName>
    <definedName name="RED_BOP" localSheetId="39">#REF!</definedName>
    <definedName name="RED_BOP" localSheetId="26">#REF!</definedName>
    <definedName name="RED_BOP" localSheetId="41">#REF!</definedName>
    <definedName name="RED_BOP" localSheetId="22">#REF!</definedName>
    <definedName name="RED_BOP" localSheetId="23">#REF!</definedName>
    <definedName name="RED_BOP" localSheetId="24">#REF!</definedName>
    <definedName name="RED_BOP" localSheetId="25">#REF!</definedName>
    <definedName name="RED_BOP" localSheetId="28">#REF!</definedName>
    <definedName name="RED_BOP" localSheetId="29">#REF!</definedName>
    <definedName name="RED_BOP" localSheetId="40">#REF!</definedName>
    <definedName name="RED_BOP" localSheetId="42">#REF!</definedName>
    <definedName name="RED_BOP">#REF!</definedName>
    <definedName name="red_cpi" localSheetId="60">#REF!</definedName>
    <definedName name="red_cpi" localSheetId="39">#REF!</definedName>
    <definedName name="red_cpi" localSheetId="26">#REF!</definedName>
    <definedName name="red_cpi" localSheetId="41">#REF!</definedName>
    <definedName name="red_cpi" localSheetId="22">#REF!</definedName>
    <definedName name="red_cpi" localSheetId="23">#REF!</definedName>
    <definedName name="red_cpi" localSheetId="24">#REF!</definedName>
    <definedName name="red_cpi" localSheetId="25">#REF!</definedName>
    <definedName name="red_cpi" localSheetId="28">#REF!</definedName>
    <definedName name="red_cpi" localSheetId="29">#REF!</definedName>
    <definedName name="red_cpi" localSheetId="40">#REF!</definedName>
    <definedName name="red_cpi" localSheetId="42">#REF!</definedName>
    <definedName name="red_cpi">#REF!</definedName>
    <definedName name="RED_D" localSheetId="60">#REF!</definedName>
    <definedName name="RED_D" localSheetId="39">#REF!</definedName>
    <definedName name="RED_D" localSheetId="26">#REF!</definedName>
    <definedName name="RED_D" localSheetId="41">#REF!</definedName>
    <definedName name="RED_D" localSheetId="22">#REF!</definedName>
    <definedName name="RED_D" localSheetId="23">#REF!</definedName>
    <definedName name="RED_D" localSheetId="24">#REF!</definedName>
    <definedName name="RED_D" localSheetId="25">#REF!</definedName>
    <definedName name="RED_D" localSheetId="28">#REF!</definedName>
    <definedName name="RED_D" localSheetId="29">#REF!</definedName>
    <definedName name="RED_D" localSheetId="40">#REF!</definedName>
    <definedName name="RED_D" localSheetId="42">#REF!</definedName>
    <definedName name="RED_D">#REF!</definedName>
    <definedName name="RED_DS" localSheetId="60">#REF!</definedName>
    <definedName name="RED_DS" localSheetId="39">#REF!</definedName>
    <definedName name="RED_DS" localSheetId="26">#REF!</definedName>
    <definedName name="RED_DS" localSheetId="41">#REF!</definedName>
    <definedName name="RED_DS" localSheetId="22">#REF!</definedName>
    <definedName name="RED_DS" localSheetId="23">#REF!</definedName>
    <definedName name="RED_DS" localSheetId="24">#REF!</definedName>
    <definedName name="RED_DS" localSheetId="25">#REF!</definedName>
    <definedName name="RED_DS" localSheetId="28">#REF!</definedName>
    <definedName name="RED_DS" localSheetId="29">#REF!</definedName>
    <definedName name="RED_DS" localSheetId="40">#REF!</definedName>
    <definedName name="RED_DS" localSheetId="42">#REF!</definedName>
    <definedName name="RED_DS">#REF!</definedName>
    <definedName name="red_gdp_exp" localSheetId="60">#REF!</definedName>
    <definedName name="red_gdp_exp" localSheetId="39">#REF!</definedName>
    <definedName name="red_gdp_exp" localSheetId="26">#REF!</definedName>
    <definedName name="red_gdp_exp" localSheetId="41">#REF!</definedName>
    <definedName name="red_gdp_exp" localSheetId="22">#REF!</definedName>
    <definedName name="red_gdp_exp" localSheetId="23">#REF!</definedName>
    <definedName name="red_gdp_exp" localSheetId="24">#REF!</definedName>
    <definedName name="red_gdp_exp" localSheetId="25">#REF!</definedName>
    <definedName name="red_gdp_exp" localSheetId="28">#REF!</definedName>
    <definedName name="red_gdp_exp" localSheetId="29">#REF!</definedName>
    <definedName name="red_gdp_exp" localSheetId="40">#REF!</definedName>
    <definedName name="red_gdp_exp" localSheetId="42">#REF!</definedName>
    <definedName name="red_gdp_exp">#REF!</definedName>
    <definedName name="red_govt_empl" localSheetId="60">#REF!</definedName>
    <definedName name="red_govt_empl" localSheetId="39">#REF!</definedName>
    <definedName name="red_govt_empl" localSheetId="26">#REF!</definedName>
    <definedName name="red_govt_empl" localSheetId="41">#REF!</definedName>
    <definedName name="red_govt_empl" localSheetId="22">#REF!</definedName>
    <definedName name="red_govt_empl" localSheetId="23">#REF!</definedName>
    <definedName name="red_govt_empl" localSheetId="24">#REF!</definedName>
    <definedName name="red_govt_empl" localSheetId="25">#REF!</definedName>
    <definedName name="red_govt_empl" localSheetId="28">#REF!</definedName>
    <definedName name="red_govt_empl" localSheetId="29">#REF!</definedName>
    <definedName name="red_govt_empl" localSheetId="40">#REF!</definedName>
    <definedName name="red_govt_empl" localSheetId="42">#REF!</definedName>
    <definedName name="red_govt_empl">#REF!</definedName>
    <definedName name="RED_NATCPI" localSheetId="60">#REF!</definedName>
    <definedName name="RED_NATCPI" localSheetId="39">#REF!</definedName>
    <definedName name="RED_NATCPI" localSheetId="26">#REF!</definedName>
    <definedName name="RED_NATCPI" localSheetId="41">#REF!</definedName>
    <definedName name="RED_NATCPI" localSheetId="22">#REF!</definedName>
    <definedName name="RED_NATCPI" localSheetId="23">#REF!</definedName>
    <definedName name="RED_NATCPI" localSheetId="24">#REF!</definedName>
    <definedName name="RED_NATCPI" localSheetId="25">#REF!</definedName>
    <definedName name="RED_NATCPI" localSheetId="28">#REF!</definedName>
    <definedName name="RED_NATCPI" localSheetId="29">#REF!</definedName>
    <definedName name="RED_NATCPI" localSheetId="40">#REF!</definedName>
    <definedName name="RED_NATCPI" localSheetId="42">#REF!</definedName>
    <definedName name="RED_NATCPI">#REF!</definedName>
    <definedName name="RED_TBCPI" localSheetId="60">#REF!</definedName>
    <definedName name="RED_TBCPI" localSheetId="39">#REF!</definedName>
    <definedName name="RED_TBCPI" localSheetId="26">#REF!</definedName>
    <definedName name="RED_TBCPI" localSheetId="41">#REF!</definedName>
    <definedName name="RED_TBCPI" localSheetId="22">#REF!</definedName>
    <definedName name="RED_TBCPI" localSheetId="23">#REF!</definedName>
    <definedName name="RED_TBCPI" localSheetId="24">#REF!</definedName>
    <definedName name="RED_TBCPI" localSheetId="25">#REF!</definedName>
    <definedName name="RED_TBCPI" localSheetId="28">#REF!</definedName>
    <definedName name="RED_TBCPI" localSheetId="29">#REF!</definedName>
    <definedName name="RED_TBCPI" localSheetId="40">#REF!</definedName>
    <definedName name="RED_TBCPI" localSheetId="42">#REF!</definedName>
    <definedName name="RED_TBCPI">#REF!</definedName>
    <definedName name="RED_TRD" localSheetId="60">#REF!</definedName>
    <definedName name="RED_TRD" localSheetId="39">#REF!</definedName>
    <definedName name="RED_TRD" localSheetId="26">#REF!</definedName>
    <definedName name="RED_TRD" localSheetId="41">#REF!</definedName>
    <definedName name="RED_TRD" localSheetId="22">#REF!</definedName>
    <definedName name="RED_TRD" localSheetId="23">#REF!</definedName>
    <definedName name="RED_TRD" localSheetId="24">#REF!</definedName>
    <definedName name="RED_TRD" localSheetId="25">#REF!</definedName>
    <definedName name="RED_TRD" localSheetId="28">#REF!</definedName>
    <definedName name="RED_TRD" localSheetId="29">#REF!</definedName>
    <definedName name="RED_TRD" localSheetId="40">#REF!</definedName>
    <definedName name="RED_TRD" localSheetId="42">#REF!</definedName>
    <definedName name="RED_TRD">#REF!</definedName>
    <definedName name="red42b" localSheetId="0">#REF!</definedName>
    <definedName name="red42b" localSheetId="1">#REF!</definedName>
    <definedName name="red42b" localSheetId="2">#REF!</definedName>
    <definedName name="red42b" localSheetId="3">#REF!</definedName>
    <definedName name="red42b" localSheetId="4">#REF!</definedName>
    <definedName name="red42b" localSheetId="5">#REF!</definedName>
    <definedName name="red42b" localSheetId="6">#REF!</definedName>
    <definedName name="red42b" localSheetId="7">#REF!</definedName>
    <definedName name="red42b">'[42]RED Table 41'!$A$7:$I$114</definedName>
    <definedName name="REDTbl3" localSheetId="61">#REF!</definedName>
    <definedName name="REDTbl3" localSheetId="54">#REF!</definedName>
    <definedName name="REDTbl3" localSheetId="55">#REF!</definedName>
    <definedName name="REDTbl3" localSheetId="56">#REF!</definedName>
    <definedName name="REDTbl3" localSheetId="57">#REF!</definedName>
    <definedName name="REDTbl3" localSheetId="58">#REF!</definedName>
    <definedName name="REDTbl3" localSheetId="59">#REF!</definedName>
    <definedName name="REDTbl3">#REF!</definedName>
    <definedName name="REDTbl4" localSheetId="61">#REF!</definedName>
    <definedName name="REDTbl4" localSheetId="54">#REF!</definedName>
    <definedName name="REDTbl4" localSheetId="55">#REF!</definedName>
    <definedName name="REDTbl4" localSheetId="56">#REF!</definedName>
    <definedName name="REDTbl4" localSheetId="57">#REF!</definedName>
    <definedName name="REDTbl4" localSheetId="58">#REF!</definedName>
    <definedName name="REDTbl4" localSheetId="59">#REF!</definedName>
    <definedName name="REDTbl4">#REF!</definedName>
    <definedName name="REDTbl5" localSheetId="61">#REF!</definedName>
    <definedName name="REDTbl5" localSheetId="54">#REF!</definedName>
    <definedName name="REDTbl5" localSheetId="55">#REF!</definedName>
    <definedName name="REDTbl5" localSheetId="56">#REF!</definedName>
    <definedName name="REDTbl5" localSheetId="57">#REF!</definedName>
    <definedName name="REDTbl5" localSheetId="58">#REF!</definedName>
    <definedName name="REDTbl5" localSheetId="59">#REF!</definedName>
    <definedName name="REDTbl5">#REF!</definedName>
    <definedName name="REDTbl6">#REF!</definedName>
    <definedName name="REDTbl7">#REF!</definedName>
    <definedName name="REDUC" localSheetId="0">#REF!</definedName>
    <definedName name="REDUC" localSheetId="1">#REF!</definedName>
    <definedName name="REDUC" localSheetId="2">#REF!</definedName>
    <definedName name="REDUC" localSheetId="3">#REF!</definedName>
    <definedName name="REDUC" localSheetId="4">#REF!</definedName>
    <definedName name="REDUC" localSheetId="5">#REF!</definedName>
    <definedName name="REDUC" localSheetId="6">#REF!</definedName>
    <definedName name="REDUC" localSheetId="7">#REF!</definedName>
    <definedName name="REDUC">[63]Sheet1!$I$1</definedName>
    <definedName name="reducido">#N/A</definedName>
    <definedName name="REF" localSheetId="60">#REF!</definedName>
    <definedName name="REF" localSheetId="39">#REF!</definedName>
    <definedName name="REF" localSheetId="0">#REF!</definedName>
    <definedName name="REF" localSheetId="26">#REF!</definedName>
    <definedName name="REF" localSheetId="41">#REF!</definedName>
    <definedName name="REF" localSheetId="1">#REF!</definedName>
    <definedName name="REF" localSheetId="2">#REF!</definedName>
    <definedName name="REF" localSheetId="3">#REF!</definedName>
    <definedName name="REF" localSheetId="4">#REF!</definedName>
    <definedName name="REF" localSheetId="5">#REF!</definedName>
    <definedName name="REF" localSheetId="6">#REF!</definedName>
    <definedName name="REF" localSheetId="7">#REF!</definedName>
    <definedName name="REF" localSheetId="22">#REF!</definedName>
    <definedName name="REF" localSheetId="23">#REF!</definedName>
    <definedName name="REF" localSheetId="24">#REF!</definedName>
    <definedName name="REF" localSheetId="25">#REF!</definedName>
    <definedName name="REF" localSheetId="28">#REF!</definedName>
    <definedName name="REF" localSheetId="29">#REF!</definedName>
    <definedName name="REF" localSheetId="40">#REF!</definedName>
    <definedName name="REF" localSheetId="42">#REF!</definedName>
    <definedName name="REF">#REF!</definedName>
    <definedName name="REFERENCIA1" localSheetId="0">#REF!</definedName>
    <definedName name="REFERENCIA1" localSheetId="1">#REF!</definedName>
    <definedName name="REFERENCIA1" localSheetId="2">#REF!</definedName>
    <definedName name="REFERENCIA1" localSheetId="3">#REF!</definedName>
    <definedName name="REFERENCIA1" localSheetId="4">#REF!</definedName>
    <definedName name="REFERENCIA1" localSheetId="5">#REF!</definedName>
    <definedName name="REFERENCIA1" localSheetId="6">#REF!</definedName>
    <definedName name="REFERENCIA1" localSheetId="7">#REF!</definedName>
    <definedName name="REFERENCIA1">[61]ARBOL!$E$10:$BK$10</definedName>
    <definedName name="Region" localSheetId="1">#REF!</definedName>
    <definedName name="Region" localSheetId="2">#REF!</definedName>
    <definedName name="Region" localSheetId="3">#REF!</definedName>
    <definedName name="Region" localSheetId="4">#REF!</definedName>
    <definedName name="Region" localSheetId="5">#REF!</definedName>
    <definedName name="Region" localSheetId="6">#REF!</definedName>
    <definedName name="Region" localSheetId="7">#REF!</definedName>
    <definedName name="Region">#REF!</definedName>
    <definedName name="Region_Province_Details" localSheetId="1">#REF!</definedName>
    <definedName name="Region_Province_Details" localSheetId="2">#REF!</definedName>
    <definedName name="Region_Province_Details" localSheetId="3">#REF!</definedName>
    <definedName name="Region_Province_Details" localSheetId="4">#REF!</definedName>
    <definedName name="Region_Province_Details" localSheetId="5">#REF!</definedName>
    <definedName name="Region_Province_Details" localSheetId="6">#REF!</definedName>
    <definedName name="Region_Province_Details" localSheetId="7">#REF!</definedName>
    <definedName name="Region_Province_Details">#REF!</definedName>
    <definedName name="registro" localSheetId="61">#REF!</definedName>
    <definedName name="registro" localSheetId="54">#REF!</definedName>
    <definedName name="registro" localSheetId="55">#REF!</definedName>
    <definedName name="registro" localSheetId="56">#REF!</definedName>
    <definedName name="registro" localSheetId="57">#REF!</definedName>
    <definedName name="registro" localSheetId="58">#REF!</definedName>
    <definedName name="registro" localSheetId="59">#REF!</definedName>
    <definedName name="registro" localSheetId="60">#REF!</definedName>
    <definedName name="registro" localSheetId="39">#REF!</definedName>
    <definedName name="registro" localSheetId="26">#REF!</definedName>
    <definedName name="registro" localSheetId="41">#REF!</definedName>
    <definedName name="registro" localSheetId="22">#REF!</definedName>
    <definedName name="registro" localSheetId="23">#REF!</definedName>
    <definedName name="registro" localSheetId="24">#REF!</definedName>
    <definedName name="registro" localSheetId="25">#REF!</definedName>
    <definedName name="registro" localSheetId="28">#REF!</definedName>
    <definedName name="registro" localSheetId="29">#REF!</definedName>
    <definedName name="registro" localSheetId="40">#REF!</definedName>
    <definedName name="registro" localSheetId="42">#REF!</definedName>
    <definedName name="registro">#REF!</definedName>
    <definedName name="REGREOUT" localSheetId="60" hidden="1">#REF!</definedName>
    <definedName name="REGREOUT" localSheetId="39" hidden="1">#REF!</definedName>
    <definedName name="REGREOUT" localSheetId="26" hidden="1">#REF!</definedName>
    <definedName name="REGREOUT" localSheetId="41" hidden="1">#REF!</definedName>
    <definedName name="REGREOUT" localSheetId="22" hidden="1">#REF!</definedName>
    <definedName name="REGREOUT" localSheetId="23" hidden="1">#REF!</definedName>
    <definedName name="REGREOUT" localSheetId="24" hidden="1">#REF!</definedName>
    <definedName name="REGREOUT" localSheetId="25" hidden="1">#REF!</definedName>
    <definedName name="REGREOUT" localSheetId="28" hidden="1">#REF!</definedName>
    <definedName name="REGREOUT" localSheetId="29" hidden="1">#REF!</definedName>
    <definedName name="REGREOUT" localSheetId="40" hidden="1">#REF!</definedName>
    <definedName name="REGREOUT" localSheetId="42" hidden="1">#REF!</definedName>
    <definedName name="REGREOUT" hidden="1">#REF!</definedName>
    <definedName name="REGREX" localSheetId="60" hidden="1">#REF!</definedName>
    <definedName name="REGREX" localSheetId="39" hidden="1">#REF!</definedName>
    <definedName name="REGREX" localSheetId="26" hidden="1">#REF!</definedName>
    <definedName name="REGREX" localSheetId="41" hidden="1">#REF!</definedName>
    <definedName name="REGREX" localSheetId="22" hidden="1">#REF!</definedName>
    <definedName name="REGREX" localSheetId="23" hidden="1">#REF!</definedName>
    <definedName name="REGREX" localSheetId="24" hidden="1">#REF!</definedName>
    <definedName name="REGREX" localSheetId="25" hidden="1">#REF!</definedName>
    <definedName name="REGREX" localSheetId="28" hidden="1">#REF!</definedName>
    <definedName name="REGREX" localSheetId="29" hidden="1">#REF!</definedName>
    <definedName name="REGREX" localSheetId="40" hidden="1">#REF!</definedName>
    <definedName name="REGREX" localSheetId="42" hidden="1">#REF!</definedName>
    <definedName name="REGREX" hidden="1">#REF!</definedName>
    <definedName name="REGREY" localSheetId="60" hidden="1">#REF!</definedName>
    <definedName name="REGREY" localSheetId="39" hidden="1">#REF!</definedName>
    <definedName name="REGREY" localSheetId="26" hidden="1">#REF!</definedName>
    <definedName name="REGREY" localSheetId="41" hidden="1">#REF!</definedName>
    <definedName name="REGREY" localSheetId="22" hidden="1">#REF!</definedName>
    <definedName name="REGREY" localSheetId="23" hidden="1">#REF!</definedName>
    <definedName name="REGREY" localSheetId="24" hidden="1">#REF!</definedName>
    <definedName name="REGREY" localSheetId="25" hidden="1">#REF!</definedName>
    <definedName name="REGREY" localSheetId="28" hidden="1">#REF!</definedName>
    <definedName name="REGREY" localSheetId="29" hidden="1">#REF!</definedName>
    <definedName name="REGREY" localSheetId="40" hidden="1">#REF!</definedName>
    <definedName name="REGREY" localSheetId="42" hidden="1">#REF!</definedName>
    <definedName name="REGREY" hidden="1">#REF!</definedName>
    <definedName name="renegocia" localSheetId="0">#REF!</definedName>
    <definedName name="renegocia" localSheetId="1">#REF!</definedName>
    <definedName name="renegocia" localSheetId="2">#REF!</definedName>
    <definedName name="renegocia" localSheetId="3">#REF!</definedName>
    <definedName name="renegocia" localSheetId="4">#REF!</definedName>
    <definedName name="renegocia" localSheetId="5">#REF!</definedName>
    <definedName name="renegocia" localSheetId="6">#REF!</definedName>
    <definedName name="renegocia" localSheetId="7">#REF!</definedName>
    <definedName name="renegocia">[22]Programa!#REF!</definedName>
    <definedName name="Rentabilidad" localSheetId="0">#REF!</definedName>
    <definedName name="Rentabilidad" localSheetId="1">#REF!</definedName>
    <definedName name="Rentabilidad" localSheetId="2">#REF!</definedName>
    <definedName name="Rentabilidad" localSheetId="3">#REF!</definedName>
    <definedName name="Rentabilidad" localSheetId="4">#REF!</definedName>
    <definedName name="Rentabilidad" localSheetId="5">#REF!</definedName>
    <definedName name="Rentabilidad" localSheetId="6">#REF!</definedName>
    <definedName name="Rentabilidad" localSheetId="7">#REF!</definedName>
    <definedName name="Rentabilidad">[76]Hoja1!$A$1:$L$77</definedName>
    <definedName name="REPORT" localSheetId="61">#REF!</definedName>
    <definedName name="REPORT" localSheetId="54">#REF!</definedName>
    <definedName name="REPORT" localSheetId="55">#REF!</definedName>
    <definedName name="REPORT" localSheetId="56">#REF!</definedName>
    <definedName name="REPORT" localSheetId="57">#REF!</definedName>
    <definedName name="REPORT" localSheetId="58">#REF!</definedName>
    <definedName name="REPORT" localSheetId="59">#REF!</definedName>
    <definedName name="REPORT">#REF!</definedName>
    <definedName name="REPORT1" localSheetId="61">#REF!</definedName>
    <definedName name="REPORT1" localSheetId="54">#REF!</definedName>
    <definedName name="REPORT1" localSheetId="55">#REF!</definedName>
    <definedName name="REPORT1" localSheetId="56">#REF!</definedName>
    <definedName name="REPORT1" localSheetId="57">#REF!</definedName>
    <definedName name="REPORT1" localSheetId="58">#REF!</definedName>
    <definedName name="REPORT1" localSheetId="59">#REF!</definedName>
    <definedName name="REPORT1">#REF!</definedName>
    <definedName name="rerer" localSheetId="60" hidden="1">#REF!</definedName>
    <definedName name="rerer" localSheetId="39" hidden="1">#REF!</definedName>
    <definedName name="rerer" localSheetId="26" hidden="1">#REF!</definedName>
    <definedName name="rerer" localSheetId="41" hidden="1">#REF!</definedName>
    <definedName name="rerer" localSheetId="22" hidden="1">#REF!</definedName>
    <definedName name="rerer" localSheetId="23" hidden="1">#REF!</definedName>
    <definedName name="rerer" localSheetId="24" hidden="1">#REF!</definedName>
    <definedName name="rerer" localSheetId="25" hidden="1">#REF!</definedName>
    <definedName name="rerer" localSheetId="28" hidden="1">#REF!</definedName>
    <definedName name="rerer" localSheetId="29" hidden="1">#REF!</definedName>
    <definedName name="rerer" localSheetId="40" hidden="1">#REF!</definedName>
    <definedName name="rerer" localSheetId="42" hidden="1">#REF!</definedName>
    <definedName name="rerer" hidden="1">#REF!</definedName>
    <definedName name="RES" localSheetId="0">#REF!</definedName>
    <definedName name="RES" localSheetId="1">#REF!</definedName>
    <definedName name="RES" localSheetId="2">#REF!</definedName>
    <definedName name="RES" localSheetId="3">#REF!</definedName>
    <definedName name="RES" localSheetId="4">#REF!</definedName>
    <definedName name="RES" localSheetId="5">#REF!</definedName>
    <definedName name="RES" localSheetId="6">#REF!</definedName>
    <definedName name="RES" localSheetId="7">#REF!</definedName>
    <definedName name="RES">[61]RESUMEN!$C$5</definedName>
    <definedName name="RESERVA" localSheetId="61">#REF!</definedName>
    <definedName name="RESERVA" localSheetId="54">#REF!</definedName>
    <definedName name="RESERVA" localSheetId="55">#REF!</definedName>
    <definedName name="RESERVA" localSheetId="56">#REF!</definedName>
    <definedName name="RESERVA" localSheetId="57">#REF!</definedName>
    <definedName name="RESERVA" localSheetId="58">#REF!</definedName>
    <definedName name="RESERVA" localSheetId="59">#REF!</definedName>
    <definedName name="RESERVA">#REF!</definedName>
    <definedName name="RESERVAS" localSheetId="60">#REF!</definedName>
    <definedName name="RESERVAS" localSheetId="39">#REF!</definedName>
    <definedName name="RESERVAS" localSheetId="26">#REF!</definedName>
    <definedName name="RESERVAS" localSheetId="41">#REF!</definedName>
    <definedName name="RESERVAS" localSheetId="22">#REF!</definedName>
    <definedName name="RESERVAS" localSheetId="23">#REF!</definedName>
    <definedName name="RESERVAS" localSheetId="24">#REF!</definedName>
    <definedName name="RESERVAS" localSheetId="25">#REF!</definedName>
    <definedName name="RESERVAS" localSheetId="28">#REF!</definedName>
    <definedName name="RESERVAS" localSheetId="29">#REF!</definedName>
    <definedName name="RESERVAS" localSheetId="40">#REF!</definedName>
    <definedName name="RESERVAS" localSheetId="42">#REF!</definedName>
    <definedName name="RESERVAS">#REF!</definedName>
    <definedName name="RESTFINSYS">#REF!</definedName>
    <definedName name="RESTNFPS">#REF!</definedName>
    <definedName name="RESTNFPS_">#REF!</definedName>
    <definedName name="RESUMEN" localSheetId="0">#REF!</definedName>
    <definedName name="RESUMEN" localSheetId="1">#REF!</definedName>
    <definedName name="RESUMEN" localSheetId="2">#REF!</definedName>
    <definedName name="RESUMEN" localSheetId="3">#REF!</definedName>
    <definedName name="RESUMEN" localSheetId="4">#REF!</definedName>
    <definedName name="RESUMEN" localSheetId="5">#REF!</definedName>
    <definedName name="RESUMEN" localSheetId="6">#REF!</definedName>
    <definedName name="RESUMEN" localSheetId="7">#REF!</definedName>
    <definedName name="RESUMEN">'[139]Evolución Deuda Ene-jun 2004'!#REF!</definedName>
    <definedName name="RESUMEN1" localSheetId="0">#REF!</definedName>
    <definedName name="RESUMEN1" localSheetId="1">#REF!</definedName>
    <definedName name="RESUMEN1" localSheetId="2">#REF!</definedName>
    <definedName name="RESUMEN1" localSheetId="3">#REF!</definedName>
    <definedName name="RESUMEN1" localSheetId="4">#REF!</definedName>
    <definedName name="RESUMEN1" localSheetId="5">#REF!</definedName>
    <definedName name="RESUMEN1" localSheetId="6">#REF!</definedName>
    <definedName name="RESUMEN1" localSheetId="7">#REF!</definedName>
    <definedName name="RESUMEN1">'[140]TP 10C'!#REF!</definedName>
    <definedName name="RESUMEN11" localSheetId="61">#REF!</definedName>
    <definedName name="RESUMEN11" localSheetId="54">#REF!</definedName>
    <definedName name="RESUMEN11" localSheetId="55">#REF!</definedName>
    <definedName name="RESUMEN11" localSheetId="56">#REF!</definedName>
    <definedName name="RESUMEN11" localSheetId="57">#REF!</definedName>
    <definedName name="RESUMEN11" localSheetId="58">#REF!</definedName>
    <definedName name="RESUMEN11" localSheetId="59">#REF!</definedName>
    <definedName name="RESUMEN11">#REF!</definedName>
    <definedName name="RESUMEN2" localSheetId="59">#REF!</definedName>
    <definedName name="RESUMEN2" localSheetId="60">#REF!</definedName>
    <definedName name="RESUMEN2" localSheetId="39">#REF!</definedName>
    <definedName name="RESUMEN2" localSheetId="26">#REF!</definedName>
    <definedName name="RESUMEN2" localSheetId="41">#REF!</definedName>
    <definedName name="RESUMEN2" localSheetId="22">#REF!</definedName>
    <definedName name="RESUMEN2" localSheetId="23">#REF!</definedName>
    <definedName name="RESUMEN2" localSheetId="24">#REF!</definedName>
    <definedName name="RESUMEN2" localSheetId="25">#REF!</definedName>
    <definedName name="RESUMEN2" localSheetId="28">#REF!</definedName>
    <definedName name="RESUMEN2" localSheetId="29">#REF!</definedName>
    <definedName name="RESUMEN2" localSheetId="40">#REF!</definedName>
    <definedName name="RESUMEN2" localSheetId="42">#REF!</definedName>
    <definedName name="RESUMEN2">#REF!</definedName>
    <definedName name="RESUMEN3" localSheetId="60">#REF!</definedName>
    <definedName name="RESUMEN3" localSheetId="39">#REF!</definedName>
    <definedName name="RESUMEN3" localSheetId="26">#REF!</definedName>
    <definedName name="RESUMEN3" localSheetId="41">#REF!</definedName>
    <definedName name="RESUMEN3" localSheetId="22">#REF!</definedName>
    <definedName name="RESUMEN3" localSheetId="23">#REF!</definedName>
    <definedName name="RESUMEN3" localSheetId="24">#REF!</definedName>
    <definedName name="RESUMEN3" localSheetId="25">#REF!</definedName>
    <definedName name="RESUMEN3" localSheetId="28">#REF!</definedName>
    <definedName name="RESUMEN3" localSheetId="29">#REF!</definedName>
    <definedName name="RESUMEN3" localSheetId="40">#REF!</definedName>
    <definedName name="RESUMEN3" localSheetId="42">#REF!</definedName>
    <definedName name="RESUMEN3">#REF!</definedName>
    <definedName name="RESUMEN4" localSheetId="60">#REF!</definedName>
    <definedName name="RESUMEN4" localSheetId="39">#REF!</definedName>
    <definedName name="RESUMEN4" localSheetId="26">#REF!</definedName>
    <definedName name="RESUMEN4" localSheetId="41">#REF!</definedName>
    <definedName name="RESUMEN4" localSheetId="22">#REF!</definedName>
    <definedName name="RESUMEN4" localSheetId="23">#REF!</definedName>
    <definedName name="RESUMEN4" localSheetId="24">#REF!</definedName>
    <definedName name="RESUMEN4" localSheetId="25">#REF!</definedName>
    <definedName name="RESUMEN4" localSheetId="28">#REF!</definedName>
    <definedName name="RESUMEN4" localSheetId="29">#REF!</definedName>
    <definedName name="RESUMEN4" localSheetId="40">#REF!</definedName>
    <definedName name="RESUMEN4" localSheetId="42">#REF!</definedName>
    <definedName name="RESUMEN4">#REF!</definedName>
    <definedName name="RESUMEN5" localSheetId="60">#REF!</definedName>
    <definedName name="RESUMEN5" localSheetId="39">#REF!</definedName>
    <definedName name="RESUMEN5" localSheetId="26">#REF!</definedName>
    <definedName name="RESUMEN5" localSheetId="41">#REF!</definedName>
    <definedName name="RESUMEN5" localSheetId="22">#REF!</definedName>
    <definedName name="RESUMEN5" localSheetId="23">#REF!</definedName>
    <definedName name="RESUMEN5" localSheetId="24">#REF!</definedName>
    <definedName name="RESUMEN5" localSheetId="25">#REF!</definedName>
    <definedName name="RESUMEN5" localSheetId="28">#REF!</definedName>
    <definedName name="RESUMEN5" localSheetId="29">#REF!</definedName>
    <definedName name="RESUMEN5" localSheetId="40">#REF!</definedName>
    <definedName name="RESUMEN5" localSheetId="42">#REF!</definedName>
    <definedName name="RESUMEN5">#REF!</definedName>
    <definedName name="RESUMEN6">#REF!</definedName>
    <definedName name="RESUMEN7">#REF!</definedName>
    <definedName name="RESUMEN9">#REF!</definedName>
    <definedName name="retre" localSheetId="0" hidden="1">#REF!</definedName>
    <definedName name="retre" localSheetId="1" hidden="1">#REF!</definedName>
    <definedName name="retre" localSheetId="2" hidden="1">#REF!</definedName>
    <definedName name="retre" localSheetId="3" hidden="1">#REF!</definedName>
    <definedName name="retre" localSheetId="4" hidden="1">#REF!</definedName>
    <definedName name="retre" localSheetId="5" hidden="1">#REF!</definedName>
    <definedName name="retre" localSheetId="6" hidden="1">#REF!</definedName>
    <definedName name="retre" localSheetId="7" hidden="1">#REF!</definedName>
    <definedName name="retre" hidden="1">'[90]Fax a enviar'!#REF!</definedName>
    <definedName name="revenue" localSheetId="0">#REF!</definedName>
    <definedName name="revenue" localSheetId="1">#REF!</definedName>
    <definedName name="revenue" localSheetId="2">#REF!</definedName>
    <definedName name="revenue" localSheetId="3">#REF!</definedName>
    <definedName name="revenue" localSheetId="4">#REF!</definedName>
    <definedName name="revenue" localSheetId="5">#REF!</definedName>
    <definedName name="revenue" localSheetId="6">#REF!</definedName>
    <definedName name="revenue" localSheetId="7">#REF!</definedName>
    <definedName name="revenue">[63]Sheet3!$A$747:$IV$747</definedName>
    <definedName name="REVENUE_" localSheetId="0">#REF!</definedName>
    <definedName name="REVENUE_" localSheetId="1">#REF!</definedName>
    <definedName name="REVENUE_" localSheetId="2">#REF!</definedName>
    <definedName name="REVENUE_" localSheetId="3">#REF!</definedName>
    <definedName name="REVENUE_" localSheetId="4">#REF!</definedName>
    <definedName name="REVENUE_" localSheetId="5">#REF!</definedName>
    <definedName name="REVENUE_" localSheetId="6">#REF!</definedName>
    <definedName name="REVENUE_" localSheetId="7">#REF!</definedName>
    <definedName name="REVENUE_">'[38]CGvt Rev'!#REF!</definedName>
    <definedName name="Revisions" localSheetId="0">#REF!</definedName>
    <definedName name="Revisions" localSheetId="1">#REF!</definedName>
    <definedName name="Revisions" localSheetId="2">#REF!</definedName>
    <definedName name="Revisions" localSheetId="3">#REF!</definedName>
    <definedName name="Revisions" localSheetId="4">#REF!</definedName>
    <definedName name="Revisions" localSheetId="5">#REF!</definedName>
    <definedName name="Revisions" localSheetId="6">#REF!</definedName>
    <definedName name="Revisions" localSheetId="7">#REF!</definedName>
    <definedName name="Revisions">[63]Sheet1!$B$4:$M$46</definedName>
    <definedName name="rf" localSheetId="0">#REF!</definedName>
    <definedName name="rf" localSheetId="1">#REF!</definedName>
    <definedName name="rf" localSheetId="2">#REF!</definedName>
    <definedName name="rf" localSheetId="3">#REF!</definedName>
    <definedName name="rf" localSheetId="4">#REF!</definedName>
    <definedName name="rf" localSheetId="5">#REF!</definedName>
    <definedName name="rf" localSheetId="6">#REF!</definedName>
    <definedName name="rf" localSheetId="7">#REF!</definedName>
    <definedName name="rf">[22]Programa!#REF!</definedName>
    <definedName name="RFSP" localSheetId="61">#REF!</definedName>
    <definedName name="RFSP" localSheetId="54">#REF!</definedName>
    <definedName name="RFSP" localSheetId="55">#REF!</definedName>
    <definedName name="RFSP" localSheetId="56">#REF!</definedName>
    <definedName name="RFSP" localSheetId="57">#REF!</definedName>
    <definedName name="RFSP" localSheetId="58">#REF!</definedName>
    <definedName name="RFSP" localSheetId="59">#REF!</definedName>
    <definedName name="RFSP">#REF!</definedName>
    <definedName name="rft" localSheetId="61" hidden="1">{"Riqfin97",#N/A,FALSE,"Tran";"Riqfinpro",#N/A,FALSE,"Tran"}</definedName>
    <definedName name="rft" localSheetId="54" hidden="1">{"Riqfin97",#N/A,FALSE,"Tran";"Riqfinpro",#N/A,FALSE,"Tran"}</definedName>
    <definedName name="rft" localSheetId="55" hidden="1">{"Riqfin97",#N/A,FALSE,"Tran";"Riqfinpro",#N/A,FALSE,"Tran"}</definedName>
    <definedName name="rft" localSheetId="56" hidden="1">{"Riqfin97",#N/A,FALSE,"Tran";"Riqfinpro",#N/A,FALSE,"Tran"}</definedName>
    <definedName name="rft" localSheetId="57" hidden="1">{"Riqfin97",#N/A,FALSE,"Tran";"Riqfinpro",#N/A,FALSE,"Tran"}</definedName>
    <definedName name="rft" localSheetId="58" hidden="1">{"Riqfin97",#N/A,FALSE,"Tran";"Riqfinpro",#N/A,FALSE,"Tran"}</definedName>
    <definedName name="rft" localSheetId="59" hidden="1">{"Riqfin97",#N/A,FALSE,"Tran";"Riqfinpro",#N/A,FALSE,"Tran"}</definedName>
    <definedName name="rft" localSheetId="60" hidden="1">{"Riqfin97",#N/A,FALSE,"Tran";"Riqfinpro",#N/A,FALSE,"Tran"}</definedName>
    <definedName name="rft" localSheetId="39" hidden="1">{"Riqfin97",#N/A,FALSE,"Tran";"Riqfinpro",#N/A,FALSE,"Tran"}</definedName>
    <definedName name="rft" localSheetId="0" hidden="1">{"Riqfin97",#N/A,FALSE,"Tran";"Riqfinpro",#N/A,FALSE,"Tran"}</definedName>
    <definedName name="rft" localSheetId="26" hidden="1">{"Riqfin97",#N/A,FALSE,"Tran";"Riqfinpro",#N/A,FALSE,"Tran"}</definedName>
    <definedName name="rft" localSheetId="27" hidden="1">{"Riqfin97",#N/A,FALSE,"Tran";"Riqfinpro",#N/A,FALSE,"Tran"}</definedName>
    <definedName name="rft" localSheetId="32" hidden="1">{"Riqfin97",#N/A,FALSE,"Tran";"Riqfinpro",#N/A,FALSE,"Tran"}</definedName>
    <definedName name="rft" localSheetId="41" hidden="1">{"Riqfin97",#N/A,FALSE,"Tran";"Riqfinpro",#N/A,FALSE,"Tran"}</definedName>
    <definedName name="rft" localSheetId="1" hidden="1">{"Riqfin97",#N/A,FALSE,"Tran";"Riqfinpro",#N/A,FALSE,"Tran"}</definedName>
    <definedName name="rft" localSheetId="2" hidden="1">{"Riqfin97",#N/A,FALSE,"Tran";"Riqfinpro",#N/A,FALSE,"Tran"}</definedName>
    <definedName name="rft" localSheetId="3" hidden="1">{"Riqfin97",#N/A,FALSE,"Tran";"Riqfinpro",#N/A,FALSE,"Tran"}</definedName>
    <definedName name="rft" localSheetId="4" hidden="1">{"Riqfin97",#N/A,FALSE,"Tran";"Riqfinpro",#N/A,FALSE,"Tran"}</definedName>
    <definedName name="rft" localSheetId="5" hidden="1">{"Riqfin97",#N/A,FALSE,"Tran";"Riqfinpro",#N/A,FALSE,"Tran"}</definedName>
    <definedName name="rft" localSheetId="6" hidden="1">{"Riqfin97",#N/A,FALSE,"Tran";"Riqfinpro",#N/A,FALSE,"Tran"}</definedName>
    <definedName name="rft" localSheetId="7" hidden="1">{"Riqfin97",#N/A,FALSE,"Tran";"Riqfinpro",#N/A,FALSE,"Tran"}</definedName>
    <definedName name="rft" localSheetId="22" hidden="1">{"Riqfin97",#N/A,FALSE,"Tran";"Riqfinpro",#N/A,FALSE,"Tran"}</definedName>
    <definedName name="rft" localSheetId="23" hidden="1">{"Riqfin97",#N/A,FALSE,"Tran";"Riqfinpro",#N/A,FALSE,"Tran"}</definedName>
    <definedName name="rft" localSheetId="24" hidden="1">{"Riqfin97",#N/A,FALSE,"Tran";"Riqfinpro",#N/A,FALSE,"Tran"}</definedName>
    <definedName name="rft" localSheetId="25" hidden="1">{"Riqfin97",#N/A,FALSE,"Tran";"Riqfinpro",#N/A,FALSE,"Tran"}</definedName>
    <definedName name="rft" localSheetId="28" hidden="1">{"Riqfin97",#N/A,FALSE,"Tran";"Riqfinpro",#N/A,FALSE,"Tran"}</definedName>
    <definedName name="rft" localSheetId="29" hidden="1">{"Riqfin97",#N/A,FALSE,"Tran";"Riqfinpro",#N/A,FALSE,"Tran"}</definedName>
    <definedName name="rft" localSheetId="31" hidden="1">{"Riqfin97",#N/A,FALSE,"Tran";"Riqfinpro",#N/A,FALSE,"Tran"}</definedName>
    <definedName name="rft" localSheetId="40" hidden="1">{"Riqfin97",#N/A,FALSE,"Tran";"Riqfinpro",#N/A,FALSE,"Tran"}</definedName>
    <definedName name="rft" localSheetId="42" hidden="1">{"Riqfin97",#N/A,FALSE,"Tran";"Riqfinpro",#N/A,FALSE,"Tran"}</definedName>
    <definedName name="rft" hidden="1">{"Riqfin97",#N/A,FALSE,"Tran";"Riqfinpro",#N/A,FALSE,"Tran"}</definedName>
    <definedName name="rfv" localSheetId="61" hidden="1">{"Tab1",#N/A,FALSE,"P";"Tab2",#N/A,FALSE,"P"}</definedName>
    <definedName name="rfv" localSheetId="54" hidden="1">{"Tab1",#N/A,FALSE,"P";"Tab2",#N/A,FALSE,"P"}</definedName>
    <definedName name="rfv" localSheetId="55" hidden="1">{"Tab1",#N/A,FALSE,"P";"Tab2",#N/A,FALSE,"P"}</definedName>
    <definedName name="rfv" localSheetId="56" hidden="1">{"Tab1",#N/A,FALSE,"P";"Tab2",#N/A,FALSE,"P"}</definedName>
    <definedName name="rfv" localSheetId="57" hidden="1">{"Tab1",#N/A,FALSE,"P";"Tab2",#N/A,FALSE,"P"}</definedName>
    <definedName name="rfv" localSheetId="58" hidden="1">{"Tab1",#N/A,FALSE,"P";"Tab2",#N/A,FALSE,"P"}</definedName>
    <definedName name="rfv" localSheetId="59" hidden="1">{"Tab1",#N/A,FALSE,"P";"Tab2",#N/A,FALSE,"P"}</definedName>
    <definedName name="rfv" localSheetId="60" hidden="1">{"Tab1",#N/A,FALSE,"P";"Tab2",#N/A,FALSE,"P"}</definedName>
    <definedName name="rfv" localSheetId="39" hidden="1">{"Tab1",#N/A,FALSE,"P";"Tab2",#N/A,FALSE,"P"}</definedName>
    <definedName name="rfv" localSheetId="0" hidden="1">{"Tab1",#N/A,FALSE,"P";"Tab2",#N/A,FALSE,"P"}</definedName>
    <definedName name="rfv" localSheetId="26" hidden="1">{"Tab1",#N/A,FALSE,"P";"Tab2",#N/A,FALSE,"P"}</definedName>
    <definedName name="rfv" localSheetId="27" hidden="1">{"Tab1",#N/A,FALSE,"P";"Tab2",#N/A,FALSE,"P"}</definedName>
    <definedName name="rfv" localSheetId="32" hidden="1">{"Tab1",#N/A,FALSE,"P";"Tab2",#N/A,FALSE,"P"}</definedName>
    <definedName name="rfv" localSheetId="41" hidden="1">{"Tab1",#N/A,FALSE,"P";"Tab2",#N/A,FALSE,"P"}</definedName>
    <definedName name="rfv" localSheetId="1" hidden="1">{"Tab1",#N/A,FALSE,"P";"Tab2",#N/A,FALSE,"P"}</definedName>
    <definedName name="rfv" localSheetId="2" hidden="1">{"Tab1",#N/A,FALSE,"P";"Tab2",#N/A,FALSE,"P"}</definedName>
    <definedName name="rfv" localSheetId="3" hidden="1">{"Tab1",#N/A,FALSE,"P";"Tab2",#N/A,FALSE,"P"}</definedName>
    <definedName name="rfv" localSheetId="4" hidden="1">{"Tab1",#N/A,FALSE,"P";"Tab2",#N/A,FALSE,"P"}</definedName>
    <definedName name="rfv" localSheetId="5" hidden="1">{"Tab1",#N/A,FALSE,"P";"Tab2",#N/A,FALSE,"P"}</definedName>
    <definedName name="rfv" localSheetId="6" hidden="1">{"Tab1",#N/A,FALSE,"P";"Tab2",#N/A,FALSE,"P"}</definedName>
    <definedName name="rfv" localSheetId="7" hidden="1">{"Tab1",#N/A,FALSE,"P";"Tab2",#N/A,FALSE,"P"}</definedName>
    <definedName name="rfv" localSheetId="22" hidden="1">{"Tab1",#N/A,FALSE,"P";"Tab2",#N/A,FALSE,"P"}</definedName>
    <definedName name="rfv" localSheetId="23" hidden="1">{"Tab1",#N/A,FALSE,"P";"Tab2",#N/A,FALSE,"P"}</definedName>
    <definedName name="rfv" localSheetId="24" hidden="1">{"Tab1",#N/A,FALSE,"P";"Tab2",#N/A,FALSE,"P"}</definedName>
    <definedName name="rfv" localSheetId="25" hidden="1">{"Tab1",#N/A,FALSE,"P";"Tab2",#N/A,FALSE,"P"}</definedName>
    <definedName name="rfv" localSheetId="28" hidden="1">{"Tab1",#N/A,FALSE,"P";"Tab2",#N/A,FALSE,"P"}</definedName>
    <definedName name="rfv" localSheetId="29" hidden="1">{"Tab1",#N/A,FALSE,"P";"Tab2",#N/A,FALSE,"P"}</definedName>
    <definedName name="rfv" localSheetId="31" hidden="1">{"Tab1",#N/A,FALSE,"P";"Tab2",#N/A,FALSE,"P"}</definedName>
    <definedName name="rfv" localSheetId="40" hidden="1">{"Tab1",#N/A,FALSE,"P";"Tab2",#N/A,FALSE,"P"}</definedName>
    <definedName name="rfv" localSheetId="42" hidden="1">{"Tab1",#N/A,FALSE,"P";"Tab2",#N/A,FALSE,"P"}</definedName>
    <definedName name="rfv" hidden="1">{"Tab1",#N/A,FALSE,"P";"Tab2",#N/A,FALSE,"P"}</definedName>
    <definedName name="RgCcode" localSheetId="0">#REF!</definedName>
    <definedName name="RgCcode" localSheetId="1">#REF!</definedName>
    <definedName name="RgCcode" localSheetId="2">#REF!</definedName>
    <definedName name="RgCcode" localSheetId="3">#REF!</definedName>
    <definedName name="RgCcode" localSheetId="4">#REF!</definedName>
    <definedName name="RgCcode" localSheetId="5">#REF!</definedName>
    <definedName name="RgCcode" localSheetId="6">#REF!</definedName>
    <definedName name="RgCcode" localSheetId="7">#REF!</definedName>
    <definedName name="RgCcode">[141]EERProfile!$B$2</definedName>
    <definedName name="RgCName" localSheetId="0">#REF!</definedName>
    <definedName name="RgCName" localSheetId="1">#REF!</definedName>
    <definedName name="RgCName" localSheetId="2">#REF!</definedName>
    <definedName name="RgCName" localSheetId="3">#REF!</definedName>
    <definedName name="RgCName" localSheetId="4">#REF!</definedName>
    <definedName name="RgCName" localSheetId="5">#REF!</definedName>
    <definedName name="RgCName" localSheetId="6">#REF!</definedName>
    <definedName name="RgCName" localSheetId="7">#REF!</definedName>
    <definedName name="RgCName">[141]EERProfile!$A$2</definedName>
    <definedName name="rgdfgd" localSheetId="59" hidden="1">#REF!</definedName>
    <definedName name="rgdfgd" localSheetId="60" hidden="1">#REF!</definedName>
    <definedName name="rgdfgd" localSheetId="39" hidden="1">#REF!</definedName>
    <definedName name="rgdfgd" localSheetId="0" hidden="1">#REF!</definedName>
    <definedName name="rgdfgd" localSheetId="26" hidden="1">#REF!</definedName>
    <definedName name="rgdfgd" localSheetId="41" hidden="1">#REF!</definedName>
    <definedName name="rgdfgd" localSheetId="1" hidden="1">#REF!</definedName>
    <definedName name="rgdfgd" localSheetId="2" hidden="1">#REF!</definedName>
    <definedName name="rgdfgd" localSheetId="3" hidden="1">#REF!</definedName>
    <definedName name="rgdfgd" localSheetId="4" hidden="1">#REF!</definedName>
    <definedName name="rgdfgd" localSheetId="5" hidden="1">#REF!</definedName>
    <definedName name="rgdfgd" localSheetId="6" hidden="1">#REF!</definedName>
    <definedName name="rgdfgd" localSheetId="7" hidden="1">#REF!</definedName>
    <definedName name="rgdfgd" localSheetId="22" hidden="1">#REF!</definedName>
    <definedName name="rgdfgd" localSheetId="23" hidden="1">#REF!</definedName>
    <definedName name="rgdfgd" localSheetId="24" hidden="1">#REF!</definedName>
    <definedName name="rgdfgd" localSheetId="25" hidden="1">#REF!</definedName>
    <definedName name="rgdfgd" localSheetId="28" hidden="1">#REF!</definedName>
    <definedName name="rgdfgd" localSheetId="29" hidden="1">#REF!</definedName>
    <definedName name="rgdfgd" localSheetId="40" hidden="1">#REF!</definedName>
    <definedName name="rgdfgd" localSheetId="42" hidden="1">#REF!</definedName>
    <definedName name="rgdfgd" hidden="1">#REF!</definedName>
    <definedName name="RGDPA">#REF!</definedName>
    <definedName name="RgFdBaseYr" localSheetId="0">#REF!</definedName>
    <definedName name="RgFdBaseYr" localSheetId="1">#REF!</definedName>
    <definedName name="RgFdBaseYr" localSheetId="2">#REF!</definedName>
    <definedName name="RgFdBaseYr" localSheetId="3">#REF!</definedName>
    <definedName name="RgFdBaseYr" localSheetId="4">#REF!</definedName>
    <definedName name="RgFdBaseYr" localSheetId="5">#REF!</definedName>
    <definedName name="RgFdBaseYr" localSheetId="6">#REF!</definedName>
    <definedName name="RgFdBaseYr" localSheetId="7">#REF!</definedName>
    <definedName name="RgFdBaseYr">[141]EERProfile!$O$2</definedName>
    <definedName name="RgFdBper" localSheetId="0">#REF!</definedName>
    <definedName name="RgFdBper" localSheetId="1">#REF!</definedName>
    <definedName name="RgFdBper" localSheetId="2">#REF!</definedName>
    <definedName name="RgFdBper" localSheetId="3">#REF!</definedName>
    <definedName name="RgFdBper" localSheetId="4">#REF!</definedName>
    <definedName name="RgFdBper" localSheetId="5">#REF!</definedName>
    <definedName name="RgFdBper" localSheetId="6">#REF!</definedName>
    <definedName name="RgFdBper" localSheetId="7">#REF!</definedName>
    <definedName name="RgFdBper">[141]EERProfile!$M$2</definedName>
    <definedName name="RgFdDefBaseYr" localSheetId="0">#REF!</definedName>
    <definedName name="RgFdDefBaseYr" localSheetId="1">#REF!</definedName>
    <definedName name="RgFdDefBaseYr" localSheetId="2">#REF!</definedName>
    <definedName name="RgFdDefBaseYr" localSheetId="3">#REF!</definedName>
    <definedName name="RgFdDefBaseYr" localSheetId="4">#REF!</definedName>
    <definedName name="RgFdDefBaseYr" localSheetId="5">#REF!</definedName>
    <definedName name="RgFdDefBaseYr" localSheetId="6">#REF!</definedName>
    <definedName name="RgFdDefBaseYr" localSheetId="7">#REF!</definedName>
    <definedName name="RgFdDefBaseYr">[141]EERProfile!$P$2</definedName>
    <definedName name="RgFdEper" localSheetId="0">#REF!</definedName>
    <definedName name="RgFdEper" localSheetId="1">#REF!</definedName>
    <definedName name="RgFdEper" localSheetId="2">#REF!</definedName>
    <definedName name="RgFdEper" localSheetId="3">#REF!</definedName>
    <definedName name="RgFdEper" localSheetId="4">#REF!</definedName>
    <definedName name="RgFdEper" localSheetId="5">#REF!</definedName>
    <definedName name="RgFdEper" localSheetId="6">#REF!</definedName>
    <definedName name="RgFdEper" localSheetId="7">#REF!</definedName>
    <definedName name="RgFdEper">[141]EERProfile!$N$2</definedName>
    <definedName name="RgFdGrFoot" localSheetId="0">#REF!</definedName>
    <definedName name="RgFdGrFoot" localSheetId="1">#REF!</definedName>
    <definedName name="RgFdGrFoot" localSheetId="2">#REF!</definedName>
    <definedName name="RgFdGrFoot" localSheetId="3">#REF!</definedName>
    <definedName name="RgFdGrFoot" localSheetId="4">#REF!</definedName>
    <definedName name="RgFdGrFoot" localSheetId="5">#REF!</definedName>
    <definedName name="RgFdGrFoot" localSheetId="6">#REF!</definedName>
    <definedName name="RgFdGrFoot" localSheetId="7">#REF!</definedName>
    <definedName name="RgFdGrFoot">[141]EERProfile!$AC$2</definedName>
    <definedName name="RgFdGrSeries" localSheetId="0">#REF!</definedName>
    <definedName name="RgFdGrSeries" localSheetId="1">#REF!</definedName>
    <definedName name="RgFdGrSeries" localSheetId="2">#REF!</definedName>
    <definedName name="RgFdGrSeries" localSheetId="3">#REF!</definedName>
    <definedName name="RgFdGrSeries" localSheetId="4">#REF!</definedName>
    <definedName name="RgFdGrSeries" localSheetId="5">#REF!</definedName>
    <definedName name="RgFdGrSeries" localSheetId="6">#REF!</definedName>
    <definedName name="RgFdGrSeries" localSheetId="7">#REF!</definedName>
    <definedName name="RgFdGrSeries">[141]EERProfile!$AA$2:$AA$7</definedName>
    <definedName name="RgFdGrSeriesVal" localSheetId="0">#REF!</definedName>
    <definedName name="RgFdGrSeriesVal" localSheetId="1">#REF!</definedName>
    <definedName name="RgFdGrSeriesVal" localSheetId="2">#REF!</definedName>
    <definedName name="RgFdGrSeriesVal" localSheetId="3">#REF!</definedName>
    <definedName name="RgFdGrSeriesVal" localSheetId="4">#REF!</definedName>
    <definedName name="RgFdGrSeriesVal" localSheetId="5">#REF!</definedName>
    <definedName name="RgFdGrSeriesVal" localSheetId="6">#REF!</definedName>
    <definedName name="RgFdGrSeriesVal" localSheetId="7">#REF!</definedName>
    <definedName name="RgFdGrSeriesVal">[141]EERProfile!$AB$2:$AB$7</definedName>
    <definedName name="RgFdGrType" localSheetId="0">#REF!</definedName>
    <definedName name="RgFdGrType" localSheetId="1">#REF!</definedName>
    <definedName name="RgFdGrType" localSheetId="2">#REF!</definedName>
    <definedName name="RgFdGrType" localSheetId="3">#REF!</definedName>
    <definedName name="RgFdGrType" localSheetId="4">#REF!</definedName>
    <definedName name="RgFdGrType" localSheetId="5">#REF!</definedName>
    <definedName name="RgFdGrType" localSheetId="6">#REF!</definedName>
    <definedName name="RgFdGrType" localSheetId="7">#REF!</definedName>
    <definedName name="RgFdGrType">[141]EERProfile!$Z$2</definedName>
    <definedName name="RgFdPartCseries" localSheetId="0">#REF!</definedName>
    <definedName name="RgFdPartCseries" localSheetId="1">#REF!</definedName>
    <definedName name="RgFdPartCseries" localSheetId="2">#REF!</definedName>
    <definedName name="RgFdPartCseries" localSheetId="3">#REF!</definedName>
    <definedName name="RgFdPartCseries" localSheetId="4">#REF!</definedName>
    <definedName name="RgFdPartCseries" localSheetId="5">#REF!</definedName>
    <definedName name="RgFdPartCseries" localSheetId="6">#REF!</definedName>
    <definedName name="RgFdPartCseries" localSheetId="7">#REF!</definedName>
    <definedName name="RgFdPartCseries">[141]EERProfile!$K$2</definedName>
    <definedName name="RgFdPartCsource" localSheetId="61">#REF!</definedName>
    <definedName name="RgFdPartCsource" localSheetId="54">#REF!</definedName>
    <definedName name="RgFdPartCsource" localSheetId="55">#REF!</definedName>
    <definedName name="RgFdPartCsource" localSheetId="56">#REF!</definedName>
    <definedName name="RgFdPartCsource" localSheetId="57">#REF!</definedName>
    <definedName name="RgFdPartCsource" localSheetId="58">#REF!</definedName>
    <definedName name="RgFdPartCsource" localSheetId="59">#REF!</definedName>
    <definedName name="RgFdPartCsource">#REF!</definedName>
    <definedName name="RgFdPartEseries" localSheetId="61">#REF!</definedName>
    <definedName name="RgFdPartEseries" localSheetId="54">#REF!</definedName>
    <definedName name="RgFdPartEseries" localSheetId="55">#REF!</definedName>
    <definedName name="RgFdPartEseries" localSheetId="56">#REF!</definedName>
    <definedName name="RgFdPartEseries" localSheetId="57">#REF!</definedName>
    <definedName name="RgFdPartEseries" localSheetId="58">#REF!</definedName>
    <definedName name="RgFdPartEseries" localSheetId="59">#REF!</definedName>
    <definedName name="RgFdPartEseries">#REF!</definedName>
    <definedName name="RgFdPartEsource" localSheetId="61">#REF!</definedName>
    <definedName name="RgFdPartEsource" localSheetId="54">#REF!</definedName>
    <definedName name="RgFdPartEsource" localSheetId="55">#REF!</definedName>
    <definedName name="RgFdPartEsource" localSheetId="56">#REF!</definedName>
    <definedName name="RgFdPartEsource" localSheetId="57">#REF!</definedName>
    <definedName name="RgFdPartEsource" localSheetId="58">#REF!</definedName>
    <definedName name="RgFdPartEsource" localSheetId="59">#REF!</definedName>
    <definedName name="RgFdPartEsource">#REF!</definedName>
    <definedName name="RgFdPartUserFile" localSheetId="0">#REF!</definedName>
    <definedName name="RgFdPartUserFile" localSheetId="1">#REF!</definedName>
    <definedName name="RgFdPartUserFile" localSheetId="2">#REF!</definedName>
    <definedName name="RgFdPartUserFile" localSheetId="3">#REF!</definedName>
    <definedName name="RgFdPartUserFile" localSheetId="4">#REF!</definedName>
    <definedName name="RgFdPartUserFile" localSheetId="5">#REF!</definedName>
    <definedName name="RgFdPartUserFile" localSheetId="6">#REF!</definedName>
    <definedName name="RgFdPartUserFile" localSheetId="7">#REF!</definedName>
    <definedName name="RgFdPartUserFile">[141]EERProfile!$L$2</definedName>
    <definedName name="RgFdReptCSeries" localSheetId="61">#REF!</definedName>
    <definedName name="RgFdReptCSeries" localSheetId="54">#REF!</definedName>
    <definedName name="RgFdReptCSeries" localSheetId="55">#REF!</definedName>
    <definedName name="RgFdReptCSeries" localSheetId="56">#REF!</definedName>
    <definedName name="RgFdReptCSeries" localSheetId="57">#REF!</definedName>
    <definedName name="RgFdReptCSeries" localSheetId="58">#REF!</definedName>
    <definedName name="RgFdReptCSeries" localSheetId="59">#REF!</definedName>
    <definedName name="RgFdReptCSeries">#REF!</definedName>
    <definedName name="RgFdReptCsource" localSheetId="61">#REF!</definedName>
    <definedName name="RgFdReptCsource" localSheetId="54">#REF!</definedName>
    <definedName name="RgFdReptCsource" localSheetId="55">#REF!</definedName>
    <definedName name="RgFdReptCsource" localSheetId="56">#REF!</definedName>
    <definedName name="RgFdReptCsource" localSheetId="57">#REF!</definedName>
    <definedName name="RgFdReptCsource" localSheetId="58">#REF!</definedName>
    <definedName name="RgFdReptCsource" localSheetId="59">#REF!</definedName>
    <definedName name="RgFdReptCsource">#REF!</definedName>
    <definedName name="RgFdReptEseries" localSheetId="61">#REF!</definedName>
    <definedName name="RgFdReptEseries" localSheetId="54">#REF!</definedName>
    <definedName name="RgFdReptEseries" localSheetId="55">#REF!</definedName>
    <definedName name="RgFdReptEseries" localSheetId="56">#REF!</definedName>
    <definedName name="RgFdReptEseries" localSheetId="57">#REF!</definedName>
    <definedName name="RgFdReptEseries" localSheetId="58">#REF!</definedName>
    <definedName name="RgFdReptEseries" localSheetId="59">#REF!</definedName>
    <definedName name="RgFdReptEseries">#REF!</definedName>
    <definedName name="RgFdReptEsource">#REF!</definedName>
    <definedName name="RgFdReptUserFile" localSheetId="0">#REF!</definedName>
    <definedName name="RgFdReptUserFile" localSheetId="1">#REF!</definedName>
    <definedName name="RgFdReptUserFile" localSheetId="2">#REF!</definedName>
    <definedName name="RgFdReptUserFile" localSheetId="3">#REF!</definedName>
    <definedName name="RgFdReptUserFile" localSheetId="4">#REF!</definedName>
    <definedName name="RgFdReptUserFile" localSheetId="5">#REF!</definedName>
    <definedName name="RgFdReptUserFile" localSheetId="6">#REF!</definedName>
    <definedName name="RgFdReptUserFile" localSheetId="7">#REF!</definedName>
    <definedName name="RgFdReptUserFile">[141]EERProfile!$G$2</definedName>
    <definedName name="RgFdSAMethod" localSheetId="61">#REF!</definedName>
    <definedName name="RgFdSAMethod" localSheetId="54">#REF!</definedName>
    <definedName name="RgFdSAMethod" localSheetId="55">#REF!</definedName>
    <definedName name="RgFdSAMethod" localSheetId="56">#REF!</definedName>
    <definedName name="RgFdSAMethod" localSheetId="57">#REF!</definedName>
    <definedName name="RgFdSAMethod" localSheetId="58">#REF!</definedName>
    <definedName name="RgFdSAMethod" localSheetId="59">#REF!</definedName>
    <definedName name="RgFdSAMethod">#REF!</definedName>
    <definedName name="RgFdTbBper" localSheetId="61">#REF!</definedName>
    <definedName name="RgFdTbBper" localSheetId="54">#REF!</definedName>
    <definedName name="RgFdTbBper" localSheetId="55">#REF!</definedName>
    <definedName name="RgFdTbBper" localSheetId="56">#REF!</definedName>
    <definedName name="RgFdTbBper" localSheetId="57">#REF!</definedName>
    <definedName name="RgFdTbBper" localSheetId="58">#REF!</definedName>
    <definedName name="RgFdTbBper" localSheetId="59">#REF!</definedName>
    <definedName name="RgFdTbBper">#REF!</definedName>
    <definedName name="RgFdTbCreate" localSheetId="61">#REF!</definedName>
    <definedName name="RgFdTbCreate" localSheetId="54">#REF!</definedName>
    <definedName name="RgFdTbCreate" localSheetId="55">#REF!</definedName>
    <definedName name="RgFdTbCreate" localSheetId="56">#REF!</definedName>
    <definedName name="RgFdTbCreate" localSheetId="57">#REF!</definedName>
    <definedName name="RgFdTbCreate" localSheetId="58">#REF!</definedName>
    <definedName name="RgFdTbCreate" localSheetId="59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gz\dsf">#N/A</definedName>
    <definedName name="ri" localSheetId="59" hidden="1">#REF!</definedName>
    <definedName name="ri" localSheetId="60" hidden="1">#REF!</definedName>
    <definedName name="ri" localSheetId="39" hidden="1">#REF!</definedName>
    <definedName name="ri" localSheetId="0" hidden="1">#REF!</definedName>
    <definedName name="ri" localSheetId="26" hidden="1">#REF!</definedName>
    <definedName name="ri" localSheetId="41" hidden="1">#REF!</definedName>
    <definedName name="ri" localSheetId="1" hidden="1">#REF!</definedName>
    <definedName name="ri" localSheetId="2" hidden="1">#REF!</definedName>
    <definedName name="ri" localSheetId="3" hidden="1">#REF!</definedName>
    <definedName name="ri" localSheetId="4" hidden="1">#REF!</definedName>
    <definedName name="ri" localSheetId="5" hidden="1">#REF!</definedName>
    <definedName name="ri" localSheetId="6" hidden="1">#REF!</definedName>
    <definedName name="ri" localSheetId="7" hidden="1">#REF!</definedName>
    <definedName name="ri" localSheetId="22" hidden="1">#REF!</definedName>
    <definedName name="ri" localSheetId="23" hidden="1">#REF!</definedName>
    <definedName name="ri" localSheetId="24" hidden="1">#REF!</definedName>
    <definedName name="ri" localSheetId="25" hidden="1">#REF!</definedName>
    <definedName name="ri" localSheetId="28" hidden="1">#REF!</definedName>
    <definedName name="ri" localSheetId="29" hidden="1">#REF!</definedName>
    <definedName name="ri" localSheetId="40" hidden="1">#REF!</definedName>
    <definedName name="ri" localSheetId="42" hidden="1">#REF!</definedName>
    <definedName name="ri" hidden="1">#REF!</definedName>
    <definedName name="right" localSheetId="60">#REF!</definedName>
    <definedName name="right" localSheetId="39">#REF!</definedName>
    <definedName name="right" localSheetId="0">#REF!</definedName>
    <definedName name="right" localSheetId="26">#REF!</definedName>
    <definedName name="right" localSheetId="41">#REF!</definedName>
    <definedName name="right" localSheetId="1">#REF!</definedName>
    <definedName name="right" localSheetId="2">#REF!</definedName>
    <definedName name="right" localSheetId="3">#REF!</definedName>
    <definedName name="right" localSheetId="4">#REF!</definedName>
    <definedName name="right" localSheetId="5">#REF!</definedName>
    <definedName name="right" localSheetId="6">#REF!</definedName>
    <definedName name="right" localSheetId="7">#REF!</definedName>
    <definedName name="right" localSheetId="22">#REF!</definedName>
    <definedName name="right" localSheetId="23">#REF!</definedName>
    <definedName name="right" localSheetId="24">#REF!</definedName>
    <definedName name="right" localSheetId="25">#REF!</definedName>
    <definedName name="right" localSheetId="28">#REF!</definedName>
    <definedName name="right" localSheetId="29">#REF!</definedName>
    <definedName name="right" localSheetId="40">#REF!</definedName>
    <definedName name="right" localSheetId="42">#REF!</definedName>
    <definedName name="right">#REF!</definedName>
    <definedName name="RIN" localSheetId="60">#REF!</definedName>
    <definedName name="RIN" localSheetId="39">#REF!</definedName>
    <definedName name="RIN" localSheetId="0">#REF!</definedName>
    <definedName name="RIN" localSheetId="26">#REF!</definedName>
    <definedName name="RIN" localSheetId="41">#REF!</definedName>
    <definedName name="RIN" localSheetId="1">#REF!</definedName>
    <definedName name="RIN" localSheetId="2">#REF!</definedName>
    <definedName name="RIN" localSheetId="3">#REF!</definedName>
    <definedName name="RIN" localSheetId="4">#REF!</definedName>
    <definedName name="RIN" localSheetId="5">#REF!</definedName>
    <definedName name="RIN" localSheetId="6">#REF!</definedName>
    <definedName name="RIN" localSheetId="7">#REF!</definedName>
    <definedName name="RIN" localSheetId="22">#REF!</definedName>
    <definedName name="RIN" localSheetId="23">#REF!</definedName>
    <definedName name="RIN" localSheetId="24">#REF!</definedName>
    <definedName name="RIN" localSheetId="25">#REF!</definedName>
    <definedName name="RIN" localSheetId="28">#REF!</definedName>
    <definedName name="RIN" localSheetId="29">#REF!</definedName>
    <definedName name="RIN" localSheetId="40">#REF!</definedName>
    <definedName name="RIN" localSheetId="42">#REF!</definedName>
    <definedName name="RIN">#REF!</definedName>
    <definedName name="rindex" localSheetId="60">#REF!</definedName>
    <definedName name="rindex" localSheetId="39">#REF!</definedName>
    <definedName name="rindex" localSheetId="26">#REF!</definedName>
    <definedName name="rindex" localSheetId="41">#REF!</definedName>
    <definedName name="rindex" localSheetId="22">#REF!</definedName>
    <definedName name="rindex" localSheetId="23">#REF!</definedName>
    <definedName name="rindex" localSheetId="24">#REF!</definedName>
    <definedName name="rindex" localSheetId="25">#REF!</definedName>
    <definedName name="rindex" localSheetId="28">#REF!</definedName>
    <definedName name="rindex" localSheetId="29">#REF!</definedName>
    <definedName name="rindex" localSheetId="40">#REF!</definedName>
    <definedName name="rindex" localSheetId="42">#REF!</definedName>
    <definedName name="rindex">#REF!</definedName>
    <definedName name="rinfinpriv">#REF!</definedName>
    <definedName name="RIQFIN">#REF!</definedName>
    <definedName name="riqueza" localSheetId="0">#REF!</definedName>
    <definedName name="riqueza" localSheetId="1">#REF!</definedName>
    <definedName name="riqueza" localSheetId="2">#REF!</definedName>
    <definedName name="riqueza" localSheetId="3">#REF!</definedName>
    <definedName name="riqueza" localSheetId="4">#REF!</definedName>
    <definedName name="riqueza" localSheetId="5">#REF!</definedName>
    <definedName name="riqueza" localSheetId="6">#REF!</definedName>
    <definedName name="riqueza" localSheetId="7">#REF!</definedName>
    <definedName name="riqueza">[22]Programa!#REF!</definedName>
    <definedName name="rita" localSheetId="0">#REF!</definedName>
    <definedName name="rita" localSheetId="1">#REF!</definedName>
    <definedName name="rita" localSheetId="2">#REF!</definedName>
    <definedName name="rita" localSheetId="3">#REF!</definedName>
    <definedName name="rita" localSheetId="4">#REF!</definedName>
    <definedName name="rita" localSheetId="5">#REF!</definedName>
    <definedName name="rita" localSheetId="6">#REF!</definedName>
    <definedName name="rita" localSheetId="7">#REF!</definedName>
    <definedName name="rita">[142]Hoja2!$1:$1048576</definedName>
    <definedName name="rjyktuk" localSheetId="0">#REF!</definedName>
    <definedName name="rjyktuk" localSheetId="1">#REF!</definedName>
    <definedName name="rjyktuk" localSheetId="2">#REF!</definedName>
    <definedName name="rjyktuk" localSheetId="3">#REF!</definedName>
    <definedName name="rjyktuk" localSheetId="4">#REF!</definedName>
    <definedName name="rjyktuk" localSheetId="5">#REF!</definedName>
    <definedName name="rjyktuk" localSheetId="6">#REF!</definedName>
    <definedName name="rjyktuk" localSheetId="7">#REF!</definedName>
    <definedName name="rjyktuk">[5]!rjyktuk</definedName>
    <definedName name="rngErrorSort" localSheetId="0">#REF!</definedName>
    <definedName name="rngErrorSort" localSheetId="1">#REF!</definedName>
    <definedName name="rngErrorSort" localSheetId="2">#REF!</definedName>
    <definedName name="rngErrorSort" localSheetId="3">#REF!</definedName>
    <definedName name="rngErrorSort" localSheetId="4">#REF!</definedName>
    <definedName name="rngErrorSort" localSheetId="5">#REF!</definedName>
    <definedName name="rngErrorSort" localSheetId="6">#REF!</definedName>
    <definedName name="rngErrorSort" localSheetId="7">#REF!</definedName>
    <definedName name="rngErrorSort">[105]ErrCheck!$A$4</definedName>
    <definedName name="rngLastSave" localSheetId="0">#REF!</definedName>
    <definedName name="rngLastSave" localSheetId="1">#REF!</definedName>
    <definedName name="rngLastSave" localSheetId="2">#REF!</definedName>
    <definedName name="rngLastSave" localSheetId="3">#REF!</definedName>
    <definedName name="rngLastSave" localSheetId="4">#REF!</definedName>
    <definedName name="rngLastSave" localSheetId="5">#REF!</definedName>
    <definedName name="rngLastSave" localSheetId="6">#REF!</definedName>
    <definedName name="rngLastSave" localSheetId="7">#REF!</definedName>
    <definedName name="rngLastSave">[105]Main!$G$19</definedName>
    <definedName name="rngLastSent" localSheetId="0">#REF!</definedName>
    <definedName name="rngLastSent" localSheetId="1">#REF!</definedName>
    <definedName name="rngLastSent" localSheetId="2">#REF!</definedName>
    <definedName name="rngLastSent" localSheetId="3">#REF!</definedName>
    <definedName name="rngLastSent" localSheetId="4">#REF!</definedName>
    <definedName name="rngLastSent" localSheetId="5">#REF!</definedName>
    <definedName name="rngLastSent" localSheetId="6">#REF!</definedName>
    <definedName name="rngLastSent" localSheetId="7">#REF!</definedName>
    <definedName name="rngLastSent">[105]Main!$G$18</definedName>
    <definedName name="rngLastUpdate" localSheetId="0">#REF!</definedName>
    <definedName name="rngLastUpdate" localSheetId="1">#REF!</definedName>
    <definedName name="rngLastUpdate" localSheetId="2">#REF!</definedName>
    <definedName name="rngLastUpdate" localSheetId="3">#REF!</definedName>
    <definedName name="rngLastUpdate" localSheetId="4">#REF!</definedName>
    <definedName name="rngLastUpdate" localSheetId="5">#REF!</definedName>
    <definedName name="rngLastUpdate" localSheetId="6">#REF!</definedName>
    <definedName name="rngLastUpdate" localSheetId="7">#REF!</definedName>
    <definedName name="rngLastUpdate">[105]Links!$D$2</definedName>
    <definedName name="rngNeedsUpdate" localSheetId="0">#REF!</definedName>
    <definedName name="rngNeedsUpdate" localSheetId="1">#REF!</definedName>
    <definedName name="rngNeedsUpdate" localSheetId="2">#REF!</definedName>
    <definedName name="rngNeedsUpdate" localSheetId="3">#REF!</definedName>
    <definedName name="rngNeedsUpdate" localSheetId="4">#REF!</definedName>
    <definedName name="rngNeedsUpdate" localSheetId="5">#REF!</definedName>
    <definedName name="rngNeedsUpdate" localSheetId="6">#REF!</definedName>
    <definedName name="rngNeedsUpdate" localSheetId="7">#REF!</definedName>
    <definedName name="rngNeedsUpdate">[105]Links!$E$2</definedName>
    <definedName name="RNGNM" localSheetId="61">#REF!</definedName>
    <definedName name="RNGNM" localSheetId="54">#REF!</definedName>
    <definedName name="RNGNM" localSheetId="55">#REF!</definedName>
    <definedName name="RNGNM" localSheetId="56">#REF!</definedName>
    <definedName name="RNGNM" localSheetId="57">#REF!</definedName>
    <definedName name="RNGNM" localSheetId="58">#REF!</definedName>
    <definedName name="RNGNM" localSheetId="59">#REF!</definedName>
    <definedName name="RNGNM">#REF!</definedName>
    <definedName name="rngQuestChecked" localSheetId="0">#REF!</definedName>
    <definedName name="rngQuestChecked" localSheetId="1">#REF!</definedName>
    <definedName name="rngQuestChecked" localSheetId="2">#REF!</definedName>
    <definedName name="rngQuestChecked" localSheetId="3">#REF!</definedName>
    <definedName name="rngQuestChecked" localSheetId="4">#REF!</definedName>
    <definedName name="rngQuestChecked" localSheetId="5">#REF!</definedName>
    <definedName name="rngQuestChecked" localSheetId="6">#REF!</definedName>
    <definedName name="rngQuestChecked" localSheetId="7">#REF!</definedName>
    <definedName name="rngQuestChecked">[105]ErrCheck!$A$3</definedName>
    <definedName name="ROE" localSheetId="0">#REF!</definedName>
    <definedName name="ROE" localSheetId="1">#REF!</definedName>
    <definedName name="ROE" localSheetId="2">#REF!</definedName>
    <definedName name="ROE" localSheetId="3">#REF!</definedName>
    <definedName name="ROE" localSheetId="4">#REF!</definedName>
    <definedName name="ROE" localSheetId="5">#REF!</definedName>
    <definedName name="ROE" localSheetId="6">#REF!</definedName>
    <definedName name="ROE" localSheetId="7">#REF!</definedName>
    <definedName name="ROE">[61]ROE!$C$4</definedName>
    <definedName name="ROS">#N/A</definedName>
    <definedName name="Rows_Table" localSheetId="59">#REF!</definedName>
    <definedName name="Rows_Table" localSheetId="60">#REF!</definedName>
    <definedName name="Rows_Table" localSheetId="39">#REF!</definedName>
    <definedName name="Rows_Table" localSheetId="0">#REF!</definedName>
    <definedName name="Rows_Table" localSheetId="26">#REF!</definedName>
    <definedName name="Rows_Table" localSheetId="41">#REF!</definedName>
    <definedName name="Rows_Table" localSheetId="1">#REF!</definedName>
    <definedName name="Rows_Table" localSheetId="2">#REF!</definedName>
    <definedName name="Rows_Table" localSheetId="3">#REF!</definedName>
    <definedName name="Rows_Table" localSheetId="4">#REF!</definedName>
    <definedName name="Rows_Table" localSheetId="5">#REF!</definedName>
    <definedName name="Rows_Table" localSheetId="6">#REF!</definedName>
    <definedName name="Rows_Table" localSheetId="7">#REF!</definedName>
    <definedName name="Rows_Table" localSheetId="22">#REF!</definedName>
    <definedName name="Rows_Table" localSheetId="23">#REF!</definedName>
    <definedName name="Rows_Table" localSheetId="24">#REF!</definedName>
    <definedName name="Rows_Table" localSheetId="25">#REF!</definedName>
    <definedName name="Rows_Table" localSheetId="28">#REF!</definedName>
    <definedName name="Rows_Table" localSheetId="29">#REF!</definedName>
    <definedName name="Rows_Table" localSheetId="40">#REF!</definedName>
    <definedName name="Rows_Table" localSheetId="42">#REF!</definedName>
    <definedName name="Rows_Table">#REF!</definedName>
    <definedName name="RP98RE" localSheetId="0">#REF!</definedName>
    <definedName name="RP98RE" localSheetId="1">#REF!</definedName>
    <definedName name="RP98RE" localSheetId="2">#REF!</definedName>
    <definedName name="RP98RE" localSheetId="3">#REF!</definedName>
    <definedName name="RP98RE" localSheetId="4">#REF!</definedName>
    <definedName name="RP98RE" localSheetId="5">#REF!</definedName>
    <definedName name="RP98RE" localSheetId="6">#REF!</definedName>
    <definedName name="RP98RE" localSheetId="7">#REF!</definedName>
    <definedName name="RP98RE">#REF!</definedName>
    <definedName name="RPJun02" localSheetId="0">#REF!</definedName>
    <definedName name="RPJun02" localSheetId="1">#REF!</definedName>
    <definedName name="RPJun02" localSheetId="2">#REF!</definedName>
    <definedName name="RPJun02" localSheetId="3">#REF!</definedName>
    <definedName name="RPJun02" localSheetId="4">#REF!</definedName>
    <definedName name="RPJun02" localSheetId="5">#REF!</definedName>
    <definedName name="RPJun02" localSheetId="6">#REF!</definedName>
    <definedName name="RPJun02" localSheetId="7">#REF!</definedName>
    <definedName name="RPJun02">[93]ROE!$B$136</definedName>
    <definedName name="RPJun02_2" localSheetId="0">#REF!</definedName>
    <definedName name="RPJun02_2" localSheetId="1">#REF!</definedName>
    <definedName name="RPJun02_2" localSheetId="2">#REF!</definedName>
    <definedName name="RPJun02_2" localSheetId="3">#REF!</definedName>
    <definedName name="RPJun02_2" localSheetId="4">#REF!</definedName>
    <definedName name="RPJun02_2" localSheetId="5">#REF!</definedName>
    <definedName name="RPJun02_2" localSheetId="6">#REF!</definedName>
    <definedName name="RPJun02_2" localSheetId="7">#REF!</definedName>
    <definedName name="RPJun02_2">[94]ROE!$B$136</definedName>
    <definedName name="RR" localSheetId="60">#REF!</definedName>
    <definedName name="RR" localSheetId="39">#REF!</definedName>
    <definedName name="RR" localSheetId="26">#REF!</definedName>
    <definedName name="RR" localSheetId="41">#REF!</definedName>
    <definedName name="RR" localSheetId="22">#REF!</definedName>
    <definedName name="RR" localSheetId="23">#REF!</definedName>
    <definedName name="RR" localSheetId="24">#REF!</definedName>
    <definedName name="RR" localSheetId="25">#REF!</definedName>
    <definedName name="RR" localSheetId="28">#REF!</definedName>
    <definedName name="RR" localSheetId="29">#REF!</definedName>
    <definedName name="RR" localSheetId="40">#REF!</definedName>
    <definedName name="RR" localSheetId="42">#REF!</definedName>
    <definedName name="RR">#REF!</definedName>
    <definedName name="rrasrra" localSheetId="60">#REF!</definedName>
    <definedName name="rrasrra" localSheetId="39">#REF!</definedName>
    <definedName name="rrasrra" localSheetId="26">#REF!</definedName>
    <definedName name="rrasrra" localSheetId="41">#REF!</definedName>
    <definedName name="rrasrra" localSheetId="22">#REF!</definedName>
    <definedName name="rrasrra" localSheetId="23">#REF!</definedName>
    <definedName name="rrasrra" localSheetId="24">#REF!</definedName>
    <definedName name="rrasrra" localSheetId="25">#REF!</definedName>
    <definedName name="rrasrra" localSheetId="28">#REF!</definedName>
    <definedName name="rrasrra" localSheetId="29">#REF!</definedName>
    <definedName name="rrasrra" localSheetId="40">#REF!</definedName>
    <definedName name="rrasrra" localSheetId="42">#REF!</definedName>
    <definedName name="rrasrra">#REF!</definedName>
    <definedName name="rrr" localSheetId="61" hidden="1">{"Riqfin97",#N/A,FALSE,"Tran";"Riqfinpro",#N/A,FALSE,"Tran"}</definedName>
    <definedName name="rrr" localSheetId="54" hidden="1">{"Riqfin97",#N/A,FALSE,"Tran";"Riqfinpro",#N/A,FALSE,"Tran"}</definedName>
    <definedName name="rrr" localSheetId="55" hidden="1">{"Riqfin97",#N/A,FALSE,"Tran";"Riqfinpro",#N/A,FALSE,"Tran"}</definedName>
    <definedName name="rrr" localSheetId="56" hidden="1">{"Riqfin97",#N/A,FALSE,"Tran";"Riqfinpro",#N/A,FALSE,"Tran"}</definedName>
    <definedName name="rrr" localSheetId="57" hidden="1">{"Riqfin97",#N/A,FALSE,"Tran";"Riqfinpro",#N/A,FALSE,"Tran"}</definedName>
    <definedName name="rrr" localSheetId="58" hidden="1">{"Riqfin97",#N/A,FALSE,"Tran";"Riqfinpro",#N/A,FALSE,"Tran"}</definedName>
    <definedName name="rrr" localSheetId="59" hidden="1">{"Riqfin97",#N/A,FALSE,"Tran";"Riqfinpro",#N/A,FALSE,"Tran"}</definedName>
    <definedName name="rrr" localSheetId="60" hidden="1">{"Riqfin97",#N/A,FALSE,"Tran";"Riqfinpro",#N/A,FALSE,"Tran"}</definedName>
    <definedName name="rrr" localSheetId="39" hidden="1">{"Riqfin97",#N/A,FALSE,"Tran";"Riqfinpro",#N/A,FALSE,"Tran"}</definedName>
    <definedName name="rrr" localSheetId="0" hidden="1">{"Riqfin97",#N/A,FALSE,"Tran";"Riqfinpro",#N/A,FALSE,"Tran"}</definedName>
    <definedName name="rrr" localSheetId="26" hidden="1">{"Riqfin97",#N/A,FALSE,"Tran";"Riqfinpro",#N/A,FALSE,"Tran"}</definedName>
    <definedName name="rrr" localSheetId="27" hidden="1">{"Riqfin97",#N/A,FALSE,"Tran";"Riqfinpro",#N/A,FALSE,"Tran"}</definedName>
    <definedName name="rrr" localSheetId="32" hidden="1">{"Riqfin97",#N/A,FALSE,"Tran";"Riqfinpro",#N/A,FALSE,"Tran"}</definedName>
    <definedName name="rrr" localSheetId="41" hidden="1">{"Riqfin97",#N/A,FALSE,"Tran";"Riqfinpro",#N/A,FALSE,"Tran"}</definedName>
    <definedName name="rrr" localSheetId="1" hidden="1">{"Riqfin97",#N/A,FALSE,"Tran";"Riqfinpro",#N/A,FALSE,"Tran"}</definedName>
    <definedName name="rrr" localSheetId="2" hidden="1">{"Riqfin97",#N/A,FALSE,"Tran";"Riqfinpro",#N/A,FALSE,"Tran"}</definedName>
    <definedName name="rrr" localSheetId="3" hidden="1">{"Riqfin97",#N/A,FALSE,"Tran";"Riqfinpro",#N/A,FALSE,"Tran"}</definedName>
    <definedName name="rrr" localSheetId="4" hidden="1">{"Riqfin97",#N/A,FALSE,"Tran";"Riqfinpro",#N/A,FALSE,"Tran"}</definedName>
    <definedName name="rrr" localSheetId="5" hidden="1">{"Riqfin97",#N/A,FALSE,"Tran";"Riqfinpro",#N/A,FALSE,"Tran"}</definedName>
    <definedName name="rrr" localSheetId="6" hidden="1">{"Riqfin97",#N/A,FALSE,"Tran";"Riqfinpro",#N/A,FALSE,"Tran"}</definedName>
    <definedName name="rrr" localSheetId="7" hidden="1">{"Riqfin97",#N/A,FALSE,"Tran";"Riqfinpro",#N/A,FALSE,"Tran"}</definedName>
    <definedName name="rrr" localSheetId="22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localSheetId="25" hidden="1">{"Riqfin97",#N/A,FALSE,"Tran";"Riqfinpro",#N/A,FALSE,"Tran"}</definedName>
    <definedName name="rrr" localSheetId="28" hidden="1">{"Riqfin97",#N/A,FALSE,"Tran";"Riqfinpro",#N/A,FALSE,"Tran"}</definedName>
    <definedName name="rrr" localSheetId="29" hidden="1">{"Riqfin97",#N/A,FALSE,"Tran";"Riqfinpro",#N/A,FALSE,"Tran"}</definedName>
    <definedName name="rrr" localSheetId="31" hidden="1">{"Riqfin97",#N/A,FALSE,"Tran";"Riqfinpro",#N/A,FALSE,"Tran"}</definedName>
    <definedName name="rrr" localSheetId="40" hidden="1">{"Riqfin97",#N/A,FALSE,"Tran";"Riqfinpro",#N/A,FALSE,"Tran"}</definedName>
    <definedName name="rrr" localSheetId="42" hidden="1">{"Riqfin97",#N/A,FALSE,"Tran";"Riqfinpro",#N/A,FALSE,"Tran"}</definedName>
    <definedName name="rrr" hidden="1">{"Riqfin97",#N/A,FALSE,"Tran";"Riqfinpro",#N/A,FALSE,"Tran"}</definedName>
    <definedName name="rrrr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1" hidden="1">{"Tab1",#N/A,FALSE,"P";"Tab2",#N/A,FALSE,"P"}</definedName>
    <definedName name="rrrrrr" localSheetId="54" hidden="1">{"Tab1",#N/A,FALSE,"P";"Tab2",#N/A,FALSE,"P"}</definedName>
    <definedName name="rrrrrr" localSheetId="55" hidden="1">{"Tab1",#N/A,FALSE,"P";"Tab2",#N/A,FALSE,"P"}</definedName>
    <definedName name="rrrrrr" localSheetId="56" hidden="1">{"Tab1",#N/A,FALSE,"P";"Tab2",#N/A,FALSE,"P"}</definedName>
    <definedName name="rrrrrr" localSheetId="57" hidden="1">{"Tab1",#N/A,FALSE,"P";"Tab2",#N/A,FALSE,"P"}</definedName>
    <definedName name="rrrrrr" localSheetId="58" hidden="1">{"Tab1",#N/A,FALSE,"P";"Tab2",#N/A,FALSE,"P"}</definedName>
    <definedName name="rrrrrr" localSheetId="59" hidden="1">{"Tab1",#N/A,FALSE,"P";"Tab2",#N/A,FALSE,"P"}</definedName>
    <definedName name="rrrrrr" localSheetId="60" hidden="1">{"Tab1",#N/A,FALSE,"P";"Tab2",#N/A,FALSE,"P"}</definedName>
    <definedName name="rrrrrr" localSheetId="39" hidden="1">{"Tab1",#N/A,FALSE,"P";"Tab2",#N/A,FALSE,"P"}</definedName>
    <definedName name="rrrrrr" localSheetId="0" hidden="1">{"Tab1",#N/A,FALSE,"P";"Tab2",#N/A,FALSE,"P"}</definedName>
    <definedName name="rrrrrr" localSheetId="26" hidden="1">{"Tab1",#N/A,FALSE,"P";"Tab2",#N/A,FALSE,"P"}</definedName>
    <definedName name="rrrrrr" localSheetId="27" hidden="1">{"Tab1",#N/A,FALSE,"P";"Tab2",#N/A,FALSE,"P"}</definedName>
    <definedName name="rrrrrr" localSheetId="32" hidden="1">{"Tab1",#N/A,FALSE,"P";"Tab2",#N/A,FALSE,"P"}</definedName>
    <definedName name="rrrrrr" localSheetId="41" hidden="1">{"Tab1",#N/A,FALSE,"P";"Tab2",#N/A,FALSE,"P"}</definedName>
    <definedName name="rrrrrr" localSheetId="1" hidden="1">{"Tab1",#N/A,FALSE,"P";"Tab2",#N/A,FALSE,"P"}</definedName>
    <definedName name="rrrrrr" localSheetId="2" hidden="1">{"Tab1",#N/A,FALSE,"P";"Tab2",#N/A,FALSE,"P"}</definedName>
    <definedName name="rrrrrr" localSheetId="3" hidden="1">{"Tab1",#N/A,FALSE,"P";"Tab2",#N/A,FALSE,"P"}</definedName>
    <definedName name="rrrrrr" localSheetId="4" hidden="1">{"Tab1",#N/A,FALSE,"P";"Tab2",#N/A,FALSE,"P"}</definedName>
    <definedName name="rrrrrr" localSheetId="5" hidden="1">{"Tab1",#N/A,FALSE,"P";"Tab2",#N/A,FALSE,"P"}</definedName>
    <definedName name="rrrrrr" localSheetId="6" hidden="1">{"Tab1",#N/A,FALSE,"P";"Tab2",#N/A,FALSE,"P"}</definedName>
    <definedName name="rrrrrr" localSheetId="7" hidden="1">{"Tab1",#N/A,FALSE,"P";"Tab2",#N/A,FALSE,"P"}</definedName>
    <definedName name="rrrrrr" localSheetId="22" hidden="1">{"Tab1",#N/A,FALSE,"P";"Tab2",#N/A,FALSE,"P"}</definedName>
    <definedName name="rrrrrr" localSheetId="23" hidden="1">{"Tab1",#N/A,FALSE,"P";"Tab2",#N/A,FALSE,"P"}</definedName>
    <definedName name="rrrrrr" localSheetId="24" hidden="1">{"Tab1",#N/A,FALSE,"P";"Tab2",#N/A,FALSE,"P"}</definedName>
    <definedName name="rrrrrr" localSheetId="25" hidden="1">{"Tab1",#N/A,FALSE,"P";"Tab2",#N/A,FALSE,"P"}</definedName>
    <definedName name="rrrrrr" localSheetId="28" hidden="1">{"Tab1",#N/A,FALSE,"P";"Tab2",#N/A,FALSE,"P"}</definedName>
    <definedName name="rrrrrr" localSheetId="29" hidden="1">{"Tab1",#N/A,FALSE,"P";"Tab2",#N/A,FALSE,"P"}</definedName>
    <definedName name="rrrrrr" localSheetId="31" hidden="1">{"Tab1",#N/A,FALSE,"P";"Tab2",#N/A,FALSE,"P"}</definedName>
    <definedName name="rrrrrr" localSheetId="40" hidden="1">{"Tab1",#N/A,FALSE,"P";"Tab2",#N/A,FALSE,"P"}</definedName>
    <definedName name="rrrrrr" localSheetId="42" hidden="1">{"Tab1",#N/A,FALSE,"P";"Tab2",#N/A,FALSE,"P"}</definedName>
    <definedName name="rrrrrr" hidden="1">{"Tab1",#N/A,FALSE,"P";"Tab2",#N/A,FALSE,"P"}</definedName>
    <definedName name="rrrrrrr" localSheetId="61" hidden="1">{"Tab1",#N/A,FALSE,"P";"Tab2",#N/A,FALSE,"P"}</definedName>
    <definedName name="rrrrrrr" localSheetId="54" hidden="1">{"Tab1",#N/A,FALSE,"P";"Tab2",#N/A,FALSE,"P"}</definedName>
    <definedName name="rrrrrrr" localSheetId="55" hidden="1">{"Tab1",#N/A,FALSE,"P";"Tab2",#N/A,FALSE,"P"}</definedName>
    <definedName name="rrrrrrr" localSheetId="56" hidden="1">{"Tab1",#N/A,FALSE,"P";"Tab2",#N/A,FALSE,"P"}</definedName>
    <definedName name="rrrrrrr" localSheetId="57" hidden="1">{"Tab1",#N/A,FALSE,"P";"Tab2",#N/A,FALSE,"P"}</definedName>
    <definedName name="rrrrrrr" localSheetId="58" hidden="1">{"Tab1",#N/A,FALSE,"P";"Tab2",#N/A,FALSE,"P"}</definedName>
    <definedName name="rrrrrrr" localSheetId="59" hidden="1">{"Tab1",#N/A,FALSE,"P";"Tab2",#N/A,FALSE,"P"}</definedName>
    <definedName name="rrrrrrr" localSheetId="60" hidden="1">{"Tab1",#N/A,FALSE,"P";"Tab2",#N/A,FALSE,"P"}</definedName>
    <definedName name="rrrrrrr" localSheetId="39" hidden="1">{"Tab1",#N/A,FALSE,"P";"Tab2",#N/A,FALSE,"P"}</definedName>
    <definedName name="rrrrrrr" localSheetId="0" hidden="1">{"Tab1",#N/A,FALSE,"P";"Tab2",#N/A,FALSE,"P"}</definedName>
    <definedName name="rrrrrrr" localSheetId="26" hidden="1">{"Tab1",#N/A,FALSE,"P";"Tab2",#N/A,FALSE,"P"}</definedName>
    <definedName name="rrrrrrr" localSheetId="27" hidden="1">{"Tab1",#N/A,FALSE,"P";"Tab2",#N/A,FALSE,"P"}</definedName>
    <definedName name="rrrrrrr" localSheetId="32" hidden="1">{"Tab1",#N/A,FALSE,"P";"Tab2",#N/A,FALSE,"P"}</definedName>
    <definedName name="rrrrrrr" localSheetId="41" hidden="1">{"Tab1",#N/A,FALSE,"P";"Tab2",#N/A,FALSE,"P"}</definedName>
    <definedName name="rrrrrrr" localSheetId="1" hidden="1">{"Tab1",#N/A,FALSE,"P";"Tab2",#N/A,FALSE,"P"}</definedName>
    <definedName name="rrrrrrr" localSheetId="2" hidden="1">{"Tab1",#N/A,FALSE,"P";"Tab2",#N/A,FALSE,"P"}</definedName>
    <definedName name="rrrrrrr" localSheetId="3" hidden="1">{"Tab1",#N/A,FALSE,"P";"Tab2",#N/A,FALSE,"P"}</definedName>
    <definedName name="rrrrrrr" localSheetId="4" hidden="1">{"Tab1",#N/A,FALSE,"P";"Tab2",#N/A,FALSE,"P"}</definedName>
    <definedName name="rrrrrrr" localSheetId="5" hidden="1">{"Tab1",#N/A,FALSE,"P";"Tab2",#N/A,FALSE,"P"}</definedName>
    <definedName name="rrrrrrr" localSheetId="6" hidden="1">{"Tab1",#N/A,FALSE,"P";"Tab2",#N/A,FALSE,"P"}</definedName>
    <definedName name="rrrrrrr" localSheetId="7" hidden="1">{"Tab1",#N/A,FALSE,"P";"Tab2",#N/A,FALSE,"P"}</definedName>
    <definedName name="rrrrrrr" localSheetId="22" hidden="1">{"Tab1",#N/A,FALSE,"P";"Tab2",#N/A,FALSE,"P"}</definedName>
    <definedName name="rrrrrrr" localSheetId="23" hidden="1">{"Tab1",#N/A,FALSE,"P";"Tab2",#N/A,FALSE,"P"}</definedName>
    <definedName name="rrrrrrr" localSheetId="24" hidden="1">{"Tab1",#N/A,FALSE,"P";"Tab2",#N/A,FALSE,"P"}</definedName>
    <definedName name="rrrrrrr" localSheetId="25" hidden="1">{"Tab1",#N/A,FALSE,"P";"Tab2",#N/A,FALSE,"P"}</definedName>
    <definedName name="rrrrrrr" localSheetId="28" hidden="1">{"Tab1",#N/A,FALSE,"P";"Tab2",#N/A,FALSE,"P"}</definedName>
    <definedName name="rrrrrrr" localSheetId="29" hidden="1">{"Tab1",#N/A,FALSE,"P";"Tab2",#N/A,FALSE,"P"}</definedName>
    <definedName name="rrrrrrr" localSheetId="31" hidden="1">{"Tab1",#N/A,FALSE,"P";"Tab2",#N/A,FALSE,"P"}</definedName>
    <definedName name="rrrrrrr" localSheetId="40" hidden="1">{"Tab1",#N/A,FALSE,"P";"Tab2",#N/A,FALSE,"P"}</definedName>
    <definedName name="rrrrrrr" localSheetId="42" hidden="1">{"Tab1",#N/A,FALSE,"P";"Tab2",#N/A,FALSE,"P"}</definedName>
    <definedName name="rrrrrrr" hidden="1">{"Tab1",#N/A,FALSE,"P";"Tab2",#N/A,FALSE,"P"}</definedName>
    <definedName name="rrrrrrrrrrrrr" localSheetId="61" hidden="1">{"Tab1",#N/A,FALSE,"P";"Tab2",#N/A,FALSE,"P"}</definedName>
    <definedName name="rrrrrrrrrrrrr" localSheetId="54" hidden="1">{"Tab1",#N/A,FALSE,"P";"Tab2",#N/A,FALSE,"P"}</definedName>
    <definedName name="rrrrrrrrrrrrr" localSheetId="55" hidden="1">{"Tab1",#N/A,FALSE,"P";"Tab2",#N/A,FALSE,"P"}</definedName>
    <definedName name="rrrrrrrrrrrrr" localSheetId="56" hidden="1">{"Tab1",#N/A,FALSE,"P";"Tab2",#N/A,FALSE,"P"}</definedName>
    <definedName name="rrrrrrrrrrrrr" localSheetId="57" hidden="1">{"Tab1",#N/A,FALSE,"P";"Tab2",#N/A,FALSE,"P"}</definedName>
    <definedName name="rrrrrrrrrrrrr" localSheetId="58" hidden="1">{"Tab1",#N/A,FALSE,"P";"Tab2",#N/A,FALSE,"P"}</definedName>
    <definedName name="rrrrrrrrrrrrr" localSheetId="59" hidden="1">{"Tab1",#N/A,FALSE,"P";"Tab2",#N/A,FALSE,"P"}</definedName>
    <definedName name="rrrrrrrrrrrrr" localSheetId="60" hidden="1">{"Tab1",#N/A,FALSE,"P";"Tab2",#N/A,FALSE,"P"}</definedName>
    <definedName name="rrrrrrrrrrrrr" localSheetId="39" hidden="1">{"Tab1",#N/A,FALSE,"P";"Tab2",#N/A,FALSE,"P"}</definedName>
    <definedName name="rrrrrrrrrrrrr" localSheetId="0" hidden="1">{"Tab1",#N/A,FALSE,"P";"Tab2",#N/A,FALSE,"P"}</definedName>
    <definedName name="rrrrrrrrrrrrr" localSheetId="26" hidden="1">{"Tab1",#N/A,FALSE,"P";"Tab2",#N/A,FALSE,"P"}</definedName>
    <definedName name="rrrrrrrrrrrrr" localSheetId="27" hidden="1">{"Tab1",#N/A,FALSE,"P";"Tab2",#N/A,FALSE,"P"}</definedName>
    <definedName name="rrrrrrrrrrrrr" localSheetId="32" hidden="1">{"Tab1",#N/A,FALSE,"P";"Tab2",#N/A,FALSE,"P"}</definedName>
    <definedName name="rrrrrrrrrrrrr" localSheetId="41" hidden="1">{"Tab1",#N/A,FALSE,"P";"Tab2",#N/A,FALSE,"P"}</definedName>
    <definedName name="rrrrrrrrrrrrr" localSheetId="1" hidden="1">{"Tab1",#N/A,FALSE,"P";"Tab2",#N/A,FALSE,"P"}</definedName>
    <definedName name="rrrrrrrrrrrrr" localSheetId="2" hidden="1">{"Tab1",#N/A,FALSE,"P";"Tab2",#N/A,FALSE,"P"}</definedName>
    <definedName name="rrrrrrrrrrrrr" localSheetId="3" hidden="1">{"Tab1",#N/A,FALSE,"P";"Tab2",#N/A,FALSE,"P"}</definedName>
    <definedName name="rrrrrrrrrrrrr" localSheetId="4" hidden="1">{"Tab1",#N/A,FALSE,"P";"Tab2",#N/A,FALSE,"P"}</definedName>
    <definedName name="rrrrrrrrrrrrr" localSheetId="5" hidden="1">{"Tab1",#N/A,FALSE,"P";"Tab2",#N/A,FALSE,"P"}</definedName>
    <definedName name="rrrrrrrrrrrrr" localSheetId="6" hidden="1">{"Tab1",#N/A,FALSE,"P";"Tab2",#N/A,FALSE,"P"}</definedName>
    <definedName name="rrrrrrrrrrrrr" localSheetId="7" hidden="1">{"Tab1",#N/A,FALSE,"P";"Tab2",#N/A,FALSE,"P"}</definedName>
    <definedName name="rrrrrrrrrrrrr" localSheetId="22" hidden="1">{"Tab1",#N/A,FALSE,"P";"Tab2",#N/A,FALSE,"P"}</definedName>
    <definedName name="rrrrrrrrrrrrr" localSheetId="23" hidden="1">{"Tab1",#N/A,FALSE,"P";"Tab2",#N/A,FALSE,"P"}</definedName>
    <definedName name="rrrrrrrrrrrrr" localSheetId="24" hidden="1">{"Tab1",#N/A,FALSE,"P";"Tab2",#N/A,FALSE,"P"}</definedName>
    <definedName name="rrrrrrrrrrrrr" localSheetId="25" hidden="1">{"Tab1",#N/A,FALSE,"P";"Tab2",#N/A,FALSE,"P"}</definedName>
    <definedName name="rrrrrrrrrrrrr" localSheetId="28" hidden="1">{"Tab1",#N/A,FALSE,"P";"Tab2",#N/A,FALSE,"P"}</definedName>
    <definedName name="rrrrrrrrrrrrr" localSheetId="29" hidden="1">{"Tab1",#N/A,FALSE,"P";"Tab2",#N/A,FALSE,"P"}</definedName>
    <definedName name="rrrrrrrrrrrrr" localSheetId="31" hidden="1">{"Tab1",#N/A,FALSE,"P";"Tab2",#N/A,FALSE,"P"}</definedName>
    <definedName name="rrrrrrrrrrrrr" localSheetId="40" hidden="1">{"Tab1",#N/A,FALSE,"P";"Tab2",#N/A,FALSE,"P"}</definedName>
    <definedName name="rrrrrrrrrrrrr" localSheetId="42" hidden="1">{"Tab1",#N/A,FALSE,"P";"Tab2",#N/A,FALSE,"P"}</definedName>
    <definedName name="rrrrrrrrrrrrr" hidden="1">{"Tab1",#N/A,FALSE,"P";"Tab2",#N/A,FALSE,"P"}</definedName>
    <definedName name="RS" localSheetId="59">#REF!</definedName>
    <definedName name="RS" localSheetId="60">#REF!</definedName>
    <definedName name="RS" localSheetId="39">#REF!</definedName>
    <definedName name="RS" localSheetId="0">#REF!</definedName>
    <definedName name="RS" localSheetId="26">#REF!</definedName>
    <definedName name="RS" localSheetId="41">#REF!</definedName>
    <definedName name="RS" localSheetId="1">#REF!</definedName>
    <definedName name="RS" localSheetId="2">#REF!</definedName>
    <definedName name="RS" localSheetId="3">#REF!</definedName>
    <definedName name="RS" localSheetId="4">#REF!</definedName>
    <definedName name="RS" localSheetId="5">#REF!</definedName>
    <definedName name="RS" localSheetId="6">#REF!</definedName>
    <definedName name="RS" localSheetId="7">#REF!</definedName>
    <definedName name="RS" localSheetId="22">#REF!</definedName>
    <definedName name="RS" localSheetId="23">#REF!</definedName>
    <definedName name="RS" localSheetId="24">#REF!</definedName>
    <definedName name="RS" localSheetId="25">#REF!</definedName>
    <definedName name="RS" localSheetId="28">#REF!</definedName>
    <definedName name="RS" localSheetId="29">#REF!</definedName>
    <definedName name="RS" localSheetId="40">#REF!</definedName>
    <definedName name="RS" localSheetId="42">#REF!</definedName>
    <definedName name="RS">#REF!</definedName>
    <definedName name="RS1A" localSheetId="60">#REF!</definedName>
    <definedName name="RS1A" localSheetId="39">#REF!</definedName>
    <definedName name="RS1A" localSheetId="0">#REF!</definedName>
    <definedName name="RS1A" localSheetId="26">#REF!</definedName>
    <definedName name="RS1A" localSheetId="41">#REF!</definedName>
    <definedName name="RS1A" localSheetId="1">#REF!</definedName>
    <definedName name="RS1A" localSheetId="2">#REF!</definedName>
    <definedName name="RS1A" localSheetId="3">#REF!</definedName>
    <definedName name="RS1A" localSheetId="4">#REF!</definedName>
    <definedName name="RS1A" localSheetId="5">#REF!</definedName>
    <definedName name="RS1A" localSheetId="6">#REF!</definedName>
    <definedName name="RS1A" localSheetId="7">#REF!</definedName>
    <definedName name="RS1A" localSheetId="22">#REF!</definedName>
    <definedName name="RS1A" localSheetId="23">#REF!</definedName>
    <definedName name="RS1A" localSheetId="24">#REF!</definedName>
    <definedName name="RS1A" localSheetId="25">#REF!</definedName>
    <definedName name="RS1A" localSheetId="28">#REF!</definedName>
    <definedName name="RS1A" localSheetId="29">#REF!</definedName>
    <definedName name="RS1A" localSheetId="40">#REF!</definedName>
    <definedName name="RS1A" localSheetId="42">#REF!</definedName>
    <definedName name="RS1A">#REF!</definedName>
    <definedName name="RSB" localSheetId="60">#REF!</definedName>
    <definedName name="RSB" localSheetId="39">#REF!</definedName>
    <definedName name="RSB" localSheetId="0">#REF!</definedName>
    <definedName name="RSB" localSheetId="26">#REF!</definedName>
    <definedName name="RSB" localSheetId="41">#REF!</definedName>
    <definedName name="RSB" localSheetId="1">#REF!</definedName>
    <definedName name="RSB" localSheetId="2">#REF!</definedName>
    <definedName name="RSB" localSheetId="3">#REF!</definedName>
    <definedName name="RSB" localSheetId="4">#REF!</definedName>
    <definedName name="RSB" localSheetId="5">#REF!</definedName>
    <definedName name="RSB" localSheetId="6">#REF!</definedName>
    <definedName name="RSB" localSheetId="7">#REF!</definedName>
    <definedName name="RSB" localSheetId="22">#REF!</definedName>
    <definedName name="RSB" localSheetId="23">#REF!</definedName>
    <definedName name="RSB" localSheetId="24">#REF!</definedName>
    <definedName name="RSB" localSheetId="25">#REF!</definedName>
    <definedName name="RSB" localSheetId="28">#REF!</definedName>
    <definedName name="RSB" localSheetId="29">#REF!</definedName>
    <definedName name="RSB" localSheetId="40">#REF!</definedName>
    <definedName name="RSB" localSheetId="42">#REF!</definedName>
    <definedName name="RSB">#REF!</definedName>
    <definedName name="RSB_AHAP_40R" localSheetId="60">#REF!</definedName>
    <definedName name="RSB_AHAP_40R" localSheetId="39">#REF!</definedName>
    <definedName name="RSB_AHAP_40R" localSheetId="26">#REF!</definedName>
    <definedName name="RSB_AHAP_40R" localSheetId="41">#REF!</definedName>
    <definedName name="RSB_AHAP_40R" localSheetId="22">#REF!</definedName>
    <definedName name="RSB_AHAP_40R" localSheetId="23">#REF!</definedName>
    <definedName name="RSB_AHAP_40R" localSheetId="24">#REF!</definedName>
    <definedName name="RSB_AHAP_40R" localSheetId="25">#REF!</definedName>
    <definedName name="RSB_AHAP_40R" localSheetId="28">#REF!</definedName>
    <definedName name="RSB_AHAP_40R" localSheetId="29">#REF!</definedName>
    <definedName name="RSB_AHAP_40R" localSheetId="40">#REF!</definedName>
    <definedName name="RSB_AHAP_40R" localSheetId="42">#REF!</definedName>
    <definedName name="RSB_AHAP_40R">#REF!</definedName>
    <definedName name="RSB_Bcos_Des_40R" localSheetId="60">#REF!</definedName>
    <definedName name="RSB_Bcos_Des_40R" localSheetId="39">#REF!</definedName>
    <definedName name="RSB_Bcos_Des_40R" localSheetId="26">#REF!</definedName>
    <definedName name="RSB_Bcos_Des_40R" localSheetId="41">#REF!</definedName>
    <definedName name="RSB_Bcos_Des_40R" localSheetId="22">#REF!</definedName>
    <definedName name="RSB_Bcos_Des_40R" localSheetId="23">#REF!</definedName>
    <definedName name="RSB_Bcos_Des_40R" localSheetId="24">#REF!</definedName>
    <definedName name="RSB_Bcos_Des_40R" localSheetId="25">#REF!</definedName>
    <definedName name="RSB_Bcos_Des_40R" localSheetId="28">#REF!</definedName>
    <definedName name="RSB_Bcos_Des_40R" localSheetId="29">#REF!</definedName>
    <definedName name="RSB_Bcos_Des_40R" localSheetId="40">#REF!</definedName>
    <definedName name="RSB_Bcos_Des_40R" localSheetId="42">#REF!</definedName>
    <definedName name="RSB_Bcos_Des_40R">#REF!</definedName>
    <definedName name="RSB_SOCFIN_40R" localSheetId="60">#REF!</definedName>
    <definedName name="RSB_SOCFIN_40R" localSheetId="39">#REF!</definedName>
    <definedName name="RSB_SOCFIN_40R" localSheetId="26">#REF!</definedName>
    <definedName name="RSB_SOCFIN_40R" localSheetId="41">#REF!</definedName>
    <definedName name="RSB_SOCFIN_40R" localSheetId="22">#REF!</definedName>
    <definedName name="RSB_SOCFIN_40R" localSheetId="23">#REF!</definedName>
    <definedName name="RSB_SOCFIN_40R" localSheetId="24">#REF!</definedName>
    <definedName name="RSB_SOCFIN_40R" localSheetId="25">#REF!</definedName>
    <definedName name="RSB_SOCFIN_40R" localSheetId="28">#REF!</definedName>
    <definedName name="RSB_SOCFIN_40R" localSheetId="29">#REF!</definedName>
    <definedName name="RSB_SOCFIN_40R" localSheetId="40">#REF!</definedName>
    <definedName name="RSB_SOCFIN_40R" localSheetId="42">#REF!</definedName>
    <definedName name="RSB_SOCFIN_40R">#REF!</definedName>
    <definedName name="rstd">#REF!</definedName>
    <definedName name="rt" localSheetId="61" hidden="1">{"Minpmon",#N/A,FALSE,"Monthinput"}</definedName>
    <definedName name="rt" localSheetId="54" hidden="1">{"Minpmon",#N/A,FALSE,"Monthinput"}</definedName>
    <definedName name="rt" localSheetId="55" hidden="1">{"Minpmon",#N/A,FALSE,"Monthinput"}</definedName>
    <definedName name="rt" localSheetId="56" hidden="1">{"Minpmon",#N/A,FALSE,"Monthinput"}</definedName>
    <definedName name="rt" localSheetId="57" hidden="1">{"Minpmon",#N/A,FALSE,"Monthinput"}</definedName>
    <definedName name="rt" localSheetId="58" hidden="1">{"Minpmon",#N/A,FALSE,"Monthinput"}</definedName>
    <definedName name="rt" localSheetId="59" hidden="1">{"Minpmon",#N/A,FALSE,"Monthinput"}</definedName>
    <definedName name="rt" localSheetId="60" hidden="1">{"Minpmon",#N/A,FALSE,"Monthinput"}</definedName>
    <definedName name="rt" localSheetId="39" hidden="1">{"Minpmon",#N/A,FALSE,"Monthinput"}</definedName>
    <definedName name="rt" localSheetId="0" hidden="1">{"Minpmon",#N/A,FALSE,"Monthinput"}</definedName>
    <definedName name="rt" localSheetId="26" hidden="1">{"Minpmon",#N/A,FALSE,"Monthinput"}</definedName>
    <definedName name="rt" localSheetId="27" hidden="1">{"Minpmon",#N/A,FALSE,"Monthinput"}</definedName>
    <definedName name="rt" localSheetId="32" hidden="1">{"Minpmon",#N/A,FALSE,"Monthinput"}</definedName>
    <definedName name="rt" localSheetId="41" hidden="1">{"Minpmon",#N/A,FALSE,"Monthinput"}</definedName>
    <definedName name="rt" localSheetId="1" hidden="1">{"Minpmon",#N/A,FALSE,"Monthinput"}</definedName>
    <definedName name="rt" localSheetId="2" hidden="1">{"Minpmon",#N/A,FALSE,"Monthinput"}</definedName>
    <definedName name="rt" localSheetId="3" hidden="1">{"Minpmon",#N/A,FALSE,"Monthinput"}</definedName>
    <definedName name="rt" localSheetId="4" hidden="1">{"Minpmon",#N/A,FALSE,"Monthinput"}</definedName>
    <definedName name="rt" localSheetId="5" hidden="1">{"Minpmon",#N/A,FALSE,"Monthinput"}</definedName>
    <definedName name="rt" localSheetId="6" hidden="1">{"Minpmon",#N/A,FALSE,"Monthinput"}</definedName>
    <definedName name="rt" localSheetId="7" hidden="1">{"Minpmon",#N/A,FALSE,"Monthinput"}</definedName>
    <definedName name="rt" localSheetId="22" hidden="1">{"Minpmon",#N/A,FALSE,"Monthinput"}</definedName>
    <definedName name="rt" localSheetId="23" hidden="1">{"Minpmon",#N/A,FALSE,"Monthinput"}</definedName>
    <definedName name="rt" localSheetId="24" hidden="1">{"Minpmon",#N/A,FALSE,"Monthinput"}</definedName>
    <definedName name="rt" localSheetId="25" hidden="1">{"Minpmon",#N/A,FALSE,"Monthinput"}</definedName>
    <definedName name="rt" localSheetId="28" hidden="1">{"Minpmon",#N/A,FALSE,"Monthinput"}</definedName>
    <definedName name="rt" localSheetId="29" hidden="1">{"Minpmon",#N/A,FALSE,"Monthinput"}</definedName>
    <definedName name="rt" localSheetId="31" hidden="1">{"Minpmon",#N/A,FALSE,"Monthinput"}</definedName>
    <definedName name="rt" localSheetId="40" hidden="1">{"Minpmon",#N/A,FALSE,"Monthinput"}</definedName>
    <definedName name="rt" localSheetId="42" hidden="1">{"Minpmon",#N/A,FALSE,"Monthinput"}</definedName>
    <definedName name="rt" hidden="1">{"Minpmon",#N/A,FALSE,"Monthinput"}</definedName>
    <definedName name="rte" localSheetId="61" hidden="1">{"Riqfin97",#N/A,FALSE,"Tran";"Riqfinpro",#N/A,FALSE,"Tran"}</definedName>
    <definedName name="rte" localSheetId="54" hidden="1">{"Riqfin97",#N/A,FALSE,"Tran";"Riqfinpro",#N/A,FALSE,"Tran"}</definedName>
    <definedName name="rte" localSheetId="55" hidden="1">{"Riqfin97",#N/A,FALSE,"Tran";"Riqfinpro",#N/A,FALSE,"Tran"}</definedName>
    <definedName name="rte" localSheetId="56" hidden="1">{"Riqfin97",#N/A,FALSE,"Tran";"Riqfinpro",#N/A,FALSE,"Tran"}</definedName>
    <definedName name="rte" localSheetId="57" hidden="1">{"Riqfin97",#N/A,FALSE,"Tran";"Riqfinpro",#N/A,FALSE,"Tran"}</definedName>
    <definedName name="rte" localSheetId="58" hidden="1">{"Riqfin97",#N/A,FALSE,"Tran";"Riqfinpro",#N/A,FALSE,"Tran"}</definedName>
    <definedName name="rte" localSheetId="59" hidden="1">{"Riqfin97",#N/A,FALSE,"Tran";"Riqfinpro",#N/A,FALSE,"Tran"}</definedName>
    <definedName name="rte" localSheetId="60" hidden="1">{"Riqfin97",#N/A,FALSE,"Tran";"Riqfinpro",#N/A,FALSE,"Tran"}</definedName>
    <definedName name="rte" localSheetId="39" hidden="1">{"Riqfin97",#N/A,FALSE,"Tran";"Riqfinpro",#N/A,FALSE,"Tran"}</definedName>
    <definedName name="rte" localSheetId="0" hidden="1">{"Riqfin97",#N/A,FALSE,"Tran";"Riqfinpro",#N/A,FALSE,"Tran"}</definedName>
    <definedName name="rte" localSheetId="26" hidden="1">{"Riqfin97",#N/A,FALSE,"Tran";"Riqfinpro",#N/A,FALSE,"Tran"}</definedName>
    <definedName name="rte" localSheetId="27" hidden="1">{"Riqfin97",#N/A,FALSE,"Tran";"Riqfinpro",#N/A,FALSE,"Tran"}</definedName>
    <definedName name="rte" localSheetId="32" hidden="1">{"Riqfin97",#N/A,FALSE,"Tran";"Riqfinpro",#N/A,FALSE,"Tran"}</definedName>
    <definedName name="rte" localSheetId="41" hidden="1">{"Riqfin97",#N/A,FALSE,"Tran";"Riqfinpro",#N/A,FALSE,"Tran"}</definedName>
    <definedName name="rte" localSheetId="1" hidden="1">{"Riqfin97",#N/A,FALSE,"Tran";"Riqfinpro",#N/A,FALSE,"Tran"}</definedName>
    <definedName name="rte" localSheetId="2" hidden="1">{"Riqfin97",#N/A,FALSE,"Tran";"Riqfinpro",#N/A,FALSE,"Tran"}</definedName>
    <definedName name="rte" localSheetId="3" hidden="1">{"Riqfin97",#N/A,FALSE,"Tran";"Riqfinpro",#N/A,FALSE,"Tran"}</definedName>
    <definedName name="rte" localSheetId="4" hidden="1">{"Riqfin97",#N/A,FALSE,"Tran";"Riqfinpro",#N/A,FALSE,"Tran"}</definedName>
    <definedName name="rte" localSheetId="5" hidden="1">{"Riqfin97",#N/A,FALSE,"Tran";"Riqfinpro",#N/A,FALSE,"Tran"}</definedName>
    <definedName name="rte" localSheetId="6" hidden="1">{"Riqfin97",#N/A,FALSE,"Tran";"Riqfinpro",#N/A,FALSE,"Tran"}</definedName>
    <definedName name="rte" localSheetId="7" hidden="1">{"Riqfin97",#N/A,FALSE,"Tran";"Riqfinpro",#N/A,FALSE,"Tran"}</definedName>
    <definedName name="rte" localSheetId="22" hidden="1">{"Riqfin97",#N/A,FALSE,"Tran";"Riqfinpro",#N/A,FALSE,"Tran"}</definedName>
    <definedName name="rte" localSheetId="23" hidden="1">{"Riqfin97",#N/A,FALSE,"Tran";"Riqfinpro",#N/A,FALSE,"Tran"}</definedName>
    <definedName name="rte" localSheetId="24" hidden="1">{"Riqfin97",#N/A,FALSE,"Tran";"Riqfinpro",#N/A,FALSE,"Tran"}</definedName>
    <definedName name="rte" localSheetId="25" hidden="1">{"Riqfin97",#N/A,FALSE,"Tran";"Riqfinpro",#N/A,FALSE,"Tran"}</definedName>
    <definedName name="rte" localSheetId="28" hidden="1">{"Riqfin97",#N/A,FALSE,"Tran";"Riqfinpro",#N/A,FALSE,"Tran"}</definedName>
    <definedName name="rte" localSheetId="29" hidden="1">{"Riqfin97",#N/A,FALSE,"Tran";"Riqfinpro",#N/A,FALSE,"Tran"}</definedName>
    <definedName name="rte" localSheetId="31" hidden="1">{"Riqfin97",#N/A,FALSE,"Tran";"Riqfinpro",#N/A,FALSE,"Tran"}</definedName>
    <definedName name="rte" localSheetId="40" hidden="1">{"Riqfin97",#N/A,FALSE,"Tran";"Riqfinpro",#N/A,FALSE,"Tran"}</definedName>
    <definedName name="rte" localSheetId="42" hidden="1">{"Riqfin97",#N/A,FALSE,"Tran";"Riqfinpro",#N/A,FALSE,"Tran"}</definedName>
    <definedName name="rte" hidden="1">{"Riqfin97",#N/A,FALSE,"Tran";"Riqfinpro",#N/A,FALSE,"Tran"}</definedName>
    <definedName name="rtre" localSheetId="61" hidden="1">{"Main Economic Indicators",#N/A,FALSE,"C"}</definedName>
    <definedName name="rtre" localSheetId="54" hidden="1">{"Main Economic Indicators",#N/A,FALSE,"C"}</definedName>
    <definedName name="rtre" localSheetId="55" hidden="1">{"Main Economic Indicators",#N/A,FALSE,"C"}</definedName>
    <definedName name="rtre" localSheetId="56" hidden="1">{"Main Economic Indicators",#N/A,FALSE,"C"}</definedName>
    <definedName name="rtre" localSheetId="57" hidden="1">{"Main Economic Indicators",#N/A,FALSE,"C"}</definedName>
    <definedName name="rtre" localSheetId="58" hidden="1">{"Main Economic Indicators",#N/A,FALSE,"C"}</definedName>
    <definedName name="rtre" localSheetId="59" hidden="1">{"Main Economic Indicators",#N/A,FALSE,"C"}</definedName>
    <definedName name="rtre" localSheetId="60" hidden="1">{"Main Economic Indicators",#N/A,FALSE,"C"}</definedName>
    <definedName name="rtre" localSheetId="39" hidden="1">{"Main Economic Indicators",#N/A,FALSE,"C"}</definedName>
    <definedName name="rtre" localSheetId="0" hidden="1">{"Main Economic Indicators",#N/A,FALSE,"C"}</definedName>
    <definedName name="rtre" localSheetId="26" hidden="1">{"Main Economic Indicators",#N/A,FALSE,"C"}</definedName>
    <definedName name="rtre" localSheetId="27" hidden="1">{"Main Economic Indicators",#N/A,FALSE,"C"}</definedName>
    <definedName name="rtre" localSheetId="32" hidden="1">{"Main Economic Indicators",#N/A,FALSE,"C"}</definedName>
    <definedName name="rtre" localSheetId="41" hidden="1">{"Main Economic Indicators",#N/A,FALSE,"C"}</definedName>
    <definedName name="rtre" localSheetId="1" hidden="1">{"Main Economic Indicators",#N/A,FALSE,"C"}</definedName>
    <definedName name="rtre" localSheetId="2" hidden="1">{"Main Economic Indicators",#N/A,FALSE,"C"}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22" hidden="1">{"Main Economic Indicators",#N/A,FALSE,"C"}</definedName>
    <definedName name="rtre" localSheetId="23" hidden="1">{"Main Economic Indicators",#N/A,FALSE,"C"}</definedName>
    <definedName name="rtre" localSheetId="24" hidden="1">{"Main Economic Indicators",#N/A,FALSE,"C"}</definedName>
    <definedName name="rtre" localSheetId="25" hidden="1">{"Main Economic Indicators",#N/A,FALSE,"C"}</definedName>
    <definedName name="rtre" localSheetId="28" hidden="1">{"Main Economic Indicators",#N/A,FALSE,"C"}</definedName>
    <definedName name="rtre" localSheetId="29" hidden="1">{"Main Economic Indicators",#N/A,FALSE,"C"}</definedName>
    <definedName name="rtre" localSheetId="31" hidden="1">{"Main Economic Indicators",#N/A,FALSE,"C"}</definedName>
    <definedName name="rtre" localSheetId="40" hidden="1">{"Main Economic Indicators",#N/A,FALSE,"C"}</definedName>
    <definedName name="rtre" localSheetId="42" hidden="1">{"Main Economic Indicators",#N/A,FALSE,"C"}</definedName>
    <definedName name="rtre" hidden="1">{"Main Economic Indicators",#N/A,FALSE,"C"}</definedName>
    <definedName name="rtre1" localSheetId="61" hidden="1">{"Main Economic Indicators",#N/A,FALSE,"C"}</definedName>
    <definedName name="rtre1" localSheetId="54" hidden="1">{"Main Economic Indicators",#N/A,FALSE,"C"}</definedName>
    <definedName name="rtre1" localSheetId="55" hidden="1">{"Main Economic Indicators",#N/A,FALSE,"C"}</definedName>
    <definedName name="rtre1" localSheetId="56" hidden="1">{"Main Economic Indicators",#N/A,FALSE,"C"}</definedName>
    <definedName name="rtre1" localSheetId="57" hidden="1">{"Main Economic Indicators",#N/A,FALSE,"C"}</definedName>
    <definedName name="rtre1" localSheetId="58" hidden="1">{"Main Economic Indicators",#N/A,FALSE,"C"}</definedName>
    <definedName name="rtre1" localSheetId="59" hidden="1">{"Main Economic Indicators",#N/A,FALSE,"C"}</definedName>
    <definedName name="rtre1" localSheetId="60" hidden="1">{"Main Economic Indicators",#N/A,FALSE,"C"}</definedName>
    <definedName name="rtre1" localSheetId="39" hidden="1">{"Main Economic Indicators",#N/A,FALSE,"C"}</definedName>
    <definedName name="rtre1" localSheetId="0" hidden="1">{"Main Economic Indicators",#N/A,FALSE,"C"}</definedName>
    <definedName name="rtre1" localSheetId="26" hidden="1">{"Main Economic Indicators",#N/A,FALSE,"C"}</definedName>
    <definedName name="rtre1" localSheetId="27" hidden="1">{"Main Economic Indicators",#N/A,FALSE,"C"}</definedName>
    <definedName name="rtre1" localSheetId="32" hidden="1">{"Main Economic Indicators",#N/A,FALSE,"C"}</definedName>
    <definedName name="rtre1" localSheetId="41" hidden="1">{"Main Economic Indicators",#N/A,FALSE,"C"}</definedName>
    <definedName name="rtre1" localSheetId="1" hidden="1">{"Main Economic Indicators",#N/A,FALSE,"C"}</definedName>
    <definedName name="rtre1" localSheetId="2" hidden="1">{"Main Economic Indicators",#N/A,FALSE,"C"}</definedName>
    <definedName name="rtre1" localSheetId="3" hidden="1">{"Main Economic Indicators",#N/A,FALSE,"C"}</definedName>
    <definedName name="rtre1" localSheetId="4" hidden="1">{"Main Economic Indicators",#N/A,FALSE,"C"}</definedName>
    <definedName name="rtre1" localSheetId="5" hidden="1">{"Main Economic Indicators",#N/A,FALSE,"C"}</definedName>
    <definedName name="rtre1" localSheetId="6" hidden="1">{"Main Economic Indicators",#N/A,FALSE,"C"}</definedName>
    <definedName name="rtre1" localSheetId="7" hidden="1">{"Main Economic Indicators",#N/A,FALSE,"C"}</definedName>
    <definedName name="rtre1" localSheetId="22" hidden="1">{"Main Economic Indicators",#N/A,FALSE,"C"}</definedName>
    <definedName name="rtre1" localSheetId="23" hidden="1">{"Main Economic Indicators",#N/A,FALSE,"C"}</definedName>
    <definedName name="rtre1" localSheetId="24" hidden="1">{"Main Economic Indicators",#N/A,FALSE,"C"}</definedName>
    <definedName name="rtre1" localSheetId="25" hidden="1">{"Main Economic Indicators",#N/A,FALSE,"C"}</definedName>
    <definedName name="rtre1" localSheetId="28" hidden="1">{"Main Economic Indicators",#N/A,FALSE,"C"}</definedName>
    <definedName name="rtre1" localSheetId="29" hidden="1">{"Main Economic Indicators",#N/A,FALSE,"C"}</definedName>
    <definedName name="rtre1" localSheetId="31" hidden="1">{"Main Economic Indicators",#N/A,FALSE,"C"}</definedName>
    <definedName name="rtre1" localSheetId="40" hidden="1">{"Main Economic Indicators",#N/A,FALSE,"C"}</definedName>
    <definedName name="rtre1" localSheetId="42" hidden="1">{"Main Economic Indicators",#N/A,FALSE,"C"}</definedName>
    <definedName name="rtre1" hidden="1">{"Main Economic Indicators",#N/A,FALSE,"C"}</definedName>
    <definedName name="rty" localSheetId="61" hidden="1">{"Riqfin97",#N/A,FALSE,"Tran";"Riqfinpro",#N/A,FALSE,"Tran"}</definedName>
    <definedName name="rty" localSheetId="54" hidden="1">{"Riqfin97",#N/A,FALSE,"Tran";"Riqfinpro",#N/A,FALSE,"Tran"}</definedName>
    <definedName name="rty" localSheetId="55" hidden="1">{"Riqfin97",#N/A,FALSE,"Tran";"Riqfinpro",#N/A,FALSE,"Tran"}</definedName>
    <definedName name="rty" localSheetId="56" hidden="1">{"Riqfin97",#N/A,FALSE,"Tran";"Riqfinpro",#N/A,FALSE,"Tran"}</definedName>
    <definedName name="rty" localSheetId="57" hidden="1">{"Riqfin97",#N/A,FALSE,"Tran";"Riqfinpro",#N/A,FALSE,"Tran"}</definedName>
    <definedName name="rty" localSheetId="58" hidden="1">{"Riqfin97",#N/A,FALSE,"Tran";"Riqfinpro",#N/A,FALSE,"Tran"}</definedName>
    <definedName name="rty" localSheetId="59" hidden="1">{"Riqfin97",#N/A,FALSE,"Tran";"Riqfinpro",#N/A,FALSE,"Tran"}</definedName>
    <definedName name="rty" localSheetId="60" hidden="1">{"Riqfin97",#N/A,FALSE,"Tran";"Riqfinpro",#N/A,FALSE,"Tran"}</definedName>
    <definedName name="rty" localSheetId="39" hidden="1">{"Riqfin97",#N/A,FALSE,"Tran";"Riqfinpro",#N/A,FALSE,"Tran"}</definedName>
    <definedName name="rty" localSheetId="0" hidden="1">{"Riqfin97",#N/A,FALSE,"Tran";"Riqfinpro",#N/A,FALSE,"Tran"}</definedName>
    <definedName name="rty" localSheetId="26" hidden="1">{"Riqfin97",#N/A,FALSE,"Tran";"Riqfinpro",#N/A,FALSE,"Tran"}</definedName>
    <definedName name="rty" localSheetId="27" hidden="1">{"Riqfin97",#N/A,FALSE,"Tran";"Riqfinpro",#N/A,FALSE,"Tran"}</definedName>
    <definedName name="rty" localSheetId="32" hidden="1">{"Riqfin97",#N/A,FALSE,"Tran";"Riqfinpro",#N/A,FALSE,"Tran"}</definedName>
    <definedName name="rty" localSheetId="41" hidden="1">{"Riqfin97",#N/A,FALSE,"Tran";"Riqfinpro",#N/A,FALSE,"Tran"}</definedName>
    <definedName name="rty" localSheetId="1" hidden="1">{"Riqfin97",#N/A,FALSE,"Tran";"Riqfinpro",#N/A,FALSE,"Tran"}</definedName>
    <definedName name="rty" localSheetId="2" hidden="1">{"Riqfin97",#N/A,FALSE,"Tran";"Riqfinpro",#N/A,FALSE,"Tran"}</definedName>
    <definedName name="rty" localSheetId="3" hidden="1">{"Riqfin97",#N/A,FALSE,"Tran";"Riqfinpro",#N/A,FALSE,"Tran"}</definedName>
    <definedName name="rty" localSheetId="4" hidden="1">{"Riqfin97",#N/A,FALSE,"Tran";"Riqfinpro",#N/A,FALSE,"Tran"}</definedName>
    <definedName name="rty" localSheetId="5" hidden="1">{"Riqfin97",#N/A,FALSE,"Tran";"Riqfinpro",#N/A,FALSE,"Tran"}</definedName>
    <definedName name="rty" localSheetId="6" hidden="1">{"Riqfin97",#N/A,FALSE,"Tran";"Riqfinpro",#N/A,FALSE,"Tran"}</definedName>
    <definedName name="rty" localSheetId="7" hidden="1">{"Riqfin97",#N/A,FALSE,"Tran";"Riqfinpro",#N/A,FALSE,"Tran"}</definedName>
    <definedName name="rty" localSheetId="22" hidden="1">{"Riqfin97",#N/A,FALSE,"Tran";"Riqfinpro",#N/A,FALSE,"Tran"}</definedName>
    <definedName name="rty" localSheetId="23" hidden="1">{"Riqfin97",#N/A,FALSE,"Tran";"Riqfinpro",#N/A,FALSE,"Tran"}</definedName>
    <definedName name="rty" localSheetId="24" hidden="1">{"Riqfin97",#N/A,FALSE,"Tran";"Riqfinpro",#N/A,FALSE,"Tran"}</definedName>
    <definedName name="rty" localSheetId="25" hidden="1">{"Riqfin97",#N/A,FALSE,"Tran";"Riqfinpro",#N/A,FALSE,"Tran"}</definedName>
    <definedName name="rty" localSheetId="28" hidden="1">{"Riqfin97",#N/A,FALSE,"Tran";"Riqfinpro",#N/A,FALSE,"Tran"}</definedName>
    <definedName name="rty" localSheetId="29" hidden="1">{"Riqfin97",#N/A,FALSE,"Tran";"Riqfinpro",#N/A,FALSE,"Tran"}</definedName>
    <definedName name="rty" localSheetId="31" hidden="1">{"Riqfin97",#N/A,FALSE,"Tran";"Riqfinpro",#N/A,FALSE,"Tran"}</definedName>
    <definedName name="rty" localSheetId="40" hidden="1">{"Riqfin97",#N/A,FALSE,"Tran";"Riqfinpro",#N/A,FALSE,"Tran"}</definedName>
    <definedName name="rty" localSheetId="42" hidden="1">{"Riqfin97",#N/A,FALSE,"Tran";"Riqfinpro",#N/A,FALSE,"Tran"}</definedName>
    <definedName name="rty" hidden="1">{"Riqfin97",#N/A,FALSE,"Tran";"Riqfinpro",#N/A,FALSE,"Tran"}</definedName>
    <definedName name="RUIZ" localSheetId="59">#REF!</definedName>
    <definedName name="RUIZ" localSheetId="60">#REF!</definedName>
    <definedName name="RUIZ" localSheetId="39">#REF!</definedName>
    <definedName name="RUIZ" localSheetId="0">#REF!</definedName>
    <definedName name="RUIZ" localSheetId="26">#REF!</definedName>
    <definedName name="RUIZ" localSheetId="41">#REF!</definedName>
    <definedName name="RUIZ" localSheetId="1">#REF!</definedName>
    <definedName name="RUIZ" localSheetId="2">#REF!</definedName>
    <definedName name="RUIZ" localSheetId="3">#REF!</definedName>
    <definedName name="RUIZ" localSheetId="4">#REF!</definedName>
    <definedName name="RUIZ" localSheetId="5">#REF!</definedName>
    <definedName name="RUIZ" localSheetId="6">#REF!</definedName>
    <definedName name="RUIZ" localSheetId="7">#REF!</definedName>
    <definedName name="RUIZ" localSheetId="22">#REF!</definedName>
    <definedName name="RUIZ" localSheetId="23">#REF!</definedName>
    <definedName name="RUIZ" localSheetId="24">#REF!</definedName>
    <definedName name="RUIZ" localSheetId="25">#REF!</definedName>
    <definedName name="RUIZ" localSheetId="28">#REF!</definedName>
    <definedName name="RUIZ" localSheetId="29">#REF!</definedName>
    <definedName name="RUIZ" localSheetId="40">#REF!</definedName>
    <definedName name="RUIZ" localSheetId="42">#REF!</definedName>
    <definedName name="RUIZ">#REF!</definedName>
    <definedName name="Rwvu.PLA2." localSheetId="59" hidden="1">'[50]COP FED'!#REF!</definedName>
    <definedName name="Rwvu.PLA2." localSheetId="60" hidden="1">'[50]COP FED'!#REF!</definedName>
    <definedName name="Rwvu.PLA2." localSheetId="39" hidden="1">'[50]COP FED'!#REF!</definedName>
    <definedName name="Rwvu.PLA2." localSheetId="0" hidden="1">#REF!</definedName>
    <definedName name="Rwvu.PLA2." localSheetId="41" hidden="1">'[50]COP FED'!#REF!</definedName>
    <definedName name="Rwvu.PLA2." localSheetId="1" hidden="1">#REF!</definedName>
    <definedName name="Rwvu.PLA2." localSheetId="2" hidden="1">#REF!</definedName>
    <definedName name="Rwvu.PLA2." localSheetId="3" hidden="1">#REF!</definedName>
    <definedName name="Rwvu.PLA2." localSheetId="4" hidden="1">#REF!</definedName>
    <definedName name="Rwvu.PLA2." localSheetId="5" hidden="1">#REF!</definedName>
    <definedName name="Rwvu.PLA2." localSheetId="6" hidden="1">#REF!</definedName>
    <definedName name="Rwvu.PLA2." localSheetId="7" hidden="1">#REF!</definedName>
    <definedName name="Rwvu.PLA2." localSheetId="23" hidden="1">'[50]COP FED'!#REF!</definedName>
    <definedName name="Rwvu.PLA2." localSheetId="28" hidden="1">'[50]COP FED'!#REF!</definedName>
    <definedName name="Rwvu.PLA2." localSheetId="29" hidden="1">'[50]COP FED'!#REF!</definedName>
    <definedName name="Rwvu.PLA2." localSheetId="40" hidden="1">'[50]COP FED'!#REF!</definedName>
    <definedName name="Rwvu.PLA2." localSheetId="42" hidden="1">'[50]COP FED'!#REF!</definedName>
    <definedName name="Rwvu.PLA2." hidden="1">'[50]COP FED'!#REF!</definedName>
    <definedName name="rx" localSheetId="59" hidden="1">#REF!</definedName>
    <definedName name="rx" localSheetId="60" hidden="1">#REF!</definedName>
    <definedName name="rx" localSheetId="39" hidden="1">#REF!</definedName>
    <definedName name="rx" localSheetId="0" hidden="1">#REF!</definedName>
    <definedName name="rx" localSheetId="26" hidden="1">#REF!</definedName>
    <definedName name="rx" localSheetId="41" hidden="1">#REF!</definedName>
    <definedName name="rx" localSheetId="1" hidden="1">#REF!</definedName>
    <definedName name="rx" localSheetId="2" hidden="1">#REF!</definedName>
    <definedName name="rx" localSheetId="3" hidden="1">#REF!</definedName>
    <definedName name="rx" localSheetId="4" hidden="1">#REF!</definedName>
    <definedName name="rx" localSheetId="5" hidden="1">#REF!</definedName>
    <definedName name="rx" localSheetId="6" hidden="1">#REF!</definedName>
    <definedName name="rx" localSheetId="7" hidden="1">#REF!</definedName>
    <definedName name="rx" localSheetId="22" hidden="1">#REF!</definedName>
    <definedName name="rx" localSheetId="23" hidden="1">#REF!</definedName>
    <definedName name="rx" localSheetId="24" hidden="1">#REF!</definedName>
    <definedName name="rx" localSheetId="25" hidden="1">#REF!</definedName>
    <definedName name="rx" localSheetId="28" hidden="1">#REF!</definedName>
    <definedName name="rx" localSheetId="29" hidden="1">#REF!</definedName>
    <definedName name="rx" localSheetId="40" hidden="1">#REF!</definedName>
    <definedName name="rx" localSheetId="42" hidden="1">#REF!</definedName>
    <definedName name="rx" hidden="1">#REF!</definedName>
    <definedName name="rXDR" localSheetId="0">#REF!</definedName>
    <definedName name="rXDR" localSheetId="1">#REF!</definedName>
    <definedName name="rXDR" localSheetId="2">#REF!</definedName>
    <definedName name="rXDR" localSheetId="3">#REF!</definedName>
    <definedName name="rXDR" localSheetId="4">#REF!</definedName>
    <definedName name="rXDR" localSheetId="5">#REF!</definedName>
    <definedName name="rXDR" localSheetId="6">#REF!</definedName>
    <definedName name="rXDR" localSheetId="7">#REF!</definedName>
    <definedName name="rXDR">[51]CIRRs!$C$109</definedName>
    <definedName name="s" localSheetId="61" hidden="1">{"Tab1",#N/A,FALSE,"P";"Tab2",#N/A,FALSE,"P"}</definedName>
    <definedName name="s" localSheetId="54" hidden="1">{"Tab1",#N/A,FALSE,"P";"Tab2",#N/A,FALSE,"P"}</definedName>
    <definedName name="s" localSheetId="55" hidden="1">{"Tab1",#N/A,FALSE,"P";"Tab2",#N/A,FALSE,"P"}</definedName>
    <definedName name="s" localSheetId="56" hidden="1">{"Tab1",#N/A,FALSE,"P";"Tab2",#N/A,FALSE,"P"}</definedName>
    <definedName name="s" localSheetId="57" hidden="1">{"Tab1",#N/A,FALSE,"P";"Tab2",#N/A,FALSE,"P"}</definedName>
    <definedName name="s" localSheetId="58" hidden="1">{"Tab1",#N/A,FALSE,"P";"Tab2",#N/A,FALSE,"P"}</definedName>
    <definedName name="s" localSheetId="59" hidden="1">{"Tab1",#N/A,FALSE,"P";"Tab2",#N/A,FALSE,"P"}</definedName>
    <definedName name="s" localSheetId="60" hidden="1">{"Tab1",#N/A,FALSE,"P";"Tab2",#N/A,FALSE,"P"}</definedName>
    <definedName name="s" localSheetId="39" hidden="1">{"Tab1",#N/A,FALSE,"P";"Tab2",#N/A,FALSE,"P"}</definedName>
    <definedName name="s" localSheetId="0" hidden="1">{"Tab1",#N/A,FALSE,"P";"Tab2",#N/A,FALSE,"P"}</definedName>
    <definedName name="s" localSheetId="26" hidden="1">{"Tab1",#N/A,FALSE,"P";"Tab2",#N/A,FALSE,"P"}</definedName>
    <definedName name="s" localSheetId="27" hidden="1">{"Tab1",#N/A,FALSE,"P";"Tab2",#N/A,FALSE,"P"}</definedName>
    <definedName name="s" localSheetId="32" hidden="1">{"Tab1",#N/A,FALSE,"P";"Tab2",#N/A,FALSE,"P"}</definedName>
    <definedName name="s" localSheetId="41" hidden="1">{"Tab1",#N/A,FALSE,"P";"Tab2",#N/A,FALSE,"P"}</definedName>
    <definedName name="s" localSheetId="1" hidden="1">{"Tab1",#N/A,FALSE,"P";"Tab2",#N/A,FALSE,"P"}</definedName>
    <definedName name="s" localSheetId="2" hidden="1">{"Tab1",#N/A,FALSE,"P";"Tab2",#N/A,FALSE,"P"}</definedName>
    <definedName name="s" localSheetId="3" hidden="1">{"Tab1",#N/A,FALSE,"P";"Tab2",#N/A,FALSE,"P"}</definedName>
    <definedName name="s" localSheetId="4" hidden="1">{"Tab1",#N/A,FALSE,"P";"Tab2",#N/A,FALSE,"P"}</definedName>
    <definedName name="s" localSheetId="5" hidden="1">{"Tab1",#N/A,FALSE,"P";"Tab2",#N/A,FALSE,"P"}</definedName>
    <definedName name="s" localSheetId="6" hidden="1">{"Tab1",#N/A,FALSE,"P";"Tab2",#N/A,FALSE,"P"}</definedName>
    <definedName name="s" localSheetId="7" hidden="1">{"Tab1",#N/A,FALSE,"P";"Tab2",#N/A,FALSE,"P"}</definedName>
    <definedName name="s" localSheetId="22" hidden="1">{"Tab1",#N/A,FALSE,"P";"Tab2",#N/A,FALSE,"P"}</definedName>
    <definedName name="s" localSheetId="23" hidden="1">{"Tab1",#N/A,FALSE,"P";"Tab2",#N/A,FALSE,"P"}</definedName>
    <definedName name="s" localSheetId="24" hidden="1">{"Tab1",#N/A,FALSE,"P";"Tab2",#N/A,FALSE,"P"}</definedName>
    <definedName name="s" localSheetId="25" hidden="1">{"Tab1",#N/A,FALSE,"P";"Tab2",#N/A,FALSE,"P"}</definedName>
    <definedName name="s" localSheetId="28" hidden="1">{"Tab1",#N/A,FALSE,"P";"Tab2",#N/A,FALSE,"P"}</definedName>
    <definedName name="s" localSheetId="29" hidden="1">{"Tab1",#N/A,FALSE,"P";"Tab2",#N/A,FALSE,"P"}</definedName>
    <definedName name="s" localSheetId="31" hidden="1">{"Tab1",#N/A,FALSE,"P";"Tab2",#N/A,FALSE,"P"}</definedName>
    <definedName name="s" localSheetId="40" hidden="1">{"Tab1",#N/A,FALSE,"P";"Tab2",#N/A,FALSE,"P"}</definedName>
    <definedName name="s" localSheetId="42" hidden="1">{"Tab1",#N/A,FALSE,"P";"Tab2",#N/A,FALSE,"P"}</definedName>
    <definedName name="s" hidden="1">{"Tab1",#N/A,FALSE,"P";"Tab2",#N/A,FALSE,"P"}</definedName>
    <definedName name="S_" localSheetId="59">#REF!</definedName>
    <definedName name="S_" localSheetId="60">#REF!</definedName>
    <definedName name="S_" localSheetId="39">#REF!</definedName>
    <definedName name="S_" localSheetId="0">#REF!</definedName>
    <definedName name="S_" localSheetId="26">#REF!</definedName>
    <definedName name="S_" localSheetId="41">#REF!</definedName>
    <definedName name="S_" localSheetId="1">#REF!</definedName>
    <definedName name="S_" localSheetId="2">#REF!</definedName>
    <definedName name="S_" localSheetId="3">#REF!</definedName>
    <definedName name="S_" localSheetId="4">#REF!</definedName>
    <definedName name="S_" localSheetId="5">#REF!</definedName>
    <definedName name="S_" localSheetId="6">#REF!</definedName>
    <definedName name="S_" localSheetId="7">#REF!</definedName>
    <definedName name="S_" localSheetId="22">#REF!</definedName>
    <definedName name="S_" localSheetId="23">#REF!</definedName>
    <definedName name="S_" localSheetId="24">#REF!</definedName>
    <definedName name="S_" localSheetId="25">#REF!</definedName>
    <definedName name="S_" localSheetId="28">#REF!</definedName>
    <definedName name="S_" localSheetId="29">#REF!</definedName>
    <definedName name="S_" localSheetId="40">#REF!</definedName>
    <definedName name="S_" localSheetId="42">#REF!</definedName>
    <definedName name="S_">#REF!</definedName>
    <definedName name="S_1A" localSheetId="60">#REF!</definedName>
    <definedName name="S_1A" localSheetId="39">#REF!</definedName>
    <definedName name="S_1A" localSheetId="0">#REF!</definedName>
    <definedName name="S_1A" localSheetId="26">#REF!</definedName>
    <definedName name="S_1A" localSheetId="41">#REF!</definedName>
    <definedName name="S_1A" localSheetId="1">#REF!</definedName>
    <definedName name="S_1A" localSheetId="2">#REF!</definedName>
    <definedName name="S_1A" localSheetId="3">#REF!</definedName>
    <definedName name="S_1A" localSheetId="4">#REF!</definedName>
    <definedName name="S_1A" localSheetId="5">#REF!</definedName>
    <definedName name="S_1A" localSheetId="6">#REF!</definedName>
    <definedName name="S_1A" localSheetId="7">#REF!</definedName>
    <definedName name="S_1A" localSheetId="22">#REF!</definedName>
    <definedName name="S_1A" localSheetId="23">#REF!</definedName>
    <definedName name="S_1A" localSheetId="24">#REF!</definedName>
    <definedName name="S_1A" localSheetId="25">#REF!</definedName>
    <definedName name="S_1A" localSheetId="28">#REF!</definedName>
    <definedName name="S_1A" localSheetId="29">#REF!</definedName>
    <definedName name="S_1A" localSheetId="40">#REF!</definedName>
    <definedName name="S_1A" localSheetId="42">#REF!</definedName>
    <definedName name="S_1A">#REF!</definedName>
    <definedName name="SA_Tab" localSheetId="60">#REF!</definedName>
    <definedName name="SA_Tab" localSheetId="39">#REF!</definedName>
    <definedName name="SA_Tab" localSheetId="0">#REF!</definedName>
    <definedName name="SA_Tab" localSheetId="26">#REF!</definedName>
    <definedName name="SA_Tab" localSheetId="41">#REF!</definedName>
    <definedName name="SA_Tab" localSheetId="1">#REF!</definedName>
    <definedName name="SA_Tab" localSheetId="2">#REF!</definedName>
    <definedName name="SA_Tab" localSheetId="3">#REF!</definedName>
    <definedName name="SA_Tab" localSheetId="4">#REF!</definedName>
    <definedName name="SA_Tab" localSheetId="5">#REF!</definedName>
    <definedName name="SA_Tab" localSheetId="6">#REF!</definedName>
    <definedName name="SA_Tab" localSheetId="7">#REF!</definedName>
    <definedName name="SA_Tab" localSheetId="22">#REF!</definedName>
    <definedName name="SA_Tab" localSheetId="23">#REF!</definedName>
    <definedName name="SA_Tab" localSheetId="24">#REF!</definedName>
    <definedName name="SA_Tab" localSheetId="25">#REF!</definedName>
    <definedName name="SA_Tab" localSheetId="28">#REF!</definedName>
    <definedName name="SA_Tab" localSheetId="29">#REF!</definedName>
    <definedName name="SA_Tab" localSheetId="40">#REF!</definedName>
    <definedName name="SA_Tab" localSheetId="42">#REF!</definedName>
    <definedName name="SA_Tab">#REF!</definedName>
    <definedName name="sad" localSheetId="61" hidden="1">{"Riqfin97",#N/A,FALSE,"Tran";"Riqfinpro",#N/A,FALSE,"Tran"}</definedName>
    <definedName name="sad" localSheetId="54" hidden="1">{"Riqfin97",#N/A,FALSE,"Tran";"Riqfinpro",#N/A,FALSE,"Tran"}</definedName>
    <definedName name="sad" localSheetId="55" hidden="1">{"Riqfin97",#N/A,FALSE,"Tran";"Riqfinpro",#N/A,FALSE,"Tran"}</definedName>
    <definedName name="sad" localSheetId="56" hidden="1">{"Riqfin97",#N/A,FALSE,"Tran";"Riqfinpro",#N/A,FALSE,"Tran"}</definedName>
    <definedName name="sad" localSheetId="57" hidden="1">{"Riqfin97",#N/A,FALSE,"Tran";"Riqfinpro",#N/A,FALSE,"Tran"}</definedName>
    <definedName name="sad" localSheetId="58" hidden="1">{"Riqfin97",#N/A,FALSE,"Tran";"Riqfinpro",#N/A,FALSE,"Tran"}</definedName>
    <definedName name="sad" localSheetId="59" hidden="1">{"Riqfin97",#N/A,FALSE,"Tran";"Riqfinpro",#N/A,FALSE,"Tran"}</definedName>
    <definedName name="sad" localSheetId="60" hidden="1">{"Riqfin97",#N/A,FALSE,"Tran";"Riqfinpro",#N/A,FALSE,"Tran"}</definedName>
    <definedName name="sad" localSheetId="39" hidden="1">{"Riqfin97",#N/A,FALSE,"Tran";"Riqfinpro",#N/A,FALSE,"Tran"}</definedName>
    <definedName name="sad" localSheetId="0" hidden="1">{"Riqfin97",#N/A,FALSE,"Tran";"Riqfinpro",#N/A,FALSE,"Tran"}</definedName>
    <definedName name="sad" localSheetId="26" hidden="1">{"Riqfin97",#N/A,FALSE,"Tran";"Riqfinpro",#N/A,FALSE,"Tran"}</definedName>
    <definedName name="sad" localSheetId="27" hidden="1">{"Riqfin97",#N/A,FALSE,"Tran";"Riqfinpro",#N/A,FALSE,"Tran"}</definedName>
    <definedName name="sad" localSheetId="32" hidden="1">{"Riqfin97",#N/A,FALSE,"Tran";"Riqfinpro",#N/A,FALSE,"Tran"}</definedName>
    <definedName name="sad" localSheetId="41" hidden="1">{"Riqfin97",#N/A,FALSE,"Tran";"Riqfinpro",#N/A,FALSE,"Tran"}</definedName>
    <definedName name="sad" localSheetId="1" hidden="1">{"Riqfin97",#N/A,FALSE,"Tran";"Riqfinpro",#N/A,FALSE,"Tran"}</definedName>
    <definedName name="sad" localSheetId="2" hidden="1">{"Riqfin97",#N/A,FALSE,"Tran";"Riqfinpro",#N/A,FALSE,"Tran"}</definedName>
    <definedName name="sad" localSheetId="3" hidden="1">{"Riqfin97",#N/A,FALSE,"Tran";"Riqfinpro",#N/A,FALSE,"Tran"}</definedName>
    <definedName name="sad" localSheetId="4" hidden="1">{"Riqfin97",#N/A,FALSE,"Tran";"Riqfinpro",#N/A,FALSE,"Tran"}</definedName>
    <definedName name="sad" localSheetId="5" hidden="1">{"Riqfin97",#N/A,FALSE,"Tran";"Riqfinpro",#N/A,FALSE,"Tran"}</definedName>
    <definedName name="sad" localSheetId="6" hidden="1">{"Riqfin97",#N/A,FALSE,"Tran";"Riqfinpro",#N/A,FALSE,"Tran"}</definedName>
    <definedName name="sad" localSheetId="7" hidden="1">{"Riqfin97",#N/A,FALSE,"Tran";"Riqfinpro",#N/A,FALSE,"Tran"}</definedName>
    <definedName name="sad" localSheetId="22" hidden="1">{"Riqfin97",#N/A,FALSE,"Tran";"Riqfinpro",#N/A,FALSE,"Tran"}</definedName>
    <definedName name="sad" localSheetId="23" hidden="1">{"Riqfin97",#N/A,FALSE,"Tran";"Riqfinpro",#N/A,FALSE,"Tran"}</definedName>
    <definedName name="sad" localSheetId="24" hidden="1">{"Riqfin97",#N/A,FALSE,"Tran";"Riqfinpro",#N/A,FALSE,"Tran"}</definedName>
    <definedName name="sad" localSheetId="25" hidden="1">{"Riqfin97",#N/A,FALSE,"Tran";"Riqfinpro",#N/A,FALSE,"Tran"}</definedName>
    <definedName name="sad" localSheetId="28" hidden="1">{"Riqfin97",#N/A,FALSE,"Tran";"Riqfinpro",#N/A,FALSE,"Tran"}</definedName>
    <definedName name="sad" localSheetId="29" hidden="1">{"Riqfin97",#N/A,FALSE,"Tran";"Riqfinpro",#N/A,FALSE,"Tran"}</definedName>
    <definedName name="sad" localSheetId="31" hidden="1">{"Riqfin97",#N/A,FALSE,"Tran";"Riqfinpro",#N/A,FALSE,"Tran"}</definedName>
    <definedName name="sad" localSheetId="40" hidden="1">{"Riqfin97",#N/A,FALSE,"Tran";"Riqfinpro",#N/A,FALSE,"Tran"}</definedName>
    <definedName name="sad" localSheetId="42" hidden="1">{"Riqfin97",#N/A,FALSE,"Tran";"Riqfinpro",#N/A,FALSE,"Tran"}</definedName>
    <definedName name="sad" hidden="1">{"Riqfin97",#N/A,FALSE,"Tran";"Riqfinpro",#N/A,FALSE,"Tran"}</definedName>
    <definedName name="Salida_Recimp98">#REF!</definedName>
    <definedName name="Salida_Recimp99" localSheetId="61">#REF!</definedName>
    <definedName name="Salida_Recimp99" localSheetId="54">#REF!</definedName>
    <definedName name="Salida_Recimp99" localSheetId="55">#REF!</definedName>
    <definedName name="Salida_Recimp99" localSheetId="56">#REF!</definedName>
    <definedName name="Salida_Recimp99" localSheetId="57">#REF!</definedName>
    <definedName name="Salida_Recimp99" localSheetId="58">#REF!</definedName>
    <definedName name="Salida_Recimp99" localSheetId="59">#REF!</definedName>
    <definedName name="Salida_Recimp99" localSheetId="0">#REF!</definedName>
    <definedName name="Salida_Recimp99" localSheetId="1">#REF!</definedName>
    <definedName name="Salida_Recimp99" localSheetId="2">#REF!</definedName>
    <definedName name="Salida_Recimp99" localSheetId="3">#REF!</definedName>
    <definedName name="Salida_Recimp99" localSheetId="4">#REF!</definedName>
    <definedName name="Salida_Recimp99" localSheetId="5">#REF!</definedName>
    <definedName name="Salida_Recimp99" localSheetId="6">#REF!</definedName>
    <definedName name="Salida_Recimp99" localSheetId="7">#REF!</definedName>
    <definedName name="Salida_Recimp99">#REF!</definedName>
    <definedName name="SALO" localSheetId="61">#REF!</definedName>
    <definedName name="SALO" localSheetId="54">#REF!</definedName>
    <definedName name="SALO" localSheetId="55">#REF!</definedName>
    <definedName name="SALO" localSheetId="56">#REF!</definedName>
    <definedName name="SALO" localSheetId="57">#REF!</definedName>
    <definedName name="SALO" localSheetId="58">#REF!</definedName>
    <definedName name="SALO" localSheetId="59">#REF!</definedName>
    <definedName name="SALO" localSheetId="0">#REF!</definedName>
    <definedName name="SALO" localSheetId="1">#REF!</definedName>
    <definedName name="SALO" localSheetId="2">#REF!</definedName>
    <definedName name="SALO" localSheetId="3">#REF!</definedName>
    <definedName name="SALO" localSheetId="4">#REF!</definedName>
    <definedName name="SALO" localSheetId="5">#REF!</definedName>
    <definedName name="SALO" localSheetId="6">#REF!</definedName>
    <definedName name="SALO" localSheetId="7">#REF!</definedName>
    <definedName name="SALO">#REF!</definedName>
    <definedName name="SAR" localSheetId="59">#REF!</definedName>
    <definedName name="SAR" localSheetId="60">#REF!</definedName>
    <definedName name="SAR" localSheetId="39">#REF!</definedName>
    <definedName name="SAR" localSheetId="26">#REF!</definedName>
    <definedName name="SAR" localSheetId="41">#REF!</definedName>
    <definedName name="SAR" localSheetId="22">#REF!</definedName>
    <definedName name="SAR" localSheetId="23">#REF!</definedName>
    <definedName name="SAR" localSheetId="24">#REF!</definedName>
    <definedName name="SAR" localSheetId="25">#REF!</definedName>
    <definedName name="SAR" localSheetId="28">#REF!</definedName>
    <definedName name="SAR" localSheetId="29">#REF!</definedName>
    <definedName name="SAR" localSheetId="40">#REF!</definedName>
    <definedName name="SAR" localSheetId="42">#REF!</definedName>
    <definedName name="SAR">#REF!</definedName>
    <definedName name="sbn">#REF!</definedName>
    <definedName name="Scale" localSheetId="60">#REF!</definedName>
    <definedName name="Scale" localSheetId="39">#REF!</definedName>
    <definedName name="Scale" localSheetId="26">#REF!</definedName>
    <definedName name="Scale" localSheetId="41">#REF!</definedName>
    <definedName name="Scale" localSheetId="22">#REF!</definedName>
    <definedName name="Scale" localSheetId="23">#REF!</definedName>
    <definedName name="Scale" localSheetId="24">#REF!</definedName>
    <definedName name="Scale" localSheetId="25">#REF!</definedName>
    <definedName name="Scale" localSheetId="28">#REF!</definedName>
    <definedName name="Scale" localSheetId="29">#REF!</definedName>
    <definedName name="Scale" localSheetId="40">#REF!</definedName>
    <definedName name="Scale" localSheetId="42">#REF!</definedName>
    <definedName name="Scale">#REF!</definedName>
    <definedName name="ScaleLabel" localSheetId="60">#REF!</definedName>
    <definedName name="ScaleLabel" localSheetId="39">#REF!</definedName>
    <definedName name="ScaleLabel" localSheetId="26">#REF!</definedName>
    <definedName name="ScaleLabel" localSheetId="41">#REF!</definedName>
    <definedName name="ScaleLabel" localSheetId="22">#REF!</definedName>
    <definedName name="ScaleLabel" localSheetId="23">#REF!</definedName>
    <definedName name="ScaleLabel" localSheetId="24">#REF!</definedName>
    <definedName name="ScaleLabel" localSheetId="25">#REF!</definedName>
    <definedName name="ScaleLabel" localSheetId="28">#REF!</definedName>
    <definedName name="ScaleLabel" localSheetId="29">#REF!</definedName>
    <definedName name="ScaleLabel" localSheetId="40">#REF!</definedName>
    <definedName name="ScaleLabel" localSheetId="42">#REF!</definedName>
    <definedName name="ScaleLabel">#REF!</definedName>
    <definedName name="ScaleMultiplier" localSheetId="60">#REF!</definedName>
    <definedName name="ScaleMultiplier" localSheetId="39">#REF!</definedName>
    <definedName name="ScaleMultiplier" localSheetId="26">#REF!</definedName>
    <definedName name="ScaleMultiplier" localSheetId="41">#REF!</definedName>
    <definedName name="ScaleMultiplier" localSheetId="22">#REF!</definedName>
    <definedName name="ScaleMultiplier" localSheetId="23">#REF!</definedName>
    <definedName name="ScaleMultiplier" localSheetId="24">#REF!</definedName>
    <definedName name="ScaleMultiplier" localSheetId="25">#REF!</definedName>
    <definedName name="ScaleMultiplier" localSheetId="28">#REF!</definedName>
    <definedName name="ScaleMultiplier" localSheetId="29">#REF!</definedName>
    <definedName name="ScaleMultiplier" localSheetId="40">#REF!</definedName>
    <definedName name="ScaleMultiplier" localSheetId="42">#REF!</definedName>
    <definedName name="ScaleMultiplier">#REF!</definedName>
    <definedName name="ScaleType" localSheetId="60">#REF!</definedName>
    <definedName name="ScaleType" localSheetId="39">#REF!</definedName>
    <definedName name="ScaleType" localSheetId="26">#REF!</definedName>
    <definedName name="ScaleType" localSheetId="41">#REF!</definedName>
    <definedName name="ScaleType" localSheetId="22">#REF!</definedName>
    <definedName name="ScaleType" localSheetId="23">#REF!</definedName>
    <definedName name="ScaleType" localSheetId="24">#REF!</definedName>
    <definedName name="ScaleType" localSheetId="25">#REF!</definedName>
    <definedName name="ScaleType" localSheetId="28">#REF!</definedName>
    <definedName name="ScaleType" localSheetId="29">#REF!</definedName>
    <definedName name="ScaleType" localSheetId="40">#REF!</definedName>
    <definedName name="ScaleType" localSheetId="42">#REF!</definedName>
    <definedName name="ScaleType">#REF!</definedName>
    <definedName name="SCEN2" localSheetId="0">#REF!</definedName>
    <definedName name="SCEN2" localSheetId="1">#REF!</definedName>
    <definedName name="SCEN2" localSheetId="2">#REF!</definedName>
    <definedName name="SCEN2" localSheetId="3">#REF!</definedName>
    <definedName name="SCEN2" localSheetId="4">#REF!</definedName>
    <definedName name="SCEN2" localSheetId="5">#REF!</definedName>
    <definedName name="SCEN2" localSheetId="6">#REF!</definedName>
    <definedName name="SCEN2" localSheetId="7">#REF!</definedName>
    <definedName name="SCEN2">'[143]BOP Summary'!$AU$1</definedName>
    <definedName name="SCHILL" localSheetId="60">#REF!</definedName>
    <definedName name="SCHILL" localSheetId="39">#REF!</definedName>
    <definedName name="SCHILL" localSheetId="26">#REF!</definedName>
    <definedName name="SCHILL" localSheetId="41">#REF!</definedName>
    <definedName name="SCHILL" localSheetId="22">#REF!</definedName>
    <definedName name="SCHILL" localSheetId="23">#REF!</definedName>
    <definedName name="SCHILL" localSheetId="24">#REF!</definedName>
    <definedName name="SCHILL" localSheetId="25">#REF!</definedName>
    <definedName name="SCHILL" localSheetId="28">#REF!</definedName>
    <definedName name="SCHILL" localSheetId="29">#REF!</definedName>
    <definedName name="SCHILL" localSheetId="40">#REF!</definedName>
    <definedName name="SCHILL" localSheetId="42">#REF!</definedName>
    <definedName name="SCHILL">#REF!</definedName>
    <definedName name="SCHILL1" localSheetId="60">#REF!</definedName>
    <definedName name="SCHILL1" localSheetId="39">#REF!</definedName>
    <definedName name="SCHILL1" localSheetId="26">#REF!</definedName>
    <definedName name="SCHILL1" localSheetId="41">#REF!</definedName>
    <definedName name="SCHILL1" localSheetId="22">#REF!</definedName>
    <definedName name="SCHILL1" localSheetId="23">#REF!</definedName>
    <definedName name="SCHILL1" localSheetId="24">#REF!</definedName>
    <definedName name="SCHILL1" localSheetId="25">#REF!</definedName>
    <definedName name="SCHILL1" localSheetId="28">#REF!</definedName>
    <definedName name="SCHILL1" localSheetId="29">#REF!</definedName>
    <definedName name="SCHILL1" localSheetId="40">#REF!</definedName>
    <definedName name="SCHILL1" localSheetId="42">#REF!</definedName>
    <definedName name="SCHILL1">#REF!</definedName>
    <definedName name="SCOTT1" localSheetId="60">#REF!</definedName>
    <definedName name="SCOTT1" localSheetId="39">#REF!</definedName>
    <definedName name="SCOTT1" localSheetId="26">#REF!</definedName>
    <definedName name="SCOTT1" localSheetId="41">#REF!</definedName>
    <definedName name="SCOTT1" localSheetId="22">#REF!</definedName>
    <definedName name="SCOTT1" localSheetId="23">#REF!</definedName>
    <definedName name="SCOTT1" localSheetId="24">#REF!</definedName>
    <definedName name="SCOTT1" localSheetId="25">#REF!</definedName>
    <definedName name="SCOTT1" localSheetId="28">#REF!</definedName>
    <definedName name="SCOTT1" localSheetId="29">#REF!</definedName>
    <definedName name="SCOTT1" localSheetId="40">#REF!</definedName>
    <definedName name="SCOTT1" localSheetId="42">#REF!</definedName>
    <definedName name="SCOTT1">#REF!</definedName>
    <definedName name="sd" localSheetId="60">#REF!</definedName>
    <definedName name="sd" localSheetId="39">#REF!</definedName>
    <definedName name="sd" localSheetId="26">#REF!</definedName>
    <definedName name="sd" localSheetId="41">#REF!</definedName>
    <definedName name="sd" localSheetId="22">#REF!</definedName>
    <definedName name="sd" localSheetId="23">#REF!</definedName>
    <definedName name="sd" localSheetId="24">#REF!</definedName>
    <definedName name="sd" localSheetId="25">#REF!</definedName>
    <definedName name="sd" localSheetId="28">#REF!</definedName>
    <definedName name="sd" localSheetId="29">#REF!</definedName>
    <definedName name="sd" localSheetId="40">#REF!</definedName>
    <definedName name="sd" localSheetId="42">#REF!</definedName>
    <definedName name="sd">#REF!</definedName>
    <definedName name="sdfsdfsdfsd" localSheetId="61" hidden="1">{"Riqfin97",#N/A,FALSE,"Tran";"Riqfinpro",#N/A,FALSE,"Tran"}</definedName>
    <definedName name="sdfsdfsdfsd" localSheetId="54" hidden="1">{"Riqfin97",#N/A,FALSE,"Tran";"Riqfinpro",#N/A,FALSE,"Tran"}</definedName>
    <definedName name="sdfsdfsdfsd" localSheetId="55" hidden="1">{"Riqfin97",#N/A,FALSE,"Tran";"Riqfinpro",#N/A,FALSE,"Tran"}</definedName>
    <definedName name="sdfsdfsdfsd" localSheetId="56" hidden="1">{"Riqfin97",#N/A,FALSE,"Tran";"Riqfinpro",#N/A,FALSE,"Tran"}</definedName>
    <definedName name="sdfsdfsdfsd" localSheetId="57" hidden="1">{"Riqfin97",#N/A,FALSE,"Tran";"Riqfinpro",#N/A,FALSE,"Tran"}</definedName>
    <definedName name="sdfsdfsdfsd" localSheetId="58" hidden="1">{"Riqfin97",#N/A,FALSE,"Tran";"Riqfinpro",#N/A,FALSE,"Tran"}</definedName>
    <definedName name="sdfsdfsdfsd" localSheetId="59" hidden="1">{"Riqfin97",#N/A,FALSE,"Tran";"Riqfinpro",#N/A,FALSE,"Tran"}</definedName>
    <definedName name="sdfsdfsdfsd" localSheetId="60" hidden="1">{"Riqfin97",#N/A,FALSE,"Tran";"Riqfinpro",#N/A,FALSE,"Tran"}</definedName>
    <definedName name="sdfsdfsdfsd" localSheetId="39" hidden="1">{"Riqfin97",#N/A,FALSE,"Tran";"Riqfinpro",#N/A,FALSE,"Tran"}</definedName>
    <definedName name="sdfsdfsdfsd" localSheetId="0" hidden="1">{"Riqfin97",#N/A,FALSE,"Tran";"Riqfinpro",#N/A,FALSE,"Tran"}</definedName>
    <definedName name="sdfsdfsdfsd" localSheetId="26" hidden="1">{"Riqfin97",#N/A,FALSE,"Tran";"Riqfinpro",#N/A,FALSE,"Tran"}</definedName>
    <definedName name="sdfsdfsdfsd" localSheetId="27" hidden="1">{"Riqfin97",#N/A,FALSE,"Tran";"Riqfinpro",#N/A,FALSE,"Tran"}</definedName>
    <definedName name="sdfsdfsdfsd" localSheetId="32" hidden="1">{"Riqfin97",#N/A,FALSE,"Tran";"Riqfinpro",#N/A,FALSE,"Tran"}</definedName>
    <definedName name="sdfsdfsdfsd" localSheetId="41" hidden="1">{"Riqfin97",#N/A,FALSE,"Tran";"Riqfinpro",#N/A,FALSE,"Tran"}</definedName>
    <definedName name="sdfsdfsdfsd" localSheetId="1" hidden="1">{"Riqfin97",#N/A,FALSE,"Tran";"Riqfinpro",#N/A,FALSE,"Tran"}</definedName>
    <definedName name="sdfsdfsdfsd" localSheetId="2" hidden="1">{"Riqfin97",#N/A,FALSE,"Tran";"Riqfinpro",#N/A,FALSE,"Tran"}</definedName>
    <definedName name="sdfsdfsdfsd" localSheetId="3" hidden="1">{"Riqfin97",#N/A,FALSE,"Tran";"Riqfinpro",#N/A,FALSE,"Tran"}</definedName>
    <definedName name="sdfsdfsdfsd" localSheetId="4" hidden="1">{"Riqfin97",#N/A,FALSE,"Tran";"Riqfinpro",#N/A,FALSE,"Tran"}</definedName>
    <definedName name="sdfsdfsdfsd" localSheetId="5" hidden="1">{"Riqfin97",#N/A,FALSE,"Tran";"Riqfinpro",#N/A,FALSE,"Tran"}</definedName>
    <definedName name="sdfsdfsdfsd" localSheetId="6" hidden="1">{"Riqfin97",#N/A,FALSE,"Tran";"Riqfinpro",#N/A,FALSE,"Tran"}</definedName>
    <definedName name="sdfsdfsdfsd" localSheetId="7" hidden="1">{"Riqfin97",#N/A,FALSE,"Tran";"Riqfinpro",#N/A,FALSE,"Tran"}</definedName>
    <definedName name="sdfsdfsdfsd" localSheetId="22" hidden="1">{"Riqfin97",#N/A,FALSE,"Tran";"Riqfinpro",#N/A,FALSE,"Tran"}</definedName>
    <definedName name="sdfsdfsdfsd" localSheetId="23" hidden="1">{"Riqfin97",#N/A,FALSE,"Tran";"Riqfinpro",#N/A,FALSE,"Tran"}</definedName>
    <definedName name="sdfsdfsdfsd" localSheetId="24" hidden="1">{"Riqfin97",#N/A,FALSE,"Tran";"Riqfinpro",#N/A,FALSE,"Tran"}</definedName>
    <definedName name="sdfsdfsdfsd" localSheetId="25" hidden="1">{"Riqfin97",#N/A,FALSE,"Tran";"Riqfinpro",#N/A,FALSE,"Tran"}</definedName>
    <definedName name="sdfsdfsdfsd" localSheetId="28" hidden="1">{"Riqfin97",#N/A,FALSE,"Tran";"Riqfinpro",#N/A,FALSE,"Tran"}</definedName>
    <definedName name="sdfsdfsdfsd" localSheetId="29" hidden="1">{"Riqfin97",#N/A,FALSE,"Tran";"Riqfinpro",#N/A,FALSE,"Tran"}</definedName>
    <definedName name="sdfsdfsdfsd" localSheetId="31" hidden="1">{"Riqfin97",#N/A,FALSE,"Tran";"Riqfinpro",#N/A,FALSE,"Tran"}</definedName>
    <definedName name="sdfsdfsdfsd" localSheetId="40" hidden="1">{"Riqfin97",#N/A,FALSE,"Tran";"Riqfinpro",#N/A,FALSE,"Tran"}</definedName>
    <definedName name="sdfsdfsdfsd" localSheetId="42" hidden="1">{"Riqfin97",#N/A,FALSE,"Tran";"Riqfinpro",#N/A,FALSE,"Tran"}</definedName>
    <definedName name="sdfsdfsdfsd" hidden="1">{"Riqfin97",#N/A,FALSE,"Tran";"Riqfinpro",#N/A,FALSE,"Tran"}</definedName>
    <definedName name="sdr" localSheetId="61" hidden="1">{"Riqfin97",#N/A,FALSE,"Tran";"Riqfinpro",#N/A,FALSE,"Tran"}</definedName>
    <definedName name="sdr" localSheetId="54" hidden="1">{"Riqfin97",#N/A,FALSE,"Tran";"Riqfinpro",#N/A,FALSE,"Tran"}</definedName>
    <definedName name="sdr" localSheetId="55" hidden="1">{"Riqfin97",#N/A,FALSE,"Tran";"Riqfinpro",#N/A,FALSE,"Tran"}</definedName>
    <definedName name="sdr" localSheetId="56" hidden="1">{"Riqfin97",#N/A,FALSE,"Tran";"Riqfinpro",#N/A,FALSE,"Tran"}</definedName>
    <definedName name="sdr" localSheetId="57" hidden="1">{"Riqfin97",#N/A,FALSE,"Tran";"Riqfinpro",#N/A,FALSE,"Tran"}</definedName>
    <definedName name="sdr" localSheetId="58" hidden="1">{"Riqfin97",#N/A,FALSE,"Tran";"Riqfinpro",#N/A,FALSE,"Tran"}</definedName>
    <definedName name="sdr" localSheetId="59" hidden="1">{"Riqfin97",#N/A,FALSE,"Tran";"Riqfinpro",#N/A,FALSE,"Tran"}</definedName>
    <definedName name="sdr" localSheetId="0" hidden="1">{"Riqfin97",#N/A,FALSE,"Tran";"Riqfinpro",#N/A,FALSE,"Tran"}</definedName>
    <definedName name="sdr" localSheetId="26" hidden="1">{"Riqfin97",#N/A,FALSE,"Tran";"Riqfinpro",#N/A,FALSE,"Tran"}</definedName>
    <definedName name="sdr" localSheetId="1" hidden="1">{"Riqfin97",#N/A,FALSE,"Tran";"Riqfinpro",#N/A,FALSE,"Tran"}</definedName>
    <definedName name="sdr" localSheetId="2" hidden="1">{"Riqfin97",#N/A,FALSE,"Tran";"Riqfinpro",#N/A,FALSE,"Tran"}</definedName>
    <definedName name="sdr" localSheetId="3" hidden="1">{"Riqfin97",#N/A,FALSE,"Tran";"Riqfinpro",#N/A,FALSE,"Tran"}</definedName>
    <definedName name="sdr" localSheetId="4" hidden="1">{"Riqfin97",#N/A,FALSE,"Tran";"Riqfinpro",#N/A,FALSE,"Tran"}</definedName>
    <definedName name="sdr" localSheetId="5" hidden="1">{"Riqfin97",#N/A,FALSE,"Tran";"Riqfinpro",#N/A,FALSE,"Tran"}</definedName>
    <definedName name="sdr" localSheetId="6" hidden="1">{"Riqfin97",#N/A,FALSE,"Tran";"Riqfinpro",#N/A,FALSE,"Tran"}</definedName>
    <definedName name="sdr" localSheetId="7" hidden="1">{"Riqfin97",#N/A,FALSE,"Tran";"Riqfinpro",#N/A,FALSE,"Tran"}</definedName>
    <definedName name="sdr" hidden="1">{"Riqfin97",#N/A,FALSE,"Tran";"Riqfinpro",#N/A,FALSE,"Tran"}</definedName>
    <definedName name="sds_gdp_exp_lari" localSheetId="59">#REF!</definedName>
    <definedName name="sds_gdp_exp_lari" localSheetId="60">#REF!</definedName>
    <definedName name="sds_gdp_exp_lari" localSheetId="39">#REF!</definedName>
    <definedName name="sds_gdp_exp_lari" localSheetId="0">#REF!</definedName>
    <definedName name="sds_gdp_exp_lari" localSheetId="26">#REF!</definedName>
    <definedName name="sds_gdp_exp_lari" localSheetId="41">#REF!</definedName>
    <definedName name="sds_gdp_exp_lari" localSheetId="1">#REF!</definedName>
    <definedName name="sds_gdp_exp_lari" localSheetId="2">#REF!</definedName>
    <definedName name="sds_gdp_exp_lari" localSheetId="3">#REF!</definedName>
    <definedName name="sds_gdp_exp_lari" localSheetId="4">#REF!</definedName>
    <definedName name="sds_gdp_exp_lari" localSheetId="5">#REF!</definedName>
    <definedName name="sds_gdp_exp_lari" localSheetId="6">#REF!</definedName>
    <definedName name="sds_gdp_exp_lari" localSheetId="7">#REF!</definedName>
    <definedName name="sds_gdp_exp_lari" localSheetId="22">#REF!</definedName>
    <definedName name="sds_gdp_exp_lari" localSheetId="23">#REF!</definedName>
    <definedName name="sds_gdp_exp_lari" localSheetId="24">#REF!</definedName>
    <definedName name="sds_gdp_exp_lari" localSheetId="25">#REF!</definedName>
    <definedName name="sds_gdp_exp_lari" localSheetId="28">#REF!</definedName>
    <definedName name="sds_gdp_exp_lari" localSheetId="29">#REF!</definedName>
    <definedName name="sds_gdp_exp_lari" localSheetId="40">#REF!</definedName>
    <definedName name="sds_gdp_exp_lari" localSheetId="42">#REF!</definedName>
    <definedName name="sds_gdp_exp_lari">#REF!</definedName>
    <definedName name="sds_gdp_origin" localSheetId="60">#REF!</definedName>
    <definedName name="sds_gdp_origin" localSheetId="39">#REF!</definedName>
    <definedName name="sds_gdp_origin" localSheetId="0">#REF!</definedName>
    <definedName name="sds_gdp_origin" localSheetId="26">#REF!</definedName>
    <definedName name="sds_gdp_origin" localSheetId="41">#REF!</definedName>
    <definedName name="sds_gdp_origin" localSheetId="1">#REF!</definedName>
    <definedName name="sds_gdp_origin" localSheetId="2">#REF!</definedName>
    <definedName name="sds_gdp_origin" localSheetId="3">#REF!</definedName>
    <definedName name="sds_gdp_origin" localSheetId="4">#REF!</definedName>
    <definedName name="sds_gdp_origin" localSheetId="5">#REF!</definedName>
    <definedName name="sds_gdp_origin" localSheetId="6">#REF!</definedName>
    <definedName name="sds_gdp_origin" localSheetId="7">#REF!</definedName>
    <definedName name="sds_gdp_origin" localSheetId="22">#REF!</definedName>
    <definedName name="sds_gdp_origin" localSheetId="23">#REF!</definedName>
    <definedName name="sds_gdp_origin" localSheetId="24">#REF!</definedName>
    <definedName name="sds_gdp_origin" localSheetId="25">#REF!</definedName>
    <definedName name="sds_gdp_origin" localSheetId="28">#REF!</definedName>
    <definedName name="sds_gdp_origin" localSheetId="29">#REF!</definedName>
    <definedName name="sds_gdp_origin" localSheetId="40">#REF!</definedName>
    <definedName name="sds_gdp_origin" localSheetId="42">#REF!</definedName>
    <definedName name="sds_gdp_origin">#REF!</definedName>
    <definedName name="sds_gpd_exp_gdp" localSheetId="60">#REF!</definedName>
    <definedName name="sds_gpd_exp_gdp" localSheetId="39">#REF!</definedName>
    <definedName name="sds_gpd_exp_gdp" localSheetId="0">#REF!</definedName>
    <definedName name="sds_gpd_exp_gdp" localSheetId="26">#REF!</definedName>
    <definedName name="sds_gpd_exp_gdp" localSheetId="41">#REF!</definedName>
    <definedName name="sds_gpd_exp_gdp" localSheetId="1">#REF!</definedName>
    <definedName name="sds_gpd_exp_gdp" localSheetId="2">#REF!</definedName>
    <definedName name="sds_gpd_exp_gdp" localSheetId="3">#REF!</definedName>
    <definedName name="sds_gpd_exp_gdp" localSheetId="4">#REF!</definedName>
    <definedName name="sds_gpd_exp_gdp" localSheetId="5">#REF!</definedName>
    <definedName name="sds_gpd_exp_gdp" localSheetId="6">#REF!</definedName>
    <definedName name="sds_gpd_exp_gdp" localSheetId="7">#REF!</definedName>
    <definedName name="sds_gpd_exp_gdp" localSheetId="22">#REF!</definedName>
    <definedName name="sds_gpd_exp_gdp" localSheetId="23">#REF!</definedName>
    <definedName name="sds_gpd_exp_gdp" localSheetId="24">#REF!</definedName>
    <definedName name="sds_gpd_exp_gdp" localSheetId="25">#REF!</definedName>
    <definedName name="sds_gpd_exp_gdp" localSheetId="28">#REF!</definedName>
    <definedName name="sds_gpd_exp_gdp" localSheetId="29">#REF!</definedName>
    <definedName name="sds_gpd_exp_gdp" localSheetId="40">#REF!</definedName>
    <definedName name="sds_gpd_exp_gdp" localSheetId="42">#REF!</definedName>
    <definedName name="sds_gpd_exp_gdp">#REF!</definedName>
    <definedName name="sdsd" localSheetId="60" hidden="1">'[90]Fax a enviar'!#REF!</definedName>
    <definedName name="sdsd" localSheetId="39" hidden="1">'[90]Fax a enviar'!#REF!</definedName>
    <definedName name="sdsd" localSheetId="0" hidden="1">#REF!</definedName>
    <definedName name="sdsd" localSheetId="41" hidden="1">'[90]Fax a enviar'!#REF!</definedName>
    <definedName name="sdsd" localSheetId="1" hidden="1">#REF!</definedName>
    <definedName name="sdsd" localSheetId="2" hidden="1">#REF!</definedName>
    <definedName name="sdsd" localSheetId="3" hidden="1">#REF!</definedName>
    <definedName name="sdsd" localSheetId="4" hidden="1">#REF!</definedName>
    <definedName name="sdsd" localSheetId="5" hidden="1">#REF!</definedName>
    <definedName name="sdsd" localSheetId="6" hidden="1">#REF!</definedName>
    <definedName name="sdsd" localSheetId="7" hidden="1">#REF!</definedName>
    <definedName name="sdsd" localSheetId="28" hidden="1">'[90]Fax a enviar'!#REF!</definedName>
    <definedName name="sdsd" localSheetId="29" hidden="1">'[90]Fax a enviar'!#REF!</definedName>
    <definedName name="sdsd" localSheetId="40" hidden="1">'[90]Fax a enviar'!#REF!</definedName>
    <definedName name="sdsd" localSheetId="42" hidden="1">'[90]Fax a enviar'!#REF!</definedName>
    <definedName name="sdsd" hidden="1">'[90]Fax a enviar'!#REF!</definedName>
    <definedName name="sdsds" localSheetId="59" hidden="1">#REF!</definedName>
    <definedName name="sdsds" localSheetId="60" hidden="1">#REF!</definedName>
    <definedName name="sdsds" localSheetId="39" hidden="1">#REF!</definedName>
    <definedName name="sdsds" localSheetId="26" hidden="1">#REF!</definedName>
    <definedName name="sdsds" localSheetId="41" hidden="1">#REF!</definedName>
    <definedName name="sdsds" localSheetId="22" hidden="1">#REF!</definedName>
    <definedName name="sdsds" localSheetId="23" hidden="1">#REF!</definedName>
    <definedName name="sdsds" localSheetId="24" hidden="1">#REF!</definedName>
    <definedName name="sdsds" localSheetId="25" hidden="1">#REF!</definedName>
    <definedName name="sdsds" localSheetId="28" hidden="1">#REF!</definedName>
    <definedName name="sdsds" localSheetId="29" hidden="1">#REF!</definedName>
    <definedName name="sdsds" localSheetId="40" hidden="1">#REF!</definedName>
    <definedName name="sdsds" localSheetId="42" hidden="1">#REF!</definedName>
    <definedName name="sdsds" hidden="1">#REF!</definedName>
    <definedName name="SECIND">#REF!</definedName>
    <definedName name="SECTORES" localSheetId="0">#REF!</definedName>
    <definedName name="SECTORES" localSheetId="1">#REF!</definedName>
    <definedName name="SECTORES" localSheetId="2">#REF!</definedName>
    <definedName name="SECTORES" localSheetId="3">#REF!</definedName>
    <definedName name="SECTORES" localSheetId="4">#REF!</definedName>
    <definedName name="SECTORES" localSheetId="5">#REF!</definedName>
    <definedName name="SECTORES" localSheetId="6">#REF!</definedName>
    <definedName name="SECTORES" localSheetId="7">#REF!</definedName>
    <definedName name="SECTORES">[129]SPNF!#REF!</definedName>
    <definedName name="seguimiento" localSheetId="61">#REF!</definedName>
    <definedName name="seguimiento" localSheetId="54">#REF!</definedName>
    <definedName name="seguimiento" localSheetId="55">#REF!</definedName>
    <definedName name="seguimiento" localSheetId="56">#REF!</definedName>
    <definedName name="seguimiento" localSheetId="57">#REF!</definedName>
    <definedName name="seguimiento" localSheetId="58">#REF!</definedName>
    <definedName name="seguimiento" localSheetId="59">#REF!</definedName>
    <definedName name="seguimiento" localSheetId="60">#REF!</definedName>
    <definedName name="seguimiento" localSheetId="39">#REF!</definedName>
    <definedName name="seguimiento" localSheetId="26">#REF!</definedName>
    <definedName name="seguimiento" localSheetId="41">#REF!</definedName>
    <definedName name="seguimiento" localSheetId="22">#REF!</definedName>
    <definedName name="seguimiento" localSheetId="23">#REF!</definedName>
    <definedName name="seguimiento" localSheetId="24">#REF!</definedName>
    <definedName name="seguimiento" localSheetId="25">#REF!</definedName>
    <definedName name="seguimiento" localSheetId="28">#REF!</definedName>
    <definedName name="seguimiento" localSheetId="29">#REF!</definedName>
    <definedName name="seguimiento" localSheetId="40">#REF!</definedName>
    <definedName name="seguimiento" localSheetId="42">#REF!</definedName>
    <definedName name="seguimiento">#REF!</definedName>
    <definedName name="SEGURIDAD_SOCIAL___BS._PERS._NO_INCORP._AL_PROCESO_ECONOMICO__LEY_N__23966__ART._30" localSheetId="0">#REF!</definedName>
    <definedName name="SEGURIDAD_SOCIAL___BS._PERS._NO_INCORP._AL_PROCESO_ECONOMICO__LEY_N__23966__ART._30" localSheetId="1">#REF!</definedName>
    <definedName name="SEGURIDAD_SOCIAL___BS._PERS._NO_INCORP._AL_PROCESO_ECONOMICO__LEY_N__23966__ART._30" localSheetId="2">#REF!</definedName>
    <definedName name="SEGURIDAD_SOCIAL___BS._PERS._NO_INCORP._AL_PROCESO_ECONOMICO__LEY_N__23966__ART._30" localSheetId="3">#REF!</definedName>
    <definedName name="SEGURIDAD_SOCIAL___BS._PERS._NO_INCORP._AL_PROCESO_ECONOMICO__LEY_N__23966__ART._30" localSheetId="4">#REF!</definedName>
    <definedName name="SEGURIDAD_SOCIAL___BS._PERS._NO_INCORP._AL_PROCESO_ECONOMICO__LEY_N__23966__ART._30" localSheetId="5">#REF!</definedName>
    <definedName name="SEGURIDAD_SOCIAL___BS._PERS._NO_INCORP._AL_PROCESO_ECONOMICO__LEY_N__23966__ART._30" localSheetId="6">#REF!</definedName>
    <definedName name="SEGURIDAD_SOCIAL___BS._PERS._NO_INCORP._AL_PROCESO_ECONOMICO__LEY_N__23966__ART._30" localSheetId="7">#REF!</definedName>
    <definedName name="SEGURIDAD_SOCIAL___BS._PERS._NO_INCORP._AL_PROCESO_ECONOMICO__LEY_N__23966__ART._30">[4]C!$B$22:$N$22</definedName>
    <definedName name="SEGURIDAD_SOCIAL___IVA__LEY_N__23966_ART._5_PTO._2" localSheetId="0">#REF!</definedName>
    <definedName name="SEGURIDAD_SOCIAL___IVA__LEY_N__23966_ART._5_PTO._2" localSheetId="1">#REF!</definedName>
    <definedName name="SEGURIDAD_SOCIAL___IVA__LEY_N__23966_ART._5_PTO._2" localSheetId="2">#REF!</definedName>
    <definedName name="SEGURIDAD_SOCIAL___IVA__LEY_N__23966_ART._5_PTO._2" localSheetId="3">#REF!</definedName>
    <definedName name="SEGURIDAD_SOCIAL___IVA__LEY_N__23966_ART._5_PTO._2" localSheetId="4">#REF!</definedName>
    <definedName name="SEGURIDAD_SOCIAL___IVA__LEY_N__23966_ART._5_PTO._2" localSheetId="5">#REF!</definedName>
    <definedName name="SEGURIDAD_SOCIAL___IVA__LEY_N__23966_ART._5_PTO._2" localSheetId="6">#REF!</definedName>
    <definedName name="SEGURIDAD_SOCIAL___IVA__LEY_N__23966_ART._5_PTO._2" localSheetId="7">#REF!</definedName>
    <definedName name="SEGURIDAD_SOCIAL___IVA__LEY_N__23966_ART._5_PTO._2">[4]C!$B$21:$N$21</definedName>
    <definedName name="sei" localSheetId="61">#REF!</definedName>
    <definedName name="sei" localSheetId="54">#REF!</definedName>
    <definedName name="sei" localSheetId="55">#REF!</definedName>
    <definedName name="sei" localSheetId="56">#REF!</definedName>
    <definedName name="sei" localSheetId="57">#REF!</definedName>
    <definedName name="sei" localSheetId="58">#REF!</definedName>
    <definedName name="sei" localSheetId="59">#REF!</definedName>
    <definedName name="sei">#REF!</definedName>
    <definedName name="SEK" localSheetId="60">#REF!</definedName>
    <definedName name="SEK" localSheetId="39">#REF!</definedName>
    <definedName name="SEK" localSheetId="26">#REF!</definedName>
    <definedName name="SEK" localSheetId="41">#REF!</definedName>
    <definedName name="SEK" localSheetId="22">#REF!</definedName>
    <definedName name="SEK" localSheetId="23">#REF!</definedName>
    <definedName name="SEK" localSheetId="24">#REF!</definedName>
    <definedName name="SEK" localSheetId="25">#REF!</definedName>
    <definedName name="SEK" localSheetId="28">#REF!</definedName>
    <definedName name="SEK" localSheetId="29">#REF!</definedName>
    <definedName name="SEK" localSheetId="40">#REF!</definedName>
    <definedName name="SEK" localSheetId="42">#REF!</definedName>
    <definedName name="SEK">#REF!</definedName>
    <definedName name="Selected_Economic_and_Financial_Indicators">#REF!</definedName>
    <definedName name="SelNE">#REF!</definedName>
    <definedName name="SelNEperc">#REF!</definedName>
    <definedName name="SEMANAL">#REF!</definedName>
    <definedName name="sencount" hidden="1">2</definedName>
    <definedName name="SEP._89" localSheetId="61">#REF!</definedName>
    <definedName name="SEP._89" localSheetId="54">#REF!</definedName>
    <definedName name="SEP._89" localSheetId="55">#REF!</definedName>
    <definedName name="SEP._89" localSheetId="56">#REF!</definedName>
    <definedName name="SEP._89" localSheetId="57">#REF!</definedName>
    <definedName name="SEP._89" localSheetId="58">#REF!</definedName>
    <definedName name="SEP._89" localSheetId="59">#REF!</definedName>
    <definedName name="SEP._89" localSheetId="0">#REF!</definedName>
    <definedName name="SEP._89" localSheetId="1">#REF!</definedName>
    <definedName name="SEP._89" localSheetId="2">#REF!</definedName>
    <definedName name="SEP._89" localSheetId="3">#REF!</definedName>
    <definedName name="SEP._89" localSheetId="4">#REF!</definedName>
    <definedName name="SEP._89" localSheetId="5">#REF!</definedName>
    <definedName name="SEP._89" localSheetId="6">#REF!</definedName>
    <definedName name="SEP._89" localSheetId="7">#REF!</definedName>
    <definedName name="SEP._89">#REF!</definedName>
    <definedName name="ser" localSheetId="61" hidden="1">{"Riqfin97",#N/A,FALSE,"Tran";"Riqfinpro",#N/A,FALSE,"Tran"}</definedName>
    <definedName name="ser" localSheetId="54" hidden="1">{"Riqfin97",#N/A,FALSE,"Tran";"Riqfinpro",#N/A,FALSE,"Tran"}</definedName>
    <definedName name="ser" localSheetId="55" hidden="1">{"Riqfin97",#N/A,FALSE,"Tran";"Riqfinpro",#N/A,FALSE,"Tran"}</definedName>
    <definedName name="ser" localSheetId="56" hidden="1">{"Riqfin97",#N/A,FALSE,"Tran";"Riqfinpro",#N/A,FALSE,"Tran"}</definedName>
    <definedName name="ser" localSheetId="57" hidden="1">{"Riqfin97",#N/A,FALSE,"Tran";"Riqfinpro",#N/A,FALSE,"Tran"}</definedName>
    <definedName name="ser" localSheetId="58" hidden="1">{"Riqfin97",#N/A,FALSE,"Tran";"Riqfinpro",#N/A,FALSE,"Tran"}</definedName>
    <definedName name="ser" localSheetId="59" hidden="1">{"Riqfin97",#N/A,FALSE,"Tran";"Riqfinpro",#N/A,FALSE,"Tran"}</definedName>
    <definedName name="ser" localSheetId="60" hidden="1">{"Riqfin97",#N/A,FALSE,"Tran";"Riqfinpro",#N/A,FALSE,"Tran"}</definedName>
    <definedName name="ser" localSheetId="39" hidden="1">{"Riqfin97",#N/A,FALSE,"Tran";"Riqfinpro",#N/A,FALSE,"Tran"}</definedName>
    <definedName name="ser" localSheetId="0" hidden="1">{"Riqfin97",#N/A,FALSE,"Tran";"Riqfinpro",#N/A,FALSE,"Tran"}</definedName>
    <definedName name="ser" localSheetId="26" hidden="1">{"Riqfin97",#N/A,FALSE,"Tran";"Riqfinpro",#N/A,FALSE,"Tran"}</definedName>
    <definedName name="ser" localSheetId="27" hidden="1">{"Riqfin97",#N/A,FALSE,"Tran";"Riqfinpro",#N/A,FALSE,"Tran"}</definedName>
    <definedName name="ser" localSheetId="32" hidden="1">{"Riqfin97",#N/A,FALSE,"Tran";"Riqfinpro",#N/A,FALSE,"Tran"}</definedName>
    <definedName name="ser" localSheetId="41" hidden="1">{"Riqfin97",#N/A,FALSE,"Tran";"Riqfinpro",#N/A,FALSE,"Tran"}</definedName>
    <definedName name="ser" localSheetId="1" hidden="1">{"Riqfin97",#N/A,FALSE,"Tran";"Riqfinpro",#N/A,FALSE,"Tran"}</definedName>
    <definedName name="ser" localSheetId="2" hidden="1">{"Riqfin97",#N/A,FALSE,"Tran";"Riqfinpro",#N/A,FALSE,"Tran"}</definedName>
    <definedName name="ser" localSheetId="3" hidden="1">{"Riqfin97",#N/A,FALSE,"Tran";"Riqfinpro",#N/A,FALSE,"Tran"}</definedName>
    <definedName name="ser" localSheetId="4" hidden="1">{"Riqfin97",#N/A,FALSE,"Tran";"Riqfinpro",#N/A,FALSE,"Tran"}</definedName>
    <definedName name="ser" localSheetId="5" hidden="1">{"Riqfin97",#N/A,FALSE,"Tran";"Riqfinpro",#N/A,FALSE,"Tran"}</definedName>
    <definedName name="ser" localSheetId="6" hidden="1">{"Riqfin97",#N/A,FALSE,"Tran";"Riqfinpro",#N/A,FALSE,"Tran"}</definedName>
    <definedName name="ser" localSheetId="7" hidden="1">{"Riqfin97",#N/A,FALSE,"Tran";"Riqfinpro",#N/A,FALSE,"Tran"}</definedName>
    <definedName name="ser" localSheetId="22" hidden="1">{"Riqfin97",#N/A,FALSE,"Tran";"Riqfinpro",#N/A,FALSE,"Tran"}</definedName>
    <definedName name="ser" localSheetId="23" hidden="1">{"Riqfin97",#N/A,FALSE,"Tran";"Riqfinpro",#N/A,FALSE,"Tran"}</definedName>
    <definedName name="ser" localSheetId="24" hidden="1">{"Riqfin97",#N/A,FALSE,"Tran";"Riqfinpro",#N/A,FALSE,"Tran"}</definedName>
    <definedName name="ser" localSheetId="25" hidden="1">{"Riqfin97",#N/A,FALSE,"Tran";"Riqfinpro",#N/A,FALSE,"Tran"}</definedName>
    <definedName name="ser" localSheetId="28" hidden="1">{"Riqfin97",#N/A,FALSE,"Tran";"Riqfinpro",#N/A,FALSE,"Tran"}</definedName>
    <definedName name="ser" localSheetId="29" hidden="1">{"Riqfin97",#N/A,FALSE,"Tran";"Riqfinpro",#N/A,FALSE,"Tran"}</definedName>
    <definedName name="ser" localSheetId="31" hidden="1">{"Riqfin97",#N/A,FALSE,"Tran";"Riqfinpro",#N/A,FALSE,"Tran"}</definedName>
    <definedName name="ser" localSheetId="40" hidden="1">{"Riqfin97",#N/A,FALSE,"Tran";"Riqfinpro",#N/A,FALSE,"Tran"}</definedName>
    <definedName name="ser" localSheetId="42" hidden="1">{"Riqfin97",#N/A,FALSE,"Tran";"Riqfinpro",#N/A,FALSE,"Tran"}</definedName>
    <definedName name="ser" hidden="1">{"Riqfin97",#N/A,FALSE,"Tran";"Riqfinpro",#N/A,FALSE,"Tran"}</definedName>
    <definedName name="SHEET_A._Contents_and_file_description">#REF!</definedName>
    <definedName name="SHEET_B._DATA_FROM_TO_OTHER_FILES" localSheetId="61">#REF!</definedName>
    <definedName name="SHEET_B._DATA_FROM_TO_OTHER_FILES" localSheetId="54">#REF!</definedName>
    <definedName name="SHEET_B._DATA_FROM_TO_OTHER_FILES" localSheetId="55">#REF!</definedName>
    <definedName name="SHEET_B._DATA_FROM_TO_OTHER_FILES" localSheetId="56">#REF!</definedName>
    <definedName name="SHEET_B._DATA_FROM_TO_OTHER_FILES" localSheetId="57">#REF!</definedName>
    <definedName name="SHEET_B._DATA_FROM_TO_OTHER_FILES" localSheetId="58">#REF!</definedName>
    <definedName name="SHEET_B._DATA_FROM_TO_OTHER_FILES" localSheetId="59">#REF!</definedName>
    <definedName name="SHEET_B._DATA_FROM_TO_OTHER_FILES" localSheetId="0">#REF!</definedName>
    <definedName name="SHEET_B._DATA_FROM_TO_OTHER_FILES" localSheetId="1">#REF!</definedName>
    <definedName name="SHEET_B._DATA_FROM_TO_OTHER_FILES" localSheetId="2">#REF!</definedName>
    <definedName name="SHEET_B._DATA_FROM_TO_OTHER_FILES" localSheetId="3">#REF!</definedName>
    <definedName name="SHEET_B._DATA_FROM_TO_OTHER_FILES" localSheetId="4">#REF!</definedName>
    <definedName name="SHEET_B._DATA_FROM_TO_OTHER_FILES" localSheetId="5">#REF!</definedName>
    <definedName name="SHEET_B._DATA_FROM_TO_OTHER_FILES" localSheetId="6">#REF!</definedName>
    <definedName name="SHEET_B._DATA_FROM_TO_OTHER_FILES" localSheetId="7">#REF!</definedName>
    <definedName name="SHEET_B._DATA_FROM_TO_OTHER_FILES">#REF!</definedName>
    <definedName name="SHEET_C._RAW_DATA1" localSheetId="61">#REF!</definedName>
    <definedName name="SHEET_C._RAW_DATA1" localSheetId="54">#REF!</definedName>
    <definedName name="SHEET_C._RAW_DATA1" localSheetId="55">#REF!</definedName>
    <definedName name="SHEET_C._RAW_DATA1" localSheetId="56">#REF!</definedName>
    <definedName name="SHEET_C._RAW_DATA1" localSheetId="57">#REF!</definedName>
    <definedName name="SHEET_C._RAW_DATA1" localSheetId="58">#REF!</definedName>
    <definedName name="SHEET_C._RAW_DATA1" localSheetId="59">#REF!</definedName>
    <definedName name="SHEET_C._RAW_DATA1" localSheetId="0">#REF!</definedName>
    <definedName name="SHEET_C._RAW_DATA1" localSheetId="1">#REF!</definedName>
    <definedName name="SHEET_C._RAW_DATA1" localSheetId="2">#REF!</definedName>
    <definedName name="SHEET_C._RAW_DATA1" localSheetId="3">#REF!</definedName>
    <definedName name="SHEET_C._RAW_DATA1" localSheetId="4">#REF!</definedName>
    <definedName name="SHEET_C._RAW_DATA1" localSheetId="5">#REF!</definedName>
    <definedName name="SHEET_C._RAW_DATA1" localSheetId="6">#REF!</definedName>
    <definedName name="SHEET_C._RAW_DATA1" localSheetId="7">#REF!</definedName>
    <definedName name="SHEET_C._RAW_DATA1">#REF!</definedName>
    <definedName name="SHEET_C._RAW_DATA2">#REF!</definedName>
    <definedName name="SHEET_D._DATA_TRANSFORMATIONS">#REF!</definedName>
    <definedName name="SHEET_E._FINAL_TABLES">#REF!</definedName>
    <definedName name="Sheet1_Chart_2_ChartType" hidden="1">64</definedName>
    <definedName name="SID" localSheetId="59">#REF!</definedName>
    <definedName name="SID" localSheetId="60">#REF!</definedName>
    <definedName name="SID" localSheetId="39">#REF!</definedName>
    <definedName name="SID" localSheetId="0">#REF!</definedName>
    <definedName name="SID" localSheetId="26">#REF!</definedName>
    <definedName name="SID" localSheetId="41">#REF!</definedName>
    <definedName name="SID" localSheetId="1">#REF!</definedName>
    <definedName name="SID" localSheetId="2">#REF!</definedName>
    <definedName name="SID" localSheetId="3">#REF!</definedName>
    <definedName name="SID" localSheetId="4">#REF!</definedName>
    <definedName name="SID" localSheetId="5">#REF!</definedName>
    <definedName name="SID" localSheetId="6">#REF!</definedName>
    <definedName name="SID" localSheetId="7">#REF!</definedName>
    <definedName name="SID" localSheetId="22">#REF!</definedName>
    <definedName name="SID" localSheetId="23">#REF!</definedName>
    <definedName name="SID" localSheetId="24">#REF!</definedName>
    <definedName name="SID" localSheetId="25">#REF!</definedName>
    <definedName name="SID" localSheetId="28">#REF!</definedName>
    <definedName name="SID" localSheetId="29">#REF!</definedName>
    <definedName name="SID" localSheetId="40">#REF!</definedName>
    <definedName name="SID" localSheetId="42">#REF!</definedName>
    <definedName name="SID">#REF!</definedName>
    <definedName name="SIDXGOB" localSheetId="0">#REF!</definedName>
    <definedName name="SIDXGOB" localSheetId="1">#REF!</definedName>
    <definedName name="SIDXGOB" localSheetId="2">#REF!</definedName>
    <definedName name="SIDXGOB" localSheetId="3">#REF!</definedName>
    <definedName name="SIDXGOB" localSheetId="4">#REF!</definedName>
    <definedName name="SIDXGOB" localSheetId="5">#REF!</definedName>
    <definedName name="SIDXGOB" localSheetId="6">#REF!</definedName>
    <definedName name="SIDXGOB" localSheetId="7">#REF!</definedName>
    <definedName name="SIDXGOB">'[83]SFISCAL-MOD'!$A$146:$IV$146</definedName>
    <definedName name="SING" localSheetId="60">#REF!</definedName>
    <definedName name="SING" localSheetId="39">#REF!</definedName>
    <definedName name="SING" localSheetId="0">#REF!</definedName>
    <definedName name="SING" localSheetId="26">#REF!</definedName>
    <definedName name="SING" localSheetId="41">#REF!</definedName>
    <definedName name="SING" localSheetId="1">#REF!</definedName>
    <definedName name="SING" localSheetId="2">#REF!</definedName>
    <definedName name="SING" localSheetId="3">#REF!</definedName>
    <definedName name="SING" localSheetId="4">#REF!</definedName>
    <definedName name="SING" localSheetId="5">#REF!</definedName>
    <definedName name="SING" localSheetId="6">#REF!</definedName>
    <definedName name="SING" localSheetId="7">#REF!</definedName>
    <definedName name="SING" localSheetId="22">#REF!</definedName>
    <definedName name="SING" localSheetId="23">#REF!</definedName>
    <definedName name="SING" localSheetId="24">#REF!</definedName>
    <definedName name="SING" localSheetId="25">#REF!</definedName>
    <definedName name="SING" localSheetId="28">#REF!</definedName>
    <definedName name="SING" localSheetId="29">#REF!</definedName>
    <definedName name="SING" localSheetId="40">#REF!</definedName>
    <definedName name="SING" localSheetId="42">#REF!</definedName>
    <definedName name="SING">#REF!</definedName>
    <definedName name="SING1" localSheetId="60">#REF!</definedName>
    <definedName name="SING1" localSheetId="39">#REF!</definedName>
    <definedName name="SING1" localSheetId="26">#REF!</definedName>
    <definedName name="SING1" localSheetId="41">#REF!</definedName>
    <definedName name="SING1" localSheetId="22">#REF!</definedName>
    <definedName name="SING1" localSheetId="23">#REF!</definedName>
    <definedName name="SING1" localSheetId="24">#REF!</definedName>
    <definedName name="SING1" localSheetId="25">#REF!</definedName>
    <definedName name="SING1" localSheetId="28">#REF!</definedName>
    <definedName name="SING1" localSheetId="29">#REF!</definedName>
    <definedName name="SING1" localSheetId="40">#REF!</definedName>
    <definedName name="SING1" localSheetId="42">#REF!</definedName>
    <definedName name="SING1">#REF!</definedName>
    <definedName name="SISBANCARIO">#REF!</definedName>
    <definedName name="sisfin1">#REF!</definedName>
    <definedName name="sisfin2">#REF!</definedName>
    <definedName name="SISTEMA_BANCARIO_NACIONAL">#REF!</definedName>
    <definedName name="sksksksk">#REF!</definedName>
    <definedName name="snp" localSheetId="60">'[123]Credit ratings on 1st issues'!#REF!</definedName>
    <definedName name="snp" localSheetId="0">#REF!</definedName>
    <definedName name="snp" localSheetId="1">#REF!</definedName>
    <definedName name="snp" localSheetId="2">#REF!</definedName>
    <definedName name="snp" localSheetId="3">#REF!</definedName>
    <definedName name="snp" localSheetId="4">#REF!</definedName>
    <definedName name="snp" localSheetId="5">#REF!</definedName>
    <definedName name="snp" localSheetId="6">#REF!</definedName>
    <definedName name="snp" localSheetId="7">#REF!</definedName>
    <definedName name="snp" localSheetId="28">'[123]Credit ratings on 1st issues'!#REF!</definedName>
    <definedName name="snp" localSheetId="29">'[123]Credit ratings on 1st issues'!#REF!</definedName>
    <definedName name="snp">'[123]Credit ratings on 1st issues'!#REF!</definedName>
    <definedName name="SOL" localSheetId="0">#REF!</definedName>
    <definedName name="SOL" localSheetId="1">#REF!</definedName>
    <definedName name="SOL" localSheetId="2">#REF!</definedName>
    <definedName name="SOL" localSheetId="3">#REF!</definedName>
    <definedName name="SOL" localSheetId="4">#REF!</definedName>
    <definedName name="SOL" localSheetId="5">#REF!</definedName>
    <definedName name="SOL" localSheetId="6">#REF!</definedName>
    <definedName name="SOL" localSheetId="7">#REF!</definedName>
    <definedName name="SOL">[61]SOLVENCIA!$D$5</definedName>
    <definedName name="Solvencia" localSheetId="0">#REF!</definedName>
    <definedName name="Solvencia" localSheetId="1">#REF!</definedName>
    <definedName name="Solvencia" localSheetId="2">#REF!</definedName>
    <definedName name="Solvencia" localSheetId="3">#REF!</definedName>
    <definedName name="Solvencia" localSheetId="4">#REF!</definedName>
    <definedName name="Solvencia" localSheetId="5">#REF!</definedName>
    <definedName name="Solvencia" localSheetId="6">#REF!</definedName>
    <definedName name="Solvencia" localSheetId="7">#REF!</definedName>
    <definedName name="Solvencia">'[49]Ranking Bancario'!$B$4:$F$54</definedName>
    <definedName name="SortRange" localSheetId="59">#REF!</definedName>
    <definedName name="SortRange" localSheetId="60">#REF!</definedName>
    <definedName name="SortRange" localSheetId="39">#REF!</definedName>
    <definedName name="SortRange" localSheetId="26">#REF!</definedName>
    <definedName name="SortRange" localSheetId="41">#REF!</definedName>
    <definedName name="SortRange" localSheetId="22">#REF!</definedName>
    <definedName name="SortRange" localSheetId="23">#REF!</definedName>
    <definedName name="SortRange" localSheetId="24">#REF!</definedName>
    <definedName name="SortRange" localSheetId="25">#REF!</definedName>
    <definedName name="SortRange" localSheetId="28">#REF!</definedName>
    <definedName name="SortRange" localSheetId="29">#REF!</definedName>
    <definedName name="SortRange" localSheetId="40">#REF!</definedName>
    <definedName name="SortRange" localSheetId="42">#REF!</definedName>
    <definedName name="SortRange">#REF!</definedName>
    <definedName name="SP">#REF!</definedName>
    <definedName name="Spain_wt" localSheetId="0">#REF!</definedName>
    <definedName name="Spain_wt" localSheetId="1">#REF!</definedName>
    <definedName name="Spain_wt" localSheetId="2">#REF!</definedName>
    <definedName name="Spain_wt" localSheetId="3">#REF!</definedName>
    <definedName name="Spain_wt" localSheetId="4">#REF!</definedName>
    <definedName name="Spain_wt" localSheetId="5">#REF!</definedName>
    <definedName name="Spain_wt" localSheetId="6">#REF!</definedName>
    <definedName name="Spain_wt" localSheetId="7">#REF!</definedName>
    <definedName name="Spain_wt">'[65]OECD wgt'!$B$31</definedName>
    <definedName name="SPG" localSheetId="61">#REF!</definedName>
    <definedName name="SPG" localSheetId="54">#REF!</definedName>
    <definedName name="SPG" localSheetId="55">#REF!</definedName>
    <definedName name="SPG" localSheetId="56">#REF!</definedName>
    <definedName name="SPG" localSheetId="57">#REF!</definedName>
    <definedName name="SPG" localSheetId="58">#REF!</definedName>
    <definedName name="SPG" localSheetId="59">#REF!</definedName>
    <definedName name="SPG">#REF!</definedName>
    <definedName name="SPN">#N/A</definedName>
    <definedName name="spnf" localSheetId="55">'[128]SPNF Acuerdo Incl. Int.'!spnf</definedName>
    <definedName name="spnf" localSheetId="56">'[128]SPNF Acuerdo Incl. Int.'!spnf</definedName>
    <definedName name="spnf" localSheetId="57">'[128]SPNF Acuerdo Incl. Int.'!spnf</definedName>
    <definedName name="spnf" localSheetId="58">'[128]SPNF Acuerdo Incl. Int.'!spnf</definedName>
    <definedName name="spnf" localSheetId="59">'[128]SPNF Acuerdo Incl. Int.'!spnf</definedName>
    <definedName name="spnf" localSheetId="60">'[128]SPNF Acuerdo Incl. Int.'!spnf</definedName>
    <definedName name="spnf" localSheetId="39">'[128]SPNF Acuerdo Incl. Int.'!spnf</definedName>
    <definedName name="spnf" localSheetId="0">#REF!</definedName>
    <definedName name="spnf" localSheetId="1">#REF!</definedName>
    <definedName name="spnf" localSheetId="2">#REF!</definedName>
    <definedName name="spnf" localSheetId="3">#REF!</definedName>
    <definedName name="spnf" localSheetId="4">#REF!</definedName>
    <definedName name="spnf" localSheetId="5">#REF!</definedName>
    <definedName name="spnf" localSheetId="6">#REF!</definedName>
    <definedName name="spnf" localSheetId="7">#REF!</definedName>
    <definedName name="spnf" localSheetId="30">'[128]SPNF Acuerdo Incl. Int.'!spnf</definedName>
    <definedName name="spnf" localSheetId="31">'[128]SPNF Acuerdo Incl. Int.'!spnf</definedName>
    <definedName name="spnf" localSheetId="40">'[128]SPNF Acuerdo Incl. Int.'!spnf</definedName>
    <definedName name="spnf" localSheetId="42">'[128]SPNF Acuerdo Incl. Int.'!spnf</definedName>
    <definedName name="spnf">'[128]SPNF Acuerdo Incl. Int.'!spnf</definedName>
    <definedName name="Spread_Between_Highest_and_Lowest_Rates" localSheetId="0">#REF!</definedName>
    <definedName name="Spread_Between_Highest_and_Lowest_Rates" localSheetId="1">#REF!</definedName>
    <definedName name="Spread_Between_Highest_and_Lowest_Rates" localSheetId="2">#REF!</definedName>
    <definedName name="Spread_Between_Highest_and_Lowest_Rates" localSheetId="3">#REF!</definedName>
    <definedName name="Spread_Between_Highest_and_Lowest_Rates" localSheetId="4">#REF!</definedName>
    <definedName name="Spread_Between_Highest_and_Lowest_Rates" localSheetId="5">#REF!</definedName>
    <definedName name="Spread_Between_Highest_and_Lowest_Rates" localSheetId="6">#REF!</definedName>
    <definedName name="Spread_Between_Highest_and_Lowest_Rates" localSheetId="7">#REF!</definedName>
    <definedName name="Spread_Between_Highest_and_Lowest_Rates">'[66]Inter-Bank'!$N$5</definedName>
    <definedName name="SPSS" localSheetId="61">#REF!</definedName>
    <definedName name="SPSS" localSheetId="54">#REF!</definedName>
    <definedName name="SPSS" localSheetId="55">#REF!</definedName>
    <definedName name="SPSS" localSheetId="56">#REF!</definedName>
    <definedName name="SPSS" localSheetId="57">#REF!</definedName>
    <definedName name="SPSS" localSheetId="58">#REF!</definedName>
    <definedName name="SPSS" localSheetId="59">#REF!</definedName>
    <definedName name="SPSS">#REF!</definedName>
    <definedName name="SRTable" localSheetId="61">#REF!</definedName>
    <definedName name="SRTable" localSheetId="54">#REF!</definedName>
    <definedName name="SRTable" localSheetId="55">#REF!</definedName>
    <definedName name="SRTable" localSheetId="56">#REF!</definedName>
    <definedName name="SRTable" localSheetId="57">#REF!</definedName>
    <definedName name="SRTable" localSheetId="58">#REF!</definedName>
    <definedName name="SRTable" localSheetId="59">#REF!</definedName>
    <definedName name="SRTable">#REF!</definedName>
    <definedName name="srtable1" localSheetId="61">#REF!</definedName>
    <definedName name="srtable1" localSheetId="54">#REF!</definedName>
    <definedName name="srtable1" localSheetId="55">#REF!</definedName>
    <definedName name="srtable1" localSheetId="56">#REF!</definedName>
    <definedName name="srtable1" localSheetId="57">#REF!</definedName>
    <definedName name="srtable1" localSheetId="58">#REF!</definedName>
    <definedName name="srtable1" localSheetId="59">#REF!</definedName>
    <definedName name="srtable1">#REF!</definedName>
    <definedName name="srtbl">#REF!</definedName>
    <definedName name="SS" localSheetId="0">#REF!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>[144]IMATA!$B$45:$B$108</definedName>
    <definedName name="SSperc" localSheetId="61">#REF!</definedName>
    <definedName name="SSperc" localSheetId="54">#REF!</definedName>
    <definedName name="SSperc" localSheetId="55">#REF!</definedName>
    <definedName name="SSperc" localSheetId="56">#REF!</definedName>
    <definedName name="SSperc" localSheetId="57">#REF!</definedName>
    <definedName name="SSperc" localSheetId="58">#REF!</definedName>
    <definedName name="SSperc" localSheetId="59">#REF!</definedName>
    <definedName name="SSperc">#REF!</definedName>
    <definedName name="sss" localSheetId="61" hidden="1">{"Minpmon",#N/A,FALSE,"Monthinput"}</definedName>
    <definedName name="sss" localSheetId="54" hidden="1">{"Minpmon",#N/A,FALSE,"Monthinput"}</definedName>
    <definedName name="sss" localSheetId="55" hidden="1">{"Minpmon",#N/A,FALSE,"Monthinput"}</definedName>
    <definedName name="sss" localSheetId="56" hidden="1">{"Minpmon",#N/A,FALSE,"Monthinput"}</definedName>
    <definedName name="sss" localSheetId="57" hidden="1">{"Minpmon",#N/A,FALSE,"Monthinput"}</definedName>
    <definedName name="sss" localSheetId="58" hidden="1">{"Minpmon",#N/A,FALSE,"Monthinput"}</definedName>
    <definedName name="sss" localSheetId="59" hidden="1">{"Minpmon",#N/A,FALSE,"Monthinput"}</definedName>
    <definedName name="sss" localSheetId="60" hidden="1">{"Minpmon",#N/A,FALSE,"Monthinput"}</definedName>
    <definedName name="sss" localSheetId="39" hidden="1">{"Minpmon",#N/A,FALSE,"Monthinput"}</definedName>
    <definedName name="sss" localSheetId="0" hidden="1">{"Minpmon",#N/A,FALSE,"Monthinput"}</definedName>
    <definedName name="sss" localSheetId="26" hidden="1">{"Minpmon",#N/A,FALSE,"Monthinput"}</definedName>
    <definedName name="sss" localSheetId="27" hidden="1">{"Minpmon",#N/A,FALSE,"Monthinput"}</definedName>
    <definedName name="sss" localSheetId="32" hidden="1">{"Minpmon",#N/A,FALSE,"Monthinput"}</definedName>
    <definedName name="sss" localSheetId="41" hidden="1">{"Minpmon",#N/A,FALSE,"Monthinput"}</definedName>
    <definedName name="sss" localSheetId="1" hidden="1">{"Minpmon",#N/A,FALSE,"Monthinput"}</definedName>
    <definedName name="sss" localSheetId="2" hidden="1">{"Minpmon",#N/A,FALSE,"Monthinput"}</definedName>
    <definedName name="sss" localSheetId="3" hidden="1">{"Minpmon",#N/A,FALSE,"Monthinput"}</definedName>
    <definedName name="sss" localSheetId="4" hidden="1">{"Minpmon",#N/A,FALSE,"Monthinput"}</definedName>
    <definedName name="sss" localSheetId="5" hidden="1">{"Minpmon",#N/A,FALSE,"Monthinput"}</definedName>
    <definedName name="sss" localSheetId="6" hidden="1">{"Minpmon",#N/A,FALSE,"Monthinput"}</definedName>
    <definedName name="sss" localSheetId="7" hidden="1">{"Minpmon",#N/A,FALSE,"Monthinput"}</definedName>
    <definedName name="sss" localSheetId="22" hidden="1">{"Minpmon",#N/A,FALSE,"Monthinput"}</definedName>
    <definedName name="sss" localSheetId="23" hidden="1">{"Minpmon",#N/A,FALSE,"Monthinput"}</definedName>
    <definedName name="sss" localSheetId="24" hidden="1">{"Minpmon",#N/A,FALSE,"Monthinput"}</definedName>
    <definedName name="sss" localSheetId="25" hidden="1">{"Minpmon",#N/A,FALSE,"Monthinput"}</definedName>
    <definedName name="sss" localSheetId="28" hidden="1">{"Minpmon",#N/A,FALSE,"Monthinput"}</definedName>
    <definedName name="sss" localSheetId="29" hidden="1">{"Minpmon",#N/A,FALSE,"Monthinput"}</definedName>
    <definedName name="sss" localSheetId="31" hidden="1">{"Minpmon",#N/A,FALSE,"Monthinput"}</definedName>
    <definedName name="sss" localSheetId="40" hidden="1">{"Minpmon",#N/A,FALSE,"Monthinput"}</definedName>
    <definedName name="sss" localSheetId="42" hidden="1">{"Minpmon",#N/A,FALSE,"Monthinput"}</definedName>
    <definedName name="sss" hidden="1">{"Minpmon",#N/A,FALSE,"Monthinput"}</definedName>
    <definedName name="ssss" localSheetId="61" hidden="1">{"Riqfin97",#N/A,FALSE,"Tran";"Riqfinpro",#N/A,FALSE,"Tran"}</definedName>
    <definedName name="ssss" localSheetId="54" hidden="1">{"Riqfin97",#N/A,FALSE,"Tran";"Riqfinpro",#N/A,FALSE,"Tran"}</definedName>
    <definedName name="ssss" localSheetId="55" hidden="1">{"Riqfin97",#N/A,FALSE,"Tran";"Riqfinpro",#N/A,FALSE,"Tran"}</definedName>
    <definedName name="ssss" localSheetId="56" hidden="1">{"Riqfin97",#N/A,FALSE,"Tran";"Riqfinpro",#N/A,FALSE,"Tran"}</definedName>
    <definedName name="ssss" localSheetId="57" hidden="1">{"Riqfin97",#N/A,FALSE,"Tran";"Riqfinpro",#N/A,FALSE,"Tran"}</definedName>
    <definedName name="ssss" localSheetId="58" hidden="1">{"Riqfin97",#N/A,FALSE,"Tran";"Riqfinpro",#N/A,FALSE,"Tran"}</definedName>
    <definedName name="ssss" localSheetId="59" hidden="1">{"Riqfin97",#N/A,FALSE,"Tran";"Riqfinpro",#N/A,FALSE,"Tran"}</definedName>
    <definedName name="ssss" localSheetId="60" hidden="1">{"Riqfin97",#N/A,FALSE,"Tran";"Riqfinpro",#N/A,FALSE,"Tran"}</definedName>
    <definedName name="ssss" localSheetId="39" hidden="1">{"Riqfin97",#N/A,FALSE,"Tran";"Riqfinpro",#N/A,FALSE,"Tran"}</definedName>
    <definedName name="ssss" localSheetId="0" hidden="1">{"Riqfin97",#N/A,FALSE,"Tran";"Riqfinpro",#N/A,FALSE,"Tran"}</definedName>
    <definedName name="ssss" localSheetId="26" hidden="1">{"Riqfin97",#N/A,FALSE,"Tran";"Riqfinpro",#N/A,FALSE,"Tran"}</definedName>
    <definedName name="ssss" localSheetId="27" hidden="1">{"Riqfin97",#N/A,FALSE,"Tran";"Riqfinpro",#N/A,FALSE,"Tran"}</definedName>
    <definedName name="ssss" localSheetId="32" hidden="1">{"Riqfin97",#N/A,FALSE,"Tran";"Riqfinpro",#N/A,FALSE,"Tran"}</definedName>
    <definedName name="ssss" localSheetId="41" hidden="1">{"Riqfin97",#N/A,FALSE,"Tran";"Riqfinpro",#N/A,FALSE,"Tran"}</definedName>
    <definedName name="ssss" localSheetId="1" hidden="1">{"Riqfin97",#N/A,FALSE,"Tran";"Riqfinpro",#N/A,FALSE,"Tran"}</definedName>
    <definedName name="ssss" localSheetId="2" hidden="1">{"Riqfin97",#N/A,FALSE,"Tran";"Riqfinpro",#N/A,FALSE,"Tran"}</definedName>
    <definedName name="ssss" localSheetId="3" hidden="1">{"Riqfin97",#N/A,FALSE,"Tran";"Riqfinpro",#N/A,FALSE,"Tran"}</definedName>
    <definedName name="ssss" localSheetId="4" hidden="1">{"Riqfin97",#N/A,FALSE,"Tran";"Riqfinpro",#N/A,FALSE,"Tran"}</definedName>
    <definedName name="ssss" localSheetId="5" hidden="1">{"Riqfin97",#N/A,FALSE,"Tran";"Riqfinpro",#N/A,FALSE,"Tran"}</definedName>
    <definedName name="ssss" localSheetId="6" hidden="1">{"Riqfin97",#N/A,FALSE,"Tran";"Riqfinpro",#N/A,FALSE,"Tran"}</definedName>
    <definedName name="ssss" localSheetId="7" hidden="1">{"Riqfin97",#N/A,FALSE,"Tran";"Riqfinpro",#N/A,FALSE,"Tran"}</definedName>
    <definedName name="ssss" localSheetId="22" hidden="1">{"Riqfin97",#N/A,FALSE,"Tran";"Riqfinpro",#N/A,FALSE,"Tran"}</definedName>
    <definedName name="ssss" localSheetId="23" hidden="1">{"Riqfin97",#N/A,FALSE,"Tran";"Riqfinpro",#N/A,FALSE,"Tran"}</definedName>
    <definedName name="ssss" localSheetId="24" hidden="1">{"Riqfin97",#N/A,FALSE,"Tran";"Riqfinpro",#N/A,FALSE,"Tran"}</definedName>
    <definedName name="ssss" localSheetId="25" hidden="1">{"Riqfin97",#N/A,FALSE,"Tran";"Riqfinpro",#N/A,FALSE,"Tran"}</definedName>
    <definedName name="ssss" localSheetId="28" hidden="1">{"Riqfin97",#N/A,FALSE,"Tran";"Riqfinpro",#N/A,FALSE,"Tran"}</definedName>
    <definedName name="ssss" localSheetId="29" hidden="1">{"Riqfin97",#N/A,FALSE,"Tran";"Riqfinpro",#N/A,FALSE,"Tran"}</definedName>
    <definedName name="ssss" localSheetId="31" hidden="1">{"Riqfin97",#N/A,FALSE,"Tran";"Riqfinpro",#N/A,FALSE,"Tran"}</definedName>
    <definedName name="ssss" localSheetId="40" hidden="1">{"Riqfin97",#N/A,FALSE,"Tran";"Riqfinpro",#N/A,FALSE,"Tran"}</definedName>
    <definedName name="ssss" localSheetId="42" hidden="1">{"Riqfin97",#N/A,FALSE,"Tran";"Riqfinpro",#N/A,FALSE,"Tran"}</definedName>
    <definedName name="ssss" hidden="1">{"Riqfin97",#N/A,FALSE,"Tran";"Riqfinpro",#N/A,FALSE,"Tran"}</definedName>
    <definedName name="ssssss">#N/A</definedName>
    <definedName name="Staff">#REF!</definedName>
    <definedName name="staffrp" localSheetId="61">#REF!</definedName>
    <definedName name="staffrp" localSheetId="54">#REF!</definedName>
    <definedName name="staffrp" localSheetId="55">#REF!</definedName>
    <definedName name="staffrp" localSheetId="56">#REF!</definedName>
    <definedName name="staffrp" localSheetId="57">#REF!</definedName>
    <definedName name="staffrp" localSheetId="58">#REF!</definedName>
    <definedName name="staffrp" localSheetId="59">#REF!</definedName>
    <definedName name="staffrp" localSheetId="0">#REF!</definedName>
    <definedName name="staffrp" localSheetId="1">#REF!</definedName>
    <definedName name="staffrp" localSheetId="2">#REF!</definedName>
    <definedName name="staffrp" localSheetId="3">#REF!</definedName>
    <definedName name="staffrp" localSheetId="4">#REF!</definedName>
    <definedName name="staffrp" localSheetId="5">#REF!</definedName>
    <definedName name="staffrp" localSheetId="6">#REF!</definedName>
    <definedName name="staffrp" localSheetId="7">#REF!</definedName>
    <definedName name="staffrp">#REF!</definedName>
    <definedName name="START" localSheetId="59">#REF!</definedName>
    <definedName name="START" localSheetId="60">#REF!</definedName>
    <definedName name="START" localSheetId="39">#REF!</definedName>
    <definedName name="START" localSheetId="0">#REF!</definedName>
    <definedName name="START" localSheetId="26">#REF!</definedName>
    <definedName name="START" localSheetId="41">#REF!</definedName>
    <definedName name="START" localSheetId="1">#REF!</definedName>
    <definedName name="START" localSheetId="2">#REF!</definedName>
    <definedName name="START" localSheetId="3">#REF!</definedName>
    <definedName name="START" localSheetId="4">#REF!</definedName>
    <definedName name="START" localSheetId="5">#REF!</definedName>
    <definedName name="START" localSheetId="6">#REF!</definedName>
    <definedName name="START" localSheetId="7">#REF!</definedName>
    <definedName name="START" localSheetId="22">#REF!</definedName>
    <definedName name="START" localSheetId="23">#REF!</definedName>
    <definedName name="START" localSheetId="24">#REF!</definedName>
    <definedName name="START" localSheetId="25">#REF!</definedName>
    <definedName name="START" localSheetId="28">#REF!</definedName>
    <definedName name="START" localSheetId="29">#REF!</definedName>
    <definedName name="START" localSheetId="40">#REF!</definedName>
    <definedName name="START" localSheetId="42">#REF!</definedName>
    <definedName name="START">#REF!</definedName>
    <definedName name="StartPosition" localSheetId="60">#REF!</definedName>
    <definedName name="StartPosition" localSheetId="39">#REF!</definedName>
    <definedName name="StartPosition" localSheetId="26">#REF!</definedName>
    <definedName name="StartPosition" localSheetId="41">#REF!</definedName>
    <definedName name="StartPosition" localSheetId="22">#REF!</definedName>
    <definedName name="StartPosition" localSheetId="23">#REF!</definedName>
    <definedName name="StartPosition" localSheetId="24">#REF!</definedName>
    <definedName name="StartPosition" localSheetId="25">#REF!</definedName>
    <definedName name="StartPosition" localSheetId="28">#REF!</definedName>
    <definedName name="StartPosition" localSheetId="29">#REF!</definedName>
    <definedName name="StartPosition" localSheetId="40">#REF!</definedName>
    <definedName name="StartPosition" localSheetId="42">#REF!</definedName>
    <definedName name="StartPosition">#REF!</definedName>
    <definedName name="STFQTAB" localSheetId="60">#REF!</definedName>
    <definedName name="STFQTAB" localSheetId="39">#REF!</definedName>
    <definedName name="STFQTAB" localSheetId="26">#REF!</definedName>
    <definedName name="STFQTAB" localSheetId="41">#REF!</definedName>
    <definedName name="STFQTAB" localSheetId="22">#REF!</definedName>
    <definedName name="STFQTAB" localSheetId="23">#REF!</definedName>
    <definedName name="STFQTAB" localSheetId="24">#REF!</definedName>
    <definedName name="STFQTAB" localSheetId="25">#REF!</definedName>
    <definedName name="STFQTAB" localSheetId="28">#REF!</definedName>
    <definedName name="STFQTAB" localSheetId="29">#REF!</definedName>
    <definedName name="STFQTAB" localSheetId="40">#REF!</definedName>
    <definedName name="STFQTAB" localSheetId="42">#REF!</definedName>
    <definedName name="STFQTAB">#REF!</definedName>
    <definedName name="STOCK" localSheetId="0">#REF!</definedName>
    <definedName name="STOCK" localSheetId="1">#REF!</definedName>
    <definedName name="STOCK" localSheetId="2">#REF!</definedName>
    <definedName name="STOCK" localSheetId="3">#REF!</definedName>
    <definedName name="STOCK" localSheetId="4">#REF!</definedName>
    <definedName name="STOCK" localSheetId="5">#REF!</definedName>
    <definedName name="STOCK" localSheetId="6">#REF!</definedName>
    <definedName name="STOCK" localSheetId="7">#REF!</definedName>
    <definedName name="STOCK">[134]STOCK!$D$4:$K$69</definedName>
    <definedName name="stocksumm" localSheetId="61">#REF!</definedName>
    <definedName name="stocksumm" localSheetId="54">#REF!</definedName>
    <definedName name="stocksumm" localSheetId="55">#REF!</definedName>
    <definedName name="stocksumm" localSheetId="56">#REF!</definedName>
    <definedName name="stocksumm" localSheetId="57">#REF!</definedName>
    <definedName name="stocksumm" localSheetId="58">#REF!</definedName>
    <definedName name="stocksumm" localSheetId="59">#REF!</definedName>
    <definedName name="stocksumm">#REF!</definedName>
    <definedName name="STOP" localSheetId="60">#REF!</definedName>
    <definedName name="STOP" localSheetId="39">#REF!</definedName>
    <definedName name="STOP" localSheetId="26">#REF!</definedName>
    <definedName name="STOP" localSheetId="41">#REF!</definedName>
    <definedName name="STOP" localSheetId="22">#REF!</definedName>
    <definedName name="STOP" localSheetId="23">#REF!</definedName>
    <definedName name="STOP" localSheetId="24">#REF!</definedName>
    <definedName name="STOP" localSheetId="25">#REF!</definedName>
    <definedName name="STOP" localSheetId="28">#REF!</definedName>
    <definedName name="STOP" localSheetId="29">#REF!</definedName>
    <definedName name="STOP" localSheetId="40">#REF!</definedName>
    <definedName name="STOP" localSheetId="42">#REF!</definedName>
    <definedName name="STOP">#REF!</definedName>
    <definedName name="STTAB4">#REF!</definedName>
    <definedName name="SUM" localSheetId="0">#REF!</definedName>
    <definedName name="SUM" localSheetId="1">#REF!</definedName>
    <definedName name="SUM" localSheetId="2">#REF!</definedName>
    <definedName name="SUM" localSheetId="3">#REF!</definedName>
    <definedName name="SUM" localSheetId="4">#REF!</definedName>
    <definedName name="SUM" localSheetId="5">#REF!</definedName>
    <definedName name="SUM" localSheetId="6">#REF!</definedName>
    <definedName name="SUM" localSheetId="7">#REF!</definedName>
    <definedName name="SUM">[12]BoP!$E$313:$BE$365</definedName>
    <definedName name="SUMA_FIJA_FINANCIADA_CON__LA_COPARTICIPACION_FEDERAL_DE_NACION__LEY_N__23621_ART._1" localSheetId="0">#REF!</definedName>
    <definedName name="SUMA_FIJA_FINANCIADA_CON__LA_COPARTICIPACION_FEDERAL_DE_NACION__LEY_N__23621_ART._1" localSheetId="1">#REF!</definedName>
    <definedName name="SUMA_FIJA_FINANCIADA_CON__LA_COPARTICIPACION_FEDERAL_DE_NACION__LEY_N__23621_ART._1" localSheetId="2">#REF!</definedName>
    <definedName name="SUMA_FIJA_FINANCIADA_CON__LA_COPARTICIPACION_FEDERAL_DE_NACION__LEY_N__23621_ART._1" localSheetId="3">#REF!</definedName>
    <definedName name="SUMA_FIJA_FINANCIADA_CON__LA_COPARTICIPACION_FEDERAL_DE_NACION__LEY_N__23621_ART._1" localSheetId="4">#REF!</definedName>
    <definedName name="SUMA_FIJA_FINANCIADA_CON__LA_COPARTICIPACION_FEDERAL_DE_NACION__LEY_N__23621_ART._1" localSheetId="5">#REF!</definedName>
    <definedName name="SUMA_FIJA_FINANCIADA_CON__LA_COPARTICIPACION_FEDERAL_DE_NACION__LEY_N__23621_ART._1" localSheetId="6">#REF!</definedName>
    <definedName name="SUMA_FIJA_FINANCIADA_CON__LA_COPARTICIPACION_FEDERAL_DE_NACION__LEY_N__23621_ART._1" localSheetId="7">#REF!</definedName>
    <definedName name="SUMA_FIJA_FINANCIADA_CON__LA_COPARTICIPACION_FEDERAL_DE_NACION__LEY_N__23621_ART._1">[4]C!$B$19:$N$19</definedName>
    <definedName name="SUMGDP" localSheetId="0">#REF!</definedName>
    <definedName name="SUMGDP" localSheetId="1">#REF!</definedName>
    <definedName name="SUMGDP" localSheetId="2">#REF!</definedName>
    <definedName name="SUMGDP" localSheetId="3">#REF!</definedName>
    <definedName name="SUMGDP" localSheetId="4">#REF!</definedName>
    <definedName name="SUMGDP" localSheetId="5">#REF!</definedName>
    <definedName name="SUMGDP" localSheetId="6">#REF!</definedName>
    <definedName name="SUMGDP" localSheetId="7">#REF!</definedName>
    <definedName name="SUMGDP">[112]NA!#REF!</definedName>
    <definedName name="SUMTAB" localSheetId="0">#REF!</definedName>
    <definedName name="SUMTAB" localSheetId="1">#REF!</definedName>
    <definedName name="SUMTAB" localSheetId="2">#REF!</definedName>
    <definedName name="SUMTAB" localSheetId="3">#REF!</definedName>
    <definedName name="SUMTAB" localSheetId="4">#REF!</definedName>
    <definedName name="SUMTAB" localSheetId="5">#REF!</definedName>
    <definedName name="SUMTAB" localSheetId="6">#REF!</definedName>
    <definedName name="SUMTAB" localSheetId="7">#REF!</definedName>
    <definedName name="SUMTAB">[145]CPI:NA!$A$272:$R$990</definedName>
    <definedName name="SUPLI" localSheetId="59">#REF!</definedName>
    <definedName name="SUPLI" localSheetId="60">#REF!</definedName>
    <definedName name="SUPLI" localSheetId="39">#REF!</definedName>
    <definedName name="SUPLI" localSheetId="26">#REF!</definedName>
    <definedName name="SUPLI" localSheetId="41">#REF!</definedName>
    <definedName name="SUPLI" localSheetId="22">#REF!</definedName>
    <definedName name="SUPLI" localSheetId="23">#REF!</definedName>
    <definedName name="SUPLI" localSheetId="24">#REF!</definedName>
    <definedName name="SUPLI" localSheetId="25">#REF!</definedName>
    <definedName name="SUPLI" localSheetId="28">#REF!</definedName>
    <definedName name="SUPLI" localSheetId="29">#REF!</definedName>
    <definedName name="SUPLI" localSheetId="40">#REF!</definedName>
    <definedName name="SUPLI" localSheetId="42">#REF!</definedName>
    <definedName name="SUPLI">#REF!</definedName>
    <definedName name="SUPLIDORES" localSheetId="60">#REF!</definedName>
    <definedName name="SUPLIDORES" localSheetId="39">#REF!</definedName>
    <definedName name="SUPLIDORES" localSheetId="26">#REF!</definedName>
    <definedName name="SUPLIDORES" localSheetId="41">#REF!</definedName>
    <definedName name="SUPLIDORES" localSheetId="22">#REF!</definedName>
    <definedName name="SUPLIDORES" localSheetId="23">#REF!</definedName>
    <definedName name="SUPLIDORES" localSheetId="24">#REF!</definedName>
    <definedName name="SUPLIDORES" localSheetId="25">#REF!</definedName>
    <definedName name="SUPLIDORES" localSheetId="28">#REF!</definedName>
    <definedName name="SUPLIDORES" localSheetId="29">#REF!</definedName>
    <definedName name="SUPLIDORES" localSheetId="40">#REF!</definedName>
    <definedName name="SUPLIDORES" localSheetId="42">#REF!</definedName>
    <definedName name="SUPLIDORES">#REF!</definedName>
    <definedName name="SUPPLY" localSheetId="0">#REF!</definedName>
    <definedName name="SUPPLY" localSheetId="1">#REF!</definedName>
    <definedName name="SUPPLY" localSheetId="2">#REF!</definedName>
    <definedName name="SUPPLY" localSheetId="3">#REF!</definedName>
    <definedName name="SUPPLY" localSheetId="4">#REF!</definedName>
    <definedName name="SUPPLY" localSheetId="5">#REF!</definedName>
    <definedName name="SUPPLY" localSheetId="6">#REF!</definedName>
    <definedName name="SUPPLY" localSheetId="7">#REF!</definedName>
    <definedName name="SUPPLY">[77]MONTHLY!$A$87:$Q$193</definedName>
    <definedName name="SUPPLY2" localSheetId="0">#REF!</definedName>
    <definedName name="SUPPLY2" localSheetId="1">#REF!</definedName>
    <definedName name="SUPPLY2" localSheetId="2">#REF!</definedName>
    <definedName name="SUPPLY2" localSheetId="3">#REF!</definedName>
    <definedName name="SUPPLY2" localSheetId="4">#REF!</definedName>
    <definedName name="SUPPLY2" localSheetId="5">#REF!</definedName>
    <definedName name="SUPPLY2" localSheetId="6">#REF!</definedName>
    <definedName name="SUPPLY2" localSheetId="7">#REF!</definedName>
    <definedName name="SUPPLY2">[77]MONTHLY!$A$422:$Z$477</definedName>
    <definedName name="SUPUES" localSheetId="61">#REF!</definedName>
    <definedName name="SUPUES" localSheetId="54">#REF!</definedName>
    <definedName name="SUPUES" localSheetId="55">#REF!</definedName>
    <definedName name="SUPUES" localSheetId="56">#REF!</definedName>
    <definedName name="SUPUES" localSheetId="57">#REF!</definedName>
    <definedName name="SUPUES" localSheetId="58">#REF!</definedName>
    <definedName name="SUPUES" localSheetId="59">#REF!</definedName>
    <definedName name="SUPUES">#REF!</definedName>
    <definedName name="supuestos" localSheetId="61">#REF!</definedName>
    <definedName name="supuestos" localSheetId="54">#REF!</definedName>
    <definedName name="supuestos" localSheetId="55">#REF!</definedName>
    <definedName name="supuestos" localSheetId="56">#REF!</definedName>
    <definedName name="supuestos" localSheetId="57">#REF!</definedName>
    <definedName name="supuestos" localSheetId="58">#REF!</definedName>
    <definedName name="supuestos" localSheetId="59">#REF!</definedName>
    <definedName name="supuestos">#REF!</definedName>
    <definedName name="swe" localSheetId="61" hidden="1">{"Tab1",#N/A,FALSE,"P";"Tab2",#N/A,FALSE,"P"}</definedName>
    <definedName name="swe" localSheetId="54" hidden="1">{"Tab1",#N/A,FALSE,"P";"Tab2",#N/A,FALSE,"P"}</definedName>
    <definedName name="swe" localSheetId="55" hidden="1">{"Tab1",#N/A,FALSE,"P";"Tab2",#N/A,FALSE,"P"}</definedName>
    <definedName name="swe" localSheetId="56" hidden="1">{"Tab1",#N/A,FALSE,"P";"Tab2",#N/A,FALSE,"P"}</definedName>
    <definedName name="swe" localSheetId="57" hidden="1">{"Tab1",#N/A,FALSE,"P";"Tab2",#N/A,FALSE,"P"}</definedName>
    <definedName name="swe" localSheetId="58" hidden="1">{"Tab1",#N/A,FALSE,"P";"Tab2",#N/A,FALSE,"P"}</definedName>
    <definedName name="swe" localSheetId="59" hidden="1">{"Tab1",#N/A,FALSE,"P";"Tab2",#N/A,FALSE,"P"}</definedName>
    <definedName name="swe" localSheetId="60" hidden="1">{"Tab1",#N/A,FALSE,"P";"Tab2",#N/A,FALSE,"P"}</definedName>
    <definedName name="swe" localSheetId="39" hidden="1">{"Tab1",#N/A,FALSE,"P";"Tab2",#N/A,FALSE,"P"}</definedName>
    <definedName name="swe" localSheetId="0" hidden="1">{"Tab1",#N/A,FALSE,"P";"Tab2",#N/A,FALSE,"P"}</definedName>
    <definedName name="swe" localSheetId="26" hidden="1">{"Tab1",#N/A,FALSE,"P";"Tab2",#N/A,FALSE,"P"}</definedName>
    <definedName name="swe" localSheetId="27" hidden="1">{"Tab1",#N/A,FALSE,"P";"Tab2",#N/A,FALSE,"P"}</definedName>
    <definedName name="swe" localSheetId="32" hidden="1">{"Tab1",#N/A,FALSE,"P";"Tab2",#N/A,FALSE,"P"}</definedName>
    <definedName name="swe" localSheetId="41" hidden="1">{"Tab1",#N/A,FALSE,"P";"Tab2",#N/A,FALSE,"P"}</definedName>
    <definedName name="swe" localSheetId="1" hidden="1">{"Tab1",#N/A,FALSE,"P";"Tab2",#N/A,FALSE,"P"}</definedName>
    <definedName name="swe" localSheetId="2" hidden="1">{"Tab1",#N/A,FALSE,"P";"Tab2",#N/A,FALSE,"P"}</definedName>
    <definedName name="swe" localSheetId="3" hidden="1">{"Tab1",#N/A,FALSE,"P";"Tab2",#N/A,FALSE,"P"}</definedName>
    <definedName name="swe" localSheetId="4" hidden="1">{"Tab1",#N/A,FALSE,"P";"Tab2",#N/A,FALSE,"P"}</definedName>
    <definedName name="swe" localSheetId="5" hidden="1">{"Tab1",#N/A,FALSE,"P";"Tab2",#N/A,FALSE,"P"}</definedName>
    <definedName name="swe" localSheetId="6" hidden="1">{"Tab1",#N/A,FALSE,"P";"Tab2",#N/A,FALSE,"P"}</definedName>
    <definedName name="swe" localSheetId="7" hidden="1">{"Tab1",#N/A,FALSE,"P";"Tab2",#N/A,FALSE,"P"}</definedName>
    <definedName name="swe" localSheetId="22" hidden="1">{"Tab1",#N/A,FALSE,"P";"Tab2",#N/A,FALSE,"P"}</definedName>
    <definedName name="swe" localSheetId="23" hidden="1">{"Tab1",#N/A,FALSE,"P";"Tab2",#N/A,FALSE,"P"}</definedName>
    <definedName name="swe" localSheetId="24" hidden="1">{"Tab1",#N/A,FALSE,"P";"Tab2",#N/A,FALSE,"P"}</definedName>
    <definedName name="swe" localSheetId="25" hidden="1">{"Tab1",#N/A,FALSE,"P";"Tab2",#N/A,FALSE,"P"}</definedName>
    <definedName name="swe" localSheetId="28" hidden="1">{"Tab1",#N/A,FALSE,"P";"Tab2",#N/A,FALSE,"P"}</definedName>
    <definedName name="swe" localSheetId="29" hidden="1">{"Tab1",#N/A,FALSE,"P";"Tab2",#N/A,FALSE,"P"}</definedName>
    <definedName name="swe" localSheetId="31" hidden="1">{"Tab1",#N/A,FALSE,"P";"Tab2",#N/A,FALSE,"P"}</definedName>
    <definedName name="swe" localSheetId="40" hidden="1">{"Tab1",#N/A,FALSE,"P";"Tab2",#N/A,FALSE,"P"}</definedName>
    <definedName name="swe" localSheetId="42" hidden="1">{"Tab1",#N/A,FALSE,"P";"Tab2",#N/A,FALSE,"P"}</definedName>
    <definedName name="swe" hidden="1">{"Tab1",#N/A,FALSE,"P";"Tab2",#N/A,FALSE,"P"}</definedName>
    <definedName name="Sweden_wt" localSheetId="0">#REF!</definedName>
    <definedName name="Sweden_wt" localSheetId="1">#REF!</definedName>
    <definedName name="Sweden_wt" localSheetId="2">#REF!</definedName>
    <definedName name="Sweden_wt" localSheetId="3">#REF!</definedName>
    <definedName name="Sweden_wt" localSheetId="4">#REF!</definedName>
    <definedName name="Sweden_wt" localSheetId="5">#REF!</definedName>
    <definedName name="Sweden_wt" localSheetId="6">#REF!</definedName>
    <definedName name="Sweden_wt" localSheetId="7">#REF!</definedName>
    <definedName name="Sweden_wt">'[65]OECD wgt'!$B$32</definedName>
    <definedName name="SwitchColor" localSheetId="61">#REF!</definedName>
    <definedName name="SwitchColor" localSheetId="54">#REF!</definedName>
    <definedName name="SwitchColor" localSheetId="55">#REF!</definedName>
    <definedName name="SwitchColor" localSheetId="56">#REF!</definedName>
    <definedName name="SwitchColor" localSheetId="57">#REF!</definedName>
    <definedName name="SwitchColor" localSheetId="58">#REF!</definedName>
    <definedName name="SwitchColor" localSheetId="59">#REF!</definedName>
    <definedName name="SwitchColor" localSheetId="0">#REF!</definedName>
    <definedName name="SwitchColor" localSheetId="1">#REF!</definedName>
    <definedName name="SwitchColor" localSheetId="2">#REF!</definedName>
    <definedName name="SwitchColor" localSheetId="3">#REF!</definedName>
    <definedName name="SwitchColor" localSheetId="4">#REF!</definedName>
    <definedName name="SwitchColor" localSheetId="5">#REF!</definedName>
    <definedName name="SwitchColor" localSheetId="6">#REF!</definedName>
    <definedName name="SwitchColor" localSheetId="7">#REF!</definedName>
    <definedName name="SwitchColor">#REF!</definedName>
    <definedName name="Switzerland_wt" localSheetId="0">#REF!</definedName>
    <definedName name="Switzerland_wt" localSheetId="1">#REF!</definedName>
    <definedName name="Switzerland_wt" localSheetId="2">#REF!</definedName>
    <definedName name="Switzerland_wt" localSheetId="3">#REF!</definedName>
    <definedName name="Switzerland_wt" localSheetId="4">#REF!</definedName>
    <definedName name="Switzerland_wt" localSheetId="5">#REF!</definedName>
    <definedName name="Switzerland_wt" localSheetId="6">#REF!</definedName>
    <definedName name="Switzerland_wt" localSheetId="7">#REF!</definedName>
    <definedName name="Switzerland_wt">'[65]OECD wgt'!$B$33</definedName>
    <definedName name="Swvu.PLA1." localSheetId="61" hidden="1">'[50]COP FED'!#REF!</definedName>
    <definedName name="Swvu.PLA1." localSheetId="54" hidden="1">'[50]COP FED'!#REF!</definedName>
    <definedName name="Swvu.PLA1." localSheetId="55" hidden="1">'[50]COP FED'!#REF!</definedName>
    <definedName name="Swvu.PLA1." localSheetId="56" hidden="1">'[50]COP FED'!#REF!</definedName>
    <definedName name="Swvu.PLA1." localSheetId="57" hidden="1">'[50]COP FED'!#REF!</definedName>
    <definedName name="Swvu.PLA1." localSheetId="58" hidden="1">'[50]COP FED'!#REF!</definedName>
    <definedName name="Swvu.PLA1." localSheetId="59" hidden="1">'[50]COP FED'!#REF!</definedName>
    <definedName name="Swvu.PLA1." localSheetId="39" hidden="1">'[50]COP FED'!#REF!</definedName>
    <definedName name="Swvu.PLA1." localSheetId="0" hidden="1">#REF!</definedName>
    <definedName name="Swvu.PLA1." localSheetId="26" hidden="1">'[50]COP FED'!#REF!</definedName>
    <definedName name="Swvu.PLA1." localSheetId="41" hidden="1">'[50]COP FED'!#REF!</definedName>
    <definedName name="Swvu.PLA1." localSheetId="1" hidden="1">#REF!</definedName>
    <definedName name="Swvu.PLA1." localSheetId="2" hidden="1">#REF!</definedName>
    <definedName name="Swvu.PLA1." localSheetId="3" hidden="1">#REF!</definedName>
    <definedName name="Swvu.PLA1." localSheetId="4" hidden="1">#REF!</definedName>
    <definedName name="Swvu.PLA1." localSheetId="5" hidden="1">#REF!</definedName>
    <definedName name="Swvu.PLA1." localSheetId="6" hidden="1">#REF!</definedName>
    <definedName name="Swvu.PLA1." localSheetId="7" hidden="1">#REF!</definedName>
    <definedName name="Swvu.PLA1." localSheetId="23" hidden="1">'[50]COP FED'!#REF!</definedName>
    <definedName name="Swvu.PLA1." localSheetId="40" hidden="1">'[50]COP FED'!#REF!</definedName>
    <definedName name="Swvu.PLA1." localSheetId="42" hidden="1">'[50]COP FED'!#REF!</definedName>
    <definedName name="Swvu.PLA1." hidden="1">'[50]COP FED'!#REF!</definedName>
    <definedName name="Swvu.PLA2." localSheetId="0" hidden="1">#REF!</definedName>
    <definedName name="Swvu.PLA2." localSheetId="1" hidden="1">#REF!</definedName>
    <definedName name="Swvu.PLA2." localSheetId="2" hidden="1">#REF!</definedName>
    <definedName name="Swvu.PLA2." localSheetId="3" hidden="1">#REF!</definedName>
    <definedName name="Swvu.PLA2." localSheetId="4" hidden="1">#REF!</definedName>
    <definedName name="Swvu.PLA2." localSheetId="5" hidden="1">#REF!</definedName>
    <definedName name="Swvu.PLA2." localSheetId="6" hidden="1">#REF!</definedName>
    <definedName name="Swvu.PLA2." localSheetId="7" hidden="1">#REF!</definedName>
    <definedName name="Swvu.PLA2." hidden="1">'[50]COP FED'!$A$1:$N$49</definedName>
    <definedName name="sxc" localSheetId="61" hidden="1">{"Riqfin97",#N/A,FALSE,"Tran";"Riqfinpro",#N/A,FALSE,"Tran"}</definedName>
    <definedName name="sxc" localSheetId="54" hidden="1">{"Riqfin97",#N/A,FALSE,"Tran";"Riqfinpro",#N/A,FALSE,"Tran"}</definedName>
    <definedName name="sxc" localSheetId="55" hidden="1">{"Riqfin97",#N/A,FALSE,"Tran";"Riqfinpro",#N/A,FALSE,"Tran"}</definedName>
    <definedName name="sxc" localSheetId="56" hidden="1">{"Riqfin97",#N/A,FALSE,"Tran";"Riqfinpro",#N/A,FALSE,"Tran"}</definedName>
    <definedName name="sxc" localSheetId="57" hidden="1">{"Riqfin97",#N/A,FALSE,"Tran";"Riqfinpro",#N/A,FALSE,"Tran"}</definedName>
    <definedName name="sxc" localSheetId="58" hidden="1">{"Riqfin97",#N/A,FALSE,"Tran";"Riqfinpro",#N/A,FALSE,"Tran"}</definedName>
    <definedName name="sxc" localSheetId="59" hidden="1">{"Riqfin97",#N/A,FALSE,"Tran";"Riqfinpro",#N/A,FALSE,"Tran"}</definedName>
    <definedName name="sxc" localSheetId="60" hidden="1">{"Riqfin97",#N/A,FALSE,"Tran";"Riqfinpro",#N/A,FALSE,"Tran"}</definedName>
    <definedName name="sxc" localSheetId="39" hidden="1">{"Riqfin97",#N/A,FALSE,"Tran";"Riqfinpro",#N/A,FALSE,"Tran"}</definedName>
    <definedName name="sxc" localSheetId="0" hidden="1">{"Riqfin97",#N/A,FALSE,"Tran";"Riqfinpro",#N/A,FALSE,"Tran"}</definedName>
    <definedName name="sxc" localSheetId="26" hidden="1">{"Riqfin97",#N/A,FALSE,"Tran";"Riqfinpro",#N/A,FALSE,"Tran"}</definedName>
    <definedName name="sxc" localSheetId="27" hidden="1">{"Riqfin97",#N/A,FALSE,"Tran";"Riqfinpro",#N/A,FALSE,"Tran"}</definedName>
    <definedName name="sxc" localSheetId="32" hidden="1">{"Riqfin97",#N/A,FALSE,"Tran";"Riqfinpro",#N/A,FALSE,"Tran"}</definedName>
    <definedName name="sxc" localSheetId="41" hidden="1">{"Riqfin97",#N/A,FALSE,"Tran";"Riqfinpro",#N/A,FALSE,"Tran"}</definedName>
    <definedName name="sxc" localSheetId="1" hidden="1">{"Riqfin97",#N/A,FALSE,"Tran";"Riqfinpro",#N/A,FALSE,"Tran"}</definedName>
    <definedName name="sxc" localSheetId="2" hidden="1">{"Riqfin97",#N/A,FALSE,"Tran";"Riqfinpro",#N/A,FALSE,"Tran"}</definedName>
    <definedName name="sxc" localSheetId="3" hidden="1">{"Riqfin97",#N/A,FALSE,"Tran";"Riqfinpro",#N/A,FALSE,"Tran"}</definedName>
    <definedName name="sxc" localSheetId="4" hidden="1">{"Riqfin97",#N/A,FALSE,"Tran";"Riqfinpro",#N/A,FALSE,"Tran"}</definedName>
    <definedName name="sxc" localSheetId="5" hidden="1">{"Riqfin97",#N/A,FALSE,"Tran";"Riqfinpro",#N/A,FALSE,"Tran"}</definedName>
    <definedName name="sxc" localSheetId="6" hidden="1">{"Riqfin97",#N/A,FALSE,"Tran";"Riqfinpro",#N/A,FALSE,"Tran"}</definedName>
    <definedName name="sxc" localSheetId="7" hidden="1">{"Riqfin97",#N/A,FALSE,"Tran";"Riqfinpro",#N/A,FALSE,"Tran"}</definedName>
    <definedName name="sxc" localSheetId="22" hidden="1">{"Riqfin97",#N/A,FALSE,"Tran";"Riqfinpro",#N/A,FALSE,"Tran"}</definedName>
    <definedName name="sxc" localSheetId="23" hidden="1">{"Riqfin97",#N/A,FALSE,"Tran";"Riqfinpro",#N/A,FALSE,"Tran"}</definedName>
    <definedName name="sxc" localSheetId="24" hidden="1">{"Riqfin97",#N/A,FALSE,"Tran";"Riqfinpro",#N/A,FALSE,"Tran"}</definedName>
    <definedName name="sxc" localSheetId="25" hidden="1">{"Riqfin97",#N/A,FALSE,"Tran";"Riqfinpro",#N/A,FALSE,"Tran"}</definedName>
    <definedName name="sxc" localSheetId="28" hidden="1">{"Riqfin97",#N/A,FALSE,"Tran";"Riqfinpro",#N/A,FALSE,"Tran"}</definedName>
    <definedName name="sxc" localSheetId="29" hidden="1">{"Riqfin97",#N/A,FALSE,"Tran";"Riqfinpro",#N/A,FALSE,"Tran"}</definedName>
    <definedName name="sxc" localSheetId="31" hidden="1">{"Riqfin97",#N/A,FALSE,"Tran";"Riqfinpro",#N/A,FALSE,"Tran"}</definedName>
    <definedName name="sxc" localSheetId="40" hidden="1">{"Riqfin97",#N/A,FALSE,"Tran";"Riqfinpro",#N/A,FALSE,"Tran"}</definedName>
    <definedName name="sxc" localSheetId="42" hidden="1">{"Riqfin97",#N/A,FALSE,"Tran";"Riqfinpro",#N/A,FALSE,"Tran"}</definedName>
    <definedName name="sxc" hidden="1">{"Riqfin97",#N/A,FALSE,"Tran";"Riqfinpro",#N/A,FALSE,"Tran"}</definedName>
    <definedName name="sxe" localSheetId="61" hidden="1">{"Riqfin97",#N/A,FALSE,"Tran";"Riqfinpro",#N/A,FALSE,"Tran"}</definedName>
    <definedName name="sxe" localSheetId="54" hidden="1">{"Riqfin97",#N/A,FALSE,"Tran";"Riqfinpro",#N/A,FALSE,"Tran"}</definedName>
    <definedName name="sxe" localSheetId="55" hidden="1">{"Riqfin97",#N/A,FALSE,"Tran";"Riqfinpro",#N/A,FALSE,"Tran"}</definedName>
    <definedName name="sxe" localSheetId="56" hidden="1">{"Riqfin97",#N/A,FALSE,"Tran";"Riqfinpro",#N/A,FALSE,"Tran"}</definedName>
    <definedName name="sxe" localSheetId="57" hidden="1">{"Riqfin97",#N/A,FALSE,"Tran";"Riqfinpro",#N/A,FALSE,"Tran"}</definedName>
    <definedName name="sxe" localSheetId="58" hidden="1">{"Riqfin97",#N/A,FALSE,"Tran";"Riqfinpro",#N/A,FALSE,"Tran"}</definedName>
    <definedName name="sxe" localSheetId="59" hidden="1">{"Riqfin97",#N/A,FALSE,"Tran";"Riqfinpro",#N/A,FALSE,"Tran"}</definedName>
    <definedName name="sxe" localSheetId="60" hidden="1">{"Riqfin97",#N/A,FALSE,"Tran";"Riqfinpro",#N/A,FALSE,"Tran"}</definedName>
    <definedName name="sxe" localSheetId="39" hidden="1">{"Riqfin97",#N/A,FALSE,"Tran";"Riqfinpro",#N/A,FALSE,"Tran"}</definedName>
    <definedName name="sxe" localSheetId="0" hidden="1">{"Riqfin97",#N/A,FALSE,"Tran";"Riqfinpro",#N/A,FALSE,"Tran"}</definedName>
    <definedName name="sxe" localSheetId="26" hidden="1">{"Riqfin97",#N/A,FALSE,"Tran";"Riqfinpro",#N/A,FALSE,"Tran"}</definedName>
    <definedName name="sxe" localSheetId="27" hidden="1">{"Riqfin97",#N/A,FALSE,"Tran";"Riqfinpro",#N/A,FALSE,"Tran"}</definedName>
    <definedName name="sxe" localSheetId="32" hidden="1">{"Riqfin97",#N/A,FALSE,"Tran";"Riqfinpro",#N/A,FALSE,"Tran"}</definedName>
    <definedName name="sxe" localSheetId="41" hidden="1">{"Riqfin97",#N/A,FALSE,"Tran";"Riqfinpro",#N/A,FALSE,"Tran"}</definedName>
    <definedName name="sxe" localSheetId="1" hidden="1">{"Riqfin97",#N/A,FALSE,"Tran";"Riqfinpro",#N/A,FALSE,"Tran"}</definedName>
    <definedName name="sxe" localSheetId="2" hidden="1">{"Riqfin97",#N/A,FALSE,"Tran";"Riqfinpro",#N/A,FALSE,"Tran"}</definedName>
    <definedName name="sxe" localSheetId="3" hidden="1">{"Riqfin97",#N/A,FALSE,"Tran";"Riqfinpro",#N/A,FALSE,"Tran"}</definedName>
    <definedName name="sxe" localSheetId="4" hidden="1">{"Riqfin97",#N/A,FALSE,"Tran";"Riqfinpro",#N/A,FALSE,"Tran"}</definedName>
    <definedName name="sxe" localSheetId="5" hidden="1">{"Riqfin97",#N/A,FALSE,"Tran";"Riqfinpro",#N/A,FALSE,"Tran"}</definedName>
    <definedName name="sxe" localSheetId="6" hidden="1">{"Riqfin97",#N/A,FALSE,"Tran";"Riqfinpro",#N/A,FALSE,"Tran"}</definedName>
    <definedName name="sxe" localSheetId="7" hidden="1">{"Riqfin97",#N/A,FALSE,"Tran";"Riqfinpro",#N/A,FALSE,"Tran"}</definedName>
    <definedName name="sxe" localSheetId="22" hidden="1">{"Riqfin97",#N/A,FALSE,"Tran";"Riqfinpro",#N/A,FALSE,"Tran"}</definedName>
    <definedName name="sxe" localSheetId="23" hidden="1">{"Riqfin97",#N/A,FALSE,"Tran";"Riqfinpro",#N/A,FALSE,"Tran"}</definedName>
    <definedName name="sxe" localSheetId="24" hidden="1">{"Riqfin97",#N/A,FALSE,"Tran";"Riqfinpro",#N/A,FALSE,"Tran"}</definedName>
    <definedName name="sxe" localSheetId="25" hidden="1">{"Riqfin97",#N/A,FALSE,"Tran";"Riqfinpro",#N/A,FALSE,"Tran"}</definedName>
    <definedName name="sxe" localSheetId="28" hidden="1">{"Riqfin97",#N/A,FALSE,"Tran";"Riqfinpro",#N/A,FALSE,"Tran"}</definedName>
    <definedName name="sxe" localSheetId="29" hidden="1">{"Riqfin97",#N/A,FALSE,"Tran";"Riqfinpro",#N/A,FALSE,"Tran"}</definedName>
    <definedName name="sxe" localSheetId="31" hidden="1">{"Riqfin97",#N/A,FALSE,"Tran";"Riqfinpro",#N/A,FALSE,"Tran"}</definedName>
    <definedName name="sxe" localSheetId="40" hidden="1">{"Riqfin97",#N/A,FALSE,"Tran";"Riqfinpro",#N/A,FALSE,"Tran"}</definedName>
    <definedName name="sxe" localSheetId="42" hidden="1">{"Riqfin97",#N/A,FALSE,"Tran";"Riqfinpro",#N/A,FALSE,"Tran"}</definedName>
    <definedName name="sxe" hidden="1">{"Riqfin97",#N/A,FALSE,"Tran";"Riqfinpro",#N/A,FALSE,"Tran"}</definedName>
    <definedName name="t" localSheetId="61" hidden="1">{"Minpmon",#N/A,FALSE,"Monthinput"}</definedName>
    <definedName name="t" localSheetId="54" hidden="1">{"Minpmon",#N/A,FALSE,"Monthinput"}</definedName>
    <definedName name="t" localSheetId="55" hidden="1">{"Minpmon",#N/A,FALSE,"Monthinput"}</definedName>
    <definedName name="t" localSheetId="56" hidden="1">{"Minpmon",#N/A,FALSE,"Monthinput"}</definedName>
    <definedName name="t" localSheetId="57" hidden="1">{"Minpmon",#N/A,FALSE,"Monthinput"}</definedName>
    <definedName name="t" localSheetId="58" hidden="1">{"Minpmon",#N/A,FALSE,"Monthinput"}</definedName>
    <definedName name="t" localSheetId="59" hidden="1">{"Minpmon",#N/A,FALSE,"Monthinput"}</definedName>
    <definedName name="t" localSheetId="60" hidden="1">{"Minpmon",#N/A,FALSE,"Monthinput"}</definedName>
    <definedName name="t" localSheetId="39" hidden="1">{"Minpmon",#N/A,FALSE,"Monthinput"}</definedName>
    <definedName name="t" localSheetId="0" hidden="1">{"Minpmon",#N/A,FALSE,"Monthinput"}</definedName>
    <definedName name="t" localSheetId="26" hidden="1">{"Minpmon",#N/A,FALSE,"Monthinput"}</definedName>
    <definedName name="t" localSheetId="27" hidden="1">{"Minpmon",#N/A,FALSE,"Monthinput"}</definedName>
    <definedName name="t" localSheetId="32" hidden="1">{"Minpmon",#N/A,FALSE,"Monthinput"}</definedName>
    <definedName name="t" localSheetId="41" hidden="1">{"Minpmon",#N/A,FALSE,"Monthinput"}</definedName>
    <definedName name="t" localSheetId="1" hidden="1">{"Minpmon",#N/A,FALSE,"Monthinput"}</definedName>
    <definedName name="t" localSheetId="2" hidden="1">{"Minpmon",#N/A,FALSE,"Monthinput"}</definedName>
    <definedName name="t" localSheetId="3" hidden="1">{"Minpmon",#N/A,FALSE,"Monthinput"}</definedName>
    <definedName name="t" localSheetId="4" hidden="1">{"Minpmon",#N/A,FALSE,"Monthinput"}</definedName>
    <definedName name="t" localSheetId="5" hidden="1">{"Minpmon",#N/A,FALSE,"Monthinput"}</definedName>
    <definedName name="t" localSheetId="6" hidden="1">{"Minpmon",#N/A,FALSE,"Monthinput"}</definedName>
    <definedName name="t" localSheetId="7" hidden="1">{"Minpmon",#N/A,FALSE,"Monthinput"}</definedName>
    <definedName name="t" localSheetId="22" hidden="1">{"Minpmon",#N/A,FALSE,"Monthinput"}</definedName>
    <definedName name="t" localSheetId="23" hidden="1">{"Minpmon",#N/A,FALSE,"Monthinput"}</definedName>
    <definedName name="t" localSheetId="24" hidden="1">{"Minpmon",#N/A,FALSE,"Monthinput"}</definedName>
    <definedName name="t" localSheetId="25" hidden="1">{"Minpmon",#N/A,FALSE,"Monthinput"}</definedName>
    <definedName name="t" localSheetId="28" hidden="1">{"Minpmon",#N/A,FALSE,"Monthinput"}</definedName>
    <definedName name="t" localSheetId="29" hidden="1">{"Minpmon",#N/A,FALSE,"Monthinput"}</definedName>
    <definedName name="t" localSheetId="31" hidden="1">{"Minpmon",#N/A,FALSE,"Monthinput"}</definedName>
    <definedName name="t" localSheetId="40" hidden="1">{"Minpmon",#N/A,FALSE,"Monthinput"}</definedName>
    <definedName name="t" localSheetId="42" hidden="1">{"Minpmon",#N/A,FALSE,"Monthinput"}</definedName>
    <definedName name="t" hidden="1">{"Minpmon",#N/A,FALSE,"Monthinput"}</definedName>
    <definedName name="Tab_2">#REF!</definedName>
    <definedName name="Tab_Assumptions" localSheetId="61">#REF!</definedName>
    <definedName name="Tab_Assumptions" localSheetId="54">#REF!</definedName>
    <definedName name="Tab_Assumptions" localSheetId="55">#REF!</definedName>
    <definedName name="Tab_Assumptions" localSheetId="56">#REF!</definedName>
    <definedName name="Tab_Assumptions" localSheetId="57">#REF!</definedName>
    <definedName name="Tab_Assumptions" localSheetId="58">#REF!</definedName>
    <definedName name="Tab_Assumptions" localSheetId="59">#REF!</definedName>
    <definedName name="Tab_Assumptions" localSheetId="0">#REF!</definedName>
    <definedName name="Tab_Assumptions" localSheetId="1">#REF!</definedName>
    <definedName name="Tab_Assumptions" localSheetId="2">#REF!</definedName>
    <definedName name="Tab_Assumptions" localSheetId="3">#REF!</definedName>
    <definedName name="Tab_Assumptions" localSheetId="4">#REF!</definedName>
    <definedName name="Tab_Assumptions" localSheetId="5">#REF!</definedName>
    <definedName name="Tab_Assumptions" localSheetId="6">#REF!</definedName>
    <definedName name="Tab_Assumptions" localSheetId="7">#REF!</definedName>
    <definedName name="Tab_Assumptions">#REF!</definedName>
    <definedName name="Tab_results" localSheetId="61">#REF!</definedName>
    <definedName name="Tab_results" localSheetId="54">#REF!</definedName>
    <definedName name="Tab_results" localSheetId="55">#REF!</definedName>
    <definedName name="Tab_results" localSheetId="56">#REF!</definedName>
    <definedName name="Tab_results" localSheetId="57">#REF!</definedName>
    <definedName name="Tab_results" localSheetId="58">#REF!</definedName>
    <definedName name="Tab_results" localSheetId="59">#REF!</definedName>
    <definedName name="Tab_results" localSheetId="0">#REF!</definedName>
    <definedName name="Tab_results" localSheetId="1">#REF!</definedName>
    <definedName name="Tab_results" localSheetId="2">#REF!</definedName>
    <definedName name="Tab_results" localSheetId="3">#REF!</definedName>
    <definedName name="Tab_results" localSheetId="4">#REF!</definedName>
    <definedName name="Tab_results" localSheetId="5">#REF!</definedName>
    <definedName name="Tab_results" localSheetId="6">#REF!</definedName>
    <definedName name="Tab_results" localSheetId="7">#REF!</definedName>
    <definedName name="Tab_results">#REF!</definedName>
    <definedName name="Tab1_A">#REF!</definedName>
    <definedName name="Tab1_B">#REF!</definedName>
    <definedName name="tab1a">#REF!</definedName>
    <definedName name="tab1b">#REF!</definedName>
    <definedName name="TAB1CK">#REF!</definedName>
    <definedName name="Tab2_DSA" localSheetId="0">#REF!</definedName>
    <definedName name="Tab2_DSA" localSheetId="1">#REF!</definedName>
    <definedName name="Tab2_DSA" localSheetId="2">#REF!</definedName>
    <definedName name="Tab2_DSA" localSheetId="3">#REF!</definedName>
    <definedName name="Tab2_DSA" localSheetId="4">#REF!</definedName>
    <definedName name="Tab2_DSA" localSheetId="5">#REF!</definedName>
    <definedName name="Tab2_DSA" localSheetId="6">#REF!</definedName>
    <definedName name="Tab2_DSA" localSheetId="7">#REF!</definedName>
    <definedName name="Tab2_DSA">[146]Output_1!#REF!</definedName>
    <definedName name="Tab25a" localSheetId="59">#REF!</definedName>
    <definedName name="Tab25a" localSheetId="60">#REF!</definedName>
    <definedName name="Tab25a" localSheetId="39">#REF!</definedName>
    <definedName name="Tab25a" localSheetId="26">#REF!</definedName>
    <definedName name="Tab25a" localSheetId="41">#REF!</definedName>
    <definedName name="Tab25a" localSheetId="22">#REF!</definedName>
    <definedName name="Tab25a" localSheetId="23">#REF!</definedName>
    <definedName name="Tab25a" localSheetId="24">#REF!</definedName>
    <definedName name="Tab25a" localSheetId="25">#REF!</definedName>
    <definedName name="Tab25a" localSheetId="28">#REF!</definedName>
    <definedName name="Tab25a" localSheetId="29">#REF!</definedName>
    <definedName name="Tab25a" localSheetId="40">#REF!</definedName>
    <definedName name="Tab25a" localSheetId="42">#REF!</definedName>
    <definedName name="Tab25a">#REF!</definedName>
    <definedName name="Tab25b" localSheetId="60">#REF!</definedName>
    <definedName name="Tab25b" localSheetId="39">#REF!</definedName>
    <definedName name="Tab25b" localSheetId="26">#REF!</definedName>
    <definedName name="Tab25b" localSheetId="41">#REF!</definedName>
    <definedName name="Tab25b" localSheetId="22">#REF!</definedName>
    <definedName name="Tab25b" localSheetId="23">#REF!</definedName>
    <definedName name="Tab25b" localSheetId="24">#REF!</definedName>
    <definedName name="Tab25b" localSheetId="25">#REF!</definedName>
    <definedName name="Tab25b" localSheetId="28">#REF!</definedName>
    <definedName name="Tab25b" localSheetId="29">#REF!</definedName>
    <definedName name="Tab25b" localSheetId="40">#REF!</definedName>
    <definedName name="Tab25b" localSheetId="42">#REF!</definedName>
    <definedName name="Tab25b">#REF!</definedName>
    <definedName name="TAB2A">#REF!</definedName>
    <definedName name="tab2GC">#REF!</definedName>
    <definedName name="tab3BPS">#REF!</definedName>
    <definedName name="tab4Int">#REF!</definedName>
    <definedName name="TAB5A">#REF!</definedName>
    <definedName name="tab5Emp">#REF!</definedName>
    <definedName name="TAB6A" localSheetId="0">#REF!</definedName>
    <definedName name="TAB6A" localSheetId="1">#REF!</definedName>
    <definedName name="TAB6A" localSheetId="2">#REF!</definedName>
    <definedName name="TAB6A" localSheetId="3">#REF!</definedName>
    <definedName name="TAB6A" localSheetId="4">#REF!</definedName>
    <definedName name="TAB6A" localSheetId="5">#REF!</definedName>
    <definedName name="TAB6A" localSheetId="6">#REF!</definedName>
    <definedName name="TAB6A" localSheetId="7">#REF!</definedName>
    <definedName name="TAB6A">'[39]Annual Tables'!#REF!</definedName>
    <definedName name="TAB6B" localSheetId="0">#REF!</definedName>
    <definedName name="TAB6B" localSheetId="1">#REF!</definedName>
    <definedName name="TAB6B" localSheetId="2">#REF!</definedName>
    <definedName name="TAB6B" localSheetId="3">#REF!</definedName>
    <definedName name="TAB6B" localSheetId="4">#REF!</definedName>
    <definedName name="TAB6B" localSheetId="5">#REF!</definedName>
    <definedName name="TAB6B" localSheetId="6">#REF!</definedName>
    <definedName name="TAB6B" localSheetId="7">#REF!</definedName>
    <definedName name="TAB6B">'[39]Annual Tables'!#REF!</definedName>
    <definedName name="tab6BCU" localSheetId="61">#REF!</definedName>
    <definedName name="tab6BCU" localSheetId="54">#REF!</definedName>
    <definedName name="tab6BCU" localSheetId="55">#REF!</definedName>
    <definedName name="tab6BCU" localSheetId="56">#REF!</definedName>
    <definedName name="tab6BCU" localSheetId="57">#REF!</definedName>
    <definedName name="tab6BCU" localSheetId="58">#REF!</definedName>
    <definedName name="tab6BCU" localSheetId="59">#REF!</definedName>
    <definedName name="tab6BCU">#REF!</definedName>
    <definedName name="TAB6C" localSheetId="61">#REF!</definedName>
    <definedName name="TAB6C" localSheetId="54">#REF!</definedName>
    <definedName name="TAB6C" localSheetId="55">#REF!</definedName>
    <definedName name="TAB6C" localSheetId="56">#REF!</definedName>
    <definedName name="TAB6C" localSheetId="57">#REF!</definedName>
    <definedName name="TAB6C" localSheetId="58">#REF!</definedName>
    <definedName name="TAB6C" localSheetId="59">#REF!</definedName>
    <definedName name="TAB6C">#REF!</definedName>
    <definedName name="TAB7A" localSheetId="61">#REF!</definedName>
    <definedName name="TAB7A" localSheetId="54">#REF!</definedName>
    <definedName name="TAB7A" localSheetId="55">#REF!</definedName>
    <definedName name="TAB7A" localSheetId="56">#REF!</definedName>
    <definedName name="TAB7A" localSheetId="57">#REF!</definedName>
    <definedName name="TAB7A" localSheetId="58">#REF!</definedName>
    <definedName name="TAB7A" localSheetId="59">#REF!</definedName>
    <definedName name="TAB7A">#REF!</definedName>
    <definedName name="tab7DGI">#REF!</definedName>
    <definedName name="Tabasic">#REF!</definedName>
    <definedName name="Tabe" localSheetId="60">#REF!</definedName>
    <definedName name="Tabe" localSheetId="39">#REF!</definedName>
    <definedName name="Tabe" localSheetId="26">#REF!</definedName>
    <definedName name="Tabe" localSheetId="41">#REF!</definedName>
    <definedName name="Tabe" localSheetId="22">#REF!</definedName>
    <definedName name="Tabe" localSheetId="23">#REF!</definedName>
    <definedName name="Tabe" localSheetId="24">#REF!</definedName>
    <definedName name="Tabe" localSheetId="25">#REF!</definedName>
    <definedName name="Tabe" localSheetId="28">#REF!</definedName>
    <definedName name="Tabe" localSheetId="29">#REF!</definedName>
    <definedName name="Tabe" localSheetId="40">#REF!</definedName>
    <definedName name="Tabe" localSheetId="42">#REF!</definedName>
    <definedName name="Tabe">#REF!</definedName>
    <definedName name="Tabl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">#REF!</definedName>
    <definedName name="Table__47" localSheetId="0">#REF!</definedName>
    <definedName name="Table__47" localSheetId="1">#REF!</definedName>
    <definedName name="Table__47" localSheetId="2">#REF!</definedName>
    <definedName name="Table__47" localSheetId="3">#REF!</definedName>
    <definedName name="Table__47" localSheetId="4">#REF!</definedName>
    <definedName name="Table__47" localSheetId="5">#REF!</definedName>
    <definedName name="Table__47" localSheetId="6">#REF!</definedName>
    <definedName name="Table__47" localSheetId="7">#REF!</definedName>
    <definedName name="Table__47">[147]RED47!$A$1:$I$53</definedName>
    <definedName name="TABLE_1" localSheetId="0">#REF!</definedName>
    <definedName name="TABLE_1" localSheetId="1">#REF!</definedName>
    <definedName name="TABLE_1" localSheetId="2">#REF!</definedName>
    <definedName name="TABLE_1" localSheetId="3">#REF!</definedName>
    <definedName name="TABLE_1" localSheetId="4">#REF!</definedName>
    <definedName name="TABLE_1" localSheetId="5">#REF!</definedName>
    <definedName name="TABLE_1" localSheetId="6">#REF!</definedName>
    <definedName name="TABLE_1" localSheetId="7">#REF!</definedName>
    <definedName name="TABLE_1">'[148]150dp'!$A$3:$K$94</definedName>
    <definedName name="Table_16.__Guatemala__National_Accounts_at_Current_Prices" localSheetId="61">#REF!</definedName>
    <definedName name="Table_16.__Guatemala__National_Accounts_at_Current_Prices" localSheetId="54">#REF!</definedName>
    <definedName name="Table_16.__Guatemala__National_Accounts_at_Current_Prices" localSheetId="55">#REF!</definedName>
    <definedName name="Table_16.__Guatemala__National_Accounts_at_Current_Prices" localSheetId="56">#REF!</definedName>
    <definedName name="Table_16.__Guatemala__National_Accounts_at_Current_Prices" localSheetId="57">#REF!</definedName>
    <definedName name="Table_16.__Guatemala__National_Accounts_at_Current_Prices" localSheetId="58">#REF!</definedName>
    <definedName name="Table_16.__Guatemala__National_Accounts_at_Current_Prices" localSheetId="59">#REF!</definedName>
    <definedName name="Table_16.__Guatemala__National_Accounts_at_Current_Prices">#REF!</definedName>
    <definedName name="Table_2._Country_X___Public_Sector_Financing_1" localSheetId="59">#REF!</definedName>
    <definedName name="Table_2._Country_X___Public_Sector_Financing_1" localSheetId="60">#REF!</definedName>
    <definedName name="Table_2._Country_X___Public_Sector_Financing_1" localSheetId="39">#REF!</definedName>
    <definedName name="Table_2._Country_X___Public_Sector_Financing_1" localSheetId="26">#REF!</definedName>
    <definedName name="Table_2._Country_X___Public_Sector_Financing_1" localSheetId="41">#REF!</definedName>
    <definedName name="Table_2._Country_X___Public_Sector_Financing_1" localSheetId="22">#REF!</definedName>
    <definedName name="Table_2._Country_X___Public_Sector_Financing_1" localSheetId="23">#REF!</definedName>
    <definedName name="Table_2._Country_X___Public_Sector_Financing_1" localSheetId="24">#REF!</definedName>
    <definedName name="Table_2._Country_X___Public_Sector_Financing_1" localSheetId="25">#REF!</definedName>
    <definedName name="Table_2._Country_X___Public_Sector_Financing_1" localSheetId="28">#REF!</definedName>
    <definedName name="Table_2._Country_X___Public_Sector_Financing_1" localSheetId="29">#REF!</definedName>
    <definedName name="Table_2._Country_X___Public_Sector_Financing_1" localSheetId="40">#REF!</definedName>
    <definedName name="Table_2._Country_X___Public_Sector_Financing_1" localSheetId="42">#REF!</definedName>
    <definedName name="Table_2._Country_X___Public_Sector_Financing_1">#REF!</definedName>
    <definedName name="Table_20.cont__Guatemala___Selected_Agricultural_Sector_Statistics__concluded">#REF!</definedName>
    <definedName name="Table_28._Guatemala___Selected_Wage_Indicators_1">#REF!</definedName>
    <definedName name="Table_28a._Guatemala___Selected_Wage_Indicators_1">#REF!</definedName>
    <definedName name="Table_3.5b" localSheetId="60">#REF!</definedName>
    <definedName name="Table_3.5b" localSheetId="39">#REF!</definedName>
    <definedName name="Table_3.5b" localSheetId="26">#REF!</definedName>
    <definedName name="Table_3.5b" localSheetId="41">#REF!</definedName>
    <definedName name="Table_3.5b" localSheetId="22">#REF!</definedName>
    <definedName name="Table_3.5b" localSheetId="23">#REF!</definedName>
    <definedName name="Table_3.5b" localSheetId="24">#REF!</definedName>
    <definedName name="Table_3.5b" localSheetId="25">#REF!</definedName>
    <definedName name="Table_3.5b" localSheetId="28">#REF!</definedName>
    <definedName name="Table_3.5b" localSheetId="29">#REF!</definedName>
    <definedName name="Table_3.5b" localSheetId="40">#REF!</definedName>
    <definedName name="Table_3.5b" localSheetId="42">#REF!</definedName>
    <definedName name="Table_3.5b">#REF!</definedName>
    <definedName name="Table_30a._Guatemala___Selected_Employment_and_Labor_Productivity_Indicators">#REF!</definedName>
    <definedName name="Table_31._Guatemala___Selected_Wage_and_Employment_Indicators_1">#REF!</definedName>
    <definedName name="Table_32.__Guatemala__Trends_in_Unit_Labor_Costs__ULC___Real_Wages__Productivity_and_Employment">#REF!</definedName>
    <definedName name="Table_33.__Guatemala__Indicators_of_Competitiveness">#REF!</definedName>
    <definedName name="Table_4._Guatemala___Consumer_Price_Indices__1">#REF!</definedName>
    <definedName name="Table_4SR">#REF!</definedName>
    <definedName name="Table_5a">#REF!</definedName>
    <definedName name="Table_7SR">#REF!</definedName>
    <definedName name="Table_A.__Guatemala__Trends_in_Private_Sector_Unit_Labor_Costs__ULC___Real_Wages__Productivity_and_Employment">#REF!</definedName>
    <definedName name="Table_debt">#REF!</definedName>
    <definedName name="Table_Template" localSheetId="60">#REF!</definedName>
    <definedName name="Table_Template" localSheetId="39">#REF!</definedName>
    <definedName name="Table_Template" localSheetId="26">#REF!</definedName>
    <definedName name="Table_Template" localSheetId="41">#REF!</definedName>
    <definedName name="Table_Template" localSheetId="22">#REF!</definedName>
    <definedName name="Table_Template" localSheetId="23">#REF!</definedName>
    <definedName name="Table_Template" localSheetId="24">#REF!</definedName>
    <definedName name="Table_Template" localSheetId="25">#REF!</definedName>
    <definedName name="Table_Template" localSheetId="28">#REF!</definedName>
    <definedName name="Table_Template" localSheetId="29">#REF!</definedName>
    <definedName name="Table_Template" localSheetId="40">#REF!</definedName>
    <definedName name="Table_Template" localSheetId="42">#REF!</definedName>
    <definedName name="Table_Template">#REF!</definedName>
    <definedName name="table1" localSheetId="60">#REF!</definedName>
    <definedName name="table1" localSheetId="39">#REF!</definedName>
    <definedName name="table1" localSheetId="26">#REF!</definedName>
    <definedName name="table1" localSheetId="41">#REF!</definedName>
    <definedName name="table1" localSheetId="22">#REF!</definedName>
    <definedName name="table1" localSheetId="23">#REF!</definedName>
    <definedName name="table1" localSheetId="24">#REF!</definedName>
    <definedName name="table1" localSheetId="25">#REF!</definedName>
    <definedName name="table1" localSheetId="28">#REF!</definedName>
    <definedName name="table1" localSheetId="29">#REF!</definedName>
    <definedName name="table1" localSheetId="40">#REF!</definedName>
    <definedName name="table1" localSheetId="42">#REF!</definedName>
    <definedName name="table1">#REF!</definedName>
    <definedName name="table10" localSheetId="0">#REF!</definedName>
    <definedName name="table10" localSheetId="1">#REF!</definedName>
    <definedName name="table10" localSheetId="2">#REF!</definedName>
    <definedName name="table10" localSheetId="3">#REF!</definedName>
    <definedName name="table10" localSheetId="4">#REF!</definedName>
    <definedName name="table10" localSheetId="5">#REF!</definedName>
    <definedName name="table10" localSheetId="6">#REF!</definedName>
    <definedName name="table10" localSheetId="7">#REF!</definedName>
    <definedName name="table10">'[148]150dp'!$A$1:$F$58</definedName>
    <definedName name="table11" localSheetId="61">#REF!</definedName>
    <definedName name="table11" localSheetId="54">#REF!</definedName>
    <definedName name="table11" localSheetId="55">#REF!</definedName>
    <definedName name="table11" localSheetId="56">#REF!</definedName>
    <definedName name="table11" localSheetId="57">#REF!</definedName>
    <definedName name="table11" localSheetId="58">#REF!</definedName>
    <definedName name="table11" localSheetId="59">#REF!</definedName>
    <definedName name="table11">#REF!</definedName>
    <definedName name="table11?" localSheetId="61">#REF!</definedName>
    <definedName name="table11?" localSheetId="54">#REF!</definedName>
    <definedName name="table11?" localSheetId="55">#REF!</definedName>
    <definedName name="table11?" localSheetId="56">#REF!</definedName>
    <definedName name="table11?" localSheetId="57">#REF!</definedName>
    <definedName name="table11?" localSheetId="58">#REF!</definedName>
    <definedName name="table11?" localSheetId="59">#REF!</definedName>
    <definedName name="table11?">#REF!</definedName>
    <definedName name="table12" localSheetId="61">#REF!</definedName>
    <definedName name="table12" localSheetId="54">#REF!</definedName>
    <definedName name="table12" localSheetId="55">#REF!</definedName>
    <definedName name="table12" localSheetId="56">#REF!</definedName>
    <definedName name="table12" localSheetId="57">#REF!</definedName>
    <definedName name="table12" localSheetId="58">#REF!</definedName>
    <definedName name="table12" localSheetId="59">#REF!</definedName>
    <definedName name="table12">#REF!</definedName>
    <definedName name="table13">#REF!</definedName>
    <definedName name="table15">#REF!</definedName>
    <definedName name="table16">#REF!</definedName>
    <definedName name="table17">#REF!</definedName>
    <definedName name="table18">#REF!</definedName>
    <definedName name="table19">#REF!</definedName>
    <definedName name="Table2" localSheetId="60">#REF!</definedName>
    <definedName name="Table2" localSheetId="39">#REF!</definedName>
    <definedName name="Table2" localSheetId="26">#REF!</definedName>
    <definedName name="Table2" localSheetId="41">#REF!</definedName>
    <definedName name="Table2" localSheetId="22">#REF!</definedName>
    <definedName name="Table2" localSheetId="23">#REF!</definedName>
    <definedName name="Table2" localSheetId="24">#REF!</definedName>
    <definedName name="Table2" localSheetId="25">#REF!</definedName>
    <definedName name="Table2" localSheetId="28">#REF!</definedName>
    <definedName name="Table2" localSheetId="29">#REF!</definedName>
    <definedName name="Table2" localSheetId="40">#REF!</definedName>
    <definedName name="Table2" localSheetId="42">#REF!</definedName>
    <definedName name="Table2">#REF!</definedName>
    <definedName name="table20">#REF!</definedName>
    <definedName name="table21">#REF!</definedName>
    <definedName name="table22a">#REF!</definedName>
    <definedName name="table22b">#REF!</definedName>
    <definedName name="table25">#REF!</definedName>
    <definedName name="table26">#REF!</definedName>
    <definedName name="table3" localSheetId="0">#REF!</definedName>
    <definedName name="table3" localSheetId="1">#REF!</definedName>
    <definedName name="table3" localSheetId="2">#REF!</definedName>
    <definedName name="table3" localSheetId="3">#REF!</definedName>
    <definedName name="table3" localSheetId="4">#REF!</definedName>
    <definedName name="table3" localSheetId="5">#REF!</definedName>
    <definedName name="table3" localSheetId="6">#REF!</definedName>
    <definedName name="table3" localSheetId="7">#REF!</definedName>
    <definedName name="table3">'[149]Table 8'!$A$3:$K$61</definedName>
    <definedName name="table4" localSheetId="61">#REF!</definedName>
    <definedName name="table4" localSheetId="54">#REF!</definedName>
    <definedName name="table4" localSheetId="55">#REF!</definedName>
    <definedName name="table4" localSheetId="56">#REF!</definedName>
    <definedName name="table4" localSheetId="57">#REF!</definedName>
    <definedName name="table4" localSheetId="58">#REF!</definedName>
    <definedName name="table4" localSheetId="59">#REF!</definedName>
    <definedName name="table4">#REF!</definedName>
    <definedName name="table41" localSheetId="61">#REF!</definedName>
    <definedName name="table41" localSheetId="54">#REF!</definedName>
    <definedName name="table41" localSheetId="55">#REF!</definedName>
    <definedName name="table41" localSheetId="56">#REF!</definedName>
    <definedName name="table41" localSheetId="57">#REF!</definedName>
    <definedName name="table41" localSheetId="58">#REF!</definedName>
    <definedName name="table41" localSheetId="59">#REF!</definedName>
    <definedName name="table41">#REF!</definedName>
    <definedName name="Table5" localSheetId="61">[150]Stfrprtables!#REF!</definedName>
    <definedName name="Table5" localSheetId="54">[150]Stfrprtables!#REF!</definedName>
    <definedName name="Table5" localSheetId="55">[150]Stfrprtables!#REF!</definedName>
    <definedName name="Table5" localSheetId="56">[150]Stfrprtables!#REF!</definedName>
    <definedName name="Table5" localSheetId="57">[150]Stfrprtables!#REF!</definedName>
    <definedName name="Table5" localSheetId="58">[150]Stfrprtables!#REF!</definedName>
    <definedName name="Table5" localSheetId="59">[150]Stfrprtables!#REF!</definedName>
    <definedName name="Table5" localSheetId="0">#REF!</definedName>
    <definedName name="Table5" localSheetId="1">#REF!</definedName>
    <definedName name="Table5" localSheetId="2">#REF!</definedName>
    <definedName name="Table5" localSheetId="3">#REF!</definedName>
    <definedName name="Table5" localSheetId="4">#REF!</definedName>
    <definedName name="Table5" localSheetId="5">#REF!</definedName>
    <definedName name="Table5" localSheetId="6">#REF!</definedName>
    <definedName name="Table5" localSheetId="7">#REF!</definedName>
    <definedName name="Table5">[150]Stfrprtables!#REF!</definedName>
    <definedName name="table6" localSheetId="61">#REF!</definedName>
    <definedName name="table6" localSheetId="54">#REF!</definedName>
    <definedName name="table6" localSheetId="55">#REF!</definedName>
    <definedName name="table6" localSheetId="56">#REF!</definedName>
    <definedName name="table6" localSheetId="57">#REF!</definedName>
    <definedName name="table6" localSheetId="58">#REF!</definedName>
    <definedName name="table6" localSheetId="59">#REF!</definedName>
    <definedName name="table6">#REF!</definedName>
    <definedName name="table7" localSheetId="61">#REF!</definedName>
    <definedName name="table7" localSheetId="54">#REF!</definedName>
    <definedName name="table7" localSheetId="55">#REF!</definedName>
    <definedName name="table7" localSheetId="56">#REF!</definedName>
    <definedName name="table7" localSheetId="57">#REF!</definedName>
    <definedName name="table7" localSheetId="58">#REF!</definedName>
    <definedName name="table7" localSheetId="59">#REF!</definedName>
    <definedName name="table7">#REF!</definedName>
    <definedName name="Table8" localSheetId="0">#REF!</definedName>
    <definedName name="Table8" localSheetId="1">#REF!</definedName>
    <definedName name="Table8" localSheetId="2">#REF!</definedName>
    <definedName name="Table8" localSheetId="3">#REF!</definedName>
    <definedName name="Table8" localSheetId="4">#REF!</definedName>
    <definedName name="Table8" localSheetId="5">#REF!</definedName>
    <definedName name="Table8" localSheetId="6">#REF!</definedName>
    <definedName name="Table8" localSheetId="7">#REF!</definedName>
    <definedName name="Table8">'[45]shared data'!$A$1:$E$32</definedName>
    <definedName name="table9" localSheetId="61">#REF!</definedName>
    <definedName name="table9" localSheetId="54">#REF!</definedName>
    <definedName name="table9" localSheetId="55">#REF!</definedName>
    <definedName name="table9" localSheetId="56">#REF!</definedName>
    <definedName name="table9" localSheetId="57">#REF!</definedName>
    <definedName name="table9" localSheetId="58">#REF!</definedName>
    <definedName name="table9" localSheetId="59">#REF!</definedName>
    <definedName name="table9">#REF!</definedName>
    <definedName name="TableA" localSheetId="59">#REF!</definedName>
    <definedName name="TableA" localSheetId="60">#REF!</definedName>
    <definedName name="TableA" localSheetId="39">#REF!</definedName>
    <definedName name="TableA" localSheetId="26">#REF!</definedName>
    <definedName name="TableA" localSheetId="41">#REF!</definedName>
    <definedName name="TableA" localSheetId="22">#REF!</definedName>
    <definedName name="TableA" localSheetId="23">#REF!</definedName>
    <definedName name="TableA" localSheetId="24">#REF!</definedName>
    <definedName name="TableA" localSheetId="25">#REF!</definedName>
    <definedName name="TableA" localSheetId="28">#REF!</definedName>
    <definedName name="TableA" localSheetId="29">#REF!</definedName>
    <definedName name="TableA" localSheetId="40">#REF!</definedName>
    <definedName name="TableA" localSheetId="42">#REF!</definedName>
    <definedName name="TableA">#REF!</definedName>
    <definedName name="TableB1" localSheetId="60">#REF!</definedName>
    <definedName name="TableB1" localSheetId="39">#REF!</definedName>
    <definedName name="TableB1" localSheetId="26">#REF!</definedName>
    <definedName name="TableB1" localSheetId="41">#REF!</definedName>
    <definedName name="TableB1" localSheetId="22">#REF!</definedName>
    <definedName name="TableB1" localSheetId="23">#REF!</definedName>
    <definedName name="TableB1" localSheetId="24">#REF!</definedName>
    <definedName name="TableB1" localSheetId="25">#REF!</definedName>
    <definedName name="TableB1" localSheetId="28">#REF!</definedName>
    <definedName name="TableB1" localSheetId="29">#REF!</definedName>
    <definedName name="TableB1" localSheetId="40">#REF!</definedName>
    <definedName name="TableB1" localSheetId="42">#REF!</definedName>
    <definedName name="TableB1">#REF!</definedName>
    <definedName name="TableB2" localSheetId="60">#REF!</definedName>
    <definedName name="TableB2" localSheetId="39">#REF!</definedName>
    <definedName name="TableB2" localSheetId="26">#REF!</definedName>
    <definedName name="TableB2" localSheetId="41">#REF!</definedName>
    <definedName name="TableB2" localSheetId="22">#REF!</definedName>
    <definedName name="TableB2" localSheetId="23">#REF!</definedName>
    <definedName name="TableB2" localSheetId="24">#REF!</definedName>
    <definedName name="TableB2" localSheetId="25">#REF!</definedName>
    <definedName name="TableB2" localSheetId="28">#REF!</definedName>
    <definedName name="TableB2" localSheetId="29">#REF!</definedName>
    <definedName name="TableB2" localSheetId="40">#REF!</definedName>
    <definedName name="TableB2" localSheetId="42">#REF!</definedName>
    <definedName name="TableB2">#REF!</definedName>
    <definedName name="TableB3" localSheetId="60">#REF!</definedName>
    <definedName name="TableB3" localSheetId="39">#REF!</definedName>
    <definedName name="TableB3" localSheetId="26">#REF!</definedName>
    <definedName name="TableB3" localSheetId="41">#REF!</definedName>
    <definedName name="TableB3" localSheetId="22">#REF!</definedName>
    <definedName name="TableB3" localSheetId="23">#REF!</definedName>
    <definedName name="TableB3" localSheetId="24">#REF!</definedName>
    <definedName name="TableB3" localSheetId="25">#REF!</definedName>
    <definedName name="TableB3" localSheetId="28">#REF!</definedName>
    <definedName name="TableB3" localSheetId="29">#REF!</definedName>
    <definedName name="TableB3" localSheetId="40">#REF!</definedName>
    <definedName name="TableB3" localSheetId="42">#REF!</definedName>
    <definedName name="TableB3">#REF!</definedName>
    <definedName name="TableC1" localSheetId="60">#REF!</definedName>
    <definedName name="TableC1" localSheetId="39">#REF!</definedName>
    <definedName name="TableC1" localSheetId="26">#REF!</definedName>
    <definedName name="TableC1" localSheetId="41">#REF!</definedName>
    <definedName name="TableC1" localSheetId="22">#REF!</definedName>
    <definedName name="TableC1" localSheetId="23">#REF!</definedName>
    <definedName name="TableC1" localSheetId="24">#REF!</definedName>
    <definedName name="TableC1" localSheetId="25">#REF!</definedName>
    <definedName name="TableC1" localSheetId="28">#REF!</definedName>
    <definedName name="TableC1" localSheetId="29">#REF!</definedName>
    <definedName name="TableC1" localSheetId="40">#REF!</definedName>
    <definedName name="TableC1" localSheetId="42">#REF!</definedName>
    <definedName name="TableC1">#REF!</definedName>
    <definedName name="TableC2" localSheetId="60">#REF!</definedName>
    <definedName name="TableC2" localSheetId="39">#REF!</definedName>
    <definedName name="TableC2" localSheetId="26">#REF!</definedName>
    <definedName name="TableC2" localSheetId="41">#REF!</definedName>
    <definedName name="TableC2" localSheetId="22">#REF!</definedName>
    <definedName name="TableC2" localSheetId="23">#REF!</definedName>
    <definedName name="TableC2" localSheetId="24">#REF!</definedName>
    <definedName name="TableC2" localSheetId="25">#REF!</definedName>
    <definedName name="TableC2" localSheetId="28">#REF!</definedName>
    <definedName name="TableC2" localSheetId="29">#REF!</definedName>
    <definedName name="TableC2" localSheetId="40">#REF!</definedName>
    <definedName name="TableC2" localSheetId="42">#REF!</definedName>
    <definedName name="TableC2">#REF!</definedName>
    <definedName name="TableC3" localSheetId="60">#REF!</definedName>
    <definedName name="TableC3" localSheetId="39">#REF!</definedName>
    <definedName name="TableC3" localSheetId="26">#REF!</definedName>
    <definedName name="TableC3" localSheetId="41">#REF!</definedName>
    <definedName name="TableC3" localSheetId="22">#REF!</definedName>
    <definedName name="TableC3" localSheetId="23">#REF!</definedName>
    <definedName name="TableC3" localSheetId="24">#REF!</definedName>
    <definedName name="TableC3" localSheetId="25">#REF!</definedName>
    <definedName name="TableC3" localSheetId="28">#REF!</definedName>
    <definedName name="TableC3" localSheetId="29">#REF!</definedName>
    <definedName name="TableC3" localSheetId="40">#REF!</definedName>
    <definedName name="TableC3" localSheetId="42">#REF!</definedName>
    <definedName name="TableC3">#REF!</definedName>
    <definedName name="tabreal">#REF!</definedName>
    <definedName name="TAME">#REF!</definedName>
    <definedName name="TASA" localSheetId="60">#REF!</definedName>
    <definedName name="TASA" localSheetId="39">#REF!</definedName>
    <definedName name="TASA" localSheetId="26">#REF!</definedName>
    <definedName name="TASA" localSheetId="41">#REF!</definedName>
    <definedName name="TASA" localSheetId="22">#REF!</definedName>
    <definedName name="TASA" localSheetId="23">#REF!</definedName>
    <definedName name="TASA" localSheetId="24">#REF!</definedName>
    <definedName name="TASA" localSheetId="25">#REF!</definedName>
    <definedName name="TASA" localSheetId="28">#REF!</definedName>
    <definedName name="TASA" localSheetId="29">#REF!</definedName>
    <definedName name="TASA" localSheetId="40">#REF!</definedName>
    <definedName name="TASA" localSheetId="42">#REF!</definedName>
    <definedName name="TASA">#REF!</definedName>
    <definedName name="TASAS" localSheetId="60">#REF!</definedName>
    <definedName name="TASAS" localSheetId="39">#REF!</definedName>
    <definedName name="TASAS" localSheetId="26">#REF!</definedName>
    <definedName name="TASAS" localSheetId="41">#REF!</definedName>
    <definedName name="TASAS" localSheetId="22">#REF!</definedName>
    <definedName name="TASAS" localSheetId="23">#REF!</definedName>
    <definedName name="TASAS" localSheetId="24">#REF!</definedName>
    <definedName name="TASAS" localSheetId="25">#REF!</definedName>
    <definedName name="TASAS" localSheetId="28">#REF!</definedName>
    <definedName name="TASAS" localSheetId="29">#REF!</definedName>
    <definedName name="TASAS" localSheetId="40">#REF!</definedName>
    <definedName name="TASAS" localSheetId="42">#REF!</definedName>
    <definedName name="TASAS">#REF!</definedName>
    <definedName name="Tasas_Interes_06R" localSheetId="0">#REF!</definedName>
    <definedName name="Tasas_Interes_06R" localSheetId="1">#REF!</definedName>
    <definedName name="Tasas_Interes_06R" localSheetId="2">#REF!</definedName>
    <definedName name="Tasas_Interes_06R" localSheetId="3">#REF!</definedName>
    <definedName name="Tasas_Interes_06R" localSheetId="4">#REF!</definedName>
    <definedName name="Tasas_Interes_06R" localSheetId="5">#REF!</definedName>
    <definedName name="Tasas_Interes_06R" localSheetId="6">#REF!</definedName>
    <definedName name="Tasas_Interes_06R" localSheetId="7">#REF!</definedName>
    <definedName name="Tasas_Interes_06R">[151]A!$A$1:$T$54</definedName>
    <definedName name="Tbl_GFN" localSheetId="0">#REF!</definedName>
    <definedName name="Tbl_GFN" localSheetId="1">#REF!</definedName>
    <definedName name="Tbl_GFN" localSheetId="2">#REF!</definedName>
    <definedName name="Tbl_GFN" localSheetId="3">#REF!</definedName>
    <definedName name="Tbl_GFN" localSheetId="4">#REF!</definedName>
    <definedName name="Tbl_GFN" localSheetId="5">#REF!</definedName>
    <definedName name="Tbl_GFN" localSheetId="6">#REF!</definedName>
    <definedName name="Tbl_GFN" localSheetId="7">#REF!</definedName>
    <definedName name="Tbl_GFN">[152]Table_GEF!$B$2:$T$53</definedName>
    <definedName name="tblChecks" localSheetId="0">#REF!</definedName>
    <definedName name="tblChecks" localSheetId="1">#REF!</definedName>
    <definedName name="tblChecks" localSheetId="2">#REF!</definedName>
    <definedName name="tblChecks" localSheetId="3">#REF!</definedName>
    <definedName name="tblChecks" localSheetId="4">#REF!</definedName>
    <definedName name="tblChecks" localSheetId="5">#REF!</definedName>
    <definedName name="tblChecks" localSheetId="6">#REF!</definedName>
    <definedName name="tblChecks" localSheetId="7">#REF!</definedName>
    <definedName name="tblChecks">[105]ErrCheck!$A$3:$E$5</definedName>
    <definedName name="tblLinks" localSheetId="0">#REF!</definedName>
    <definedName name="tblLinks" localSheetId="1">#REF!</definedName>
    <definedName name="tblLinks" localSheetId="2">#REF!</definedName>
    <definedName name="tblLinks" localSheetId="3">#REF!</definedName>
    <definedName name="tblLinks" localSheetId="4">#REF!</definedName>
    <definedName name="tblLinks" localSheetId="5">#REF!</definedName>
    <definedName name="tblLinks" localSheetId="6">#REF!</definedName>
    <definedName name="tblLinks" localSheetId="7">#REF!</definedName>
    <definedName name="tblLinks">[105]Links!$A$4:$F$33</definedName>
    <definedName name="tc">#VALUE!</definedName>
    <definedName name="TCN" localSheetId="0">#REF!</definedName>
    <definedName name="TCN" localSheetId="1">#REF!</definedName>
    <definedName name="TCN" localSheetId="2">#REF!</definedName>
    <definedName name="TCN" localSheetId="3">#REF!</definedName>
    <definedName name="TCN" localSheetId="4">#REF!</definedName>
    <definedName name="TCN" localSheetId="5">#REF!</definedName>
    <definedName name="TCN" localSheetId="6">#REF!</definedName>
    <definedName name="TCN" localSheetId="7">#REF!</definedName>
    <definedName name="TCN">[83]SREAL!A$158</definedName>
    <definedName name="TD" localSheetId="59">#REF!</definedName>
    <definedName name="TD" localSheetId="60">#REF!</definedName>
    <definedName name="TD" localSheetId="39">#REF!</definedName>
    <definedName name="TD" localSheetId="0">#REF!</definedName>
    <definedName name="TD" localSheetId="26">#REF!</definedName>
    <definedName name="TD" localSheetId="41">#REF!</definedName>
    <definedName name="TD" localSheetId="1">#REF!</definedName>
    <definedName name="TD" localSheetId="2">#REF!</definedName>
    <definedName name="TD" localSheetId="3">#REF!</definedName>
    <definedName name="TD" localSheetId="4">#REF!</definedName>
    <definedName name="TD" localSheetId="5">#REF!</definedName>
    <definedName name="TD" localSheetId="6">#REF!</definedName>
    <definedName name="TD" localSheetId="7">#REF!</definedName>
    <definedName name="TD" localSheetId="22">#REF!</definedName>
    <definedName name="TD" localSheetId="23">#REF!</definedName>
    <definedName name="TD" localSheetId="24">#REF!</definedName>
    <definedName name="TD" localSheetId="25">#REF!</definedName>
    <definedName name="TD" localSheetId="28">#REF!</definedName>
    <definedName name="TD" localSheetId="29">#REF!</definedName>
    <definedName name="TD" localSheetId="40">#REF!</definedName>
    <definedName name="TD" localSheetId="42">#REF!</definedName>
    <definedName name="TD">#REF!</definedName>
    <definedName name="TD1A" localSheetId="60">#REF!</definedName>
    <definedName name="TD1A" localSheetId="39">#REF!</definedName>
    <definedName name="TD1A" localSheetId="0">#REF!</definedName>
    <definedName name="TD1A" localSheetId="26">#REF!</definedName>
    <definedName name="TD1A" localSheetId="41">#REF!</definedName>
    <definedName name="TD1A" localSheetId="1">#REF!</definedName>
    <definedName name="TD1A" localSheetId="2">#REF!</definedName>
    <definedName name="TD1A" localSheetId="3">#REF!</definedName>
    <definedName name="TD1A" localSheetId="4">#REF!</definedName>
    <definedName name="TD1A" localSheetId="5">#REF!</definedName>
    <definedName name="TD1A" localSheetId="6">#REF!</definedName>
    <definedName name="TD1A" localSheetId="7">#REF!</definedName>
    <definedName name="TD1A" localSheetId="22">#REF!</definedName>
    <definedName name="TD1A" localSheetId="23">#REF!</definedName>
    <definedName name="TD1A" localSheetId="24">#REF!</definedName>
    <definedName name="TD1A" localSheetId="25">#REF!</definedName>
    <definedName name="TD1A" localSheetId="28">#REF!</definedName>
    <definedName name="TD1A" localSheetId="29">#REF!</definedName>
    <definedName name="TD1A" localSheetId="40">#REF!</definedName>
    <definedName name="TD1A" localSheetId="42">#REF!</definedName>
    <definedName name="TD1A">#REF!</definedName>
    <definedName name="TDATE">#REF!</definedName>
    <definedName name="teetwetw" localSheetId="60" hidden="1">#REF!</definedName>
    <definedName name="teetwetw" localSheetId="39" hidden="1">#REF!</definedName>
    <definedName name="teetwetw" localSheetId="26" hidden="1">#REF!</definedName>
    <definedName name="teetwetw" localSheetId="41" hidden="1">#REF!</definedName>
    <definedName name="teetwetw" localSheetId="22" hidden="1">#REF!</definedName>
    <definedName name="teetwetw" localSheetId="23" hidden="1">#REF!</definedName>
    <definedName name="teetwetw" localSheetId="24" hidden="1">#REF!</definedName>
    <definedName name="teetwetw" localSheetId="25" hidden="1">#REF!</definedName>
    <definedName name="teetwetw" localSheetId="28" hidden="1">#REF!</definedName>
    <definedName name="teetwetw" localSheetId="29" hidden="1">#REF!</definedName>
    <definedName name="teetwetw" localSheetId="40" hidden="1">#REF!</definedName>
    <definedName name="teetwetw" localSheetId="42" hidden="1">#REF!</definedName>
    <definedName name="teetwetw" hidden="1">#REF!</definedName>
    <definedName name="TELAS" localSheetId="60">#REF!</definedName>
    <definedName name="TELAS" localSheetId="39">#REF!</definedName>
    <definedName name="TELAS" localSheetId="26">#REF!</definedName>
    <definedName name="TELAS" localSheetId="41">#REF!</definedName>
    <definedName name="TELAS" localSheetId="22">#REF!</definedName>
    <definedName name="TELAS" localSheetId="23">#REF!</definedName>
    <definedName name="TELAS" localSheetId="24">#REF!</definedName>
    <definedName name="TELAS" localSheetId="25">#REF!</definedName>
    <definedName name="TELAS" localSheetId="28">#REF!</definedName>
    <definedName name="TELAS" localSheetId="29">#REF!</definedName>
    <definedName name="TELAS" localSheetId="40">#REF!</definedName>
    <definedName name="TELAS" localSheetId="42">#REF!</definedName>
    <definedName name="TELAS">#REF!</definedName>
    <definedName name="Template_Table" localSheetId="60">#REF!</definedName>
    <definedName name="Template_Table" localSheetId="39">#REF!</definedName>
    <definedName name="Template_Table" localSheetId="26">#REF!</definedName>
    <definedName name="Template_Table" localSheetId="41">#REF!</definedName>
    <definedName name="Template_Table" localSheetId="22">#REF!</definedName>
    <definedName name="Template_Table" localSheetId="23">#REF!</definedName>
    <definedName name="Template_Table" localSheetId="24">#REF!</definedName>
    <definedName name="Template_Table" localSheetId="25">#REF!</definedName>
    <definedName name="Template_Table" localSheetId="28">#REF!</definedName>
    <definedName name="Template_Table" localSheetId="29">#REF!</definedName>
    <definedName name="Template_Table" localSheetId="40">#REF!</definedName>
    <definedName name="Template_Table" localSheetId="42">#REF!</definedName>
    <definedName name="Template_Table">#REF!</definedName>
    <definedName name="terte" localSheetId="60" hidden="1">#REF!</definedName>
    <definedName name="terte" localSheetId="39" hidden="1">#REF!</definedName>
    <definedName name="terte" localSheetId="26" hidden="1">#REF!</definedName>
    <definedName name="terte" localSheetId="41" hidden="1">#REF!</definedName>
    <definedName name="terte" localSheetId="22" hidden="1">#REF!</definedName>
    <definedName name="terte" localSheetId="23" hidden="1">#REF!</definedName>
    <definedName name="terte" localSheetId="24" hidden="1">#REF!</definedName>
    <definedName name="terte" localSheetId="25" hidden="1">#REF!</definedName>
    <definedName name="terte" localSheetId="28" hidden="1">#REF!</definedName>
    <definedName name="terte" localSheetId="29" hidden="1">#REF!</definedName>
    <definedName name="terte" localSheetId="40" hidden="1">#REF!</definedName>
    <definedName name="terte" localSheetId="42" hidden="1">#REF!</definedName>
    <definedName name="terte" hidden="1">#REF!</definedName>
    <definedName name="tete" localSheetId="60" hidden="1">#REF!</definedName>
    <definedName name="tete" localSheetId="39" hidden="1">#REF!</definedName>
    <definedName name="tete" localSheetId="26" hidden="1">#REF!</definedName>
    <definedName name="tete" localSheetId="41" hidden="1">#REF!</definedName>
    <definedName name="tete" localSheetId="22" hidden="1">#REF!</definedName>
    <definedName name="tete" localSheetId="23" hidden="1">#REF!</definedName>
    <definedName name="tete" localSheetId="24" hidden="1">#REF!</definedName>
    <definedName name="tete" localSheetId="25" hidden="1">#REF!</definedName>
    <definedName name="tete" localSheetId="28" hidden="1">#REF!</definedName>
    <definedName name="tete" localSheetId="29" hidden="1">#REF!</definedName>
    <definedName name="tete" localSheetId="40" hidden="1">#REF!</definedName>
    <definedName name="tete" localSheetId="42" hidden="1">#REF!</definedName>
    <definedName name="tete" hidden="1">#REF!</definedName>
    <definedName name="tetetwe" localSheetId="61" hidden="1">'[96]Fax a enviar'!#REF!</definedName>
    <definedName name="tetetwe" localSheetId="54" hidden="1">'[96]Fax a enviar'!#REF!</definedName>
    <definedName name="tetetwe" localSheetId="55" hidden="1">'[96]Fax a enviar'!#REF!</definedName>
    <definedName name="tetetwe" localSheetId="56" hidden="1">'[96]Fax a enviar'!#REF!</definedName>
    <definedName name="tetetwe" localSheetId="57" hidden="1">'[96]Fax a enviar'!#REF!</definedName>
    <definedName name="tetetwe" localSheetId="58" hidden="1">'[96]Fax a enviar'!#REF!</definedName>
    <definedName name="tetetwe" localSheetId="59" hidden="1">'[96]Fax a enviar'!#REF!</definedName>
    <definedName name="tetetwe" localSheetId="39" hidden="1">'[96]Fax a enviar'!#REF!</definedName>
    <definedName name="tetetwe" localSheetId="0" hidden="1">#REF!</definedName>
    <definedName name="tetetwe" localSheetId="26" hidden="1">'[96]Fax a enviar'!#REF!</definedName>
    <definedName name="tetetwe" localSheetId="41" hidden="1">'[96]Fax a enviar'!#REF!</definedName>
    <definedName name="tetetwe" localSheetId="1" hidden="1">#REF!</definedName>
    <definedName name="tetetwe" localSheetId="2" hidden="1">#REF!</definedName>
    <definedName name="tetetwe" localSheetId="3" hidden="1">#REF!</definedName>
    <definedName name="tetetwe" localSheetId="4" hidden="1">#REF!</definedName>
    <definedName name="tetetwe" localSheetId="5" hidden="1">#REF!</definedName>
    <definedName name="tetetwe" localSheetId="6" hidden="1">#REF!</definedName>
    <definedName name="tetetwe" localSheetId="7" hidden="1">#REF!</definedName>
    <definedName name="tetetwe" localSheetId="23" hidden="1">'[96]Fax a enviar'!#REF!</definedName>
    <definedName name="tetetwe" localSheetId="40" hidden="1">'[96]Fax a enviar'!#REF!</definedName>
    <definedName name="tetetwe" localSheetId="42" hidden="1">'[96]Fax a enviar'!#REF!</definedName>
    <definedName name="tetetwe" hidden="1">'[96]Fax a enviar'!#REF!</definedName>
    <definedName name="TEXTO1" localSheetId="61">#REF!</definedName>
    <definedName name="TEXTO1" localSheetId="54">#REF!</definedName>
    <definedName name="TEXTO1" localSheetId="55">#REF!</definedName>
    <definedName name="TEXTO1" localSheetId="56">#REF!</definedName>
    <definedName name="TEXTO1" localSheetId="57">#REF!</definedName>
    <definedName name="TEXTO1" localSheetId="58">#REF!</definedName>
    <definedName name="TEXTO1" localSheetId="59">#REF!</definedName>
    <definedName name="TEXTO1">#REF!</definedName>
    <definedName name="TEXTO2" localSheetId="61">#REF!</definedName>
    <definedName name="TEXTO2" localSheetId="54">#REF!</definedName>
    <definedName name="TEXTO2" localSheetId="55">#REF!</definedName>
    <definedName name="TEXTO2" localSheetId="56">#REF!</definedName>
    <definedName name="TEXTO2" localSheetId="57">#REF!</definedName>
    <definedName name="TEXTO2" localSheetId="58">#REF!</definedName>
    <definedName name="TEXTO2" localSheetId="59">#REF!</definedName>
    <definedName name="TEXTO2">#REF!</definedName>
    <definedName name="textToday" localSheetId="59">#REF!</definedName>
    <definedName name="textToday" localSheetId="60">#REF!</definedName>
    <definedName name="textToday" localSheetId="39">#REF!</definedName>
    <definedName name="textToday" localSheetId="26">#REF!</definedName>
    <definedName name="textToday" localSheetId="41">#REF!</definedName>
    <definedName name="textToday" localSheetId="22">#REF!</definedName>
    <definedName name="textToday" localSheetId="23">#REF!</definedName>
    <definedName name="textToday" localSheetId="24">#REF!</definedName>
    <definedName name="textToday" localSheetId="25">#REF!</definedName>
    <definedName name="textToday" localSheetId="28">#REF!</definedName>
    <definedName name="textToday" localSheetId="29">#REF!</definedName>
    <definedName name="textToday" localSheetId="40">#REF!</definedName>
    <definedName name="textToday" localSheetId="42">#REF!</definedName>
    <definedName name="textToday">#REF!</definedName>
    <definedName name="TIPOCAMBIO" localSheetId="60">#REF!</definedName>
    <definedName name="TIPOCAMBIO" localSheetId="39">#REF!</definedName>
    <definedName name="TIPOCAMBIO" localSheetId="26">#REF!</definedName>
    <definedName name="TIPOCAMBIO" localSheetId="41">#REF!</definedName>
    <definedName name="TIPOCAMBIO" localSheetId="22">#REF!</definedName>
    <definedName name="TIPOCAMBIO" localSheetId="23">#REF!</definedName>
    <definedName name="TIPOCAMBIO" localSheetId="24">#REF!</definedName>
    <definedName name="TIPOCAMBIO" localSheetId="25">#REF!</definedName>
    <definedName name="TIPOCAMBIO" localSheetId="28">#REF!</definedName>
    <definedName name="TIPOCAMBIO" localSheetId="29">#REF!</definedName>
    <definedName name="TIPOCAMBIO" localSheetId="40">#REF!</definedName>
    <definedName name="TIPOCAMBIO" localSheetId="42">#REF!</definedName>
    <definedName name="TIPOCAMBIO">#REF!</definedName>
    <definedName name="TITLES" localSheetId="60">#REF!</definedName>
    <definedName name="TITLES" localSheetId="39">#REF!</definedName>
    <definedName name="TITLES" localSheetId="26">#REF!</definedName>
    <definedName name="TITLES" localSheetId="41">#REF!</definedName>
    <definedName name="TITLES" localSheetId="22">#REF!</definedName>
    <definedName name="TITLES" localSheetId="23">#REF!</definedName>
    <definedName name="TITLES" localSheetId="24">#REF!</definedName>
    <definedName name="TITLES" localSheetId="25">#REF!</definedName>
    <definedName name="TITLES" localSheetId="28">#REF!</definedName>
    <definedName name="TITLES" localSheetId="29">#REF!</definedName>
    <definedName name="TITLES" localSheetId="40">#REF!</definedName>
    <definedName name="TITLES" localSheetId="42">#REF!</definedName>
    <definedName name="TITLES">#REF!</definedName>
    <definedName name="TítuloDeColumna1" localSheetId="60">#REF!</definedName>
    <definedName name="TítuloDeColumna1" localSheetId="39">#REF!</definedName>
    <definedName name="TítuloDeColumna1" localSheetId="26">#REF!</definedName>
    <definedName name="TítuloDeColumna1" localSheetId="41">#REF!</definedName>
    <definedName name="TítuloDeColumna1" localSheetId="22">#REF!</definedName>
    <definedName name="TítuloDeColumna1" localSheetId="23">#REF!</definedName>
    <definedName name="TítuloDeColumna1" localSheetId="24">#REF!</definedName>
    <definedName name="TítuloDeColumna1" localSheetId="25">#REF!</definedName>
    <definedName name="TítuloDeColumna1" localSheetId="28">#REF!</definedName>
    <definedName name="TítuloDeColumna1" localSheetId="29">#REF!</definedName>
    <definedName name="TítuloDeColumna1" localSheetId="40">#REF!</definedName>
    <definedName name="TítuloDeColumna1" localSheetId="42">#REF!</definedName>
    <definedName name="TítuloDeColumna1">#REF!</definedName>
    <definedName name="TítuloDeColumna2" localSheetId="60">#REF!</definedName>
    <definedName name="TítuloDeColumna2" localSheetId="39">#REF!</definedName>
    <definedName name="TítuloDeColumna2" localSheetId="26">#REF!</definedName>
    <definedName name="TítuloDeColumna2" localSheetId="41">#REF!</definedName>
    <definedName name="TítuloDeColumna2" localSheetId="22">#REF!</definedName>
    <definedName name="TítuloDeColumna2" localSheetId="23">#REF!</definedName>
    <definedName name="TítuloDeColumna2" localSheetId="24">#REF!</definedName>
    <definedName name="TítuloDeColumna2" localSheetId="25">#REF!</definedName>
    <definedName name="TítuloDeColumna2" localSheetId="28">#REF!</definedName>
    <definedName name="TítuloDeColumna2" localSheetId="29">#REF!</definedName>
    <definedName name="TítuloDeColumna2" localSheetId="40">#REF!</definedName>
    <definedName name="TítuloDeColumna2" localSheetId="42">#REF!</definedName>
    <definedName name="TítuloDeColumna2">#REF!</definedName>
    <definedName name="títulos">#REF!</definedName>
    <definedName name="tj" localSheetId="61" hidden="1">{"Riqfin97",#N/A,FALSE,"Tran";"Riqfinpro",#N/A,FALSE,"Tran"}</definedName>
    <definedName name="tj" localSheetId="54" hidden="1">{"Riqfin97",#N/A,FALSE,"Tran";"Riqfinpro",#N/A,FALSE,"Tran"}</definedName>
    <definedName name="tj" localSheetId="55" hidden="1">{"Riqfin97",#N/A,FALSE,"Tran";"Riqfinpro",#N/A,FALSE,"Tran"}</definedName>
    <definedName name="tj" localSheetId="56" hidden="1">{"Riqfin97",#N/A,FALSE,"Tran";"Riqfinpro",#N/A,FALSE,"Tran"}</definedName>
    <definedName name="tj" localSheetId="57" hidden="1">{"Riqfin97",#N/A,FALSE,"Tran";"Riqfinpro",#N/A,FALSE,"Tran"}</definedName>
    <definedName name="tj" localSheetId="58" hidden="1">{"Riqfin97",#N/A,FALSE,"Tran";"Riqfinpro",#N/A,FALSE,"Tran"}</definedName>
    <definedName name="tj" localSheetId="59" hidden="1">{"Riqfin97",#N/A,FALSE,"Tran";"Riqfinpro",#N/A,FALSE,"Tran"}</definedName>
    <definedName name="tj" localSheetId="60" hidden="1">{"Riqfin97",#N/A,FALSE,"Tran";"Riqfinpro",#N/A,FALSE,"Tran"}</definedName>
    <definedName name="tj" localSheetId="39" hidden="1">{"Riqfin97",#N/A,FALSE,"Tran";"Riqfinpro",#N/A,FALSE,"Tran"}</definedName>
    <definedName name="tj" localSheetId="0" hidden="1">{"Riqfin97",#N/A,FALSE,"Tran";"Riqfinpro",#N/A,FALSE,"Tran"}</definedName>
    <definedName name="tj" localSheetId="26" hidden="1">{"Riqfin97",#N/A,FALSE,"Tran";"Riqfinpro",#N/A,FALSE,"Tran"}</definedName>
    <definedName name="tj" localSheetId="27" hidden="1">{"Riqfin97",#N/A,FALSE,"Tran";"Riqfinpro",#N/A,FALSE,"Tran"}</definedName>
    <definedName name="tj" localSheetId="32" hidden="1">{"Riqfin97",#N/A,FALSE,"Tran";"Riqfinpro",#N/A,FALSE,"Tran"}</definedName>
    <definedName name="tj" localSheetId="41" hidden="1">{"Riqfin97",#N/A,FALSE,"Tran";"Riqfinpro",#N/A,FALSE,"Tran"}</definedName>
    <definedName name="tj" localSheetId="1" hidden="1">{"Riqfin97",#N/A,FALSE,"Tran";"Riqfinpro",#N/A,FALSE,"Tran"}</definedName>
    <definedName name="tj" localSheetId="2" hidden="1">{"Riqfin97",#N/A,FALSE,"Tran";"Riqfinpro",#N/A,FALSE,"Tran"}</definedName>
    <definedName name="tj" localSheetId="3" hidden="1">{"Riqfin97",#N/A,FALSE,"Tran";"Riqfinpro",#N/A,FALSE,"Tran"}</definedName>
    <definedName name="tj" localSheetId="4" hidden="1">{"Riqfin97",#N/A,FALSE,"Tran";"Riqfinpro",#N/A,FALSE,"Tran"}</definedName>
    <definedName name="tj" localSheetId="5" hidden="1">{"Riqfin97",#N/A,FALSE,"Tran";"Riqfinpro",#N/A,FALSE,"Tran"}</definedName>
    <definedName name="tj" localSheetId="6" hidden="1">{"Riqfin97",#N/A,FALSE,"Tran";"Riqfinpro",#N/A,FALSE,"Tran"}</definedName>
    <definedName name="tj" localSheetId="7" hidden="1">{"Riqfin97",#N/A,FALSE,"Tran";"Riqfinpro",#N/A,FALSE,"Tran"}</definedName>
    <definedName name="tj" localSheetId="22" hidden="1">{"Riqfin97",#N/A,FALSE,"Tran";"Riqfinpro",#N/A,FALSE,"Tran"}</definedName>
    <definedName name="tj" localSheetId="23" hidden="1">{"Riqfin97",#N/A,FALSE,"Tran";"Riqfinpro",#N/A,FALSE,"Tran"}</definedName>
    <definedName name="tj" localSheetId="24" hidden="1">{"Riqfin97",#N/A,FALSE,"Tran";"Riqfinpro",#N/A,FALSE,"Tran"}</definedName>
    <definedName name="tj" localSheetId="25" hidden="1">{"Riqfin97",#N/A,FALSE,"Tran";"Riqfinpro",#N/A,FALSE,"Tran"}</definedName>
    <definedName name="tj" localSheetId="28" hidden="1">{"Riqfin97",#N/A,FALSE,"Tran";"Riqfinpro",#N/A,FALSE,"Tran"}</definedName>
    <definedName name="tj" localSheetId="29" hidden="1">{"Riqfin97",#N/A,FALSE,"Tran";"Riqfinpro",#N/A,FALSE,"Tran"}</definedName>
    <definedName name="tj" localSheetId="31" hidden="1">{"Riqfin97",#N/A,FALSE,"Tran";"Riqfinpro",#N/A,FALSE,"Tran"}</definedName>
    <definedName name="tj" localSheetId="40" hidden="1">{"Riqfin97",#N/A,FALSE,"Tran";"Riqfinpro",#N/A,FALSE,"Tran"}</definedName>
    <definedName name="tj" localSheetId="42" hidden="1">{"Riqfin97",#N/A,FALSE,"Tran";"Riqfinpro",#N/A,FALSE,"Tran"}</definedName>
    <definedName name="tj" hidden="1">{"Riqfin97",#N/A,FALSE,"Tran";"Riqfinpro",#N/A,FALSE,"Tran"}</definedName>
    <definedName name="tjutju" localSheetId="0" hidden="1">#REF!</definedName>
    <definedName name="tjutju" localSheetId="1" hidden="1">#REF!</definedName>
    <definedName name="tjutju" localSheetId="2" hidden="1">#REF!</definedName>
    <definedName name="tjutju" localSheetId="3" hidden="1">#REF!</definedName>
    <definedName name="tjutju" localSheetId="4" hidden="1">#REF!</definedName>
    <definedName name="tjutju" localSheetId="5" hidden="1">#REF!</definedName>
    <definedName name="tjutju" localSheetId="6" hidden="1">#REF!</definedName>
    <definedName name="tjutju" localSheetId="7" hidden="1">#REF!</definedName>
    <definedName name="tjutju" hidden="1">'[90]Fax a enviar'!#REF!</definedName>
    <definedName name="TM" localSheetId="59">#REF!</definedName>
    <definedName name="TM" localSheetId="60">#REF!</definedName>
    <definedName name="TM" localSheetId="39">#REF!</definedName>
    <definedName name="TM" localSheetId="0">#REF!</definedName>
    <definedName name="TM" localSheetId="26">#REF!</definedName>
    <definedName name="TM" localSheetId="41">#REF!</definedName>
    <definedName name="TM" localSheetId="1">#REF!</definedName>
    <definedName name="TM" localSheetId="2">#REF!</definedName>
    <definedName name="TM" localSheetId="3">#REF!</definedName>
    <definedName name="TM" localSheetId="4">#REF!</definedName>
    <definedName name="TM" localSheetId="5">#REF!</definedName>
    <definedName name="TM" localSheetId="6">#REF!</definedName>
    <definedName name="TM" localSheetId="7">#REF!</definedName>
    <definedName name="TM" localSheetId="22">#REF!</definedName>
    <definedName name="TM" localSheetId="23">#REF!</definedName>
    <definedName name="TM" localSheetId="24">#REF!</definedName>
    <definedName name="TM" localSheetId="25">#REF!</definedName>
    <definedName name="TM" localSheetId="28">#REF!</definedName>
    <definedName name="TM" localSheetId="29">#REF!</definedName>
    <definedName name="TM" localSheetId="40">#REF!</definedName>
    <definedName name="TM" localSheetId="42">#REF!</definedName>
    <definedName name="TM">#REF!</definedName>
    <definedName name="TM_D" localSheetId="60">#REF!</definedName>
    <definedName name="TM_D" localSheetId="39">#REF!</definedName>
    <definedName name="TM_D" localSheetId="0">#REF!</definedName>
    <definedName name="TM_D" localSheetId="26">#REF!</definedName>
    <definedName name="TM_D" localSheetId="41">#REF!</definedName>
    <definedName name="TM_D" localSheetId="1">#REF!</definedName>
    <definedName name="TM_D" localSheetId="2">#REF!</definedName>
    <definedName name="TM_D" localSheetId="3">#REF!</definedName>
    <definedName name="TM_D" localSheetId="4">#REF!</definedName>
    <definedName name="TM_D" localSheetId="5">#REF!</definedName>
    <definedName name="TM_D" localSheetId="6">#REF!</definedName>
    <definedName name="TM_D" localSheetId="7">#REF!</definedName>
    <definedName name="TM_D" localSheetId="22">#REF!</definedName>
    <definedName name="TM_D" localSheetId="23">#REF!</definedName>
    <definedName name="TM_D" localSheetId="24">#REF!</definedName>
    <definedName name="TM_D" localSheetId="25">#REF!</definedName>
    <definedName name="TM_D" localSheetId="28">#REF!</definedName>
    <definedName name="TM_D" localSheetId="29">#REF!</definedName>
    <definedName name="TM_D" localSheetId="40">#REF!</definedName>
    <definedName name="TM_D" localSheetId="42">#REF!</definedName>
    <definedName name="TM_D">#REF!</definedName>
    <definedName name="TM_DPCH" localSheetId="60">#REF!</definedName>
    <definedName name="TM_DPCH" localSheetId="39">#REF!</definedName>
    <definedName name="TM_DPCH" localSheetId="26">#REF!</definedName>
    <definedName name="TM_DPCH" localSheetId="41">#REF!</definedName>
    <definedName name="TM_DPCH" localSheetId="22">#REF!</definedName>
    <definedName name="TM_DPCH" localSheetId="23">#REF!</definedName>
    <definedName name="TM_DPCH" localSheetId="24">#REF!</definedName>
    <definedName name="TM_DPCH" localSheetId="25">#REF!</definedName>
    <definedName name="TM_DPCH" localSheetId="28">#REF!</definedName>
    <definedName name="TM_DPCH" localSheetId="29">#REF!</definedName>
    <definedName name="TM_DPCH" localSheetId="40">#REF!</definedName>
    <definedName name="TM_DPCH" localSheetId="42">#REF!</definedName>
    <definedName name="TM_DPCH">#REF!</definedName>
    <definedName name="TM_R" localSheetId="60">#REF!</definedName>
    <definedName name="TM_R" localSheetId="39">#REF!</definedName>
    <definedName name="TM_R" localSheetId="26">#REF!</definedName>
    <definedName name="TM_R" localSheetId="41">#REF!</definedName>
    <definedName name="TM_R" localSheetId="22">#REF!</definedName>
    <definedName name="TM_R" localSheetId="23">#REF!</definedName>
    <definedName name="TM_R" localSheetId="24">#REF!</definedName>
    <definedName name="TM_R" localSheetId="25">#REF!</definedName>
    <definedName name="TM_R" localSheetId="28">#REF!</definedName>
    <definedName name="TM_R" localSheetId="29">#REF!</definedName>
    <definedName name="TM_R" localSheetId="40">#REF!</definedName>
    <definedName name="TM_R" localSheetId="42">#REF!</definedName>
    <definedName name="TM_R">#REF!</definedName>
    <definedName name="TM_RPCH" localSheetId="60">#REF!</definedName>
    <definedName name="TM_RPCH" localSheetId="39">#REF!</definedName>
    <definedName name="TM_RPCH" localSheetId="26">#REF!</definedName>
    <definedName name="TM_RPCH" localSheetId="41">#REF!</definedName>
    <definedName name="TM_RPCH" localSheetId="22">#REF!</definedName>
    <definedName name="TM_RPCH" localSheetId="23">#REF!</definedName>
    <definedName name="TM_RPCH" localSheetId="24">#REF!</definedName>
    <definedName name="TM_RPCH" localSheetId="25">#REF!</definedName>
    <definedName name="TM_RPCH" localSheetId="28">#REF!</definedName>
    <definedName name="TM_RPCH" localSheetId="29">#REF!</definedName>
    <definedName name="TM_RPCH" localSheetId="40">#REF!</definedName>
    <definedName name="TM_RPCH" localSheetId="42">#REF!</definedName>
    <definedName name="TM_RPCH">#REF!</definedName>
    <definedName name="TMG" localSheetId="60">#REF!</definedName>
    <definedName name="TMG" localSheetId="39">#REF!</definedName>
    <definedName name="TMG" localSheetId="26">#REF!</definedName>
    <definedName name="TMG" localSheetId="41">#REF!</definedName>
    <definedName name="TMG" localSheetId="22">#REF!</definedName>
    <definedName name="TMG" localSheetId="23">#REF!</definedName>
    <definedName name="TMG" localSheetId="24">#REF!</definedName>
    <definedName name="TMG" localSheetId="25">#REF!</definedName>
    <definedName name="TMG" localSheetId="28">#REF!</definedName>
    <definedName name="TMG" localSheetId="29">#REF!</definedName>
    <definedName name="TMG" localSheetId="40">#REF!</definedName>
    <definedName name="TMG" localSheetId="42">#REF!</definedName>
    <definedName name="TMG">#REF!</definedName>
    <definedName name="TMG_D" localSheetId="0">#REF!</definedName>
    <definedName name="TMG_D" localSheetId="1">#REF!</definedName>
    <definedName name="TMG_D" localSheetId="2">#REF!</definedName>
    <definedName name="TMG_D" localSheetId="3">#REF!</definedName>
    <definedName name="TMG_D" localSheetId="4">#REF!</definedName>
    <definedName name="TMG_D" localSheetId="5">#REF!</definedName>
    <definedName name="TMG_D" localSheetId="6">#REF!</definedName>
    <definedName name="TMG_D" localSheetId="7">#REF!</definedName>
    <definedName name="TMG_D">[74]Q5!$E$23:$AH$23</definedName>
    <definedName name="TMG_DPCH" localSheetId="59">#REF!</definedName>
    <definedName name="TMG_DPCH" localSheetId="60">#REF!</definedName>
    <definedName name="TMG_DPCH" localSheetId="39">#REF!</definedName>
    <definedName name="TMG_DPCH" localSheetId="26">#REF!</definedName>
    <definedName name="TMG_DPCH" localSheetId="41">#REF!</definedName>
    <definedName name="TMG_DPCH" localSheetId="22">#REF!</definedName>
    <definedName name="TMG_DPCH" localSheetId="23">#REF!</definedName>
    <definedName name="TMG_DPCH" localSheetId="24">#REF!</definedName>
    <definedName name="TMG_DPCH" localSheetId="25">#REF!</definedName>
    <definedName name="TMG_DPCH" localSheetId="28">#REF!</definedName>
    <definedName name="TMG_DPCH" localSheetId="29">#REF!</definedName>
    <definedName name="TMG_DPCH" localSheetId="40">#REF!</definedName>
    <definedName name="TMG_DPCH" localSheetId="42">#REF!</definedName>
    <definedName name="TMG_DPCH">#REF!</definedName>
    <definedName name="TMG_R" localSheetId="60">#REF!</definedName>
    <definedName name="TMG_R" localSheetId="39">#REF!</definedName>
    <definedName name="TMG_R" localSheetId="26">#REF!</definedName>
    <definedName name="TMG_R" localSheetId="41">#REF!</definedName>
    <definedName name="TMG_R" localSheetId="22">#REF!</definedName>
    <definedName name="TMG_R" localSheetId="23">#REF!</definedName>
    <definedName name="TMG_R" localSheetId="24">#REF!</definedName>
    <definedName name="TMG_R" localSheetId="25">#REF!</definedName>
    <definedName name="TMG_R" localSheetId="28">#REF!</definedName>
    <definedName name="TMG_R" localSheetId="29">#REF!</definedName>
    <definedName name="TMG_R" localSheetId="40">#REF!</definedName>
    <definedName name="TMG_R" localSheetId="42">#REF!</definedName>
    <definedName name="TMG_R">#REF!</definedName>
    <definedName name="TMG_RPCH" localSheetId="60">#REF!</definedName>
    <definedName name="TMG_RPCH" localSheetId="39">#REF!</definedName>
    <definedName name="TMG_RPCH" localSheetId="26">#REF!</definedName>
    <definedName name="TMG_RPCH" localSheetId="41">#REF!</definedName>
    <definedName name="TMG_RPCH" localSheetId="22">#REF!</definedName>
    <definedName name="TMG_RPCH" localSheetId="23">#REF!</definedName>
    <definedName name="TMG_RPCH" localSheetId="24">#REF!</definedName>
    <definedName name="TMG_RPCH" localSheetId="25">#REF!</definedName>
    <definedName name="TMG_RPCH" localSheetId="28">#REF!</definedName>
    <definedName name="TMG_RPCH" localSheetId="29">#REF!</definedName>
    <definedName name="TMG_RPCH" localSheetId="40">#REF!</definedName>
    <definedName name="TMG_RPCH" localSheetId="42">#REF!</definedName>
    <definedName name="TMG_RPCH">#REF!</definedName>
    <definedName name="TMGO">#N/A</definedName>
    <definedName name="TMGO_D" localSheetId="59">#REF!</definedName>
    <definedName name="TMGO_D" localSheetId="60">#REF!</definedName>
    <definedName name="TMGO_D" localSheetId="39">#REF!</definedName>
    <definedName name="TMGO_D" localSheetId="0">#REF!</definedName>
    <definedName name="TMGO_D" localSheetId="26">#REF!</definedName>
    <definedName name="TMGO_D" localSheetId="41">#REF!</definedName>
    <definedName name="TMGO_D" localSheetId="1">#REF!</definedName>
    <definedName name="TMGO_D" localSheetId="2">#REF!</definedName>
    <definedName name="TMGO_D" localSheetId="3">#REF!</definedName>
    <definedName name="TMGO_D" localSheetId="4">#REF!</definedName>
    <definedName name="TMGO_D" localSheetId="5">#REF!</definedName>
    <definedName name="TMGO_D" localSheetId="6">#REF!</definedName>
    <definedName name="TMGO_D" localSheetId="7">#REF!</definedName>
    <definedName name="TMGO_D" localSheetId="22">#REF!</definedName>
    <definedName name="TMGO_D" localSheetId="23">#REF!</definedName>
    <definedName name="TMGO_D" localSheetId="24">#REF!</definedName>
    <definedName name="TMGO_D" localSheetId="25">#REF!</definedName>
    <definedName name="TMGO_D" localSheetId="28">#REF!</definedName>
    <definedName name="TMGO_D" localSheetId="29">#REF!</definedName>
    <definedName name="TMGO_D" localSheetId="40">#REF!</definedName>
    <definedName name="TMGO_D" localSheetId="42">#REF!</definedName>
    <definedName name="TMGO_D">#REF!</definedName>
    <definedName name="TMGO_DPCH" localSheetId="60">#REF!</definedName>
    <definedName name="TMGO_DPCH" localSheetId="39">#REF!</definedName>
    <definedName name="TMGO_DPCH" localSheetId="0">#REF!</definedName>
    <definedName name="TMGO_DPCH" localSheetId="26">#REF!</definedName>
    <definedName name="TMGO_DPCH" localSheetId="41">#REF!</definedName>
    <definedName name="TMGO_DPCH" localSheetId="1">#REF!</definedName>
    <definedName name="TMGO_DPCH" localSheetId="2">#REF!</definedName>
    <definedName name="TMGO_DPCH" localSheetId="3">#REF!</definedName>
    <definedName name="TMGO_DPCH" localSheetId="4">#REF!</definedName>
    <definedName name="TMGO_DPCH" localSheetId="5">#REF!</definedName>
    <definedName name="TMGO_DPCH" localSheetId="6">#REF!</definedName>
    <definedName name="TMGO_DPCH" localSheetId="7">#REF!</definedName>
    <definedName name="TMGO_DPCH" localSheetId="22">#REF!</definedName>
    <definedName name="TMGO_DPCH" localSheetId="23">#REF!</definedName>
    <definedName name="TMGO_DPCH" localSheetId="24">#REF!</definedName>
    <definedName name="TMGO_DPCH" localSheetId="25">#REF!</definedName>
    <definedName name="TMGO_DPCH" localSheetId="28">#REF!</definedName>
    <definedName name="TMGO_DPCH" localSheetId="29">#REF!</definedName>
    <definedName name="TMGO_DPCH" localSheetId="40">#REF!</definedName>
    <definedName name="TMGO_DPCH" localSheetId="42">#REF!</definedName>
    <definedName name="TMGO_DPCH">#REF!</definedName>
    <definedName name="TMGO_R" localSheetId="60">#REF!</definedName>
    <definedName name="TMGO_R" localSheetId="39">#REF!</definedName>
    <definedName name="TMGO_R" localSheetId="0">#REF!</definedName>
    <definedName name="TMGO_R" localSheetId="26">#REF!</definedName>
    <definedName name="TMGO_R" localSheetId="41">#REF!</definedName>
    <definedName name="TMGO_R" localSheetId="1">#REF!</definedName>
    <definedName name="TMGO_R" localSheetId="2">#REF!</definedName>
    <definedName name="TMGO_R" localSheetId="3">#REF!</definedName>
    <definedName name="TMGO_R" localSheetId="4">#REF!</definedName>
    <definedName name="TMGO_R" localSheetId="5">#REF!</definedName>
    <definedName name="TMGO_R" localSheetId="6">#REF!</definedName>
    <definedName name="TMGO_R" localSheetId="7">#REF!</definedName>
    <definedName name="TMGO_R" localSheetId="22">#REF!</definedName>
    <definedName name="TMGO_R" localSheetId="23">#REF!</definedName>
    <definedName name="TMGO_R" localSheetId="24">#REF!</definedName>
    <definedName name="TMGO_R" localSheetId="25">#REF!</definedName>
    <definedName name="TMGO_R" localSheetId="28">#REF!</definedName>
    <definedName name="TMGO_R" localSheetId="29">#REF!</definedName>
    <definedName name="TMGO_R" localSheetId="40">#REF!</definedName>
    <definedName name="TMGO_R" localSheetId="42">#REF!</definedName>
    <definedName name="TMGO_R">#REF!</definedName>
    <definedName name="TMGO_RPCH" localSheetId="60">#REF!</definedName>
    <definedName name="TMGO_RPCH" localSheetId="39">#REF!</definedName>
    <definedName name="TMGO_RPCH" localSheetId="26">#REF!</definedName>
    <definedName name="TMGO_RPCH" localSheetId="41">#REF!</definedName>
    <definedName name="TMGO_RPCH" localSheetId="22">#REF!</definedName>
    <definedName name="TMGO_RPCH" localSheetId="23">#REF!</definedName>
    <definedName name="TMGO_RPCH" localSheetId="24">#REF!</definedName>
    <definedName name="TMGO_RPCH" localSheetId="25">#REF!</definedName>
    <definedName name="TMGO_RPCH" localSheetId="28">#REF!</definedName>
    <definedName name="TMGO_RPCH" localSheetId="29">#REF!</definedName>
    <definedName name="TMGO_RPCH" localSheetId="40">#REF!</definedName>
    <definedName name="TMGO_RPCH" localSheetId="42">#REF!</definedName>
    <definedName name="TMGO_RPCH">#REF!</definedName>
    <definedName name="TMGXO" localSheetId="60">#REF!</definedName>
    <definedName name="TMGXO" localSheetId="39">#REF!</definedName>
    <definedName name="TMGXO" localSheetId="26">#REF!</definedName>
    <definedName name="TMGXO" localSheetId="41">#REF!</definedName>
    <definedName name="TMGXO" localSheetId="22">#REF!</definedName>
    <definedName name="TMGXO" localSheetId="23">#REF!</definedName>
    <definedName name="TMGXO" localSheetId="24">#REF!</definedName>
    <definedName name="TMGXO" localSheetId="25">#REF!</definedName>
    <definedName name="TMGXO" localSheetId="28">#REF!</definedName>
    <definedName name="TMGXO" localSheetId="29">#REF!</definedName>
    <definedName name="TMGXO" localSheetId="40">#REF!</definedName>
    <definedName name="TMGXO" localSheetId="42">#REF!</definedName>
    <definedName name="TMGXO">#REF!</definedName>
    <definedName name="TMGXO_D" localSheetId="60">#REF!</definedName>
    <definedName name="TMGXO_D" localSheetId="39">#REF!</definedName>
    <definedName name="TMGXO_D" localSheetId="26">#REF!</definedName>
    <definedName name="TMGXO_D" localSheetId="41">#REF!</definedName>
    <definedName name="TMGXO_D" localSheetId="22">#REF!</definedName>
    <definedName name="TMGXO_D" localSheetId="23">#REF!</definedName>
    <definedName name="TMGXO_D" localSheetId="24">#REF!</definedName>
    <definedName name="TMGXO_D" localSheetId="25">#REF!</definedName>
    <definedName name="TMGXO_D" localSheetId="28">#REF!</definedName>
    <definedName name="TMGXO_D" localSheetId="29">#REF!</definedName>
    <definedName name="TMGXO_D" localSheetId="40">#REF!</definedName>
    <definedName name="TMGXO_D" localSheetId="42">#REF!</definedName>
    <definedName name="TMGXO_D">#REF!</definedName>
    <definedName name="TMGXO_DPCH" localSheetId="60">#REF!</definedName>
    <definedName name="TMGXO_DPCH" localSheetId="39">#REF!</definedName>
    <definedName name="TMGXO_DPCH" localSheetId="26">#REF!</definedName>
    <definedName name="TMGXO_DPCH" localSheetId="41">#REF!</definedName>
    <definedName name="TMGXO_DPCH" localSheetId="22">#REF!</definedName>
    <definedName name="TMGXO_DPCH" localSheetId="23">#REF!</definedName>
    <definedName name="TMGXO_DPCH" localSheetId="24">#REF!</definedName>
    <definedName name="TMGXO_DPCH" localSheetId="25">#REF!</definedName>
    <definedName name="TMGXO_DPCH" localSheetId="28">#REF!</definedName>
    <definedName name="TMGXO_DPCH" localSheetId="29">#REF!</definedName>
    <definedName name="TMGXO_DPCH" localSheetId="40">#REF!</definedName>
    <definedName name="TMGXO_DPCH" localSheetId="42">#REF!</definedName>
    <definedName name="TMGXO_DPCH">#REF!</definedName>
    <definedName name="TMGXO_R" localSheetId="60">#REF!</definedName>
    <definedName name="TMGXO_R" localSheetId="39">#REF!</definedName>
    <definedName name="TMGXO_R" localSheetId="26">#REF!</definedName>
    <definedName name="TMGXO_R" localSheetId="41">#REF!</definedName>
    <definedName name="TMGXO_R" localSheetId="22">#REF!</definedName>
    <definedName name="TMGXO_R" localSheetId="23">#REF!</definedName>
    <definedName name="TMGXO_R" localSheetId="24">#REF!</definedName>
    <definedName name="TMGXO_R" localSheetId="25">#REF!</definedName>
    <definedName name="TMGXO_R" localSheetId="28">#REF!</definedName>
    <definedName name="TMGXO_R" localSheetId="29">#REF!</definedName>
    <definedName name="TMGXO_R" localSheetId="40">#REF!</definedName>
    <definedName name="TMGXO_R" localSheetId="42">#REF!</definedName>
    <definedName name="TMGXO_R">#REF!</definedName>
    <definedName name="TMGXO_RPCH" localSheetId="60">#REF!</definedName>
    <definedName name="TMGXO_RPCH" localSheetId="39">#REF!</definedName>
    <definedName name="TMGXO_RPCH" localSheetId="26">#REF!</definedName>
    <definedName name="TMGXO_RPCH" localSheetId="41">#REF!</definedName>
    <definedName name="TMGXO_RPCH" localSheetId="22">#REF!</definedName>
    <definedName name="TMGXO_RPCH" localSheetId="23">#REF!</definedName>
    <definedName name="TMGXO_RPCH" localSheetId="24">#REF!</definedName>
    <definedName name="TMGXO_RPCH" localSheetId="25">#REF!</definedName>
    <definedName name="TMGXO_RPCH" localSheetId="28">#REF!</definedName>
    <definedName name="TMGXO_RPCH" localSheetId="29">#REF!</definedName>
    <definedName name="TMGXO_RPCH" localSheetId="40">#REF!</definedName>
    <definedName name="TMGXO_RPCH" localSheetId="42">#REF!</definedName>
    <definedName name="TMGXO_RPCH">#REF!</definedName>
    <definedName name="TMS" localSheetId="60">#REF!</definedName>
    <definedName name="TMS" localSheetId="39">#REF!</definedName>
    <definedName name="TMS" localSheetId="26">#REF!</definedName>
    <definedName name="TMS" localSheetId="41">#REF!</definedName>
    <definedName name="TMS" localSheetId="22">#REF!</definedName>
    <definedName name="TMS" localSheetId="23">#REF!</definedName>
    <definedName name="TMS" localSheetId="24">#REF!</definedName>
    <definedName name="TMS" localSheetId="25">#REF!</definedName>
    <definedName name="TMS" localSheetId="28">#REF!</definedName>
    <definedName name="TMS" localSheetId="29">#REF!</definedName>
    <definedName name="TMS" localSheetId="40">#REF!</definedName>
    <definedName name="TMS" localSheetId="42">#REF!</definedName>
    <definedName name="TMS">#REF!</definedName>
    <definedName name="TNAME">#REF!</definedName>
    <definedName name="tnt">#N/A</definedName>
    <definedName name="TNTmar">#N/A</definedName>
    <definedName name="tntoct">#N/A</definedName>
    <definedName name="TOC" localSheetId="60">#REF!</definedName>
    <definedName name="TOC" localSheetId="39">#REF!</definedName>
    <definedName name="TOC" localSheetId="0">#REF!</definedName>
    <definedName name="TOC" localSheetId="26">#REF!</definedName>
    <definedName name="TOC" localSheetId="41">#REF!</definedName>
    <definedName name="TOC" localSheetId="1">#REF!</definedName>
    <definedName name="TOC" localSheetId="2">#REF!</definedName>
    <definedName name="TOC" localSheetId="3">#REF!</definedName>
    <definedName name="TOC" localSheetId="4">#REF!</definedName>
    <definedName name="TOC" localSheetId="5">#REF!</definedName>
    <definedName name="TOC" localSheetId="6">#REF!</definedName>
    <definedName name="TOC" localSheetId="7">#REF!</definedName>
    <definedName name="TOC" localSheetId="22">#REF!</definedName>
    <definedName name="TOC" localSheetId="23">#REF!</definedName>
    <definedName name="TOC" localSheetId="24">#REF!</definedName>
    <definedName name="TOC" localSheetId="25">#REF!</definedName>
    <definedName name="TOC" localSheetId="28">#REF!</definedName>
    <definedName name="TOC" localSheetId="29">#REF!</definedName>
    <definedName name="TOC" localSheetId="40">#REF!</definedName>
    <definedName name="TOC" localSheetId="42">#REF!</definedName>
    <definedName name="TOC">#REF!</definedName>
    <definedName name="TODO" localSheetId="0">#REF!,#REF!</definedName>
    <definedName name="TODO" localSheetId="1">#REF!,#REF!</definedName>
    <definedName name="TODO" localSheetId="2">#REF!,#REF!</definedName>
    <definedName name="TODO" localSheetId="3">#REF!,#REF!</definedName>
    <definedName name="TODO" localSheetId="4">#REF!,#REF!</definedName>
    <definedName name="TODO" localSheetId="5">#REF!,#REF!</definedName>
    <definedName name="TODO" localSheetId="6">#REF!,#REF!</definedName>
    <definedName name="TODO" localSheetId="7">#REF!,#REF!</definedName>
    <definedName name="TODO">[153]BCC!$A$1:$N$821,[153]BCC!$A$822:$N$1624</definedName>
    <definedName name="TOT00" localSheetId="59">#REF!</definedName>
    <definedName name="TOT00" localSheetId="60">#REF!</definedName>
    <definedName name="TOT00" localSheetId="39">#REF!</definedName>
    <definedName name="TOT00" localSheetId="0">#REF!</definedName>
    <definedName name="TOT00" localSheetId="26">#REF!</definedName>
    <definedName name="TOT00" localSheetId="41">#REF!</definedName>
    <definedName name="TOT00" localSheetId="1">#REF!</definedName>
    <definedName name="TOT00" localSheetId="2">#REF!</definedName>
    <definedName name="TOT00" localSheetId="3">#REF!</definedName>
    <definedName name="TOT00" localSheetId="4">#REF!</definedName>
    <definedName name="TOT00" localSheetId="5">#REF!</definedName>
    <definedName name="TOT00" localSheetId="6">#REF!</definedName>
    <definedName name="TOT00" localSheetId="7">#REF!</definedName>
    <definedName name="TOT00" localSheetId="22">#REF!</definedName>
    <definedName name="TOT00" localSheetId="23">#REF!</definedName>
    <definedName name="TOT00" localSheetId="24">#REF!</definedName>
    <definedName name="TOT00" localSheetId="25">#REF!</definedName>
    <definedName name="TOT00" localSheetId="28">#REF!</definedName>
    <definedName name="TOT00" localSheetId="29">#REF!</definedName>
    <definedName name="TOT00" localSheetId="40">#REF!</definedName>
    <definedName name="TOT00" localSheetId="42">#REF!</definedName>
    <definedName name="TOT00">#REF!</definedName>
    <definedName name="TOTAL" localSheetId="60">#REF!</definedName>
    <definedName name="TOTAL" localSheetId="39">#REF!</definedName>
    <definedName name="TOTAL" localSheetId="0">#REF!</definedName>
    <definedName name="TOTAL" localSheetId="26">#REF!</definedName>
    <definedName name="TOTAL" localSheetId="41">#REF!</definedName>
    <definedName name="TOTAL" localSheetId="1">#REF!</definedName>
    <definedName name="TOTAL" localSheetId="2">#REF!</definedName>
    <definedName name="TOTAL" localSheetId="3">#REF!</definedName>
    <definedName name="TOTAL" localSheetId="4">#REF!</definedName>
    <definedName name="TOTAL" localSheetId="5">#REF!</definedName>
    <definedName name="TOTAL" localSheetId="6">#REF!</definedName>
    <definedName name="TOTAL" localSheetId="7">#REF!</definedName>
    <definedName name="TOTAL" localSheetId="22">#REF!</definedName>
    <definedName name="TOTAL" localSheetId="23">#REF!</definedName>
    <definedName name="TOTAL" localSheetId="24">#REF!</definedName>
    <definedName name="TOTAL" localSheetId="25">#REF!</definedName>
    <definedName name="TOTAL" localSheetId="28">#REF!</definedName>
    <definedName name="TOTAL" localSheetId="29">#REF!</definedName>
    <definedName name="TOTAL" localSheetId="40">#REF!</definedName>
    <definedName name="TOTAL" localSheetId="42">#REF!</definedName>
    <definedName name="TOTAL">#REF!</definedName>
    <definedName name="TOWEO" localSheetId="0">#REF!</definedName>
    <definedName name="TOWEO" localSheetId="1">#REF!</definedName>
    <definedName name="TOWEO" localSheetId="2">#REF!</definedName>
    <definedName name="TOWEO" localSheetId="3">#REF!</definedName>
    <definedName name="TOWEO" localSheetId="4">#REF!</definedName>
    <definedName name="TOWEO" localSheetId="5">#REF!</definedName>
    <definedName name="TOWEO" localSheetId="6">#REF!</definedName>
    <definedName name="TOWEO" localSheetId="7">#REF!</definedName>
    <definedName name="TOWEO">#REF!</definedName>
    <definedName name="Trade" localSheetId="60">#REF!</definedName>
    <definedName name="Trade" localSheetId="39">#REF!</definedName>
    <definedName name="Trade" localSheetId="26">#REF!</definedName>
    <definedName name="Trade" localSheetId="41">#REF!</definedName>
    <definedName name="Trade" localSheetId="22">#REF!</definedName>
    <definedName name="Trade" localSheetId="23">#REF!</definedName>
    <definedName name="Trade" localSheetId="24">#REF!</definedName>
    <definedName name="Trade" localSheetId="25">#REF!</definedName>
    <definedName name="Trade" localSheetId="28">#REF!</definedName>
    <definedName name="Trade" localSheetId="29">#REF!</definedName>
    <definedName name="Trade" localSheetId="40">#REF!</definedName>
    <definedName name="Trade" localSheetId="42">#REF!</definedName>
    <definedName name="Trade">#REF!</definedName>
    <definedName name="TRADE3" localSheetId="60">[19]Trade!#REF!</definedName>
    <definedName name="TRADE3" localSheetId="0">#REF!</definedName>
    <definedName name="TRADE3" localSheetId="1">#REF!</definedName>
    <definedName name="TRADE3" localSheetId="2">#REF!</definedName>
    <definedName name="TRADE3" localSheetId="3">#REF!</definedName>
    <definedName name="TRADE3" localSheetId="4">#REF!</definedName>
    <definedName name="TRADE3" localSheetId="5">#REF!</definedName>
    <definedName name="TRADE3" localSheetId="6">#REF!</definedName>
    <definedName name="TRADE3" localSheetId="7">#REF!</definedName>
    <definedName name="TRADE3" localSheetId="28">[19]Trade!#REF!</definedName>
    <definedName name="TRADE3" localSheetId="29">[19]Trade!#REF!</definedName>
    <definedName name="TRADE3">[19]Trade!#REF!</definedName>
    <definedName name="trans" localSheetId="61">#REF!</definedName>
    <definedName name="trans" localSheetId="54">#REF!</definedName>
    <definedName name="trans" localSheetId="55">#REF!</definedName>
    <definedName name="trans" localSheetId="56">#REF!</definedName>
    <definedName name="trans" localSheetId="57">#REF!</definedName>
    <definedName name="trans" localSheetId="58">#REF!</definedName>
    <definedName name="trans" localSheetId="59">#REF!</definedName>
    <definedName name="trans">#REF!</definedName>
    <definedName name="TransChoice" localSheetId="61">OFFSET(TransList,0,0,COUNTA(TransList),1)</definedName>
    <definedName name="TransChoice" localSheetId="54">OFFSET(TransList,0,0,COUNTA(TransList),1)</definedName>
    <definedName name="TransChoice" localSheetId="55">OFFSET(TransList,0,0,COUNTA(TransList),1)</definedName>
    <definedName name="TransChoice" localSheetId="56">OFFSET(TransList,0,0,COUNTA(TransList),1)</definedName>
    <definedName name="TransChoice" localSheetId="57">OFFSET(TransList,0,0,COUNTA(TransList),1)</definedName>
    <definedName name="TransChoice" localSheetId="58">OFFSET(TransList,0,0,COUNTA(TransList),1)</definedName>
    <definedName name="TransChoice" localSheetId="59">OFFSET(TransList,0,0,COUNTA(TransList),1)</definedName>
    <definedName name="TransChoice" localSheetId="60">OFFSET(TransList,0,0,COUNTA(TransList),1)</definedName>
    <definedName name="TransChoice" localSheetId="39">OFFSET(TransList,0,0,COUNTA(TransList),1)</definedName>
    <definedName name="TransChoice" localSheetId="0">OFFSET(TransList,0,0,COUNTA(TransList),1)</definedName>
    <definedName name="TransChoice" localSheetId="26">OFFSET(TransList,0,0,COUNTA(TransList),1)</definedName>
    <definedName name="TransChoice" localSheetId="27">OFFSET(TransList,0,0,COUNTA(TransList),1)</definedName>
    <definedName name="TransChoice" localSheetId="32">OFFSET(TransList,0,0,COUNTA(TransList),1)</definedName>
    <definedName name="TransChoice" localSheetId="41">OFFSET(TransList,0,0,COUNTA(TransList),1)</definedName>
    <definedName name="TransChoice" localSheetId="1">OFFSET(TransList,0,0,COUNTA(TransList),1)</definedName>
    <definedName name="TransChoice" localSheetId="2">OFFSET(TransList,0,0,COUNTA(TransList),1)</definedName>
    <definedName name="TransChoice" localSheetId="3">OFFSET(TransList,0,0,COUNTA(TransList),1)</definedName>
    <definedName name="TransChoice" localSheetId="4">OFFSET(TransList,0,0,COUNTA(TransList),1)</definedName>
    <definedName name="TransChoice" localSheetId="5">OFFSET(TransList,0,0,COUNTA(TransList),1)</definedName>
    <definedName name="TransChoice" localSheetId="6">OFFSET(TransList,0,0,COUNTA(TransList),1)</definedName>
    <definedName name="TransChoice" localSheetId="7">OFFSET(TransList,0,0,COUNTA(TransList),1)</definedName>
    <definedName name="TransChoice" localSheetId="22">OFFSET(TransList,0,0,COUNTA(TransList),1)</definedName>
    <definedName name="TransChoice" localSheetId="23">OFFSET(TransList,0,0,COUNTA(TransList),1)</definedName>
    <definedName name="TransChoice" localSheetId="24">OFFSET(TransList,0,0,COUNTA(TransList),1)</definedName>
    <definedName name="TransChoice" localSheetId="25">OFFSET(TransList,0,0,COUNTA(TransList),1)</definedName>
    <definedName name="TransChoice" localSheetId="28">OFFSET(TransList,0,0,COUNTA(TransList),1)</definedName>
    <definedName name="TransChoice" localSheetId="29">OFFSET(TransList,0,0,COUNTA(TransList),1)</definedName>
    <definedName name="TransChoice" localSheetId="30">OFFSET(TransList,0,0,COUNTA(TransList),1)</definedName>
    <definedName name="TransChoice" localSheetId="31">OFFSET(TransList,0,0,COUNTA(TransList),1)</definedName>
    <definedName name="TransChoice" localSheetId="40">OFFSET(TransList,0,0,COUNTA(TransList),1)</definedName>
    <definedName name="TransChoice" localSheetId="42">OFFSET(TransList,0,0,COUNTA(TransList),1)</definedName>
    <definedName name="TransChoice">OFFSET(TransList,0,0,COUNTA(TransList),1)</definedName>
    <definedName name="Transfer_check" localSheetId="61">#REF!</definedName>
    <definedName name="Transfer_check" localSheetId="54">#REF!</definedName>
    <definedName name="Transfer_check" localSheetId="55">#REF!</definedName>
    <definedName name="Transfer_check" localSheetId="56">#REF!</definedName>
    <definedName name="Transfer_check" localSheetId="57">#REF!</definedName>
    <definedName name="Transfer_check" localSheetId="58">#REF!</definedName>
    <definedName name="Transfer_check" localSheetId="59">#REF!</definedName>
    <definedName name="Transfer_check" localSheetId="0">#REF!</definedName>
    <definedName name="Transfer_check" localSheetId="1">#REF!</definedName>
    <definedName name="Transfer_check" localSheetId="2">#REF!</definedName>
    <definedName name="Transfer_check" localSheetId="3">#REF!</definedName>
    <definedName name="Transfer_check" localSheetId="4">#REF!</definedName>
    <definedName name="Transfer_check" localSheetId="5">#REF!</definedName>
    <definedName name="Transfer_check" localSheetId="6">#REF!</definedName>
    <definedName name="Transfer_check" localSheetId="7">#REF!</definedName>
    <definedName name="Transfer_check">#REF!</definedName>
    <definedName name="TRANSFERENCIA" localSheetId="55">[75]!TRANSFERENCIA</definedName>
    <definedName name="TRANSFERENCIA" localSheetId="56">[75]!TRANSFERENCIA</definedName>
    <definedName name="TRANSFERENCIA" localSheetId="57">[75]!TRANSFERENCIA</definedName>
    <definedName name="TRANSFERENCIA" localSheetId="58">[75]!TRANSFERENCIA</definedName>
    <definedName name="TRANSFERENCIA" localSheetId="60">[75]!TRANSFERENCIA</definedName>
    <definedName name="TRANSFERENCIA" localSheetId="0">#REF!</definedName>
    <definedName name="TRANSFERENCIA" localSheetId="1">#REF!</definedName>
    <definedName name="TRANSFERENCIA" localSheetId="2">#REF!</definedName>
    <definedName name="TRANSFERENCIA" localSheetId="3">#REF!</definedName>
    <definedName name="TRANSFERENCIA" localSheetId="4">#REF!</definedName>
    <definedName name="TRANSFERENCIA" localSheetId="5">#REF!</definedName>
    <definedName name="TRANSFERENCIA" localSheetId="6">#REF!</definedName>
    <definedName name="TRANSFERENCIA" localSheetId="7">#REF!</definedName>
    <definedName name="TRANSFERENCIA">[75]!TRANSFERENCIA</definedName>
    <definedName name="TRANSFERENCIA_DE_SERVICIOS__LEY_N__24049_Y_COMPLEMENTARIAS" localSheetId="0">#REF!</definedName>
    <definedName name="TRANSFERENCIA_DE_SERVICIOS__LEY_N__24049_Y_COMPLEMENTARIAS" localSheetId="1">#REF!</definedName>
    <definedName name="TRANSFERENCIA_DE_SERVICIOS__LEY_N__24049_Y_COMPLEMENTARIAS" localSheetId="2">#REF!</definedName>
    <definedName name="TRANSFERENCIA_DE_SERVICIOS__LEY_N__24049_Y_COMPLEMENTARIAS" localSheetId="3">#REF!</definedName>
    <definedName name="TRANSFERENCIA_DE_SERVICIOS__LEY_N__24049_Y_COMPLEMENTARIAS" localSheetId="4">#REF!</definedName>
    <definedName name="TRANSFERENCIA_DE_SERVICIOS__LEY_N__24049_Y_COMPLEMENTARIAS" localSheetId="5">#REF!</definedName>
    <definedName name="TRANSFERENCIA_DE_SERVICIOS__LEY_N__24049_Y_COMPLEMENTARIAS" localSheetId="6">#REF!</definedName>
    <definedName name="TRANSFERENCIA_DE_SERVICIOS__LEY_N__24049_Y_COMPLEMENTARIAS" localSheetId="7">#REF!</definedName>
    <definedName name="TRANSFERENCIA_DE_SERVICIOS__LEY_N__24049_Y_COMPLEMENTARIAS">[4]C!$B$14:$N$14</definedName>
    <definedName name="TRANSNAVE" localSheetId="61">#REF!</definedName>
    <definedName name="TRANSNAVE" localSheetId="54">#REF!</definedName>
    <definedName name="TRANSNAVE" localSheetId="55">#REF!</definedName>
    <definedName name="TRANSNAVE" localSheetId="56">#REF!</definedName>
    <definedName name="TRANSNAVE" localSheetId="57">#REF!</definedName>
    <definedName name="TRANSNAVE" localSheetId="58">#REF!</definedName>
    <definedName name="TRANSNAVE" localSheetId="59">#REF!</definedName>
    <definedName name="TRANSNAVE">#REF!</definedName>
    <definedName name="transp">#N/A</definedName>
    <definedName name="transporte">#N/A</definedName>
    <definedName name="TRAS">#N/A</definedName>
    <definedName name="trert" localSheetId="59" hidden="1">'[96]Fax a enviar'!#REF!</definedName>
    <definedName name="trert" localSheetId="60" hidden="1">'[96]Fax a enviar'!#REF!</definedName>
    <definedName name="trert" localSheetId="39" hidden="1">'[96]Fax a enviar'!#REF!</definedName>
    <definedName name="trert" localSheetId="0" hidden="1">#REF!</definedName>
    <definedName name="trert" localSheetId="26" hidden="1">'[96]Fax a enviar'!#REF!</definedName>
    <definedName name="trert" localSheetId="27" hidden="1">'[96]Fax a enviar'!#REF!</definedName>
    <definedName name="trert" localSheetId="32" hidden="1">'[96]Fax a enviar'!#REF!</definedName>
    <definedName name="trert" localSheetId="41" hidden="1">'[96]Fax a enviar'!#REF!</definedName>
    <definedName name="trert" localSheetId="1" hidden="1">#REF!</definedName>
    <definedName name="trert" localSheetId="2" hidden="1">#REF!</definedName>
    <definedName name="trert" localSheetId="3" hidden="1">#REF!</definedName>
    <definedName name="trert" localSheetId="4" hidden="1">#REF!</definedName>
    <definedName name="trert" localSheetId="5" hidden="1">#REF!</definedName>
    <definedName name="trert" localSheetId="6" hidden="1">#REF!</definedName>
    <definedName name="trert" localSheetId="7" hidden="1">#REF!</definedName>
    <definedName name="trert" localSheetId="23" hidden="1">'[96]Fax a enviar'!#REF!</definedName>
    <definedName name="trert" localSheetId="24" hidden="1">'[96]Fax a enviar'!#REF!</definedName>
    <definedName name="trert" localSheetId="25" hidden="1">'[96]Fax a enviar'!#REF!</definedName>
    <definedName name="trert" localSheetId="28" hidden="1">'[96]Fax a enviar'!#REF!</definedName>
    <definedName name="trert" localSheetId="29" hidden="1">'[96]Fax a enviar'!#REF!</definedName>
    <definedName name="trert" localSheetId="31" hidden="1">'[96]Fax a enviar'!#REF!</definedName>
    <definedName name="trert" localSheetId="40" hidden="1">'[96]Fax a enviar'!#REF!</definedName>
    <definedName name="trert" localSheetId="42" hidden="1">'[96]Fax a enviar'!#REF!</definedName>
    <definedName name="trert" hidden="1">'[96]Fax a enviar'!#REF!</definedName>
    <definedName name="TRIGO" localSheetId="59">#REF!</definedName>
    <definedName name="TRIGO" localSheetId="60">#REF!</definedName>
    <definedName name="TRIGO" localSheetId="39">#REF!</definedName>
    <definedName name="TRIGO" localSheetId="0">#REF!</definedName>
    <definedName name="TRIGO" localSheetId="26">#REF!</definedName>
    <definedName name="TRIGO" localSheetId="41">#REF!</definedName>
    <definedName name="TRIGO" localSheetId="1">#REF!</definedName>
    <definedName name="TRIGO" localSheetId="2">#REF!</definedName>
    <definedName name="TRIGO" localSheetId="3">#REF!</definedName>
    <definedName name="TRIGO" localSheetId="4">#REF!</definedName>
    <definedName name="TRIGO" localSheetId="5">#REF!</definedName>
    <definedName name="TRIGO" localSheetId="6">#REF!</definedName>
    <definedName name="TRIGO" localSheetId="7">#REF!</definedName>
    <definedName name="TRIGO" localSheetId="22">#REF!</definedName>
    <definedName name="TRIGO" localSheetId="23">#REF!</definedName>
    <definedName name="TRIGO" localSheetId="24">#REF!</definedName>
    <definedName name="TRIGO" localSheetId="25">#REF!</definedName>
    <definedName name="TRIGO" localSheetId="28">#REF!</definedName>
    <definedName name="TRIGO" localSheetId="29">#REF!</definedName>
    <definedName name="TRIGO" localSheetId="40">#REF!</definedName>
    <definedName name="TRIGO" localSheetId="42">#REF!</definedName>
    <definedName name="TRIGO">#REF!</definedName>
    <definedName name="Trim" localSheetId="0">#REF!</definedName>
    <definedName name="Trim" localSheetId="1">#REF!</definedName>
    <definedName name="Trim" localSheetId="2">#REF!</definedName>
    <definedName name="Trim" localSheetId="3">#REF!</definedName>
    <definedName name="Trim" localSheetId="4">#REF!</definedName>
    <definedName name="Trim" localSheetId="5">#REF!</definedName>
    <definedName name="Trim" localSheetId="6">#REF!</definedName>
    <definedName name="Trim" localSheetId="7">#REF!</definedName>
    <definedName name="Trim">[122]Codigos!$A$5:$E$11</definedName>
    <definedName name="trim9702" localSheetId="0">#REF!</definedName>
    <definedName name="trim9702" localSheetId="1">#REF!</definedName>
    <definedName name="trim9702" localSheetId="2">#REF!</definedName>
    <definedName name="trim9702" localSheetId="3">#REF!</definedName>
    <definedName name="trim9702" localSheetId="4">#REF!</definedName>
    <definedName name="trim9702" localSheetId="5">#REF!</definedName>
    <definedName name="trim9702" localSheetId="6">#REF!</definedName>
    <definedName name="trim9702" localSheetId="7">#REF!</definedName>
    <definedName name="trim9702">[154]bop1!#REF!</definedName>
    <definedName name="trim9798990001" localSheetId="0">#REF!</definedName>
    <definedName name="trim9798990001" localSheetId="1">#REF!</definedName>
    <definedName name="trim9798990001" localSheetId="2">#REF!</definedName>
    <definedName name="trim9798990001" localSheetId="3">#REF!</definedName>
    <definedName name="trim9798990001" localSheetId="4">#REF!</definedName>
    <definedName name="trim9798990001" localSheetId="5">#REF!</definedName>
    <definedName name="trim9798990001" localSheetId="6">#REF!</definedName>
    <definedName name="trim9798990001" localSheetId="7">#REF!</definedName>
    <definedName name="trim9798990001">'[155]bop1datos rev'!#REF!</definedName>
    <definedName name="trimestres9902" localSheetId="0">#REF!</definedName>
    <definedName name="trimestres9902" localSheetId="1">#REF!</definedName>
    <definedName name="trimestres9902" localSheetId="2">#REF!</definedName>
    <definedName name="trimestres9902" localSheetId="3">#REF!</definedName>
    <definedName name="trimestres9902" localSheetId="4">#REF!</definedName>
    <definedName name="trimestres9902" localSheetId="5">#REF!</definedName>
    <definedName name="trimestres9902" localSheetId="6">#REF!</definedName>
    <definedName name="trimestres9902" localSheetId="7">#REF!</definedName>
    <definedName name="trimestres9902">[154]bop1!#REF!</definedName>
    <definedName name="trrtr" localSheetId="59" hidden="1">#REF!</definedName>
    <definedName name="trrtr" localSheetId="60" hidden="1">#REF!</definedName>
    <definedName name="trrtr" localSheetId="39" hidden="1">#REF!</definedName>
    <definedName name="trrtr" localSheetId="26" hidden="1">#REF!</definedName>
    <definedName name="trrtr" localSheetId="41" hidden="1">#REF!</definedName>
    <definedName name="trrtr" localSheetId="22" hidden="1">#REF!</definedName>
    <definedName name="trrtr" localSheetId="23" hidden="1">#REF!</definedName>
    <definedName name="trrtr" localSheetId="24" hidden="1">#REF!</definedName>
    <definedName name="trrtr" localSheetId="25" hidden="1">#REF!</definedName>
    <definedName name="trrtr" localSheetId="28" hidden="1">#REF!</definedName>
    <definedName name="trrtr" localSheetId="29" hidden="1">#REF!</definedName>
    <definedName name="trrtr" localSheetId="40" hidden="1">#REF!</definedName>
    <definedName name="trrtr" localSheetId="42" hidden="1">#REF!</definedName>
    <definedName name="trrtr" hidden="1">#REF!</definedName>
    <definedName name="trtert" localSheetId="59" hidden="1">'[96]Fax a enviar'!#REF!</definedName>
    <definedName name="trtert" localSheetId="60" hidden="1">'[96]Fax a enviar'!#REF!</definedName>
    <definedName name="trtert" localSheetId="39" hidden="1">'[96]Fax a enviar'!#REF!</definedName>
    <definedName name="trtert" localSheetId="0" hidden="1">#REF!</definedName>
    <definedName name="trtert" localSheetId="41" hidden="1">'[96]Fax a enviar'!#REF!</definedName>
    <definedName name="trtert" localSheetId="1" hidden="1">#REF!</definedName>
    <definedName name="trtert" localSheetId="2" hidden="1">#REF!</definedName>
    <definedName name="trtert" localSheetId="3" hidden="1">#REF!</definedName>
    <definedName name="trtert" localSheetId="4" hidden="1">#REF!</definedName>
    <definedName name="trtert" localSheetId="5" hidden="1">#REF!</definedName>
    <definedName name="trtert" localSheetId="6" hidden="1">#REF!</definedName>
    <definedName name="trtert" localSheetId="7" hidden="1">#REF!</definedName>
    <definedName name="trtert" localSheetId="23" hidden="1">'[96]Fax a enviar'!#REF!</definedName>
    <definedName name="trtert" localSheetId="28" hidden="1">'[96]Fax a enviar'!#REF!</definedName>
    <definedName name="trtert" localSheetId="29" hidden="1">'[96]Fax a enviar'!#REF!</definedName>
    <definedName name="trtert" localSheetId="40" hidden="1">'[96]Fax a enviar'!#REF!</definedName>
    <definedName name="trtert" localSheetId="42" hidden="1">'[96]Fax a enviar'!#REF!</definedName>
    <definedName name="trtert" hidden="1">'[96]Fax a enviar'!#REF!</definedName>
    <definedName name="trtr" localSheetId="59" hidden="1">'[96]Fax a enviar'!#REF!</definedName>
    <definedName name="trtr" localSheetId="60" hidden="1">'[96]Fax a enviar'!#REF!</definedName>
    <definedName name="trtr" localSheetId="39" hidden="1">'[96]Fax a enviar'!#REF!</definedName>
    <definedName name="trtr" localSheetId="0" hidden="1">#REF!</definedName>
    <definedName name="trtr" localSheetId="41" hidden="1">'[96]Fax a enviar'!#REF!</definedName>
    <definedName name="trtr" localSheetId="1" hidden="1">#REF!</definedName>
    <definedName name="trtr" localSheetId="2" hidden="1">#REF!</definedName>
    <definedName name="trtr" localSheetId="3" hidden="1">#REF!</definedName>
    <definedName name="trtr" localSheetId="4" hidden="1">#REF!</definedName>
    <definedName name="trtr" localSheetId="5" hidden="1">#REF!</definedName>
    <definedName name="trtr" localSheetId="6" hidden="1">#REF!</definedName>
    <definedName name="trtr" localSheetId="7" hidden="1">#REF!</definedName>
    <definedName name="trtr" localSheetId="23" hidden="1">'[96]Fax a enviar'!#REF!</definedName>
    <definedName name="trtr" localSheetId="28" hidden="1">'[96]Fax a enviar'!#REF!</definedName>
    <definedName name="trtr" localSheetId="29" hidden="1">'[96]Fax a enviar'!#REF!</definedName>
    <definedName name="trtr" localSheetId="40" hidden="1">'[96]Fax a enviar'!#REF!</definedName>
    <definedName name="trtr" localSheetId="42" hidden="1">'[96]Fax a enviar'!#REF!</definedName>
    <definedName name="trtr" hidden="1">'[96]Fax a enviar'!#REF!</definedName>
    <definedName name="tt" localSheetId="59">#REF!</definedName>
    <definedName name="tt" localSheetId="60">#REF!</definedName>
    <definedName name="tt" localSheetId="39">#REF!</definedName>
    <definedName name="tt" localSheetId="26">#REF!</definedName>
    <definedName name="tt" localSheetId="41">#REF!</definedName>
    <definedName name="tt" localSheetId="22">#REF!</definedName>
    <definedName name="tt" localSheetId="23">#REF!</definedName>
    <definedName name="tt" localSheetId="24">#REF!</definedName>
    <definedName name="tt" localSheetId="25">#REF!</definedName>
    <definedName name="tt" localSheetId="28">#REF!</definedName>
    <definedName name="tt" localSheetId="29">#REF!</definedName>
    <definedName name="tt" localSheetId="40">#REF!</definedName>
    <definedName name="tt" localSheetId="42">#REF!</definedName>
    <definedName name="tt">#REF!</definedName>
    <definedName name="tta" localSheetId="60">#REF!</definedName>
    <definedName name="tta" localSheetId="39">#REF!</definedName>
    <definedName name="tta" localSheetId="26">#REF!</definedName>
    <definedName name="tta" localSheetId="41">#REF!</definedName>
    <definedName name="tta" localSheetId="22">#REF!</definedName>
    <definedName name="tta" localSheetId="23">#REF!</definedName>
    <definedName name="tta" localSheetId="24">#REF!</definedName>
    <definedName name="tta" localSheetId="25">#REF!</definedName>
    <definedName name="tta" localSheetId="28">#REF!</definedName>
    <definedName name="tta" localSheetId="29">#REF!</definedName>
    <definedName name="tta" localSheetId="40">#REF!</definedName>
    <definedName name="tta" localSheetId="42">#REF!</definedName>
    <definedName name="tta">#REF!</definedName>
    <definedName name="ttaa" localSheetId="60">#REF!</definedName>
    <definedName name="ttaa" localSheetId="39">#REF!</definedName>
    <definedName name="ttaa" localSheetId="26">#REF!</definedName>
    <definedName name="ttaa" localSheetId="41">#REF!</definedName>
    <definedName name="ttaa" localSheetId="22">#REF!</definedName>
    <definedName name="ttaa" localSheetId="23">#REF!</definedName>
    <definedName name="ttaa" localSheetId="24">#REF!</definedName>
    <definedName name="ttaa" localSheetId="25">#REF!</definedName>
    <definedName name="ttaa" localSheetId="28">#REF!</definedName>
    <definedName name="ttaa" localSheetId="29">#REF!</definedName>
    <definedName name="ttaa" localSheetId="40">#REF!</definedName>
    <definedName name="ttaa" localSheetId="42">#REF!</definedName>
    <definedName name="ttaa">#REF!</definedName>
    <definedName name="ttetet" localSheetId="60" hidden="1">'[96]Fax a enviar'!#REF!</definedName>
    <definedName name="ttetet" localSheetId="39" hidden="1">'[96]Fax a enviar'!#REF!</definedName>
    <definedName name="ttetet" localSheetId="0" hidden="1">#REF!</definedName>
    <definedName name="ttetet" localSheetId="41" hidden="1">'[96]Fax a enviar'!#REF!</definedName>
    <definedName name="ttetet" localSheetId="1" hidden="1">#REF!</definedName>
    <definedName name="ttetet" localSheetId="2" hidden="1">#REF!</definedName>
    <definedName name="ttetet" localSheetId="3" hidden="1">#REF!</definedName>
    <definedName name="ttetet" localSheetId="4" hidden="1">#REF!</definedName>
    <definedName name="ttetet" localSheetId="5" hidden="1">#REF!</definedName>
    <definedName name="ttetet" localSheetId="6" hidden="1">#REF!</definedName>
    <definedName name="ttetet" localSheetId="7" hidden="1">#REF!</definedName>
    <definedName name="ttetet" localSheetId="28" hidden="1">'[96]Fax a enviar'!#REF!</definedName>
    <definedName name="ttetet" localSheetId="29" hidden="1">'[96]Fax a enviar'!#REF!</definedName>
    <definedName name="ttetet" localSheetId="40" hidden="1">'[96]Fax a enviar'!#REF!</definedName>
    <definedName name="ttetet" localSheetId="42" hidden="1">'[96]Fax a enviar'!#REF!</definedName>
    <definedName name="ttetet" hidden="1">'[96]Fax a enviar'!#REF!</definedName>
    <definedName name="ttt" localSheetId="60" hidden="1">'[90]Fax a enviar'!#REF!</definedName>
    <definedName name="ttt" localSheetId="39" hidden="1">'[90]Fax a enviar'!#REF!</definedName>
    <definedName name="ttt" localSheetId="0" hidden="1">#REF!</definedName>
    <definedName name="ttt" localSheetId="41" hidden="1">'[90]Fax a enviar'!#REF!</definedName>
    <definedName name="ttt" localSheetId="1" hidden="1">#REF!</definedName>
    <definedName name="ttt" localSheetId="2" hidden="1">#REF!</definedName>
    <definedName name="ttt" localSheetId="3" hidden="1">#REF!</definedName>
    <definedName name="ttt" localSheetId="4" hidden="1">#REF!</definedName>
    <definedName name="ttt" localSheetId="5" hidden="1">#REF!</definedName>
    <definedName name="ttt" localSheetId="6" hidden="1">#REF!</definedName>
    <definedName name="ttt" localSheetId="7" hidden="1">#REF!</definedName>
    <definedName name="ttt" localSheetId="28" hidden="1">'[90]Fax a enviar'!#REF!</definedName>
    <definedName name="ttt" localSheetId="29" hidden="1">'[90]Fax a enviar'!#REF!</definedName>
    <definedName name="ttt" localSheetId="40" hidden="1">'[90]Fax a enviar'!#REF!</definedName>
    <definedName name="ttt" localSheetId="42" hidden="1">'[90]Fax a enviar'!#REF!</definedName>
    <definedName name="ttt" hidden="1">'[90]Fax a enviar'!#REF!</definedName>
    <definedName name="tttt" localSheetId="61" hidden="1">{"Tab1",#N/A,FALSE,"P";"Tab2",#N/A,FALSE,"P"}</definedName>
    <definedName name="tttt" localSheetId="54" hidden="1">{"Tab1",#N/A,FALSE,"P";"Tab2",#N/A,FALSE,"P"}</definedName>
    <definedName name="tttt" localSheetId="55" hidden="1">{"Tab1",#N/A,FALSE,"P";"Tab2",#N/A,FALSE,"P"}</definedName>
    <definedName name="tttt" localSheetId="56" hidden="1">{"Tab1",#N/A,FALSE,"P";"Tab2",#N/A,FALSE,"P"}</definedName>
    <definedName name="tttt" localSheetId="57" hidden="1">{"Tab1",#N/A,FALSE,"P";"Tab2",#N/A,FALSE,"P"}</definedName>
    <definedName name="tttt" localSheetId="58" hidden="1">{"Tab1",#N/A,FALSE,"P";"Tab2",#N/A,FALSE,"P"}</definedName>
    <definedName name="tttt" localSheetId="59" hidden="1">{"Tab1",#N/A,FALSE,"P";"Tab2",#N/A,FALSE,"P"}</definedName>
    <definedName name="tttt" localSheetId="60" hidden="1">{"Tab1",#N/A,FALSE,"P";"Tab2",#N/A,FALSE,"P"}</definedName>
    <definedName name="tttt" localSheetId="39" hidden="1">{"Tab1",#N/A,FALSE,"P";"Tab2",#N/A,FALSE,"P"}</definedName>
    <definedName name="tttt" localSheetId="0" hidden="1">{"Tab1",#N/A,FALSE,"P";"Tab2",#N/A,FALSE,"P"}</definedName>
    <definedName name="tttt" localSheetId="26" hidden="1">{"Tab1",#N/A,FALSE,"P";"Tab2",#N/A,FALSE,"P"}</definedName>
    <definedName name="tttt" localSheetId="27" hidden="1">{"Tab1",#N/A,FALSE,"P";"Tab2",#N/A,FALSE,"P"}</definedName>
    <definedName name="tttt" localSheetId="32" hidden="1">{"Tab1",#N/A,FALSE,"P";"Tab2",#N/A,FALSE,"P"}</definedName>
    <definedName name="tttt" localSheetId="41" hidden="1">{"Tab1",#N/A,FALSE,"P";"Tab2",#N/A,FALSE,"P"}</definedName>
    <definedName name="tttt" localSheetId="1" hidden="1">{"Tab1",#N/A,FALSE,"P";"Tab2",#N/A,FALSE,"P"}</definedName>
    <definedName name="tttt" localSheetId="2" hidden="1">{"Tab1",#N/A,FALSE,"P";"Tab2",#N/A,FALSE,"P"}</definedName>
    <definedName name="tttt" localSheetId="3" hidden="1">{"Tab1",#N/A,FALSE,"P";"Tab2",#N/A,FALSE,"P"}</definedName>
    <definedName name="tttt" localSheetId="4" hidden="1">{"Tab1",#N/A,FALSE,"P";"Tab2",#N/A,FALSE,"P"}</definedName>
    <definedName name="tttt" localSheetId="5" hidden="1">{"Tab1",#N/A,FALSE,"P";"Tab2",#N/A,FALSE,"P"}</definedName>
    <definedName name="tttt" localSheetId="6" hidden="1">{"Tab1",#N/A,FALSE,"P";"Tab2",#N/A,FALSE,"P"}</definedName>
    <definedName name="tttt" localSheetId="7" hidden="1">{"Tab1",#N/A,FALSE,"P";"Tab2",#N/A,FALSE,"P"}</definedName>
    <definedName name="tttt" localSheetId="22" hidden="1">{"Tab1",#N/A,FALSE,"P";"Tab2",#N/A,FALSE,"P"}</definedName>
    <definedName name="tttt" localSheetId="23" hidden="1">{"Tab1",#N/A,FALSE,"P";"Tab2",#N/A,FALSE,"P"}</definedName>
    <definedName name="tttt" localSheetId="24" hidden="1">{"Tab1",#N/A,FALSE,"P";"Tab2",#N/A,FALSE,"P"}</definedName>
    <definedName name="tttt" localSheetId="25" hidden="1">{"Tab1",#N/A,FALSE,"P";"Tab2",#N/A,FALSE,"P"}</definedName>
    <definedName name="tttt" localSheetId="28" hidden="1">{"Tab1",#N/A,FALSE,"P";"Tab2",#N/A,FALSE,"P"}</definedName>
    <definedName name="tttt" localSheetId="29" hidden="1">{"Tab1",#N/A,FALSE,"P";"Tab2",#N/A,FALSE,"P"}</definedName>
    <definedName name="tttt" localSheetId="31" hidden="1">{"Tab1",#N/A,FALSE,"P";"Tab2",#N/A,FALSE,"P"}</definedName>
    <definedName name="tttt" localSheetId="40" hidden="1">{"Tab1",#N/A,FALSE,"P";"Tab2",#N/A,FALSE,"P"}</definedName>
    <definedName name="tttt" localSheetId="42" hidden="1">{"Tab1",#N/A,FALSE,"P";"Tab2",#N/A,FALSE,"P"}</definedName>
    <definedName name="tttt" hidden="1">{"Tab1",#N/A,FALSE,"P";"Tab2",#N/A,FALSE,"P"}</definedName>
    <definedName name="ttttt" localSheetId="0" hidden="1">#REF!</definedName>
    <definedName name="ttttt" localSheetId="1" hidden="1">#REF!</definedName>
    <definedName name="ttttt" localSheetId="2" hidden="1">#REF!</definedName>
    <definedName name="ttttt" localSheetId="3" hidden="1">#REF!</definedName>
    <definedName name="ttttt" localSheetId="4" hidden="1">#REF!</definedName>
    <definedName name="ttttt" localSheetId="5" hidden="1">#REF!</definedName>
    <definedName name="ttttt" localSheetId="6" hidden="1">#REF!</definedName>
    <definedName name="ttttt" localSheetId="7" hidden="1">#REF!</definedName>
    <definedName name="ttttt" hidden="1">[121]M!#REF!</definedName>
    <definedName name="twetwee" localSheetId="59" hidden="1">#REF!</definedName>
    <definedName name="twetwee" localSheetId="60" hidden="1">#REF!</definedName>
    <definedName name="twetwee" localSheetId="39" hidden="1">#REF!</definedName>
    <definedName name="twetwee" localSheetId="0" hidden="1">#REF!</definedName>
    <definedName name="twetwee" localSheetId="26" hidden="1">#REF!</definedName>
    <definedName name="twetwee" localSheetId="41" hidden="1">#REF!</definedName>
    <definedName name="twetwee" localSheetId="1" hidden="1">#REF!</definedName>
    <definedName name="twetwee" localSheetId="2" hidden="1">#REF!</definedName>
    <definedName name="twetwee" localSheetId="3" hidden="1">#REF!</definedName>
    <definedName name="twetwee" localSheetId="4" hidden="1">#REF!</definedName>
    <definedName name="twetwee" localSheetId="5" hidden="1">#REF!</definedName>
    <definedName name="twetwee" localSheetId="6" hidden="1">#REF!</definedName>
    <definedName name="twetwee" localSheetId="7" hidden="1">#REF!</definedName>
    <definedName name="twetwee" localSheetId="22" hidden="1">#REF!</definedName>
    <definedName name="twetwee" localSheetId="23" hidden="1">#REF!</definedName>
    <definedName name="twetwee" localSheetId="24" hidden="1">#REF!</definedName>
    <definedName name="twetwee" localSheetId="25" hidden="1">#REF!</definedName>
    <definedName name="twetwee" localSheetId="28" hidden="1">#REF!</definedName>
    <definedName name="twetwee" localSheetId="29" hidden="1">#REF!</definedName>
    <definedName name="twetwee" localSheetId="40" hidden="1">#REF!</definedName>
    <definedName name="twetwee" localSheetId="42" hidden="1">#REF!</definedName>
    <definedName name="twetwee" hidden="1">#REF!</definedName>
    <definedName name="TX" localSheetId="60">#REF!</definedName>
    <definedName name="TX" localSheetId="39">#REF!</definedName>
    <definedName name="TX" localSheetId="0">#REF!</definedName>
    <definedName name="TX" localSheetId="26">#REF!</definedName>
    <definedName name="TX" localSheetId="41">#REF!</definedName>
    <definedName name="TX" localSheetId="1">#REF!</definedName>
    <definedName name="TX" localSheetId="2">#REF!</definedName>
    <definedName name="TX" localSheetId="3">#REF!</definedName>
    <definedName name="TX" localSheetId="4">#REF!</definedName>
    <definedName name="TX" localSheetId="5">#REF!</definedName>
    <definedName name="TX" localSheetId="6">#REF!</definedName>
    <definedName name="TX" localSheetId="7">#REF!</definedName>
    <definedName name="TX" localSheetId="22">#REF!</definedName>
    <definedName name="TX" localSheetId="23">#REF!</definedName>
    <definedName name="TX" localSheetId="24">#REF!</definedName>
    <definedName name="TX" localSheetId="25">#REF!</definedName>
    <definedName name="TX" localSheetId="28">#REF!</definedName>
    <definedName name="TX" localSheetId="29">#REF!</definedName>
    <definedName name="TX" localSheetId="40">#REF!</definedName>
    <definedName name="TX" localSheetId="42">#REF!</definedName>
    <definedName name="TX">#REF!</definedName>
    <definedName name="TX_D" localSheetId="60">#REF!</definedName>
    <definedName name="TX_D" localSheetId="39">#REF!</definedName>
    <definedName name="TX_D" localSheetId="26">#REF!</definedName>
    <definedName name="TX_D" localSheetId="41">#REF!</definedName>
    <definedName name="TX_D" localSheetId="22">#REF!</definedName>
    <definedName name="TX_D" localSheetId="23">#REF!</definedName>
    <definedName name="TX_D" localSheetId="24">#REF!</definedName>
    <definedName name="TX_D" localSheetId="25">#REF!</definedName>
    <definedName name="TX_D" localSheetId="28">#REF!</definedName>
    <definedName name="TX_D" localSheetId="29">#REF!</definedName>
    <definedName name="TX_D" localSheetId="40">#REF!</definedName>
    <definedName name="TX_D" localSheetId="42">#REF!</definedName>
    <definedName name="TX_D">#REF!</definedName>
    <definedName name="TX_DPCH" localSheetId="60">#REF!</definedName>
    <definedName name="TX_DPCH" localSheetId="39">#REF!</definedName>
    <definedName name="TX_DPCH" localSheetId="26">#REF!</definedName>
    <definedName name="TX_DPCH" localSheetId="41">#REF!</definedName>
    <definedName name="TX_DPCH" localSheetId="22">#REF!</definedName>
    <definedName name="TX_DPCH" localSheetId="23">#REF!</definedName>
    <definedName name="TX_DPCH" localSheetId="24">#REF!</definedName>
    <definedName name="TX_DPCH" localSheetId="25">#REF!</definedName>
    <definedName name="TX_DPCH" localSheetId="28">#REF!</definedName>
    <definedName name="TX_DPCH" localSheetId="29">#REF!</definedName>
    <definedName name="TX_DPCH" localSheetId="40">#REF!</definedName>
    <definedName name="TX_DPCH" localSheetId="42">#REF!</definedName>
    <definedName name="TX_DPCH">#REF!</definedName>
    <definedName name="TX_R" localSheetId="60">#REF!</definedName>
    <definedName name="TX_R" localSheetId="39">#REF!</definedName>
    <definedName name="TX_R" localSheetId="26">#REF!</definedName>
    <definedName name="TX_R" localSheetId="41">#REF!</definedName>
    <definedName name="TX_R" localSheetId="22">#REF!</definedName>
    <definedName name="TX_R" localSheetId="23">#REF!</definedName>
    <definedName name="TX_R" localSheetId="24">#REF!</definedName>
    <definedName name="TX_R" localSheetId="25">#REF!</definedName>
    <definedName name="TX_R" localSheetId="28">#REF!</definedName>
    <definedName name="TX_R" localSheetId="29">#REF!</definedName>
    <definedName name="TX_R" localSheetId="40">#REF!</definedName>
    <definedName name="TX_R" localSheetId="42">#REF!</definedName>
    <definedName name="TX_R">#REF!</definedName>
    <definedName name="TX_RPCH" localSheetId="60">#REF!</definedName>
    <definedName name="TX_RPCH" localSheetId="39">#REF!</definedName>
    <definedName name="TX_RPCH" localSheetId="26">#REF!</definedName>
    <definedName name="TX_RPCH" localSheetId="41">#REF!</definedName>
    <definedName name="TX_RPCH" localSheetId="22">#REF!</definedName>
    <definedName name="TX_RPCH" localSheetId="23">#REF!</definedName>
    <definedName name="TX_RPCH" localSheetId="24">#REF!</definedName>
    <definedName name="TX_RPCH" localSheetId="25">#REF!</definedName>
    <definedName name="TX_RPCH" localSheetId="28">#REF!</definedName>
    <definedName name="TX_RPCH" localSheetId="29">#REF!</definedName>
    <definedName name="TX_RPCH" localSheetId="40">#REF!</definedName>
    <definedName name="TX_RPCH" localSheetId="42">#REF!</definedName>
    <definedName name="TX_RPCH">#REF!</definedName>
    <definedName name="TXG" localSheetId="60">#REF!</definedName>
    <definedName name="TXG" localSheetId="39">#REF!</definedName>
    <definedName name="TXG" localSheetId="26">#REF!</definedName>
    <definedName name="TXG" localSheetId="41">#REF!</definedName>
    <definedName name="TXG" localSheetId="22">#REF!</definedName>
    <definedName name="TXG" localSheetId="23">#REF!</definedName>
    <definedName name="TXG" localSheetId="24">#REF!</definedName>
    <definedName name="TXG" localSheetId="25">#REF!</definedName>
    <definedName name="TXG" localSheetId="28">#REF!</definedName>
    <definedName name="TXG" localSheetId="29">#REF!</definedName>
    <definedName name="TXG" localSheetId="40">#REF!</definedName>
    <definedName name="TXG" localSheetId="42">#REF!</definedName>
    <definedName name="TXG">#REF!</definedName>
    <definedName name="TXG_D">#N/A</definedName>
    <definedName name="TXG_DPCH" localSheetId="59">#REF!</definedName>
    <definedName name="TXG_DPCH" localSheetId="60">#REF!</definedName>
    <definedName name="TXG_DPCH" localSheetId="39">#REF!</definedName>
    <definedName name="TXG_DPCH" localSheetId="0">#REF!</definedName>
    <definedName name="TXG_DPCH" localSheetId="26">#REF!</definedName>
    <definedName name="TXG_DPCH" localSheetId="41">#REF!</definedName>
    <definedName name="TXG_DPCH" localSheetId="1">#REF!</definedName>
    <definedName name="TXG_DPCH" localSheetId="2">#REF!</definedName>
    <definedName name="TXG_DPCH" localSheetId="3">#REF!</definedName>
    <definedName name="TXG_DPCH" localSheetId="4">#REF!</definedName>
    <definedName name="TXG_DPCH" localSheetId="5">#REF!</definedName>
    <definedName name="TXG_DPCH" localSheetId="6">#REF!</definedName>
    <definedName name="TXG_DPCH" localSheetId="7">#REF!</definedName>
    <definedName name="TXG_DPCH" localSheetId="22">#REF!</definedName>
    <definedName name="TXG_DPCH" localSheetId="23">#REF!</definedName>
    <definedName name="TXG_DPCH" localSheetId="24">#REF!</definedName>
    <definedName name="TXG_DPCH" localSheetId="25">#REF!</definedName>
    <definedName name="TXG_DPCH" localSheetId="28">#REF!</definedName>
    <definedName name="TXG_DPCH" localSheetId="29">#REF!</definedName>
    <definedName name="TXG_DPCH" localSheetId="40">#REF!</definedName>
    <definedName name="TXG_DPCH" localSheetId="42">#REF!</definedName>
    <definedName name="TXG_DPCH">#REF!</definedName>
    <definedName name="TXG_R" localSheetId="60">#REF!</definedName>
    <definedName name="TXG_R" localSheetId="39">#REF!</definedName>
    <definedName name="TXG_R" localSheetId="0">#REF!</definedName>
    <definedName name="TXG_R" localSheetId="26">#REF!</definedName>
    <definedName name="TXG_R" localSheetId="41">#REF!</definedName>
    <definedName name="TXG_R" localSheetId="1">#REF!</definedName>
    <definedName name="TXG_R" localSheetId="2">#REF!</definedName>
    <definedName name="TXG_R" localSheetId="3">#REF!</definedName>
    <definedName name="TXG_R" localSheetId="4">#REF!</definedName>
    <definedName name="TXG_R" localSheetId="5">#REF!</definedName>
    <definedName name="TXG_R" localSheetId="6">#REF!</definedName>
    <definedName name="TXG_R" localSheetId="7">#REF!</definedName>
    <definedName name="TXG_R" localSheetId="22">#REF!</definedName>
    <definedName name="TXG_R" localSheetId="23">#REF!</definedName>
    <definedName name="TXG_R" localSheetId="24">#REF!</definedName>
    <definedName name="TXG_R" localSheetId="25">#REF!</definedName>
    <definedName name="TXG_R" localSheetId="28">#REF!</definedName>
    <definedName name="TXG_R" localSheetId="29">#REF!</definedName>
    <definedName name="TXG_R" localSheetId="40">#REF!</definedName>
    <definedName name="TXG_R" localSheetId="42">#REF!</definedName>
    <definedName name="TXG_R">#REF!</definedName>
    <definedName name="TXG_RPCH" localSheetId="60">#REF!</definedName>
    <definedName name="TXG_RPCH" localSheetId="39">#REF!</definedName>
    <definedName name="TXG_RPCH" localSheetId="0">#REF!</definedName>
    <definedName name="TXG_RPCH" localSheetId="26">#REF!</definedName>
    <definedName name="TXG_RPCH" localSheetId="41">#REF!</definedName>
    <definedName name="TXG_RPCH" localSheetId="1">#REF!</definedName>
    <definedName name="TXG_RPCH" localSheetId="2">#REF!</definedName>
    <definedName name="TXG_RPCH" localSheetId="3">#REF!</definedName>
    <definedName name="TXG_RPCH" localSheetId="4">#REF!</definedName>
    <definedName name="TXG_RPCH" localSheetId="5">#REF!</definedName>
    <definedName name="TXG_RPCH" localSheetId="6">#REF!</definedName>
    <definedName name="TXG_RPCH" localSheetId="7">#REF!</definedName>
    <definedName name="TXG_RPCH" localSheetId="22">#REF!</definedName>
    <definedName name="TXG_RPCH" localSheetId="23">#REF!</definedName>
    <definedName name="TXG_RPCH" localSheetId="24">#REF!</definedName>
    <definedName name="TXG_RPCH" localSheetId="25">#REF!</definedName>
    <definedName name="TXG_RPCH" localSheetId="28">#REF!</definedName>
    <definedName name="TXG_RPCH" localSheetId="29">#REF!</definedName>
    <definedName name="TXG_RPCH" localSheetId="40">#REF!</definedName>
    <definedName name="TXG_RPCH" localSheetId="42">#REF!</definedName>
    <definedName name="TXG_RPCH">#REF!</definedName>
    <definedName name="TXGO">#N/A</definedName>
    <definedName name="TXGO_D" localSheetId="59">#REF!</definedName>
    <definedName name="TXGO_D" localSheetId="60">#REF!</definedName>
    <definedName name="TXGO_D" localSheetId="39">#REF!</definedName>
    <definedName name="TXGO_D" localSheetId="0">#REF!</definedName>
    <definedName name="TXGO_D" localSheetId="26">#REF!</definedName>
    <definedName name="TXGO_D" localSheetId="41">#REF!</definedName>
    <definedName name="TXGO_D" localSheetId="1">#REF!</definedName>
    <definedName name="TXGO_D" localSheetId="2">#REF!</definedName>
    <definedName name="TXGO_D" localSheetId="3">#REF!</definedName>
    <definedName name="TXGO_D" localSheetId="4">#REF!</definedName>
    <definedName name="TXGO_D" localSheetId="5">#REF!</definedName>
    <definedName name="TXGO_D" localSheetId="6">#REF!</definedName>
    <definedName name="TXGO_D" localSheetId="7">#REF!</definedName>
    <definedName name="TXGO_D" localSheetId="22">#REF!</definedName>
    <definedName name="TXGO_D" localSheetId="23">#REF!</definedName>
    <definedName name="TXGO_D" localSheetId="24">#REF!</definedName>
    <definedName name="TXGO_D" localSheetId="25">#REF!</definedName>
    <definedName name="TXGO_D" localSheetId="28">#REF!</definedName>
    <definedName name="TXGO_D" localSheetId="29">#REF!</definedName>
    <definedName name="TXGO_D" localSheetId="40">#REF!</definedName>
    <definedName name="TXGO_D" localSheetId="42">#REF!</definedName>
    <definedName name="TXGO_D">#REF!</definedName>
    <definedName name="TXGO_DPCH" localSheetId="60">#REF!</definedName>
    <definedName name="TXGO_DPCH" localSheetId="39">#REF!</definedName>
    <definedName name="TXGO_DPCH" localSheetId="0">#REF!</definedName>
    <definedName name="TXGO_DPCH" localSheetId="26">#REF!</definedName>
    <definedName name="TXGO_DPCH" localSheetId="41">#REF!</definedName>
    <definedName name="TXGO_DPCH" localSheetId="1">#REF!</definedName>
    <definedName name="TXGO_DPCH" localSheetId="2">#REF!</definedName>
    <definedName name="TXGO_DPCH" localSheetId="3">#REF!</definedName>
    <definedName name="TXGO_DPCH" localSheetId="4">#REF!</definedName>
    <definedName name="TXGO_DPCH" localSheetId="5">#REF!</definedName>
    <definedName name="TXGO_DPCH" localSheetId="6">#REF!</definedName>
    <definedName name="TXGO_DPCH" localSheetId="7">#REF!</definedName>
    <definedName name="TXGO_DPCH" localSheetId="22">#REF!</definedName>
    <definedName name="TXGO_DPCH" localSheetId="23">#REF!</definedName>
    <definedName name="TXGO_DPCH" localSheetId="24">#REF!</definedName>
    <definedName name="TXGO_DPCH" localSheetId="25">#REF!</definedName>
    <definedName name="TXGO_DPCH" localSheetId="28">#REF!</definedName>
    <definedName name="TXGO_DPCH" localSheetId="29">#REF!</definedName>
    <definedName name="TXGO_DPCH" localSheetId="40">#REF!</definedName>
    <definedName name="TXGO_DPCH" localSheetId="42">#REF!</definedName>
    <definedName name="TXGO_DPCH">#REF!</definedName>
    <definedName name="TXGO_R" localSheetId="60">#REF!</definedName>
    <definedName name="TXGO_R" localSheetId="39">#REF!</definedName>
    <definedName name="TXGO_R" localSheetId="0">#REF!</definedName>
    <definedName name="TXGO_R" localSheetId="26">#REF!</definedName>
    <definedName name="TXGO_R" localSheetId="41">#REF!</definedName>
    <definedName name="TXGO_R" localSheetId="1">#REF!</definedName>
    <definedName name="TXGO_R" localSheetId="2">#REF!</definedName>
    <definedName name="TXGO_R" localSheetId="3">#REF!</definedName>
    <definedName name="TXGO_R" localSheetId="4">#REF!</definedName>
    <definedName name="TXGO_R" localSheetId="5">#REF!</definedName>
    <definedName name="TXGO_R" localSheetId="6">#REF!</definedName>
    <definedName name="TXGO_R" localSheetId="7">#REF!</definedName>
    <definedName name="TXGO_R" localSheetId="22">#REF!</definedName>
    <definedName name="TXGO_R" localSheetId="23">#REF!</definedName>
    <definedName name="TXGO_R" localSheetId="24">#REF!</definedName>
    <definedName name="TXGO_R" localSheetId="25">#REF!</definedName>
    <definedName name="TXGO_R" localSheetId="28">#REF!</definedName>
    <definedName name="TXGO_R" localSheetId="29">#REF!</definedName>
    <definedName name="TXGO_R" localSheetId="40">#REF!</definedName>
    <definedName name="TXGO_R" localSheetId="42">#REF!</definedName>
    <definedName name="TXGO_R">#REF!</definedName>
    <definedName name="TXGO_RPCH" localSheetId="60">#REF!</definedName>
    <definedName name="TXGO_RPCH" localSheetId="39">#REF!</definedName>
    <definedName name="TXGO_RPCH" localSheetId="26">#REF!</definedName>
    <definedName name="TXGO_RPCH" localSheetId="41">#REF!</definedName>
    <definedName name="TXGO_RPCH" localSheetId="22">#REF!</definedName>
    <definedName name="TXGO_RPCH" localSheetId="23">#REF!</definedName>
    <definedName name="TXGO_RPCH" localSheetId="24">#REF!</definedName>
    <definedName name="TXGO_RPCH" localSheetId="25">#REF!</definedName>
    <definedName name="TXGO_RPCH" localSheetId="28">#REF!</definedName>
    <definedName name="TXGO_RPCH" localSheetId="29">#REF!</definedName>
    <definedName name="TXGO_RPCH" localSheetId="40">#REF!</definedName>
    <definedName name="TXGO_RPCH" localSheetId="42">#REF!</definedName>
    <definedName name="TXGO_RPCH">#REF!</definedName>
    <definedName name="TXGXO" localSheetId="60">#REF!</definedName>
    <definedName name="TXGXO" localSheetId="39">#REF!</definedName>
    <definedName name="TXGXO" localSheetId="26">#REF!</definedName>
    <definedName name="TXGXO" localSheetId="41">#REF!</definedName>
    <definedName name="TXGXO" localSheetId="22">#REF!</definedName>
    <definedName name="TXGXO" localSheetId="23">#REF!</definedName>
    <definedName name="TXGXO" localSheetId="24">#REF!</definedName>
    <definedName name="TXGXO" localSheetId="25">#REF!</definedName>
    <definedName name="TXGXO" localSheetId="28">#REF!</definedName>
    <definedName name="TXGXO" localSheetId="29">#REF!</definedName>
    <definedName name="TXGXO" localSheetId="40">#REF!</definedName>
    <definedName name="TXGXO" localSheetId="42">#REF!</definedName>
    <definedName name="TXGXO">#REF!</definedName>
    <definedName name="TXGXO_D" localSheetId="60">#REF!</definedName>
    <definedName name="TXGXO_D" localSheetId="39">#REF!</definedName>
    <definedName name="TXGXO_D" localSheetId="26">#REF!</definedName>
    <definedName name="TXGXO_D" localSheetId="41">#REF!</definedName>
    <definedName name="TXGXO_D" localSheetId="22">#REF!</definedName>
    <definedName name="TXGXO_D" localSheetId="23">#REF!</definedName>
    <definedName name="TXGXO_D" localSheetId="24">#REF!</definedName>
    <definedName name="TXGXO_D" localSheetId="25">#REF!</definedName>
    <definedName name="TXGXO_D" localSheetId="28">#REF!</definedName>
    <definedName name="TXGXO_D" localSheetId="29">#REF!</definedName>
    <definedName name="TXGXO_D" localSheetId="40">#REF!</definedName>
    <definedName name="TXGXO_D" localSheetId="42">#REF!</definedName>
    <definedName name="TXGXO_D">#REF!</definedName>
    <definedName name="TXGXO_DPCH" localSheetId="60">#REF!</definedName>
    <definedName name="TXGXO_DPCH" localSheetId="39">#REF!</definedName>
    <definedName name="TXGXO_DPCH" localSheetId="26">#REF!</definedName>
    <definedName name="TXGXO_DPCH" localSheetId="41">#REF!</definedName>
    <definedName name="TXGXO_DPCH" localSheetId="22">#REF!</definedName>
    <definedName name="TXGXO_DPCH" localSheetId="23">#REF!</definedName>
    <definedName name="TXGXO_DPCH" localSheetId="24">#REF!</definedName>
    <definedName name="TXGXO_DPCH" localSheetId="25">#REF!</definedName>
    <definedName name="TXGXO_DPCH" localSheetId="28">#REF!</definedName>
    <definedName name="TXGXO_DPCH" localSheetId="29">#REF!</definedName>
    <definedName name="TXGXO_DPCH" localSheetId="40">#REF!</definedName>
    <definedName name="TXGXO_DPCH" localSheetId="42">#REF!</definedName>
    <definedName name="TXGXO_DPCH">#REF!</definedName>
    <definedName name="TXGXO_R" localSheetId="60">#REF!</definedName>
    <definedName name="TXGXO_R" localSheetId="39">#REF!</definedName>
    <definedName name="TXGXO_R" localSheetId="26">#REF!</definedName>
    <definedName name="TXGXO_R" localSheetId="41">#REF!</definedName>
    <definedName name="TXGXO_R" localSheetId="22">#REF!</definedName>
    <definedName name="TXGXO_R" localSheetId="23">#REF!</definedName>
    <definedName name="TXGXO_R" localSheetId="24">#REF!</definedName>
    <definedName name="TXGXO_R" localSheetId="25">#REF!</definedName>
    <definedName name="TXGXO_R" localSheetId="28">#REF!</definedName>
    <definedName name="TXGXO_R" localSheetId="29">#REF!</definedName>
    <definedName name="TXGXO_R" localSheetId="40">#REF!</definedName>
    <definedName name="TXGXO_R" localSheetId="42">#REF!</definedName>
    <definedName name="TXGXO_R">#REF!</definedName>
    <definedName name="TXGXO_RPCH" localSheetId="60">#REF!</definedName>
    <definedName name="TXGXO_RPCH" localSheetId="39">#REF!</definedName>
    <definedName name="TXGXO_RPCH" localSheetId="26">#REF!</definedName>
    <definedName name="TXGXO_RPCH" localSheetId="41">#REF!</definedName>
    <definedName name="TXGXO_RPCH" localSheetId="22">#REF!</definedName>
    <definedName name="TXGXO_RPCH" localSheetId="23">#REF!</definedName>
    <definedName name="TXGXO_RPCH" localSheetId="24">#REF!</definedName>
    <definedName name="TXGXO_RPCH" localSheetId="25">#REF!</definedName>
    <definedName name="TXGXO_RPCH" localSheetId="28">#REF!</definedName>
    <definedName name="TXGXO_RPCH" localSheetId="29">#REF!</definedName>
    <definedName name="TXGXO_RPCH" localSheetId="40">#REF!</definedName>
    <definedName name="TXGXO_RPCH" localSheetId="42">#REF!</definedName>
    <definedName name="TXGXO_RPCH">#REF!</definedName>
    <definedName name="TXS" localSheetId="60">#REF!</definedName>
    <definedName name="TXS" localSheetId="39">#REF!</definedName>
    <definedName name="TXS" localSheetId="26">#REF!</definedName>
    <definedName name="TXS" localSheetId="41">#REF!</definedName>
    <definedName name="TXS" localSheetId="22">#REF!</definedName>
    <definedName name="TXS" localSheetId="23">#REF!</definedName>
    <definedName name="TXS" localSheetId="24">#REF!</definedName>
    <definedName name="TXS" localSheetId="25">#REF!</definedName>
    <definedName name="TXS" localSheetId="28">#REF!</definedName>
    <definedName name="TXS" localSheetId="29">#REF!</definedName>
    <definedName name="TXS" localSheetId="40">#REF!</definedName>
    <definedName name="TXS" localSheetId="42">#REF!</definedName>
    <definedName name="TXS">#REF!</definedName>
    <definedName name="ty" localSheetId="61" hidden="1">{"Riqfin97",#N/A,FALSE,"Tran";"Riqfinpro",#N/A,FALSE,"Tran"}</definedName>
    <definedName name="ty" localSheetId="54" hidden="1">{"Riqfin97",#N/A,FALSE,"Tran";"Riqfinpro",#N/A,FALSE,"Tran"}</definedName>
    <definedName name="ty" localSheetId="55" hidden="1">{"Riqfin97",#N/A,FALSE,"Tran";"Riqfinpro",#N/A,FALSE,"Tran"}</definedName>
    <definedName name="ty" localSheetId="56" hidden="1">{"Riqfin97",#N/A,FALSE,"Tran";"Riqfinpro",#N/A,FALSE,"Tran"}</definedName>
    <definedName name="ty" localSheetId="57" hidden="1">{"Riqfin97",#N/A,FALSE,"Tran";"Riqfinpro",#N/A,FALSE,"Tran"}</definedName>
    <definedName name="ty" localSheetId="58" hidden="1">{"Riqfin97",#N/A,FALSE,"Tran";"Riqfinpro",#N/A,FALSE,"Tran"}</definedName>
    <definedName name="ty" localSheetId="59" hidden="1">{"Riqfin97",#N/A,FALSE,"Tran";"Riqfinpro",#N/A,FALSE,"Tran"}</definedName>
    <definedName name="ty" localSheetId="60" hidden="1">{"Riqfin97",#N/A,FALSE,"Tran";"Riqfinpro",#N/A,FALSE,"Tran"}</definedName>
    <definedName name="ty" localSheetId="39" hidden="1">{"Riqfin97",#N/A,FALSE,"Tran";"Riqfinpro",#N/A,FALSE,"Tran"}</definedName>
    <definedName name="ty" localSheetId="0" hidden="1">{"Riqfin97",#N/A,FALSE,"Tran";"Riqfinpro",#N/A,FALSE,"Tran"}</definedName>
    <definedName name="ty" localSheetId="26" hidden="1">{"Riqfin97",#N/A,FALSE,"Tran";"Riqfinpro",#N/A,FALSE,"Tran"}</definedName>
    <definedName name="ty" localSheetId="27" hidden="1">{"Riqfin97",#N/A,FALSE,"Tran";"Riqfinpro",#N/A,FALSE,"Tran"}</definedName>
    <definedName name="ty" localSheetId="32" hidden="1">{"Riqfin97",#N/A,FALSE,"Tran";"Riqfinpro",#N/A,FALSE,"Tran"}</definedName>
    <definedName name="ty" localSheetId="41" hidden="1">{"Riqfin97",#N/A,FALSE,"Tran";"Riqfinpro",#N/A,FALSE,"Tran"}</definedName>
    <definedName name="ty" localSheetId="1" hidden="1">{"Riqfin97",#N/A,FALSE,"Tran";"Riqfinpro",#N/A,FALSE,"Tran"}</definedName>
    <definedName name="ty" localSheetId="2" hidden="1">{"Riqfin97",#N/A,FALSE,"Tran";"Riqfinpro",#N/A,FALSE,"Tran"}</definedName>
    <definedName name="ty" localSheetId="3" hidden="1">{"Riqfin97",#N/A,FALSE,"Tran";"Riqfinpro",#N/A,FALSE,"Tran"}</definedName>
    <definedName name="ty" localSheetId="4" hidden="1">{"Riqfin97",#N/A,FALSE,"Tran";"Riqfinpro",#N/A,FALSE,"Tran"}</definedName>
    <definedName name="ty" localSheetId="5" hidden="1">{"Riqfin97",#N/A,FALSE,"Tran";"Riqfinpro",#N/A,FALSE,"Tran"}</definedName>
    <definedName name="ty" localSheetId="6" hidden="1">{"Riqfin97",#N/A,FALSE,"Tran";"Riqfinpro",#N/A,FALSE,"Tran"}</definedName>
    <definedName name="ty" localSheetId="7" hidden="1">{"Riqfin97",#N/A,FALSE,"Tran";"Riqfinpro",#N/A,FALSE,"Tran"}</definedName>
    <definedName name="ty" localSheetId="22" hidden="1">{"Riqfin97",#N/A,FALSE,"Tran";"Riqfinpro",#N/A,FALSE,"Tran"}</definedName>
    <definedName name="ty" localSheetId="23" hidden="1">{"Riqfin97",#N/A,FALSE,"Tran";"Riqfinpro",#N/A,FALSE,"Tran"}</definedName>
    <definedName name="ty" localSheetId="24" hidden="1">{"Riqfin97",#N/A,FALSE,"Tran";"Riqfinpro",#N/A,FALSE,"Tran"}</definedName>
    <definedName name="ty" localSheetId="25" hidden="1">{"Riqfin97",#N/A,FALSE,"Tran";"Riqfinpro",#N/A,FALSE,"Tran"}</definedName>
    <definedName name="ty" localSheetId="28" hidden="1">{"Riqfin97",#N/A,FALSE,"Tran";"Riqfinpro",#N/A,FALSE,"Tran"}</definedName>
    <definedName name="ty" localSheetId="29" hidden="1">{"Riqfin97",#N/A,FALSE,"Tran";"Riqfinpro",#N/A,FALSE,"Tran"}</definedName>
    <definedName name="ty" localSheetId="31" hidden="1">{"Riqfin97",#N/A,FALSE,"Tran";"Riqfinpro",#N/A,FALSE,"Tran"}</definedName>
    <definedName name="ty" localSheetId="40" hidden="1">{"Riqfin97",#N/A,FALSE,"Tran";"Riqfinpro",#N/A,FALSE,"Tran"}</definedName>
    <definedName name="ty" localSheetId="42" hidden="1">{"Riqfin97",#N/A,FALSE,"Tran";"Riqfinpro",#N/A,FALSE,"Tran"}</definedName>
    <definedName name="ty" hidden="1">{"Riqfin97",#N/A,FALSE,"Tran";"Riqfinpro",#N/A,FALSE,"Tran"}</definedName>
    <definedName name="UAED" localSheetId="59">#REF!</definedName>
    <definedName name="UAED" localSheetId="60">#REF!</definedName>
    <definedName name="UAED" localSheetId="39">#REF!</definedName>
    <definedName name="UAED" localSheetId="0">#REF!</definedName>
    <definedName name="UAED" localSheetId="26">#REF!</definedName>
    <definedName name="UAED" localSheetId="41">#REF!</definedName>
    <definedName name="UAED" localSheetId="1">#REF!</definedName>
    <definedName name="UAED" localSheetId="2">#REF!</definedName>
    <definedName name="UAED" localSheetId="3">#REF!</definedName>
    <definedName name="UAED" localSheetId="4">#REF!</definedName>
    <definedName name="UAED" localSheetId="5">#REF!</definedName>
    <definedName name="UAED" localSheetId="6">#REF!</definedName>
    <definedName name="UAED" localSheetId="7">#REF!</definedName>
    <definedName name="UAED" localSheetId="22">#REF!</definedName>
    <definedName name="UAED" localSheetId="23">#REF!</definedName>
    <definedName name="UAED" localSheetId="24">#REF!</definedName>
    <definedName name="UAED" localSheetId="25">#REF!</definedName>
    <definedName name="UAED" localSheetId="28">#REF!</definedName>
    <definedName name="UAED" localSheetId="29">#REF!</definedName>
    <definedName name="UAED" localSheetId="40">#REF!</definedName>
    <definedName name="UAED" localSheetId="42">#REF!</definedName>
    <definedName name="UAED">#REF!</definedName>
    <definedName name="UAED1" localSheetId="60">#REF!</definedName>
    <definedName name="UAED1" localSheetId="39">#REF!</definedName>
    <definedName name="UAED1" localSheetId="0">#REF!</definedName>
    <definedName name="UAED1" localSheetId="26">#REF!</definedName>
    <definedName name="UAED1" localSheetId="41">#REF!</definedName>
    <definedName name="UAED1" localSheetId="1">#REF!</definedName>
    <definedName name="UAED1" localSheetId="2">#REF!</definedName>
    <definedName name="UAED1" localSheetId="3">#REF!</definedName>
    <definedName name="UAED1" localSheetId="4">#REF!</definedName>
    <definedName name="UAED1" localSheetId="5">#REF!</definedName>
    <definedName name="UAED1" localSheetId="6">#REF!</definedName>
    <definedName name="UAED1" localSheetId="7">#REF!</definedName>
    <definedName name="UAED1" localSheetId="22">#REF!</definedName>
    <definedName name="UAED1" localSheetId="23">#REF!</definedName>
    <definedName name="UAED1" localSheetId="24">#REF!</definedName>
    <definedName name="UAED1" localSheetId="25">#REF!</definedName>
    <definedName name="UAED1" localSheetId="28">#REF!</definedName>
    <definedName name="UAED1" localSheetId="29">#REF!</definedName>
    <definedName name="UAED1" localSheetId="40">#REF!</definedName>
    <definedName name="UAED1" localSheetId="42">#REF!</definedName>
    <definedName name="UAED1">#REF!</definedName>
    <definedName name="UC" localSheetId="60">#REF!</definedName>
    <definedName name="UC" localSheetId="39">#REF!</definedName>
    <definedName name="UC" localSheetId="0">#REF!</definedName>
    <definedName name="UC" localSheetId="26">#REF!</definedName>
    <definedName name="UC" localSheetId="41">#REF!</definedName>
    <definedName name="UC" localSheetId="1">#REF!</definedName>
    <definedName name="UC" localSheetId="2">#REF!</definedName>
    <definedName name="UC" localSheetId="3">#REF!</definedName>
    <definedName name="UC" localSheetId="4">#REF!</definedName>
    <definedName name="UC" localSheetId="5">#REF!</definedName>
    <definedName name="UC" localSheetId="6">#REF!</definedName>
    <definedName name="UC" localSheetId="7">#REF!</definedName>
    <definedName name="UC" localSheetId="22">#REF!</definedName>
    <definedName name="UC" localSheetId="23">#REF!</definedName>
    <definedName name="UC" localSheetId="24">#REF!</definedName>
    <definedName name="UC" localSheetId="25">#REF!</definedName>
    <definedName name="UC" localSheetId="28">#REF!</definedName>
    <definedName name="UC" localSheetId="29">#REF!</definedName>
    <definedName name="UC" localSheetId="40">#REF!</definedName>
    <definedName name="UC" localSheetId="42">#REF!</definedName>
    <definedName name="UC">#REF!</definedName>
    <definedName name="UC1A" localSheetId="60">#REF!</definedName>
    <definedName name="UC1A" localSheetId="39">#REF!</definedName>
    <definedName name="UC1A" localSheetId="26">#REF!</definedName>
    <definedName name="UC1A" localSheetId="41">#REF!</definedName>
    <definedName name="UC1A" localSheetId="22">#REF!</definedName>
    <definedName name="UC1A" localSheetId="23">#REF!</definedName>
    <definedName name="UC1A" localSheetId="24">#REF!</definedName>
    <definedName name="UC1A" localSheetId="25">#REF!</definedName>
    <definedName name="UC1A" localSheetId="28">#REF!</definedName>
    <definedName name="UC1A" localSheetId="29">#REF!</definedName>
    <definedName name="UC1A" localSheetId="40">#REF!</definedName>
    <definedName name="UC1A" localSheetId="42">#REF!</definedName>
    <definedName name="UC1A">#REF!</definedName>
    <definedName name="UCC">#REF!</definedName>
    <definedName name="UDCTA">#REF!</definedName>
    <definedName name="UHLKJH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K_wt" localSheetId="0">#REF!</definedName>
    <definedName name="UK_wt" localSheetId="1">#REF!</definedName>
    <definedName name="UK_wt" localSheetId="2">#REF!</definedName>
    <definedName name="UK_wt" localSheetId="3">#REF!</definedName>
    <definedName name="UK_wt" localSheetId="4">#REF!</definedName>
    <definedName name="UK_wt" localSheetId="5">#REF!</definedName>
    <definedName name="UK_wt" localSheetId="6">#REF!</definedName>
    <definedName name="UK_wt" localSheetId="7">#REF!</definedName>
    <definedName name="UK_wt">'[65]OECD wgt'!$B$9</definedName>
    <definedName name="unemp_96Q3" localSheetId="59">#REF!</definedName>
    <definedName name="unemp_96Q3" localSheetId="60">#REF!</definedName>
    <definedName name="unemp_96Q3" localSheetId="39">#REF!</definedName>
    <definedName name="unemp_96Q3" localSheetId="0">#REF!</definedName>
    <definedName name="unemp_96Q3" localSheetId="26">#REF!</definedName>
    <definedName name="unemp_96Q3" localSheetId="41">#REF!</definedName>
    <definedName name="unemp_96Q3" localSheetId="1">#REF!</definedName>
    <definedName name="unemp_96Q3" localSheetId="2">#REF!</definedName>
    <definedName name="unemp_96Q3" localSheetId="3">#REF!</definedName>
    <definedName name="unemp_96Q3" localSheetId="4">#REF!</definedName>
    <definedName name="unemp_96Q3" localSheetId="5">#REF!</definedName>
    <definedName name="unemp_96Q3" localSheetId="6">#REF!</definedName>
    <definedName name="unemp_96Q3" localSheetId="7">#REF!</definedName>
    <definedName name="unemp_96Q3" localSheetId="22">#REF!</definedName>
    <definedName name="unemp_96Q3" localSheetId="23">#REF!</definedName>
    <definedName name="unemp_96Q3" localSheetId="24">#REF!</definedName>
    <definedName name="unemp_96Q3" localSheetId="25">#REF!</definedName>
    <definedName name="unemp_96Q3" localSheetId="28">#REF!</definedName>
    <definedName name="unemp_96Q3" localSheetId="29">#REF!</definedName>
    <definedName name="unemp_96Q3" localSheetId="40">#REF!</definedName>
    <definedName name="unemp_96Q3" localSheetId="42">#REF!</definedName>
    <definedName name="unemp_96Q3">#REF!</definedName>
    <definedName name="unemp_96Q4" localSheetId="60">#REF!</definedName>
    <definedName name="unemp_96Q4" localSheetId="39">#REF!</definedName>
    <definedName name="unemp_96Q4" localSheetId="0">#REF!</definedName>
    <definedName name="unemp_96Q4" localSheetId="26">#REF!</definedName>
    <definedName name="unemp_96Q4" localSheetId="41">#REF!</definedName>
    <definedName name="unemp_96Q4" localSheetId="1">#REF!</definedName>
    <definedName name="unemp_96Q4" localSheetId="2">#REF!</definedName>
    <definedName name="unemp_96Q4" localSheetId="3">#REF!</definedName>
    <definedName name="unemp_96Q4" localSheetId="4">#REF!</definedName>
    <definedName name="unemp_96Q4" localSheetId="5">#REF!</definedName>
    <definedName name="unemp_96Q4" localSheetId="6">#REF!</definedName>
    <definedName name="unemp_96Q4" localSheetId="7">#REF!</definedName>
    <definedName name="unemp_96Q4" localSheetId="22">#REF!</definedName>
    <definedName name="unemp_96Q4" localSheetId="23">#REF!</definedName>
    <definedName name="unemp_96Q4" localSheetId="24">#REF!</definedName>
    <definedName name="unemp_96Q4" localSheetId="25">#REF!</definedName>
    <definedName name="unemp_96Q4" localSheetId="28">#REF!</definedName>
    <definedName name="unemp_96Q4" localSheetId="29">#REF!</definedName>
    <definedName name="unemp_96Q4" localSheetId="40">#REF!</definedName>
    <definedName name="unemp_96Q4" localSheetId="42">#REF!</definedName>
    <definedName name="unemp_96Q4">#REF!</definedName>
    <definedName name="unemp_97Q1" localSheetId="60">#REF!</definedName>
    <definedName name="unemp_97Q1" localSheetId="39">#REF!</definedName>
    <definedName name="unemp_97Q1" localSheetId="26">#REF!</definedName>
    <definedName name="unemp_97Q1" localSheetId="41">#REF!</definedName>
    <definedName name="unemp_97Q1" localSheetId="22">#REF!</definedName>
    <definedName name="unemp_97Q1" localSheetId="23">#REF!</definedName>
    <definedName name="unemp_97Q1" localSheetId="24">#REF!</definedName>
    <definedName name="unemp_97Q1" localSheetId="25">#REF!</definedName>
    <definedName name="unemp_97Q1" localSheetId="28">#REF!</definedName>
    <definedName name="unemp_97Q1" localSheetId="29">#REF!</definedName>
    <definedName name="unemp_97Q1" localSheetId="40">#REF!</definedName>
    <definedName name="unemp_97Q1" localSheetId="42">#REF!</definedName>
    <definedName name="unemp_97Q1">#REF!</definedName>
    <definedName name="unemp_97Q2" localSheetId="60">#REF!</definedName>
    <definedName name="unemp_97Q2" localSheetId="39">#REF!</definedName>
    <definedName name="unemp_97Q2" localSheetId="26">#REF!</definedName>
    <definedName name="unemp_97Q2" localSheetId="41">#REF!</definedName>
    <definedName name="unemp_97Q2" localSheetId="22">#REF!</definedName>
    <definedName name="unemp_97Q2" localSheetId="23">#REF!</definedName>
    <definedName name="unemp_97Q2" localSheetId="24">#REF!</definedName>
    <definedName name="unemp_97Q2" localSheetId="25">#REF!</definedName>
    <definedName name="unemp_97Q2" localSheetId="28">#REF!</definedName>
    <definedName name="unemp_97Q2" localSheetId="29">#REF!</definedName>
    <definedName name="unemp_97Q2" localSheetId="40">#REF!</definedName>
    <definedName name="unemp_97Q2" localSheetId="42">#REF!</definedName>
    <definedName name="unemp_97Q2">#REF!</definedName>
    <definedName name="unemp_nat" localSheetId="60">#REF!</definedName>
    <definedName name="unemp_nat" localSheetId="39">#REF!</definedName>
    <definedName name="unemp_nat" localSheetId="26">#REF!</definedName>
    <definedName name="unemp_nat" localSheetId="41">#REF!</definedName>
    <definedName name="unemp_nat" localSheetId="22">#REF!</definedName>
    <definedName name="unemp_nat" localSheetId="23">#REF!</definedName>
    <definedName name="unemp_nat" localSheetId="24">#REF!</definedName>
    <definedName name="unemp_nat" localSheetId="25">#REF!</definedName>
    <definedName name="unemp_nat" localSheetId="28">#REF!</definedName>
    <definedName name="unemp_nat" localSheetId="29">#REF!</definedName>
    <definedName name="unemp_nat" localSheetId="40">#REF!</definedName>
    <definedName name="unemp_nat" localSheetId="42">#REF!</definedName>
    <definedName name="unemp_nat">#REF!</definedName>
    <definedName name="unemp_urbrural" localSheetId="60">#REF!</definedName>
    <definedName name="unemp_urbrural" localSheetId="39">#REF!</definedName>
    <definedName name="unemp_urbrural" localSheetId="26">#REF!</definedName>
    <definedName name="unemp_urbrural" localSheetId="41">#REF!</definedName>
    <definedName name="unemp_urbrural" localSheetId="22">#REF!</definedName>
    <definedName name="unemp_urbrural" localSheetId="23">#REF!</definedName>
    <definedName name="unemp_urbrural" localSheetId="24">#REF!</definedName>
    <definedName name="unemp_urbrural" localSheetId="25">#REF!</definedName>
    <definedName name="unemp_urbrural" localSheetId="28">#REF!</definedName>
    <definedName name="unemp_urbrural" localSheetId="29">#REF!</definedName>
    <definedName name="unemp_urbrural" localSheetId="40">#REF!</definedName>
    <definedName name="unemp_urbrural" localSheetId="42">#REF!</definedName>
    <definedName name="unemp_urbrural">#REF!</definedName>
    <definedName name="UNION_FENOSA">#REF!</definedName>
    <definedName name="UnitsLabel" localSheetId="60">#REF!</definedName>
    <definedName name="UnitsLabel" localSheetId="39">#REF!</definedName>
    <definedName name="UnitsLabel" localSheetId="26">#REF!</definedName>
    <definedName name="UnitsLabel" localSheetId="41">#REF!</definedName>
    <definedName name="UnitsLabel" localSheetId="22">#REF!</definedName>
    <definedName name="UnitsLabel" localSheetId="23">#REF!</definedName>
    <definedName name="UnitsLabel" localSheetId="24">#REF!</definedName>
    <definedName name="UnitsLabel" localSheetId="25">#REF!</definedName>
    <definedName name="UnitsLabel" localSheetId="28">#REF!</definedName>
    <definedName name="UnitsLabel" localSheetId="29">#REF!</definedName>
    <definedName name="UnitsLabel" localSheetId="40">#REF!</definedName>
    <definedName name="UnitsLabel" localSheetId="42">#REF!</definedName>
    <definedName name="UnitsLabel">#REF!</definedName>
    <definedName name="Universities">#REF!</definedName>
    <definedName name="Uruguay" localSheetId="0">#REF!</definedName>
    <definedName name="Uruguay" localSheetId="1">#REF!</definedName>
    <definedName name="Uruguay" localSheetId="2">#REF!</definedName>
    <definedName name="Uruguay" localSheetId="3">#REF!</definedName>
    <definedName name="Uruguay" localSheetId="4">#REF!</definedName>
    <definedName name="Uruguay" localSheetId="5">#REF!</definedName>
    <definedName name="Uruguay" localSheetId="6">#REF!</definedName>
    <definedName name="Uruguay" localSheetId="7">#REF!</definedName>
    <definedName name="Uruguay">'[156]SVI table'!$E$10:$L$73</definedName>
    <definedName name="US_1" localSheetId="60">OFFSET(#REF!,0,0,COUNT(#REF!),1)</definedName>
    <definedName name="US_1" localSheetId="39">OFFSET(#REF!,0,0,COUNT(#REF!),1)</definedName>
    <definedName name="US_1" localSheetId="0">OFFSET(#REF!,0,0,COUNT(#REF!),1)</definedName>
    <definedName name="US_1" localSheetId="26">OFFSET(#REF!,0,0,COUNT(#REF!),1)</definedName>
    <definedName name="US_1" localSheetId="41">OFFSET(#REF!,0,0,COUNT(#REF!),1)</definedName>
    <definedName name="US_1" localSheetId="1">OFFSET(#REF!,0,0,COUNT(#REF!),1)</definedName>
    <definedName name="US_1" localSheetId="2">OFFSET(#REF!,0,0,COUNT(#REF!),1)</definedName>
    <definedName name="US_1" localSheetId="3">OFFSET(#REF!,0,0,COUNT(#REF!),1)</definedName>
    <definedName name="US_1" localSheetId="4">OFFSET(#REF!,0,0,COUNT(#REF!),1)</definedName>
    <definedName name="US_1" localSheetId="5">OFFSET(#REF!,0,0,COUNT(#REF!),1)</definedName>
    <definedName name="US_1" localSheetId="6">OFFSET(#REF!,0,0,COUNT(#REF!),1)</definedName>
    <definedName name="US_1" localSheetId="7">OFFSET(#REF!,0,0,COUNT(#REF!),1)</definedName>
    <definedName name="US_1" localSheetId="22">OFFSET(#REF!,0,0,COUNT(#REF!),1)</definedName>
    <definedName name="US_1" localSheetId="23">OFFSET(#REF!,0,0,COUNT(#REF!),1)</definedName>
    <definedName name="US_1" localSheetId="24">OFFSET(#REF!,0,0,COUNT(#REF!),1)</definedName>
    <definedName name="US_1" localSheetId="25">OFFSET(#REF!,0,0,COUNT(#REF!),1)</definedName>
    <definedName name="US_1" localSheetId="28">OFFSET(#REF!,0,0,COUNT(#REF!),1)</definedName>
    <definedName name="US_1" localSheetId="29">OFFSET(#REF!,0,0,COUNT(#REF!),1)</definedName>
    <definedName name="US_1" localSheetId="40">OFFSET(#REF!,0,0,COUNT(#REF!),1)</definedName>
    <definedName name="US_1" localSheetId="42">OFFSET(#REF!,0,0,COUNT(#REF!),1)</definedName>
    <definedName name="US_1">OFFSET(#REF!,0,0,COUNT(#REF!),1)</definedName>
    <definedName name="US_2" localSheetId="60">OFFSET(#REF!,0,0,COUNT(#REF!),1)</definedName>
    <definedName name="US_2" localSheetId="39">OFFSET(#REF!,0,0,COUNT(#REF!),1)</definedName>
    <definedName name="US_2" localSheetId="26">OFFSET(#REF!,0,0,COUNT(#REF!),1)</definedName>
    <definedName name="US_2" localSheetId="41">OFFSET(#REF!,0,0,COUNT(#REF!),1)</definedName>
    <definedName name="US_2" localSheetId="22">OFFSET(#REF!,0,0,COUNT(#REF!),1)</definedName>
    <definedName name="US_2" localSheetId="23">OFFSET(#REF!,0,0,COUNT(#REF!),1)</definedName>
    <definedName name="US_2" localSheetId="24">OFFSET(#REF!,0,0,COUNT(#REF!),1)</definedName>
    <definedName name="US_2" localSheetId="25">OFFSET(#REF!,0,0,COUNT(#REF!),1)</definedName>
    <definedName name="US_2" localSheetId="28">OFFSET(#REF!,0,0,COUNT(#REF!),1)</definedName>
    <definedName name="US_2" localSheetId="29">OFFSET(#REF!,0,0,COUNT(#REF!),1)</definedName>
    <definedName name="US_2" localSheetId="40">OFFSET(#REF!,0,0,COUNT(#REF!),1)</definedName>
    <definedName name="US_2" localSheetId="42">OFFSET(#REF!,0,0,COUNT(#REF!),1)</definedName>
    <definedName name="US_2">OFFSET(#REF!,0,0,COUNT(#REF!),1)</definedName>
    <definedName name="USA_wt" localSheetId="0">#REF!</definedName>
    <definedName name="USA_wt" localSheetId="1">#REF!</definedName>
    <definedName name="USA_wt" localSheetId="2">#REF!</definedName>
    <definedName name="USA_wt" localSheetId="3">#REF!</definedName>
    <definedName name="USA_wt" localSheetId="4">#REF!</definedName>
    <definedName name="USA_wt" localSheetId="5">#REF!</definedName>
    <definedName name="USA_wt" localSheetId="6">#REF!</definedName>
    <definedName name="USA_wt" localSheetId="7">#REF!</definedName>
    <definedName name="USA_wt">'[65]OECD wgt'!$B$4</definedName>
    <definedName name="USavg" localSheetId="60">OFFSET(#REF!,0,0,COUNT(#REF!),1)</definedName>
    <definedName name="USavg" localSheetId="39">OFFSET(#REF!,0,0,COUNT(#REF!),1)</definedName>
    <definedName name="USavg" localSheetId="0">OFFSET(#REF!,0,0,COUNT(#REF!),1)</definedName>
    <definedName name="USavg" localSheetId="26">OFFSET(#REF!,0,0,COUNT(#REF!),1)</definedName>
    <definedName name="USavg" localSheetId="41">OFFSET(#REF!,0,0,COUNT(#REF!),1)</definedName>
    <definedName name="USavg" localSheetId="1">OFFSET(#REF!,0,0,COUNT(#REF!),1)</definedName>
    <definedName name="USavg" localSheetId="2">OFFSET(#REF!,0,0,COUNT(#REF!),1)</definedName>
    <definedName name="USavg" localSheetId="3">OFFSET(#REF!,0,0,COUNT(#REF!),1)</definedName>
    <definedName name="USavg" localSheetId="4">OFFSET(#REF!,0,0,COUNT(#REF!),1)</definedName>
    <definedName name="USavg" localSheetId="5">OFFSET(#REF!,0,0,COUNT(#REF!),1)</definedName>
    <definedName name="USavg" localSheetId="6">OFFSET(#REF!,0,0,COUNT(#REF!),1)</definedName>
    <definedName name="USavg" localSheetId="7">OFFSET(#REF!,0,0,COUNT(#REF!),1)</definedName>
    <definedName name="USavg" localSheetId="22">OFFSET(#REF!,0,0,COUNT(#REF!),1)</definedName>
    <definedName name="USavg" localSheetId="23">OFFSET(#REF!,0,0,COUNT(#REF!),1)</definedName>
    <definedName name="USavg" localSheetId="24">OFFSET(#REF!,0,0,COUNT(#REF!),1)</definedName>
    <definedName name="USavg" localSheetId="25">OFFSET(#REF!,0,0,COUNT(#REF!),1)</definedName>
    <definedName name="USavg" localSheetId="28">OFFSET(#REF!,0,0,COUNT(#REF!),1)</definedName>
    <definedName name="USavg" localSheetId="29">OFFSET(#REF!,0,0,COUNT(#REF!),1)</definedName>
    <definedName name="USavg" localSheetId="40">OFFSET(#REF!,0,0,COUNT(#REF!),1)</definedName>
    <definedName name="USavg" localSheetId="42">OFFSET(#REF!,0,0,COUNT(#REF!),1)</definedName>
    <definedName name="USavg">OFFSET(#REF!,0,0,COUNT(#REF!),1)</definedName>
    <definedName name="USCRUDE87" localSheetId="59">#REF!</definedName>
    <definedName name="USCRUDE87" localSheetId="60">#REF!</definedName>
    <definedName name="USCRUDE87" localSheetId="39">#REF!</definedName>
    <definedName name="USCRUDE87" localSheetId="0">#REF!</definedName>
    <definedName name="USCRUDE87" localSheetId="26">#REF!</definedName>
    <definedName name="USCRUDE87" localSheetId="41">#REF!</definedName>
    <definedName name="USCRUDE87" localSheetId="1">#REF!</definedName>
    <definedName name="USCRUDE87" localSheetId="2">#REF!</definedName>
    <definedName name="USCRUDE87" localSheetId="3">#REF!</definedName>
    <definedName name="USCRUDE87" localSheetId="4">#REF!</definedName>
    <definedName name="USCRUDE87" localSheetId="5">#REF!</definedName>
    <definedName name="USCRUDE87" localSheetId="6">#REF!</definedName>
    <definedName name="USCRUDE87" localSheetId="7">#REF!</definedName>
    <definedName name="USCRUDE87" localSheetId="22">#REF!</definedName>
    <definedName name="USCRUDE87" localSheetId="23">#REF!</definedName>
    <definedName name="USCRUDE87" localSheetId="24">#REF!</definedName>
    <definedName name="USCRUDE87" localSheetId="25">#REF!</definedName>
    <definedName name="USCRUDE87" localSheetId="28">#REF!</definedName>
    <definedName name="USCRUDE87" localSheetId="29">#REF!</definedName>
    <definedName name="USCRUDE87" localSheetId="40">#REF!</definedName>
    <definedName name="USCRUDE87" localSheetId="42">#REF!</definedName>
    <definedName name="USCRUDE87">#REF!</definedName>
    <definedName name="USCRUDE88" localSheetId="60">#REF!</definedName>
    <definedName name="USCRUDE88" localSheetId="39">#REF!</definedName>
    <definedName name="USCRUDE88" localSheetId="0">#REF!</definedName>
    <definedName name="USCRUDE88" localSheetId="26">#REF!</definedName>
    <definedName name="USCRUDE88" localSheetId="41">#REF!</definedName>
    <definedName name="USCRUDE88" localSheetId="1">#REF!</definedName>
    <definedName name="USCRUDE88" localSheetId="2">#REF!</definedName>
    <definedName name="USCRUDE88" localSheetId="3">#REF!</definedName>
    <definedName name="USCRUDE88" localSheetId="4">#REF!</definedName>
    <definedName name="USCRUDE88" localSheetId="5">#REF!</definedName>
    <definedName name="USCRUDE88" localSheetId="6">#REF!</definedName>
    <definedName name="USCRUDE88" localSheetId="7">#REF!</definedName>
    <definedName name="USCRUDE88" localSheetId="22">#REF!</definedName>
    <definedName name="USCRUDE88" localSheetId="23">#REF!</definedName>
    <definedName name="USCRUDE88" localSheetId="24">#REF!</definedName>
    <definedName name="USCRUDE88" localSheetId="25">#REF!</definedName>
    <definedName name="USCRUDE88" localSheetId="28">#REF!</definedName>
    <definedName name="USCRUDE88" localSheetId="29">#REF!</definedName>
    <definedName name="USCRUDE88" localSheetId="40">#REF!</definedName>
    <definedName name="USCRUDE88" localSheetId="42">#REF!</definedName>
    <definedName name="USCRUDE88">#REF!</definedName>
    <definedName name="USD" localSheetId="0">#REF!</definedName>
    <definedName name="USD" localSheetId="1">#REF!</definedName>
    <definedName name="USD" localSheetId="2">#REF!</definedName>
    <definedName name="USD" localSheetId="3">#REF!</definedName>
    <definedName name="USD" localSheetId="4">#REF!</definedName>
    <definedName name="USD" localSheetId="5">#REF!</definedName>
    <definedName name="USD" localSheetId="6">#REF!</definedName>
    <definedName name="USD" localSheetId="7">#REF!</definedName>
    <definedName name="USD">#REF!</definedName>
    <definedName name="USDIST87" localSheetId="60">#REF!</definedName>
    <definedName name="USDIST87" localSheetId="39">#REF!</definedName>
    <definedName name="USDIST87" localSheetId="26">#REF!</definedName>
    <definedName name="USDIST87" localSheetId="41">#REF!</definedName>
    <definedName name="USDIST87" localSheetId="22">#REF!</definedName>
    <definedName name="USDIST87" localSheetId="23">#REF!</definedName>
    <definedName name="USDIST87" localSheetId="24">#REF!</definedName>
    <definedName name="USDIST87" localSheetId="25">#REF!</definedName>
    <definedName name="USDIST87" localSheetId="28">#REF!</definedName>
    <definedName name="USDIST87" localSheetId="29">#REF!</definedName>
    <definedName name="USDIST87" localSheetId="40">#REF!</definedName>
    <definedName name="USDIST87" localSheetId="42">#REF!</definedName>
    <definedName name="USDIST87">#REF!</definedName>
    <definedName name="USDIST88" localSheetId="60">#REF!</definedName>
    <definedName name="USDIST88" localSheetId="39">#REF!</definedName>
    <definedName name="USDIST88" localSheetId="26">#REF!</definedName>
    <definedName name="USDIST88" localSheetId="41">#REF!</definedName>
    <definedName name="USDIST88" localSheetId="22">#REF!</definedName>
    <definedName name="USDIST88" localSheetId="23">#REF!</definedName>
    <definedName name="USDIST88" localSheetId="24">#REF!</definedName>
    <definedName name="USDIST88" localSheetId="25">#REF!</definedName>
    <definedName name="USDIST88" localSheetId="28">#REF!</definedName>
    <definedName name="USDIST88" localSheetId="29">#REF!</definedName>
    <definedName name="USDIST88" localSheetId="40">#REF!</definedName>
    <definedName name="USDIST88" localSheetId="42">#REF!</definedName>
    <definedName name="USDIST88">#REF!</definedName>
    <definedName name="USDSR" localSheetId="60">#REF!</definedName>
    <definedName name="USDSR" localSheetId="39">#REF!</definedName>
    <definedName name="USDSR" localSheetId="26">#REF!</definedName>
    <definedName name="USDSR" localSheetId="41">#REF!</definedName>
    <definedName name="USDSR" localSheetId="22">#REF!</definedName>
    <definedName name="USDSR" localSheetId="23">#REF!</definedName>
    <definedName name="USDSR" localSheetId="24">#REF!</definedName>
    <definedName name="USDSR" localSheetId="25">#REF!</definedName>
    <definedName name="USDSR" localSheetId="28">#REF!</definedName>
    <definedName name="USDSR" localSheetId="29">#REF!</definedName>
    <definedName name="USDSR" localSheetId="40">#REF!</definedName>
    <definedName name="USDSR" localSheetId="42">#REF!</definedName>
    <definedName name="USDSR">#REF!</definedName>
    <definedName name="USMG87" localSheetId="60">#REF!</definedName>
    <definedName name="USMG87" localSheetId="39">#REF!</definedName>
    <definedName name="USMG87" localSheetId="26">#REF!</definedName>
    <definedName name="USMG87" localSheetId="41">#REF!</definedName>
    <definedName name="USMG87" localSheetId="22">#REF!</definedName>
    <definedName name="USMG87" localSheetId="23">#REF!</definedName>
    <definedName name="USMG87" localSheetId="24">#REF!</definedName>
    <definedName name="USMG87" localSheetId="25">#REF!</definedName>
    <definedName name="USMG87" localSheetId="28">#REF!</definedName>
    <definedName name="USMG87" localSheetId="29">#REF!</definedName>
    <definedName name="USMG87" localSheetId="40">#REF!</definedName>
    <definedName name="USMG87" localSheetId="42">#REF!</definedName>
    <definedName name="USMG87">#REF!</definedName>
    <definedName name="USMG88" localSheetId="60">#REF!</definedName>
    <definedName name="USMG88" localSheetId="39">#REF!</definedName>
    <definedName name="USMG88" localSheetId="26">#REF!</definedName>
    <definedName name="USMG88" localSheetId="41">#REF!</definedName>
    <definedName name="USMG88" localSheetId="22">#REF!</definedName>
    <definedName name="USMG88" localSheetId="23">#REF!</definedName>
    <definedName name="USMG88" localSheetId="24">#REF!</definedName>
    <definedName name="USMG88" localSheetId="25">#REF!</definedName>
    <definedName name="USMG88" localSheetId="28">#REF!</definedName>
    <definedName name="USMG88" localSheetId="29">#REF!</definedName>
    <definedName name="USMG88" localSheetId="40">#REF!</definedName>
    <definedName name="USMG88" localSheetId="42">#REF!</definedName>
    <definedName name="USMG88">#REF!</definedName>
    <definedName name="USmin" localSheetId="60">OFFSET(#REF!,0,0,COUNT(#REF!),1)</definedName>
    <definedName name="USmin" localSheetId="39">OFFSET(#REF!,0,0,COUNT(#REF!),1)</definedName>
    <definedName name="USmin" localSheetId="0">OFFSET(#REF!,0,0,COUNT(#REF!),1)</definedName>
    <definedName name="USmin" localSheetId="26">OFFSET(#REF!,0,0,COUNT(#REF!),1)</definedName>
    <definedName name="USmin" localSheetId="41">OFFSET(#REF!,0,0,COUNT(#REF!),1)</definedName>
    <definedName name="USmin" localSheetId="1">OFFSET(#REF!,0,0,COUNT(#REF!),1)</definedName>
    <definedName name="USmin" localSheetId="2">OFFSET(#REF!,0,0,COUNT(#REF!),1)</definedName>
    <definedName name="USmin" localSheetId="3">OFFSET(#REF!,0,0,COUNT(#REF!),1)</definedName>
    <definedName name="USmin" localSheetId="4">OFFSET(#REF!,0,0,COUNT(#REF!),1)</definedName>
    <definedName name="USmin" localSheetId="5">OFFSET(#REF!,0,0,COUNT(#REF!),1)</definedName>
    <definedName name="USmin" localSheetId="6">OFFSET(#REF!,0,0,COUNT(#REF!),1)</definedName>
    <definedName name="USmin" localSheetId="7">OFFSET(#REF!,0,0,COUNT(#REF!),1)</definedName>
    <definedName name="USmin" localSheetId="22">OFFSET(#REF!,0,0,COUNT(#REF!),1)</definedName>
    <definedName name="USmin" localSheetId="23">OFFSET(#REF!,0,0,COUNT(#REF!),1)</definedName>
    <definedName name="USmin" localSheetId="24">OFFSET(#REF!,0,0,COUNT(#REF!),1)</definedName>
    <definedName name="USmin" localSheetId="25">OFFSET(#REF!,0,0,COUNT(#REF!),1)</definedName>
    <definedName name="USmin" localSheetId="28">OFFSET(#REF!,0,0,COUNT(#REF!),1)</definedName>
    <definedName name="USmin" localSheetId="29">OFFSET(#REF!,0,0,COUNT(#REF!),1)</definedName>
    <definedName name="USmin" localSheetId="40">OFFSET(#REF!,0,0,COUNT(#REF!),1)</definedName>
    <definedName name="USmin" localSheetId="42">OFFSET(#REF!,0,0,COUNT(#REF!),1)</definedName>
    <definedName name="USmin">OFFSET(#REF!,0,0,COUNT(#REF!),1)</definedName>
    <definedName name="USPROD87" localSheetId="59">#REF!</definedName>
    <definedName name="USPROD87" localSheetId="60">#REF!</definedName>
    <definedName name="USPROD87" localSheetId="39">#REF!</definedName>
    <definedName name="USPROD87" localSheetId="0">#REF!</definedName>
    <definedName name="USPROD87" localSheetId="26">#REF!</definedName>
    <definedName name="USPROD87" localSheetId="41">#REF!</definedName>
    <definedName name="USPROD87" localSheetId="1">#REF!</definedName>
    <definedName name="USPROD87" localSheetId="2">#REF!</definedName>
    <definedName name="USPROD87" localSheetId="3">#REF!</definedName>
    <definedName name="USPROD87" localSheetId="4">#REF!</definedName>
    <definedName name="USPROD87" localSheetId="5">#REF!</definedName>
    <definedName name="USPROD87" localSheetId="6">#REF!</definedName>
    <definedName name="USPROD87" localSheetId="7">#REF!</definedName>
    <definedName name="USPROD87" localSheetId="22">#REF!</definedName>
    <definedName name="USPROD87" localSheetId="23">#REF!</definedName>
    <definedName name="USPROD87" localSheetId="24">#REF!</definedName>
    <definedName name="USPROD87" localSheetId="25">#REF!</definedName>
    <definedName name="USPROD87" localSheetId="28">#REF!</definedName>
    <definedName name="USPROD87" localSheetId="29">#REF!</definedName>
    <definedName name="USPROD87" localSheetId="40">#REF!</definedName>
    <definedName name="USPROD87" localSheetId="42">#REF!</definedName>
    <definedName name="USPROD87">#REF!</definedName>
    <definedName name="USPROD88" localSheetId="60">#REF!</definedName>
    <definedName name="USPROD88" localSheetId="39">#REF!</definedName>
    <definedName name="USPROD88" localSheetId="0">#REF!</definedName>
    <definedName name="USPROD88" localSheetId="26">#REF!</definedName>
    <definedName name="USPROD88" localSheetId="41">#REF!</definedName>
    <definedName name="USPROD88" localSheetId="1">#REF!</definedName>
    <definedName name="USPROD88" localSheetId="2">#REF!</definedName>
    <definedName name="USPROD88" localSheetId="3">#REF!</definedName>
    <definedName name="USPROD88" localSheetId="4">#REF!</definedName>
    <definedName name="USPROD88" localSheetId="5">#REF!</definedName>
    <definedName name="USPROD88" localSheetId="6">#REF!</definedName>
    <definedName name="USPROD88" localSheetId="7">#REF!</definedName>
    <definedName name="USPROD88" localSheetId="22">#REF!</definedName>
    <definedName name="USPROD88" localSheetId="23">#REF!</definedName>
    <definedName name="USPROD88" localSheetId="24">#REF!</definedName>
    <definedName name="USPROD88" localSheetId="25">#REF!</definedName>
    <definedName name="USPROD88" localSheetId="28">#REF!</definedName>
    <definedName name="USPROD88" localSheetId="29">#REF!</definedName>
    <definedName name="USPROD88" localSheetId="40">#REF!</definedName>
    <definedName name="USPROD88" localSheetId="42">#REF!</definedName>
    <definedName name="USPROD88">#REF!</definedName>
    <definedName name="USRFO87" localSheetId="60">#REF!</definedName>
    <definedName name="USRFO87" localSheetId="39">#REF!</definedName>
    <definedName name="USRFO87" localSheetId="0">#REF!</definedName>
    <definedName name="USRFO87" localSheetId="26">#REF!</definedName>
    <definedName name="USRFO87" localSheetId="41">#REF!</definedName>
    <definedName name="USRFO87" localSheetId="1">#REF!</definedName>
    <definedName name="USRFO87" localSheetId="2">#REF!</definedName>
    <definedName name="USRFO87" localSheetId="3">#REF!</definedName>
    <definedName name="USRFO87" localSheetId="4">#REF!</definedName>
    <definedName name="USRFO87" localSheetId="5">#REF!</definedName>
    <definedName name="USRFO87" localSheetId="6">#REF!</definedName>
    <definedName name="USRFO87" localSheetId="7">#REF!</definedName>
    <definedName name="USRFO87" localSheetId="22">#REF!</definedName>
    <definedName name="USRFO87" localSheetId="23">#REF!</definedName>
    <definedName name="USRFO87" localSheetId="24">#REF!</definedName>
    <definedName name="USRFO87" localSheetId="25">#REF!</definedName>
    <definedName name="USRFO87" localSheetId="28">#REF!</definedName>
    <definedName name="USRFO87" localSheetId="29">#REF!</definedName>
    <definedName name="USRFO87" localSheetId="40">#REF!</definedName>
    <definedName name="USRFO87" localSheetId="42">#REF!</definedName>
    <definedName name="USRFO87">#REF!</definedName>
    <definedName name="USRFO88" localSheetId="60">#REF!</definedName>
    <definedName name="USRFO88" localSheetId="39">#REF!</definedName>
    <definedName name="USRFO88" localSheetId="26">#REF!</definedName>
    <definedName name="USRFO88" localSheetId="41">#REF!</definedName>
    <definedName name="USRFO88" localSheetId="22">#REF!</definedName>
    <definedName name="USRFO88" localSheetId="23">#REF!</definedName>
    <definedName name="USRFO88" localSheetId="24">#REF!</definedName>
    <definedName name="USRFO88" localSheetId="25">#REF!</definedName>
    <definedName name="USRFO88" localSheetId="28">#REF!</definedName>
    <definedName name="USRFO88" localSheetId="29">#REF!</definedName>
    <definedName name="USRFO88" localSheetId="40">#REF!</definedName>
    <definedName name="USRFO88" localSheetId="42">#REF!</definedName>
    <definedName name="USRFO88">#REF!</definedName>
    <definedName name="USrng" localSheetId="60">OFFSET(#REF!,0,0,COUNT(#REF!),1)</definedName>
    <definedName name="USrng" localSheetId="39">OFFSET(#REF!,0,0,COUNT(#REF!),1)</definedName>
    <definedName name="USrng" localSheetId="0">OFFSET(#REF!,0,0,COUNT(#REF!),1)</definedName>
    <definedName name="USrng" localSheetId="26">OFFSET(#REF!,0,0,COUNT(#REF!),1)</definedName>
    <definedName name="USrng" localSheetId="41">OFFSET(#REF!,0,0,COUNT(#REF!),1)</definedName>
    <definedName name="USrng" localSheetId="1">OFFSET(#REF!,0,0,COUNT(#REF!),1)</definedName>
    <definedName name="USrng" localSheetId="2">OFFSET(#REF!,0,0,COUNT(#REF!),1)</definedName>
    <definedName name="USrng" localSheetId="3">OFFSET(#REF!,0,0,COUNT(#REF!),1)</definedName>
    <definedName name="USrng" localSheetId="4">OFFSET(#REF!,0,0,COUNT(#REF!),1)</definedName>
    <definedName name="USrng" localSheetId="5">OFFSET(#REF!,0,0,COUNT(#REF!),1)</definedName>
    <definedName name="USrng" localSheetId="6">OFFSET(#REF!,0,0,COUNT(#REF!),1)</definedName>
    <definedName name="USrng" localSheetId="7">OFFSET(#REF!,0,0,COUNT(#REF!),1)</definedName>
    <definedName name="USrng" localSheetId="22">OFFSET(#REF!,0,0,COUNT(#REF!),1)</definedName>
    <definedName name="USrng" localSheetId="23">OFFSET(#REF!,0,0,COUNT(#REF!),1)</definedName>
    <definedName name="USrng" localSheetId="24">OFFSET(#REF!,0,0,COUNT(#REF!),1)</definedName>
    <definedName name="USrng" localSheetId="25">OFFSET(#REF!,0,0,COUNT(#REF!),1)</definedName>
    <definedName name="USrng" localSheetId="28">OFFSET(#REF!,0,0,COUNT(#REF!),1)</definedName>
    <definedName name="USrng" localSheetId="29">OFFSET(#REF!,0,0,COUNT(#REF!),1)</definedName>
    <definedName name="USrng" localSheetId="40">OFFSET(#REF!,0,0,COUNT(#REF!),1)</definedName>
    <definedName name="USrng" localSheetId="42">OFFSET(#REF!,0,0,COUNT(#REF!),1)</definedName>
    <definedName name="USrng">OFFSET(#REF!,0,0,COUNT(#REF!),1)</definedName>
    <definedName name="USSR" localSheetId="59">#REF!</definedName>
    <definedName name="USSR" localSheetId="60">#REF!</definedName>
    <definedName name="USSR" localSheetId="39">#REF!</definedName>
    <definedName name="USSR" localSheetId="0">#REF!</definedName>
    <definedName name="USSR" localSheetId="26">#REF!</definedName>
    <definedName name="USSR" localSheetId="41">#REF!</definedName>
    <definedName name="USSR" localSheetId="1">#REF!</definedName>
    <definedName name="USSR" localSheetId="2">#REF!</definedName>
    <definedName name="USSR" localSheetId="3">#REF!</definedName>
    <definedName name="USSR" localSheetId="4">#REF!</definedName>
    <definedName name="USSR" localSheetId="5">#REF!</definedName>
    <definedName name="USSR" localSheetId="6">#REF!</definedName>
    <definedName name="USSR" localSheetId="7">#REF!</definedName>
    <definedName name="USSR" localSheetId="22">#REF!</definedName>
    <definedName name="USSR" localSheetId="23">#REF!</definedName>
    <definedName name="USSR" localSheetId="24">#REF!</definedName>
    <definedName name="USSR" localSheetId="25">#REF!</definedName>
    <definedName name="USSR" localSheetId="28">#REF!</definedName>
    <definedName name="USSR" localSheetId="29">#REF!</definedName>
    <definedName name="USSR" localSheetId="40">#REF!</definedName>
    <definedName name="USSR" localSheetId="42">#REF!</definedName>
    <definedName name="USSR">#REF!</definedName>
    <definedName name="USTOT87" localSheetId="60">#REF!</definedName>
    <definedName name="USTOT87" localSheetId="39">#REF!</definedName>
    <definedName name="USTOT87" localSheetId="0">#REF!</definedName>
    <definedName name="USTOT87" localSheetId="26">#REF!</definedName>
    <definedName name="USTOT87" localSheetId="41">#REF!</definedName>
    <definedName name="USTOT87" localSheetId="1">#REF!</definedName>
    <definedName name="USTOT87" localSheetId="2">#REF!</definedName>
    <definedName name="USTOT87" localSheetId="3">#REF!</definedName>
    <definedName name="USTOT87" localSheetId="4">#REF!</definedName>
    <definedName name="USTOT87" localSheetId="5">#REF!</definedName>
    <definedName name="USTOT87" localSheetId="6">#REF!</definedName>
    <definedName name="USTOT87" localSheetId="7">#REF!</definedName>
    <definedName name="USTOT87" localSheetId="22">#REF!</definedName>
    <definedName name="USTOT87" localSheetId="23">#REF!</definedName>
    <definedName name="USTOT87" localSheetId="24">#REF!</definedName>
    <definedName name="USTOT87" localSheetId="25">#REF!</definedName>
    <definedName name="USTOT87" localSheetId="28">#REF!</definedName>
    <definedName name="USTOT87" localSheetId="29">#REF!</definedName>
    <definedName name="USTOT87" localSheetId="40">#REF!</definedName>
    <definedName name="USTOT87" localSheetId="42">#REF!</definedName>
    <definedName name="USTOT87">#REF!</definedName>
    <definedName name="USTOT88" localSheetId="60">#REF!</definedName>
    <definedName name="USTOT88" localSheetId="39">#REF!</definedName>
    <definedName name="USTOT88" localSheetId="0">#REF!</definedName>
    <definedName name="USTOT88" localSheetId="26">#REF!</definedName>
    <definedName name="USTOT88" localSheetId="41">#REF!</definedName>
    <definedName name="USTOT88" localSheetId="1">#REF!</definedName>
    <definedName name="USTOT88" localSheetId="2">#REF!</definedName>
    <definedName name="USTOT88" localSheetId="3">#REF!</definedName>
    <definedName name="USTOT88" localSheetId="4">#REF!</definedName>
    <definedName name="USTOT88" localSheetId="5">#REF!</definedName>
    <definedName name="USTOT88" localSheetId="6">#REF!</definedName>
    <definedName name="USTOT88" localSheetId="7">#REF!</definedName>
    <definedName name="USTOT88" localSheetId="22">#REF!</definedName>
    <definedName name="USTOT88" localSheetId="23">#REF!</definedName>
    <definedName name="USTOT88" localSheetId="24">#REF!</definedName>
    <definedName name="USTOT88" localSheetId="25">#REF!</definedName>
    <definedName name="USTOT88" localSheetId="28">#REF!</definedName>
    <definedName name="USTOT88" localSheetId="29">#REF!</definedName>
    <definedName name="USTOT88" localSheetId="40">#REF!</definedName>
    <definedName name="USTOT88" localSheetId="42">#REF!</definedName>
    <definedName name="USTOT88">#REF!</definedName>
    <definedName name="uu" localSheetId="61" hidden="1">{"Riqfin97",#N/A,FALSE,"Tran";"Riqfinpro",#N/A,FALSE,"Tran"}</definedName>
    <definedName name="uu" localSheetId="54" hidden="1">{"Riqfin97",#N/A,FALSE,"Tran";"Riqfinpro",#N/A,FALSE,"Tran"}</definedName>
    <definedName name="uu" localSheetId="55" hidden="1">{"Riqfin97",#N/A,FALSE,"Tran";"Riqfinpro",#N/A,FALSE,"Tran"}</definedName>
    <definedName name="uu" localSheetId="56" hidden="1">{"Riqfin97",#N/A,FALSE,"Tran";"Riqfinpro",#N/A,FALSE,"Tran"}</definedName>
    <definedName name="uu" localSheetId="57" hidden="1">{"Riqfin97",#N/A,FALSE,"Tran";"Riqfinpro",#N/A,FALSE,"Tran"}</definedName>
    <definedName name="uu" localSheetId="58" hidden="1">{"Riqfin97",#N/A,FALSE,"Tran";"Riqfinpro",#N/A,FALSE,"Tran"}</definedName>
    <definedName name="uu" localSheetId="59" hidden="1">{"Riqfin97",#N/A,FALSE,"Tran";"Riqfinpro",#N/A,FALSE,"Tran"}</definedName>
    <definedName name="uu" localSheetId="60" hidden="1">{"Riqfin97",#N/A,FALSE,"Tran";"Riqfinpro",#N/A,FALSE,"Tran"}</definedName>
    <definedName name="uu" localSheetId="39" hidden="1">{"Riqfin97",#N/A,FALSE,"Tran";"Riqfinpro",#N/A,FALSE,"Tran"}</definedName>
    <definedName name="uu" localSheetId="0" hidden="1">{"Riqfin97",#N/A,FALSE,"Tran";"Riqfinpro",#N/A,FALSE,"Tran"}</definedName>
    <definedName name="uu" localSheetId="26" hidden="1">{"Riqfin97",#N/A,FALSE,"Tran";"Riqfinpro",#N/A,FALSE,"Tran"}</definedName>
    <definedName name="uu" localSheetId="27" hidden="1">{"Riqfin97",#N/A,FALSE,"Tran";"Riqfinpro",#N/A,FALSE,"Tran"}</definedName>
    <definedName name="uu" localSheetId="32" hidden="1">{"Riqfin97",#N/A,FALSE,"Tran";"Riqfinpro",#N/A,FALSE,"Tran"}</definedName>
    <definedName name="uu" localSheetId="41" hidden="1">{"Riqfin97",#N/A,FALSE,"Tran";"Riqfinpro",#N/A,FALSE,"Tran"}</definedName>
    <definedName name="uu" localSheetId="1" hidden="1">{"Riqfin97",#N/A,FALSE,"Tran";"Riqfinpro",#N/A,FALSE,"Tran"}</definedName>
    <definedName name="uu" localSheetId="2" hidden="1">{"Riqfin97",#N/A,FALSE,"Tran";"Riqfinpro",#N/A,FALSE,"Tran"}</definedName>
    <definedName name="uu" localSheetId="3" hidden="1">{"Riqfin97",#N/A,FALSE,"Tran";"Riqfinpro",#N/A,FALSE,"Tran"}</definedName>
    <definedName name="uu" localSheetId="4" hidden="1">{"Riqfin97",#N/A,FALSE,"Tran";"Riqfinpro",#N/A,FALSE,"Tran"}</definedName>
    <definedName name="uu" localSheetId="5" hidden="1">{"Riqfin97",#N/A,FALSE,"Tran";"Riqfinpro",#N/A,FALSE,"Tran"}</definedName>
    <definedName name="uu" localSheetId="6" hidden="1">{"Riqfin97",#N/A,FALSE,"Tran";"Riqfinpro",#N/A,FALSE,"Tran"}</definedName>
    <definedName name="uu" localSheetId="7" hidden="1">{"Riqfin97",#N/A,FALSE,"Tran";"Riqfinpro",#N/A,FALSE,"Tran"}</definedName>
    <definedName name="uu" localSheetId="22" hidden="1">{"Riqfin97",#N/A,FALSE,"Tran";"Riqfinpro",#N/A,FALSE,"Tran"}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localSheetId="25" hidden="1">{"Riqfin97",#N/A,FALSE,"Tran";"Riqfinpro",#N/A,FALSE,"Tran"}</definedName>
    <definedName name="uu" localSheetId="28" hidden="1">{"Riqfin97",#N/A,FALSE,"Tran";"Riqfinpro",#N/A,FALSE,"Tran"}</definedName>
    <definedName name="uu" localSheetId="29" hidden="1">{"Riqfin97",#N/A,FALSE,"Tran";"Riqfinpro",#N/A,FALSE,"Tran"}</definedName>
    <definedName name="uu" localSheetId="31" hidden="1">{"Riqfin97",#N/A,FALSE,"Tran";"Riqfinpro",#N/A,FALSE,"Tran"}</definedName>
    <definedName name="uu" localSheetId="40" hidden="1">{"Riqfin97",#N/A,FALSE,"Tran";"Riqfinpro",#N/A,FALSE,"Tran"}</definedName>
    <definedName name="uu" localSheetId="42" hidden="1">{"Riqfin97",#N/A,FALSE,"Tran";"Riqfinpro",#N/A,FALSE,"Tran"}</definedName>
    <definedName name="uu" hidden="1">{"Riqfin97",#N/A,FALSE,"Tran";"Riqfinpro",#N/A,FALSE,"Tran"}</definedName>
    <definedName name="uuu" localSheetId="61" hidden="1">{"Riqfin97",#N/A,FALSE,"Tran";"Riqfinpro",#N/A,FALSE,"Tran"}</definedName>
    <definedName name="uuu" localSheetId="54" hidden="1">{"Riqfin97",#N/A,FALSE,"Tran";"Riqfinpro",#N/A,FALSE,"Tran"}</definedName>
    <definedName name="uuu" localSheetId="55" hidden="1">{"Riqfin97",#N/A,FALSE,"Tran";"Riqfinpro",#N/A,FALSE,"Tran"}</definedName>
    <definedName name="uuu" localSheetId="56" hidden="1">{"Riqfin97",#N/A,FALSE,"Tran";"Riqfinpro",#N/A,FALSE,"Tran"}</definedName>
    <definedName name="uuu" localSheetId="57" hidden="1">{"Riqfin97",#N/A,FALSE,"Tran";"Riqfinpro",#N/A,FALSE,"Tran"}</definedName>
    <definedName name="uuu" localSheetId="58" hidden="1">{"Riqfin97",#N/A,FALSE,"Tran";"Riqfinpro",#N/A,FALSE,"Tran"}</definedName>
    <definedName name="uuu" localSheetId="59" hidden="1">{"Riqfin97",#N/A,FALSE,"Tran";"Riqfinpro",#N/A,FALSE,"Tran"}</definedName>
    <definedName name="uuu" localSheetId="60" hidden="1">{"Riqfin97",#N/A,FALSE,"Tran";"Riqfinpro",#N/A,FALSE,"Tran"}</definedName>
    <definedName name="uuu" localSheetId="39" hidden="1">{"Riqfin97",#N/A,FALSE,"Tran";"Riqfinpro",#N/A,FALSE,"Tran"}</definedName>
    <definedName name="uuu" localSheetId="0" hidden="1">{"Riqfin97",#N/A,FALSE,"Tran";"Riqfinpro",#N/A,FALSE,"Tran"}</definedName>
    <definedName name="uuu" localSheetId="26" hidden="1">{"Riqfin97",#N/A,FALSE,"Tran";"Riqfinpro",#N/A,FALSE,"Tran"}</definedName>
    <definedName name="uuu" localSheetId="27" hidden="1">{"Riqfin97",#N/A,FALSE,"Tran";"Riqfinpro",#N/A,FALSE,"Tran"}</definedName>
    <definedName name="uuu" localSheetId="32" hidden="1">{"Riqfin97",#N/A,FALSE,"Tran";"Riqfinpro",#N/A,FALSE,"Tran"}</definedName>
    <definedName name="uuu" localSheetId="41" hidden="1">{"Riqfin97",#N/A,FALSE,"Tran";"Riqfinpro",#N/A,FALSE,"Tran"}</definedName>
    <definedName name="uuu" localSheetId="1" hidden="1">{"Riqfin97",#N/A,FALSE,"Tran";"Riqfinpro",#N/A,FALSE,"Tran"}</definedName>
    <definedName name="uuu" localSheetId="2" hidden="1">{"Riqfin97",#N/A,FALSE,"Tran";"Riqfinpro",#N/A,FALSE,"Tran"}</definedName>
    <definedName name="uuu" localSheetId="3" hidden="1">{"Riqfin97",#N/A,FALSE,"Tran";"Riqfinpro",#N/A,FALSE,"Tran"}</definedName>
    <definedName name="uuu" localSheetId="4" hidden="1">{"Riqfin97",#N/A,FALSE,"Tran";"Riqfinpro",#N/A,FALSE,"Tran"}</definedName>
    <definedName name="uuu" localSheetId="5" hidden="1">{"Riqfin97",#N/A,FALSE,"Tran";"Riqfinpro",#N/A,FALSE,"Tran"}</definedName>
    <definedName name="uuu" localSheetId="6" hidden="1">{"Riqfin97",#N/A,FALSE,"Tran";"Riqfinpro",#N/A,FALSE,"Tran"}</definedName>
    <definedName name="uuu" localSheetId="7" hidden="1">{"Riqfin97",#N/A,FALSE,"Tran";"Riqfinpro",#N/A,FALSE,"Tran"}</definedName>
    <definedName name="uuu" localSheetId="22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localSheetId="25" hidden="1">{"Riqfin97",#N/A,FALSE,"Tran";"Riqfinpro",#N/A,FALSE,"Tran"}</definedName>
    <definedName name="uuu" localSheetId="28" hidden="1">{"Riqfin97",#N/A,FALSE,"Tran";"Riqfinpro",#N/A,FALSE,"Tran"}</definedName>
    <definedName name="uuu" localSheetId="29" hidden="1">{"Riqfin97",#N/A,FALSE,"Tran";"Riqfinpro",#N/A,FALSE,"Tran"}</definedName>
    <definedName name="uuu" localSheetId="31" hidden="1">{"Riqfin97",#N/A,FALSE,"Tran";"Riqfinpro",#N/A,FALSE,"Tran"}</definedName>
    <definedName name="uuu" localSheetId="40" hidden="1">{"Riqfin97",#N/A,FALSE,"Tran";"Riqfinpro",#N/A,FALSE,"Tran"}</definedName>
    <definedName name="uuu" localSheetId="42" hidden="1">{"Riqfin97",#N/A,FALSE,"Tran";"Riqfinpro",#N/A,FALSE,"Tran"}</definedName>
    <definedName name="uuu" hidden="1">{"Riqfin97",#N/A,FALSE,"Tran";"Riqfinpro",#N/A,FALSE,"Tran"}</definedName>
    <definedName name="uuuuu" localSheetId="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7">#REF!</definedName>
    <definedName name="uuuuu">'[157]Quarterly Raw Data'!#REF!</definedName>
    <definedName name="uuuuuu" localSheetId="61" hidden="1">{"Riqfin97",#N/A,FALSE,"Tran";"Riqfinpro",#N/A,FALSE,"Tran"}</definedName>
    <definedName name="uuuuuu" localSheetId="54" hidden="1">{"Riqfin97",#N/A,FALSE,"Tran";"Riqfinpro",#N/A,FALSE,"Tran"}</definedName>
    <definedName name="uuuuuu" localSheetId="55" hidden="1">{"Riqfin97",#N/A,FALSE,"Tran";"Riqfinpro",#N/A,FALSE,"Tran"}</definedName>
    <definedName name="uuuuuu" localSheetId="56" hidden="1">{"Riqfin97",#N/A,FALSE,"Tran";"Riqfinpro",#N/A,FALSE,"Tran"}</definedName>
    <definedName name="uuuuuu" localSheetId="57" hidden="1">{"Riqfin97",#N/A,FALSE,"Tran";"Riqfinpro",#N/A,FALSE,"Tran"}</definedName>
    <definedName name="uuuuuu" localSheetId="58" hidden="1">{"Riqfin97",#N/A,FALSE,"Tran";"Riqfinpro",#N/A,FALSE,"Tran"}</definedName>
    <definedName name="uuuuuu" localSheetId="59" hidden="1">{"Riqfin97",#N/A,FALSE,"Tran";"Riqfinpro",#N/A,FALSE,"Tran"}</definedName>
    <definedName name="uuuuuu" localSheetId="60" hidden="1">{"Riqfin97",#N/A,FALSE,"Tran";"Riqfinpro",#N/A,FALSE,"Tran"}</definedName>
    <definedName name="uuuuuu" localSheetId="39" hidden="1">{"Riqfin97",#N/A,FALSE,"Tran";"Riqfinpro",#N/A,FALSE,"Tran"}</definedName>
    <definedName name="uuuuuu" localSheetId="0" hidden="1">{"Riqfin97",#N/A,FALSE,"Tran";"Riqfinpro",#N/A,FALSE,"Tran"}</definedName>
    <definedName name="uuuuuu" localSheetId="26" hidden="1">{"Riqfin97",#N/A,FALSE,"Tran";"Riqfinpro",#N/A,FALSE,"Tran"}</definedName>
    <definedName name="uuuuuu" localSheetId="27" hidden="1">{"Riqfin97",#N/A,FALSE,"Tran";"Riqfinpro",#N/A,FALSE,"Tran"}</definedName>
    <definedName name="uuuuuu" localSheetId="32" hidden="1">{"Riqfin97",#N/A,FALSE,"Tran";"Riqfinpro",#N/A,FALSE,"Tran"}</definedName>
    <definedName name="uuuuuu" localSheetId="41" hidden="1">{"Riqfin97",#N/A,FALSE,"Tran";"Riqfinpro",#N/A,FALSE,"Tran"}</definedName>
    <definedName name="uuuuuu" localSheetId="1" hidden="1">{"Riqfin97",#N/A,FALSE,"Tran";"Riqfinpro",#N/A,FALSE,"Tran"}</definedName>
    <definedName name="uuuuuu" localSheetId="2" hidden="1">{"Riqfin97",#N/A,FALSE,"Tran";"Riqfinpro",#N/A,FALSE,"Tran"}</definedName>
    <definedName name="uuuuuu" localSheetId="3" hidden="1">{"Riqfin97",#N/A,FALSE,"Tran";"Riqfinpro",#N/A,FALSE,"Tran"}</definedName>
    <definedName name="uuuuuu" localSheetId="4" hidden="1">{"Riqfin97",#N/A,FALSE,"Tran";"Riqfinpro",#N/A,FALSE,"Tran"}</definedName>
    <definedName name="uuuuuu" localSheetId="5" hidden="1">{"Riqfin97",#N/A,FALSE,"Tran";"Riqfinpro",#N/A,FALSE,"Tran"}</definedName>
    <definedName name="uuuuuu" localSheetId="6" hidden="1">{"Riqfin97",#N/A,FALSE,"Tran";"Riqfinpro",#N/A,FALSE,"Tran"}</definedName>
    <definedName name="uuuuuu" localSheetId="7" hidden="1">{"Riqfin97",#N/A,FALSE,"Tran";"Riqfinpro",#N/A,FALSE,"Tran"}</definedName>
    <definedName name="uuuuuu" localSheetId="22" hidden="1">{"Riqfin97",#N/A,FALSE,"Tran";"Riqfinpro",#N/A,FALSE,"Tran"}</definedName>
    <definedName name="uuuuuu" localSheetId="23" hidden="1">{"Riqfin97",#N/A,FALSE,"Tran";"Riqfinpro",#N/A,FALSE,"Tran"}</definedName>
    <definedName name="uuuuuu" localSheetId="24" hidden="1">{"Riqfin97",#N/A,FALSE,"Tran";"Riqfinpro",#N/A,FALSE,"Tran"}</definedName>
    <definedName name="uuuuuu" localSheetId="25" hidden="1">{"Riqfin97",#N/A,FALSE,"Tran";"Riqfinpro",#N/A,FALSE,"Tran"}</definedName>
    <definedName name="uuuuuu" localSheetId="28" hidden="1">{"Riqfin97",#N/A,FALSE,"Tran";"Riqfinpro",#N/A,FALSE,"Tran"}</definedName>
    <definedName name="uuuuuu" localSheetId="29" hidden="1">{"Riqfin97",#N/A,FALSE,"Tran";"Riqfinpro",#N/A,FALSE,"Tran"}</definedName>
    <definedName name="uuuuuu" localSheetId="31" hidden="1">{"Riqfin97",#N/A,FALSE,"Tran";"Riqfinpro",#N/A,FALSE,"Tran"}</definedName>
    <definedName name="uuuuuu" localSheetId="40" hidden="1">{"Riqfin97",#N/A,FALSE,"Tran";"Riqfinpro",#N/A,FALSE,"Tran"}</definedName>
    <definedName name="uuuuuu" localSheetId="42" hidden="1">{"Riqfin97",#N/A,FALSE,"Tran";"Riqfinpro",#N/A,FALSE,"Tran"}</definedName>
    <definedName name="uuuuuu" hidden="1">{"Riqfin97",#N/A,FALSE,"Tran";"Riqfinpro",#N/A,FALSE,"Tran"}</definedName>
    <definedName name="v">#N/A</definedName>
    <definedName name="VALID_FORMATS" localSheetId="59">#REF!</definedName>
    <definedName name="VALID_FORMATS" localSheetId="60">#REF!</definedName>
    <definedName name="VALID_FORMATS" localSheetId="39">#REF!</definedName>
    <definedName name="VALID_FORMATS" localSheetId="0">#REF!</definedName>
    <definedName name="VALID_FORMATS" localSheetId="26">#REF!</definedName>
    <definedName name="VALID_FORMATS" localSheetId="41">#REF!</definedName>
    <definedName name="VALID_FORMATS" localSheetId="1">#REF!</definedName>
    <definedName name="VALID_FORMATS" localSheetId="2">#REF!</definedName>
    <definedName name="VALID_FORMATS" localSheetId="3">#REF!</definedName>
    <definedName name="VALID_FORMATS" localSheetId="4">#REF!</definedName>
    <definedName name="VALID_FORMATS" localSheetId="5">#REF!</definedName>
    <definedName name="VALID_FORMATS" localSheetId="6">#REF!</definedName>
    <definedName name="VALID_FORMATS" localSheetId="7">#REF!</definedName>
    <definedName name="VALID_FORMATS" localSheetId="22">#REF!</definedName>
    <definedName name="VALID_FORMATS" localSheetId="23">#REF!</definedName>
    <definedName name="VALID_FORMATS" localSheetId="24">#REF!</definedName>
    <definedName name="VALID_FORMATS" localSheetId="25">#REF!</definedName>
    <definedName name="VALID_FORMATS" localSheetId="28">#REF!</definedName>
    <definedName name="VALID_FORMATS" localSheetId="29">#REF!</definedName>
    <definedName name="VALID_FORMATS" localSheetId="40">#REF!</definedName>
    <definedName name="VALID_FORMATS" localSheetId="42">#REF!</definedName>
    <definedName name="VALID_FORMATS">#REF!</definedName>
    <definedName name="VenceHoy" localSheetId="59">#REF!</definedName>
    <definedName name="VenceHoy" localSheetId="60">#REF!</definedName>
    <definedName name="VenceHoy" localSheetId="39">#REF!</definedName>
    <definedName name="VenceHoy" localSheetId="0">#REF!</definedName>
    <definedName name="VenceHoy" localSheetId="26">#REF!</definedName>
    <definedName name="VenceHoy" localSheetId="41">#REF!</definedName>
    <definedName name="VenceHoy" localSheetId="1">#REF!</definedName>
    <definedName name="VenceHoy" localSheetId="2">#REF!</definedName>
    <definedName name="VenceHoy" localSheetId="3">#REF!</definedName>
    <definedName name="VenceHoy" localSheetId="4">#REF!</definedName>
    <definedName name="VenceHoy" localSheetId="5">#REF!</definedName>
    <definedName name="VenceHoy" localSheetId="6">#REF!</definedName>
    <definedName name="VenceHoy" localSheetId="7">#REF!</definedName>
    <definedName name="VenceHoy" localSheetId="22">#REF!</definedName>
    <definedName name="VenceHoy" localSheetId="23">#REF!</definedName>
    <definedName name="VenceHoy" localSheetId="24">#REF!</definedName>
    <definedName name="VenceHoy" localSheetId="25">#REF!</definedName>
    <definedName name="VenceHoy" localSheetId="28">#REF!</definedName>
    <definedName name="VenceHoy" localSheetId="29">#REF!</definedName>
    <definedName name="VenceHoy" localSheetId="40">#REF!</definedName>
    <definedName name="VenceHoy" localSheetId="42">#REF!</definedName>
    <definedName name="VenceHoy">#REF!</definedName>
    <definedName name="venci" localSheetId="0">#REF!</definedName>
    <definedName name="venci" localSheetId="1">#REF!</definedName>
    <definedName name="venci" localSheetId="2">#REF!</definedName>
    <definedName name="venci" localSheetId="3">#REF!</definedName>
    <definedName name="venci" localSheetId="4">#REF!</definedName>
    <definedName name="venci" localSheetId="5">#REF!</definedName>
    <definedName name="venci" localSheetId="6">#REF!</definedName>
    <definedName name="venci" localSheetId="7">#REF!</definedName>
    <definedName name="venci">#REF!</definedName>
    <definedName name="venci2000">#REF!</definedName>
    <definedName name="venci2001">#REF!</definedName>
    <definedName name="venci2002">#REF!</definedName>
    <definedName name="venci2003">#REF!</definedName>
    <definedName name="venci98" localSheetId="0">#REF!</definedName>
    <definedName name="venci98" localSheetId="1">#REF!</definedName>
    <definedName name="venci98" localSheetId="2">#REF!</definedName>
    <definedName name="venci98" localSheetId="3">#REF!</definedName>
    <definedName name="venci98" localSheetId="4">#REF!</definedName>
    <definedName name="venci98" localSheetId="5">#REF!</definedName>
    <definedName name="venci98" localSheetId="6">#REF!</definedName>
    <definedName name="venci98" localSheetId="7">#REF!</definedName>
    <definedName name="venci98">[22]Programa!#REF!</definedName>
    <definedName name="venci98j" localSheetId="0">#REF!</definedName>
    <definedName name="venci98j" localSheetId="1">#REF!</definedName>
    <definedName name="venci98j" localSheetId="2">#REF!</definedName>
    <definedName name="venci98j" localSheetId="3">#REF!</definedName>
    <definedName name="venci98j" localSheetId="4">#REF!</definedName>
    <definedName name="venci98j" localSheetId="5">#REF!</definedName>
    <definedName name="venci98j" localSheetId="6">#REF!</definedName>
    <definedName name="venci98j" localSheetId="7">#REF!</definedName>
    <definedName name="venci98j">[22]Programa!#REF!</definedName>
    <definedName name="venci98s" localSheetId="61">#REF!</definedName>
    <definedName name="venci98s" localSheetId="54">#REF!</definedName>
    <definedName name="venci98s" localSheetId="55">#REF!</definedName>
    <definedName name="venci98s" localSheetId="56">#REF!</definedName>
    <definedName name="venci98s" localSheetId="57">#REF!</definedName>
    <definedName name="venci98s" localSheetId="58">#REF!</definedName>
    <definedName name="venci98s" localSheetId="59">#REF!</definedName>
    <definedName name="venci98s">#REF!</definedName>
    <definedName name="venci99" localSheetId="61">#REF!</definedName>
    <definedName name="venci99" localSheetId="54">#REF!</definedName>
    <definedName name="venci99" localSheetId="55">#REF!</definedName>
    <definedName name="venci99" localSheetId="56">#REF!</definedName>
    <definedName name="venci99" localSheetId="57">#REF!</definedName>
    <definedName name="venci99" localSheetId="58">#REF!</definedName>
    <definedName name="venci99" localSheetId="59">#REF!</definedName>
    <definedName name="venci99">#REF!</definedName>
    <definedName name="VENEZU" localSheetId="60">#REF!</definedName>
    <definedName name="VENEZU" localSheetId="39">#REF!</definedName>
    <definedName name="VENEZU" localSheetId="26">#REF!</definedName>
    <definedName name="VENEZU" localSheetId="41">#REF!</definedName>
    <definedName name="VENEZU" localSheetId="22">#REF!</definedName>
    <definedName name="VENEZU" localSheetId="23">#REF!</definedName>
    <definedName name="VENEZU" localSheetId="24">#REF!</definedName>
    <definedName name="VENEZU" localSheetId="25">#REF!</definedName>
    <definedName name="VENEZU" localSheetId="28">#REF!</definedName>
    <definedName name="VENEZU" localSheetId="29">#REF!</definedName>
    <definedName name="VENEZU" localSheetId="40">#REF!</definedName>
    <definedName name="VENEZU" localSheetId="42">#REF!</definedName>
    <definedName name="VENEZU">#REF!</definedName>
    <definedName name="VENEZUELA">"bANCOS"</definedName>
    <definedName name="VIAAEREA" localSheetId="60">#REF!</definedName>
    <definedName name="VIAAEREA" localSheetId="39">#REF!</definedName>
    <definedName name="VIAAEREA" localSheetId="0">#REF!</definedName>
    <definedName name="VIAAEREA" localSheetId="26">#REF!</definedName>
    <definedName name="VIAAEREA" localSheetId="41">#REF!</definedName>
    <definedName name="VIAAEREA" localSheetId="1">#REF!</definedName>
    <definedName name="VIAAEREA" localSheetId="2">#REF!</definedName>
    <definedName name="VIAAEREA" localSheetId="3">#REF!</definedName>
    <definedName name="VIAAEREA" localSheetId="4">#REF!</definedName>
    <definedName name="VIAAEREA" localSheetId="5">#REF!</definedName>
    <definedName name="VIAAEREA" localSheetId="6">#REF!</definedName>
    <definedName name="VIAAEREA" localSheetId="7">#REF!</definedName>
    <definedName name="VIAAEREA" localSheetId="22">#REF!</definedName>
    <definedName name="VIAAEREA" localSheetId="23">#REF!</definedName>
    <definedName name="VIAAEREA" localSheetId="24">#REF!</definedName>
    <definedName name="VIAAEREA" localSheetId="25">#REF!</definedName>
    <definedName name="VIAAEREA" localSheetId="28">#REF!</definedName>
    <definedName name="VIAAEREA" localSheetId="29">#REF!</definedName>
    <definedName name="VIAAEREA" localSheetId="40">#REF!</definedName>
    <definedName name="VIAAEREA" localSheetId="42">#REF!</definedName>
    <definedName name="VIAAEREA">#REF!</definedName>
    <definedName name="volume_trade" localSheetId="0">#REF!</definedName>
    <definedName name="volume_trade" localSheetId="1">#REF!</definedName>
    <definedName name="volume_trade" localSheetId="2">#REF!</definedName>
    <definedName name="volume_trade" localSheetId="3">#REF!</definedName>
    <definedName name="volume_trade" localSheetId="4">#REF!</definedName>
    <definedName name="volume_trade" localSheetId="5">#REF!</definedName>
    <definedName name="volume_trade" localSheetId="6">#REF!</definedName>
    <definedName name="volume_trade" localSheetId="7">#REF!</definedName>
    <definedName name="volume_trade">#REF!</definedName>
    <definedName name="VTITLES" localSheetId="60">#REF!</definedName>
    <definedName name="VTITLES" localSheetId="39">#REF!</definedName>
    <definedName name="VTITLES" localSheetId="0">#REF!</definedName>
    <definedName name="VTITLES" localSheetId="26">#REF!</definedName>
    <definedName name="VTITLES" localSheetId="41">#REF!</definedName>
    <definedName name="VTITLES" localSheetId="1">#REF!</definedName>
    <definedName name="VTITLES" localSheetId="2">#REF!</definedName>
    <definedName name="VTITLES" localSheetId="3">#REF!</definedName>
    <definedName name="VTITLES" localSheetId="4">#REF!</definedName>
    <definedName name="VTITLES" localSheetId="5">#REF!</definedName>
    <definedName name="VTITLES" localSheetId="6">#REF!</definedName>
    <definedName name="VTITLES" localSheetId="7">#REF!</definedName>
    <definedName name="VTITLES" localSheetId="22">#REF!</definedName>
    <definedName name="VTITLES" localSheetId="23">#REF!</definedName>
    <definedName name="VTITLES" localSheetId="24">#REF!</definedName>
    <definedName name="VTITLES" localSheetId="25">#REF!</definedName>
    <definedName name="VTITLES" localSheetId="28">#REF!</definedName>
    <definedName name="VTITLES" localSheetId="29">#REF!</definedName>
    <definedName name="VTITLES" localSheetId="40">#REF!</definedName>
    <definedName name="VTITLES" localSheetId="42">#REF!</definedName>
    <definedName name="VTITLES">#REF!</definedName>
    <definedName name="vv" localSheetId="61" hidden="1">{"Tab1",#N/A,FALSE,"P";"Tab2",#N/A,FALSE,"P"}</definedName>
    <definedName name="vv" localSheetId="54" hidden="1">{"Tab1",#N/A,FALSE,"P";"Tab2",#N/A,FALSE,"P"}</definedName>
    <definedName name="vv" localSheetId="55" hidden="1">{"Tab1",#N/A,FALSE,"P";"Tab2",#N/A,FALSE,"P"}</definedName>
    <definedName name="vv" localSheetId="56" hidden="1">{"Tab1",#N/A,FALSE,"P";"Tab2",#N/A,FALSE,"P"}</definedName>
    <definedName name="vv" localSheetId="57" hidden="1">{"Tab1",#N/A,FALSE,"P";"Tab2",#N/A,FALSE,"P"}</definedName>
    <definedName name="vv" localSheetId="58" hidden="1">{"Tab1",#N/A,FALSE,"P";"Tab2",#N/A,FALSE,"P"}</definedName>
    <definedName name="vv" localSheetId="59" hidden="1">{"Tab1",#N/A,FALSE,"P";"Tab2",#N/A,FALSE,"P"}</definedName>
    <definedName name="vv" localSheetId="60" hidden="1">{"Tab1",#N/A,FALSE,"P";"Tab2",#N/A,FALSE,"P"}</definedName>
    <definedName name="vv" localSheetId="39" hidden="1">{"Tab1",#N/A,FALSE,"P";"Tab2",#N/A,FALSE,"P"}</definedName>
    <definedName name="vv" localSheetId="0" hidden="1">{"Tab1",#N/A,FALSE,"P";"Tab2",#N/A,FALSE,"P"}</definedName>
    <definedName name="vv" localSheetId="26" hidden="1">{"Tab1",#N/A,FALSE,"P";"Tab2",#N/A,FALSE,"P"}</definedName>
    <definedName name="vv" localSheetId="27" hidden="1">{"Tab1",#N/A,FALSE,"P";"Tab2",#N/A,FALSE,"P"}</definedName>
    <definedName name="vv" localSheetId="32" hidden="1">{"Tab1",#N/A,FALSE,"P";"Tab2",#N/A,FALSE,"P"}</definedName>
    <definedName name="vv" localSheetId="41" hidden="1">{"Tab1",#N/A,FALSE,"P";"Tab2",#N/A,FALSE,"P"}</definedName>
    <definedName name="vv" localSheetId="1" hidden="1">{"Tab1",#N/A,FALSE,"P";"Tab2",#N/A,FALSE,"P"}</definedName>
    <definedName name="vv" localSheetId="2" hidden="1">{"Tab1",#N/A,FALSE,"P";"Tab2",#N/A,FALSE,"P"}</definedName>
    <definedName name="vv" localSheetId="3" hidden="1">{"Tab1",#N/A,FALSE,"P";"Tab2",#N/A,FALSE,"P"}</definedName>
    <definedName name="vv" localSheetId="4" hidden="1">{"Tab1",#N/A,FALSE,"P";"Tab2",#N/A,FALSE,"P"}</definedName>
    <definedName name="vv" localSheetId="5" hidden="1">{"Tab1",#N/A,FALSE,"P";"Tab2",#N/A,FALSE,"P"}</definedName>
    <definedName name="vv" localSheetId="6" hidden="1">{"Tab1",#N/A,FALSE,"P";"Tab2",#N/A,FALSE,"P"}</definedName>
    <definedName name="vv" localSheetId="7" hidden="1">{"Tab1",#N/A,FALSE,"P";"Tab2",#N/A,FALSE,"P"}</definedName>
    <definedName name="vv" localSheetId="22" hidden="1">{"Tab1",#N/A,FALSE,"P";"Tab2",#N/A,FALSE,"P"}</definedName>
    <definedName name="vv" localSheetId="23" hidden="1">{"Tab1",#N/A,FALSE,"P";"Tab2",#N/A,FALSE,"P"}</definedName>
    <definedName name="vv" localSheetId="24" hidden="1">{"Tab1",#N/A,FALSE,"P";"Tab2",#N/A,FALSE,"P"}</definedName>
    <definedName name="vv" localSheetId="25" hidden="1">{"Tab1",#N/A,FALSE,"P";"Tab2",#N/A,FALSE,"P"}</definedName>
    <definedName name="vv" localSheetId="28" hidden="1">{"Tab1",#N/A,FALSE,"P";"Tab2",#N/A,FALSE,"P"}</definedName>
    <definedName name="vv" localSheetId="29" hidden="1">{"Tab1",#N/A,FALSE,"P";"Tab2",#N/A,FALSE,"P"}</definedName>
    <definedName name="vv" localSheetId="31" hidden="1">{"Tab1",#N/A,FALSE,"P";"Tab2",#N/A,FALSE,"P"}</definedName>
    <definedName name="vv" localSheetId="40" hidden="1">{"Tab1",#N/A,FALSE,"P";"Tab2",#N/A,FALSE,"P"}</definedName>
    <definedName name="vv" localSheetId="42" hidden="1">{"Tab1",#N/A,FALSE,"P";"Tab2",#N/A,FALSE,"P"}</definedName>
    <definedName name="vv" hidden="1">{"Tab1",#N/A,FALSE,"P";"Tab2",#N/A,FALSE,"P"}</definedName>
    <definedName name="vvv" localSheetId="61" hidden="1">{"Tab1",#N/A,FALSE,"P";"Tab2",#N/A,FALSE,"P"}</definedName>
    <definedName name="vvv" localSheetId="54" hidden="1">{"Tab1",#N/A,FALSE,"P";"Tab2",#N/A,FALSE,"P"}</definedName>
    <definedName name="vvv" localSheetId="55" hidden="1">{"Tab1",#N/A,FALSE,"P";"Tab2",#N/A,FALSE,"P"}</definedName>
    <definedName name="vvv" localSheetId="56" hidden="1">{"Tab1",#N/A,FALSE,"P";"Tab2",#N/A,FALSE,"P"}</definedName>
    <definedName name="vvv" localSheetId="57" hidden="1">{"Tab1",#N/A,FALSE,"P";"Tab2",#N/A,FALSE,"P"}</definedName>
    <definedName name="vvv" localSheetId="58" hidden="1">{"Tab1",#N/A,FALSE,"P";"Tab2",#N/A,FALSE,"P"}</definedName>
    <definedName name="vvv" localSheetId="59" hidden="1">{"Tab1",#N/A,FALSE,"P";"Tab2",#N/A,FALSE,"P"}</definedName>
    <definedName name="vvv" localSheetId="60" hidden="1">{"Tab1",#N/A,FALSE,"P";"Tab2",#N/A,FALSE,"P"}</definedName>
    <definedName name="vvv" localSheetId="39" hidden="1">{"Tab1",#N/A,FALSE,"P";"Tab2",#N/A,FALSE,"P"}</definedName>
    <definedName name="vvv" localSheetId="0" hidden="1">{"Tab1",#N/A,FALSE,"P";"Tab2",#N/A,FALSE,"P"}</definedName>
    <definedName name="vvv" localSheetId="26" hidden="1">{"Tab1",#N/A,FALSE,"P";"Tab2",#N/A,FALSE,"P"}</definedName>
    <definedName name="vvv" localSheetId="27" hidden="1">{"Tab1",#N/A,FALSE,"P";"Tab2",#N/A,FALSE,"P"}</definedName>
    <definedName name="vvv" localSheetId="32" hidden="1">{"Tab1",#N/A,FALSE,"P";"Tab2",#N/A,FALSE,"P"}</definedName>
    <definedName name="vvv" localSheetId="41" hidden="1">{"Tab1",#N/A,FALSE,"P";"Tab2",#N/A,FALSE,"P"}</definedName>
    <definedName name="vvv" localSheetId="1" hidden="1">{"Tab1",#N/A,FALSE,"P";"Tab2",#N/A,FALSE,"P"}</definedName>
    <definedName name="vvv" localSheetId="2" hidden="1">{"Tab1",#N/A,FALSE,"P";"Tab2",#N/A,FALSE,"P"}</definedName>
    <definedName name="vvv" localSheetId="3" hidden="1">{"Tab1",#N/A,FALSE,"P";"Tab2",#N/A,FALSE,"P"}</definedName>
    <definedName name="vvv" localSheetId="4" hidden="1">{"Tab1",#N/A,FALSE,"P";"Tab2",#N/A,FALSE,"P"}</definedName>
    <definedName name="vvv" localSheetId="5" hidden="1">{"Tab1",#N/A,FALSE,"P";"Tab2",#N/A,FALSE,"P"}</definedName>
    <definedName name="vvv" localSheetId="6" hidden="1">{"Tab1",#N/A,FALSE,"P";"Tab2",#N/A,FALSE,"P"}</definedName>
    <definedName name="vvv" localSheetId="7" hidden="1">{"Tab1",#N/A,FALSE,"P";"Tab2",#N/A,FALSE,"P"}</definedName>
    <definedName name="vvv" localSheetId="22" hidden="1">{"Tab1",#N/A,FALSE,"P";"Tab2",#N/A,FALSE,"P"}</definedName>
    <definedName name="vvv" localSheetId="23" hidden="1">{"Tab1",#N/A,FALSE,"P";"Tab2",#N/A,FALSE,"P"}</definedName>
    <definedName name="vvv" localSheetId="24" hidden="1">{"Tab1",#N/A,FALSE,"P";"Tab2",#N/A,FALSE,"P"}</definedName>
    <definedName name="vvv" localSheetId="25" hidden="1">{"Tab1",#N/A,FALSE,"P";"Tab2",#N/A,FALSE,"P"}</definedName>
    <definedName name="vvv" localSheetId="28" hidden="1">{"Tab1",#N/A,FALSE,"P";"Tab2",#N/A,FALSE,"P"}</definedName>
    <definedName name="vvv" localSheetId="29" hidden="1">{"Tab1",#N/A,FALSE,"P";"Tab2",#N/A,FALSE,"P"}</definedName>
    <definedName name="vvv" localSheetId="31" hidden="1">{"Tab1",#N/A,FALSE,"P";"Tab2",#N/A,FALSE,"P"}</definedName>
    <definedName name="vvv" localSheetId="40" hidden="1">{"Tab1",#N/A,FALSE,"P";"Tab2",#N/A,FALSE,"P"}</definedName>
    <definedName name="vvv" localSheetId="42" hidden="1">{"Tab1",#N/A,FALSE,"P";"Tab2",#N/A,FALSE,"P"}</definedName>
    <definedName name="vvv" hidden="1">{"Tab1",#N/A,FALSE,"P";"Tab2",#N/A,FALSE,"P"}</definedName>
    <definedName name="vvvv" localSheetId="61" hidden="1">{"Minpmon",#N/A,FALSE,"Monthinput"}</definedName>
    <definedName name="vvvv" localSheetId="54" hidden="1">{"Minpmon",#N/A,FALSE,"Monthinput"}</definedName>
    <definedName name="vvvv" localSheetId="55" hidden="1">{"Minpmon",#N/A,FALSE,"Monthinput"}</definedName>
    <definedName name="vvvv" localSheetId="56" hidden="1">{"Minpmon",#N/A,FALSE,"Monthinput"}</definedName>
    <definedName name="vvvv" localSheetId="57" hidden="1">{"Minpmon",#N/A,FALSE,"Monthinput"}</definedName>
    <definedName name="vvvv" localSheetId="58" hidden="1">{"Minpmon",#N/A,FALSE,"Monthinput"}</definedName>
    <definedName name="vvvv" localSheetId="59" hidden="1">{"Minpmon",#N/A,FALSE,"Monthinput"}</definedName>
    <definedName name="vvvv" localSheetId="60" hidden="1">{"Minpmon",#N/A,FALSE,"Monthinput"}</definedName>
    <definedName name="vvvv" localSheetId="39" hidden="1">{"Minpmon",#N/A,FALSE,"Monthinput"}</definedName>
    <definedName name="vvvv" localSheetId="0" hidden="1">{"Minpmon",#N/A,FALSE,"Monthinput"}</definedName>
    <definedName name="vvvv" localSheetId="26" hidden="1">{"Minpmon",#N/A,FALSE,"Monthinput"}</definedName>
    <definedName name="vvvv" localSheetId="27" hidden="1">{"Minpmon",#N/A,FALSE,"Monthinput"}</definedName>
    <definedName name="vvvv" localSheetId="32" hidden="1">{"Minpmon",#N/A,FALSE,"Monthinput"}</definedName>
    <definedName name="vvvv" localSheetId="41" hidden="1">{"Minpmon",#N/A,FALSE,"Monthinput"}</definedName>
    <definedName name="vvvv" localSheetId="1" hidden="1">{"Minpmon",#N/A,FALSE,"Monthinput"}</definedName>
    <definedName name="vvvv" localSheetId="2" hidden="1">{"Minpmon",#N/A,FALSE,"Monthinput"}</definedName>
    <definedName name="vvvv" localSheetId="3" hidden="1">{"Minpmon",#N/A,FALSE,"Monthinput"}</definedName>
    <definedName name="vvvv" localSheetId="4" hidden="1">{"Minpmon",#N/A,FALSE,"Monthinput"}</definedName>
    <definedName name="vvvv" localSheetId="5" hidden="1">{"Minpmon",#N/A,FALSE,"Monthinput"}</definedName>
    <definedName name="vvvv" localSheetId="6" hidden="1">{"Minpmon",#N/A,FALSE,"Monthinput"}</definedName>
    <definedName name="vvvv" localSheetId="7" hidden="1">{"Minpmon",#N/A,FALSE,"Monthinput"}</definedName>
    <definedName name="vvvv" localSheetId="22" hidden="1">{"Minpmon",#N/A,FALSE,"Monthinput"}</definedName>
    <definedName name="vvvv" localSheetId="23" hidden="1">{"Minpmon",#N/A,FALSE,"Monthinput"}</definedName>
    <definedName name="vvvv" localSheetId="24" hidden="1">{"Minpmon",#N/A,FALSE,"Monthinput"}</definedName>
    <definedName name="vvvv" localSheetId="25" hidden="1">{"Minpmon",#N/A,FALSE,"Monthinput"}</definedName>
    <definedName name="vvvv" localSheetId="28" hidden="1">{"Minpmon",#N/A,FALSE,"Monthinput"}</definedName>
    <definedName name="vvvv" localSheetId="29" hidden="1">{"Minpmon",#N/A,FALSE,"Monthinput"}</definedName>
    <definedName name="vvvv" localSheetId="31" hidden="1">{"Minpmon",#N/A,FALSE,"Monthinput"}</definedName>
    <definedName name="vvvv" localSheetId="40" hidden="1">{"Minpmon",#N/A,FALSE,"Monthinput"}</definedName>
    <definedName name="vvvv" localSheetId="42" hidden="1">{"Minpmon",#N/A,FALSE,"Monthinput"}</definedName>
    <definedName name="vvvv" hidden="1">{"Minpmon",#N/A,FALSE,"Monthinput"}</definedName>
    <definedName name="vvvvvvvvvvvv" localSheetId="61" hidden="1">{"Riqfin97",#N/A,FALSE,"Tran";"Riqfinpro",#N/A,FALSE,"Tran"}</definedName>
    <definedName name="vvvvvvvvvvvv" localSheetId="54" hidden="1">{"Riqfin97",#N/A,FALSE,"Tran";"Riqfinpro",#N/A,FALSE,"Tran"}</definedName>
    <definedName name="vvvvvvvvvvvv" localSheetId="55" hidden="1">{"Riqfin97",#N/A,FALSE,"Tran";"Riqfinpro",#N/A,FALSE,"Tran"}</definedName>
    <definedName name="vvvvvvvvvvvv" localSheetId="56" hidden="1">{"Riqfin97",#N/A,FALSE,"Tran";"Riqfinpro",#N/A,FALSE,"Tran"}</definedName>
    <definedName name="vvvvvvvvvvvv" localSheetId="57" hidden="1">{"Riqfin97",#N/A,FALSE,"Tran";"Riqfinpro",#N/A,FALSE,"Tran"}</definedName>
    <definedName name="vvvvvvvvvvvv" localSheetId="58" hidden="1">{"Riqfin97",#N/A,FALSE,"Tran";"Riqfinpro",#N/A,FALSE,"Tran"}</definedName>
    <definedName name="vvvvvvvvvvvv" localSheetId="59" hidden="1">{"Riqfin97",#N/A,FALSE,"Tran";"Riqfinpro",#N/A,FALSE,"Tran"}</definedName>
    <definedName name="vvvvvvvvvvvv" localSheetId="60" hidden="1">{"Riqfin97",#N/A,FALSE,"Tran";"Riqfinpro",#N/A,FALSE,"Tran"}</definedName>
    <definedName name="vvvvvvvvvvvv" localSheetId="39" hidden="1">{"Riqfin97",#N/A,FALSE,"Tran";"Riqfinpro",#N/A,FALSE,"Tran"}</definedName>
    <definedName name="vvvvvvvvvvvv" localSheetId="0" hidden="1">{"Riqfin97",#N/A,FALSE,"Tran";"Riqfinpro",#N/A,FALSE,"Tran"}</definedName>
    <definedName name="vvvvvvvvvvvv" localSheetId="26" hidden="1">{"Riqfin97",#N/A,FALSE,"Tran";"Riqfinpro",#N/A,FALSE,"Tran"}</definedName>
    <definedName name="vvvvvvvvvvvv" localSheetId="27" hidden="1">{"Riqfin97",#N/A,FALSE,"Tran";"Riqfinpro",#N/A,FALSE,"Tran"}</definedName>
    <definedName name="vvvvvvvvvvvv" localSheetId="32" hidden="1">{"Riqfin97",#N/A,FALSE,"Tran";"Riqfinpro",#N/A,FALSE,"Tran"}</definedName>
    <definedName name="vvvvvvvvvvvv" localSheetId="41" hidden="1">{"Riqfin97",#N/A,FALSE,"Tran";"Riqfinpro",#N/A,FALSE,"Tran"}</definedName>
    <definedName name="vvvvvvvvvvvv" localSheetId="1" hidden="1">{"Riqfin97",#N/A,FALSE,"Tran";"Riqfinpro",#N/A,FALSE,"Tran"}</definedName>
    <definedName name="vvvvvvvvvvvv" localSheetId="2" hidden="1">{"Riqfin97",#N/A,FALSE,"Tran";"Riqfinpro",#N/A,FALSE,"Tran"}</definedName>
    <definedName name="vvvvvvvvvvvv" localSheetId="3" hidden="1">{"Riqfin97",#N/A,FALSE,"Tran";"Riqfinpro",#N/A,FALSE,"Tran"}</definedName>
    <definedName name="vvvvvvvvvvvv" localSheetId="4" hidden="1">{"Riqfin97",#N/A,FALSE,"Tran";"Riqfinpro",#N/A,FALSE,"Tran"}</definedName>
    <definedName name="vvvvvvvvvvvv" localSheetId="5" hidden="1">{"Riqfin97",#N/A,FALSE,"Tran";"Riqfinpro",#N/A,FALSE,"Tran"}</definedName>
    <definedName name="vvvvvvvvvvvv" localSheetId="6" hidden="1">{"Riqfin97",#N/A,FALSE,"Tran";"Riqfinpro",#N/A,FALSE,"Tran"}</definedName>
    <definedName name="vvvvvvvvvvvv" localSheetId="7" hidden="1">{"Riqfin97",#N/A,FALSE,"Tran";"Riqfinpro",#N/A,FALSE,"Tran"}</definedName>
    <definedName name="vvvvvvvvvvvv" localSheetId="22" hidden="1">{"Riqfin97",#N/A,FALSE,"Tran";"Riqfinpro",#N/A,FALSE,"Tran"}</definedName>
    <definedName name="vvvvvvvvvvvv" localSheetId="23" hidden="1">{"Riqfin97",#N/A,FALSE,"Tran";"Riqfinpro",#N/A,FALSE,"Tran"}</definedName>
    <definedName name="vvvvvvvvvvvv" localSheetId="24" hidden="1">{"Riqfin97",#N/A,FALSE,"Tran";"Riqfinpro",#N/A,FALSE,"Tran"}</definedName>
    <definedName name="vvvvvvvvvvvv" localSheetId="25" hidden="1">{"Riqfin97",#N/A,FALSE,"Tran";"Riqfinpro",#N/A,FALSE,"Tran"}</definedName>
    <definedName name="vvvvvvvvvvvv" localSheetId="28" hidden="1">{"Riqfin97",#N/A,FALSE,"Tran";"Riqfinpro",#N/A,FALSE,"Tran"}</definedName>
    <definedName name="vvvvvvvvvvvv" localSheetId="29" hidden="1">{"Riqfin97",#N/A,FALSE,"Tran";"Riqfinpro",#N/A,FALSE,"Tran"}</definedName>
    <definedName name="vvvvvvvvvvvv" localSheetId="31" hidden="1">{"Riqfin97",#N/A,FALSE,"Tran";"Riqfinpro",#N/A,FALSE,"Tran"}</definedName>
    <definedName name="vvvvvvvvvvvv" localSheetId="40" hidden="1">{"Riqfin97",#N/A,FALSE,"Tran";"Riqfinpro",#N/A,FALSE,"Tran"}</definedName>
    <definedName name="vvvvvvvvvvvv" localSheetId="42" hidden="1">{"Riqfin97",#N/A,FALSE,"Tran";"Riqfinpro",#N/A,FALSE,"Tran"}</definedName>
    <definedName name="vvvvvvvvvvvv" hidden="1">{"Riqfin97",#N/A,FALSE,"Tran";"Riqfinpro",#N/A,FALSE,"Tran"}</definedName>
    <definedName name="vvvvvvvvvvvvv" localSheetId="61" hidden="1">{"Tab1",#N/A,FALSE,"P";"Tab2",#N/A,FALSE,"P"}</definedName>
    <definedName name="vvvvvvvvvvvvv" localSheetId="54" hidden="1">{"Tab1",#N/A,FALSE,"P";"Tab2",#N/A,FALSE,"P"}</definedName>
    <definedName name="vvvvvvvvvvvvv" localSheetId="55" hidden="1">{"Tab1",#N/A,FALSE,"P";"Tab2",#N/A,FALSE,"P"}</definedName>
    <definedName name="vvvvvvvvvvvvv" localSheetId="56" hidden="1">{"Tab1",#N/A,FALSE,"P";"Tab2",#N/A,FALSE,"P"}</definedName>
    <definedName name="vvvvvvvvvvvvv" localSheetId="57" hidden="1">{"Tab1",#N/A,FALSE,"P";"Tab2",#N/A,FALSE,"P"}</definedName>
    <definedName name="vvvvvvvvvvvvv" localSheetId="58" hidden="1">{"Tab1",#N/A,FALSE,"P";"Tab2",#N/A,FALSE,"P"}</definedName>
    <definedName name="vvvvvvvvvvvvv" localSheetId="59" hidden="1">{"Tab1",#N/A,FALSE,"P";"Tab2",#N/A,FALSE,"P"}</definedName>
    <definedName name="vvvvvvvvvvvvv" localSheetId="60" hidden="1">{"Tab1",#N/A,FALSE,"P";"Tab2",#N/A,FALSE,"P"}</definedName>
    <definedName name="vvvvvvvvvvvvv" localSheetId="39" hidden="1">{"Tab1",#N/A,FALSE,"P";"Tab2",#N/A,FALSE,"P"}</definedName>
    <definedName name="vvvvvvvvvvvvv" localSheetId="0" hidden="1">{"Tab1",#N/A,FALSE,"P";"Tab2",#N/A,FALSE,"P"}</definedName>
    <definedName name="vvvvvvvvvvvvv" localSheetId="26" hidden="1">{"Tab1",#N/A,FALSE,"P";"Tab2",#N/A,FALSE,"P"}</definedName>
    <definedName name="vvvvvvvvvvvvv" localSheetId="27" hidden="1">{"Tab1",#N/A,FALSE,"P";"Tab2",#N/A,FALSE,"P"}</definedName>
    <definedName name="vvvvvvvvvvvvv" localSheetId="32" hidden="1">{"Tab1",#N/A,FALSE,"P";"Tab2",#N/A,FALSE,"P"}</definedName>
    <definedName name="vvvvvvvvvvvvv" localSheetId="41" hidden="1">{"Tab1",#N/A,FALSE,"P";"Tab2",#N/A,FALSE,"P"}</definedName>
    <definedName name="vvvvvvvvvvvvv" localSheetId="1" hidden="1">{"Tab1",#N/A,FALSE,"P";"Tab2",#N/A,FALSE,"P"}</definedName>
    <definedName name="vvvvvvvvvvvvv" localSheetId="2" hidden="1">{"Tab1",#N/A,FALSE,"P";"Tab2",#N/A,FALSE,"P"}</definedName>
    <definedName name="vvvvvvvvvvvvv" localSheetId="3" hidden="1">{"Tab1",#N/A,FALSE,"P";"Tab2",#N/A,FALSE,"P"}</definedName>
    <definedName name="vvvvvvvvvvvvv" localSheetId="4" hidden="1">{"Tab1",#N/A,FALSE,"P";"Tab2",#N/A,FALSE,"P"}</definedName>
    <definedName name="vvvvvvvvvvvvv" localSheetId="5" hidden="1">{"Tab1",#N/A,FALSE,"P";"Tab2",#N/A,FALSE,"P"}</definedName>
    <definedName name="vvvvvvvvvvvvv" localSheetId="6" hidden="1">{"Tab1",#N/A,FALSE,"P";"Tab2",#N/A,FALSE,"P"}</definedName>
    <definedName name="vvvvvvvvvvvvv" localSheetId="7" hidden="1">{"Tab1",#N/A,FALSE,"P";"Tab2",#N/A,FALSE,"P"}</definedName>
    <definedName name="vvvvvvvvvvvvv" localSheetId="22" hidden="1">{"Tab1",#N/A,FALSE,"P";"Tab2",#N/A,FALSE,"P"}</definedName>
    <definedName name="vvvvvvvvvvvvv" localSheetId="23" hidden="1">{"Tab1",#N/A,FALSE,"P";"Tab2",#N/A,FALSE,"P"}</definedName>
    <definedName name="vvvvvvvvvvvvv" localSheetId="24" hidden="1">{"Tab1",#N/A,FALSE,"P";"Tab2",#N/A,FALSE,"P"}</definedName>
    <definedName name="vvvvvvvvvvvvv" localSheetId="25" hidden="1">{"Tab1",#N/A,FALSE,"P";"Tab2",#N/A,FALSE,"P"}</definedName>
    <definedName name="vvvvvvvvvvvvv" localSheetId="28" hidden="1">{"Tab1",#N/A,FALSE,"P";"Tab2",#N/A,FALSE,"P"}</definedName>
    <definedName name="vvvvvvvvvvvvv" localSheetId="29" hidden="1">{"Tab1",#N/A,FALSE,"P";"Tab2",#N/A,FALSE,"P"}</definedName>
    <definedName name="vvvvvvvvvvvvv" localSheetId="31" hidden="1">{"Tab1",#N/A,FALSE,"P";"Tab2",#N/A,FALSE,"P"}</definedName>
    <definedName name="vvvvvvvvvvvvv" localSheetId="40" hidden="1">{"Tab1",#N/A,FALSE,"P";"Tab2",#N/A,FALSE,"P"}</definedName>
    <definedName name="vvvvvvvvvvvvv" localSheetId="42" hidden="1">{"Tab1",#N/A,FALSE,"P";"Tab2",#N/A,FALSE,"P"}</definedName>
    <definedName name="vvvvvvvvvvvvv" hidden="1">{"Tab1",#N/A,FALSE,"P";"Tab2",#N/A,FALSE,"P"}</definedName>
    <definedName name="w" localSheetId="61" hidden="1">{"Minpmon",#N/A,FALSE,"Monthinput"}</definedName>
    <definedName name="w" localSheetId="54" hidden="1">{"Minpmon",#N/A,FALSE,"Monthinput"}</definedName>
    <definedName name="w" localSheetId="55" hidden="1">{"Minpmon",#N/A,FALSE,"Monthinput"}</definedName>
    <definedName name="w" localSheetId="56" hidden="1">{"Minpmon",#N/A,FALSE,"Monthinput"}</definedName>
    <definedName name="w" localSheetId="57" hidden="1">{"Minpmon",#N/A,FALSE,"Monthinput"}</definedName>
    <definedName name="w" localSheetId="58" hidden="1">{"Minpmon",#N/A,FALSE,"Monthinput"}</definedName>
    <definedName name="w" localSheetId="59" hidden="1">{"Minpmon",#N/A,FALSE,"Monthinput"}</definedName>
    <definedName name="w" localSheetId="60" hidden="1">{"Minpmon",#N/A,FALSE,"Monthinput"}</definedName>
    <definedName name="w" localSheetId="39" hidden="1">{"Minpmon",#N/A,FALSE,"Monthinput"}</definedName>
    <definedName name="w" localSheetId="0" hidden="1">{"Minpmon",#N/A,FALSE,"Monthinput"}</definedName>
    <definedName name="w" localSheetId="26" hidden="1">{"Minpmon",#N/A,FALSE,"Monthinput"}</definedName>
    <definedName name="w" localSheetId="27" hidden="1">{"Minpmon",#N/A,FALSE,"Monthinput"}</definedName>
    <definedName name="w" localSheetId="32" hidden="1">{"Minpmon",#N/A,FALSE,"Monthinput"}</definedName>
    <definedName name="w" localSheetId="41" hidden="1">{"Minpmon",#N/A,FALSE,"Monthinput"}</definedName>
    <definedName name="w" localSheetId="1" hidden="1">{"Minpmon",#N/A,FALSE,"Monthinput"}</definedName>
    <definedName name="w" localSheetId="2" hidden="1">{"Minpmon",#N/A,FALSE,"Monthinput"}</definedName>
    <definedName name="w" localSheetId="3" hidden="1">{"Minpmon",#N/A,FALSE,"Monthinput"}</definedName>
    <definedName name="w" localSheetId="4" hidden="1">{"Minpmon",#N/A,FALSE,"Monthinput"}</definedName>
    <definedName name="w" localSheetId="5" hidden="1">{"Minpmon",#N/A,FALSE,"Monthinput"}</definedName>
    <definedName name="w" localSheetId="6" hidden="1">{"Minpmon",#N/A,FALSE,"Monthinput"}</definedName>
    <definedName name="w" localSheetId="7" hidden="1">{"Minpmon",#N/A,FALSE,"Monthinput"}</definedName>
    <definedName name="w" localSheetId="22" hidden="1">{"Minpmon",#N/A,FALSE,"Monthinput"}</definedName>
    <definedName name="w" localSheetId="23" hidden="1">{"Minpmon",#N/A,FALSE,"Monthinput"}</definedName>
    <definedName name="w" localSheetId="24" hidden="1">{"Minpmon",#N/A,FALSE,"Monthinput"}</definedName>
    <definedName name="w" localSheetId="25" hidden="1">{"Minpmon",#N/A,FALSE,"Monthinput"}</definedName>
    <definedName name="w" localSheetId="28" hidden="1">{"Minpmon",#N/A,FALSE,"Monthinput"}</definedName>
    <definedName name="w" localSheetId="29" hidden="1">{"Minpmon",#N/A,FALSE,"Monthinput"}</definedName>
    <definedName name="w" localSheetId="31" hidden="1">{"Minpmon",#N/A,FALSE,"Monthinput"}</definedName>
    <definedName name="w" localSheetId="40" hidden="1">{"Minpmon",#N/A,FALSE,"Monthinput"}</definedName>
    <definedName name="w" localSheetId="42" hidden="1">{"Minpmon",#N/A,FALSE,"Monthinput"}</definedName>
    <definedName name="w" hidden="1">{"Minpmon",#N/A,FALSE,"Monthinput"}</definedName>
    <definedName name="wage_govt_sector" localSheetId="59">#REF!</definedName>
    <definedName name="wage_govt_sector" localSheetId="60">#REF!</definedName>
    <definedName name="wage_govt_sector" localSheetId="39">#REF!</definedName>
    <definedName name="wage_govt_sector" localSheetId="0">#REF!</definedName>
    <definedName name="wage_govt_sector" localSheetId="26">#REF!</definedName>
    <definedName name="wage_govt_sector" localSheetId="41">#REF!</definedName>
    <definedName name="wage_govt_sector" localSheetId="1">#REF!</definedName>
    <definedName name="wage_govt_sector" localSheetId="2">#REF!</definedName>
    <definedName name="wage_govt_sector" localSheetId="3">#REF!</definedName>
    <definedName name="wage_govt_sector" localSheetId="4">#REF!</definedName>
    <definedName name="wage_govt_sector" localSheetId="5">#REF!</definedName>
    <definedName name="wage_govt_sector" localSheetId="6">#REF!</definedName>
    <definedName name="wage_govt_sector" localSheetId="7">#REF!</definedName>
    <definedName name="wage_govt_sector" localSheetId="22">#REF!</definedName>
    <definedName name="wage_govt_sector" localSheetId="23">#REF!</definedName>
    <definedName name="wage_govt_sector" localSheetId="24">#REF!</definedName>
    <definedName name="wage_govt_sector" localSheetId="25">#REF!</definedName>
    <definedName name="wage_govt_sector" localSheetId="28">#REF!</definedName>
    <definedName name="wage_govt_sector" localSheetId="29">#REF!</definedName>
    <definedName name="wage_govt_sector" localSheetId="40">#REF!</definedName>
    <definedName name="wage_govt_sector" localSheetId="42">#REF!</definedName>
    <definedName name="wage_govt_sector">#REF!</definedName>
    <definedName name="WAPR" localSheetId="60">#REF!</definedName>
    <definedName name="WAPR" localSheetId="39">#REF!</definedName>
    <definedName name="WAPR" localSheetId="0">#REF!</definedName>
    <definedName name="WAPR" localSheetId="26">#REF!</definedName>
    <definedName name="WAPR" localSheetId="41">#REF!</definedName>
    <definedName name="WAPR" localSheetId="1">#REF!</definedName>
    <definedName name="WAPR" localSheetId="2">#REF!</definedName>
    <definedName name="WAPR" localSheetId="3">#REF!</definedName>
    <definedName name="WAPR" localSheetId="4">#REF!</definedName>
    <definedName name="WAPR" localSheetId="5">#REF!</definedName>
    <definedName name="WAPR" localSheetId="6">#REF!</definedName>
    <definedName name="WAPR" localSheetId="7">#REF!</definedName>
    <definedName name="WAPR" localSheetId="22">#REF!</definedName>
    <definedName name="WAPR" localSheetId="23">#REF!</definedName>
    <definedName name="WAPR" localSheetId="24">#REF!</definedName>
    <definedName name="WAPR" localSheetId="25">#REF!</definedName>
    <definedName name="WAPR" localSheetId="28">#REF!</definedName>
    <definedName name="WAPR" localSheetId="29">#REF!</definedName>
    <definedName name="WAPR" localSheetId="40">#REF!</definedName>
    <definedName name="WAPR" localSheetId="42">#REF!</definedName>
    <definedName name="WAPR">#REF!</definedName>
    <definedName name="Weekly_Depreciation" localSheetId="0">#REF!</definedName>
    <definedName name="Weekly_Depreciation" localSheetId="1">#REF!</definedName>
    <definedName name="Weekly_Depreciation" localSheetId="2">#REF!</definedName>
    <definedName name="Weekly_Depreciation" localSheetId="3">#REF!</definedName>
    <definedName name="Weekly_Depreciation" localSheetId="4">#REF!</definedName>
    <definedName name="Weekly_Depreciation" localSheetId="5">#REF!</definedName>
    <definedName name="Weekly_Depreciation" localSheetId="6">#REF!</definedName>
    <definedName name="Weekly_Depreciation" localSheetId="7">#REF!</definedName>
    <definedName name="Weekly_Depreciation">'[66]Inter-Bank'!$I$5</definedName>
    <definedName name="Weighted_Average_Inter_Bank_Exchange_Rate" localSheetId="0">#REF!</definedName>
    <definedName name="Weighted_Average_Inter_Bank_Exchange_Rate" localSheetId="1">#REF!</definedName>
    <definedName name="Weighted_Average_Inter_Bank_Exchange_Rate" localSheetId="2">#REF!</definedName>
    <definedName name="Weighted_Average_Inter_Bank_Exchange_Rate" localSheetId="3">#REF!</definedName>
    <definedName name="Weighted_Average_Inter_Bank_Exchange_Rate" localSheetId="4">#REF!</definedName>
    <definedName name="Weighted_Average_Inter_Bank_Exchange_Rate" localSheetId="5">#REF!</definedName>
    <definedName name="Weighted_Average_Inter_Bank_Exchange_Rate" localSheetId="6">#REF!</definedName>
    <definedName name="Weighted_Average_Inter_Bank_Exchange_Rate" localSheetId="7">#REF!</definedName>
    <definedName name="Weighted_Average_Inter_Bank_Exchange_Rate">'[66]Inter-Bank'!$C$5</definedName>
    <definedName name="WEO" localSheetId="59">#REF!</definedName>
    <definedName name="WEO" localSheetId="60">#REF!</definedName>
    <definedName name="WEO" localSheetId="39">#REF!</definedName>
    <definedName name="WEO" localSheetId="26">#REF!</definedName>
    <definedName name="WEO" localSheetId="41">#REF!</definedName>
    <definedName name="WEO" localSheetId="22">#REF!</definedName>
    <definedName name="WEO" localSheetId="23">#REF!</definedName>
    <definedName name="WEO" localSheetId="24">#REF!</definedName>
    <definedName name="WEO" localSheetId="25">#REF!</definedName>
    <definedName name="WEO" localSheetId="28">#REF!</definedName>
    <definedName name="WEO" localSheetId="29">#REF!</definedName>
    <definedName name="WEO" localSheetId="40">#REF!</definedName>
    <definedName name="WEO" localSheetId="42">#REF!</definedName>
    <definedName name="WEO">#REF!</definedName>
    <definedName name="WEOD">#REF!</definedName>
    <definedName name="weodata">#REF!</definedName>
    <definedName name="wer" localSheetId="61" hidden="1">{"Riqfin97",#N/A,FALSE,"Tran";"Riqfinpro",#N/A,FALSE,"Tran"}</definedName>
    <definedName name="wer" localSheetId="54" hidden="1">{"Riqfin97",#N/A,FALSE,"Tran";"Riqfinpro",#N/A,FALSE,"Tran"}</definedName>
    <definedName name="wer" localSheetId="55" hidden="1">{"Riqfin97",#N/A,FALSE,"Tran";"Riqfinpro",#N/A,FALSE,"Tran"}</definedName>
    <definedName name="wer" localSheetId="56" hidden="1">{"Riqfin97",#N/A,FALSE,"Tran";"Riqfinpro",#N/A,FALSE,"Tran"}</definedName>
    <definedName name="wer" localSheetId="57" hidden="1">{"Riqfin97",#N/A,FALSE,"Tran";"Riqfinpro",#N/A,FALSE,"Tran"}</definedName>
    <definedName name="wer" localSheetId="58" hidden="1">{"Riqfin97",#N/A,FALSE,"Tran";"Riqfinpro",#N/A,FALSE,"Tran"}</definedName>
    <definedName name="wer" localSheetId="59" hidden="1">{"Riqfin97",#N/A,FALSE,"Tran";"Riqfinpro",#N/A,FALSE,"Tran"}</definedName>
    <definedName name="wer" localSheetId="60" hidden="1">{"Riqfin97",#N/A,FALSE,"Tran";"Riqfinpro",#N/A,FALSE,"Tran"}</definedName>
    <definedName name="wer" localSheetId="39" hidden="1">{"Riqfin97",#N/A,FALSE,"Tran";"Riqfinpro",#N/A,FALSE,"Tran"}</definedName>
    <definedName name="wer" localSheetId="0" hidden="1">{"Riqfin97",#N/A,FALSE,"Tran";"Riqfinpro",#N/A,FALSE,"Tran"}</definedName>
    <definedName name="wer" localSheetId="26" hidden="1">{"Riqfin97",#N/A,FALSE,"Tran";"Riqfinpro",#N/A,FALSE,"Tran"}</definedName>
    <definedName name="wer" localSheetId="27" hidden="1">{"Riqfin97",#N/A,FALSE,"Tran";"Riqfinpro",#N/A,FALSE,"Tran"}</definedName>
    <definedName name="wer" localSheetId="32" hidden="1">{"Riqfin97",#N/A,FALSE,"Tran";"Riqfinpro",#N/A,FALSE,"Tran"}</definedName>
    <definedName name="wer" localSheetId="41" hidden="1">{"Riqfin97",#N/A,FALSE,"Tran";"Riqfinpro",#N/A,FALSE,"Tran"}</definedName>
    <definedName name="wer" localSheetId="1" hidden="1">{"Riqfin97",#N/A,FALSE,"Tran";"Riqfinpro",#N/A,FALSE,"Tran"}</definedName>
    <definedName name="wer" localSheetId="2" hidden="1">{"Riqfin97",#N/A,FALSE,"Tran";"Riqfinpro",#N/A,FALSE,"Tran"}</definedName>
    <definedName name="wer" localSheetId="3" hidden="1">{"Riqfin97",#N/A,FALSE,"Tran";"Riqfinpro",#N/A,FALSE,"Tran"}</definedName>
    <definedName name="wer" localSheetId="4" hidden="1">{"Riqfin97",#N/A,FALSE,"Tran";"Riqfinpro",#N/A,FALSE,"Tran"}</definedName>
    <definedName name="wer" localSheetId="5" hidden="1">{"Riqfin97",#N/A,FALSE,"Tran";"Riqfinpro",#N/A,FALSE,"Tran"}</definedName>
    <definedName name="wer" localSheetId="6" hidden="1">{"Riqfin97",#N/A,FALSE,"Tran";"Riqfinpro",#N/A,FALSE,"Tran"}</definedName>
    <definedName name="wer" localSheetId="7" hidden="1">{"Riqfin97",#N/A,FALSE,"Tran";"Riqfinpro",#N/A,FALSE,"Tran"}</definedName>
    <definedName name="wer" localSheetId="22" hidden="1">{"Riqfin97",#N/A,FALSE,"Tran";"Riqfinpro",#N/A,FALSE,"Tran"}</definedName>
    <definedName name="wer" localSheetId="23" hidden="1">{"Riqfin97",#N/A,FALSE,"Tran";"Riqfinpro",#N/A,FALSE,"Tran"}</definedName>
    <definedName name="wer" localSheetId="24" hidden="1">{"Riqfin97",#N/A,FALSE,"Tran";"Riqfinpro",#N/A,FALSE,"Tran"}</definedName>
    <definedName name="wer" localSheetId="25" hidden="1">{"Riqfin97",#N/A,FALSE,"Tran";"Riqfinpro",#N/A,FALSE,"Tran"}</definedName>
    <definedName name="wer" localSheetId="28" hidden="1">{"Riqfin97",#N/A,FALSE,"Tran";"Riqfinpro",#N/A,FALSE,"Tran"}</definedName>
    <definedName name="wer" localSheetId="29" hidden="1">{"Riqfin97",#N/A,FALSE,"Tran";"Riqfinpro",#N/A,FALSE,"Tran"}</definedName>
    <definedName name="wer" localSheetId="31" hidden="1">{"Riqfin97",#N/A,FALSE,"Tran";"Riqfinpro",#N/A,FALSE,"Tran"}</definedName>
    <definedName name="wer" localSheetId="40" hidden="1">{"Riqfin97",#N/A,FALSE,"Tran";"Riqfinpro",#N/A,FALSE,"Tran"}</definedName>
    <definedName name="wer" localSheetId="42" hidden="1">{"Riqfin97",#N/A,FALSE,"Tran";"Riqfinpro",#N/A,FALSE,"Tran"}</definedName>
    <definedName name="wer" hidden="1">{"Riqfin97",#N/A,FALSE,"Tran";"Riqfinpro",#N/A,FALSE,"Tran"}</definedName>
    <definedName name="will" localSheetId="55">'[128]SPNF Acuerdo Incl. Int.'!will</definedName>
    <definedName name="will" localSheetId="56">'[128]SPNF Acuerdo Incl. Int.'!will</definedName>
    <definedName name="will" localSheetId="57">'[128]SPNF Acuerdo Incl. Int.'!will</definedName>
    <definedName name="will" localSheetId="58">'[128]SPNF Acuerdo Incl. Int.'!will</definedName>
    <definedName name="will" localSheetId="59">'[128]SPNF Acuerdo Incl. Int.'!will</definedName>
    <definedName name="will" localSheetId="60">'[128]SPNF Acuerdo Incl. Int.'!will</definedName>
    <definedName name="will" localSheetId="39">'[128]SPNF Acuerdo Incl. Int.'!will</definedName>
    <definedName name="will" localSheetId="0">#REF!</definedName>
    <definedName name="will" localSheetId="1">#REF!</definedName>
    <definedName name="will" localSheetId="2">#REF!</definedName>
    <definedName name="will" localSheetId="3">#REF!</definedName>
    <definedName name="will" localSheetId="4">#REF!</definedName>
    <definedName name="will" localSheetId="5">#REF!</definedName>
    <definedName name="will" localSheetId="6">#REF!</definedName>
    <definedName name="will" localSheetId="7">#REF!</definedName>
    <definedName name="will" localSheetId="30">'[128]SPNF Acuerdo Incl. Int.'!will</definedName>
    <definedName name="will" localSheetId="31">'[128]SPNF Acuerdo Incl. Int.'!will</definedName>
    <definedName name="will" localSheetId="40">'[128]SPNF Acuerdo Incl. Int.'!will</definedName>
    <definedName name="will" localSheetId="42">'[128]SPNF Acuerdo Incl. Int.'!will</definedName>
    <definedName name="will">'[128]SPNF Acuerdo Incl. Int.'!will</definedName>
    <definedName name="will1">#N/A</definedName>
    <definedName name="will3">#N/A</definedName>
    <definedName name="Work_Area" localSheetId="61">#REF!</definedName>
    <definedName name="Work_Area" localSheetId="54">#REF!</definedName>
    <definedName name="Work_Area" localSheetId="55">#REF!</definedName>
    <definedName name="Work_Area" localSheetId="56">#REF!</definedName>
    <definedName name="Work_Area" localSheetId="57">#REF!</definedName>
    <definedName name="Work_Area" localSheetId="58">#REF!</definedName>
    <definedName name="Work_Area" localSheetId="59">#REF!</definedName>
    <definedName name="Work_Area" localSheetId="0">#REF!</definedName>
    <definedName name="Work_Area" localSheetId="1">#REF!</definedName>
    <definedName name="Work_Area" localSheetId="2">#REF!</definedName>
    <definedName name="Work_Area" localSheetId="3">#REF!</definedName>
    <definedName name="Work_Area" localSheetId="4">#REF!</definedName>
    <definedName name="Work_Area" localSheetId="5">#REF!</definedName>
    <definedName name="Work_Area" localSheetId="6">#REF!</definedName>
    <definedName name="Work_Area" localSheetId="7">#REF!</definedName>
    <definedName name="Work_Area">#REF!</definedName>
    <definedName name="WPCP33_D" localSheetId="59">#REF!</definedName>
    <definedName name="WPCP33_D" localSheetId="60">#REF!</definedName>
    <definedName name="WPCP33_D" localSheetId="39">#REF!</definedName>
    <definedName name="WPCP33_D" localSheetId="0">#REF!</definedName>
    <definedName name="WPCP33_D" localSheetId="26">#REF!</definedName>
    <definedName name="WPCP33_D" localSheetId="41">#REF!</definedName>
    <definedName name="WPCP33_D" localSheetId="1">#REF!</definedName>
    <definedName name="WPCP33_D" localSheetId="2">#REF!</definedName>
    <definedName name="WPCP33_D" localSheetId="3">#REF!</definedName>
    <definedName name="WPCP33_D" localSheetId="4">#REF!</definedName>
    <definedName name="WPCP33_D" localSheetId="5">#REF!</definedName>
    <definedName name="WPCP33_D" localSheetId="6">#REF!</definedName>
    <definedName name="WPCP33_D" localSheetId="7">#REF!</definedName>
    <definedName name="WPCP33_D" localSheetId="22">#REF!</definedName>
    <definedName name="WPCP33_D" localSheetId="23">#REF!</definedName>
    <definedName name="WPCP33_D" localSheetId="24">#REF!</definedName>
    <definedName name="WPCP33_D" localSheetId="25">#REF!</definedName>
    <definedName name="WPCP33_D" localSheetId="28">#REF!</definedName>
    <definedName name="WPCP33_D" localSheetId="29">#REF!</definedName>
    <definedName name="WPCP33_D" localSheetId="40">#REF!</definedName>
    <definedName name="WPCP33_D" localSheetId="42">#REF!</definedName>
    <definedName name="WPCP33_D">#REF!</definedName>
    <definedName name="WPCP33pch" localSheetId="60">#REF!</definedName>
    <definedName name="WPCP33pch" localSheetId="39">#REF!</definedName>
    <definedName name="WPCP33pch" localSheetId="0">#REF!</definedName>
    <definedName name="WPCP33pch" localSheetId="26">#REF!</definedName>
    <definedName name="WPCP33pch" localSheetId="41">#REF!</definedName>
    <definedName name="WPCP33pch" localSheetId="1">#REF!</definedName>
    <definedName name="WPCP33pch" localSheetId="2">#REF!</definedName>
    <definedName name="WPCP33pch" localSheetId="3">#REF!</definedName>
    <definedName name="WPCP33pch" localSheetId="4">#REF!</definedName>
    <definedName name="WPCP33pch" localSheetId="5">#REF!</definedName>
    <definedName name="WPCP33pch" localSheetId="6">#REF!</definedName>
    <definedName name="WPCP33pch" localSheetId="7">#REF!</definedName>
    <definedName name="WPCP33pch" localSheetId="22">#REF!</definedName>
    <definedName name="WPCP33pch" localSheetId="23">#REF!</definedName>
    <definedName name="WPCP33pch" localSheetId="24">#REF!</definedName>
    <definedName name="WPCP33pch" localSheetId="25">#REF!</definedName>
    <definedName name="WPCP33pch" localSheetId="28">#REF!</definedName>
    <definedName name="WPCP33pch" localSheetId="29">#REF!</definedName>
    <definedName name="WPCP33pch" localSheetId="40">#REF!</definedName>
    <definedName name="WPCP33pch" localSheetId="42">#REF!</definedName>
    <definedName name="WPCP33pch">#REF!</definedName>
    <definedName name="wrn" localSheetId="61" hidden="1">{"Main Economic Indicators",#N/A,FALSE,"C"}</definedName>
    <definedName name="wrn" localSheetId="54" hidden="1">{"Main Economic Indicators",#N/A,FALSE,"C"}</definedName>
    <definedName name="wrn" localSheetId="55" hidden="1">{"Main Economic Indicators",#N/A,FALSE,"C"}</definedName>
    <definedName name="wrn" localSheetId="56" hidden="1">{"Main Economic Indicators",#N/A,FALSE,"C"}</definedName>
    <definedName name="wrn" localSheetId="57" hidden="1">{"Main Economic Indicators",#N/A,FALSE,"C"}</definedName>
    <definedName name="wrn" localSheetId="58" hidden="1">{"Main Economic Indicators",#N/A,FALSE,"C"}</definedName>
    <definedName name="wrn" localSheetId="59" hidden="1">{"Main Economic Indicators",#N/A,FALSE,"C"}</definedName>
    <definedName name="wrn" localSheetId="60" hidden="1">{"Main Economic Indicators",#N/A,FALSE,"C"}</definedName>
    <definedName name="wrn" localSheetId="39" hidden="1">{"Main Economic Indicators",#N/A,FALSE,"C"}</definedName>
    <definedName name="wrn" localSheetId="0" hidden="1">{"Main Economic Indicators",#N/A,FALSE,"C"}</definedName>
    <definedName name="wrn" localSheetId="26" hidden="1">{"Main Economic Indicators",#N/A,FALSE,"C"}</definedName>
    <definedName name="wrn" localSheetId="27" hidden="1">{"Main Economic Indicators",#N/A,FALSE,"C"}</definedName>
    <definedName name="wrn" localSheetId="32" hidden="1">{"Main Economic Indicators",#N/A,FALSE,"C"}</definedName>
    <definedName name="wrn" localSheetId="41" hidden="1">{"Main Economic Indicators",#N/A,FALSE,"C"}</definedName>
    <definedName name="wrn" localSheetId="1" hidden="1">{"Main Economic Indicators",#N/A,FALSE,"C"}</definedName>
    <definedName name="wrn" localSheetId="2" hidden="1">{"Main Economic Indicators",#N/A,FALSE,"C"}</definedName>
    <definedName name="wrn" localSheetId="3" hidden="1">{"Main Economic Indicators",#N/A,FALSE,"C"}</definedName>
    <definedName name="wrn" localSheetId="4" hidden="1">{"Main Economic Indicators",#N/A,FALSE,"C"}</definedName>
    <definedName name="wrn" localSheetId="5" hidden="1">{"Main Economic Indicators",#N/A,FALSE,"C"}</definedName>
    <definedName name="wrn" localSheetId="6" hidden="1">{"Main Economic Indicators",#N/A,FALSE,"C"}</definedName>
    <definedName name="wrn" localSheetId="7" hidden="1">{"Main Economic Indicators",#N/A,FALSE,"C"}</definedName>
    <definedName name="wrn" localSheetId="22" hidden="1">{"Main Economic Indicators",#N/A,FALSE,"C"}</definedName>
    <definedName name="wrn" localSheetId="23" hidden="1">{"Main Economic Indicators",#N/A,FALSE,"C"}</definedName>
    <definedName name="wrn" localSheetId="24" hidden="1">{"Main Economic Indicators",#N/A,FALSE,"C"}</definedName>
    <definedName name="wrn" localSheetId="25" hidden="1">{"Main Economic Indicators",#N/A,FALSE,"C"}</definedName>
    <definedName name="wrn" localSheetId="28" hidden="1">{"Main Economic Indicators",#N/A,FALSE,"C"}</definedName>
    <definedName name="wrn" localSheetId="29" hidden="1">{"Main Economic Indicators",#N/A,FALSE,"C"}</definedName>
    <definedName name="wrn" localSheetId="31" hidden="1">{"Main Economic Indicators",#N/A,FALSE,"C"}</definedName>
    <definedName name="wrn" localSheetId="40" hidden="1">{"Main Economic Indicators",#N/A,FALSE,"C"}</definedName>
    <definedName name="wrn" localSheetId="42" hidden="1">{"Main Economic Indicators",#N/A,FALSE,"C"}</definedName>
    <definedName name="wrn" hidden="1">{"Main Economic Indicators",#N/A,FALSE,"C"}</definedName>
    <definedName name="wrn.98RED." localSheetId="6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6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1" hidden="1">{"annual-cbr",#N/A,FALSE,"CENTBANK";"annual(banks)",#N/A,FALSE,"COMBANKS"}</definedName>
    <definedName name="wrn.annual." localSheetId="54" hidden="1">{"annual-cbr",#N/A,FALSE,"CENTBANK";"annual(banks)",#N/A,FALSE,"COMBANKS"}</definedName>
    <definedName name="wrn.annual." localSheetId="55" hidden="1">{"annual-cbr",#N/A,FALSE,"CENTBANK";"annual(banks)",#N/A,FALSE,"COMBANKS"}</definedName>
    <definedName name="wrn.annual." localSheetId="56" hidden="1">{"annual-cbr",#N/A,FALSE,"CENTBANK";"annual(banks)",#N/A,FALSE,"COMBANKS"}</definedName>
    <definedName name="wrn.annual." localSheetId="57" hidden="1">{"annual-cbr",#N/A,FALSE,"CENTBANK";"annual(banks)",#N/A,FALSE,"COMBANKS"}</definedName>
    <definedName name="wrn.annual." localSheetId="58" hidden="1">{"annual-cbr",#N/A,FALSE,"CENTBANK";"annual(banks)",#N/A,FALSE,"COMBANKS"}</definedName>
    <definedName name="wrn.annual." localSheetId="59" hidden="1">{"annual-cbr",#N/A,FALSE,"CENTBANK";"annual(banks)",#N/A,FALSE,"COMBANKS"}</definedName>
    <definedName name="wrn.annual." localSheetId="60" hidden="1">{"annual-cbr",#N/A,FALSE,"CENTBANK";"annual(banks)",#N/A,FALSE,"COMBANKS"}</definedName>
    <definedName name="wrn.annual." localSheetId="39" hidden="1">{"annual-cbr",#N/A,FALSE,"CENTBANK";"annual(banks)",#N/A,FALSE,"COMBANKS"}</definedName>
    <definedName name="wrn.annual." localSheetId="0" hidden="1">{"annual-cbr",#N/A,FALSE,"CENTBANK";"annual(banks)",#N/A,FALSE,"COMBANKS"}</definedName>
    <definedName name="wrn.annual." localSheetId="26" hidden="1">{"annual-cbr",#N/A,FALSE,"CENTBANK";"annual(banks)",#N/A,FALSE,"COMBANKS"}</definedName>
    <definedName name="wrn.annual." localSheetId="27" hidden="1">{"annual-cbr",#N/A,FALSE,"CENTBANK";"annual(banks)",#N/A,FALSE,"COMBANKS"}</definedName>
    <definedName name="wrn.annual." localSheetId="32" hidden="1">{"annual-cbr",#N/A,FALSE,"CENTBANK";"annual(banks)",#N/A,FALSE,"COMBANKS"}</definedName>
    <definedName name="wrn.annual." localSheetId="41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2" hidden="1">{"annual-cbr",#N/A,FALSE,"CENTBANK";"annual(banks)",#N/A,FALSE,"COMBANKS"}</definedName>
    <definedName name="wrn.annual." localSheetId="3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localSheetId="23" hidden="1">{"annual-cbr",#N/A,FALSE,"CENTBANK";"annual(banks)",#N/A,FALSE,"COMBANKS"}</definedName>
    <definedName name="wrn.annual." localSheetId="24" hidden="1">{"annual-cbr",#N/A,FALSE,"CENTBANK";"annual(banks)",#N/A,FALSE,"COMBANKS"}</definedName>
    <definedName name="wrn.annual." localSheetId="25" hidden="1">{"annual-cbr",#N/A,FALSE,"CENTBANK";"annual(banks)",#N/A,FALSE,"COMBANKS"}</definedName>
    <definedName name="wrn.annual." localSheetId="28" hidden="1">{"annual-cbr",#N/A,FALSE,"CENTBANK";"annual(banks)",#N/A,FALSE,"COMBANKS"}</definedName>
    <definedName name="wrn.annual." localSheetId="29" hidden="1">{"annual-cbr",#N/A,FALSE,"CENTBANK";"annual(banks)",#N/A,FALSE,"COMBANKS"}</definedName>
    <definedName name="wrn.annual." localSheetId="31" hidden="1">{"annual-cbr",#N/A,FALSE,"CENTBANK";"annual(banks)",#N/A,FALSE,"COMBANKS"}</definedName>
    <definedName name="wrn.annual." localSheetId="40" hidden="1">{"annual-cbr",#N/A,FALSE,"CENTBANK";"annual(banks)",#N/A,FALSE,"COMBANKS"}</definedName>
    <definedName name="wrn.annual." localSheetId="42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61" hidden="1">{#N/A,#N/A,FALSE,"BANKS"}</definedName>
    <definedName name="wrn.BANKS." localSheetId="54" hidden="1">{#N/A,#N/A,FALSE,"BANKS"}</definedName>
    <definedName name="wrn.BANKS." localSheetId="55" hidden="1">{#N/A,#N/A,FALSE,"BANKS"}</definedName>
    <definedName name="wrn.BANKS." localSheetId="56" hidden="1">{#N/A,#N/A,FALSE,"BANKS"}</definedName>
    <definedName name="wrn.BANKS." localSheetId="57" hidden="1">{#N/A,#N/A,FALSE,"BANKS"}</definedName>
    <definedName name="wrn.BANKS." localSheetId="58" hidden="1">{#N/A,#N/A,FALSE,"BANKS"}</definedName>
    <definedName name="wrn.BANKS." localSheetId="59" hidden="1">{#N/A,#N/A,FALSE,"BANKS"}</definedName>
    <definedName name="wrn.BANKS." localSheetId="60" hidden="1">{#N/A,#N/A,FALSE,"BANKS"}</definedName>
    <definedName name="wrn.BANKS." localSheetId="39" hidden="1">{#N/A,#N/A,FALSE,"BANKS"}</definedName>
    <definedName name="wrn.BANKS." localSheetId="0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32" hidden="1">{#N/A,#N/A,FALSE,"BANKS"}</definedName>
    <definedName name="wrn.BANKS." localSheetId="41" hidden="1">{#N/A,#N/A,FALSE,"BANKS"}</definedName>
    <definedName name="wrn.BANKS." localSheetId="1" hidden="1">{#N/A,#N/A,FALSE,"BANKS"}</definedName>
    <definedName name="wrn.BANKS." localSheetId="2" hidden="1">{#N/A,#N/A,FALSE,"BANKS"}</definedName>
    <definedName name="wrn.BANKS." localSheetId="3" hidden="1">{#N/A,#N/A,FALSE,"BANKS"}</definedName>
    <definedName name="wrn.BANKS." localSheetId="4" hidden="1">{#N/A,#N/A,FALSE,"BANKS"}</definedName>
    <definedName name="wrn.BANKS." localSheetId="5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22" hidden="1">{#N/A,#N/A,FALSE,"BANKS"}</definedName>
    <definedName name="wrn.BANKS." localSheetId="23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1" hidden="1">{#N/A,#N/A,FALSE,"BANKS"}</definedName>
    <definedName name="wrn.BANKS." localSheetId="40" hidden="1">{#N/A,#N/A,FALSE,"BANKS"}</definedName>
    <definedName name="wrn.BANKS." localSheetId="42" hidden="1">{#N/A,#N/A,FALSE,"BANKS"}</definedName>
    <definedName name="wrn.BANKS." hidden="1">{#N/A,#N/A,FALSE,"BANKS"}</definedName>
    <definedName name="wrn.BLZ._.RED._.tables." localSheetId="6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61" hidden="1">{#N/A,#N/A,FALSE,"BOP"}</definedName>
    <definedName name="wrn.BOP." localSheetId="54" hidden="1">{#N/A,#N/A,FALSE,"BOP"}</definedName>
    <definedName name="wrn.BOP." localSheetId="55" hidden="1">{#N/A,#N/A,FALSE,"BOP"}</definedName>
    <definedName name="wrn.BOP." localSheetId="56" hidden="1">{#N/A,#N/A,FALSE,"BOP"}</definedName>
    <definedName name="wrn.BOP." localSheetId="57" hidden="1">{#N/A,#N/A,FALSE,"BOP"}</definedName>
    <definedName name="wrn.BOP." localSheetId="58" hidden="1">{#N/A,#N/A,FALSE,"BOP"}</definedName>
    <definedName name="wrn.BOP." localSheetId="59" hidden="1">{#N/A,#N/A,FALSE,"BOP"}</definedName>
    <definedName name="wrn.BOP." localSheetId="60" hidden="1">{#N/A,#N/A,FALSE,"BOP"}</definedName>
    <definedName name="wrn.BOP." localSheetId="39" hidden="1">{#N/A,#N/A,FALSE,"BOP"}</definedName>
    <definedName name="wrn.BOP." localSheetId="0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32" hidden="1">{#N/A,#N/A,FALSE,"BOP"}</definedName>
    <definedName name="wrn.BOP." localSheetId="41" hidden="1">{#N/A,#N/A,FALSE,"BOP"}</definedName>
    <definedName name="wrn.BOP." localSheetId="1" hidden="1">{#N/A,#N/A,FALSE,"BOP"}</definedName>
    <definedName name="wrn.BOP." localSheetId="2" hidden="1">{#N/A,#N/A,FALSE,"BOP"}</definedName>
    <definedName name="wrn.BOP." localSheetId="3" hidden="1">{#N/A,#N/A,FALSE,"BOP"}</definedName>
    <definedName name="wrn.BOP." localSheetId="4" hidden="1">{#N/A,#N/A,FALSE,"BOP"}</definedName>
    <definedName name="wrn.BOP." localSheetId="5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22" hidden="1">{#N/A,#N/A,FALSE,"BOP"}</definedName>
    <definedName name="wrn.BOP." localSheetId="23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1" hidden="1">{#N/A,#N/A,FALSE,"BOP"}</definedName>
    <definedName name="wrn.BOP." localSheetId="40" hidden="1">{#N/A,#N/A,FALSE,"BOP"}</definedName>
    <definedName name="wrn.BOP." localSheetId="42" hidden="1">{#N/A,#N/A,FALSE,"BOP"}</definedName>
    <definedName name="wrn.BOP." hidden="1">{#N/A,#N/A,FALSE,"BOP"}</definedName>
    <definedName name="wrn.BOP_MIDTERM." localSheetId="61" hidden="1">{"BOP_TAB",#N/A,FALSE,"N";"MIDTERM_TAB",#N/A,FALSE,"O"}</definedName>
    <definedName name="wrn.BOP_MIDTERM." localSheetId="54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39" hidden="1">{"BOP_TAB",#N/A,FALSE,"N";"MIDTERM_TAB",#N/A,FALSE,"O"}</definedName>
    <definedName name="wrn.BOP_MIDTERM." localSheetId="0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32" hidden="1">{"BOP_TAB",#N/A,FALSE,"N";"MIDTERM_TAB",#N/A,FALSE,"O"}</definedName>
    <definedName name="wrn.BOP_MIDTERM." localSheetId="41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1" hidden="1">{"BOP_TAB",#N/A,FALSE,"N";"MIDTERM_TAB",#N/A,FALSE,"O"}</definedName>
    <definedName name="wrn.BOP_MIDTERM." localSheetId="40" hidden="1">{"BOP_TAB",#N/A,FALSE,"N";"MIDTERM_TAB",#N/A,FALSE,"O"}</definedName>
    <definedName name="wrn.BOP_MIDTERM." localSheetId="42" hidden="1">{"BOP_TAB",#N/A,FALSE,"N";"MIDTERM_TAB",#N/A,FALSE,"O"}</definedName>
    <definedName name="wrn.BOP_MIDTERM." hidden="1">{"BOP_TAB",#N/A,FALSE,"N";"MIDTERM_TAB",#N/A,FALSE,"O"}</definedName>
    <definedName name="wrn.Briefing._.98." localSheetId="6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1" hidden="1">{#N/A,#N/A,FALSE,"CelPIB"}</definedName>
    <definedName name="wrn.CelPIB." localSheetId="54" hidden="1">{#N/A,#N/A,FALSE,"CelPIB"}</definedName>
    <definedName name="wrn.CelPIB." localSheetId="55" hidden="1">{#N/A,#N/A,FALSE,"CelPIB"}</definedName>
    <definedName name="wrn.CelPIB." localSheetId="56" hidden="1">{#N/A,#N/A,FALSE,"CelPIB"}</definedName>
    <definedName name="wrn.CelPIB." localSheetId="57" hidden="1">{#N/A,#N/A,FALSE,"CelPIB"}</definedName>
    <definedName name="wrn.CelPIB." localSheetId="58" hidden="1">{#N/A,#N/A,FALSE,"CelPIB"}</definedName>
    <definedName name="wrn.CelPIB." localSheetId="59" hidden="1">{#N/A,#N/A,FALSE,"CelPIB"}</definedName>
    <definedName name="wrn.CelPIB." localSheetId="60" hidden="1">{#N/A,#N/A,FALSE,"CelPIB"}</definedName>
    <definedName name="wrn.CelPIB." localSheetId="39" hidden="1">{#N/A,#N/A,FALSE,"CelPIB"}</definedName>
    <definedName name="wrn.CelPIB." localSheetId="0" hidden="1">{#N/A,#N/A,FALSE,"CelPIB"}</definedName>
    <definedName name="wrn.CelPIB." localSheetId="26" hidden="1">{#N/A,#N/A,FALSE,"CelPIB"}</definedName>
    <definedName name="wrn.CelPIB." localSheetId="27" hidden="1">{#N/A,#N/A,FALSE,"CelPIB"}</definedName>
    <definedName name="wrn.CelPIB." localSheetId="32" hidden="1">{#N/A,#N/A,FALSE,"CelPIB"}</definedName>
    <definedName name="wrn.CelPIB." localSheetId="41" hidden="1">{#N/A,#N/A,FALSE,"CelPIB"}</definedName>
    <definedName name="wrn.CelPIB." localSheetId="1" hidden="1">{#N/A,#N/A,FALSE,"CelPIB"}</definedName>
    <definedName name="wrn.CelPIB." localSheetId="2" hidden="1">{#N/A,#N/A,FALSE,"CelPIB"}</definedName>
    <definedName name="wrn.CelPIB." localSheetId="3" hidden="1">{#N/A,#N/A,FALSE,"CelPIB"}</definedName>
    <definedName name="wrn.CelPIB." localSheetId="4" hidden="1">{#N/A,#N/A,FALSE,"CelPIB"}</definedName>
    <definedName name="wrn.CelPIB." localSheetId="5" hidden="1">{#N/A,#N/A,FALSE,"CelPIB"}</definedName>
    <definedName name="wrn.CelPIB." localSheetId="6" hidden="1">{#N/A,#N/A,FALSE,"CelPIB"}</definedName>
    <definedName name="wrn.CelPIB." localSheetId="7" hidden="1">{#N/A,#N/A,FALSE,"CelPIB"}</definedName>
    <definedName name="wrn.CelPIB." localSheetId="22" hidden="1">{#N/A,#N/A,FALSE,"CelPIB"}</definedName>
    <definedName name="wrn.CelPIB." localSheetId="23" hidden="1">{#N/A,#N/A,FALSE,"CelPIB"}</definedName>
    <definedName name="wrn.CelPIB." localSheetId="24" hidden="1">{#N/A,#N/A,FALSE,"CelPIB"}</definedName>
    <definedName name="wrn.CelPIB." localSheetId="25" hidden="1">{#N/A,#N/A,FALSE,"CelPIB"}</definedName>
    <definedName name="wrn.CelPIB." localSheetId="28" hidden="1">{#N/A,#N/A,FALSE,"CelPIB"}</definedName>
    <definedName name="wrn.CelPIB." localSheetId="29" hidden="1">{#N/A,#N/A,FALSE,"CelPIB"}</definedName>
    <definedName name="wrn.CelPIB." localSheetId="31" hidden="1">{#N/A,#N/A,FALSE,"CelPIB"}</definedName>
    <definedName name="wrn.CelPIB." localSheetId="40" hidden="1">{#N/A,#N/A,FALSE,"CelPIB"}</definedName>
    <definedName name="wrn.CelPIB." localSheetId="42" hidden="1">{#N/A,#N/A,FALSE,"CelPIB"}</definedName>
    <definedName name="wrn.CelPIB." hidden="1">{#N/A,#N/A,FALSE,"CelPIB"}</definedName>
    <definedName name="wrn.CG._.Cons._.GDP." localSheetId="6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1" hidden="1">{#N/A,#N/A,FALSE,"NFPS GDP"}</definedName>
    <definedName name="wrn.CGvt._.Revenue._.GDP." localSheetId="54" hidden="1">{#N/A,#N/A,FALSE,"NFPS GDP"}</definedName>
    <definedName name="wrn.CGvt._.Revenue._.GDP." localSheetId="55" hidden="1">{#N/A,#N/A,FALSE,"NFPS GDP"}</definedName>
    <definedName name="wrn.CGvt._.Revenue._.GDP." localSheetId="56" hidden="1">{#N/A,#N/A,FALSE,"NFPS GDP"}</definedName>
    <definedName name="wrn.CGvt._.Revenue._.GDP." localSheetId="57" hidden="1">{#N/A,#N/A,FALSE,"NFPS GDP"}</definedName>
    <definedName name="wrn.CGvt._.Revenue._.GDP." localSheetId="58" hidden="1">{#N/A,#N/A,FALSE,"NFPS GDP"}</definedName>
    <definedName name="wrn.CGvt._.Revenue._.GDP." localSheetId="59" hidden="1">{#N/A,#N/A,FALSE,"NFPS GDP"}</definedName>
    <definedName name="wrn.CGvt._.Revenue._.GDP." localSheetId="60" hidden="1">{#N/A,#N/A,FALSE,"NFPS GDP"}</definedName>
    <definedName name="wrn.CGvt._.Revenue._.GDP." localSheetId="39" hidden="1">{#N/A,#N/A,FALSE,"NFPS GDP"}</definedName>
    <definedName name="wrn.CGvt._.Revenue._.GDP." localSheetId="0" hidden="1">{#N/A,#N/A,FALSE,"NFPS GDP"}</definedName>
    <definedName name="wrn.CGvt._.Revenue._.GDP." localSheetId="26" hidden="1">{#N/A,#N/A,FALSE,"NFPS GDP"}</definedName>
    <definedName name="wrn.CGvt._.Revenue._.GDP." localSheetId="27" hidden="1">{#N/A,#N/A,FALSE,"NFPS GDP"}</definedName>
    <definedName name="wrn.CGvt._.Revenue._.GDP." localSheetId="32" hidden="1">{#N/A,#N/A,FALSE,"NFPS GDP"}</definedName>
    <definedName name="wrn.CGvt._.Revenue._.GDP." localSheetId="41" hidden="1">{#N/A,#N/A,FALSE,"NFPS GDP"}</definedName>
    <definedName name="wrn.CGvt._.Revenue._.GDP." localSheetId="1" hidden="1">{#N/A,#N/A,FALSE,"NFPS GDP"}</definedName>
    <definedName name="wrn.CGvt._.Revenue._.GDP." localSheetId="2" hidden="1">{#N/A,#N/A,FALSE,"NFPS GDP"}</definedName>
    <definedName name="wrn.CGvt._.Revenue._.GDP." localSheetId="3" hidden="1">{#N/A,#N/A,FALSE,"NFPS GDP"}</definedName>
    <definedName name="wrn.CGvt._.Revenue._.GDP." localSheetId="4" hidden="1">{#N/A,#N/A,FALSE,"NFPS GDP"}</definedName>
    <definedName name="wrn.CGvt._.Revenue._.GDP." localSheetId="5" hidden="1">{#N/A,#N/A,FALSE,"NFPS GDP"}</definedName>
    <definedName name="wrn.CGvt._.Revenue._.GDP." localSheetId="6" hidden="1">{#N/A,#N/A,FALSE,"NFPS GDP"}</definedName>
    <definedName name="wrn.CGvt._.Revenue._.GDP." localSheetId="7" hidden="1">{#N/A,#N/A,FALSE,"NFPS GDP"}</definedName>
    <definedName name="wrn.CGvt._.Revenue._.GDP." localSheetId="22" hidden="1">{#N/A,#N/A,FALSE,"NFPS GDP"}</definedName>
    <definedName name="wrn.CGvt._.Revenue._.GDP." localSheetId="23" hidden="1">{#N/A,#N/A,FALSE,"NFPS GDP"}</definedName>
    <definedName name="wrn.CGvt._.Revenue._.GDP." localSheetId="24" hidden="1">{#N/A,#N/A,FALSE,"NFPS GDP"}</definedName>
    <definedName name="wrn.CGvt._.Revenue._.GDP." localSheetId="25" hidden="1">{#N/A,#N/A,FALSE,"NFPS GDP"}</definedName>
    <definedName name="wrn.CGvt._.Revenue._.GDP." localSheetId="28" hidden="1">{#N/A,#N/A,FALSE,"NFPS GDP"}</definedName>
    <definedName name="wrn.CGvt._.Revenue._.GDP." localSheetId="29" hidden="1">{#N/A,#N/A,FALSE,"NFPS GDP"}</definedName>
    <definedName name="wrn.CGvt._.Revenue._.GDP." localSheetId="31" hidden="1">{#N/A,#N/A,FALSE,"NFPS GDP"}</definedName>
    <definedName name="wrn.CGvt._.Revenue._.GDP." localSheetId="40" hidden="1">{#N/A,#N/A,FALSE,"NFPS GDP"}</definedName>
    <definedName name="wrn.CGvt._.Revenue._.GDP." localSheetId="42" hidden="1">{#N/A,#N/A,FALSE,"NFPS GDP"}</definedName>
    <definedName name="wrn.CGvt._.Revenue._.GDP." hidden="1">{#N/A,#N/A,FALSE,"NFPS GDP"}</definedName>
    <definedName name="wrn.CREDIT." localSheetId="61" hidden="1">{#N/A,#N/A,FALSE,"CREDIT"}</definedName>
    <definedName name="wrn.CREDIT." localSheetId="54" hidden="1">{#N/A,#N/A,FALSE,"CREDIT"}</definedName>
    <definedName name="wrn.CREDIT." localSheetId="55" hidden="1">{#N/A,#N/A,FALSE,"CREDIT"}</definedName>
    <definedName name="wrn.CREDIT." localSheetId="56" hidden="1">{#N/A,#N/A,FALSE,"CREDIT"}</definedName>
    <definedName name="wrn.CREDIT." localSheetId="57" hidden="1">{#N/A,#N/A,FALSE,"CREDIT"}</definedName>
    <definedName name="wrn.CREDIT." localSheetId="58" hidden="1">{#N/A,#N/A,FALSE,"CREDIT"}</definedName>
    <definedName name="wrn.CREDIT." localSheetId="59" hidden="1">{#N/A,#N/A,FALSE,"CREDIT"}</definedName>
    <definedName name="wrn.CREDIT." localSheetId="60" hidden="1">{#N/A,#N/A,FALSE,"CREDIT"}</definedName>
    <definedName name="wrn.CREDIT." localSheetId="39" hidden="1">{#N/A,#N/A,FALSE,"CREDIT"}</definedName>
    <definedName name="wrn.CREDIT." localSheetId="0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32" hidden="1">{#N/A,#N/A,FALSE,"CREDIT"}</definedName>
    <definedName name="wrn.CREDIT." localSheetId="41" hidden="1">{#N/A,#N/A,FALSE,"CREDIT"}</definedName>
    <definedName name="wrn.CREDIT." localSheetId="1" hidden="1">{#N/A,#N/A,FALSE,"CREDIT"}</definedName>
    <definedName name="wrn.CREDIT." localSheetId="2" hidden="1">{#N/A,#N/A,FALSE,"CREDIT"}</definedName>
    <definedName name="wrn.CREDIT." localSheetId="3" hidden="1">{#N/A,#N/A,FALSE,"CREDIT"}</definedName>
    <definedName name="wrn.CREDIT." localSheetId="4" hidden="1">{#N/A,#N/A,FALSE,"CREDIT"}</definedName>
    <definedName name="wrn.CREDIT." localSheetId="5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22" hidden="1">{#N/A,#N/A,FALSE,"CREDIT"}</definedName>
    <definedName name="wrn.CREDIT." localSheetId="23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1" hidden="1">{#N/A,#N/A,FALSE,"CREDIT"}</definedName>
    <definedName name="wrn.CREDIT." localSheetId="40" hidden="1">{#N/A,#N/A,FALSE,"CREDIT"}</definedName>
    <definedName name="wrn.CREDIT." localSheetId="42" hidden="1">{#N/A,#N/A,FALSE,"CREDIT"}</definedName>
    <definedName name="wrn.CREDIT." hidden="1">{#N/A,#N/A,FALSE,"CREDIT"}</definedName>
    <definedName name="wrn.DEBTSVC." localSheetId="61" hidden="1">{#N/A,#N/A,FALSE,"DEBTSVC"}</definedName>
    <definedName name="wrn.DEBTSVC." localSheetId="54" hidden="1">{#N/A,#N/A,FALSE,"DEBTSVC"}</definedName>
    <definedName name="wrn.DEBTSVC." localSheetId="55" hidden="1">{#N/A,#N/A,FALSE,"DEBTSVC"}</definedName>
    <definedName name="wrn.DEBTSVC." localSheetId="56" hidden="1">{#N/A,#N/A,FALSE,"DEBTSVC"}</definedName>
    <definedName name="wrn.DEBTSVC." localSheetId="57" hidden="1">{#N/A,#N/A,FALSE,"DEBTSVC"}</definedName>
    <definedName name="wrn.DEBTSVC." localSheetId="58" hidden="1">{#N/A,#N/A,FALSE,"DEBTSVC"}</definedName>
    <definedName name="wrn.DEBTSVC." localSheetId="59" hidden="1">{#N/A,#N/A,FALSE,"DEBTSVC"}</definedName>
    <definedName name="wrn.DEBTSVC." localSheetId="60" hidden="1">{#N/A,#N/A,FALSE,"DEBTSVC"}</definedName>
    <definedName name="wrn.DEBTSVC." localSheetId="39" hidden="1">{#N/A,#N/A,FALSE,"DEBTSVC"}</definedName>
    <definedName name="wrn.DEBTSVC." localSheetId="0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32" hidden="1">{#N/A,#N/A,FALSE,"DEBTSVC"}</definedName>
    <definedName name="wrn.DEBTSVC." localSheetId="41" hidden="1">{#N/A,#N/A,FALSE,"DEBTSVC"}</definedName>
    <definedName name="wrn.DEBTSVC." localSheetId="1" hidden="1">{#N/A,#N/A,FALSE,"DEBTSVC"}</definedName>
    <definedName name="wrn.DEBTSVC." localSheetId="2" hidden="1">{#N/A,#N/A,FALSE,"DEBTSVC"}</definedName>
    <definedName name="wrn.DEBTSVC." localSheetId="3" hidden="1">{#N/A,#N/A,FALSE,"DEBTSVC"}</definedName>
    <definedName name="wrn.DEBTSVC." localSheetId="4" hidden="1">{#N/A,#N/A,FALSE,"DEBTSVC"}</definedName>
    <definedName name="wrn.DEBTSVC." localSheetId="5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22" hidden="1">{#N/A,#N/A,FALSE,"DEBTSVC"}</definedName>
    <definedName name="wrn.DEBTSVC." localSheetId="23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1" hidden="1">{#N/A,#N/A,FALSE,"DEBTSVC"}</definedName>
    <definedName name="wrn.DEBTSVC." localSheetId="40" hidden="1">{#N/A,#N/A,FALSE,"DEBTSVC"}</definedName>
    <definedName name="wrn.DEBTSVC." localSheetId="42" hidden="1">{#N/A,#N/A,FALSE,"DEBTSVC"}</definedName>
    <definedName name="wrn.DEBTSVC." hidden="1">{#N/A,#N/A,FALSE,"DEBTSVC"}</definedName>
    <definedName name="wrn.DEPO." localSheetId="61" hidden="1">{#N/A,#N/A,FALSE,"DEPO"}</definedName>
    <definedName name="wrn.DEPO." localSheetId="54" hidden="1">{#N/A,#N/A,FALSE,"DEPO"}</definedName>
    <definedName name="wrn.DEPO." localSheetId="55" hidden="1">{#N/A,#N/A,FALSE,"DEPO"}</definedName>
    <definedName name="wrn.DEPO." localSheetId="56" hidden="1">{#N/A,#N/A,FALSE,"DEPO"}</definedName>
    <definedName name="wrn.DEPO." localSheetId="57" hidden="1">{#N/A,#N/A,FALSE,"DEPO"}</definedName>
    <definedName name="wrn.DEPO." localSheetId="58" hidden="1">{#N/A,#N/A,FALSE,"DEPO"}</definedName>
    <definedName name="wrn.DEPO." localSheetId="59" hidden="1">{#N/A,#N/A,FALSE,"DEPO"}</definedName>
    <definedName name="wrn.DEPO." localSheetId="60" hidden="1">{#N/A,#N/A,FALSE,"DEPO"}</definedName>
    <definedName name="wrn.DEPO." localSheetId="39" hidden="1">{#N/A,#N/A,FALSE,"DEPO"}</definedName>
    <definedName name="wrn.DEPO." localSheetId="0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32" hidden="1">{#N/A,#N/A,FALSE,"DEPO"}</definedName>
    <definedName name="wrn.DEPO." localSheetId="41" hidden="1">{#N/A,#N/A,FALSE,"DEPO"}</definedName>
    <definedName name="wrn.DEPO." localSheetId="1" hidden="1">{#N/A,#N/A,FALSE,"DEPO"}</definedName>
    <definedName name="wrn.DEPO." localSheetId="2" hidden="1">{#N/A,#N/A,FALSE,"DEPO"}</definedName>
    <definedName name="wrn.DEPO." localSheetId="3" hidden="1">{#N/A,#N/A,FALSE,"DEPO"}</definedName>
    <definedName name="wrn.DEPO." localSheetId="4" hidden="1">{#N/A,#N/A,FALSE,"DEPO"}</definedName>
    <definedName name="wrn.DEPO." localSheetId="5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22" hidden="1">{#N/A,#N/A,FALSE,"DEPO"}</definedName>
    <definedName name="wrn.DEPO." localSheetId="23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1" hidden="1">{#N/A,#N/A,FALSE,"DEPO"}</definedName>
    <definedName name="wrn.DEPO." localSheetId="40" hidden="1">{#N/A,#N/A,FALSE,"DEPO"}</definedName>
    <definedName name="wrn.DEPO." localSheetId="42" hidden="1">{#N/A,#N/A,FALSE,"DEPO"}</definedName>
    <definedName name="wrn.DEPO." hidden="1">{#N/A,#N/A,FALSE,"DEPO"}</definedName>
    <definedName name="wrn.EntpsPIB." localSheetId="61" hidden="1">{#N/A,#N/A,FALSE,"EntpsPIB"}</definedName>
    <definedName name="wrn.EntpsPIB." localSheetId="54" hidden="1">{#N/A,#N/A,FALSE,"EntpsPIB"}</definedName>
    <definedName name="wrn.EntpsPIB." localSheetId="55" hidden="1">{#N/A,#N/A,FALSE,"EntpsPIB"}</definedName>
    <definedName name="wrn.EntpsPIB." localSheetId="56" hidden="1">{#N/A,#N/A,FALSE,"EntpsPIB"}</definedName>
    <definedName name="wrn.EntpsPIB." localSheetId="57" hidden="1">{#N/A,#N/A,FALSE,"EntpsPIB"}</definedName>
    <definedName name="wrn.EntpsPIB." localSheetId="58" hidden="1">{#N/A,#N/A,FALSE,"EntpsPIB"}</definedName>
    <definedName name="wrn.EntpsPIB." localSheetId="59" hidden="1">{#N/A,#N/A,FALSE,"EntpsPIB"}</definedName>
    <definedName name="wrn.EntpsPIB." localSheetId="60" hidden="1">{#N/A,#N/A,FALSE,"EntpsPIB"}</definedName>
    <definedName name="wrn.EntpsPIB." localSheetId="39" hidden="1">{#N/A,#N/A,FALSE,"EntpsPIB"}</definedName>
    <definedName name="wrn.EntpsPIB." localSheetId="0" hidden="1">{#N/A,#N/A,FALSE,"EntpsPIB"}</definedName>
    <definedName name="wrn.EntpsPIB." localSheetId="26" hidden="1">{#N/A,#N/A,FALSE,"EntpsPIB"}</definedName>
    <definedName name="wrn.EntpsPIB." localSheetId="27" hidden="1">{#N/A,#N/A,FALSE,"EntpsPIB"}</definedName>
    <definedName name="wrn.EntpsPIB." localSheetId="32" hidden="1">{#N/A,#N/A,FALSE,"EntpsPIB"}</definedName>
    <definedName name="wrn.EntpsPIB." localSheetId="41" hidden="1">{#N/A,#N/A,FALSE,"EntpsPIB"}</definedName>
    <definedName name="wrn.EntpsPIB." localSheetId="1" hidden="1">{#N/A,#N/A,FALSE,"EntpsPIB"}</definedName>
    <definedName name="wrn.EntpsPIB." localSheetId="2" hidden="1">{#N/A,#N/A,FALSE,"EntpsPIB"}</definedName>
    <definedName name="wrn.EntpsPIB." localSheetId="3" hidden="1">{#N/A,#N/A,FALSE,"EntpsPIB"}</definedName>
    <definedName name="wrn.EntpsPIB." localSheetId="4" hidden="1">{#N/A,#N/A,FALSE,"EntpsPIB"}</definedName>
    <definedName name="wrn.EntpsPIB." localSheetId="5" hidden="1">{#N/A,#N/A,FALSE,"EntpsPIB"}</definedName>
    <definedName name="wrn.EntpsPIB." localSheetId="6" hidden="1">{#N/A,#N/A,FALSE,"EntpsPIB"}</definedName>
    <definedName name="wrn.EntpsPIB." localSheetId="7" hidden="1">{#N/A,#N/A,FALSE,"EntpsPIB"}</definedName>
    <definedName name="wrn.EntpsPIB." localSheetId="22" hidden="1">{#N/A,#N/A,FALSE,"EntpsPIB"}</definedName>
    <definedName name="wrn.EntpsPIB." localSheetId="23" hidden="1">{#N/A,#N/A,FALSE,"EntpsPIB"}</definedName>
    <definedName name="wrn.EntpsPIB." localSheetId="24" hidden="1">{#N/A,#N/A,FALSE,"EntpsPIB"}</definedName>
    <definedName name="wrn.EntpsPIB." localSheetId="25" hidden="1">{#N/A,#N/A,FALSE,"EntpsPIB"}</definedName>
    <definedName name="wrn.EntpsPIB." localSheetId="28" hidden="1">{#N/A,#N/A,FALSE,"EntpsPIB"}</definedName>
    <definedName name="wrn.EntpsPIB." localSheetId="29" hidden="1">{#N/A,#N/A,FALSE,"EntpsPIB"}</definedName>
    <definedName name="wrn.EntpsPIB." localSheetId="31" hidden="1">{#N/A,#N/A,FALSE,"EntpsPIB"}</definedName>
    <definedName name="wrn.EntpsPIB." localSheetId="40" hidden="1">{#N/A,#N/A,FALSE,"EntpsPIB"}</definedName>
    <definedName name="wrn.EntpsPIB." localSheetId="42" hidden="1">{#N/A,#N/A,FALSE,"EntpsPIB"}</definedName>
    <definedName name="wrn.EntpsPIB." hidden="1">{#N/A,#N/A,FALSE,"EntpsPIB"}</definedName>
    <definedName name="wrn.EXCISE." localSheetId="61" hidden="1">{#N/A,#N/A,FALSE,"EXCISE"}</definedName>
    <definedName name="wrn.EXCISE." localSheetId="54" hidden="1">{#N/A,#N/A,FALSE,"EXCISE"}</definedName>
    <definedName name="wrn.EXCISE." localSheetId="55" hidden="1">{#N/A,#N/A,FALSE,"EXCISE"}</definedName>
    <definedName name="wrn.EXCISE." localSheetId="56" hidden="1">{#N/A,#N/A,FALSE,"EXCISE"}</definedName>
    <definedName name="wrn.EXCISE." localSheetId="57" hidden="1">{#N/A,#N/A,FALSE,"EXCISE"}</definedName>
    <definedName name="wrn.EXCISE." localSheetId="58" hidden="1">{#N/A,#N/A,FALSE,"EXCISE"}</definedName>
    <definedName name="wrn.EXCISE." localSheetId="59" hidden="1">{#N/A,#N/A,FALSE,"EXCISE"}</definedName>
    <definedName name="wrn.EXCISE." localSheetId="60" hidden="1">{#N/A,#N/A,FALSE,"EXCISE"}</definedName>
    <definedName name="wrn.EXCISE." localSheetId="39" hidden="1">{#N/A,#N/A,FALSE,"EXCISE"}</definedName>
    <definedName name="wrn.EXCISE." localSheetId="0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32" hidden="1">{#N/A,#N/A,FALSE,"EXCISE"}</definedName>
    <definedName name="wrn.EXCISE." localSheetId="41" hidden="1">{#N/A,#N/A,FALSE,"EXCISE"}</definedName>
    <definedName name="wrn.EXCISE." localSheetId="1" hidden="1">{#N/A,#N/A,FALSE,"EXCISE"}</definedName>
    <definedName name="wrn.EXCISE." localSheetId="2" hidden="1">{#N/A,#N/A,FALSE,"EXCISE"}</definedName>
    <definedName name="wrn.EXCISE." localSheetId="3" hidden="1">{#N/A,#N/A,FALSE,"EXCISE"}</definedName>
    <definedName name="wrn.EXCISE." localSheetId="4" hidden="1">{#N/A,#N/A,FALSE,"EXCISE"}</definedName>
    <definedName name="wrn.EXCISE." localSheetId="5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22" hidden="1">{#N/A,#N/A,FALSE,"EXCISE"}</definedName>
    <definedName name="wrn.EXCISE." localSheetId="23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1" hidden="1">{#N/A,#N/A,FALSE,"EXCISE"}</definedName>
    <definedName name="wrn.EXCISE." localSheetId="40" hidden="1">{#N/A,#N/A,FALSE,"EXCISE"}</definedName>
    <definedName name="wrn.EXCISE." localSheetId="42" hidden="1">{#N/A,#N/A,FALSE,"EXCISE"}</definedName>
    <definedName name="wrn.EXCISE." hidden="1">{#N/A,#N/A,FALSE,"EXCISE"}</definedName>
    <definedName name="wrn.EXRATE." localSheetId="61" hidden="1">{#N/A,#N/A,FALSE,"EXRATE"}</definedName>
    <definedName name="wrn.EXRATE." localSheetId="54" hidden="1">{#N/A,#N/A,FALSE,"EXRATE"}</definedName>
    <definedName name="wrn.EXRATE." localSheetId="55" hidden="1">{#N/A,#N/A,FALSE,"EXRATE"}</definedName>
    <definedName name="wrn.EXRATE." localSheetId="56" hidden="1">{#N/A,#N/A,FALSE,"EXRATE"}</definedName>
    <definedName name="wrn.EXRATE." localSheetId="57" hidden="1">{#N/A,#N/A,FALSE,"EXRATE"}</definedName>
    <definedName name="wrn.EXRATE." localSheetId="58" hidden="1">{#N/A,#N/A,FALSE,"EXRATE"}</definedName>
    <definedName name="wrn.EXRATE." localSheetId="59" hidden="1">{#N/A,#N/A,FALSE,"EXRATE"}</definedName>
    <definedName name="wrn.EXRATE." localSheetId="60" hidden="1">{#N/A,#N/A,FALSE,"EXRATE"}</definedName>
    <definedName name="wrn.EXRATE." localSheetId="39" hidden="1">{#N/A,#N/A,FALSE,"EXRATE"}</definedName>
    <definedName name="wrn.EXRATE." localSheetId="0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32" hidden="1">{#N/A,#N/A,FALSE,"EXRATE"}</definedName>
    <definedName name="wrn.EXRATE." localSheetId="41" hidden="1">{#N/A,#N/A,FALSE,"EXRATE"}</definedName>
    <definedName name="wrn.EXRATE." localSheetId="1" hidden="1">{#N/A,#N/A,FALSE,"EXRATE"}</definedName>
    <definedName name="wrn.EXRATE." localSheetId="2" hidden="1">{#N/A,#N/A,FALSE,"EXRATE"}</definedName>
    <definedName name="wrn.EXRATE." localSheetId="3" hidden="1">{#N/A,#N/A,FALSE,"EXRATE"}</definedName>
    <definedName name="wrn.EXRATE." localSheetId="4" hidden="1">{#N/A,#N/A,FALSE,"EXRATE"}</definedName>
    <definedName name="wrn.EXRATE." localSheetId="5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22" hidden="1">{#N/A,#N/A,FALSE,"EXRATE"}</definedName>
    <definedName name="wrn.EXRATE." localSheetId="23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1" hidden="1">{#N/A,#N/A,FALSE,"EXRATE"}</definedName>
    <definedName name="wrn.EXRATE." localSheetId="40" hidden="1">{#N/A,#N/A,FALSE,"EXRATE"}</definedName>
    <definedName name="wrn.EXRATE." localSheetId="42" hidden="1">{#N/A,#N/A,FALSE,"EXRATE"}</definedName>
    <definedName name="wrn.EXRATE." hidden="1">{#N/A,#N/A,FALSE,"EXRATE"}</definedName>
    <definedName name="wrn.EXTDEBT." localSheetId="61" hidden="1">{#N/A,#N/A,FALSE,"EXTDEBT"}</definedName>
    <definedName name="wrn.EXTDEBT." localSheetId="54" hidden="1">{#N/A,#N/A,FALSE,"EXTDEBT"}</definedName>
    <definedName name="wrn.EXTDEBT." localSheetId="55" hidden="1">{#N/A,#N/A,FALSE,"EXTDEBT"}</definedName>
    <definedName name="wrn.EXTDEBT." localSheetId="56" hidden="1">{#N/A,#N/A,FALSE,"EXTDEBT"}</definedName>
    <definedName name="wrn.EXTDEBT." localSheetId="57" hidden="1">{#N/A,#N/A,FALSE,"EXTDEBT"}</definedName>
    <definedName name="wrn.EXTDEBT." localSheetId="58" hidden="1">{#N/A,#N/A,FALSE,"EXTDEBT"}</definedName>
    <definedName name="wrn.EXTDEBT." localSheetId="59" hidden="1">{#N/A,#N/A,FALSE,"EXTDEBT"}</definedName>
    <definedName name="wrn.EXTDEBT." localSheetId="60" hidden="1">{#N/A,#N/A,FALSE,"EXTDEBT"}</definedName>
    <definedName name="wrn.EXTDEBT." localSheetId="39" hidden="1">{#N/A,#N/A,FALSE,"EXTDEBT"}</definedName>
    <definedName name="wrn.EXTDEBT." localSheetId="0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32" hidden="1">{#N/A,#N/A,FALSE,"EXTDEBT"}</definedName>
    <definedName name="wrn.EXTDEBT." localSheetId="41" hidden="1">{#N/A,#N/A,FALSE,"EXTDEBT"}</definedName>
    <definedName name="wrn.EXTDEBT." localSheetId="1" hidden="1">{#N/A,#N/A,FALSE,"EXTDEBT"}</definedName>
    <definedName name="wrn.EXTDEBT." localSheetId="2" hidden="1">{#N/A,#N/A,FALSE,"EXTDEBT"}</definedName>
    <definedName name="wrn.EXTDEBT." localSheetId="3" hidden="1">{#N/A,#N/A,FALSE,"EXTDEBT"}</definedName>
    <definedName name="wrn.EXTDEBT." localSheetId="4" hidden="1">{#N/A,#N/A,FALSE,"EXTDEBT"}</definedName>
    <definedName name="wrn.EXTDEBT." localSheetId="5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22" hidden="1">{#N/A,#N/A,FALSE,"EXTDEBT"}</definedName>
    <definedName name="wrn.EXTDEBT." localSheetId="23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1" hidden="1">{#N/A,#N/A,FALSE,"EXTDEBT"}</definedName>
    <definedName name="wrn.EXTDEBT." localSheetId="40" hidden="1">{#N/A,#N/A,FALSE,"EXTDEBT"}</definedName>
    <definedName name="wrn.EXTDEBT." localSheetId="42" hidden="1">{#N/A,#N/A,FALSE,"EXTDEBT"}</definedName>
    <definedName name="wrn.EXTDEBT." hidden="1">{#N/A,#N/A,FALSE,"EXTDEBT"}</definedName>
    <definedName name="wrn.EXTRABUDGT." localSheetId="61" hidden="1">{#N/A,#N/A,FALSE,"EXTRABUDGT"}</definedName>
    <definedName name="wrn.EXTRABUDGT." localSheetId="54" hidden="1">{#N/A,#N/A,FALSE,"EXTRABUDGT"}</definedName>
    <definedName name="wrn.EXTRABUDGT." localSheetId="55" hidden="1">{#N/A,#N/A,FALSE,"EXTRABUDGT"}</definedName>
    <definedName name="wrn.EXTRABUDGT." localSheetId="56" hidden="1">{#N/A,#N/A,FALSE,"EXTRABUDGT"}</definedName>
    <definedName name="wrn.EXTRABUDGT." localSheetId="57" hidden="1">{#N/A,#N/A,FALSE,"EXTRABUDGT"}</definedName>
    <definedName name="wrn.EXTRABUDGT." localSheetId="58" hidden="1">{#N/A,#N/A,FALSE,"EXTRABUDGT"}</definedName>
    <definedName name="wrn.EXTRABUDGT." localSheetId="59" hidden="1">{#N/A,#N/A,FALSE,"EXTRABUDGT"}</definedName>
    <definedName name="wrn.EXTRABUDGT." localSheetId="60" hidden="1">{#N/A,#N/A,FALSE,"EXTRABUDGT"}</definedName>
    <definedName name="wrn.EXTRABUDGT." localSheetId="39" hidden="1">{#N/A,#N/A,FALSE,"EXTRABUDGT"}</definedName>
    <definedName name="wrn.EXTRABUDGT." localSheetId="0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32" hidden="1">{#N/A,#N/A,FALSE,"EXTRABUDGT"}</definedName>
    <definedName name="wrn.EXTRABUDGT." localSheetId="41" hidden="1">{#N/A,#N/A,FALSE,"EXTRABUDGT"}</definedName>
    <definedName name="wrn.EXTRABUDGT." localSheetId="1" hidden="1">{#N/A,#N/A,FALSE,"EXTRABUDGT"}</definedName>
    <definedName name="wrn.EXTRABUDGT." localSheetId="2" hidden="1">{#N/A,#N/A,FALSE,"EXTRABUDGT"}</definedName>
    <definedName name="wrn.EXTRABUDGT." localSheetId="3" hidden="1">{#N/A,#N/A,FALSE,"EXTRABUDGT"}</definedName>
    <definedName name="wrn.EXTRABUDGT." localSheetId="4" hidden="1">{#N/A,#N/A,FALSE,"EXTRABUDGT"}</definedName>
    <definedName name="wrn.EXTRABUDGT." localSheetId="5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22" hidden="1">{#N/A,#N/A,FALSE,"EXTRABUDGT"}</definedName>
    <definedName name="wrn.EXTRABUDGT." localSheetId="23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1" hidden="1">{#N/A,#N/A,FALSE,"EXTRABUDGT"}</definedName>
    <definedName name="wrn.EXTRABUDGT." localSheetId="40" hidden="1">{#N/A,#N/A,FALSE,"EXTRABUDGT"}</definedName>
    <definedName name="wrn.EXTRABUDGT." localSheetId="42" hidden="1">{#N/A,#N/A,FALSE,"EXTRABUDGT"}</definedName>
    <definedName name="wrn.EXTRABUDGT." hidden="1">{#N/A,#N/A,FALSE,"EXTRABUDGT"}</definedName>
    <definedName name="wrn.EXTRABUDGT2." localSheetId="61" hidden="1">{#N/A,#N/A,FALSE,"EXTRABUDGT2"}</definedName>
    <definedName name="wrn.EXTRABUDGT2." localSheetId="54" hidden="1">{#N/A,#N/A,FALSE,"EXTRABUDGT2"}</definedName>
    <definedName name="wrn.EXTRABUDGT2." localSheetId="55" hidden="1">{#N/A,#N/A,FALSE,"EXTRABUDGT2"}</definedName>
    <definedName name="wrn.EXTRABUDGT2." localSheetId="56" hidden="1">{#N/A,#N/A,FALSE,"EXTRABUDGT2"}</definedName>
    <definedName name="wrn.EXTRABUDGT2." localSheetId="57" hidden="1">{#N/A,#N/A,FALSE,"EXTRABUDGT2"}</definedName>
    <definedName name="wrn.EXTRABUDGT2." localSheetId="58" hidden="1">{#N/A,#N/A,FALSE,"EXTRABUDGT2"}</definedName>
    <definedName name="wrn.EXTRABUDGT2." localSheetId="59" hidden="1">{#N/A,#N/A,FALSE,"EXTRABUDGT2"}</definedName>
    <definedName name="wrn.EXTRABUDGT2." localSheetId="60" hidden="1">{#N/A,#N/A,FALSE,"EXTRABUDGT2"}</definedName>
    <definedName name="wrn.EXTRABUDGT2." localSheetId="39" hidden="1">{#N/A,#N/A,FALSE,"EXTRABUDGT2"}</definedName>
    <definedName name="wrn.EXTRABUDGT2." localSheetId="0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32" hidden="1">{#N/A,#N/A,FALSE,"EXTRABUDGT2"}</definedName>
    <definedName name="wrn.EXTRABUDGT2." localSheetId="41" hidden="1">{#N/A,#N/A,FALSE,"EXTRABUDGT2"}</definedName>
    <definedName name="wrn.EXTRABUDGT2." localSheetId="1" hidden="1">{#N/A,#N/A,FALSE,"EXTRABUDGT2"}</definedName>
    <definedName name="wrn.EXTRABUDGT2." localSheetId="2" hidden="1">{#N/A,#N/A,FALSE,"EXTRABUDGT2"}</definedName>
    <definedName name="wrn.EXTRABUDGT2." localSheetId="3" hidden="1">{#N/A,#N/A,FALSE,"EXTRABUDGT2"}</definedName>
    <definedName name="wrn.EXTRABUDGT2." localSheetId="4" hidden="1">{#N/A,#N/A,FALSE,"EXTRABUDGT2"}</definedName>
    <definedName name="wrn.EXTRABUDGT2." localSheetId="5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22" hidden="1">{#N/A,#N/A,FALSE,"EXTRABUDGT2"}</definedName>
    <definedName name="wrn.EXTRABUDGT2." localSheetId="23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1" hidden="1">{#N/A,#N/A,FALSE,"EXTRABUDGT2"}</definedName>
    <definedName name="wrn.EXTRABUDGT2." localSheetId="40" hidden="1">{#N/A,#N/A,FALSE,"EXTRABUDGT2"}</definedName>
    <definedName name="wrn.EXTRABUDGT2." localSheetId="42" hidden="1">{#N/A,#N/A,FALSE,"EXTRABUDGT2"}</definedName>
    <definedName name="wrn.EXTRABUDGT2." hidden="1">{#N/A,#N/A,FALSE,"EXTRABUDGT2"}</definedName>
    <definedName name="wrn.GDP." localSheetId="61" hidden="1">{#N/A,#N/A,FALSE,"GDP_ORIGIN";#N/A,#N/A,FALSE,"EMP_POP"}</definedName>
    <definedName name="wrn.GDP." localSheetId="54" hidden="1">{#N/A,#N/A,FALSE,"GDP_ORIGIN";#N/A,#N/A,FALSE,"EMP_POP"}</definedName>
    <definedName name="wrn.GDP." localSheetId="55" hidden="1">{#N/A,#N/A,FALSE,"GDP_ORIGIN";#N/A,#N/A,FALSE,"EMP_POP"}</definedName>
    <definedName name="wrn.GDP." localSheetId="56" hidden="1">{#N/A,#N/A,FALSE,"GDP_ORIGIN";#N/A,#N/A,FALSE,"EMP_POP"}</definedName>
    <definedName name="wrn.GDP." localSheetId="57" hidden="1">{#N/A,#N/A,FALSE,"GDP_ORIGIN";#N/A,#N/A,FALSE,"EMP_POP"}</definedName>
    <definedName name="wrn.GDP." localSheetId="58" hidden="1">{#N/A,#N/A,FALSE,"GDP_ORIGIN";#N/A,#N/A,FALSE,"EMP_POP"}</definedName>
    <definedName name="wrn.GDP." localSheetId="59" hidden="1">{#N/A,#N/A,FALSE,"GDP_ORIGIN";#N/A,#N/A,FALSE,"EMP_POP"}</definedName>
    <definedName name="wrn.GDP." localSheetId="60" hidden="1">{#N/A,#N/A,FALSE,"GDP_ORIGIN";#N/A,#N/A,FALSE,"EMP_POP"}</definedName>
    <definedName name="wrn.GDP." localSheetId="39" hidden="1">{#N/A,#N/A,FALSE,"GDP_ORIGIN";#N/A,#N/A,FALSE,"EMP_POP"}</definedName>
    <definedName name="wrn.GDP." localSheetId="0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32" hidden="1">{#N/A,#N/A,FALSE,"GDP_ORIGIN";#N/A,#N/A,FALSE,"EMP_POP"}</definedName>
    <definedName name="wrn.GDP." localSheetId="41" hidden="1">{#N/A,#N/A,FALSE,"GDP_ORIGIN";#N/A,#N/A,FALSE,"EMP_POP"}</definedName>
    <definedName name="wrn.GDP." localSheetId="1" hidden="1">{#N/A,#N/A,FALSE,"GDP_ORIGIN";#N/A,#N/A,FALSE,"EMP_POP"}</definedName>
    <definedName name="wrn.GDP." localSheetId="2" hidden="1">{#N/A,#N/A,FALSE,"GDP_ORIGIN";#N/A,#N/A,FALSE,"EMP_POP"}</definedName>
    <definedName name="wrn.GDP." localSheetId="3" hidden="1">{#N/A,#N/A,FALSE,"GDP_ORIGIN";#N/A,#N/A,FALSE,"EMP_POP"}</definedName>
    <definedName name="wrn.GDP." localSheetId="4" hidden="1">{#N/A,#N/A,FALSE,"GDP_ORIGIN";#N/A,#N/A,FALSE,"EMP_POP"}</definedName>
    <definedName name="wrn.GDP." localSheetId="5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22" hidden="1">{#N/A,#N/A,FALSE,"GDP_ORIGIN";#N/A,#N/A,FALSE,"EMP_POP"}</definedName>
    <definedName name="wrn.GDP." localSheetId="23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1" hidden="1">{#N/A,#N/A,FALSE,"GDP_ORIGIN";#N/A,#N/A,FALSE,"EMP_POP"}</definedName>
    <definedName name="wrn.GDP." localSheetId="40" hidden="1">{#N/A,#N/A,FALSE,"GDP_ORIGIN";#N/A,#N/A,FALSE,"EMP_POP"}</definedName>
    <definedName name="wrn.GDP." localSheetId="42" hidden="1">{#N/A,#N/A,FALSE,"GDP_ORIGIN";#N/A,#N/A,FALSE,"EMP_POP"}</definedName>
    <definedName name="wrn.GDP." hidden="1">{#N/A,#N/A,FALSE,"GDP_ORIGIN";#N/A,#N/A,FALSE,"EMP_POP"}</definedName>
    <definedName name="wrn.GGOVT." localSheetId="61" hidden="1">{#N/A,#N/A,FALSE,"GGOVT"}</definedName>
    <definedName name="wrn.GGOVT." localSheetId="54" hidden="1">{#N/A,#N/A,FALSE,"GGOVT"}</definedName>
    <definedName name="wrn.GGOVT." localSheetId="55" hidden="1">{#N/A,#N/A,FALSE,"GGOVT"}</definedName>
    <definedName name="wrn.GGOVT." localSheetId="56" hidden="1">{#N/A,#N/A,FALSE,"GGOVT"}</definedName>
    <definedName name="wrn.GGOVT." localSheetId="57" hidden="1">{#N/A,#N/A,FALSE,"GGOVT"}</definedName>
    <definedName name="wrn.GGOVT." localSheetId="58" hidden="1">{#N/A,#N/A,FALSE,"GGOVT"}</definedName>
    <definedName name="wrn.GGOVT." localSheetId="59" hidden="1">{#N/A,#N/A,FALSE,"GGOVT"}</definedName>
    <definedName name="wrn.GGOVT." localSheetId="60" hidden="1">{#N/A,#N/A,FALSE,"GGOVT"}</definedName>
    <definedName name="wrn.GGOVT." localSheetId="39" hidden="1">{#N/A,#N/A,FALSE,"GGOVT"}</definedName>
    <definedName name="wrn.GGOVT." localSheetId="0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32" hidden="1">{#N/A,#N/A,FALSE,"GGOVT"}</definedName>
    <definedName name="wrn.GGOVT." localSheetId="41" hidden="1">{#N/A,#N/A,FALSE,"GGOVT"}</definedName>
    <definedName name="wrn.GGOVT." localSheetId="1" hidden="1">{#N/A,#N/A,FALSE,"GGOVT"}</definedName>
    <definedName name="wrn.GGOVT." localSheetId="2" hidden="1">{#N/A,#N/A,FALSE,"GGOVT"}</definedName>
    <definedName name="wrn.GGOVT." localSheetId="3" hidden="1">{#N/A,#N/A,FALSE,"GGOVT"}</definedName>
    <definedName name="wrn.GGOVT." localSheetId="4" hidden="1">{#N/A,#N/A,FALSE,"GGOVT"}</definedName>
    <definedName name="wrn.GGOVT." localSheetId="5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22" hidden="1">{#N/A,#N/A,FALSE,"GGOVT"}</definedName>
    <definedName name="wrn.GGOVT." localSheetId="23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1" hidden="1">{#N/A,#N/A,FALSE,"GGOVT"}</definedName>
    <definedName name="wrn.GGOVT." localSheetId="40" hidden="1">{#N/A,#N/A,FALSE,"GGOVT"}</definedName>
    <definedName name="wrn.GGOVT." localSheetId="42" hidden="1">{#N/A,#N/A,FALSE,"GGOVT"}</definedName>
    <definedName name="wrn.GGOVT." hidden="1">{#N/A,#N/A,FALSE,"GGOVT"}</definedName>
    <definedName name="wrn.GGOVT2." localSheetId="61" hidden="1">{#N/A,#N/A,FALSE,"GGOVT2"}</definedName>
    <definedName name="wrn.GGOVT2." localSheetId="54" hidden="1">{#N/A,#N/A,FALSE,"GGOVT2"}</definedName>
    <definedName name="wrn.GGOVT2." localSheetId="55" hidden="1">{#N/A,#N/A,FALSE,"GGOVT2"}</definedName>
    <definedName name="wrn.GGOVT2." localSheetId="56" hidden="1">{#N/A,#N/A,FALSE,"GGOVT2"}</definedName>
    <definedName name="wrn.GGOVT2." localSheetId="57" hidden="1">{#N/A,#N/A,FALSE,"GGOVT2"}</definedName>
    <definedName name="wrn.GGOVT2." localSheetId="58" hidden="1">{#N/A,#N/A,FALSE,"GGOVT2"}</definedName>
    <definedName name="wrn.GGOVT2." localSheetId="59" hidden="1">{#N/A,#N/A,FALSE,"GGOVT2"}</definedName>
    <definedName name="wrn.GGOVT2." localSheetId="60" hidden="1">{#N/A,#N/A,FALSE,"GGOVT2"}</definedName>
    <definedName name="wrn.GGOVT2." localSheetId="39" hidden="1">{#N/A,#N/A,FALSE,"GGOVT2"}</definedName>
    <definedName name="wrn.GGOVT2." localSheetId="0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32" hidden="1">{#N/A,#N/A,FALSE,"GGOVT2"}</definedName>
    <definedName name="wrn.GGOVT2." localSheetId="41" hidden="1">{#N/A,#N/A,FALSE,"GGOVT2"}</definedName>
    <definedName name="wrn.GGOVT2." localSheetId="1" hidden="1">{#N/A,#N/A,FALSE,"GGOVT2"}</definedName>
    <definedName name="wrn.GGOVT2." localSheetId="2" hidden="1">{#N/A,#N/A,FALSE,"GGOVT2"}</definedName>
    <definedName name="wrn.GGOVT2." localSheetId="3" hidden="1">{#N/A,#N/A,FALSE,"GGOVT2"}</definedName>
    <definedName name="wrn.GGOVT2." localSheetId="4" hidden="1">{#N/A,#N/A,FALSE,"GGOVT2"}</definedName>
    <definedName name="wrn.GGOVT2." localSheetId="5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22" hidden="1">{#N/A,#N/A,FALSE,"GGOVT2"}</definedName>
    <definedName name="wrn.GGOVT2." localSheetId="23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1" hidden="1">{#N/A,#N/A,FALSE,"GGOVT2"}</definedName>
    <definedName name="wrn.GGOVT2." localSheetId="40" hidden="1">{#N/A,#N/A,FALSE,"GGOVT2"}</definedName>
    <definedName name="wrn.GGOVT2." localSheetId="42" hidden="1">{#N/A,#N/A,FALSE,"GGOVT2"}</definedName>
    <definedName name="wrn.GGOVT2." hidden="1">{#N/A,#N/A,FALSE,"GGOVT2"}</definedName>
    <definedName name="wrn.GGOVTPC." localSheetId="61" hidden="1">{#N/A,#N/A,FALSE,"GGOVT%"}</definedName>
    <definedName name="wrn.GGOVTPC." localSheetId="54" hidden="1">{#N/A,#N/A,FALSE,"GGOVT%"}</definedName>
    <definedName name="wrn.GGOVTPC." localSheetId="55" hidden="1">{#N/A,#N/A,FALSE,"GGOVT%"}</definedName>
    <definedName name="wrn.GGOVTPC." localSheetId="56" hidden="1">{#N/A,#N/A,FALSE,"GGOVT%"}</definedName>
    <definedName name="wrn.GGOVTPC." localSheetId="57" hidden="1">{#N/A,#N/A,FALSE,"GGOVT%"}</definedName>
    <definedName name="wrn.GGOVTPC." localSheetId="58" hidden="1">{#N/A,#N/A,FALSE,"GGOVT%"}</definedName>
    <definedName name="wrn.GGOVTPC." localSheetId="59" hidden="1">{#N/A,#N/A,FALSE,"GGOVT%"}</definedName>
    <definedName name="wrn.GGOVTPC." localSheetId="60" hidden="1">{#N/A,#N/A,FALSE,"GGOVT%"}</definedName>
    <definedName name="wrn.GGOVTPC." localSheetId="39" hidden="1">{#N/A,#N/A,FALSE,"GGOVT%"}</definedName>
    <definedName name="wrn.GGOVTPC." localSheetId="0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32" hidden="1">{#N/A,#N/A,FALSE,"GGOVT%"}</definedName>
    <definedName name="wrn.GGOVTPC." localSheetId="41" hidden="1">{#N/A,#N/A,FALSE,"GGOVT%"}</definedName>
    <definedName name="wrn.GGOVTPC." localSheetId="1" hidden="1">{#N/A,#N/A,FALSE,"GGOVT%"}</definedName>
    <definedName name="wrn.GGOVTPC." localSheetId="2" hidden="1">{#N/A,#N/A,FALSE,"GGOVT%"}</definedName>
    <definedName name="wrn.GGOVTPC." localSheetId="3" hidden="1">{#N/A,#N/A,FALSE,"GGOVT%"}</definedName>
    <definedName name="wrn.GGOVTPC." localSheetId="4" hidden="1">{#N/A,#N/A,FALSE,"GGOVT%"}</definedName>
    <definedName name="wrn.GGOVTPC." localSheetId="5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22" hidden="1">{#N/A,#N/A,FALSE,"GGOVT%"}</definedName>
    <definedName name="wrn.GGOVTPC." localSheetId="23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1" hidden="1">{#N/A,#N/A,FALSE,"GGOVT%"}</definedName>
    <definedName name="wrn.GGOVTPC." localSheetId="40" hidden="1">{#N/A,#N/A,FALSE,"GGOVT%"}</definedName>
    <definedName name="wrn.GGOVTPC." localSheetId="42" hidden="1">{#N/A,#N/A,FALSE,"GGOVT%"}</definedName>
    <definedName name="wrn.GGOVTPC." hidden="1">{#N/A,#N/A,FALSE,"GGOVT%"}</definedName>
    <definedName name="wrn.INCOMETX." localSheetId="61" hidden="1">{#N/A,#N/A,FALSE,"INCOMETX"}</definedName>
    <definedName name="wrn.INCOMETX." localSheetId="54" hidden="1">{#N/A,#N/A,FALSE,"INCOMETX"}</definedName>
    <definedName name="wrn.INCOMETX." localSheetId="55" hidden="1">{#N/A,#N/A,FALSE,"INCOMETX"}</definedName>
    <definedName name="wrn.INCOMETX." localSheetId="56" hidden="1">{#N/A,#N/A,FALSE,"INCOMETX"}</definedName>
    <definedName name="wrn.INCOMETX." localSheetId="57" hidden="1">{#N/A,#N/A,FALSE,"INCOMETX"}</definedName>
    <definedName name="wrn.INCOMETX." localSheetId="58" hidden="1">{#N/A,#N/A,FALSE,"INCOMETX"}</definedName>
    <definedName name="wrn.INCOMETX." localSheetId="59" hidden="1">{#N/A,#N/A,FALSE,"INCOMETX"}</definedName>
    <definedName name="wrn.INCOMETX." localSheetId="60" hidden="1">{#N/A,#N/A,FALSE,"INCOMETX"}</definedName>
    <definedName name="wrn.INCOMETX." localSheetId="39" hidden="1">{#N/A,#N/A,FALSE,"INCOMETX"}</definedName>
    <definedName name="wrn.INCOMETX." localSheetId="0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32" hidden="1">{#N/A,#N/A,FALSE,"INCOMETX"}</definedName>
    <definedName name="wrn.INCOMETX." localSheetId="41" hidden="1">{#N/A,#N/A,FALSE,"INCOMETX"}</definedName>
    <definedName name="wrn.INCOMETX." localSheetId="1" hidden="1">{#N/A,#N/A,FALSE,"INCOMETX"}</definedName>
    <definedName name="wrn.INCOMETX." localSheetId="2" hidden="1">{#N/A,#N/A,FALSE,"INCOMETX"}</definedName>
    <definedName name="wrn.INCOMETX." localSheetId="3" hidden="1">{#N/A,#N/A,FALSE,"INCOMETX"}</definedName>
    <definedName name="wrn.INCOMETX." localSheetId="4" hidden="1">{#N/A,#N/A,FALSE,"INCOMETX"}</definedName>
    <definedName name="wrn.INCOMETX." localSheetId="5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22" hidden="1">{#N/A,#N/A,FALSE,"INCOMETX"}</definedName>
    <definedName name="wrn.INCOMETX." localSheetId="23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1" hidden="1">{#N/A,#N/A,FALSE,"INCOMETX"}</definedName>
    <definedName name="wrn.INCOMETX." localSheetId="40" hidden="1">{#N/A,#N/A,FALSE,"INCOMETX"}</definedName>
    <definedName name="wrn.INCOMETX." localSheetId="42" hidden="1">{#N/A,#N/A,FALSE,"INCOMETX"}</definedName>
    <definedName name="wrn.INCOMETX." hidden="1">{#N/A,#N/A,FALSE,"INCOMETX"}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61" hidden="1">{#N/A,#N/A,FALSE,"INTERST"}</definedName>
    <definedName name="wrn.INTERST." localSheetId="54" hidden="1">{#N/A,#N/A,FALSE,"INTERST"}</definedName>
    <definedName name="wrn.INTERST." localSheetId="55" hidden="1">{#N/A,#N/A,FALSE,"INTERST"}</definedName>
    <definedName name="wrn.INTERST." localSheetId="56" hidden="1">{#N/A,#N/A,FALSE,"INTERST"}</definedName>
    <definedName name="wrn.INTERST." localSheetId="57" hidden="1">{#N/A,#N/A,FALSE,"INTERST"}</definedName>
    <definedName name="wrn.INTERST." localSheetId="58" hidden="1">{#N/A,#N/A,FALSE,"INTERST"}</definedName>
    <definedName name="wrn.INTERST." localSheetId="59" hidden="1">{#N/A,#N/A,FALSE,"INTERST"}</definedName>
    <definedName name="wrn.INTERST." localSheetId="60" hidden="1">{#N/A,#N/A,FALSE,"INTERST"}</definedName>
    <definedName name="wrn.INTERST." localSheetId="39" hidden="1">{#N/A,#N/A,FALSE,"INTERST"}</definedName>
    <definedName name="wrn.INTERST." localSheetId="0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32" hidden="1">{#N/A,#N/A,FALSE,"INTERST"}</definedName>
    <definedName name="wrn.INTERST." localSheetId="41" hidden="1">{#N/A,#N/A,FALSE,"INTERST"}</definedName>
    <definedName name="wrn.INTERST." localSheetId="1" hidden="1">{#N/A,#N/A,FALSE,"INTERST"}</definedName>
    <definedName name="wrn.INTERST." localSheetId="2" hidden="1">{#N/A,#N/A,FALSE,"INTERST"}</definedName>
    <definedName name="wrn.INTERST." localSheetId="3" hidden="1">{#N/A,#N/A,FALSE,"INTERST"}</definedName>
    <definedName name="wrn.INTERST." localSheetId="4" hidden="1">{#N/A,#N/A,FALSE,"INTERST"}</definedName>
    <definedName name="wrn.INTERST." localSheetId="5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22" hidden="1">{#N/A,#N/A,FALSE,"INTERST"}</definedName>
    <definedName name="wrn.INTERST." localSheetId="23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1" hidden="1">{#N/A,#N/A,FALSE,"INTERST"}</definedName>
    <definedName name="wrn.INTERST." localSheetId="40" hidden="1">{#N/A,#N/A,FALSE,"INTERST"}</definedName>
    <definedName name="wrn.INTERST." localSheetId="42" hidden="1">{#N/A,#N/A,FALSE,"INTERST"}</definedName>
    <definedName name="wrn.INTERST." hidden="1">{#N/A,#N/A,FALSE,"INTERST"}</definedName>
    <definedName name="wrn.JANSEP97." localSheetId="6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1" hidden="1">{"Main Economic Indicators",#N/A,FALSE,"C"}</definedName>
    <definedName name="wrn.Main._.Economic._.Indicators." localSheetId="54" hidden="1">{"Main Economic Indicators",#N/A,FALSE,"C"}</definedName>
    <definedName name="wrn.Main._.Economic._.Indicators." localSheetId="55" hidden="1">{"Main Economic Indicators",#N/A,FALSE,"C"}</definedName>
    <definedName name="wrn.Main._.Economic._.Indicators." localSheetId="56" hidden="1">{"Main Economic Indicators",#N/A,FALSE,"C"}</definedName>
    <definedName name="wrn.Main._.Economic._.Indicators." localSheetId="57" hidden="1">{"Main Economic Indicators",#N/A,FALSE,"C"}</definedName>
    <definedName name="wrn.Main._.Economic._.Indicators." localSheetId="58" hidden="1">{"Main Economic Indicators",#N/A,FALSE,"C"}</definedName>
    <definedName name="wrn.Main._.Economic._.Indicators." localSheetId="59" hidden="1">{"Main Economic Indicators",#N/A,FALSE,"C"}</definedName>
    <definedName name="wrn.Main._.Economic._.Indicators." localSheetId="60" hidden="1">{"Main Economic Indicators",#N/A,FALSE,"C"}</definedName>
    <definedName name="wrn.Main._.Economic._.Indicators." localSheetId="39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26" hidden="1">{"Main Economic Indicators",#N/A,FALSE,"C"}</definedName>
    <definedName name="wrn.Main._.Economic._.Indicators." localSheetId="27" hidden="1">{"Main Economic Indicators",#N/A,FALSE,"C"}</definedName>
    <definedName name="wrn.Main._.Economic._.Indicators." localSheetId="32" hidden="1">{"Main Economic Indicators",#N/A,FALSE,"C"}</definedName>
    <definedName name="wrn.Main._.Economic._.Indicators." localSheetId="41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22" hidden="1">{"Main Economic Indicators",#N/A,FALSE,"C"}</definedName>
    <definedName name="wrn.Main._.Economic._.Indicators." localSheetId="23" hidden="1">{"Main Economic Indicators",#N/A,FALSE,"C"}</definedName>
    <definedName name="wrn.Main._.Economic._.Indicators." localSheetId="24" hidden="1">{"Main Economic Indicators",#N/A,FALSE,"C"}</definedName>
    <definedName name="wrn.Main._.Economic._.Indicators." localSheetId="25" hidden="1">{"Main Economic Indicators",#N/A,FALSE,"C"}</definedName>
    <definedName name="wrn.Main._.Economic._.Indicators." localSheetId="28" hidden="1">{"Main Economic Indicators",#N/A,FALSE,"C"}</definedName>
    <definedName name="wrn.Main._.Economic._.Indicators." localSheetId="29" hidden="1">{"Main Economic Indicators",#N/A,FALSE,"C"}</definedName>
    <definedName name="wrn.Main._.Economic._.Indicators." localSheetId="31" hidden="1">{"Main Economic Indicators",#N/A,FALSE,"C"}</definedName>
    <definedName name="wrn.Main._.Economic._.Indicators." localSheetId="40" hidden="1">{"Main Economic Indicators",#N/A,FALSE,"C"}</definedName>
    <definedName name="wrn.Main._.Economic._.Indicators." localSheetId="42" hidden="1">{"Main Economic Indicators",#N/A,FALSE,"C"}</definedName>
    <definedName name="wrn.Main._.Economic._.Indicators." hidden="1">{"Main Economic Indicators",#N/A,FALSE,"C"}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6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61" hidden="1">{"MONA",#N/A,FALSE,"S"}</definedName>
    <definedName name="wrn.MONA." localSheetId="54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39" hidden="1">{"MONA",#N/A,FALSE,"S"}</definedName>
    <definedName name="wrn.MONA." localSheetId="0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32" hidden="1">{"MONA",#N/A,FALSE,"S"}</definedName>
    <definedName name="wrn.MONA." localSheetId="41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1" hidden="1">{"MONA",#N/A,FALSE,"S"}</definedName>
    <definedName name="wrn.MONA." localSheetId="40" hidden="1">{"MONA",#N/A,FALSE,"S"}</definedName>
    <definedName name="wrn.MONA." localSheetId="42" hidden="1">{"MONA",#N/A,FALSE,"S"}</definedName>
    <definedName name="wrn.MONA." hidden="1">{"MONA",#N/A,FALSE,"S"}</definedName>
    <definedName name="wrn.Monthsheet." localSheetId="61" hidden="1">{"Minpmon",#N/A,FALSE,"Monthinput"}</definedName>
    <definedName name="wrn.Monthsheet." localSheetId="54" hidden="1">{"Minpmon",#N/A,FALSE,"Monthinput"}</definedName>
    <definedName name="wrn.Monthsheet." localSheetId="55" hidden="1">{"Minpmon",#N/A,FALSE,"Monthinput"}</definedName>
    <definedName name="wrn.Monthsheet." localSheetId="56" hidden="1">{"Minpmon",#N/A,FALSE,"Monthinput"}</definedName>
    <definedName name="wrn.Monthsheet." localSheetId="57" hidden="1">{"Minpmon",#N/A,FALSE,"Monthinput"}</definedName>
    <definedName name="wrn.Monthsheet." localSheetId="58" hidden="1">{"Minpmon",#N/A,FALSE,"Monthinput"}</definedName>
    <definedName name="wrn.Monthsheet." localSheetId="59" hidden="1">{"Minpmon",#N/A,FALSE,"Monthinput"}</definedName>
    <definedName name="wrn.Monthsheet." localSheetId="60" hidden="1">{"Minpmon",#N/A,FALSE,"Monthinput"}</definedName>
    <definedName name="wrn.Monthsheet." localSheetId="39" hidden="1">{"Minpmon",#N/A,FALSE,"Monthinput"}</definedName>
    <definedName name="wrn.Monthsheet." localSheetId="0" hidden="1">{"Minpmon",#N/A,FALSE,"Monthinput"}</definedName>
    <definedName name="wrn.Monthsheet." localSheetId="26" hidden="1">{"Minpmon",#N/A,FALSE,"Monthinput"}</definedName>
    <definedName name="wrn.Monthsheet." localSheetId="27" hidden="1">{"Minpmon",#N/A,FALSE,"Monthinput"}</definedName>
    <definedName name="wrn.Monthsheet." localSheetId="32" hidden="1">{"Minpmon",#N/A,FALSE,"Monthinput"}</definedName>
    <definedName name="wrn.Monthsheet." localSheetId="41" hidden="1">{"Minpmon",#N/A,FALSE,"Monthinput"}</definedName>
    <definedName name="wrn.Monthsheet." localSheetId="1" hidden="1">{"Minpmon",#N/A,FALSE,"Monthinput"}</definedName>
    <definedName name="wrn.Monthsheet." localSheetId="2" hidden="1">{"Minpmon",#N/A,FALSE,"Monthinput"}</definedName>
    <definedName name="wrn.Monthsheet." localSheetId="3" hidden="1">{"Minpmon",#N/A,FALSE,"Monthinput"}</definedName>
    <definedName name="wrn.Monthsheet." localSheetId="4" hidden="1">{"Minpmon",#N/A,FALSE,"Monthinput"}</definedName>
    <definedName name="wrn.Monthsheet." localSheetId="5" hidden="1">{"Minpmon",#N/A,FALSE,"Monthinput"}</definedName>
    <definedName name="wrn.Monthsheet." localSheetId="6" hidden="1">{"Minpmon",#N/A,FALSE,"Monthinput"}</definedName>
    <definedName name="wrn.Monthsheet." localSheetId="7" hidden="1">{"Minpmon",#N/A,FALSE,"Monthinput"}</definedName>
    <definedName name="wrn.Monthsheet." localSheetId="22" hidden="1">{"Minpmon",#N/A,FALSE,"Monthinput"}</definedName>
    <definedName name="wrn.Monthsheet." localSheetId="23" hidden="1">{"Minpmon",#N/A,FALSE,"Monthinput"}</definedName>
    <definedName name="wrn.Monthsheet." localSheetId="24" hidden="1">{"Minpmon",#N/A,FALSE,"Monthinput"}</definedName>
    <definedName name="wrn.Monthsheet." localSheetId="25" hidden="1">{"Minpmon",#N/A,FALSE,"Monthinput"}</definedName>
    <definedName name="wrn.Monthsheet." localSheetId="28" hidden="1">{"Minpmon",#N/A,FALSE,"Monthinput"}</definedName>
    <definedName name="wrn.Monthsheet." localSheetId="29" hidden="1">{"Minpmon",#N/A,FALSE,"Monthinput"}</definedName>
    <definedName name="wrn.Monthsheet." localSheetId="31" hidden="1">{"Minpmon",#N/A,FALSE,"Monthinput"}</definedName>
    <definedName name="wrn.Monthsheet." localSheetId="40" hidden="1">{"Minpmon",#N/A,FALSE,"Monthinput"}</definedName>
    <definedName name="wrn.Monthsheet." localSheetId="42" hidden="1">{"Minpmon",#N/A,FALSE,"Monthinput"}</definedName>
    <definedName name="wrn.Monthsheet." hidden="1">{"Minpmon",#N/A,FALSE,"Monthinput"}</definedName>
    <definedName name="wrn.MS." localSheetId="61" hidden="1">{#N/A,#N/A,FALSE,"MS"}</definedName>
    <definedName name="wrn.MS." localSheetId="54" hidden="1">{#N/A,#N/A,FALSE,"MS"}</definedName>
    <definedName name="wrn.MS." localSheetId="55" hidden="1">{#N/A,#N/A,FALSE,"MS"}</definedName>
    <definedName name="wrn.MS." localSheetId="56" hidden="1">{#N/A,#N/A,FALSE,"MS"}</definedName>
    <definedName name="wrn.MS." localSheetId="57" hidden="1">{#N/A,#N/A,FALSE,"MS"}</definedName>
    <definedName name="wrn.MS." localSheetId="58" hidden="1">{#N/A,#N/A,FALSE,"MS"}</definedName>
    <definedName name="wrn.MS." localSheetId="59" hidden="1">{#N/A,#N/A,FALSE,"MS"}</definedName>
    <definedName name="wrn.MS." localSheetId="60" hidden="1">{#N/A,#N/A,FALSE,"MS"}</definedName>
    <definedName name="wrn.MS." localSheetId="39" hidden="1">{#N/A,#N/A,FALSE,"MS"}</definedName>
    <definedName name="wrn.MS." localSheetId="0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32" hidden="1">{#N/A,#N/A,FALSE,"MS"}</definedName>
    <definedName name="wrn.MS." localSheetId="41" hidden="1">{#N/A,#N/A,FALSE,"MS"}</definedName>
    <definedName name="wrn.MS." localSheetId="1" hidden="1">{#N/A,#N/A,FALSE,"MS"}</definedName>
    <definedName name="wrn.MS." localSheetId="2" hidden="1">{#N/A,#N/A,FALSE,"MS"}</definedName>
    <definedName name="wrn.MS." localSheetId="3" hidden="1">{#N/A,#N/A,FALSE,"MS"}</definedName>
    <definedName name="wrn.MS." localSheetId="4" hidden="1">{#N/A,#N/A,FALSE,"MS"}</definedName>
    <definedName name="wrn.MS." localSheetId="5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22" hidden="1">{#N/A,#N/A,FALSE,"MS"}</definedName>
    <definedName name="wrn.MS." localSheetId="23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1" hidden="1">{#N/A,#N/A,FALSE,"MS"}</definedName>
    <definedName name="wrn.MS." localSheetId="40" hidden="1">{#N/A,#N/A,FALSE,"MS"}</definedName>
    <definedName name="wrn.MS." localSheetId="42" hidden="1">{#N/A,#N/A,FALSE,"MS"}</definedName>
    <definedName name="wrn.MS." hidden="1">{#N/A,#N/A,FALSE,"MS"}</definedName>
    <definedName name="wrn.NBG." localSheetId="61" hidden="1">{#N/A,#N/A,FALSE,"NBG"}</definedName>
    <definedName name="wrn.NBG." localSheetId="54" hidden="1">{#N/A,#N/A,FALSE,"NBG"}</definedName>
    <definedName name="wrn.NBG." localSheetId="55" hidden="1">{#N/A,#N/A,FALSE,"NBG"}</definedName>
    <definedName name="wrn.NBG." localSheetId="56" hidden="1">{#N/A,#N/A,FALSE,"NBG"}</definedName>
    <definedName name="wrn.NBG." localSheetId="57" hidden="1">{#N/A,#N/A,FALSE,"NBG"}</definedName>
    <definedName name="wrn.NBG." localSheetId="58" hidden="1">{#N/A,#N/A,FALSE,"NBG"}</definedName>
    <definedName name="wrn.NBG." localSheetId="59" hidden="1">{#N/A,#N/A,FALSE,"NBG"}</definedName>
    <definedName name="wrn.NBG." localSheetId="60" hidden="1">{#N/A,#N/A,FALSE,"NBG"}</definedName>
    <definedName name="wrn.NBG." localSheetId="39" hidden="1">{#N/A,#N/A,FALSE,"NBG"}</definedName>
    <definedName name="wrn.NBG." localSheetId="0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32" hidden="1">{#N/A,#N/A,FALSE,"NBG"}</definedName>
    <definedName name="wrn.NBG." localSheetId="41" hidden="1">{#N/A,#N/A,FALSE,"NBG"}</definedName>
    <definedName name="wrn.NBG." localSheetId="1" hidden="1">{#N/A,#N/A,FALSE,"NBG"}</definedName>
    <definedName name="wrn.NBG." localSheetId="2" hidden="1">{#N/A,#N/A,FALSE,"NBG"}</definedName>
    <definedName name="wrn.NBG." localSheetId="3" hidden="1">{#N/A,#N/A,FALSE,"NBG"}</definedName>
    <definedName name="wrn.NBG." localSheetId="4" hidden="1">{#N/A,#N/A,FALSE,"NBG"}</definedName>
    <definedName name="wrn.NBG." localSheetId="5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22" hidden="1">{#N/A,#N/A,FALSE,"NBG"}</definedName>
    <definedName name="wrn.NBG." localSheetId="23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1" hidden="1">{#N/A,#N/A,FALSE,"NBG"}</definedName>
    <definedName name="wrn.NBG." localSheetId="40" hidden="1">{#N/A,#N/A,FALSE,"NBG"}</definedName>
    <definedName name="wrn.NBG." localSheetId="42" hidden="1">{#N/A,#N/A,FALSE,"NBG"}</definedName>
    <definedName name="wrn.NBG." hidden="1">{#N/A,#N/A,FALSE,"NBG"}</definedName>
    <definedName name="wrn.NFPS._.GDP." localSheetId="61" hidden="1">{#N/A,#N/A,FALSE,"NFPS GDP"}</definedName>
    <definedName name="wrn.NFPS._.GDP." localSheetId="54" hidden="1">{#N/A,#N/A,FALSE,"NFPS GDP"}</definedName>
    <definedName name="wrn.NFPS._.GDP." localSheetId="55" hidden="1">{#N/A,#N/A,FALSE,"NFPS GDP"}</definedName>
    <definedName name="wrn.NFPS._.GDP." localSheetId="56" hidden="1">{#N/A,#N/A,FALSE,"NFPS GDP"}</definedName>
    <definedName name="wrn.NFPS._.GDP." localSheetId="57" hidden="1">{#N/A,#N/A,FALSE,"NFPS GDP"}</definedName>
    <definedName name="wrn.NFPS._.GDP." localSheetId="58" hidden="1">{#N/A,#N/A,FALSE,"NFPS GDP"}</definedName>
    <definedName name="wrn.NFPS._.GDP." localSheetId="59" hidden="1">{#N/A,#N/A,FALSE,"NFPS GDP"}</definedName>
    <definedName name="wrn.NFPS._.GDP." localSheetId="60" hidden="1">{#N/A,#N/A,FALSE,"NFPS GDP"}</definedName>
    <definedName name="wrn.NFPS._.GDP." localSheetId="39" hidden="1">{#N/A,#N/A,FALSE,"NFPS GDP"}</definedName>
    <definedName name="wrn.NFPS._.GDP." localSheetId="0" hidden="1">{#N/A,#N/A,FALSE,"NFPS GDP"}</definedName>
    <definedName name="wrn.NFPS._.GDP." localSheetId="26" hidden="1">{#N/A,#N/A,FALSE,"NFPS GDP"}</definedName>
    <definedName name="wrn.NFPS._.GDP." localSheetId="27" hidden="1">{#N/A,#N/A,FALSE,"NFPS GDP"}</definedName>
    <definedName name="wrn.NFPS._.GDP." localSheetId="32" hidden="1">{#N/A,#N/A,FALSE,"NFPS GDP"}</definedName>
    <definedName name="wrn.NFPS._.GDP." localSheetId="41" hidden="1">{#N/A,#N/A,FALSE,"NFPS GDP"}</definedName>
    <definedName name="wrn.NFPS._.GDP." localSheetId="1" hidden="1">{#N/A,#N/A,FALSE,"NFPS GDP"}</definedName>
    <definedName name="wrn.NFPS._.GDP." localSheetId="2" hidden="1">{#N/A,#N/A,FALSE,"NFPS GDP"}</definedName>
    <definedName name="wrn.NFPS._.GDP." localSheetId="3" hidden="1">{#N/A,#N/A,FALSE,"NFPS GDP"}</definedName>
    <definedName name="wrn.NFPS._.GDP." localSheetId="4" hidden="1">{#N/A,#N/A,FALSE,"NFPS GDP"}</definedName>
    <definedName name="wrn.NFPS._.GDP." localSheetId="5" hidden="1">{#N/A,#N/A,FALSE,"NFPS GDP"}</definedName>
    <definedName name="wrn.NFPS._.GDP." localSheetId="6" hidden="1">{#N/A,#N/A,FALSE,"NFPS GDP"}</definedName>
    <definedName name="wrn.NFPS._.GDP." localSheetId="7" hidden="1">{#N/A,#N/A,FALSE,"NFPS GDP"}</definedName>
    <definedName name="wrn.NFPS._.GDP." localSheetId="22" hidden="1">{#N/A,#N/A,FALSE,"NFPS GDP"}</definedName>
    <definedName name="wrn.NFPS._.GDP." localSheetId="23" hidden="1">{#N/A,#N/A,FALSE,"NFPS GDP"}</definedName>
    <definedName name="wrn.NFPS._.GDP." localSheetId="24" hidden="1">{#N/A,#N/A,FALSE,"NFPS GDP"}</definedName>
    <definedName name="wrn.NFPS._.GDP." localSheetId="25" hidden="1">{#N/A,#N/A,FALSE,"NFPS GDP"}</definedName>
    <definedName name="wrn.NFPS._.GDP." localSheetId="28" hidden="1">{#N/A,#N/A,FALSE,"NFPS GDP"}</definedName>
    <definedName name="wrn.NFPS._.GDP." localSheetId="29" hidden="1">{#N/A,#N/A,FALSE,"NFPS GDP"}</definedName>
    <definedName name="wrn.NFPS._.GDP." localSheetId="31" hidden="1">{#N/A,#N/A,FALSE,"NFPS GDP"}</definedName>
    <definedName name="wrn.NFPS._.GDP." localSheetId="40" hidden="1">{#N/A,#N/A,FALSE,"NFPS GDP"}</definedName>
    <definedName name="wrn.NFPS._.GDP." localSheetId="42" hidden="1">{#N/A,#N/A,FALSE,"NFPS GDP"}</definedName>
    <definedName name="wrn.NFPS._.GDP." hidden="1">{#N/A,#N/A,FALSE,"NFPS GDP"}</definedName>
    <definedName name="wrn.original." localSheetId="61" hidden="1">{"Original",#N/A,FALSE,"CENTBANK";"Original",#N/A,FALSE,"COMBANKS"}</definedName>
    <definedName name="wrn.original." localSheetId="54" hidden="1">{"Original",#N/A,FALSE,"CENTBANK";"Original",#N/A,FALSE,"COMBANKS"}</definedName>
    <definedName name="wrn.original." localSheetId="55" hidden="1">{"Original",#N/A,FALSE,"CENTBANK";"Original",#N/A,FALSE,"COMBANKS"}</definedName>
    <definedName name="wrn.original." localSheetId="56" hidden="1">{"Original",#N/A,FALSE,"CENTBANK";"Original",#N/A,FALSE,"COMBANKS"}</definedName>
    <definedName name="wrn.original." localSheetId="57" hidden="1">{"Original",#N/A,FALSE,"CENTBANK";"Original",#N/A,FALSE,"COMBANKS"}</definedName>
    <definedName name="wrn.original." localSheetId="58" hidden="1">{"Original",#N/A,FALSE,"CENTBANK";"Original",#N/A,FALSE,"COMBANKS"}</definedName>
    <definedName name="wrn.original." localSheetId="59" hidden="1">{"Original",#N/A,FALSE,"CENTBANK";"Original",#N/A,FALSE,"COMBANKS"}</definedName>
    <definedName name="wrn.original." localSheetId="60" hidden="1">{"Original",#N/A,FALSE,"CENTBANK";"Original",#N/A,FALSE,"COMBANKS"}</definedName>
    <definedName name="wrn.original." localSheetId="39" hidden="1">{"Original",#N/A,FALSE,"CENTBANK";"Original",#N/A,FALSE,"COMBANKS"}</definedName>
    <definedName name="wrn.original." localSheetId="0" hidden="1">{"Original",#N/A,FALSE,"CENTBANK";"Original",#N/A,FALSE,"COMBANKS"}</definedName>
    <definedName name="wrn.original." localSheetId="26" hidden="1">{"Original",#N/A,FALSE,"CENTBANK";"Original",#N/A,FALSE,"COMBANKS"}</definedName>
    <definedName name="wrn.original." localSheetId="27" hidden="1">{"Original",#N/A,FALSE,"CENTBANK";"Original",#N/A,FALSE,"COMBANKS"}</definedName>
    <definedName name="wrn.original." localSheetId="32" hidden="1">{"Original",#N/A,FALSE,"CENTBANK";"Original",#N/A,FALSE,"COMBANKS"}</definedName>
    <definedName name="wrn.original." localSheetId="41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2" hidden="1">{"Original",#N/A,FALSE,"CENTBANK";"Original",#N/A,FALSE,"COMBANKS"}</definedName>
    <definedName name="wrn.original." localSheetId="3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localSheetId="23" hidden="1">{"Original",#N/A,FALSE,"CENTBANK";"Original",#N/A,FALSE,"COMBANKS"}</definedName>
    <definedName name="wrn.original." localSheetId="24" hidden="1">{"Original",#N/A,FALSE,"CENTBANK";"Original",#N/A,FALSE,"COMBANKS"}</definedName>
    <definedName name="wrn.original." localSheetId="25" hidden="1">{"Original",#N/A,FALSE,"CENTBANK";"Original",#N/A,FALSE,"COMBANKS"}</definedName>
    <definedName name="wrn.original." localSheetId="28" hidden="1">{"Original",#N/A,FALSE,"CENTBANK";"Original",#N/A,FALSE,"COMBANKS"}</definedName>
    <definedName name="wrn.original." localSheetId="29" hidden="1">{"Original",#N/A,FALSE,"CENTBANK";"Original",#N/A,FALSE,"COMBANKS"}</definedName>
    <definedName name="wrn.original." localSheetId="31" hidden="1">{"Original",#N/A,FALSE,"CENTBANK";"Original",#N/A,FALSE,"COMBANKS"}</definedName>
    <definedName name="wrn.original." localSheetId="40" hidden="1">{"Original",#N/A,FALSE,"CENTBANK";"Original",#N/A,FALSE,"COMBANKS"}</definedName>
    <definedName name="wrn.original." localSheetId="42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54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61" hidden="1">{#N/A,#N/A,FALSE,"PCPI"}</definedName>
    <definedName name="wrn.PCPI." localSheetId="54" hidden="1">{#N/A,#N/A,FALSE,"PCPI"}</definedName>
    <definedName name="wrn.PCPI." localSheetId="55" hidden="1">{#N/A,#N/A,FALSE,"PCPI"}</definedName>
    <definedName name="wrn.PCPI." localSheetId="56" hidden="1">{#N/A,#N/A,FALSE,"PCPI"}</definedName>
    <definedName name="wrn.PCPI." localSheetId="57" hidden="1">{#N/A,#N/A,FALSE,"PCPI"}</definedName>
    <definedName name="wrn.PCPI." localSheetId="58" hidden="1">{#N/A,#N/A,FALSE,"PCPI"}</definedName>
    <definedName name="wrn.PCPI." localSheetId="59" hidden="1">{#N/A,#N/A,FALSE,"PCPI"}</definedName>
    <definedName name="wrn.PCPI." localSheetId="60" hidden="1">{#N/A,#N/A,FALSE,"PCPI"}</definedName>
    <definedName name="wrn.PCPI." localSheetId="39" hidden="1">{#N/A,#N/A,FALSE,"PCPI"}</definedName>
    <definedName name="wrn.PCPI." localSheetId="0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32" hidden="1">{#N/A,#N/A,FALSE,"PCPI"}</definedName>
    <definedName name="wrn.PCPI." localSheetId="41" hidden="1">{#N/A,#N/A,FALSE,"PCPI"}</definedName>
    <definedName name="wrn.PCPI." localSheetId="1" hidden="1">{#N/A,#N/A,FALSE,"PCPI"}</definedName>
    <definedName name="wrn.PCPI." localSheetId="2" hidden="1">{#N/A,#N/A,FALSE,"PCPI"}</definedName>
    <definedName name="wrn.PCPI." localSheetId="3" hidden="1">{#N/A,#N/A,FALSE,"PCPI"}</definedName>
    <definedName name="wrn.PCPI." localSheetId="4" hidden="1">{#N/A,#N/A,FALSE,"PCPI"}</definedName>
    <definedName name="wrn.PCPI." localSheetId="5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22" hidden="1">{#N/A,#N/A,FALSE,"PCPI"}</definedName>
    <definedName name="wrn.PCPI." localSheetId="23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1" hidden="1">{#N/A,#N/A,FALSE,"PCPI"}</definedName>
    <definedName name="wrn.PCPI." localSheetId="40" hidden="1">{#N/A,#N/A,FALSE,"PCPI"}</definedName>
    <definedName name="wrn.PCPI." localSheetId="42" hidden="1">{#N/A,#N/A,FALSE,"PCPI"}</definedName>
    <definedName name="wrn.PCPI." hidden="1">{#N/A,#N/A,FALSE,"PCPI"}</definedName>
    <definedName name="wrn.PENSION." localSheetId="61" hidden="1">{#N/A,#N/A,FALSE,"PENSION"}</definedName>
    <definedName name="wrn.PENSION." localSheetId="54" hidden="1">{#N/A,#N/A,FALSE,"PENSION"}</definedName>
    <definedName name="wrn.PENSION." localSheetId="55" hidden="1">{#N/A,#N/A,FALSE,"PENSION"}</definedName>
    <definedName name="wrn.PENSION." localSheetId="56" hidden="1">{#N/A,#N/A,FALSE,"PENSION"}</definedName>
    <definedName name="wrn.PENSION." localSheetId="57" hidden="1">{#N/A,#N/A,FALSE,"PENSION"}</definedName>
    <definedName name="wrn.PENSION." localSheetId="58" hidden="1">{#N/A,#N/A,FALSE,"PENSION"}</definedName>
    <definedName name="wrn.PENSION." localSheetId="59" hidden="1">{#N/A,#N/A,FALSE,"PENSION"}</definedName>
    <definedName name="wrn.PENSION." localSheetId="60" hidden="1">{#N/A,#N/A,FALSE,"PENSION"}</definedName>
    <definedName name="wrn.PENSION." localSheetId="39" hidden="1">{#N/A,#N/A,FALSE,"PENSION"}</definedName>
    <definedName name="wrn.PENSION." localSheetId="0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32" hidden="1">{#N/A,#N/A,FALSE,"PENSION"}</definedName>
    <definedName name="wrn.PENSION." localSheetId="41" hidden="1">{#N/A,#N/A,FALSE,"PENSION"}</definedName>
    <definedName name="wrn.PENSION." localSheetId="1" hidden="1">{#N/A,#N/A,FALSE,"PENSION"}</definedName>
    <definedName name="wrn.PENSION." localSheetId="2" hidden="1">{#N/A,#N/A,FALSE,"PENSION"}</definedName>
    <definedName name="wrn.PENSION." localSheetId="3" hidden="1">{#N/A,#N/A,FALSE,"PENSION"}</definedName>
    <definedName name="wrn.PENSION." localSheetId="4" hidden="1">{#N/A,#N/A,FALSE,"PENSION"}</definedName>
    <definedName name="wrn.PENSION." localSheetId="5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22" hidden="1">{#N/A,#N/A,FALSE,"PENSION"}</definedName>
    <definedName name="wrn.PENSION." localSheetId="23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1" hidden="1">{#N/A,#N/A,FALSE,"PENSION"}</definedName>
    <definedName name="wrn.PENSION." localSheetId="40" hidden="1">{#N/A,#N/A,FALSE,"PENSION"}</definedName>
    <definedName name="wrn.PENSION." localSheetId="42" hidden="1">{#N/A,#N/A,FALSE,"PENSION"}</definedName>
    <definedName name="wrn.PENSION." hidden="1">{#N/A,#N/A,FALSE,"PENSION"}</definedName>
    <definedName name="wrn.Program." localSheetId="61" hidden="1">{"Tab1",#N/A,FALSE,"P";"Tab2",#N/A,FALSE,"P"}</definedName>
    <definedName name="wrn.Program." localSheetId="54" hidden="1">{"Tab1",#N/A,FALSE,"P";"Tab2",#N/A,FALSE,"P"}</definedName>
    <definedName name="wrn.Program." localSheetId="55" hidden="1">{"Tab1",#N/A,FALSE,"P";"Tab2",#N/A,FALSE,"P"}</definedName>
    <definedName name="wrn.Program." localSheetId="56" hidden="1">{"Tab1",#N/A,FALSE,"P";"Tab2",#N/A,FALSE,"P"}</definedName>
    <definedName name="wrn.Program." localSheetId="57" hidden="1">{"Tab1",#N/A,FALSE,"P";"Tab2",#N/A,FALSE,"P"}</definedName>
    <definedName name="wrn.Program." localSheetId="58" hidden="1">{"Tab1",#N/A,FALSE,"P";"Tab2",#N/A,FALSE,"P"}</definedName>
    <definedName name="wrn.Program." localSheetId="59" hidden="1">{"Tab1",#N/A,FALSE,"P";"Tab2",#N/A,FALSE,"P"}</definedName>
    <definedName name="wrn.Program." localSheetId="60" hidden="1">{"Tab1",#N/A,FALSE,"P";"Tab2",#N/A,FALSE,"P"}</definedName>
    <definedName name="wrn.Program." localSheetId="39" hidden="1">{"Tab1",#N/A,FALSE,"P";"Tab2",#N/A,FALSE,"P"}</definedName>
    <definedName name="wrn.Program." localSheetId="0" hidden="1">{"Tab1",#N/A,FALSE,"P";"Tab2",#N/A,FALSE,"P"}</definedName>
    <definedName name="wrn.Program." localSheetId="26" hidden="1">{"Tab1",#N/A,FALSE,"P";"Tab2",#N/A,FALSE,"P"}</definedName>
    <definedName name="wrn.Program." localSheetId="27" hidden="1">{"Tab1",#N/A,FALSE,"P";"Tab2",#N/A,FALSE,"P"}</definedName>
    <definedName name="wrn.Program." localSheetId="32" hidden="1">{"Tab1",#N/A,FALSE,"P";"Tab2",#N/A,FALSE,"P"}</definedName>
    <definedName name="wrn.Program." localSheetId="41" hidden="1">{"Tab1",#N/A,FALSE,"P";"Tab2",#N/A,FALSE,"P"}</definedName>
    <definedName name="wrn.Program." localSheetId="1" hidden="1">{"Tab1",#N/A,FALSE,"P";"Tab2",#N/A,FALSE,"P"}</definedName>
    <definedName name="wrn.Program." localSheetId="2" hidden="1">{"Tab1",#N/A,FALSE,"P";"Tab2",#N/A,FALSE,"P"}</definedName>
    <definedName name="wrn.Program." localSheetId="3" hidden="1">{"Tab1",#N/A,FALSE,"P";"Tab2",#N/A,FALSE,"P"}</definedName>
    <definedName name="wrn.Program." localSheetId="4" hidden="1">{"Tab1",#N/A,FALSE,"P";"Tab2",#N/A,FALSE,"P"}</definedName>
    <definedName name="wrn.Program." localSheetId="5" hidden="1">{"Tab1",#N/A,FALSE,"P";"Tab2",#N/A,FALSE,"P"}</definedName>
    <definedName name="wrn.Program." localSheetId="6" hidden="1">{"Tab1",#N/A,FALSE,"P";"Tab2",#N/A,FALSE,"P"}</definedName>
    <definedName name="wrn.Program." localSheetId="7" hidden="1">{"Tab1",#N/A,FALSE,"P";"Tab2",#N/A,FALSE,"P"}</definedName>
    <definedName name="wrn.Program." localSheetId="22" hidden="1">{"Tab1",#N/A,FALSE,"P";"Tab2",#N/A,FALSE,"P"}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localSheetId="25" hidden="1">{"Tab1",#N/A,FALSE,"P";"Tab2",#N/A,FALSE,"P"}</definedName>
    <definedName name="wrn.Program." localSheetId="28" hidden="1">{"Tab1",#N/A,FALSE,"P";"Tab2",#N/A,FALSE,"P"}</definedName>
    <definedName name="wrn.Program." localSheetId="29" hidden="1">{"Tab1",#N/A,FALSE,"P";"Tab2",#N/A,FALSE,"P"}</definedName>
    <definedName name="wrn.Program." localSheetId="31" hidden="1">{"Tab1",#N/A,FALSE,"P";"Tab2",#N/A,FALSE,"P"}</definedName>
    <definedName name="wrn.Program." localSheetId="40" hidden="1">{"Tab1",#N/A,FALSE,"P";"Tab2",#N/A,FALSE,"P"}</definedName>
    <definedName name="wrn.Program." localSheetId="42" hidden="1">{"Tab1",#N/A,FALSE,"P";"Tab2",#N/A,FALSE,"P"}</definedName>
    <definedName name="wrn.Program." hidden="1">{"Tab1",#N/A,FALSE,"P";"Tab2",#N/A,FALSE,"P"}</definedName>
    <definedName name="wrn.PRUDENT." localSheetId="61" hidden="1">{#N/A,#N/A,FALSE,"PRUDENT"}</definedName>
    <definedName name="wrn.PRUDENT." localSheetId="54" hidden="1">{#N/A,#N/A,FALSE,"PRUDENT"}</definedName>
    <definedName name="wrn.PRUDENT." localSheetId="55" hidden="1">{#N/A,#N/A,FALSE,"PRUDENT"}</definedName>
    <definedName name="wrn.PRUDENT." localSheetId="56" hidden="1">{#N/A,#N/A,FALSE,"PRUDENT"}</definedName>
    <definedName name="wrn.PRUDENT." localSheetId="57" hidden="1">{#N/A,#N/A,FALSE,"PRUDENT"}</definedName>
    <definedName name="wrn.PRUDENT." localSheetId="58" hidden="1">{#N/A,#N/A,FALSE,"PRUDENT"}</definedName>
    <definedName name="wrn.PRUDENT." localSheetId="59" hidden="1">{#N/A,#N/A,FALSE,"PRUDENT"}</definedName>
    <definedName name="wrn.PRUDENT." localSheetId="60" hidden="1">{#N/A,#N/A,FALSE,"PRUDENT"}</definedName>
    <definedName name="wrn.PRUDENT." localSheetId="39" hidden="1">{#N/A,#N/A,FALSE,"PRUDENT"}</definedName>
    <definedName name="wrn.PRUDENT." localSheetId="0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32" hidden="1">{#N/A,#N/A,FALSE,"PRUDENT"}</definedName>
    <definedName name="wrn.PRUDENT." localSheetId="41" hidden="1">{#N/A,#N/A,FALSE,"PRUDENT"}</definedName>
    <definedName name="wrn.PRUDENT." localSheetId="1" hidden="1">{#N/A,#N/A,FALSE,"PRUDENT"}</definedName>
    <definedName name="wrn.PRUDENT." localSheetId="2" hidden="1">{#N/A,#N/A,FALSE,"PRUDENT"}</definedName>
    <definedName name="wrn.PRUDENT." localSheetId="3" hidden="1">{#N/A,#N/A,FALSE,"PRUDENT"}</definedName>
    <definedName name="wrn.PRUDENT." localSheetId="4" hidden="1">{#N/A,#N/A,FALSE,"PRUDENT"}</definedName>
    <definedName name="wrn.PRUDENT." localSheetId="5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22" hidden="1">{#N/A,#N/A,FALSE,"PRUDENT"}</definedName>
    <definedName name="wrn.PRUDENT." localSheetId="23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1" hidden="1">{#N/A,#N/A,FALSE,"PRUDENT"}</definedName>
    <definedName name="wrn.PRUDENT." localSheetId="40" hidden="1">{#N/A,#N/A,FALSE,"PRUDENT"}</definedName>
    <definedName name="wrn.PRUDENT." localSheetId="42" hidden="1">{#N/A,#N/A,FALSE,"PRUDENT"}</definedName>
    <definedName name="wrn.PRUDENT." hidden="1">{#N/A,#N/A,FALSE,"PRUDENT"}</definedName>
    <definedName name="wrn.PUBLEXP." localSheetId="61" hidden="1">{#N/A,#N/A,FALSE,"PUBLEXP"}</definedName>
    <definedName name="wrn.PUBLEXP." localSheetId="54" hidden="1">{#N/A,#N/A,FALSE,"PUBLEXP"}</definedName>
    <definedName name="wrn.PUBLEXP." localSheetId="55" hidden="1">{#N/A,#N/A,FALSE,"PUBLEXP"}</definedName>
    <definedName name="wrn.PUBLEXP." localSheetId="56" hidden="1">{#N/A,#N/A,FALSE,"PUBLEXP"}</definedName>
    <definedName name="wrn.PUBLEXP." localSheetId="57" hidden="1">{#N/A,#N/A,FALSE,"PUBLEXP"}</definedName>
    <definedName name="wrn.PUBLEXP." localSheetId="58" hidden="1">{#N/A,#N/A,FALSE,"PUBLEXP"}</definedName>
    <definedName name="wrn.PUBLEXP." localSheetId="59" hidden="1">{#N/A,#N/A,FALSE,"PUBLEXP"}</definedName>
    <definedName name="wrn.PUBLEXP." localSheetId="60" hidden="1">{#N/A,#N/A,FALSE,"PUBLEXP"}</definedName>
    <definedName name="wrn.PUBLEXP." localSheetId="39" hidden="1">{#N/A,#N/A,FALSE,"PUBLEXP"}</definedName>
    <definedName name="wrn.PUBLEXP." localSheetId="0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32" hidden="1">{#N/A,#N/A,FALSE,"PUBLEXP"}</definedName>
    <definedName name="wrn.PUBLEXP." localSheetId="41" hidden="1">{#N/A,#N/A,FALSE,"PUBLEXP"}</definedName>
    <definedName name="wrn.PUBLEXP." localSheetId="1" hidden="1">{#N/A,#N/A,FALSE,"PUBLEXP"}</definedName>
    <definedName name="wrn.PUBLEXP." localSheetId="2" hidden="1">{#N/A,#N/A,FALSE,"PUBLEXP"}</definedName>
    <definedName name="wrn.PUBLEXP." localSheetId="3" hidden="1">{#N/A,#N/A,FALSE,"PUBLEXP"}</definedName>
    <definedName name="wrn.PUBLEXP." localSheetId="4" hidden="1">{#N/A,#N/A,FALSE,"PUBLEXP"}</definedName>
    <definedName name="wrn.PUBLEXP." localSheetId="5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22" hidden="1">{#N/A,#N/A,FALSE,"PUBLEXP"}</definedName>
    <definedName name="wrn.PUBLEXP." localSheetId="23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1" hidden="1">{#N/A,#N/A,FALSE,"PUBLEXP"}</definedName>
    <definedName name="wrn.PUBLEXP." localSheetId="40" hidden="1">{#N/A,#N/A,FALSE,"PUBLEXP"}</definedName>
    <definedName name="wrn.PUBLEXP." localSheetId="42" hidden="1">{#N/A,#N/A,FALSE,"PUBLEXP"}</definedName>
    <definedName name="wrn.PUBLEXP." hidden="1">{#N/A,#N/A,FALSE,"PUBLEXP"}</definedName>
    <definedName name="wrn.quarters._.98." localSheetId="6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6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6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1" hidden="1">{#N/A,#N/A,FALSE,"RestGGPIB"}</definedName>
    <definedName name="wrn.RestGGPIB." localSheetId="54" hidden="1">{#N/A,#N/A,FALSE,"RestGGPIB"}</definedName>
    <definedName name="wrn.RestGGPIB." localSheetId="55" hidden="1">{#N/A,#N/A,FALSE,"RestGGPIB"}</definedName>
    <definedName name="wrn.RestGGPIB." localSheetId="56" hidden="1">{#N/A,#N/A,FALSE,"RestGGPIB"}</definedName>
    <definedName name="wrn.RestGGPIB." localSheetId="57" hidden="1">{#N/A,#N/A,FALSE,"RestGGPIB"}</definedName>
    <definedName name="wrn.RestGGPIB." localSheetId="58" hidden="1">{#N/A,#N/A,FALSE,"RestGGPIB"}</definedName>
    <definedName name="wrn.RestGGPIB." localSheetId="59" hidden="1">{#N/A,#N/A,FALSE,"RestGGPIB"}</definedName>
    <definedName name="wrn.RestGGPIB." localSheetId="60" hidden="1">{#N/A,#N/A,FALSE,"RestGGPIB"}</definedName>
    <definedName name="wrn.RestGGPIB." localSheetId="39" hidden="1">{#N/A,#N/A,FALSE,"RestGGPIB"}</definedName>
    <definedName name="wrn.RestGGPIB." localSheetId="0" hidden="1">{#N/A,#N/A,FALSE,"RestGGPIB"}</definedName>
    <definedName name="wrn.RestGGPIB." localSheetId="26" hidden="1">{#N/A,#N/A,FALSE,"RestGGPIB"}</definedName>
    <definedName name="wrn.RestGGPIB." localSheetId="27" hidden="1">{#N/A,#N/A,FALSE,"RestGGPIB"}</definedName>
    <definedName name="wrn.RestGGPIB." localSheetId="32" hidden="1">{#N/A,#N/A,FALSE,"RestGGPIB"}</definedName>
    <definedName name="wrn.RestGGPIB." localSheetId="41" hidden="1">{#N/A,#N/A,FALSE,"RestGGPIB"}</definedName>
    <definedName name="wrn.RestGGPIB." localSheetId="1" hidden="1">{#N/A,#N/A,FALSE,"RestGGPIB"}</definedName>
    <definedName name="wrn.RestGGPIB." localSheetId="2" hidden="1">{#N/A,#N/A,FALSE,"RestGGPIB"}</definedName>
    <definedName name="wrn.RestGGPIB." localSheetId="3" hidden="1">{#N/A,#N/A,FALSE,"RestGGPIB"}</definedName>
    <definedName name="wrn.RestGGPIB." localSheetId="4" hidden="1">{#N/A,#N/A,FALSE,"RestGGPIB"}</definedName>
    <definedName name="wrn.RestGGPIB." localSheetId="5" hidden="1">{#N/A,#N/A,FALSE,"RestGGPIB"}</definedName>
    <definedName name="wrn.RestGGPIB." localSheetId="6" hidden="1">{#N/A,#N/A,FALSE,"RestGGPIB"}</definedName>
    <definedName name="wrn.RestGGPIB." localSheetId="7" hidden="1">{#N/A,#N/A,FALSE,"RestGGPIB"}</definedName>
    <definedName name="wrn.RestGGPIB." localSheetId="22" hidden="1">{#N/A,#N/A,FALSE,"RestGGPIB"}</definedName>
    <definedName name="wrn.RestGGPIB." localSheetId="23" hidden="1">{#N/A,#N/A,FALSE,"RestGGPIB"}</definedName>
    <definedName name="wrn.RestGGPIB." localSheetId="24" hidden="1">{#N/A,#N/A,FALSE,"RestGGPIB"}</definedName>
    <definedName name="wrn.RestGGPIB." localSheetId="25" hidden="1">{#N/A,#N/A,FALSE,"RestGGPIB"}</definedName>
    <definedName name="wrn.RestGGPIB." localSheetId="28" hidden="1">{#N/A,#N/A,FALSE,"RestGGPIB"}</definedName>
    <definedName name="wrn.RestGGPIB." localSheetId="29" hidden="1">{#N/A,#N/A,FALSE,"RestGGPIB"}</definedName>
    <definedName name="wrn.RestGGPIB." localSheetId="31" hidden="1">{#N/A,#N/A,FALSE,"RestGGPIB"}</definedName>
    <definedName name="wrn.RestGGPIB." localSheetId="40" hidden="1">{#N/A,#N/A,FALSE,"RestGGPIB"}</definedName>
    <definedName name="wrn.RestGGPIB." localSheetId="42" hidden="1">{#N/A,#N/A,FALSE,"RestGGPIB"}</definedName>
    <definedName name="wrn.RestGGPIB." hidden="1">{#N/A,#N/A,FALSE,"RestGGPIB"}</definedName>
    <definedName name="wrn.REVSHARE." localSheetId="61" hidden="1">{#N/A,#N/A,FALSE,"REVSHARE"}</definedName>
    <definedName name="wrn.REVSHARE." localSheetId="54" hidden="1">{#N/A,#N/A,FALSE,"REVSHARE"}</definedName>
    <definedName name="wrn.REVSHARE." localSheetId="55" hidden="1">{#N/A,#N/A,FALSE,"REVSHARE"}</definedName>
    <definedName name="wrn.REVSHARE." localSheetId="56" hidden="1">{#N/A,#N/A,FALSE,"REVSHARE"}</definedName>
    <definedName name="wrn.REVSHARE." localSheetId="57" hidden="1">{#N/A,#N/A,FALSE,"REVSHARE"}</definedName>
    <definedName name="wrn.REVSHARE." localSheetId="58" hidden="1">{#N/A,#N/A,FALSE,"REVSHARE"}</definedName>
    <definedName name="wrn.REVSHARE." localSheetId="59" hidden="1">{#N/A,#N/A,FALSE,"REVSHARE"}</definedName>
    <definedName name="wrn.REVSHARE." localSheetId="60" hidden="1">{#N/A,#N/A,FALSE,"REVSHARE"}</definedName>
    <definedName name="wrn.REVSHARE." localSheetId="39" hidden="1">{#N/A,#N/A,FALSE,"REVSHARE"}</definedName>
    <definedName name="wrn.REVSHARE." localSheetId="0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32" hidden="1">{#N/A,#N/A,FALSE,"REVSHARE"}</definedName>
    <definedName name="wrn.REVSHARE." localSheetId="41" hidden="1">{#N/A,#N/A,FALSE,"REVSHARE"}</definedName>
    <definedName name="wrn.REVSHARE." localSheetId="1" hidden="1">{#N/A,#N/A,FALSE,"REVSHARE"}</definedName>
    <definedName name="wrn.REVSHARE." localSheetId="2" hidden="1">{#N/A,#N/A,FALSE,"REVSHARE"}</definedName>
    <definedName name="wrn.REVSHARE." localSheetId="3" hidden="1">{#N/A,#N/A,FALSE,"REVSHARE"}</definedName>
    <definedName name="wrn.REVSHARE." localSheetId="4" hidden="1">{#N/A,#N/A,FALSE,"REVSHARE"}</definedName>
    <definedName name="wrn.REVSHARE." localSheetId="5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22" hidden="1">{#N/A,#N/A,FALSE,"REVSHARE"}</definedName>
    <definedName name="wrn.REVSHARE." localSheetId="23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1" hidden="1">{#N/A,#N/A,FALSE,"REVSHARE"}</definedName>
    <definedName name="wrn.REVSHARE." localSheetId="40" hidden="1">{#N/A,#N/A,FALSE,"REVSHARE"}</definedName>
    <definedName name="wrn.REVSHARE." localSheetId="42" hidden="1">{#N/A,#N/A,FALSE,"REVSHARE"}</definedName>
    <definedName name="wrn.REVSHARE." hidden="1">{#N/A,#N/A,FALSE,"REVSHARE"}</definedName>
    <definedName name="wrn.Riqfin." localSheetId="61" hidden="1">{"Riqfin97",#N/A,FALSE,"Tran";"Riqfinpro",#N/A,FALSE,"Tran"}</definedName>
    <definedName name="wrn.Riqfin." localSheetId="54" hidden="1">{"Riqfin97",#N/A,FALSE,"Tran";"Riqfinpro",#N/A,FALSE,"Tran"}</definedName>
    <definedName name="wrn.Riqfin." localSheetId="55" hidden="1">{"Riqfin97",#N/A,FALSE,"Tran";"Riqfinpro",#N/A,FALSE,"Tran"}</definedName>
    <definedName name="wrn.Riqfin." localSheetId="56" hidden="1">{"Riqfin97",#N/A,FALSE,"Tran";"Riqfinpro",#N/A,FALSE,"Tran"}</definedName>
    <definedName name="wrn.Riqfin." localSheetId="57" hidden="1">{"Riqfin97",#N/A,FALSE,"Tran";"Riqfinpro",#N/A,FALSE,"Tran"}</definedName>
    <definedName name="wrn.Riqfin." localSheetId="58" hidden="1">{"Riqfin97",#N/A,FALSE,"Tran";"Riqfinpro",#N/A,FALSE,"Tran"}</definedName>
    <definedName name="wrn.Riqfin." localSheetId="59" hidden="1">{"Riqfin97",#N/A,FALSE,"Tran";"Riqfinpro",#N/A,FALSE,"Tran"}</definedName>
    <definedName name="wrn.Riqfin." localSheetId="60" hidden="1">{"Riqfin97",#N/A,FALSE,"Tran";"Riqfinpro",#N/A,FALSE,"Tran"}</definedName>
    <definedName name="wrn.Riqfin." localSheetId="39" hidden="1">{"Riqfin97",#N/A,FALSE,"Tran";"Riqfinpro",#N/A,FALSE,"Tran"}</definedName>
    <definedName name="wrn.Riqfin." localSheetId="0" hidden="1">{"Riqfin97",#N/A,FALSE,"Tran";"Riqfinpro",#N/A,FALSE,"Tran"}</definedName>
    <definedName name="wrn.Riqfin." localSheetId="26" hidden="1">{"Riqfin97",#N/A,FALSE,"Tran";"Riqfinpro",#N/A,FALSE,"Tran"}</definedName>
    <definedName name="wrn.Riqfin." localSheetId="27" hidden="1">{"Riqfin97",#N/A,FALSE,"Tran";"Riqfinpro",#N/A,FALSE,"Tran"}</definedName>
    <definedName name="wrn.Riqfin." localSheetId="32" hidden="1">{"Riqfin97",#N/A,FALSE,"Tran";"Riqfinpro",#N/A,FALSE,"Tran"}</definedName>
    <definedName name="wrn.Riqfin." localSheetId="41" hidden="1">{"Riqfin97",#N/A,FALSE,"Tran";"Riqfinpro",#N/A,FALSE,"Tran"}</definedName>
    <definedName name="wrn.Riqfin." localSheetId="1" hidden="1">{"Riqfin97",#N/A,FALSE,"Tran";"Riqfinpro",#N/A,FALSE,"Tran"}</definedName>
    <definedName name="wrn.Riqfin." localSheetId="2" hidden="1">{"Riqfin97",#N/A,FALSE,"Tran";"Riqfinpro",#N/A,FALSE,"Tran"}</definedName>
    <definedName name="wrn.Riqfin." localSheetId="3" hidden="1">{"Riqfin97",#N/A,FALSE,"Tran";"Riqfinpro",#N/A,FALSE,"Tran"}</definedName>
    <definedName name="wrn.Riqfin." localSheetId="4" hidden="1">{"Riqfin97",#N/A,FALSE,"Tran";"Riqfinpro",#N/A,FALSE,"Tran"}</definedName>
    <definedName name="wrn.Riqfin." localSheetId="5" hidden="1">{"Riqfin97",#N/A,FALSE,"Tran";"Riqfinpro",#N/A,FALSE,"Tran"}</definedName>
    <definedName name="wrn.Riqfin." localSheetId="6" hidden="1">{"Riqfin97",#N/A,FALSE,"Tran";"Riqfinpro",#N/A,FALSE,"Tran"}</definedName>
    <definedName name="wrn.Riqfin." localSheetId="7" hidden="1">{"Riqfin97",#N/A,FALSE,"Tran";"Riqfinpro",#N/A,FALSE,"Tran"}</definedName>
    <definedName name="wrn.Riqfin." localSheetId="22" hidden="1">{"Riqfin97",#N/A,FALSE,"Tran";"Riqfinpro",#N/A,FALSE,"Tran"}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localSheetId="25" hidden="1">{"Riqfin97",#N/A,FALSE,"Tran";"Riqfinpro",#N/A,FALSE,"Tran"}</definedName>
    <definedName name="wrn.Riqfin." localSheetId="28" hidden="1">{"Riqfin97",#N/A,FALSE,"Tran";"Riqfinpro",#N/A,FALSE,"Tran"}</definedName>
    <definedName name="wrn.Riqfin." localSheetId="29" hidden="1">{"Riqfin97",#N/A,FALSE,"Tran";"Riqfinpro",#N/A,FALSE,"Tran"}</definedName>
    <definedName name="wrn.Riqfin." localSheetId="31" hidden="1">{"Riqfin97",#N/A,FALSE,"Tran";"Riqfinpro",#N/A,FALSE,"Tran"}</definedName>
    <definedName name="wrn.Riqfin." localSheetId="40" hidden="1">{"Riqfin97",#N/A,FALSE,"Tran";"Riqfinpro",#N/A,FALSE,"Tran"}</definedName>
    <definedName name="wrn.Riqfin." localSheetId="42" hidden="1">{"Riqfin97",#N/A,FALSE,"Tran";"Riqfinpro",#N/A,FALSE,"Tran"}</definedName>
    <definedName name="wrn.Riqfin." hidden="1">{"Riqfin97",#N/A,FALSE,"Tran";"Riqfinpro",#N/A,FALSE,"Tran"}</definedName>
    <definedName name="wrn.sreport9899." localSheetId="6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1" hidden="1">{#N/A,#N/A,FALSE,"SSPIB"}</definedName>
    <definedName name="wrn.SSPIB." localSheetId="54" hidden="1">{#N/A,#N/A,FALSE,"SSPIB"}</definedName>
    <definedName name="wrn.SSPIB." localSheetId="55" hidden="1">{#N/A,#N/A,FALSE,"SSPIB"}</definedName>
    <definedName name="wrn.SSPIB." localSheetId="56" hidden="1">{#N/A,#N/A,FALSE,"SSPIB"}</definedName>
    <definedName name="wrn.SSPIB." localSheetId="57" hidden="1">{#N/A,#N/A,FALSE,"SSPIB"}</definedName>
    <definedName name="wrn.SSPIB." localSheetId="58" hidden="1">{#N/A,#N/A,FALSE,"SSPIB"}</definedName>
    <definedName name="wrn.SSPIB." localSheetId="59" hidden="1">{#N/A,#N/A,FALSE,"SSPIB"}</definedName>
    <definedName name="wrn.SSPIB." localSheetId="60" hidden="1">{#N/A,#N/A,FALSE,"SSPIB"}</definedName>
    <definedName name="wrn.SSPIB." localSheetId="39" hidden="1">{#N/A,#N/A,FALSE,"SSPIB"}</definedName>
    <definedName name="wrn.SSPIB." localSheetId="0" hidden="1">{#N/A,#N/A,FALSE,"SSPIB"}</definedName>
    <definedName name="wrn.SSPIB." localSheetId="26" hidden="1">{#N/A,#N/A,FALSE,"SSPIB"}</definedName>
    <definedName name="wrn.SSPIB." localSheetId="27" hidden="1">{#N/A,#N/A,FALSE,"SSPIB"}</definedName>
    <definedName name="wrn.SSPIB." localSheetId="32" hidden="1">{#N/A,#N/A,FALSE,"SSPIB"}</definedName>
    <definedName name="wrn.SSPIB." localSheetId="41" hidden="1">{#N/A,#N/A,FALSE,"SSPIB"}</definedName>
    <definedName name="wrn.SSPIB." localSheetId="1" hidden="1">{#N/A,#N/A,FALSE,"SSPIB"}</definedName>
    <definedName name="wrn.SSPIB." localSheetId="2" hidden="1">{#N/A,#N/A,FALSE,"SSPIB"}</definedName>
    <definedName name="wrn.SSPIB." localSheetId="3" hidden="1">{#N/A,#N/A,FALSE,"SSPIB"}</definedName>
    <definedName name="wrn.SSPIB." localSheetId="4" hidden="1">{#N/A,#N/A,FALSE,"SSPIB"}</definedName>
    <definedName name="wrn.SSPIB." localSheetId="5" hidden="1">{#N/A,#N/A,FALSE,"SSPIB"}</definedName>
    <definedName name="wrn.SSPIB." localSheetId="6" hidden="1">{#N/A,#N/A,FALSE,"SSPIB"}</definedName>
    <definedName name="wrn.SSPIB." localSheetId="7" hidden="1">{#N/A,#N/A,FALSE,"SSPIB"}</definedName>
    <definedName name="wrn.SSPIB." localSheetId="22" hidden="1">{#N/A,#N/A,FALSE,"SSPIB"}</definedName>
    <definedName name="wrn.SSPIB." localSheetId="23" hidden="1">{#N/A,#N/A,FALSE,"SSPIB"}</definedName>
    <definedName name="wrn.SSPIB." localSheetId="24" hidden="1">{#N/A,#N/A,FALSE,"SSPIB"}</definedName>
    <definedName name="wrn.SSPIB." localSheetId="25" hidden="1">{#N/A,#N/A,FALSE,"SSPIB"}</definedName>
    <definedName name="wrn.SSPIB." localSheetId="28" hidden="1">{#N/A,#N/A,FALSE,"SSPIB"}</definedName>
    <definedName name="wrn.SSPIB." localSheetId="29" hidden="1">{#N/A,#N/A,FALSE,"SSPIB"}</definedName>
    <definedName name="wrn.SSPIB." localSheetId="31" hidden="1">{#N/A,#N/A,FALSE,"SSPIB"}</definedName>
    <definedName name="wrn.SSPIB." localSheetId="40" hidden="1">{#N/A,#N/A,FALSE,"SSPIB"}</definedName>
    <definedName name="wrn.SSPIB." localSheetId="42" hidden="1">{#N/A,#N/A,FALSE,"SSPIB"}</definedName>
    <definedName name="wrn.SSPIB." hidden="1">{#N/A,#N/A,FALSE,"SSPIB"}</definedName>
    <definedName name="wrn.Staff._.Report._.Tables." localSheetId="61" hidden="1">{#N/A,#N/A,FALSE,"SR1";#N/A,#N/A,FALSE,"SR2";#N/A,#N/A,FALSE,"SR3";#N/A,#N/A,FALSE,"SR4"}</definedName>
    <definedName name="wrn.Staff._.Report._.Tables." localSheetId="54" hidden="1">{#N/A,#N/A,FALSE,"SR1";#N/A,#N/A,FALSE,"SR2";#N/A,#N/A,FALSE,"SR3";#N/A,#N/A,FALSE,"SR4"}</definedName>
    <definedName name="wrn.Staff._.Report._.Tables." localSheetId="55" hidden="1">{#N/A,#N/A,FALSE,"SR1";#N/A,#N/A,FALSE,"SR2";#N/A,#N/A,FALSE,"SR3";#N/A,#N/A,FALSE,"SR4"}</definedName>
    <definedName name="wrn.Staff._.Report._.Tables." localSheetId="56" hidden="1">{#N/A,#N/A,FALSE,"SR1";#N/A,#N/A,FALSE,"SR2";#N/A,#N/A,FALSE,"SR3";#N/A,#N/A,FALSE,"SR4"}</definedName>
    <definedName name="wrn.Staff._.Report._.Tables." localSheetId="57" hidden="1">{#N/A,#N/A,FALSE,"SR1";#N/A,#N/A,FALSE,"SR2";#N/A,#N/A,FALSE,"SR3";#N/A,#N/A,FALSE,"SR4"}</definedName>
    <definedName name="wrn.Staff._.Report._.Tables." localSheetId="58" hidden="1">{#N/A,#N/A,FALSE,"SR1";#N/A,#N/A,FALSE,"SR2";#N/A,#N/A,FALSE,"SR3";#N/A,#N/A,FALSE,"SR4"}</definedName>
    <definedName name="wrn.Staff._.Report._.Tables." localSheetId="59" hidden="1">{#N/A,#N/A,FALSE,"SR1";#N/A,#N/A,FALSE,"SR2";#N/A,#N/A,FALSE,"SR3";#N/A,#N/A,FALSE,"SR4"}</definedName>
    <definedName name="wrn.Staff._.Report._.Tables." localSheetId="60" hidden="1">{#N/A,#N/A,FALSE,"SR1";#N/A,#N/A,FALSE,"SR2";#N/A,#N/A,FALSE,"SR3";#N/A,#N/A,FALSE,"SR4"}</definedName>
    <definedName name="wrn.Staff._.Report._.Tables." localSheetId="39" hidden="1">{#N/A,#N/A,FALSE,"SR1";#N/A,#N/A,FALSE,"SR2";#N/A,#N/A,FALSE,"SR3";#N/A,#N/A,FALSE,"SR4"}</definedName>
    <definedName name="wrn.Staff._.Report._.Tables." localSheetId="0" hidden="1">{#N/A,#N/A,FALSE,"SR1";#N/A,#N/A,FALSE,"SR2";#N/A,#N/A,FALSE,"SR3";#N/A,#N/A,FALSE,"SR4"}</definedName>
    <definedName name="wrn.Staff._.Report._.Tables." localSheetId="26" hidden="1">{#N/A,#N/A,FALSE,"SR1";#N/A,#N/A,FALSE,"SR2";#N/A,#N/A,FALSE,"SR3";#N/A,#N/A,FALSE,"SR4"}</definedName>
    <definedName name="wrn.Staff._.Report._.Tables." localSheetId="27" hidden="1">{#N/A,#N/A,FALSE,"SR1";#N/A,#N/A,FALSE,"SR2";#N/A,#N/A,FALSE,"SR3";#N/A,#N/A,FALSE,"SR4"}</definedName>
    <definedName name="wrn.Staff._.Report._.Tables." localSheetId="32" hidden="1">{#N/A,#N/A,FALSE,"SR1";#N/A,#N/A,FALSE,"SR2";#N/A,#N/A,FALSE,"SR3";#N/A,#N/A,FALSE,"SR4"}</definedName>
    <definedName name="wrn.Staff._.Report._.Tables." localSheetId="41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2" hidden="1">{#N/A,#N/A,FALSE,"SR1";#N/A,#N/A,FALSE,"SR2";#N/A,#N/A,FALSE,"SR3";#N/A,#N/A,FALSE,"SR4"}</definedName>
    <definedName name="wrn.Staff._.Report._.Tables." localSheetId="3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7" hidden="1">{#N/A,#N/A,FALSE,"SR1";#N/A,#N/A,FALSE,"SR2";#N/A,#N/A,FALSE,"SR3";#N/A,#N/A,FALSE,"SR4"}</definedName>
    <definedName name="wrn.Staff._.Report._.Tables." localSheetId="22" hidden="1">{#N/A,#N/A,FALSE,"SR1";#N/A,#N/A,FALSE,"SR2";#N/A,#N/A,FALSE,"SR3";#N/A,#N/A,FALSE,"SR4"}</definedName>
    <definedName name="wrn.Staff._.Report._.Tables." localSheetId="23" hidden="1">{#N/A,#N/A,FALSE,"SR1";#N/A,#N/A,FALSE,"SR2";#N/A,#N/A,FALSE,"SR3";#N/A,#N/A,FALSE,"SR4"}</definedName>
    <definedName name="wrn.Staff._.Report._.Tables." localSheetId="24" hidden="1">{#N/A,#N/A,FALSE,"SR1";#N/A,#N/A,FALSE,"SR2";#N/A,#N/A,FALSE,"SR3";#N/A,#N/A,FALSE,"SR4"}</definedName>
    <definedName name="wrn.Staff._.Report._.Tables." localSheetId="25" hidden="1">{#N/A,#N/A,FALSE,"SR1";#N/A,#N/A,FALSE,"SR2";#N/A,#N/A,FALSE,"SR3";#N/A,#N/A,FALSE,"SR4"}</definedName>
    <definedName name="wrn.Staff._.Report._.Tables." localSheetId="28" hidden="1">{#N/A,#N/A,FALSE,"SR1";#N/A,#N/A,FALSE,"SR2";#N/A,#N/A,FALSE,"SR3";#N/A,#N/A,FALSE,"SR4"}</definedName>
    <definedName name="wrn.Staff._.Report._.Tables." localSheetId="29" hidden="1">{#N/A,#N/A,FALSE,"SR1";#N/A,#N/A,FALSE,"SR2";#N/A,#N/A,FALSE,"SR3";#N/A,#N/A,FALSE,"SR4"}</definedName>
    <definedName name="wrn.Staff._.Report._.Tables." localSheetId="31" hidden="1">{#N/A,#N/A,FALSE,"SR1";#N/A,#N/A,FALSE,"SR2";#N/A,#N/A,FALSE,"SR3";#N/A,#N/A,FALSE,"SR4"}</definedName>
    <definedName name="wrn.Staff._.Report._.Tables." localSheetId="40" hidden="1">{#N/A,#N/A,FALSE,"SR1";#N/A,#N/A,FALSE,"SR2";#N/A,#N/A,FALSE,"SR3";#N/A,#N/A,FALSE,"SR4"}</definedName>
    <definedName name="wrn.Staff._.Report._.Tables." localSheetId="42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61" hidden="1">{#N/A,#N/A,FALSE,"STATE"}</definedName>
    <definedName name="wrn.STATE." localSheetId="54" hidden="1">{#N/A,#N/A,FALSE,"STATE"}</definedName>
    <definedName name="wrn.STATE." localSheetId="55" hidden="1">{#N/A,#N/A,FALSE,"STATE"}</definedName>
    <definedName name="wrn.STATE." localSheetId="56" hidden="1">{#N/A,#N/A,FALSE,"STATE"}</definedName>
    <definedName name="wrn.STATE." localSheetId="57" hidden="1">{#N/A,#N/A,FALSE,"STATE"}</definedName>
    <definedName name="wrn.STATE." localSheetId="58" hidden="1">{#N/A,#N/A,FALSE,"STATE"}</definedName>
    <definedName name="wrn.STATE." localSheetId="59" hidden="1">{#N/A,#N/A,FALSE,"STATE"}</definedName>
    <definedName name="wrn.STATE." localSheetId="60" hidden="1">{#N/A,#N/A,FALSE,"STATE"}</definedName>
    <definedName name="wrn.STATE." localSheetId="39" hidden="1">{#N/A,#N/A,FALSE,"STATE"}</definedName>
    <definedName name="wrn.STATE." localSheetId="0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32" hidden="1">{#N/A,#N/A,FALSE,"STATE"}</definedName>
    <definedName name="wrn.STATE." localSheetId="41" hidden="1">{#N/A,#N/A,FALSE,"STATE"}</definedName>
    <definedName name="wrn.STATE." localSheetId="1" hidden="1">{#N/A,#N/A,FALSE,"STATE"}</definedName>
    <definedName name="wrn.STATE." localSheetId="2" hidden="1">{#N/A,#N/A,FALSE,"STATE"}</definedName>
    <definedName name="wrn.STATE." localSheetId="3" hidden="1">{#N/A,#N/A,FALSE,"STATE"}</definedName>
    <definedName name="wrn.STATE." localSheetId="4" hidden="1">{#N/A,#N/A,FALSE,"STATE"}</definedName>
    <definedName name="wrn.STATE." localSheetId="5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22" hidden="1">{#N/A,#N/A,FALSE,"STATE"}</definedName>
    <definedName name="wrn.STATE." localSheetId="23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1" hidden="1">{#N/A,#N/A,FALSE,"STATE"}</definedName>
    <definedName name="wrn.STATE." localSheetId="40" hidden="1">{#N/A,#N/A,FALSE,"STATE"}</definedName>
    <definedName name="wrn.STATE." localSheetId="42" hidden="1">{#N/A,#N/A,FALSE,"STATE"}</definedName>
    <definedName name="wrn.STATE." hidden="1">{#N/A,#N/A,FALSE,"STATE"}</definedName>
    <definedName name="wrn.TAXARREARS." localSheetId="61" hidden="1">{#N/A,#N/A,FALSE,"TAXARREARS"}</definedName>
    <definedName name="wrn.TAXARREARS." localSheetId="54" hidden="1">{#N/A,#N/A,FALSE,"TAXARREARS"}</definedName>
    <definedName name="wrn.TAXARREARS." localSheetId="55" hidden="1">{#N/A,#N/A,FALSE,"TAXARREARS"}</definedName>
    <definedName name="wrn.TAXARREARS." localSheetId="56" hidden="1">{#N/A,#N/A,FALSE,"TAXARREARS"}</definedName>
    <definedName name="wrn.TAXARREARS." localSheetId="57" hidden="1">{#N/A,#N/A,FALSE,"TAXARREARS"}</definedName>
    <definedName name="wrn.TAXARREARS." localSheetId="58" hidden="1">{#N/A,#N/A,FALSE,"TAXARREARS"}</definedName>
    <definedName name="wrn.TAXARREARS." localSheetId="59" hidden="1">{#N/A,#N/A,FALSE,"TAXARREARS"}</definedName>
    <definedName name="wrn.TAXARREARS." localSheetId="60" hidden="1">{#N/A,#N/A,FALSE,"TAXARREARS"}</definedName>
    <definedName name="wrn.TAXARREARS." localSheetId="39" hidden="1">{#N/A,#N/A,FALSE,"TAXARREARS"}</definedName>
    <definedName name="wrn.TAXARREARS." localSheetId="0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32" hidden="1">{#N/A,#N/A,FALSE,"TAXARREARS"}</definedName>
    <definedName name="wrn.TAXARREARS." localSheetId="41" hidden="1">{#N/A,#N/A,FALSE,"TAXARREARS"}</definedName>
    <definedName name="wrn.TAXARREARS." localSheetId="1" hidden="1">{#N/A,#N/A,FALSE,"TAXARREARS"}</definedName>
    <definedName name="wrn.TAXARREARS." localSheetId="2" hidden="1">{#N/A,#N/A,FALSE,"TAXARREARS"}</definedName>
    <definedName name="wrn.TAXARREARS." localSheetId="3" hidden="1">{#N/A,#N/A,FALSE,"TAXARREARS"}</definedName>
    <definedName name="wrn.TAXARREARS." localSheetId="4" hidden="1">{#N/A,#N/A,FALSE,"TAXARREARS"}</definedName>
    <definedName name="wrn.TAXARREARS." localSheetId="5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22" hidden="1">{#N/A,#N/A,FALSE,"TAXARREARS"}</definedName>
    <definedName name="wrn.TAXARREARS." localSheetId="23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1" hidden="1">{#N/A,#N/A,FALSE,"TAXARREARS"}</definedName>
    <definedName name="wrn.TAXARREARS." localSheetId="40" hidden="1">{#N/A,#N/A,FALSE,"TAXARREARS"}</definedName>
    <definedName name="wrn.TAXARREARS." localSheetId="42" hidden="1">{#N/A,#N/A,FALSE,"TAXARREARS"}</definedName>
    <definedName name="wrn.TAXARREARS." hidden="1">{#N/A,#N/A,FALSE,"TAXARREARS"}</definedName>
    <definedName name="wrn.TAXPAYRS." localSheetId="61" hidden="1">{#N/A,#N/A,FALSE,"TAXPAYRS"}</definedName>
    <definedName name="wrn.TAXPAYRS." localSheetId="54" hidden="1">{#N/A,#N/A,FALSE,"TAXPAYRS"}</definedName>
    <definedName name="wrn.TAXPAYRS." localSheetId="55" hidden="1">{#N/A,#N/A,FALSE,"TAXPAYRS"}</definedName>
    <definedName name="wrn.TAXPAYRS." localSheetId="56" hidden="1">{#N/A,#N/A,FALSE,"TAXPAYRS"}</definedName>
    <definedName name="wrn.TAXPAYRS." localSheetId="57" hidden="1">{#N/A,#N/A,FALSE,"TAXPAYRS"}</definedName>
    <definedName name="wrn.TAXPAYRS." localSheetId="58" hidden="1">{#N/A,#N/A,FALSE,"TAXPAYRS"}</definedName>
    <definedName name="wrn.TAXPAYRS." localSheetId="59" hidden="1">{#N/A,#N/A,FALSE,"TAXPAYRS"}</definedName>
    <definedName name="wrn.TAXPAYRS." localSheetId="60" hidden="1">{#N/A,#N/A,FALSE,"TAXPAYRS"}</definedName>
    <definedName name="wrn.TAXPAYRS." localSheetId="39" hidden="1">{#N/A,#N/A,FALSE,"TAXPAYRS"}</definedName>
    <definedName name="wrn.TAXPAYRS." localSheetId="0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32" hidden="1">{#N/A,#N/A,FALSE,"TAXPAYRS"}</definedName>
    <definedName name="wrn.TAXPAYRS." localSheetId="41" hidden="1">{#N/A,#N/A,FALSE,"TAXPAYRS"}</definedName>
    <definedName name="wrn.TAXPAYRS." localSheetId="1" hidden="1">{#N/A,#N/A,FALSE,"TAXPAYRS"}</definedName>
    <definedName name="wrn.TAXPAYRS." localSheetId="2" hidden="1">{#N/A,#N/A,FALSE,"TAXPAYRS"}</definedName>
    <definedName name="wrn.TAXPAYRS." localSheetId="3" hidden="1">{#N/A,#N/A,FALSE,"TAXPAYRS"}</definedName>
    <definedName name="wrn.TAXPAYRS." localSheetId="4" hidden="1">{#N/A,#N/A,FALSE,"TAXPAYRS"}</definedName>
    <definedName name="wrn.TAXPAYRS." localSheetId="5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22" hidden="1">{#N/A,#N/A,FALSE,"TAXPAYRS"}</definedName>
    <definedName name="wrn.TAXPAYRS." localSheetId="23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1" hidden="1">{#N/A,#N/A,FALSE,"TAXPAYRS"}</definedName>
    <definedName name="wrn.TAXPAYRS." localSheetId="40" hidden="1">{#N/A,#N/A,FALSE,"TAXPAYRS"}</definedName>
    <definedName name="wrn.TAXPAYRS." localSheetId="42" hidden="1">{#N/A,#N/A,FALSE,"TAXPAYRS"}</definedName>
    <definedName name="wrn.TAXPAYRS." hidden="1">{#N/A,#N/A,FALSE,"TAXPAYRS"}</definedName>
    <definedName name="wrn.TRADE." localSheetId="61" hidden="1">{#N/A,#N/A,FALSE,"TRADE"}</definedName>
    <definedName name="wrn.TRADE." localSheetId="54" hidden="1">{#N/A,#N/A,FALSE,"TRADE"}</definedName>
    <definedName name="wrn.TRADE." localSheetId="55" hidden="1">{#N/A,#N/A,FALSE,"TRADE"}</definedName>
    <definedName name="wrn.TRADE." localSheetId="56" hidden="1">{#N/A,#N/A,FALSE,"TRADE"}</definedName>
    <definedName name="wrn.TRADE." localSheetId="57" hidden="1">{#N/A,#N/A,FALSE,"TRADE"}</definedName>
    <definedName name="wrn.TRADE." localSheetId="58" hidden="1">{#N/A,#N/A,FALSE,"TRADE"}</definedName>
    <definedName name="wrn.TRADE." localSheetId="59" hidden="1">{#N/A,#N/A,FALSE,"TRADE"}</definedName>
    <definedName name="wrn.TRADE." localSheetId="60" hidden="1">{#N/A,#N/A,FALSE,"TRADE"}</definedName>
    <definedName name="wrn.TRADE." localSheetId="39" hidden="1">{#N/A,#N/A,FALSE,"TRADE"}</definedName>
    <definedName name="wrn.TRADE." localSheetId="0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32" hidden="1">{#N/A,#N/A,FALSE,"TRADE"}</definedName>
    <definedName name="wrn.TRADE." localSheetId="41" hidden="1">{#N/A,#N/A,FALSE,"TRADE"}</definedName>
    <definedName name="wrn.TRADE." localSheetId="1" hidden="1">{#N/A,#N/A,FALSE,"TRADE"}</definedName>
    <definedName name="wrn.TRADE." localSheetId="2" hidden="1">{#N/A,#N/A,FALSE,"TRADE"}</definedName>
    <definedName name="wrn.TRADE." localSheetId="3" hidden="1">{#N/A,#N/A,FALSE,"TRADE"}</definedName>
    <definedName name="wrn.TRADE." localSheetId="4" hidden="1">{#N/A,#N/A,FALSE,"TRADE"}</definedName>
    <definedName name="wrn.TRADE." localSheetId="5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22" hidden="1">{#N/A,#N/A,FALSE,"TRADE"}</definedName>
    <definedName name="wrn.TRADE." localSheetId="23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1" hidden="1">{#N/A,#N/A,FALSE,"TRADE"}</definedName>
    <definedName name="wrn.TRADE." localSheetId="40" hidden="1">{#N/A,#N/A,FALSE,"TRADE"}</definedName>
    <definedName name="wrn.TRADE." localSheetId="42" hidden="1">{#N/A,#N/A,FALSE,"TRADE"}</definedName>
    <definedName name="wrn.TRADE." hidden="1">{#N/A,#N/A,FALSE,"TRADE"}</definedName>
    <definedName name="wrn.TRANSPORT." localSheetId="61" hidden="1">{#N/A,#N/A,FALSE,"TRANPORT"}</definedName>
    <definedName name="wrn.TRANSPORT." localSheetId="54" hidden="1">{#N/A,#N/A,FALSE,"TRANPORT"}</definedName>
    <definedName name="wrn.TRANSPORT." localSheetId="55" hidden="1">{#N/A,#N/A,FALSE,"TRANPORT"}</definedName>
    <definedName name="wrn.TRANSPORT." localSheetId="56" hidden="1">{#N/A,#N/A,FALSE,"TRANPORT"}</definedName>
    <definedName name="wrn.TRANSPORT." localSheetId="57" hidden="1">{#N/A,#N/A,FALSE,"TRANPORT"}</definedName>
    <definedName name="wrn.TRANSPORT." localSheetId="58" hidden="1">{#N/A,#N/A,FALSE,"TRANPORT"}</definedName>
    <definedName name="wrn.TRANSPORT." localSheetId="59" hidden="1">{#N/A,#N/A,FALSE,"TRANPORT"}</definedName>
    <definedName name="wrn.TRANSPORT." localSheetId="60" hidden="1">{#N/A,#N/A,FALSE,"TRANPORT"}</definedName>
    <definedName name="wrn.TRANSPORT." localSheetId="39" hidden="1">{#N/A,#N/A,FALSE,"TRANPORT"}</definedName>
    <definedName name="wrn.TRANSPORT." localSheetId="0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32" hidden="1">{#N/A,#N/A,FALSE,"TRANPORT"}</definedName>
    <definedName name="wrn.TRANSPORT." localSheetId="41" hidden="1">{#N/A,#N/A,FALSE,"TRANPORT"}</definedName>
    <definedName name="wrn.TRANSPORT." localSheetId="1" hidden="1">{#N/A,#N/A,FALSE,"TRANPORT"}</definedName>
    <definedName name="wrn.TRANSPORT." localSheetId="2" hidden="1">{#N/A,#N/A,FALSE,"TRANPORT"}</definedName>
    <definedName name="wrn.TRANSPORT." localSheetId="3" hidden="1">{#N/A,#N/A,FALSE,"TRANPORT"}</definedName>
    <definedName name="wrn.TRANSPORT." localSheetId="4" hidden="1">{#N/A,#N/A,FALSE,"TRANPORT"}</definedName>
    <definedName name="wrn.TRANSPORT." localSheetId="5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22" hidden="1">{#N/A,#N/A,FALSE,"TRANPORT"}</definedName>
    <definedName name="wrn.TRANSPORT." localSheetId="23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1" hidden="1">{#N/A,#N/A,FALSE,"TRANPORT"}</definedName>
    <definedName name="wrn.TRANSPORT." localSheetId="40" hidden="1">{#N/A,#N/A,FALSE,"TRANPORT"}</definedName>
    <definedName name="wrn.TRANSPORT." localSheetId="42" hidden="1">{#N/A,#N/A,FALSE,"TRANPORT"}</definedName>
    <definedName name="wrn.TRANSPORT." hidden="1">{#N/A,#N/A,FALSE,"TRANPORT"}</definedName>
    <definedName name="wrn.UNEMPL." localSheetId="61" hidden="1">{#N/A,#N/A,FALSE,"EMP_POP";#N/A,#N/A,FALSE,"UNEMPL"}</definedName>
    <definedName name="wrn.UNEMPL." localSheetId="54" hidden="1">{#N/A,#N/A,FALSE,"EMP_POP";#N/A,#N/A,FALSE,"UNEMPL"}</definedName>
    <definedName name="wrn.UNEMPL." localSheetId="55" hidden="1">{#N/A,#N/A,FALSE,"EMP_POP";#N/A,#N/A,FALSE,"UNEMPL"}</definedName>
    <definedName name="wrn.UNEMPL." localSheetId="56" hidden="1">{#N/A,#N/A,FALSE,"EMP_POP";#N/A,#N/A,FALSE,"UNEMPL"}</definedName>
    <definedName name="wrn.UNEMPL." localSheetId="57" hidden="1">{#N/A,#N/A,FALSE,"EMP_POP";#N/A,#N/A,FALSE,"UNEMPL"}</definedName>
    <definedName name="wrn.UNEMPL." localSheetId="58" hidden="1">{#N/A,#N/A,FALSE,"EMP_POP";#N/A,#N/A,FALSE,"UNEMPL"}</definedName>
    <definedName name="wrn.UNEMPL." localSheetId="59" hidden="1">{#N/A,#N/A,FALSE,"EMP_POP";#N/A,#N/A,FALSE,"UNEMPL"}</definedName>
    <definedName name="wrn.UNEMPL." localSheetId="60" hidden="1">{#N/A,#N/A,FALSE,"EMP_POP";#N/A,#N/A,FALSE,"UNEMPL"}</definedName>
    <definedName name="wrn.UNEMPL." localSheetId="39" hidden="1">{#N/A,#N/A,FALSE,"EMP_POP";#N/A,#N/A,FALSE,"UNEMPL"}</definedName>
    <definedName name="wrn.UNEMPL." localSheetId="0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32" hidden="1">{#N/A,#N/A,FALSE,"EMP_POP";#N/A,#N/A,FALSE,"UNEMPL"}</definedName>
    <definedName name="wrn.UNEMPL." localSheetId="41" hidden="1">{#N/A,#N/A,FALSE,"EMP_POP";#N/A,#N/A,FALSE,"UNEMPL"}</definedName>
    <definedName name="wrn.UNEMPL." localSheetId="1" hidden="1">{#N/A,#N/A,FALSE,"EMP_POP";#N/A,#N/A,FALSE,"UNEMPL"}</definedName>
    <definedName name="wrn.UNEMPL." localSheetId="2" hidden="1">{#N/A,#N/A,FALSE,"EMP_POP";#N/A,#N/A,FALSE,"UNEMPL"}</definedName>
    <definedName name="wrn.UNEMPL." localSheetId="3" hidden="1">{#N/A,#N/A,FALSE,"EMP_POP";#N/A,#N/A,FALSE,"UNEMPL"}</definedName>
    <definedName name="wrn.UNEMPL." localSheetId="4" hidden="1">{#N/A,#N/A,FALSE,"EMP_POP";#N/A,#N/A,FALSE,"UNEMPL"}</definedName>
    <definedName name="wrn.UNEMPL." localSheetId="5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22" hidden="1">{#N/A,#N/A,FALSE,"EMP_POP";#N/A,#N/A,FALSE,"UNEMPL"}</definedName>
    <definedName name="wrn.UNEMPL." localSheetId="23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1" hidden="1">{#N/A,#N/A,FALSE,"EMP_POP";#N/A,#N/A,FALSE,"UNEMPL"}</definedName>
    <definedName name="wrn.UNEMPL." localSheetId="40" hidden="1">{#N/A,#N/A,FALSE,"EMP_POP";#N/A,#N/A,FALSE,"UNEMPL"}</definedName>
    <definedName name="wrn.UNEMPL." localSheetId="42" hidden="1">{#N/A,#N/A,FALSE,"EMP_POP";#N/A,#N/A,FALSE,"UNEMPL"}</definedName>
    <definedName name="wrn.UNEMPL." hidden="1">{#N/A,#N/A,FALSE,"EMP_POP";#N/A,#N/A,FALSE,"UNEMPL"}</definedName>
    <definedName name="wrn.WAGES." localSheetId="61" hidden="1">{#N/A,#N/A,FALSE,"WAGES"}</definedName>
    <definedName name="wrn.WAGES." localSheetId="54" hidden="1">{#N/A,#N/A,FALSE,"WAGES"}</definedName>
    <definedName name="wrn.WAGES." localSheetId="55" hidden="1">{#N/A,#N/A,FALSE,"WAGES"}</definedName>
    <definedName name="wrn.WAGES." localSheetId="56" hidden="1">{#N/A,#N/A,FALSE,"WAGES"}</definedName>
    <definedName name="wrn.WAGES." localSheetId="57" hidden="1">{#N/A,#N/A,FALSE,"WAGES"}</definedName>
    <definedName name="wrn.WAGES." localSheetId="58" hidden="1">{#N/A,#N/A,FALSE,"WAGES"}</definedName>
    <definedName name="wrn.WAGES." localSheetId="59" hidden="1">{#N/A,#N/A,FALSE,"WAGES"}</definedName>
    <definedName name="wrn.WAGES." localSheetId="60" hidden="1">{#N/A,#N/A,FALSE,"WAGES"}</definedName>
    <definedName name="wrn.WAGES." localSheetId="39" hidden="1">{#N/A,#N/A,FALSE,"WAGES"}</definedName>
    <definedName name="wrn.WAGES." localSheetId="0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32" hidden="1">{#N/A,#N/A,FALSE,"WAGES"}</definedName>
    <definedName name="wrn.WAGES." localSheetId="41" hidden="1">{#N/A,#N/A,FALSE,"WAGES"}</definedName>
    <definedName name="wrn.WAGES." localSheetId="1" hidden="1">{#N/A,#N/A,FALSE,"WAGES"}</definedName>
    <definedName name="wrn.WAGES." localSheetId="2" hidden="1">{#N/A,#N/A,FALSE,"WAGES"}</definedName>
    <definedName name="wrn.WAGES." localSheetId="3" hidden="1">{#N/A,#N/A,FALSE,"WAGES"}</definedName>
    <definedName name="wrn.WAGES." localSheetId="4" hidden="1">{#N/A,#N/A,FALSE,"WAGES"}</definedName>
    <definedName name="wrn.WAGES." localSheetId="5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22" hidden="1">{#N/A,#N/A,FALSE,"WAGES"}</definedName>
    <definedName name="wrn.WAGES." localSheetId="23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1" hidden="1">{#N/A,#N/A,FALSE,"WAGES"}</definedName>
    <definedName name="wrn.WAGES." localSheetId="40" hidden="1">{#N/A,#N/A,FALSE,"WAGES"}</definedName>
    <definedName name="wrn.WAGES." localSheetId="42" hidden="1">{#N/A,#N/A,FALSE,"WAGES"}</definedName>
    <definedName name="wrn.WAGES." hidden="1">{#N/A,#N/A,FALSE,"WAGES"}</definedName>
    <definedName name="wrn.WEO." localSheetId="61" hidden="1">{"WEO",#N/A,FALSE,"T"}</definedName>
    <definedName name="wrn.WEO." localSheetId="54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39" hidden="1">{"WEO",#N/A,FALSE,"T"}</definedName>
    <definedName name="wrn.WEO." localSheetId="0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32" hidden="1">{"WEO",#N/A,FALSE,"T"}</definedName>
    <definedName name="wrn.WEO." localSheetId="41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1" hidden="1">{"WEO",#N/A,FALSE,"T"}</definedName>
    <definedName name="wrn.WEO." localSheetId="40" hidden="1">{"WEO",#N/A,FALSE,"T"}</definedName>
    <definedName name="wrn.WEO." localSheetId="42" hidden="1">{"WEO",#N/A,FALSE,"T"}</definedName>
    <definedName name="wrn.WEO." hidden="1">{"WEO",#N/A,FALSE,"T"}</definedName>
    <definedName name="Wt_d" localSheetId="0">#REF!</definedName>
    <definedName name="Wt_d" localSheetId="1">#REF!</definedName>
    <definedName name="Wt_d" localSheetId="2">#REF!</definedName>
    <definedName name="Wt_d" localSheetId="3">#REF!</definedName>
    <definedName name="Wt_d" localSheetId="4">#REF!</definedName>
    <definedName name="Wt_d" localSheetId="5">#REF!</definedName>
    <definedName name="Wt_d" localSheetId="6">#REF!</definedName>
    <definedName name="Wt_d" localSheetId="7">#REF!</definedName>
    <definedName name="Wt_d">[51]CIRRs!$C$59</definedName>
    <definedName name="wtewt" localSheetId="59" hidden="1">#REF!</definedName>
    <definedName name="wtewt" localSheetId="60" hidden="1">#REF!</definedName>
    <definedName name="wtewt" localSheetId="39" hidden="1">#REF!</definedName>
    <definedName name="wtewt" localSheetId="0" hidden="1">#REF!</definedName>
    <definedName name="wtewt" localSheetId="26" hidden="1">#REF!</definedName>
    <definedName name="wtewt" localSheetId="41" hidden="1">#REF!</definedName>
    <definedName name="wtewt" localSheetId="1" hidden="1">#REF!</definedName>
    <definedName name="wtewt" localSheetId="2" hidden="1">#REF!</definedName>
    <definedName name="wtewt" localSheetId="3" hidden="1">#REF!</definedName>
    <definedName name="wtewt" localSheetId="4" hidden="1">#REF!</definedName>
    <definedName name="wtewt" localSheetId="5" hidden="1">#REF!</definedName>
    <definedName name="wtewt" localSheetId="6" hidden="1">#REF!</definedName>
    <definedName name="wtewt" localSheetId="7" hidden="1">#REF!</definedName>
    <definedName name="wtewt" localSheetId="22" hidden="1">#REF!</definedName>
    <definedName name="wtewt" localSheetId="23" hidden="1">#REF!</definedName>
    <definedName name="wtewt" localSheetId="24" hidden="1">#REF!</definedName>
    <definedName name="wtewt" localSheetId="25" hidden="1">#REF!</definedName>
    <definedName name="wtewt" localSheetId="28" hidden="1">#REF!</definedName>
    <definedName name="wtewt" localSheetId="29" hidden="1">#REF!</definedName>
    <definedName name="wtewt" localSheetId="40" hidden="1">#REF!</definedName>
    <definedName name="wtewt" localSheetId="42" hidden="1">#REF!</definedName>
    <definedName name="wtewt" hidden="1">#REF!</definedName>
    <definedName name="wvu.PLA1.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0" hidden="1">#REF!</definedName>
    <definedName name="ww" localSheetId="1" hidden="1">#REF!</definedName>
    <definedName name="ww" localSheetId="2" hidden="1">#REF!</definedName>
    <definedName name="ww" localSheetId="3" hidden="1">#REF!</definedName>
    <definedName name="ww" localSheetId="4" hidden="1">#REF!</definedName>
    <definedName name="ww" localSheetId="5" hidden="1">#REF!</definedName>
    <definedName name="ww" localSheetId="6" hidden="1">#REF!</definedName>
    <definedName name="ww" localSheetId="7" hidden="1">#REF!</definedName>
    <definedName name="ww" hidden="1">[121]M!#REF!</definedName>
    <definedName name="www" localSheetId="61" hidden="1">{"Riqfin97",#N/A,FALSE,"Tran";"Riqfinpro",#N/A,FALSE,"Tran"}</definedName>
    <definedName name="www" localSheetId="54" hidden="1">{"Riqfin97",#N/A,FALSE,"Tran";"Riqfinpro",#N/A,FALSE,"Tran"}</definedName>
    <definedName name="www" localSheetId="55" hidden="1">{"Riqfin97",#N/A,FALSE,"Tran";"Riqfinpro",#N/A,FALSE,"Tran"}</definedName>
    <definedName name="www" localSheetId="56" hidden="1">{"Riqfin97",#N/A,FALSE,"Tran";"Riqfinpro",#N/A,FALSE,"Tran"}</definedName>
    <definedName name="www" localSheetId="57" hidden="1">{"Riqfin97",#N/A,FALSE,"Tran";"Riqfinpro",#N/A,FALSE,"Tran"}</definedName>
    <definedName name="www" localSheetId="58" hidden="1">{"Riqfin97",#N/A,FALSE,"Tran";"Riqfinpro",#N/A,FALSE,"Tran"}</definedName>
    <definedName name="www" localSheetId="59" hidden="1">{"Riqfin97",#N/A,FALSE,"Tran";"Riqfinpro",#N/A,FALSE,"Tran"}</definedName>
    <definedName name="www" localSheetId="60" hidden="1">{"Riqfin97",#N/A,FALSE,"Tran";"Riqfinpro",#N/A,FALSE,"Tran"}</definedName>
    <definedName name="www" localSheetId="39" hidden="1">{"Riqfin97",#N/A,FALSE,"Tran";"Riqfinpro",#N/A,FALSE,"Tran"}</definedName>
    <definedName name="www" localSheetId="0" hidden="1">{"Riqfin97",#N/A,FALSE,"Tran";"Riqfinpro",#N/A,FALSE,"Tran"}</definedName>
    <definedName name="www" localSheetId="26" hidden="1">{"Riqfin97",#N/A,FALSE,"Tran";"Riqfinpro",#N/A,FALSE,"Tran"}</definedName>
    <definedName name="www" localSheetId="27" hidden="1">{"Riqfin97",#N/A,FALSE,"Tran";"Riqfinpro",#N/A,FALSE,"Tran"}</definedName>
    <definedName name="www" localSheetId="32" hidden="1">{"Riqfin97",#N/A,FALSE,"Tran";"Riqfinpro",#N/A,FALSE,"Tran"}</definedName>
    <definedName name="www" localSheetId="41" hidden="1">{"Riqfin97",#N/A,FALSE,"Tran";"Riqfinpro",#N/A,FALSE,"Tran"}</definedName>
    <definedName name="www" localSheetId="1" hidden="1">{"Riqfin97",#N/A,FALSE,"Tran";"Riqfinpro",#N/A,FALSE,"Tran"}</definedName>
    <definedName name="www" localSheetId="2" hidden="1">{"Riqfin97",#N/A,FALSE,"Tran";"Riqfinpro",#N/A,FALSE,"Tran"}</definedName>
    <definedName name="www" localSheetId="3" hidden="1">{"Riqfin97",#N/A,FALSE,"Tran";"Riqfinpro",#N/A,FALSE,"Tran"}</definedName>
    <definedName name="www" localSheetId="4" hidden="1">{"Riqfin97",#N/A,FALSE,"Tran";"Riqfinpro",#N/A,FALSE,"Tran"}</definedName>
    <definedName name="www" localSheetId="5" hidden="1">{"Riqfin97",#N/A,FALSE,"Tran";"Riqfinpro",#N/A,FALSE,"Tran"}</definedName>
    <definedName name="www" localSheetId="6" hidden="1">{"Riqfin97",#N/A,FALSE,"Tran";"Riqfinpro",#N/A,FALSE,"Tran"}</definedName>
    <definedName name="www" localSheetId="7" hidden="1">{"Riqfin97",#N/A,FALSE,"Tran";"Riqfinpro",#N/A,FALSE,"Tran"}</definedName>
    <definedName name="www" localSheetId="22" hidden="1">{"Riqfin97",#N/A,FALSE,"Tran";"Riqfinpro",#N/A,FALSE,"Tran"}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localSheetId="25" hidden="1">{"Riqfin97",#N/A,FALSE,"Tran";"Riqfinpro",#N/A,FALSE,"Tran"}</definedName>
    <definedName name="www" localSheetId="28" hidden="1">{"Riqfin97",#N/A,FALSE,"Tran";"Riqfinpro",#N/A,FALSE,"Tran"}</definedName>
    <definedName name="www" localSheetId="29" hidden="1">{"Riqfin97",#N/A,FALSE,"Tran";"Riqfinpro",#N/A,FALSE,"Tran"}</definedName>
    <definedName name="www" localSheetId="31" hidden="1">{"Riqfin97",#N/A,FALSE,"Tran";"Riqfinpro",#N/A,FALSE,"Tran"}</definedName>
    <definedName name="www" localSheetId="40" hidden="1">{"Riqfin97",#N/A,FALSE,"Tran";"Riqfinpro",#N/A,FALSE,"Tran"}</definedName>
    <definedName name="www" localSheetId="42" hidden="1">{"Riqfin97",#N/A,FALSE,"Tran";"Riqfinpro",#N/A,FALSE,"Tran"}</definedName>
    <definedName name="www" hidden="1">{"Riqfin97",#N/A,FALSE,"Tran";"Riqfinpro",#N/A,FALSE,"Tran"}</definedName>
    <definedName name="wwwjjj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0" hidden="1">#REF!</definedName>
    <definedName name="wwww" localSheetId="1" hidden="1">#REF!</definedName>
    <definedName name="wwww" localSheetId="2" hidden="1">#REF!</definedName>
    <definedName name="wwww" localSheetId="3" hidden="1">#REF!</definedName>
    <definedName name="wwww" localSheetId="4" hidden="1">#REF!</definedName>
    <definedName name="wwww" localSheetId="5" hidden="1">#REF!</definedName>
    <definedName name="wwww" localSheetId="6" hidden="1">#REF!</definedName>
    <definedName name="wwww" localSheetId="7" hidden="1">#REF!</definedName>
    <definedName name="wwww" hidden="1">[158]M!#REF!</definedName>
    <definedName name="wwwww" localSheetId="61" hidden="1">{"Minpmon",#N/A,FALSE,"Monthinput"}</definedName>
    <definedName name="wwwww" localSheetId="54" hidden="1">{"Minpmon",#N/A,FALSE,"Monthinput"}</definedName>
    <definedName name="wwwww" localSheetId="55" hidden="1">{"Minpmon",#N/A,FALSE,"Monthinput"}</definedName>
    <definedName name="wwwww" localSheetId="56" hidden="1">{"Minpmon",#N/A,FALSE,"Monthinput"}</definedName>
    <definedName name="wwwww" localSheetId="57" hidden="1">{"Minpmon",#N/A,FALSE,"Monthinput"}</definedName>
    <definedName name="wwwww" localSheetId="58" hidden="1">{"Minpmon",#N/A,FALSE,"Monthinput"}</definedName>
    <definedName name="wwwww" localSheetId="59" hidden="1">{"Minpmon",#N/A,FALSE,"Monthinput"}</definedName>
    <definedName name="wwwww" localSheetId="60" hidden="1">{"Minpmon",#N/A,FALSE,"Monthinput"}</definedName>
    <definedName name="wwwww" localSheetId="39" hidden="1">{"Minpmon",#N/A,FALSE,"Monthinput"}</definedName>
    <definedName name="wwwww" localSheetId="0" hidden="1">{"Minpmon",#N/A,FALSE,"Monthinput"}</definedName>
    <definedName name="wwwww" localSheetId="26" hidden="1">{"Minpmon",#N/A,FALSE,"Monthinput"}</definedName>
    <definedName name="wwwww" localSheetId="27" hidden="1">{"Minpmon",#N/A,FALSE,"Monthinput"}</definedName>
    <definedName name="wwwww" localSheetId="32" hidden="1">{"Minpmon",#N/A,FALSE,"Monthinput"}</definedName>
    <definedName name="wwwww" localSheetId="41" hidden="1">{"Minpmon",#N/A,FALSE,"Monthinput"}</definedName>
    <definedName name="wwwww" localSheetId="1" hidden="1">{"Minpmon",#N/A,FALSE,"Monthinput"}</definedName>
    <definedName name="wwwww" localSheetId="2" hidden="1">{"Minpmon",#N/A,FALSE,"Monthinput"}</definedName>
    <definedName name="wwwww" localSheetId="3" hidden="1">{"Minpmon",#N/A,FALSE,"Monthinput"}</definedName>
    <definedName name="wwwww" localSheetId="4" hidden="1">{"Minpmon",#N/A,FALSE,"Monthinput"}</definedName>
    <definedName name="wwwww" localSheetId="5" hidden="1">{"Minpmon",#N/A,FALSE,"Monthinput"}</definedName>
    <definedName name="wwwww" localSheetId="6" hidden="1">{"Minpmon",#N/A,FALSE,"Monthinput"}</definedName>
    <definedName name="wwwww" localSheetId="7" hidden="1">{"Minpmon",#N/A,FALSE,"Monthinput"}</definedName>
    <definedName name="wwwww" localSheetId="22" hidden="1">{"Minpmon",#N/A,FALSE,"Monthinput"}</definedName>
    <definedName name="wwwww" localSheetId="23" hidden="1">{"Minpmon",#N/A,FALSE,"Monthinput"}</definedName>
    <definedName name="wwwww" localSheetId="24" hidden="1">{"Minpmon",#N/A,FALSE,"Monthinput"}</definedName>
    <definedName name="wwwww" localSheetId="25" hidden="1">{"Minpmon",#N/A,FALSE,"Monthinput"}</definedName>
    <definedName name="wwwww" localSheetId="28" hidden="1">{"Minpmon",#N/A,FALSE,"Monthinput"}</definedName>
    <definedName name="wwwww" localSheetId="29" hidden="1">{"Minpmon",#N/A,FALSE,"Monthinput"}</definedName>
    <definedName name="wwwww" localSheetId="31" hidden="1">{"Minpmon",#N/A,FALSE,"Monthinput"}</definedName>
    <definedName name="wwwww" localSheetId="40" hidden="1">{"Minpmon",#N/A,FALSE,"Monthinput"}</definedName>
    <definedName name="wwwww" localSheetId="42" hidden="1">{"Minpmon",#N/A,FALSE,"Monthinput"}</definedName>
    <definedName name="wwwww" hidden="1">{"Minpmon",#N/A,FALSE,"Monthinput"}</definedName>
    <definedName name="wwwwwww" localSheetId="61" hidden="1">{"Riqfin97",#N/A,FALSE,"Tran";"Riqfinpro",#N/A,FALSE,"Tran"}</definedName>
    <definedName name="wwwwwww" localSheetId="54" hidden="1">{"Riqfin97",#N/A,FALSE,"Tran";"Riqfinpro",#N/A,FALSE,"Tran"}</definedName>
    <definedName name="wwwwwww" localSheetId="55" hidden="1">{"Riqfin97",#N/A,FALSE,"Tran";"Riqfinpro",#N/A,FALSE,"Tran"}</definedName>
    <definedName name="wwwwwww" localSheetId="56" hidden="1">{"Riqfin97",#N/A,FALSE,"Tran";"Riqfinpro",#N/A,FALSE,"Tran"}</definedName>
    <definedName name="wwwwwww" localSheetId="57" hidden="1">{"Riqfin97",#N/A,FALSE,"Tran";"Riqfinpro",#N/A,FALSE,"Tran"}</definedName>
    <definedName name="wwwwwww" localSheetId="58" hidden="1">{"Riqfin97",#N/A,FALSE,"Tran";"Riqfinpro",#N/A,FALSE,"Tran"}</definedName>
    <definedName name="wwwwwww" localSheetId="59" hidden="1">{"Riqfin97",#N/A,FALSE,"Tran";"Riqfinpro",#N/A,FALSE,"Tran"}</definedName>
    <definedName name="wwwwwww" localSheetId="60" hidden="1">{"Riqfin97",#N/A,FALSE,"Tran";"Riqfinpro",#N/A,FALSE,"Tran"}</definedName>
    <definedName name="wwwwwww" localSheetId="39" hidden="1">{"Riqfin97",#N/A,FALSE,"Tran";"Riqfinpro",#N/A,FALSE,"Tran"}</definedName>
    <definedName name="wwwwwww" localSheetId="0" hidden="1">{"Riqfin97",#N/A,FALSE,"Tran";"Riqfinpro",#N/A,FALSE,"Tran"}</definedName>
    <definedName name="wwwwwww" localSheetId="26" hidden="1">{"Riqfin97",#N/A,FALSE,"Tran";"Riqfinpro",#N/A,FALSE,"Tran"}</definedName>
    <definedName name="wwwwwww" localSheetId="27" hidden="1">{"Riqfin97",#N/A,FALSE,"Tran";"Riqfinpro",#N/A,FALSE,"Tran"}</definedName>
    <definedName name="wwwwwww" localSheetId="32" hidden="1">{"Riqfin97",#N/A,FALSE,"Tran";"Riqfinpro",#N/A,FALSE,"Tran"}</definedName>
    <definedName name="wwwwwww" localSheetId="41" hidden="1">{"Riqfin97",#N/A,FALSE,"Tran";"Riqfinpro",#N/A,FALSE,"Tran"}</definedName>
    <definedName name="wwwwwww" localSheetId="1" hidden="1">{"Riqfin97",#N/A,FALSE,"Tran";"Riqfinpro",#N/A,FALSE,"Tran"}</definedName>
    <definedName name="wwwwwww" localSheetId="2" hidden="1">{"Riqfin97",#N/A,FALSE,"Tran";"Riqfinpro",#N/A,FALSE,"Tran"}</definedName>
    <definedName name="wwwwwww" localSheetId="3" hidden="1">{"Riqfin97",#N/A,FALSE,"Tran";"Riqfinpro",#N/A,FALSE,"Tran"}</definedName>
    <definedName name="wwwwwww" localSheetId="4" hidden="1">{"Riqfin97",#N/A,FALSE,"Tran";"Riqfinpro",#N/A,FALSE,"Tran"}</definedName>
    <definedName name="wwwwwww" localSheetId="5" hidden="1">{"Riqfin97",#N/A,FALSE,"Tran";"Riqfinpro",#N/A,FALSE,"Tran"}</definedName>
    <definedName name="wwwwwww" localSheetId="6" hidden="1">{"Riqfin97",#N/A,FALSE,"Tran";"Riqfinpro",#N/A,FALSE,"Tran"}</definedName>
    <definedName name="wwwwwww" localSheetId="7" hidden="1">{"Riqfin97",#N/A,FALSE,"Tran";"Riqfinpro",#N/A,FALSE,"Tran"}</definedName>
    <definedName name="wwwwwww" localSheetId="22" hidden="1">{"Riqfin97",#N/A,FALSE,"Tran";"Riqfinpro",#N/A,FALSE,"Tran"}</definedName>
    <definedName name="wwwwwww" localSheetId="23" hidden="1">{"Riqfin97",#N/A,FALSE,"Tran";"Riqfinpro",#N/A,FALSE,"Tran"}</definedName>
    <definedName name="wwwwwww" localSheetId="24" hidden="1">{"Riqfin97",#N/A,FALSE,"Tran";"Riqfinpro",#N/A,FALSE,"Tran"}</definedName>
    <definedName name="wwwwwww" localSheetId="25" hidden="1">{"Riqfin97",#N/A,FALSE,"Tran";"Riqfinpro",#N/A,FALSE,"Tran"}</definedName>
    <definedName name="wwwwwww" localSheetId="28" hidden="1">{"Riqfin97",#N/A,FALSE,"Tran";"Riqfinpro",#N/A,FALSE,"Tran"}</definedName>
    <definedName name="wwwwwww" localSheetId="29" hidden="1">{"Riqfin97",#N/A,FALSE,"Tran";"Riqfinpro",#N/A,FALSE,"Tran"}</definedName>
    <definedName name="wwwwwww" localSheetId="31" hidden="1">{"Riqfin97",#N/A,FALSE,"Tran";"Riqfinpro",#N/A,FALSE,"Tran"}</definedName>
    <definedName name="wwwwwww" localSheetId="40" hidden="1">{"Riqfin97",#N/A,FALSE,"Tran";"Riqfinpro",#N/A,FALSE,"Tran"}</definedName>
    <definedName name="wwwwwww" localSheetId="42" hidden="1">{"Riqfin97",#N/A,FALSE,"Tran";"Riqfinpro",#N/A,FALSE,"Tran"}</definedName>
    <definedName name="wwwwwww" hidden="1">{"Riqfin97",#N/A,FALSE,"Tran";"Riqfinpro",#N/A,FALSE,"Tran"}</definedName>
    <definedName name="wwwwwwww" localSheetId="61" hidden="1">{"Tab1",#N/A,FALSE,"P";"Tab2",#N/A,FALSE,"P"}</definedName>
    <definedName name="wwwwwwww" localSheetId="54" hidden="1">{"Tab1",#N/A,FALSE,"P";"Tab2",#N/A,FALSE,"P"}</definedName>
    <definedName name="wwwwwwww" localSheetId="55" hidden="1">{"Tab1",#N/A,FALSE,"P";"Tab2",#N/A,FALSE,"P"}</definedName>
    <definedName name="wwwwwwww" localSheetId="56" hidden="1">{"Tab1",#N/A,FALSE,"P";"Tab2",#N/A,FALSE,"P"}</definedName>
    <definedName name="wwwwwwww" localSheetId="57" hidden="1">{"Tab1",#N/A,FALSE,"P";"Tab2",#N/A,FALSE,"P"}</definedName>
    <definedName name="wwwwwwww" localSheetId="58" hidden="1">{"Tab1",#N/A,FALSE,"P";"Tab2",#N/A,FALSE,"P"}</definedName>
    <definedName name="wwwwwwww" localSheetId="59" hidden="1">{"Tab1",#N/A,FALSE,"P";"Tab2",#N/A,FALSE,"P"}</definedName>
    <definedName name="wwwwwwww" localSheetId="60" hidden="1">{"Tab1",#N/A,FALSE,"P";"Tab2",#N/A,FALSE,"P"}</definedName>
    <definedName name="wwwwwwww" localSheetId="39" hidden="1">{"Tab1",#N/A,FALSE,"P";"Tab2",#N/A,FALSE,"P"}</definedName>
    <definedName name="wwwwwwww" localSheetId="0" hidden="1">{"Tab1",#N/A,FALSE,"P";"Tab2",#N/A,FALSE,"P"}</definedName>
    <definedName name="wwwwwwww" localSheetId="26" hidden="1">{"Tab1",#N/A,FALSE,"P";"Tab2",#N/A,FALSE,"P"}</definedName>
    <definedName name="wwwwwwww" localSheetId="27" hidden="1">{"Tab1",#N/A,FALSE,"P";"Tab2",#N/A,FALSE,"P"}</definedName>
    <definedName name="wwwwwwww" localSheetId="32" hidden="1">{"Tab1",#N/A,FALSE,"P";"Tab2",#N/A,FALSE,"P"}</definedName>
    <definedName name="wwwwwwww" localSheetId="41" hidden="1">{"Tab1",#N/A,FALSE,"P";"Tab2",#N/A,FALSE,"P"}</definedName>
    <definedName name="wwwwwwww" localSheetId="1" hidden="1">{"Tab1",#N/A,FALSE,"P";"Tab2",#N/A,FALSE,"P"}</definedName>
    <definedName name="wwwwwwww" localSheetId="2" hidden="1">{"Tab1",#N/A,FALSE,"P";"Tab2",#N/A,FALSE,"P"}</definedName>
    <definedName name="wwwwwwww" localSheetId="3" hidden="1">{"Tab1",#N/A,FALSE,"P";"Tab2",#N/A,FALSE,"P"}</definedName>
    <definedName name="wwwwwwww" localSheetId="4" hidden="1">{"Tab1",#N/A,FALSE,"P";"Tab2",#N/A,FALSE,"P"}</definedName>
    <definedName name="wwwwwwww" localSheetId="5" hidden="1">{"Tab1",#N/A,FALSE,"P";"Tab2",#N/A,FALSE,"P"}</definedName>
    <definedName name="wwwwwwww" localSheetId="6" hidden="1">{"Tab1",#N/A,FALSE,"P";"Tab2",#N/A,FALSE,"P"}</definedName>
    <definedName name="wwwwwwww" localSheetId="7" hidden="1">{"Tab1",#N/A,FALSE,"P";"Tab2",#N/A,FALSE,"P"}</definedName>
    <definedName name="wwwwwwww" localSheetId="22" hidden="1">{"Tab1",#N/A,FALSE,"P";"Tab2",#N/A,FALSE,"P"}</definedName>
    <definedName name="wwwwwwww" localSheetId="23" hidden="1">{"Tab1",#N/A,FALSE,"P";"Tab2",#N/A,FALSE,"P"}</definedName>
    <definedName name="wwwwwwww" localSheetId="24" hidden="1">{"Tab1",#N/A,FALSE,"P";"Tab2",#N/A,FALSE,"P"}</definedName>
    <definedName name="wwwwwwww" localSheetId="25" hidden="1">{"Tab1",#N/A,FALSE,"P";"Tab2",#N/A,FALSE,"P"}</definedName>
    <definedName name="wwwwwwww" localSheetId="28" hidden="1">{"Tab1",#N/A,FALSE,"P";"Tab2",#N/A,FALSE,"P"}</definedName>
    <definedName name="wwwwwwww" localSheetId="29" hidden="1">{"Tab1",#N/A,FALSE,"P";"Tab2",#N/A,FALSE,"P"}</definedName>
    <definedName name="wwwwwwww" localSheetId="31" hidden="1">{"Tab1",#N/A,FALSE,"P";"Tab2",#N/A,FALSE,"P"}</definedName>
    <definedName name="wwwwwwww" localSheetId="40" hidden="1">{"Tab1",#N/A,FALSE,"P";"Tab2",#N/A,FALSE,"P"}</definedName>
    <definedName name="wwwwwwww" localSheetId="42" hidden="1">{"Tab1",#N/A,FALSE,"P";"Tab2",#N/A,FALSE,"P"}</definedName>
    <definedName name="wwwwwwww" hidden="1">{"Tab1",#N/A,FALSE,"P";"Tab2",#N/A,FALSE,"P"}</definedName>
    <definedName name="X" localSheetId="59">#REF!</definedName>
    <definedName name="X" localSheetId="60">#REF!</definedName>
    <definedName name="X" localSheetId="39">#REF!</definedName>
    <definedName name="X" localSheetId="0">#REF!</definedName>
    <definedName name="X" localSheetId="26">#REF!</definedName>
    <definedName name="X" localSheetId="41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8">#REF!</definedName>
    <definedName name="X" localSheetId="29">#REF!</definedName>
    <definedName name="X" localSheetId="40">#REF!</definedName>
    <definedName name="X" localSheetId="42">#REF!</definedName>
    <definedName name="X">#REF!</definedName>
    <definedName name="X_Rate" localSheetId="0">#REF!</definedName>
    <definedName name="X_Rate" localSheetId="1">#REF!</definedName>
    <definedName name="X_Rate" localSheetId="2">#REF!</definedName>
    <definedName name="X_Rate" localSheetId="3">#REF!</definedName>
    <definedName name="X_Rate" localSheetId="4">#REF!</definedName>
    <definedName name="X_Rate" localSheetId="5">#REF!</definedName>
    <definedName name="X_Rate" localSheetId="6">#REF!</definedName>
    <definedName name="X_Rate" localSheetId="7">#REF!</definedName>
    <definedName name="X_Rate">#REF!</definedName>
    <definedName name="xa" localSheetId="0">#REF!</definedName>
    <definedName name="xa" localSheetId="1">#REF!</definedName>
    <definedName name="xa" localSheetId="2">#REF!</definedName>
    <definedName name="xa" localSheetId="3">#REF!</definedName>
    <definedName name="xa" localSheetId="4">#REF!</definedName>
    <definedName name="xa" localSheetId="5">#REF!</definedName>
    <definedName name="xa" localSheetId="6">#REF!</definedName>
    <definedName name="xa" localSheetId="7">#REF!</definedName>
    <definedName name="xa">'[159]PIB EN CORR'!#REF!</definedName>
    <definedName name="xaa" localSheetId="0">#REF!</definedName>
    <definedName name="xaa" localSheetId="1">#REF!</definedName>
    <definedName name="xaa" localSheetId="2">#REF!</definedName>
    <definedName name="xaa" localSheetId="3">#REF!</definedName>
    <definedName name="xaa" localSheetId="4">#REF!</definedName>
    <definedName name="xaa" localSheetId="5">#REF!</definedName>
    <definedName name="xaa" localSheetId="6">#REF!</definedName>
    <definedName name="xaa" localSheetId="7">#REF!</definedName>
    <definedName name="xaa">'[160]PIB EN CORR'!$AV$5:$AV$77</definedName>
    <definedName name="XandRev" localSheetId="0">#REF!</definedName>
    <definedName name="XandRev" localSheetId="1">#REF!</definedName>
    <definedName name="XandRev" localSheetId="2">#REF!</definedName>
    <definedName name="XandRev" localSheetId="3">#REF!</definedName>
    <definedName name="XandRev" localSheetId="4">#REF!</definedName>
    <definedName name="XandRev" localSheetId="5">#REF!</definedName>
    <definedName name="XandRev" localSheetId="6">#REF!</definedName>
    <definedName name="XandRev" localSheetId="7">#REF!</definedName>
    <definedName name="XandRev">'[116]tab 3'!$F$63:$Z$65</definedName>
    <definedName name="Xaxis" localSheetId="60">#REF!</definedName>
    <definedName name="Xaxis" localSheetId="39">#REF!</definedName>
    <definedName name="Xaxis" localSheetId="26">#REF!</definedName>
    <definedName name="Xaxis" localSheetId="41">#REF!</definedName>
    <definedName name="Xaxis" localSheetId="22">#REF!</definedName>
    <definedName name="Xaxis" localSheetId="23">#REF!</definedName>
    <definedName name="Xaxis" localSheetId="24">#REF!</definedName>
    <definedName name="Xaxis" localSheetId="25">#REF!</definedName>
    <definedName name="Xaxis" localSheetId="28">#REF!</definedName>
    <definedName name="Xaxis" localSheetId="29">#REF!</definedName>
    <definedName name="Xaxis" localSheetId="40">#REF!</definedName>
    <definedName name="Xaxis" localSheetId="42">#REF!</definedName>
    <definedName name="Xaxis">#REF!</definedName>
    <definedName name="XBANANO" localSheetId="60">#REF!</definedName>
    <definedName name="XBANANO" localSheetId="39">#REF!</definedName>
    <definedName name="XBANANO" localSheetId="26">#REF!</definedName>
    <definedName name="XBANANO" localSheetId="41">#REF!</definedName>
    <definedName name="XBANANO" localSheetId="22">#REF!</definedName>
    <definedName name="XBANANO" localSheetId="23">#REF!</definedName>
    <definedName name="XBANANO" localSheetId="24">#REF!</definedName>
    <definedName name="XBANANO" localSheetId="25">#REF!</definedName>
    <definedName name="XBANANO" localSheetId="28">#REF!</definedName>
    <definedName name="XBANANO" localSheetId="29">#REF!</definedName>
    <definedName name="XBANANO" localSheetId="40">#REF!</definedName>
    <definedName name="XBANANO" localSheetId="42">#REF!</definedName>
    <definedName name="XBANANO">#REF!</definedName>
    <definedName name="xbb" localSheetId="0">#REF!</definedName>
    <definedName name="xbb" localSheetId="1">#REF!</definedName>
    <definedName name="xbb" localSheetId="2">#REF!</definedName>
    <definedName name="xbb" localSheetId="3">#REF!</definedName>
    <definedName name="xbb" localSheetId="4">#REF!</definedName>
    <definedName name="xbb" localSheetId="5">#REF!</definedName>
    <definedName name="xbb" localSheetId="6">#REF!</definedName>
    <definedName name="xbb" localSheetId="7">#REF!</definedName>
    <definedName name="xbb">'[159]PIB EN CORR'!#REF!</definedName>
    <definedName name="XBS" localSheetId="0">#REF!</definedName>
    <definedName name="XBS" localSheetId="1">#REF!</definedName>
    <definedName name="XBS" localSheetId="2">#REF!</definedName>
    <definedName name="XBS" localSheetId="3">#REF!</definedName>
    <definedName name="XBS" localSheetId="4">#REF!</definedName>
    <definedName name="XBS" localSheetId="5">#REF!</definedName>
    <definedName name="XBS" localSheetId="6">#REF!</definedName>
    <definedName name="XBS" localSheetId="7">#REF!</definedName>
    <definedName name="XBS">[83]SREAL!A$41</definedName>
    <definedName name="xc" localSheetId="0">#REF!</definedName>
    <definedName name="xc" localSheetId="1">#REF!</definedName>
    <definedName name="xc" localSheetId="2">#REF!</definedName>
    <definedName name="xc" localSheetId="3">#REF!</definedName>
    <definedName name="xc" localSheetId="4">#REF!</definedName>
    <definedName name="xc" localSheetId="5">#REF!</definedName>
    <definedName name="xc" localSheetId="6">#REF!</definedName>
    <definedName name="xc" localSheetId="7">#REF!</definedName>
    <definedName name="xc">'[85]graf 1'!$A$3:$C$28</definedName>
    <definedName name="XCAFE" localSheetId="60">#REF!</definedName>
    <definedName name="XCAFE" localSheetId="39">#REF!</definedName>
    <definedName name="XCAFE" localSheetId="26">#REF!</definedName>
    <definedName name="XCAFE" localSheetId="41">#REF!</definedName>
    <definedName name="XCAFE" localSheetId="22">#REF!</definedName>
    <definedName name="XCAFE" localSheetId="23">#REF!</definedName>
    <definedName name="XCAFE" localSheetId="24">#REF!</definedName>
    <definedName name="XCAFE" localSheetId="25">#REF!</definedName>
    <definedName name="XCAFE" localSheetId="28">#REF!</definedName>
    <definedName name="XCAFE" localSheetId="29">#REF!</definedName>
    <definedName name="XCAFE" localSheetId="40">#REF!</definedName>
    <definedName name="XCAFE" localSheetId="42">#REF!</definedName>
    <definedName name="XCAFE">#REF!</definedName>
    <definedName name="xdr">#REF!</definedName>
    <definedName name="XGS" localSheetId="60">#REF!</definedName>
    <definedName name="XGS" localSheetId="39">#REF!</definedName>
    <definedName name="XGS" localSheetId="26">#REF!</definedName>
    <definedName name="XGS" localSheetId="41">#REF!</definedName>
    <definedName name="XGS" localSheetId="22">#REF!</definedName>
    <definedName name="XGS" localSheetId="23">#REF!</definedName>
    <definedName name="XGS" localSheetId="24">#REF!</definedName>
    <definedName name="XGS" localSheetId="25">#REF!</definedName>
    <definedName name="XGS" localSheetId="28">#REF!</definedName>
    <definedName name="XGS" localSheetId="29">#REF!</definedName>
    <definedName name="XGS" localSheetId="40">#REF!</definedName>
    <definedName name="XGS" localSheetId="42">#REF!</definedName>
    <definedName name="XGS">#REF!</definedName>
    <definedName name="XMENSUALES" localSheetId="60">#REF!</definedName>
    <definedName name="XMENSUALES" localSheetId="39">#REF!</definedName>
    <definedName name="XMENSUALES" localSheetId="26">#REF!</definedName>
    <definedName name="XMENSUALES" localSheetId="41">#REF!</definedName>
    <definedName name="XMENSUALES" localSheetId="22">#REF!</definedName>
    <definedName name="XMENSUALES" localSheetId="23">#REF!</definedName>
    <definedName name="XMENSUALES" localSheetId="24">#REF!</definedName>
    <definedName name="XMENSUALES" localSheetId="25">#REF!</definedName>
    <definedName name="XMENSUALES" localSheetId="28">#REF!</definedName>
    <definedName name="XMENSUALES" localSheetId="29">#REF!</definedName>
    <definedName name="XMENSUALES" localSheetId="40">#REF!</definedName>
    <definedName name="XMENSUALES" localSheetId="42">#REF!</definedName>
    <definedName name="XMENSUALES">#REF!</definedName>
    <definedName name="XOF">#REF!</definedName>
    <definedName name="xr">#REF!</definedName>
    <definedName name="xx" localSheetId="61" hidden="1">{"Riqfin97",#N/A,FALSE,"Tran";"Riqfinpro",#N/A,FALSE,"Tran"}</definedName>
    <definedName name="xx" localSheetId="54" hidden="1">{"Riqfin97",#N/A,FALSE,"Tran";"Riqfinpro",#N/A,FALSE,"Tran"}</definedName>
    <definedName name="xx" localSheetId="55" hidden="1">{"Riqfin97",#N/A,FALSE,"Tran";"Riqfinpro",#N/A,FALSE,"Tran"}</definedName>
    <definedName name="xx" localSheetId="56" hidden="1">{"Riqfin97",#N/A,FALSE,"Tran";"Riqfinpro",#N/A,FALSE,"Tran"}</definedName>
    <definedName name="xx" localSheetId="57" hidden="1">{"Riqfin97",#N/A,FALSE,"Tran";"Riqfinpro",#N/A,FALSE,"Tran"}</definedName>
    <definedName name="xx" localSheetId="58" hidden="1">{"Riqfin97",#N/A,FALSE,"Tran";"Riqfinpro",#N/A,FALSE,"Tran"}</definedName>
    <definedName name="xx" localSheetId="59" hidden="1">{"Riqfin97",#N/A,FALSE,"Tran";"Riqfinpro",#N/A,FALSE,"Tran"}</definedName>
    <definedName name="xx" localSheetId="60" hidden="1">{"Riqfin97",#N/A,FALSE,"Tran";"Riqfinpro",#N/A,FALSE,"Tran"}</definedName>
    <definedName name="xx" localSheetId="39" hidden="1">{"Riqfin97",#N/A,FALSE,"Tran";"Riqfinpro",#N/A,FALSE,"Tran"}</definedName>
    <definedName name="xx" localSheetId="0" hidden="1">{"Riqfin97",#N/A,FALSE,"Tran";"Riqfinpro",#N/A,FALSE,"Tran"}</definedName>
    <definedName name="xx" localSheetId="26" hidden="1">{"Riqfin97",#N/A,FALSE,"Tran";"Riqfinpro",#N/A,FALSE,"Tran"}</definedName>
    <definedName name="xx" localSheetId="27" hidden="1">{"Riqfin97",#N/A,FALSE,"Tran";"Riqfinpro",#N/A,FALSE,"Tran"}</definedName>
    <definedName name="xx" localSheetId="32" hidden="1">{"Riqfin97",#N/A,FALSE,"Tran";"Riqfinpro",#N/A,FALSE,"Tran"}</definedName>
    <definedName name="xx" localSheetId="41" hidden="1">{"Riqfin97",#N/A,FALSE,"Tran";"Riqfinpro",#N/A,FALSE,"Tran"}</definedName>
    <definedName name="xx" localSheetId="1" hidden="1">{"Riqfin97",#N/A,FALSE,"Tran";"Riqfinpro",#N/A,FALSE,"Tran"}</definedName>
    <definedName name="xx" localSheetId="2" hidden="1">{"Riqfin97",#N/A,FALSE,"Tran";"Riqfinpro",#N/A,FALSE,"Tran"}</definedName>
    <definedName name="xx" localSheetId="3" hidden="1">{"Riqfin97",#N/A,FALSE,"Tran";"Riqfinpro",#N/A,FALSE,"Tran"}</definedName>
    <definedName name="xx" localSheetId="4" hidden="1">{"Riqfin97",#N/A,FALSE,"Tran";"Riqfinpro",#N/A,FALSE,"Tran"}</definedName>
    <definedName name="xx" localSheetId="5" hidden="1">{"Riqfin97",#N/A,FALSE,"Tran";"Riqfinpro",#N/A,FALSE,"Tran"}</definedName>
    <definedName name="xx" localSheetId="6" hidden="1">{"Riqfin97",#N/A,FALSE,"Tran";"Riqfinpro",#N/A,FALSE,"Tran"}</definedName>
    <definedName name="xx" localSheetId="7" hidden="1">{"Riqfin97",#N/A,FALSE,"Tran";"Riqfinpro",#N/A,FALSE,"Tran"}</definedName>
    <definedName name="xx" localSheetId="22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localSheetId="25" hidden="1">{"Riqfin97",#N/A,FALSE,"Tran";"Riqfinpro",#N/A,FALSE,"Tran"}</definedName>
    <definedName name="xx" localSheetId="28" hidden="1">{"Riqfin97",#N/A,FALSE,"Tran";"Riqfinpro",#N/A,FALSE,"Tran"}</definedName>
    <definedName name="xx" localSheetId="29" hidden="1">{"Riqfin97",#N/A,FALSE,"Tran";"Riqfinpro",#N/A,FALSE,"Tran"}</definedName>
    <definedName name="xx" localSheetId="31" hidden="1">{"Riqfin97",#N/A,FALSE,"Tran";"Riqfinpro",#N/A,FALSE,"Tran"}</definedName>
    <definedName name="xx" localSheetId="40" hidden="1">{"Riqfin97",#N/A,FALSE,"Tran";"Riqfinpro",#N/A,FALSE,"Tran"}</definedName>
    <definedName name="xx" localSheetId="42" hidden="1">{"Riqfin97",#N/A,FALSE,"Tran";"Riqfinpro",#N/A,FALSE,"Tran"}</definedName>
    <definedName name="xx" hidden="1">{"Riqfin97",#N/A,FALSE,"Tran";"Riqfinpro",#N/A,FALSE,"Tran"}</definedName>
    <definedName name="xxWRS_1" localSheetId="0">#REF!</definedName>
    <definedName name="xxWRS_1" localSheetId="1">#REF!</definedName>
    <definedName name="xxWRS_1" localSheetId="2">#REF!</definedName>
    <definedName name="xxWRS_1" localSheetId="3">#REF!</definedName>
    <definedName name="xxWRS_1" localSheetId="4">#REF!</definedName>
    <definedName name="xxWRS_1" localSheetId="5">#REF!</definedName>
    <definedName name="xxWRS_1" localSheetId="6">#REF!</definedName>
    <definedName name="xxWRS_1" localSheetId="7">#REF!</definedName>
    <definedName name="xxWRS_1">'[45]shared data'!$A$1:$A$77</definedName>
    <definedName name="xxWRS_11" localSheetId="61">#REF!</definedName>
    <definedName name="xxWRS_11" localSheetId="54">#REF!</definedName>
    <definedName name="xxWRS_11" localSheetId="55">#REF!</definedName>
    <definedName name="xxWRS_11" localSheetId="56">#REF!</definedName>
    <definedName name="xxWRS_11" localSheetId="57">#REF!</definedName>
    <definedName name="xxWRS_11" localSheetId="58">#REF!</definedName>
    <definedName name="xxWRS_11" localSheetId="59">#REF!</definedName>
    <definedName name="xxWRS_11" localSheetId="0">#REF!</definedName>
    <definedName name="xxWRS_11" localSheetId="1">#REF!</definedName>
    <definedName name="xxWRS_11" localSheetId="2">#REF!</definedName>
    <definedName name="xxWRS_11" localSheetId="3">#REF!</definedName>
    <definedName name="xxWRS_11" localSheetId="4">#REF!</definedName>
    <definedName name="xxWRS_11" localSheetId="5">#REF!</definedName>
    <definedName name="xxWRS_11" localSheetId="6">#REF!</definedName>
    <definedName name="xxWRS_11" localSheetId="7">#REF!</definedName>
    <definedName name="xxWRS_11">#REF!</definedName>
    <definedName name="xxWRS_19" localSheetId="61">#REF!</definedName>
    <definedName name="xxWRS_19" localSheetId="54">#REF!</definedName>
    <definedName name="xxWRS_19" localSheetId="55">#REF!</definedName>
    <definedName name="xxWRS_19" localSheetId="56">#REF!</definedName>
    <definedName name="xxWRS_19" localSheetId="57">#REF!</definedName>
    <definedName name="xxWRS_19" localSheetId="58">#REF!</definedName>
    <definedName name="xxWRS_19" localSheetId="59">#REF!</definedName>
    <definedName name="xxWRS_19" localSheetId="0">#REF!</definedName>
    <definedName name="xxWRS_19" localSheetId="1">#REF!</definedName>
    <definedName name="xxWRS_19" localSheetId="2">#REF!</definedName>
    <definedName name="xxWRS_19" localSheetId="3">#REF!</definedName>
    <definedName name="xxWRS_19" localSheetId="4">#REF!</definedName>
    <definedName name="xxWRS_19" localSheetId="5">#REF!</definedName>
    <definedName name="xxWRS_19" localSheetId="6">#REF!</definedName>
    <definedName name="xxWRS_19" localSheetId="7">#REF!</definedName>
    <definedName name="xxWRS_19">#REF!</definedName>
    <definedName name="xxWRS_2" localSheetId="59">#REF!</definedName>
    <definedName name="xxWRS_2" localSheetId="60">#REF!</definedName>
    <definedName name="xxWRS_2" localSheetId="39">#REF!</definedName>
    <definedName name="xxWRS_2" localSheetId="26">#REF!</definedName>
    <definedName name="xxWRS_2" localSheetId="41">#REF!</definedName>
    <definedName name="xxWRS_2" localSheetId="22">#REF!</definedName>
    <definedName name="xxWRS_2" localSheetId="23">#REF!</definedName>
    <definedName name="xxWRS_2" localSheetId="24">#REF!</definedName>
    <definedName name="xxWRS_2" localSheetId="25">#REF!</definedName>
    <definedName name="xxWRS_2" localSheetId="28">#REF!</definedName>
    <definedName name="xxWRS_2" localSheetId="29">#REF!</definedName>
    <definedName name="xxWRS_2" localSheetId="40">#REF!</definedName>
    <definedName name="xxWRS_2" localSheetId="42">#REF!</definedName>
    <definedName name="xxWRS_2">#REF!</definedName>
    <definedName name="xxWRS_20">#REF!</definedName>
    <definedName name="xxWRS_3" localSheetId="60">#REF!</definedName>
    <definedName name="xxWRS_3" localSheetId="39">#REF!</definedName>
    <definedName name="xxWRS_3" localSheetId="26">#REF!</definedName>
    <definedName name="xxWRS_3" localSheetId="41">#REF!</definedName>
    <definedName name="xxWRS_3" localSheetId="22">#REF!</definedName>
    <definedName name="xxWRS_3" localSheetId="23">#REF!</definedName>
    <definedName name="xxWRS_3" localSheetId="24">#REF!</definedName>
    <definedName name="xxWRS_3" localSheetId="25">#REF!</definedName>
    <definedName name="xxWRS_3" localSheetId="28">#REF!</definedName>
    <definedName name="xxWRS_3" localSheetId="29">#REF!</definedName>
    <definedName name="xxWRS_3" localSheetId="40">#REF!</definedName>
    <definedName name="xxWRS_3" localSheetId="42">#REF!</definedName>
    <definedName name="xxWRS_3">#REF!</definedName>
    <definedName name="xxWRS_4" localSheetId="0">#REF!</definedName>
    <definedName name="xxWRS_4" localSheetId="1">#REF!</definedName>
    <definedName name="xxWRS_4" localSheetId="2">#REF!</definedName>
    <definedName name="xxWRS_4" localSheetId="3">#REF!</definedName>
    <definedName name="xxWRS_4" localSheetId="4">#REF!</definedName>
    <definedName name="xxWRS_4" localSheetId="5">#REF!</definedName>
    <definedName name="xxWRS_4" localSheetId="6">#REF!</definedName>
    <definedName name="xxWRS_4" localSheetId="7">#REF!</definedName>
    <definedName name="xxWRS_4">[98]Q5!$A$1:$A$104</definedName>
    <definedName name="xxWRS_5" localSheetId="0">#REF!</definedName>
    <definedName name="xxWRS_5" localSheetId="1">#REF!</definedName>
    <definedName name="xxWRS_5" localSheetId="2">#REF!</definedName>
    <definedName name="xxWRS_5" localSheetId="3">#REF!</definedName>
    <definedName name="xxWRS_5" localSheetId="4">#REF!</definedName>
    <definedName name="xxWRS_5" localSheetId="5">#REF!</definedName>
    <definedName name="xxWRS_5" localSheetId="6">#REF!</definedName>
    <definedName name="xxWRS_5" localSheetId="7">#REF!</definedName>
    <definedName name="xxWRS_5">[98]Q6!$A$1:$A$160</definedName>
    <definedName name="xxWRS_6" localSheetId="0">#REF!</definedName>
    <definedName name="xxWRS_6" localSheetId="1">#REF!</definedName>
    <definedName name="xxWRS_6" localSheetId="2">#REF!</definedName>
    <definedName name="xxWRS_6" localSheetId="3">#REF!</definedName>
    <definedName name="xxWRS_6" localSheetId="4">#REF!</definedName>
    <definedName name="xxWRS_6" localSheetId="5">#REF!</definedName>
    <definedName name="xxWRS_6" localSheetId="6">#REF!</definedName>
    <definedName name="xxWRS_6" localSheetId="7">#REF!</definedName>
    <definedName name="xxWRS_6">[98]Q7!$A$1:$A$59</definedName>
    <definedName name="xxWRS_7" localSheetId="0">#REF!</definedName>
    <definedName name="xxWRS_7" localSheetId="1">#REF!</definedName>
    <definedName name="xxWRS_7" localSheetId="2">#REF!</definedName>
    <definedName name="xxWRS_7" localSheetId="3">#REF!</definedName>
    <definedName name="xxWRS_7" localSheetId="4">#REF!</definedName>
    <definedName name="xxWRS_7" localSheetId="5">#REF!</definedName>
    <definedName name="xxWRS_7" localSheetId="6">#REF!</definedName>
    <definedName name="xxWRS_7" localSheetId="7">#REF!</definedName>
    <definedName name="xxWRS_7">[98]Q5!$A$1:$A$109</definedName>
    <definedName name="xxWRS_8" localSheetId="0">#REF!</definedName>
    <definedName name="xxWRS_8" localSheetId="1">#REF!</definedName>
    <definedName name="xxWRS_8" localSheetId="2">#REF!</definedName>
    <definedName name="xxWRS_8" localSheetId="3">#REF!</definedName>
    <definedName name="xxWRS_8" localSheetId="4">#REF!</definedName>
    <definedName name="xxWRS_8" localSheetId="5">#REF!</definedName>
    <definedName name="xxWRS_8" localSheetId="6">#REF!</definedName>
    <definedName name="xxWRS_8" localSheetId="7">#REF!</definedName>
    <definedName name="xxWRS_8">[98]Q6!$A$1:$A$162</definedName>
    <definedName name="xxWRS_9" localSheetId="0">#REF!</definedName>
    <definedName name="xxWRS_9" localSheetId="1">#REF!</definedName>
    <definedName name="xxWRS_9" localSheetId="2">#REF!</definedName>
    <definedName name="xxWRS_9" localSheetId="3">#REF!</definedName>
    <definedName name="xxWRS_9" localSheetId="4">#REF!</definedName>
    <definedName name="xxWRS_9" localSheetId="5">#REF!</definedName>
    <definedName name="xxWRS_9" localSheetId="6">#REF!</definedName>
    <definedName name="xxWRS_9" localSheetId="7">#REF!</definedName>
    <definedName name="xxWRS_9">[98]Q7!$A$1:$A$61</definedName>
    <definedName name="xxx" localSheetId="0">#REF!</definedName>
    <definedName name="xxx" localSheetId="1">#REF!</definedName>
    <definedName name="xxx" localSheetId="2">#REF!</definedName>
    <definedName name="xxx" localSheetId="3">#REF!</definedName>
    <definedName name="xxx" localSheetId="4">#REF!</definedName>
    <definedName name="xxx" localSheetId="5">#REF!</definedName>
    <definedName name="xxx" localSheetId="6">#REF!</definedName>
    <definedName name="xxx" localSheetId="7">#REF!</definedName>
    <definedName name="xxx">[111]GDP_WEO!$A$3:$AB$188</definedName>
    <definedName name="XXX1" localSheetId="59">#REF!</definedName>
    <definedName name="XXX1" localSheetId="60">#REF!</definedName>
    <definedName name="XXX1" localSheetId="39">#REF!</definedName>
    <definedName name="XXX1" localSheetId="26">#REF!</definedName>
    <definedName name="XXX1" localSheetId="41">#REF!</definedName>
    <definedName name="XXX1" localSheetId="22">#REF!</definedName>
    <definedName name="XXX1" localSheetId="23">#REF!</definedName>
    <definedName name="XXX1" localSheetId="24">#REF!</definedName>
    <definedName name="XXX1" localSheetId="25">#REF!</definedName>
    <definedName name="XXX1" localSheetId="28">#REF!</definedName>
    <definedName name="XXX1" localSheetId="29">#REF!</definedName>
    <definedName name="XXX1" localSheetId="40">#REF!</definedName>
    <definedName name="XXX1" localSheetId="42">#REF!</definedName>
    <definedName name="XXX1">#REF!</definedName>
    <definedName name="xxxx" localSheetId="61" hidden="1">{"Riqfin97",#N/A,FALSE,"Tran";"Riqfinpro",#N/A,FALSE,"Tran"}</definedName>
    <definedName name="xxxx" localSheetId="54" hidden="1">{"Riqfin97",#N/A,FALSE,"Tran";"Riqfinpro",#N/A,FALSE,"Tran"}</definedName>
    <definedName name="xxxx" localSheetId="55" hidden="1">{"Riqfin97",#N/A,FALSE,"Tran";"Riqfinpro",#N/A,FALSE,"Tran"}</definedName>
    <definedName name="xxxx" localSheetId="56" hidden="1">{"Riqfin97",#N/A,FALSE,"Tran";"Riqfinpro",#N/A,FALSE,"Tran"}</definedName>
    <definedName name="xxxx" localSheetId="57" hidden="1">{"Riqfin97",#N/A,FALSE,"Tran";"Riqfinpro",#N/A,FALSE,"Tran"}</definedName>
    <definedName name="xxxx" localSheetId="58" hidden="1">{"Riqfin97",#N/A,FALSE,"Tran";"Riqfinpro",#N/A,FALSE,"Tran"}</definedName>
    <definedName name="xxxx" localSheetId="59" hidden="1">{"Riqfin97",#N/A,FALSE,"Tran";"Riqfinpro",#N/A,FALSE,"Tran"}</definedName>
    <definedName name="xxxx" localSheetId="60" hidden="1">{"Riqfin97",#N/A,FALSE,"Tran";"Riqfinpro",#N/A,FALSE,"Tran"}</definedName>
    <definedName name="xxxx" localSheetId="39" hidden="1">{"Riqfin97",#N/A,FALSE,"Tran";"Riqfinpro",#N/A,FALSE,"Tran"}</definedName>
    <definedName name="xxxx" localSheetId="0" hidden="1">{"Riqfin97",#N/A,FALSE,"Tran";"Riqfinpro",#N/A,FALSE,"Tran"}</definedName>
    <definedName name="xxxx" localSheetId="26" hidden="1">{"Riqfin97",#N/A,FALSE,"Tran";"Riqfinpro",#N/A,FALSE,"Tran"}</definedName>
    <definedName name="xxxx" localSheetId="27" hidden="1">{"Riqfin97",#N/A,FALSE,"Tran";"Riqfinpro",#N/A,FALSE,"Tran"}</definedName>
    <definedName name="xxxx" localSheetId="32" hidden="1">{"Riqfin97",#N/A,FALSE,"Tran";"Riqfinpro",#N/A,FALSE,"Tran"}</definedName>
    <definedName name="xxxx" localSheetId="41" hidden="1">{"Riqfin97",#N/A,FALSE,"Tran";"Riqfinpro",#N/A,FALSE,"Tran"}</definedName>
    <definedName name="xxxx" localSheetId="1" hidden="1">{"Riqfin97",#N/A,FALSE,"Tran";"Riqfinpro",#N/A,FALSE,"Tran"}</definedName>
    <definedName name="xxxx" localSheetId="2" hidden="1">{"Riqfin97",#N/A,FALSE,"Tran";"Riqfinpro",#N/A,FALSE,"Tran"}</definedName>
    <definedName name="xxxx" localSheetId="3" hidden="1">{"Riqfin97",#N/A,FALSE,"Tran";"Riqfinpro",#N/A,FALSE,"Tran"}</definedName>
    <definedName name="xxxx" localSheetId="4" hidden="1">{"Riqfin97",#N/A,FALSE,"Tran";"Riqfinpro",#N/A,FALSE,"Tran"}</definedName>
    <definedName name="xxxx" localSheetId="5" hidden="1">{"Riqfin97",#N/A,FALSE,"Tran";"Riqfinpro",#N/A,FALSE,"Tran"}</definedName>
    <definedName name="xxxx" localSheetId="6" hidden="1">{"Riqfin97",#N/A,FALSE,"Tran";"Riqfinpro",#N/A,FALSE,"Tran"}</definedName>
    <definedName name="xxxx" localSheetId="7" hidden="1">{"Riqfin97",#N/A,FALSE,"Tran";"Riqfinpro",#N/A,FALSE,"Tran"}</definedName>
    <definedName name="xxxx" localSheetId="22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localSheetId="25" hidden="1">{"Riqfin97",#N/A,FALSE,"Tran";"Riqfinpro",#N/A,FALSE,"Tran"}</definedName>
    <definedName name="xxxx" localSheetId="28" hidden="1">{"Riqfin97",#N/A,FALSE,"Tran";"Riqfinpro",#N/A,FALSE,"Tran"}</definedName>
    <definedName name="xxxx" localSheetId="29" hidden="1">{"Riqfin97",#N/A,FALSE,"Tran";"Riqfinpro",#N/A,FALSE,"Tran"}</definedName>
    <definedName name="xxxx" localSheetId="31" hidden="1">{"Riqfin97",#N/A,FALSE,"Tran";"Riqfinpro",#N/A,FALSE,"Tran"}</definedName>
    <definedName name="xxxx" localSheetId="40" hidden="1">{"Riqfin97",#N/A,FALSE,"Tran";"Riqfinpro",#N/A,FALSE,"Tran"}</definedName>
    <definedName name="xxxx" localSheetId="42" hidden="1">{"Riqfin97",#N/A,FALSE,"Tran";"Riqfinpro",#N/A,FALSE,"Tran"}</definedName>
    <definedName name="xxxx" hidden="1">{"Riqfin97",#N/A,FALSE,"Tran";"Riqfinpro",#N/A,FALSE,"Tran"}</definedName>
    <definedName name="xxxxxxxxxxxxxx" localSheetId="61" hidden="1">{"Riqfin97",#N/A,FALSE,"Tran";"Riqfinpro",#N/A,FALSE,"Tran"}</definedName>
    <definedName name="xxxxxxxxxxxxxx" localSheetId="54" hidden="1">{"Riqfin97",#N/A,FALSE,"Tran";"Riqfinpro",#N/A,FALSE,"Tran"}</definedName>
    <definedName name="xxxxxxxxxxxxxx" localSheetId="55" hidden="1">{"Riqfin97",#N/A,FALSE,"Tran";"Riqfinpro",#N/A,FALSE,"Tran"}</definedName>
    <definedName name="xxxxxxxxxxxxxx" localSheetId="56" hidden="1">{"Riqfin97",#N/A,FALSE,"Tran";"Riqfinpro",#N/A,FALSE,"Tran"}</definedName>
    <definedName name="xxxxxxxxxxxxxx" localSheetId="57" hidden="1">{"Riqfin97",#N/A,FALSE,"Tran";"Riqfinpro",#N/A,FALSE,"Tran"}</definedName>
    <definedName name="xxxxxxxxxxxxxx" localSheetId="58" hidden="1">{"Riqfin97",#N/A,FALSE,"Tran";"Riqfinpro",#N/A,FALSE,"Tran"}</definedName>
    <definedName name="xxxxxxxxxxxxxx" localSheetId="59" hidden="1">{"Riqfin97",#N/A,FALSE,"Tran";"Riqfinpro",#N/A,FALSE,"Tran"}</definedName>
    <definedName name="xxxxxxxxxxxxxx" localSheetId="60" hidden="1">{"Riqfin97",#N/A,FALSE,"Tran";"Riqfinpro",#N/A,FALSE,"Tran"}</definedName>
    <definedName name="xxxxxxxxxxxxxx" localSheetId="39" hidden="1">{"Riqfin97",#N/A,FALSE,"Tran";"Riqfinpro",#N/A,FALSE,"Tran"}</definedName>
    <definedName name="xxxxxxxxxxxxxx" localSheetId="0" hidden="1">{"Riqfin97",#N/A,FALSE,"Tran";"Riqfinpro",#N/A,FALSE,"Tran"}</definedName>
    <definedName name="xxxxxxxxxxxxxx" localSheetId="26" hidden="1">{"Riqfin97",#N/A,FALSE,"Tran";"Riqfinpro",#N/A,FALSE,"Tran"}</definedName>
    <definedName name="xxxxxxxxxxxxxx" localSheetId="27" hidden="1">{"Riqfin97",#N/A,FALSE,"Tran";"Riqfinpro",#N/A,FALSE,"Tran"}</definedName>
    <definedName name="xxxxxxxxxxxxxx" localSheetId="32" hidden="1">{"Riqfin97",#N/A,FALSE,"Tran";"Riqfinpro",#N/A,FALSE,"Tran"}</definedName>
    <definedName name="xxxxxxxxxxxxxx" localSheetId="41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2" hidden="1">{"Riqfin97",#N/A,FALSE,"Tran";"Riqfinpro",#N/A,FALSE,"Tran"}</definedName>
    <definedName name="xxxxxxxxxxxxxx" localSheetId="3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22" hidden="1">{"Riqfin97",#N/A,FALSE,"Tran";"Riqfinpro",#N/A,FALSE,"Tran"}</definedName>
    <definedName name="xxxxxxxxxxxxxx" localSheetId="23" hidden="1">{"Riqfin97",#N/A,FALSE,"Tran";"Riqfinpro",#N/A,FALSE,"Tran"}</definedName>
    <definedName name="xxxxxxxxxxxxxx" localSheetId="24" hidden="1">{"Riqfin97",#N/A,FALSE,"Tran";"Riqfinpro",#N/A,FALSE,"Tran"}</definedName>
    <definedName name="xxxxxxxxxxxxxx" localSheetId="25" hidden="1">{"Riqfin97",#N/A,FALSE,"Tran";"Riqfinpro",#N/A,FALSE,"Tran"}</definedName>
    <definedName name="xxxxxxxxxxxxxx" localSheetId="28" hidden="1">{"Riqfin97",#N/A,FALSE,"Tran";"Riqfinpro",#N/A,FALSE,"Tran"}</definedName>
    <definedName name="xxxxxxxxxxxxxx" localSheetId="29" hidden="1">{"Riqfin97",#N/A,FALSE,"Tran";"Riqfinpro",#N/A,FALSE,"Tran"}</definedName>
    <definedName name="xxxxxxxxxxxxxx" localSheetId="31" hidden="1">{"Riqfin97",#N/A,FALSE,"Tran";"Riqfinpro",#N/A,FALSE,"Tran"}</definedName>
    <definedName name="xxxxxxxxxxxxxx" localSheetId="40" hidden="1">{"Riqfin97",#N/A,FALSE,"Tran";"Riqfinpro",#N/A,FALSE,"Tran"}</definedName>
    <definedName name="xxxxxxxxxxxxxx" localSheetId="42" hidden="1">{"Riqfin97",#N/A,FALSE,"Tran";"Riqfinpro",#N/A,FALSE,"Tran"}</definedName>
    <definedName name="xxxxxxxxxxxxxx" hidden="1">{"Riqfin97",#N/A,FALSE,"Tran";"Riqfinpro",#N/A,FALSE,"Tran"}</definedName>
    <definedName name="y" localSheetId="59" hidden="1">#REF!</definedName>
    <definedName name="y" localSheetId="60" hidden="1">#REF!</definedName>
    <definedName name="y" localSheetId="39" hidden="1">#REF!</definedName>
    <definedName name="y" localSheetId="0" hidden="1">#REF!</definedName>
    <definedName name="y" localSheetId="26" hidden="1">#REF!</definedName>
    <definedName name="y" localSheetId="41" hidden="1">#REF!</definedName>
    <definedName name="y" localSheetId="1" hidden="1">#REF!</definedName>
    <definedName name="y" localSheetId="2" hidden="1">#REF!</definedName>
    <definedName name="y" localSheetId="3" hidden="1">#REF!</definedName>
    <definedName name="y" localSheetId="4" hidden="1">#REF!</definedName>
    <definedName name="y" localSheetId="5" hidden="1">#REF!</definedName>
    <definedName name="y" localSheetId="6" hidden="1">#REF!</definedName>
    <definedName name="y" localSheetId="7" hidden="1">#REF!</definedName>
    <definedName name="y" localSheetId="22" hidden="1">#REF!</definedName>
    <definedName name="y" localSheetId="23" hidden="1">#REF!</definedName>
    <definedName name="y" localSheetId="24" hidden="1">#REF!</definedName>
    <definedName name="y" localSheetId="25" hidden="1">#REF!</definedName>
    <definedName name="y" localSheetId="28" hidden="1">#REF!</definedName>
    <definedName name="y" localSheetId="29" hidden="1">#REF!</definedName>
    <definedName name="y" localSheetId="40" hidden="1">#REF!</definedName>
    <definedName name="y" localSheetId="42" hidden="1">#REF!</definedName>
    <definedName name="y" hidden="1">#REF!</definedName>
    <definedName name="ycirr" localSheetId="60">#REF!</definedName>
    <definedName name="ycirr" localSheetId="39">#REF!</definedName>
    <definedName name="ycirr" localSheetId="0">#REF!</definedName>
    <definedName name="ycirr" localSheetId="26">#REF!</definedName>
    <definedName name="ycirr" localSheetId="41">#REF!</definedName>
    <definedName name="ycirr" localSheetId="1">#REF!</definedName>
    <definedName name="ycirr" localSheetId="2">#REF!</definedName>
    <definedName name="ycirr" localSheetId="3">#REF!</definedName>
    <definedName name="ycirr" localSheetId="4">#REF!</definedName>
    <definedName name="ycirr" localSheetId="5">#REF!</definedName>
    <definedName name="ycirr" localSheetId="6">#REF!</definedName>
    <definedName name="ycirr" localSheetId="7">#REF!</definedName>
    <definedName name="ycirr" localSheetId="22">#REF!</definedName>
    <definedName name="ycirr" localSheetId="23">#REF!</definedName>
    <definedName name="ycirr" localSheetId="24">#REF!</definedName>
    <definedName name="ycirr" localSheetId="25">#REF!</definedName>
    <definedName name="ycirr" localSheetId="28">#REF!</definedName>
    <definedName name="ycirr" localSheetId="29">#REF!</definedName>
    <definedName name="ycirr" localSheetId="40">#REF!</definedName>
    <definedName name="ycirr" localSheetId="42">#REF!</definedName>
    <definedName name="ycirr">#REF!</definedName>
    <definedName name="Year" localSheetId="60">#REF!</definedName>
    <definedName name="Year" localSheetId="39">#REF!</definedName>
    <definedName name="Year" localSheetId="0">#REF!</definedName>
    <definedName name="Year" localSheetId="26">#REF!</definedName>
    <definedName name="Year" localSheetId="41">#REF!</definedName>
    <definedName name="Year" localSheetId="1">#REF!</definedName>
    <definedName name="Year" localSheetId="2">#REF!</definedName>
    <definedName name="Year" localSheetId="3">#REF!</definedName>
    <definedName name="Year" localSheetId="4">#REF!</definedName>
    <definedName name="Year" localSheetId="5">#REF!</definedName>
    <definedName name="Year" localSheetId="6">#REF!</definedName>
    <definedName name="Year" localSheetId="7">#REF!</definedName>
    <definedName name="Year" localSheetId="22">#REF!</definedName>
    <definedName name="Year" localSheetId="23">#REF!</definedName>
    <definedName name="Year" localSheetId="24">#REF!</definedName>
    <definedName name="Year" localSheetId="25">#REF!</definedName>
    <definedName name="Year" localSheetId="28">#REF!</definedName>
    <definedName name="Year" localSheetId="29">#REF!</definedName>
    <definedName name="Year" localSheetId="40">#REF!</definedName>
    <definedName name="Year" localSheetId="42">#REF!</definedName>
    <definedName name="Year">#REF!</definedName>
    <definedName name="Years" localSheetId="60">#REF!</definedName>
    <definedName name="Years" localSheetId="39">#REF!</definedName>
    <definedName name="Years" localSheetId="26">#REF!</definedName>
    <definedName name="Years" localSheetId="41">#REF!</definedName>
    <definedName name="Years" localSheetId="22">#REF!</definedName>
    <definedName name="Years" localSheetId="23">#REF!</definedName>
    <definedName name="Years" localSheetId="24">#REF!</definedName>
    <definedName name="Years" localSheetId="25">#REF!</definedName>
    <definedName name="Years" localSheetId="28">#REF!</definedName>
    <definedName name="Years" localSheetId="29">#REF!</definedName>
    <definedName name="Years" localSheetId="40">#REF!</definedName>
    <definedName name="Years" localSheetId="42">#REF!</definedName>
    <definedName name="Years">#REF!</definedName>
    <definedName name="yenr" localSheetId="60">#REF!</definedName>
    <definedName name="yenr" localSheetId="39">#REF!</definedName>
    <definedName name="yenr" localSheetId="26">#REF!</definedName>
    <definedName name="yenr" localSheetId="41">#REF!</definedName>
    <definedName name="yenr" localSheetId="22">#REF!</definedName>
    <definedName name="yenr" localSheetId="23">#REF!</definedName>
    <definedName name="yenr" localSheetId="24">#REF!</definedName>
    <definedName name="yenr" localSheetId="25">#REF!</definedName>
    <definedName name="yenr" localSheetId="28">#REF!</definedName>
    <definedName name="yenr" localSheetId="29">#REF!</definedName>
    <definedName name="yenr" localSheetId="40">#REF!</definedName>
    <definedName name="yenr" localSheetId="42">#REF!</definedName>
    <definedName name="yenr">#REF!</definedName>
    <definedName name="YRB" localSheetId="0">#REF!</definedName>
    <definedName name="YRB" localSheetId="1">#REF!</definedName>
    <definedName name="YRB" localSheetId="2">#REF!</definedName>
    <definedName name="YRB" localSheetId="3">#REF!</definedName>
    <definedName name="YRB" localSheetId="4">#REF!</definedName>
    <definedName name="YRB" localSheetId="5">#REF!</definedName>
    <definedName name="YRB" localSheetId="6">#REF!</definedName>
    <definedName name="YRB" localSheetId="7">#REF!</definedName>
    <definedName name="YRB">'[3]Imp:DSA output'!$B$9:$B$464</definedName>
    <definedName name="YRHIDE" localSheetId="0">#REF!</definedName>
    <definedName name="YRHIDE" localSheetId="1">#REF!</definedName>
    <definedName name="YRHIDE" localSheetId="2">#REF!</definedName>
    <definedName name="YRHIDE" localSheetId="3">#REF!</definedName>
    <definedName name="YRHIDE" localSheetId="4">#REF!</definedName>
    <definedName name="YRHIDE" localSheetId="5">#REF!</definedName>
    <definedName name="YRHIDE" localSheetId="6">#REF!</definedName>
    <definedName name="YRHIDE" localSheetId="7">#REF!</definedName>
    <definedName name="YRHIDE">'[3]Imp:DSA output'!$C$9:$G$464</definedName>
    <definedName name="YRPOST" localSheetId="0">#REF!</definedName>
    <definedName name="YRPOST" localSheetId="1">#REF!</definedName>
    <definedName name="YRPOST" localSheetId="2">#REF!</definedName>
    <definedName name="YRPOST" localSheetId="3">#REF!</definedName>
    <definedName name="YRPOST" localSheetId="4">#REF!</definedName>
    <definedName name="YRPOST" localSheetId="5">#REF!</definedName>
    <definedName name="YRPOST" localSheetId="6">#REF!</definedName>
    <definedName name="YRPOST" localSheetId="7">#REF!</definedName>
    <definedName name="YRPOST">'[3]Imp:DSA output'!$M$9:$IH$9</definedName>
    <definedName name="YRPRE" localSheetId="0">#REF!</definedName>
    <definedName name="YRPRE" localSheetId="1">#REF!</definedName>
    <definedName name="YRPRE" localSheetId="2">#REF!</definedName>
    <definedName name="YRPRE" localSheetId="3">#REF!</definedName>
    <definedName name="YRPRE" localSheetId="4">#REF!</definedName>
    <definedName name="YRPRE" localSheetId="5">#REF!</definedName>
    <definedName name="YRPRE" localSheetId="6">#REF!</definedName>
    <definedName name="YRPRE" localSheetId="7">#REF!</definedName>
    <definedName name="YRPRE">'[3]Imp:DSA output'!$B$9:$F$464</definedName>
    <definedName name="YRTITLES" localSheetId="0">#REF!</definedName>
    <definedName name="YRTITLES" localSheetId="1">#REF!</definedName>
    <definedName name="YRTITLES" localSheetId="2">#REF!</definedName>
    <definedName name="YRTITLES" localSheetId="3">#REF!</definedName>
    <definedName name="YRTITLES" localSheetId="4">#REF!</definedName>
    <definedName name="YRTITLES" localSheetId="5">#REF!</definedName>
    <definedName name="YRTITLES" localSheetId="6">#REF!</definedName>
    <definedName name="YRTITLES" localSheetId="7">#REF!</definedName>
    <definedName name="YRTITLES">'[3]Imp:DSA output'!$A$1</definedName>
    <definedName name="YRX" localSheetId="0">#REF!</definedName>
    <definedName name="YRX" localSheetId="1">#REF!</definedName>
    <definedName name="YRX" localSheetId="2">#REF!</definedName>
    <definedName name="YRX" localSheetId="3">#REF!</definedName>
    <definedName name="YRX" localSheetId="4">#REF!</definedName>
    <definedName name="YRX" localSheetId="5">#REF!</definedName>
    <definedName name="YRX" localSheetId="6">#REF!</definedName>
    <definedName name="YRX" localSheetId="7">#REF!</definedName>
    <definedName name="YRX">'[3]Imp:DSA output'!$S$9:$IG$464</definedName>
    <definedName name="ytyry" localSheetId="59" hidden="1">'[62]Fax a enviar'!#REF!</definedName>
    <definedName name="ytyry" localSheetId="60" hidden="1">'[62]Fax a enviar'!#REF!</definedName>
    <definedName name="ytyry" localSheetId="39" hidden="1">'[62]Fax a enviar'!#REF!</definedName>
    <definedName name="ytyry" localSheetId="0" hidden="1">#REF!</definedName>
    <definedName name="ytyry" localSheetId="41" hidden="1">'[62]Fax a enviar'!#REF!</definedName>
    <definedName name="ytyry" localSheetId="1" hidden="1">#REF!</definedName>
    <definedName name="ytyry" localSheetId="2" hidden="1">#REF!</definedName>
    <definedName name="ytyry" localSheetId="3" hidden="1">#REF!</definedName>
    <definedName name="ytyry" localSheetId="4" hidden="1">#REF!</definedName>
    <definedName name="ytyry" localSheetId="5" hidden="1">#REF!</definedName>
    <definedName name="ytyry" localSheetId="6" hidden="1">#REF!</definedName>
    <definedName name="ytyry" localSheetId="7" hidden="1">#REF!</definedName>
    <definedName name="ytyry" localSheetId="23" hidden="1">'[62]Fax a enviar'!#REF!</definedName>
    <definedName name="ytyry" localSheetId="24" hidden="1">'[62]Fax a enviar'!#REF!</definedName>
    <definedName name="ytyry" localSheetId="28" hidden="1">'[62]Fax a enviar'!#REF!</definedName>
    <definedName name="ytyry" localSheetId="29" hidden="1">'[62]Fax a enviar'!#REF!</definedName>
    <definedName name="ytyry" localSheetId="40" hidden="1">'[62]Fax a enviar'!#REF!</definedName>
    <definedName name="ytyry" localSheetId="42" hidden="1">'[62]Fax a enviar'!#REF!</definedName>
    <definedName name="ytyry" hidden="1">'[62]Fax a enviar'!#REF!</definedName>
    <definedName name="ytytryry" localSheetId="59" hidden="1">#REF!</definedName>
    <definedName name="ytytryry" localSheetId="60" hidden="1">#REF!</definedName>
    <definedName name="ytytryry" localSheetId="39" hidden="1">#REF!</definedName>
    <definedName name="ytytryry" localSheetId="26" hidden="1">#REF!</definedName>
    <definedName name="ytytryry" localSheetId="41" hidden="1">#REF!</definedName>
    <definedName name="ytytryry" localSheetId="22" hidden="1">#REF!</definedName>
    <definedName name="ytytryry" localSheetId="23" hidden="1">#REF!</definedName>
    <definedName name="ytytryry" localSheetId="24" hidden="1">#REF!</definedName>
    <definedName name="ytytryry" localSheetId="25" hidden="1">#REF!</definedName>
    <definedName name="ytytryry" localSheetId="28" hidden="1">#REF!</definedName>
    <definedName name="ytytryry" localSheetId="29" hidden="1">#REF!</definedName>
    <definedName name="ytytryry" localSheetId="40" hidden="1">#REF!</definedName>
    <definedName name="ytytryry" localSheetId="42" hidden="1">#REF!</definedName>
    <definedName name="ytytryry" hidden="1">#REF!</definedName>
    <definedName name="ytyty" localSheetId="59" hidden="1">'[33]Fax a enviar'!#REF!</definedName>
    <definedName name="ytyty" localSheetId="60" hidden="1">'[33]Fax a enviar'!#REF!</definedName>
    <definedName name="ytyty" localSheetId="39" hidden="1">'[33]Fax a enviar'!#REF!</definedName>
    <definedName name="ytyty" localSheetId="0" hidden="1">#REF!</definedName>
    <definedName name="ytyty" localSheetId="41" hidden="1">'[33]Fax a enviar'!#REF!</definedName>
    <definedName name="ytyty" localSheetId="1" hidden="1">#REF!</definedName>
    <definedName name="ytyty" localSheetId="2" hidden="1">#REF!</definedName>
    <definedName name="ytyty" localSheetId="3" hidden="1">#REF!</definedName>
    <definedName name="ytyty" localSheetId="4" hidden="1">#REF!</definedName>
    <definedName name="ytyty" localSheetId="5" hidden="1">#REF!</definedName>
    <definedName name="ytyty" localSheetId="6" hidden="1">#REF!</definedName>
    <definedName name="ytyty" localSheetId="7" hidden="1">#REF!</definedName>
    <definedName name="ytyty" localSheetId="23" hidden="1">'[33]Fax a enviar'!#REF!</definedName>
    <definedName name="ytyty" localSheetId="28" hidden="1">'[33]Fax a enviar'!#REF!</definedName>
    <definedName name="ytyty" localSheetId="29" hidden="1">'[33]Fax a enviar'!#REF!</definedName>
    <definedName name="ytyty" localSheetId="40" hidden="1">'[33]Fax a enviar'!#REF!</definedName>
    <definedName name="ytyty" localSheetId="42" hidden="1">'[33]Fax a enviar'!#REF!</definedName>
    <definedName name="ytyty" hidden="1">'[33]Fax a enviar'!#REF!</definedName>
    <definedName name="ytytyt" localSheetId="59" hidden="1">'[33]Fax a enviar'!#REF!</definedName>
    <definedName name="ytytyt" localSheetId="60" hidden="1">'[33]Fax a enviar'!#REF!</definedName>
    <definedName name="ytytyt" localSheetId="39" hidden="1">'[33]Fax a enviar'!#REF!</definedName>
    <definedName name="ytytyt" localSheetId="0" hidden="1">#REF!</definedName>
    <definedName name="ytytyt" localSheetId="41" hidden="1">'[33]Fax a enviar'!#REF!</definedName>
    <definedName name="ytytyt" localSheetId="1" hidden="1">#REF!</definedName>
    <definedName name="ytytyt" localSheetId="2" hidden="1">#REF!</definedName>
    <definedName name="ytytyt" localSheetId="3" hidden="1">#REF!</definedName>
    <definedName name="ytytyt" localSheetId="4" hidden="1">#REF!</definedName>
    <definedName name="ytytyt" localSheetId="5" hidden="1">#REF!</definedName>
    <definedName name="ytytyt" localSheetId="6" hidden="1">#REF!</definedName>
    <definedName name="ytytyt" localSheetId="7" hidden="1">#REF!</definedName>
    <definedName name="ytytyt" localSheetId="23" hidden="1">'[33]Fax a enviar'!#REF!</definedName>
    <definedName name="ytytyt" localSheetId="28" hidden="1">'[33]Fax a enviar'!#REF!</definedName>
    <definedName name="ytytyt" localSheetId="29" hidden="1">'[33]Fax a enviar'!#REF!</definedName>
    <definedName name="ytytyt" localSheetId="40" hidden="1">'[33]Fax a enviar'!#REF!</definedName>
    <definedName name="ytytyt" localSheetId="42" hidden="1">'[33]Fax a enviar'!#REF!</definedName>
    <definedName name="ytytyt" hidden="1">'[33]Fax a enviar'!#REF!</definedName>
    <definedName name="yu" localSheetId="61" hidden="1">{"Tab1",#N/A,FALSE,"P";"Tab2",#N/A,FALSE,"P"}</definedName>
    <definedName name="yu" localSheetId="54" hidden="1">{"Tab1",#N/A,FALSE,"P";"Tab2",#N/A,FALSE,"P"}</definedName>
    <definedName name="yu" localSheetId="55" hidden="1">{"Tab1",#N/A,FALSE,"P";"Tab2",#N/A,FALSE,"P"}</definedName>
    <definedName name="yu" localSheetId="56" hidden="1">{"Tab1",#N/A,FALSE,"P";"Tab2",#N/A,FALSE,"P"}</definedName>
    <definedName name="yu" localSheetId="57" hidden="1">{"Tab1",#N/A,FALSE,"P";"Tab2",#N/A,FALSE,"P"}</definedName>
    <definedName name="yu" localSheetId="58" hidden="1">{"Tab1",#N/A,FALSE,"P";"Tab2",#N/A,FALSE,"P"}</definedName>
    <definedName name="yu" localSheetId="59" hidden="1">{"Tab1",#N/A,FALSE,"P";"Tab2",#N/A,FALSE,"P"}</definedName>
    <definedName name="yu" localSheetId="60" hidden="1">{"Tab1",#N/A,FALSE,"P";"Tab2",#N/A,FALSE,"P"}</definedName>
    <definedName name="yu" localSheetId="39" hidden="1">{"Tab1",#N/A,FALSE,"P";"Tab2",#N/A,FALSE,"P"}</definedName>
    <definedName name="yu" localSheetId="0" hidden="1">{"Tab1",#N/A,FALSE,"P";"Tab2",#N/A,FALSE,"P"}</definedName>
    <definedName name="yu" localSheetId="26" hidden="1">{"Tab1",#N/A,FALSE,"P";"Tab2",#N/A,FALSE,"P"}</definedName>
    <definedName name="yu" localSheetId="27" hidden="1">{"Tab1",#N/A,FALSE,"P";"Tab2",#N/A,FALSE,"P"}</definedName>
    <definedName name="yu" localSheetId="32" hidden="1">{"Tab1",#N/A,FALSE,"P";"Tab2",#N/A,FALSE,"P"}</definedName>
    <definedName name="yu" localSheetId="41" hidden="1">{"Tab1",#N/A,FALSE,"P";"Tab2",#N/A,FALSE,"P"}</definedName>
    <definedName name="yu" localSheetId="1" hidden="1">{"Tab1",#N/A,FALSE,"P";"Tab2",#N/A,FALSE,"P"}</definedName>
    <definedName name="yu" localSheetId="2" hidden="1">{"Tab1",#N/A,FALSE,"P";"Tab2",#N/A,FALSE,"P"}</definedName>
    <definedName name="yu" localSheetId="3" hidden="1">{"Tab1",#N/A,FALSE,"P";"Tab2",#N/A,FALSE,"P"}</definedName>
    <definedName name="yu" localSheetId="4" hidden="1">{"Tab1",#N/A,FALSE,"P";"Tab2",#N/A,FALSE,"P"}</definedName>
    <definedName name="yu" localSheetId="5" hidden="1">{"Tab1",#N/A,FALSE,"P";"Tab2",#N/A,FALSE,"P"}</definedName>
    <definedName name="yu" localSheetId="6" hidden="1">{"Tab1",#N/A,FALSE,"P";"Tab2",#N/A,FALSE,"P"}</definedName>
    <definedName name="yu" localSheetId="7" hidden="1">{"Tab1",#N/A,FALSE,"P";"Tab2",#N/A,FALSE,"P"}</definedName>
    <definedName name="yu" localSheetId="22" hidden="1">{"Tab1",#N/A,FALSE,"P";"Tab2",#N/A,FALSE,"P"}</definedName>
    <definedName name="yu" localSheetId="23" hidden="1">{"Tab1",#N/A,FALSE,"P";"Tab2",#N/A,FALSE,"P"}</definedName>
    <definedName name="yu" localSheetId="24" hidden="1">{"Tab1",#N/A,FALSE,"P";"Tab2",#N/A,FALSE,"P"}</definedName>
    <definedName name="yu" localSheetId="25" hidden="1">{"Tab1",#N/A,FALSE,"P";"Tab2",#N/A,FALSE,"P"}</definedName>
    <definedName name="yu" localSheetId="28" hidden="1">{"Tab1",#N/A,FALSE,"P";"Tab2",#N/A,FALSE,"P"}</definedName>
    <definedName name="yu" localSheetId="29" hidden="1">{"Tab1",#N/A,FALSE,"P";"Tab2",#N/A,FALSE,"P"}</definedName>
    <definedName name="yu" localSheetId="31" hidden="1">{"Tab1",#N/A,FALSE,"P";"Tab2",#N/A,FALSE,"P"}</definedName>
    <definedName name="yu" localSheetId="40" hidden="1">{"Tab1",#N/A,FALSE,"P";"Tab2",#N/A,FALSE,"P"}</definedName>
    <definedName name="yu" localSheetId="42" hidden="1">{"Tab1",#N/A,FALSE,"P";"Tab2",#N/A,FALSE,"P"}</definedName>
    <definedName name="yu" hidden="1">{"Tab1",#N/A,FALSE,"P";"Tab2",#N/A,FALSE,"P"}</definedName>
    <definedName name="yucvvjkjo09" localSheetId="0" hidden="1">#REF!</definedName>
    <definedName name="yucvvjkjo09" localSheetId="1" hidden="1">#REF!</definedName>
    <definedName name="yucvvjkjo09" localSheetId="2" hidden="1">#REF!</definedName>
    <definedName name="yucvvjkjo09" localSheetId="3" hidden="1">#REF!</definedName>
    <definedName name="yucvvjkjo09" localSheetId="4" hidden="1">#REF!</definedName>
    <definedName name="yucvvjkjo09" localSheetId="5" hidden="1">#REF!</definedName>
    <definedName name="yucvvjkjo09" localSheetId="6" hidden="1">#REF!</definedName>
    <definedName name="yucvvjkjo09" localSheetId="7" hidden="1">#REF!</definedName>
    <definedName name="yucvvjkjo09" hidden="1">'[95]Fax a enviar'!#REF!</definedName>
    <definedName name="YY" localSheetId="59">#REF!</definedName>
    <definedName name="YY" localSheetId="60">#REF!</definedName>
    <definedName name="YY" localSheetId="39">#REF!</definedName>
    <definedName name="YY" localSheetId="0">#REF!</definedName>
    <definedName name="YY" localSheetId="26">#REF!</definedName>
    <definedName name="YY" localSheetId="41">#REF!</definedName>
    <definedName name="YY" localSheetId="1">#REF!</definedName>
    <definedName name="YY" localSheetId="2">#REF!</definedName>
    <definedName name="YY" localSheetId="3">#REF!</definedName>
    <definedName name="YY" localSheetId="4">#REF!</definedName>
    <definedName name="YY" localSheetId="5">#REF!</definedName>
    <definedName name="YY" localSheetId="6">#REF!</definedName>
    <definedName name="YY" localSheetId="7">#REF!</definedName>
    <definedName name="YY" localSheetId="22">#REF!</definedName>
    <definedName name="YY" localSheetId="23">#REF!</definedName>
    <definedName name="YY" localSheetId="24">#REF!</definedName>
    <definedName name="YY" localSheetId="25">#REF!</definedName>
    <definedName name="YY" localSheetId="28">#REF!</definedName>
    <definedName name="YY" localSheetId="29">#REF!</definedName>
    <definedName name="YY" localSheetId="40">#REF!</definedName>
    <definedName name="YY" localSheetId="42">#REF!</definedName>
    <definedName name="YY">#REF!</definedName>
    <definedName name="YY1A" localSheetId="60">#REF!</definedName>
    <definedName name="YY1A" localSheetId="39">#REF!</definedName>
    <definedName name="YY1A" localSheetId="0">#REF!</definedName>
    <definedName name="YY1A" localSheetId="26">#REF!</definedName>
    <definedName name="YY1A" localSheetId="41">#REF!</definedName>
    <definedName name="YY1A" localSheetId="1">#REF!</definedName>
    <definedName name="YY1A" localSheetId="2">#REF!</definedName>
    <definedName name="YY1A" localSheetId="3">#REF!</definedName>
    <definedName name="YY1A" localSheetId="4">#REF!</definedName>
    <definedName name="YY1A" localSheetId="5">#REF!</definedName>
    <definedName name="YY1A" localSheetId="6">#REF!</definedName>
    <definedName name="YY1A" localSheetId="7">#REF!</definedName>
    <definedName name="YY1A" localSheetId="22">#REF!</definedName>
    <definedName name="YY1A" localSheetId="23">#REF!</definedName>
    <definedName name="YY1A" localSheetId="24">#REF!</definedName>
    <definedName name="YY1A" localSheetId="25">#REF!</definedName>
    <definedName name="YY1A" localSheetId="28">#REF!</definedName>
    <definedName name="YY1A" localSheetId="29">#REF!</definedName>
    <definedName name="YY1A" localSheetId="40">#REF!</definedName>
    <definedName name="YY1A" localSheetId="42">#REF!</definedName>
    <definedName name="YY1A">#REF!</definedName>
    <definedName name="yytutyu" localSheetId="60" hidden="1">#REF!</definedName>
    <definedName name="yytutyu" localSheetId="39" hidden="1">#REF!</definedName>
    <definedName name="yytutyu" localSheetId="26" hidden="1">#REF!</definedName>
    <definedName name="yytutyu" localSheetId="41" hidden="1">#REF!</definedName>
    <definedName name="yytutyu" localSheetId="22" hidden="1">#REF!</definedName>
    <definedName name="yytutyu" localSheetId="23" hidden="1">#REF!</definedName>
    <definedName name="yytutyu" localSheetId="24" hidden="1">#REF!</definedName>
    <definedName name="yytutyu" localSheetId="25" hidden="1">#REF!</definedName>
    <definedName name="yytutyu" localSheetId="28" hidden="1">#REF!</definedName>
    <definedName name="yytutyu" localSheetId="29" hidden="1">#REF!</definedName>
    <definedName name="yytutyu" localSheetId="40" hidden="1">#REF!</definedName>
    <definedName name="yytutyu" localSheetId="42" hidden="1">#REF!</definedName>
    <definedName name="yytutyu" hidden="1">#REF!</definedName>
    <definedName name="yyy" localSheetId="61" hidden="1">{"Tab1",#N/A,FALSE,"P";"Tab2",#N/A,FALSE,"P"}</definedName>
    <definedName name="yyy" localSheetId="54" hidden="1">{"Tab1",#N/A,FALSE,"P";"Tab2",#N/A,FALSE,"P"}</definedName>
    <definedName name="yyy" localSheetId="55" hidden="1">{"Tab1",#N/A,FALSE,"P";"Tab2",#N/A,FALSE,"P"}</definedName>
    <definedName name="yyy" localSheetId="56" hidden="1">{"Tab1",#N/A,FALSE,"P";"Tab2",#N/A,FALSE,"P"}</definedName>
    <definedName name="yyy" localSheetId="57" hidden="1">{"Tab1",#N/A,FALSE,"P";"Tab2",#N/A,FALSE,"P"}</definedName>
    <definedName name="yyy" localSheetId="58" hidden="1">{"Tab1",#N/A,FALSE,"P";"Tab2",#N/A,FALSE,"P"}</definedName>
    <definedName name="yyy" localSheetId="59" hidden="1">{"Tab1",#N/A,FALSE,"P";"Tab2",#N/A,FALSE,"P"}</definedName>
    <definedName name="yyy" localSheetId="60" hidden="1">{"Tab1",#N/A,FALSE,"P";"Tab2",#N/A,FALSE,"P"}</definedName>
    <definedName name="yyy" localSheetId="39" hidden="1">{"Tab1",#N/A,FALSE,"P";"Tab2",#N/A,FALSE,"P"}</definedName>
    <definedName name="yyy" localSheetId="0" hidden="1">{"Tab1",#N/A,FALSE,"P";"Tab2",#N/A,FALSE,"P"}</definedName>
    <definedName name="yyy" localSheetId="26" hidden="1">{"Tab1",#N/A,FALSE,"P";"Tab2",#N/A,FALSE,"P"}</definedName>
    <definedName name="yyy" localSheetId="27" hidden="1">{"Tab1",#N/A,FALSE,"P";"Tab2",#N/A,FALSE,"P"}</definedName>
    <definedName name="yyy" localSheetId="32" hidden="1">{"Tab1",#N/A,FALSE,"P";"Tab2",#N/A,FALSE,"P"}</definedName>
    <definedName name="yyy" localSheetId="41" hidden="1">{"Tab1",#N/A,FALSE,"P";"Tab2",#N/A,FALSE,"P"}</definedName>
    <definedName name="yyy" localSheetId="1" hidden="1">{"Tab1",#N/A,FALSE,"P";"Tab2",#N/A,FALSE,"P"}</definedName>
    <definedName name="yyy" localSheetId="2" hidden="1">{"Tab1",#N/A,FALSE,"P";"Tab2",#N/A,FALSE,"P"}</definedName>
    <definedName name="yyy" localSheetId="3" hidden="1">{"Tab1",#N/A,FALSE,"P";"Tab2",#N/A,FALSE,"P"}</definedName>
    <definedName name="yyy" localSheetId="4" hidden="1">{"Tab1",#N/A,FALSE,"P";"Tab2",#N/A,FALSE,"P"}</definedName>
    <definedName name="yyy" localSheetId="5" hidden="1">{"Tab1",#N/A,FALSE,"P";"Tab2",#N/A,FALSE,"P"}</definedName>
    <definedName name="yyy" localSheetId="6" hidden="1">{"Tab1",#N/A,FALSE,"P";"Tab2",#N/A,FALSE,"P"}</definedName>
    <definedName name="yyy" localSheetId="7" hidden="1">{"Tab1",#N/A,FALSE,"P";"Tab2",#N/A,FALSE,"P"}</definedName>
    <definedName name="yyy" localSheetId="22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localSheetId="25" hidden="1">{"Tab1",#N/A,FALSE,"P";"Tab2",#N/A,FALSE,"P"}</definedName>
    <definedName name="yyy" localSheetId="28" hidden="1">{"Tab1",#N/A,FALSE,"P";"Tab2",#N/A,FALSE,"P"}</definedName>
    <definedName name="yyy" localSheetId="29" hidden="1">{"Tab1",#N/A,FALSE,"P";"Tab2",#N/A,FALSE,"P"}</definedName>
    <definedName name="yyy" localSheetId="31" hidden="1">{"Tab1",#N/A,FALSE,"P";"Tab2",#N/A,FALSE,"P"}</definedName>
    <definedName name="yyy" localSheetId="40" hidden="1">{"Tab1",#N/A,FALSE,"P";"Tab2",#N/A,FALSE,"P"}</definedName>
    <definedName name="yyy" localSheetId="42" hidden="1">{"Tab1",#N/A,FALSE,"P";"Tab2",#N/A,FALSE,"P"}</definedName>
    <definedName name="yyy" hidden="1">{"Tab1",#N/A,FALSE,"P";"Tab2",#N/A,FALSE,"P"}</definedName>
    <definedName name="yyyy" localSheetId="61" hidden="1">{"Tab1",#N/A,FALSE,"P";"Tab2",#N/A,FALSE,"P"}</definedName>
    <definedName name="yyyy" localSheetId="54" hidden="1">{"Tab1",#N/A,FALSE,"P";"Tab2",#N/A,FALSE,"P"}</definedName>
    <definedName name="yyyy" localSheetId="55" hidden="1">{"Tab1",#N/A,FALSE,"P";"Tab2",#N/A,FALSE,"P"}</definedName>
    <definedName name="yyyy" localSheetId="56" hidden="1">{"Tab1",#N/A,FALSE,"P";"Tab2",#N/A,FALSE,"P"}</definedName>
    <definedName name="yyyy" localSheetId="57" hidden="1">{"Tab1",#N/A,FALSE,"P";"Tab2",#N/A,FALSE,"P"}</definedName>
    <definedName name="yyyy" localSheetId="58" hidden="1">{"Tab1",#N/A,FALSE,"P";"Tab2",#N/A,FALSE,"P"}</definedName>
    <definedName name="yyyy" localSheetId="59" hidden="1">{"Tab1",#N/A,FALSE,"P";"Tab2",#N/A,FALSE,"P"}</definedName>
    <definedName name="yyyy" localSheetId="0" hidden="1">{"Tab1",#N/A,FALSE,"P";"Tab2",#N/A,FALSE,"P"}</definedName>
    <definedName name="yyyy" localSheetId="26" hidden="1">{"Tab1",#N/A,FALSE,"P";"Tab2",#N/A,FALSE,"P"}</definedName>
    <definedName name="yyyy" localSheetId="1" hidden="1">{"Tab1",#N/A,FALSE,"P";"Tab2",#N/A,FALSE,"P"}</definedName>
    <definedName name="yyyy" localSheetId="2" hidden="1">{"Tab1",#N/A,FALSE,"P";"Tab2",#N/A,FALSE,"P"}</definedName>
    <definedName name="yyyy" localSheetId="3" hidden="1">{"Tab1",#N/A,FALSE,"P";"Tab2",#N/A,FALSE,"P"}</definedName>
    <definedName name="yyyy" localSheetId="4" hidden="1">{"Tab1",#N/A,FALSE,"P";"Tab2",#N/A,FALSE,"P"}</definedName>
    <definedName name="yyyy" localSheetId="5" hidden="1">{"Tab1",#N/A,FALSE,"P";"Tab2",#N/A,FALSE,"P"}</definedName>
    <definedName name="yyyy" localSheetId="6" hidden="1">{"Tab1",#N/A,FALSE,"P";"Tab2",#N/A,FALSE,"P"}</definedName>
    <definedName name="yyyy" localSheetId="7" hidden="1">{"Tab1",#N/A,FALSE,"P";"Tab2",#N/A,FALSE,"P"}</definedName>
    <definedName name="yyyy" hidden="1">{"Tab1",#N/A,FALSE,"P";"Tab2",#N/A,FALSE,"P"}</definedName>
    <definedName name="yyyyyy" localSheetId="0" hidden="1">#REF!</definedName>
    <definedName name="yyyyyy" localSheetId="1" hidden="1">#REF!</definedName>
    <definedName name="yyyyyy" localSheetId="2" hidden="1">#REF!</definedName>
    <definedName name="yyyyyy" localSheetId="3" hidden="1">#REF!</definedName>
    <definedName name="yyyyyy" localSheetId="4" hidden="1">#REF!</definedName>
    <definedName name="yyyyyy" localSheetId="5" hidden="1">#REF!</definedName>
    <definedName name="yyyyyy" localSheetId="6" hidden="1">#REF!</definedName>
    <definedName name="yyyyyy" localSheetId="7" hidden="1">#REF!</definedName>
    <definedName name="yyyyyy" hidden="1">'[96]Fax a enviar'!#REF!</definedName>
    <definedName name="yyyyyyyy" localSheetId="0" hidden="1">#REF!</definedName>
    <definedName name="yyyyyyyy" localSheetId="1" hidden="1">#REF!</definedName>
    <definedName name="yyyyyyyy" localSheetId="2" hidden="1">#REF!</definedName>
    <definedName name="yyyyyyyy" localSheetId="3" hidden="1">#REF!</definedName>
    <definedName name="yyyyyyyy" localSheetId="4" hidden="1">#REF!</definedName>
    <definedName name="yyyyyyyy" localSheetId="5" hidden="1">#REF!</definedName>
    <definedName name="yyyyyyyy" localSheetId="6" hidden="1">#REF!</definedName>
    <definedName name="yyyyyyyy" localSheetId="7" hidden="1">#REF!</definedName>
    <definedName name="yyyyyyyy" hidden="1">'[96]Fax a enviar'!#REF!</definedName>
    <definedName name="yyyyyyyyyyy" localSheetId="0" hidden="1">#REF!</definedName>
    <definedName name="yyyyyyyyyyy" localSheetId="1" hidden="1">#REF!</definedName>
    <definedName name="yyyyyyyyyyy" localSheetId="2" hidden="1">#REF!</definedName>
    <definedName name="yyyyyyyyyyy" localSheetId="3" hidden="1">#REF!</definedName>
    <definedName name="yyyyyyyyyyy" localSheetId="4" hidden="1">#REF!</definedName>
    <definedName name="yyyyyyyyyyy" localSheetId="5" hidden="1">#REF!</definedName>
    <definedName name="yyyyyyyyyyy" localSheetId="6" hidden="1">#REF!</definedName>
    <definedName name="yyyyyyyyyyy" localSheetId="7" hidden="1">#REF!</definedName>
    <definedName name="yyyyyyyyyyy" hidden="1">'[36]Fax a enviar'!#REF!</definedName>
    <definedName name="yyyyyyyyyyyyy" localSheetId="59" hidden="1">#REF!</definedName>
    <definedName name="yyyyyyyyyyyyy" localSheetId="60" hidden="1">#REF!</definedName>
    <definedName name="yyyyyyyyyyyyy" localSheetId="39" hidden="1">#REF!</definedName>
    <definedName name="yyyyyyyyyyyyy" localSheetId="26" hidden="1">#REF!</definedName>
    <definedName name="yyyyyyyyyyyyy" localSheetId="41" hidden="1">#REF!</definedName>
    <definedName name="yyyyyyyyyyyyy" localSheetId="22" hidden="1">#REF!</definedName>
    <definedName name="yyyyyyyyyyyyy" localSheetId="23" hidden="1">#REF!</definedName>
    <definedName name="yyyyyyyyyyyyy" localSheetId="24" hidden="1">#REF!</definedName>
    <definedName name="yyyyyyyyyyyyy" localSheetId="25" hidden="1">#REF!</definedName>
    <definedName name="yyyyyyyyyyyyy" localSheetId="28" hidden="1">#REF!</definedName>
    <definedName name="yyyyyyyyyyyyy" localSheetId="29" hidden="1">#REF!</definedName>
    <definedName name="yyyyyyyyyyyyy" localSheetId="40" hidden="1">#REF!</definedName>
    <definedName name="yyyyyyyyyyyyy" localSheetId="42" hidden="1">#REF!</definedName>
    <definedName name="yyyyyyyyyyyyy" hidden="1">#REF!</definedName>
    <definedName name="yyyyyyyyyyyyyyy" localSheetId="59" hidden="1">'[96]Fax a enviar'!#REF!</definedName>
    <definedName name="yyyyyyyyyyyyyyy" localSheetId="0" hidden="1">#REF!</definedName>
    <definedName name="yyyyyyyyyyyyyyy" localSheetId="1" hidden="1">#REF!</definedName>
    <definedName name="yyyyyyyyyyyyyyy" localSheetId="2" hidden="1">#REF!</definedName>
    <definedName name="yyyyyyyyyyyyyyy" localSheetId="3" hidden="1">#REF!</definedName>
    <definedName name="yyyyyyyyyyyyyyy" localSheetId="4" hidden="1">#REF!</definedName>
    <definedName name="yyyyyyyyyyyyyyy" localSheetId="5" hidden="1">#REF!</definedName>
    <definedName name="yyyyyyyyyyyyyyy" localSheetId="6" hidden="1">#REF!</definedName>
    <definedName name="yyyyyyyyyyyyyyy" localSheetId="7" hidden="1">#REF!</definedName>
    <definedName name="yyyyyyyyyyyyyyy" localSheetId="23" hidden="1">'[96]Fax a enviar'!#REF!</definedName>
    <definedName name="yyyyyyyyyyyyyyy" hidden="1">'[96]Fax a enviar'!#REF!</definedName>
    <definedName name="yyyyyyyyyyyyyyyyyyyyyy" localSheetId="59" hidden="1">'[90]Fax a enviar'!#REF!</definedName>
    <definedName name="yyyyyyyyyyyyyyyyyyyyyy" localSheetId="0" hidden="1">#REF!</definedName>
    <definedName name="yyyyyyyyyyyyyyyyyyyyyy" localSheetId="1" hidden="1">#REF!</definedName>
    <definedName name="yyyyyyyyyyyyyyyyyyyyyy" localSheetId="2" hidden="1">#REF!</definedName>
    <definedName name="yyyyyyyyyyyyyyyyyyyyyy" localSheetId="3" hidden="1">#REF!</definedName>
    <definedName name="yyyyyyyyyyyyyyyyyyyyyy" localSheetId="4" hidden="1">#REF!</definedName>
    <definedName name="yyyyyyyyyyyyyyyyyyyyyy" localSheetId="5" hidden="1">#REF!</definedName>
    <definedName name="yyyyyyyyyyyyyyyyyyyyyy" localSheetId="6" hidden="1">#REF!</definedName>
    <definedName name="yyyyyyyyyyyyyyyyyyyyyy" localSheetId="7" hidden="1">#REF!</definedName>
    <definedName name="yyyyyyyyyyyyyyyyyyyyyy" localSheetId="23" hidden="1">'[90]Fax a enviar'!#REF!</definedName>
    <definedName name="yyyyyyyyyyyyyyyyyyyyyy" hidden="1">'[90]Fax a enviar'!#REF!</definedName>
    <definedName name="Z" localSheetId="59">#REF!</definedName>
    <definedName name="Z" localSheetId="60">#REF!</definedName>
    <definedName name="Z" localSheetId="39">#REF!</definedName>
    <definedName name="Z" localSheetId="26">#REF!</definedName>
    <definedName name="Z" localSheetId="4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8">#REF!</definedName>
    <definedName name="Z" localSheetId="29">#REF!</definedName>
    <definedName name="Z" localSheetId="40">#REF!</definedName>
    <definedName name="Z" localSheetId="42">#REF!</definedName>
    <definedName name="Z">#REF!</definedName>
    <definedName name="Z_1A8C061B_2301_11D3_BFD1_000039E37209_.wvu.Cols" localSheetId="59" hidden="1">#REF!,#REF!,#REF!</definedName>
    <definedName name="Z_1A8C061B_2301_11D3_BFD1_000039E37209_.wvu.Cols" localSheetId="60" hidden="1">#REF!,#REF!,#REF!</definedName>
    <definedName name="Z_1A8C061B_2301_11D3_BFD1_000039E37209_.wvu.Cols" localSheetId="39" hidden="1">#REF!,#REF!,#REF!</definedName>
    <definedName name="Z_1A8C061B_2301_11D3_BFD1_000039E37209_.wvu.Cols" localSheetId="0" hidden="1">#REF!,#REF!,#REF!</definedName>
    <definedName name="Z_1A8C061B_2301_11D3_BFD1_000039E37209_.wvu.Cols" localSheetId="26" hidden="1">#REF!,#REF!,#REF!</definedName>
    <definedName name="Z_1A8C061B_2301_11D3_BFD1_000039E37209_.wvu.Cols" localSheetId="41" hidden="1">#REF!,#REF!,#REF!</definedName>
    <definedName name="Z_1A8C061B_2301_11D3_BFD1_000039E37209_.wvu.Cols" localSheetId="1" hidden="1">#REF!,#REF!,#REF!</definedName>
    <definedName name="Z_1A8C061B_2301_11D3_BFD1_000039E37209_.wvu.Cols" localSheetId="2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5" hidden="1">#REF!,#REF!,#REF!</definedName>
    <definedName name="Z_1A8C061B_2301_11D3_BFD1_000039E37209_.wvu.Cols" localSheetId="6" hidden="1">#REF!,#REF!,#REF!</definedName>
    <definedName name="Z_1A8C061B_2301_11D3_BFD1_000039E37209_.wvu.Cols" localSheetId="7" hidden="1">#REF!,#REF!,#REF!</definedName>
    <definedName name="Z_1A8C061B_2301_11D3_BFD1_000039E37209_.wvu.Cols" localSheetId="22" hidden="1">#REF!,#REF!,#REF!</definedName>
    <definedName name="Z_1A8C061B_2301_11D3_BFD1_000039E37209_.wvu.Cols" localSheetId="23" hidden="1">#REF!,#REF!,#REF!</definedName>
    <definedName name="Z_1A8C061B_2301_11D3_BFD1_000039E37209_.wvu.Cols" localSheetId="24" hidden="1">#REF!,#REF!,#REF!</definedName>
    <definedName name="Z_1A8C061B_2301_11D3_BFD1_000039E37209_.wvu.Cols" localSheetId="25" hidden="1">#REF!,#REF!,#REF!</definedName>
    <definedName name="Z_1A8C061B_2301_11D3_BFD1_000039E37209_.wvu.Cols" localSheetId="28" hidden="1">#REF!,#REF!,#REF!</definedName>
    <definedName name="Z_1A8C061B_2301_11D3_BFD1_000039E37209_.wvu.Cols" localSheetId="29" hidden="1">#REF!,#REF!,#REF!</definedName>
    <definedName name="Z_1A8C061B_2301_11D3_BFD1_000039E37209_.wvu.Cols" localSheetId="40" hidden="1">#REF!,#REF!,#REF!</definedName>
    <definedName name="Z_1A8C061B_2301_11D3_BFD1_000039E37209_.wvu.Cols" localSheetId="42" hidden="1">#REF!,#REF!,#REF!</definedName>
    <definedName name="Z_1A8C061B_2301_11D3_BFD1_000039E37209_.wvu.Cols" hidden="1">#REF!,#REF!,#REF!</definedName>
    <definedName name="Z_1A8C061B_2301_11D3_BFD1_000039E37209_.wvu.Rows" localSheetId="60" hidden="1">#REF!,#REF!,#REF!</definedName>
    <definedName name="Z_1A8C061B_2301_11D3_BFD1_000039E37209_.wvu.Rows" localSheetId="39" hidden="1">#REF!,#REF!,#REF!</definedName>
    <definedName name="Z_1A8C061B_2301_11D3_BFD1_000039E37209_.wvu.Rows" localSheetId="0" hidden="1">#REF!,#REF!,#REF!</definedName>
    <definedName name="Z_1A8C061B_2301_11D3_BFD1_000039E37209_.wvu.Rows" localSheetId="26" hidden="1">#REF!,#REF!,#REF!</definedName>
    <definedName name="Z_1A8C061B_2301_11D3_BFD1_000039E37209_.wvu.Rows" localSheetId="41" hidden="1">#REF!,#REF!,#REF!</definedName>
    <definedName name="Z_1A8C061B_2301_11D3_BFD1_000039E37209_.wvu.Rows" localSheetId="1" hidden="1">#REF!,#REF!,#REF!</definedName>
    <definedName name="Z_1A8C061B_2301_11D3_BFD1_000039E37209_.wvu.Rows" localSheetId="2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5" hidden="1">#REF!,#REF!,#REF!</definedName>
    <definedName name="Z_1A8C061B_2301_11D3_BFD1_000039E37209_.wvu.Rows" localSheetId="6" hidden="1">#REF!,#REF!,#REF!</definedName>
    <definedName name="Z_1A8C061B_2301_11D3_BFD1_000039E37209_.wvu.Rows" localSheetId="7" hidden="1">#REF!,#REF!,#REF!</definedName>
    <definedName name="Z_1A8C061B_2301_11D3_BFD1_000039E37209_.wvu.Rows" localSheetId="22" hidden="1">#REF!,#REF!,#REF!</definedName>
    <definedName name="Z_1A8C061B_2301_11D3_BFD1_000039E37209_.wvu.Rows" localSheetId="23" hidden="1">#REF!,#REF!,#REF!</definedName>
    <definedName name="Z_1A8C061B_2301_11D3_BFD1_000039E37209_.wvu.Rows" localSheetId="24" hidden="1">#REF!,#REF!,#REF!</definedName>
    <definedName name="Z_1A8C061B_2301_11D3_BFD1_000039E37209_.wvu.Rows" localSheetId="25" hidden="1">#REF!,#REF!,#REF!</definedName>
    <definedName name="Z_1A8C061B_2301_11D3_BFD1_000039E37209_.wvu.Rows" localSheetId="28" hidden="1">#REF!,#REF!,#REF!</definedName>
    <definedName name="Z_1A8C061B_2301_11D3_BFD1_000039E37209_.wvu.Rows" localSheetId="29" hidden="1">#REF!,#REF!,#REF!</definedName>
    <definedName name="Z_1A8C061B_2301_11D3_BFD1_000039E37209_.wvu.Rows" localSheetId="40" hidden="1">#REF!,#REF!,#REF!</definedName>
    <definedName name="Z_1A8C061B_2301_11D3_BFD1_000039E37209_.wvu.Rows" localSheetId="42" hidden="1">#REF!,#REF!,#REF!</definedName>
    <definedName name="Z_1A8C061B_2301_11D3_BFD1_000039E37209_.wvu.Rows" hidden="1">#REF!,#REF!,#REF!</definedName>
    <definedName name="Z_1A8C061C_2301_11D3_BFD1_000039E37209_.wvu.Cols" localSheetId="60" hidden="1">#REF!,#REF!,#REF!</definedName>
    <definedName name="Z_1A8C061C_2301_11D3_BFD1_000039E37209_.wvu.Cols" localSheetId="39" hidden="1">#REF!,#REF!,#REF!</definedName>
    <definedName name="Z_1A8C061C_2301_11D3_BFD1_000039E37209_.wvu.Cols" localSheetId="0" hidden="1">#REF!,#REF!,#REF!</definedName>
    <definedName name="Z_1A8C061C_2301_11D3_BFD1_000039E37209_.wvu.Cols" localSheetId="26" hidden="1">#REF!,#REF!,#REF!</definedName>
    <definedName name="Z_1A8C061C_2301_11D3_BFD1_000039E37209_.wvu.Cols" localSheetId="41" hidden="1">#REF!,#REF!,#REF!</definedName>
    <definedName name="Z_1A8C061C_2301_11D3_BFD1_000039E37209_.wvu.Cols" localSheetId="1" hidden="1">#REF!,#REF!,#REF!</definedName>
    <definedName name="Z_1A8C061C_2301_11D3_BFD1_000039E37209_.wvu.Cols" localSheetId="2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5" hidden="1">#REF!,#REF!,#REF!</definedName>
    <definedName name="Z_1A8C061C_2301_11D3_BFD1_000039E37209_.wvu.Cols" localSheetId="6" hidden="1">#REF!,#REF!,#REF!</definedName>
    <definedName name="Z_1A8C061C_2301_11D3_BFD1_000039E37209_.wvu.Cols" localSheetId="7" hidden="1">#REF!,#REF!,#REF!</definedName>
    <definedName name="Z_1A8C061C_2301_11D3_BFD1_000039E37209_.wvu.Cols" localSheetId="22" hidden="1">#REF!,#REF!,#REF!</definedName>
    <definedName name="Z_1A8C061C_2301_11D3_BFD1_000039E37209_.wvu.Cols" localSheetId="23" hidden="1">#REF!,#REF!,#REF!</definedName>
    <definedName name="Z_1A8C061C_2301_11D3_BFD1_000039E37209_.wvu.Cols" localSheetId="24" hidden="1">#REF!,#REF!,#REF!</definedName>
    <definedName name="Z_1A8C061C_2301_11D3_BFD1_000039E37209_.wvu.Cols" localSheetId="25" hidden="1">#REF!,#REF!,#REF!</definedName>
    <definedName name="Z_1A8C061C_2301_11D3_BFD1_000039E37209_.wvu.Cols" localSheetId="28" hidden="1">#REF!,#REF!,#REF!</definedName>
    <definedName name="Z_1A8C061C_2301_11D3_BFD1_000039E37209_.wvu.Cols" localSheetId="29" hidden="1">#REF!,#REF!,#REF!</definedName>
    <definedName name="Z_1A8C061C_2301_11D3_BFD1_000039E37209_.wvu.Cols" localSheetId="40" hidden="1">#REF!,#REF!,#REF!</definedName>
    <definedName name="Z_1A8C061C_2301_11D3_BFD1_000039E37209_.wvu.Cols" localSheetId="42" hidden="1">#REF!,#REF!,#REF!</definedName>
    <definedName name="Z_1A8C061C_2301_11D3_BFD1_000039E37209_.wvu.Cols" hidden="1">#REF!,#REF!,#REF!</definedName>
    <definedName name="Z_1A8C061C_2301_11D3_BFD1_000039E37209_.wvu.Rows" localSheetId="60" hidden="1">#REF!,#REF!,#REF!</definedName>
    <definedName name="Z_1A8C061C_2301_11D3_BFD1_000039E37209_.wvu.Rows" localSheetId="39" hidden="1">#REF!,#REF!,#REF!</definedName>
    <definedName name="Z_1A8C061C_2301_11D3_BFD1_000039E37209_.wvu.Rows" localSheetId="26" hidden="1">#REF!,#REF!,#REF!</definedName>
    <definedName name="Z_1A8C061C_2301_11D3_BFD1_000039E37209_.wvu.Rows" localSheetId="41" hidden="1">#REF!,#REF!,#REF!</definedName>
    <definedName name="Z_1A8C061C_2301_11D3_BFD1_000039E37209_.wvu.Rows" localSheetId="22" hidden="1">#REF!,#REF!,#REF!</definedName>
    <definedName name="Z_1A8C061C_2301_11D3_BFD1_000039E37209_.wvu.Rows" localSheetId="23" hidden="1">#REF!,#REF!,#REF!</definedName>
    <definedName name="Z_1A8C061C_2301_11D3_BFD1_000039E37209_.wvu.Rows" localSheetId="24" hidden="1">#REF!,#REF!,#REF!</definedName>
    <definedName name="Z_1A8C061C_2301_11D3_BFD1_000039E37209_.wvu.Rows" localSheetId="25" hidden="1">#REF!,#REF!,#REF!</definedName>
    <definedName name="Z_1A8C061C_2301_11D3_BFD1_000039E37209_.wvu.Rows" localSheetId="28" hidden="1">#REF!,#REF!,#REF!</definedName>
    <definedName name="Z_1A8C061C_2301_11D3_BFD1_000039E37209_.wvu.Rows" localSheetId="29" hidden="1">#REF!,#REF!,#REF!</definedName>
    <definedName name="Z_1A8C061C_2301_11D3_BFD1_000039E37209_.wvu.Rows" localSheetId="40" hidden="1">#REF!,#REF!,#REF!</definedName>
    <definedName name="Z_1A8C061C_2301_11D3_BFD1_000039E37209_.wvu.Rows" localSheetId="42" hidden="1">#REF!,#REF!,#REF!</definedName>
    <definedName name="Z_1A8C061C_2301_11D3_BFD1_000039E37209_.wvu.Rows" hidden="1">#REF!,#REF!,#REF!</definedName>
    <definedName name="Z_1A8C061E_2301_11D3_BFD1_000039E37209_.wvu.Cols" localSheetId="60" hidden="1">#REF!,#REF!,#REF!</definedName>
    <definedName name="Z_1A8C061E_2301_11D3_BFD1_000039E37209_.wvu.Cols" localSheetId="39" hidden="1">#REF!,#REF!,#REF!</definedName>
    <definedName name="Z_1A8C061E_2301_11D3_BFD1_000039E37209_.wvu.Cols" localSheetId="26" hidden="1">#REF!,#REF!,#REF!</definedName>
    <definedName name="Z_1A8C061E_2301_11D3_BFD1_000039E37209_.wvu.Cols" localSheetId="41" hidden="1">#REF!,#REF!,#REF!</definedName>
    <definedName name="Z_1A8C061E_2301_11D3_BFD1_000039E37209_.wvu.Cols" localSheetId="22" hidden="1">#REF!,#REF!,#REF!</definedName>
    <definedName name="Z_1A8C061E_2301_11D3_BFD1_000039E37209_.wvu.Cols" localSheetId="23" hidden="1">#REF!,#REF!,#REF!</definedName>
    <definedName name="Z_1A8C061E_2301_11D3_BFD1_000039E37209_.wvu.Cols" localSheetId="24" hidden="1">#REF!,#REF!,#REF!</definedName>
    <definedName name="Z_1A8C061E_2301_11D3_BFD1_000039E37209_.wvu.Cols" localSheetId="25" hidden="1">#REF!,#REF!,#REF!</definedName>
    <definedName name="Z_1A8C061E_2301_11D3_BFD1_000039E37209_.wvu.Cols" localSheetId="28" hidden="1">#REF!,#REF!,#REF!</definedName>
    <definedName name="Z_1A8C061E_2301_11D3_BFD1_000039E37209_.wvu.Cols" localSheetId="29" hidden="1">#REF!,#REF!,#REF!</definedName>
    <definedName name="Z_1A8C061E_2301_11D3_BFD1_000039E37209_.wvu.Cols" localSheetId="40" hidden="1">#REF!,#REF!,#REF!</definedName>
    <definedName name="Z_1A8C061E_2301_11D3_BFD1_000039E37209_.wvu.Cols" localSheetId="42" hidden="1">#REF!,#REF!,#REF!</definedName>
    <definedName name="Z_1A8C061E_2301_11D3_BFD1_000039E37209_.wvu.Cols" hidden="1">#REF!,#REF!,#REF!</definedName>
    <definedName name="Z_1A8C061E_2301_11D3_BFD1_000039E37209_.wvu.Rows" localSheetId="60" hidden="1">#REF!,#REF!,#REF!</definedName>
    <definedName name="Z_1A8C061E_2301_11D3_BFD1_000039E37209_.wvu.Rows" localSheetId="39" hidden="1">#REF!,#REF!,#REF!</definedName>
    <definedName name="Z_1A8C061E_2301_11D3_BFD1_000039E37209_.wvu.Rows" localSheetId="26" hidden="1">#REF!,#REF!,#REF!</definedName>
    <definedName name="Z_1A8C061E_2301_11D3_BFD1_000039E37209_.wvu.Rows" localSheetId="41" hidden="1">#REF!,#REF!,#REF!</definedName>
    <definedName name="Z_1A8C061E_2301_11D3_BFD1_000039E37209_.wvu.Rows" localSheetId="22" hidden="1">#REF!,#REF!,#REF!</definedName>
    <definedName name="Z_1A8C061E_2301_11D3_BFD1_000039E37209_.wvu.Rows" localSheetId="23" hidden="1">#REF!,#REF!,#REF!</definedName>
    <definedName name="Z_1A8C061E_2301_11D3_BFD1_000039E37209_.wvu.Rows" localSheetId="24" hidden="1">#REF!,#REF!,#REF!</definedName>
    <definedName name="Z_1A8C061E_2301_11D3_BFD1_000039E37209_.wvu.Rows" localSheetId="25" hidden="1">#REF!,#REF!,#REF!</definedName>
    <definedName name="Z_1A8C061E_2301_11D3_BFD1_000039E37209_.wvu.Rows" localSheetId="28" hidden="1">#REF!,#REF!,#REF!</definedName>
    <definedName name="Z_1A8C061E_2301_11D3_BFD1_000039E37209_.wvu.Rows" localSheetId="29" hidden="1">#REF!,#REF!,#REF!</definedName>
    <definedName name="Z_1A8C061E_2301_11D3_BFD1_000039E37209_.wvu.Rows" localSheetId="40" hidden="1">#REF!,#REF!,#REF!</definedName>
    <definedName name="Z_1A8C061E_2301_11D3_BFD1_000039E37209_.wvu.Rows" localSheetId="42" hidden="1">#REF!,#REF!,#REF!</definedName>
    <definedName name="Z_1A8C061E_2301_11D3_BFD1_000039E37209_.wvu.Rows" hidden="1">#REF!,#REF!,#REF!</definedName>
    <definedName name="Z_1A8C061F_2301_11D3_BFD1_000039E37209_.wvu.Cols" localSheetId="60" hidden="1">#REF!,#REF!,#REF!</definedName>
    <definedName name="Z_1A8C061F_2301_11D3_BFD1_000039E37209_.wvu.Cols" localSheetId="39" hidden="1">#REF!,#REF!,#REF!</definedName>
    <definedName name="Z_1A8C061F_2301_11D3_BFD1_000039E37209_.wvu.Cols" localSheetId="26" hidden="1">#REF!,#REF!,#REF!</definedName>
    <definedName name="Z_1A8C061F_2301_11D3_BFD1_000039E37209_.wvu.Cols" localSheetId="41" hidden="1">#REF!,#REF!,#REF!</definedName>
    <definedName name="Z_1A8C061F_2301_11D3_BFD1_000039E37209_.wvu.Cols" localSheetId="22" hidden="1">#REF!,#REF!,#REF!</definedName>
    <definedName name="Z_1A8C061F_2301_11D3_BFD1_000039E37209_.wvu.Cols" localSheetId="23" hidden="1">#REF!,#REF!,#REF!</definedName>
    <definedName name="Z_1A8C061F_2301_11D3_BFD1_000039E37209_.wvu.Cols" localSheetId="24" hidden="1">#REF!,#REF!,#REF!</definedName>
    <definedName name="Z_1A8C061F_2301_11D3_BFD1_000039E37209_.wvu.Cols" localSheetId="25" hidden="1">#REF!,#REF!,#REF!</definedName>
    <definedName name="Z_1A8C061F_2301_11D3_BFD1_000039E37209_.wvu.Cols" localSheetId="28" hidden="1">#REF!,#REF!,#REF!</definedName>
    <definedName name="Z_1A8C061F_2301_11D3_BFD1_000039E37209_.wvu.Cols" localSheetId="29" hidden="1">#REF!,#REF!,#REF!</definedName>
    <definedName name="Z_1A8C061F_2301_11D3_BFD1_000039E37209_.wvu.Cols" localSheetId="40" hidden="1">#REF!,#REF!,#REF!</definedName>
    <definedName name="Z_1A8C061F_2301_11D3_BFD1_000039E37209_.wvu.Cols" localSheetId="42" hidden="1">#REF!,#REF!,#REF!</definedName>
    <definedName name="Z_1A8C061F_2301_11D3_BFD1_000039E37209_.wvu.Cols" hidden="1">#REF!,#REF!,#REF!</definedName>
    <definedName name="Z_1A8C061F_2301_11D3_BFD1_000039E37209_.wvu.Rows" localSheetId="60" hidden="1">#REF!,#REF!,#REF!</definedName>
    <definedName name="Z_1A8C061F_2301_11D3_BFD1_000039E37209_.wvu.Rows" localSheetId="39" hidden="1">#REF!,#REF!,#REF!</definedName>
    <definedName name="Z_1A8C061F_2301_11D3_BFD1_000039E37209_.wvu.Rows" localSheetId="26" hidden="1">#REF!,#REF!,#REF!</definedName>
    <definedName name="Z_1A8C061F_2301_11D3_BFD1_000039E37209_.wvu.Rows" localSheetId="41" hidden="1">#REF!,#REF!,#REF!</definedName>
    <definedName name="Z_1A8C061F_2301_11D3_BFD1_000039E37209_.wvu.Rows" localSheetId="22" hidden="1">#REF!,#REF!,#REF!</definedName>
    <definedName name="Z_1A8C061F_2301_11D3_BFD1_000039E37209_.wvu.Rows" localSheetId="23" hidden="1">#REF!,#REF!,#REF!</definedName>
    <definedName name="Z_1A8C061F_2301_11D3_BFD1_000039E37209_.wvu.Rows" localSheetId="24" hidden="1">#REF!,#REF!,#REF!</definedName>
    <definedName name="Z_1A8C061F_2301_11D3_BFD1_000039E37209_.wvu.Rows" localSheetId="25" hidden="1">#REF!,#REF!,#REF!</definedName>
    <definedName name="Z_1A8C061F_2301_11D3_BFD1_000039E37209_.wvu.Rows" localSheetId="28" hidden="1">#REF!,#REF!,#REF!</definedName>
    <definedName name="Z_1A8C061F_2301_11D3_BFD1_000039E37209_.wvu.Rows" localSheetId="29" hidden="1">#REF!,#REF!,#REF!</definedName>
    <definedName name="Z_1A8C061F_2301_11D3_BFD1_000039E37209_.wvu.Rows" localSheetId="40" hidden="1">#REF!,#REF!,#REF!</definedName>
    <definedName name="Z_1A8C061F_2301_11D3_BFD1_000039E37209_.wvu.Rows" localSheetId="42" hidden="1">#REF!,#REF!,#REF!</definedName>
    <definedName name="Z_1A8C061F_2301_11D3_BFD1_000039E37209_.wvu.Rows" hidden="1">#REF!,#REF!,#REF!</definedName>
    <definedName name="Z_95224721_0485_11D4_BFD1_00508B5F4DA4_.wvu.Cols" localSheetId="59" hidden="1">#REF!</definedName>
    <definedName name="Z_95224721_0485_11D4_BFD1_00508B5F4DA4_.wvu.Cols" localSheetId="60" hidden="1">#REF!</definedName>
    <definedName name="Z_95224721_0485_11D4_BFD1_00508B5F4DA4_.wvu.Cols" localSheetId="39" hidden="1">#REF!</definedName>
    <definedName name="Z_95224721_0485_11D4_BFD1_00508B5F4DA4_.wvu.Cols" localSheetId="0" hidden="1">#REF!</definedName>
    <definedName name="Z_95224721_0485_11D4_BFD1_00508B5F4DA4_.wvu.Cols" localSheetId="26" hidden="1">#REF!</definedName>
    <definedName name="Z_95224721_0485_11D4_BFD1_00508B5F4DA4_.wvu.Cols" localSheetId="41" hidden="1">#REF!</definedName>
    <definedName name="Z_95224721_0485_11D4_BFD1_00508B5F4DA4_.wvu.Cols" localSheetId="1" hidden="1">#REF!</definedName>
    <definedName name="Z_95224721_0485_11D4_BFD1_00508B5F4DA4_.wvu.Cols" localSheetId="2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5" hidden="1">#REF!</definedName>
    <definedName name="Z_95224721_0485_11D4_BFD1_00508B5F4DA4_.wvu.Cols" localSheetId="6" hidden="1">#REF!</definedName>
    <definedName name="Z_95224721_0485_11D4_BFD1_00508B5F4DA4_.wvu.Cols" localSheetId="7" hidden="1">#REF!</definedName>
    <definedName name="Z_95224721_0485_11D4_BFD1_00508B5F4DA4_.wvu.Cols" localSheetId="22" hidden="1">#REF!</definedName>
    <definedName name="Z_95224721_0485_11D4_BFD1_00508B5F4DA4_.wvu.Cols" localSheetId="23" hidden="1">#REF!</definedName>
    <definedName name="Z_95224721_0485_11D4_BFD1_00508B5F4DA4_.wvu.Cols" localSheetId="24" hidden="1">#REF!</definedName>
    <definedName name="Z_95224721_0485_11D4_BFD1_00508B5F4DA4_.wvu.Cols" localSheetId="25" hidden="1">#REF!</definedName>
    <definedName name="Z_95224721_0485_11D4_BFD1_00508B5F4DA4_.wvu.Cols" localSheetId="28" hidden="1">#REF!</definedName>
    <definedName name="Z_95224721_0485_11D4_BFD1_00508B5F4DA4_.wvu.Cols" localSheetId="29" hidden="1">#REF!</definedName>
    <definedName name="Z_95224721_0485_11D4_BFD1_00508B5F4DA4_.wvu.Cols" localSheetId="40" hidden="1">#REF!</definedName>
    <definedName name="Z_95224721_0485_11D4_BFD1_00508B5F4DA4_.wvu.Cols" localSheetId="42" hidden="1">#REF!</definedName>
    <definedName name="Z_95224721_0485_11D4_BFD1_00508B5F4DA4_.wvu.Cols" hidden="1">#REF!</definedName>
    <definedName name="zc" localSheetId="61" hidden="1">{"Riqfin97",#N/A,FALSE,"Tran";"Riqfinpro",#N/A,FALSE,"Tran"}</definedName>
    <definedName name="zc" localSheetId="54" hidden="1">{"Riqfin97",#N/A,FALSE,"Tran";"Riqfinpro",#N/A,FALSE,"Tran"}</definedName>
    <definedName name="zc" localSheetId="55" hidden="1">{"Riqfin97",#N/A,FALSE,"Tran";"Riqfinpro",#N/A,FALSE,"Tran"}</definedName>
    <definedName name="zc" localSheetId="56" hidden="1">{"Riqfin97",#N/A,FALSE,"Tran";"Riqfinpro",#N/A,FALSE,"Tran"}</definedName>
    <definedName name="zc" localSheetId="57" hidden="1">{"Riqfin97",#N/A,FALSE,"Tran";"Riqfinpro",#N/A,FALSE,"Tran"}</definedName>
    <definedName name="zc" localSheetId="58" hidden="1">{"Riqfin97",#N/A,FALSE,"Tran";"Riqfinpro",#N/A,FALSE,"Tran"}</definedName>
    <definedName name="zc" localSheetId="59" hidden="1">{"Riqfin97",#N/A,FALSE,"Tran";"Riqfinpro",#N/A,FALSE,"Tran"}</definedName>
    <definedName name="zc" localSheetId="60" hidden="1">{"Riqfin97",#N/A,FALSE,"Tran";"Riqfinpro",#N/A,FALSE,"Tran"}</definedName>
    <definedName name="zc" localSheetId="39" hidden="1">{"Riqfin97",#N/A,FALSE,"Tran";"Riqfinpro",#N/A,FALSE,"Tran"}</definedName>
    <definedName name="zc" localSheetId="0" hidden="1">{"Riqfin97",#N/A,FALSE,"Tran";"Riqfinpro",#N/A,FALSE,"Tran"}</definedName>
    <definedName name="zc" localSheetId="26" hidden="1">{"Riqfin97",#N/A,FALSE,"Tran";"Riqfinpro",#N/A,FALSE,"Tran"}</definedName>
    <definedName name="zc" localSheetId="27" hidden="1">{"Riqfin97",#N/A,FALSE,"Tran";"Riqfinpro",#N/A,FALSE,"Tran"}</definedName>
    <definedName name="zc" localSheetId="32" hidden="1">{"Riqfin97",#N/A,FALSE,"Tran";"Riqfinpro",#N/A,FALSE,"Tran"}</definedName>
    <definedName name="zc" localSheetId="41" hidden="1">{"Riqfin97",#N/A,FALSE,"Tran";"Riqfinpro",#N/A,FALSE,"Tran"}</definedName>
    <definedName name="zc" localSheetId="1" hidden="1">{"Riqfin97",#N/A,FALSE,"Tran";"Riqfinpro",#N/A,FALSE,"Tran"}</definedName>
    <definedName name="zc" localSheetId="2" hidden="1">{"Riqfin97",#N/A,FALSE,"Tran";"Riqfinpro",#N/A,FALSE,"Tran"}</definedName>
    <definedName name="zc" localSheetId="3" hidden="1">{"Riqfin97",#N/A,FALSE,"Tran";"Riqfinpro",#N/A,FALSE,"Tran"}</definedName>
    <definedName name="zc" localSheetId="4" hidden="1">{"Riqfin97",#N/A,FALSE,"Tran";"Riqfinpro",#N/A,FALSE,"Tran"}</definedName>
    <definedName name="zc" localSheetId="5" hidden="1">{"Riqfin97",#N/A,FALSE,"Tran";"Riqfinpro",#N/A,FALSE,"Tran"}</definedName>
    <definedName name="zc" localSheetId="6" hidden="1">{"Riqfin97",#N/A,FALSE,"Tran";"Riqfinpro",#N/A,FALSE,"Tran"}</definedName>
    <definedName name="zc" localSheetId="7" hidden="1">{"Riqfin97",#N/A,FALSE,"Tran";"Riqfinpro",#N/A,FALSE,"Tran"}</definedName>
    <definedName name="zc" localSheetId="22" hidden="1">{"Riqfin97",#N/A,FALSE,"Tran";"Riqfinpro",#N/A,FALSE,"Tran"}</definedName>
    <definedName name="zc" localSheetId="23" hidden="1">{"Riqfin97",#N/A,FALSE,"Tran";"Riqfinpro",#N/A,FALSE,"Tran"}</definedName>
    <definedName name="zc" localSheetId="24" hidden="1">{"Riqfin97",#N/A,FALSE,"Tran";"Riqfinpro",#N/A,FALSE,"Tran"}</definedName>
    <definedName name="zc" localSheetId="25" hidden="1">{"Riqfin97",#N/A,FALSE,"Tran";"Riqfinpro",#N/A,FALSE,"Tran"}</definedName>
    <definedName name="zc" localSheetId="28" hidden="1">{"Riqfin97",#N/A,FALSE,"Tran";"Riqfinpro",#N/A,FALSE,"Tran"}</definedName>
    <definedName name="zc" localSheetId="29" hidden="1">{"Riqfin97",#N/A,FALSE,"Tran";"Riqfinpro",#N/A,FALSE,"Tran"}</definedName>
    <definedName name="zc" localSheetId="31" hidden="1">{"Riqfin97",#N/A,FALSE,"Tran";"Riqfinpro",#N/A,FALSE,"Tran"}</definedName>
    <definedName name="zc" localSheetId="40" hidden="1">{"Riqfin97",#N/A,FALSE,"Tran";"Riqfinpro",#N/A,FALSE,"Tran"}</definedName>
    <definedName name="zc" localSheetId="42" hidden="1">{"Riqfin97",#N/A,FALSE,"Tran";"Riqfinpro",#N/A,FALSE,"Tran"}</definedName>
    <definedName name="zc" hidden="1">{"Riqfin97",#N/A,FALSE,"Tran";"Riqfinpro",#N/A,FALSE,"Tran"}</definedName>
    <definedName name="zio" localSheetId="61" hidden="1">{"Tab1",#N/A,FALSE,"P";"Tab2",#N/A,FALSE,"P"}</definedName>
    <definedName name="zio" localSheetId="54" hidden="1">{"Tab1",#N/A,FALSE,"P";"Tab2",#N/A,FALSE,"P"}</definedName>
    <definedName name="zio" localSheetId="55" hidden="1">{"Tab1",#N/A,FALSE,"P";"Tab2",#N/A,FALSE,"P"}</definedName>
    <definedName name="zio" localSheetId="56" hidden="1">{"Tab1",#N/A,FALSE,"P";"Tab2",#N/A,FALSE,"P"}</definedName>
    <definedName name="zio" localSheetId="57" hidden="1">{"Tab1",#N/A,FALSE,"P";"Tab2",#N/A,FALSE,"P"}</definedName>
    <definedName name="zio" localSheetId="58" hidden="1">{"Tab1",#N/A,FALSE,"P";"Tab2",#N/A,FALSE,"P"}</definedName>
    <definedName name="zio" localSheetId="59" hidden="1">{"Tab1",#N/A,FALSE,"P";"Tab2",#N/A,FALSE,"P"}</definedName>
    <definedName name="zio" localSheetId="60" hidden="1">{"Tab1",#N/A,FALSE,"P";"Tab2",#N/A,FALSE,"P"}</definedName>
    <definedName name="zio" localSheetId="39" hidden="1">{"Tab1",#N/A,FALSE,"P";"Tab2",#N/A,FALSE,"P"}</definedName>
    <definedName name="zio" localSheetId="0" hidden="1">{"Tab1",#N/A,FALSE,"P";"Tab2",#N/A,FALSE,"P"}</definedName>
    <definedName name="zio" localSheetId="26" hidden="1">{"Tab1",#N/A,FALSE,"P";"Tab2",#N/A,FALSE,"P"}</definedName>
    <definedName name="zio" localSheetId="27" hidden="1">{"Tab1",#N/A,FALSE,"P";"Tab2",#N/A,FALSE,"P"}</definedName>
    <definedName name="zio" localSheetId="32" hidden="1">{"Tab1",#N/A,FALSE,"P";"Tab2",#N/A,FALSE,"P"}</definedName>
    <definedName name="zio" localSheetId="41" hidden="1">{"Tab1",#N/A,FALSE,"P";"Tab2",#N/A,FALSE,"P"}</definedName>
    <definedName name="zio" localSheetId="1" hidden="1">{"Tab1",#N/A,FALSE,"P";"Tab2",#N/A,FALSE,"P"}</definedName>
    <definedName name="zio" localSheetId="2" hidden="1">{"Tab1",#N/A,FALSE,"P";"Tab2",#N/A,FALSE,"P"}</definedName>
    <definedName name="zio" localSheetId="3" hidden="1">{"Tab1",#N/A,FALSE,"P";"Tab2",#N/A,FALSE,"P"}</definedName>
    <definedName name="zio" localSheetId="4" hidden="1">{"Tab1",#N/A,FALSE,"P";"Tab2",#N/A,FALSE,"P"}</definedName>
    <definedName name="zio" localSheetId="5" hidden="1">{"Tab1",#N/A,FALSE,"P";"Tab2",#N/A,FALSE,"P"}</definedName>
    <definedName name="zio" localSheetId="6" hidden="1">{"Tab1",#N/A,FALSE,"P";"Tab2",#N/A,FALSE,"P"}</definedName>
    <definedName name="zio" localSheetId="7" hidden="1">{"Tab1",#N/A,FALSE,"P";"Tab2",#N/A,FALSE,"P"}</definedName>
    <definedName name="zio" localSheetId="22" hidden="1">{"Tab1",#N/A,FALSE,"P";"Tab2",#N/A,FALSE,"P"}</definedName>
    <definedName name="zio" localSheetId="23" hidden="1">{"Tab1",#N/A,FALSE,"P";"Tab2",#N/A,FALSE,"P"}</definedName>
    <definedName name="zio" localSheetId="24" hidden="1">{"Tab1",#N/A,FALSE,"P";"Tab2",#N/A,FALSE,"P"}</definedName>
    <definedName name="zio" localSheetId="25" hidden="1">{"Tab1",#N/A,FALSE,"P";"Tab2",#N/A,FALSE,"P"}</definedName>
    <definedName name="zio" localSheetId="28" hidden="1">{"Tab1",#N/A,FALSE,"P";"Tab2",#N/A,FALSE,"P"}</definedName>
    <definedName name="zio" localSheetId="29" hidden="1">{"Tab1",#N/A,FALSE,"P";"Tab2",#N/A,FALSE,"P"}</definedName>
    <definedName name="zio" localSheetId="31" hidden="1">{"Tab1",#N/A,FALSE,"P";"Tab2",#N/A,FALSE,"P"}</definedName>
    <definedName name="zio" localSheetId="40" hidden="1">{"Tab1",#N/A,FALSE,"P";"Tab2",#N/A,FALSE,"P"}</definedName>
    <definedName name="zio" localSheetId="42" hidden="1">{"Tab1",#N/A,FALSE,"P";"Tab2",#N/A,FALSE,"P"}</definedName>
    <definedName name="zio" hidden="1">{"Tab1",#N/A,FALSE,"P";"Tab2",#N/A,FALSE,"P"}</definedName>
    <definedName name="zn" localSheetId="6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59">#REF!</definedName>
    <definedName name="zrrae" localSheetId="60">#REF!</definedName>
    <definedName name="zrrae" localSheetId="39">#REF!</definedName>
    <definedName name="zrrae" localSheetId="0">#REF!</definedName>
    <definedName name="zrrae" localSheetId="26">#REF!</definedName>
    <definedName name="zrrae" localSheetId="41">#REF!</definedName>
    <definedName name="zrrae" localSheetId="1">#REF!</definedName>
    <definedName name="zrrae" localSheetId="2">#REF!</definedName>
    <definedName name="zrrae" localSheetId="3">#REF!</definedName>
    <definedName name="zrrae" localSheetId="4">#REF!</definedName>
    <definedName name="zrrae" localSheetId="5">#REF!</definedName>
    <definedName name="zrrae" localSheetId="6">#REF!</definedName>
    <definedName name="zrrae" localSheetId="7">#REF!</definedName>
    <definedName name="zrrae" localSheetId="22">#REF!</definedName>
    <definedName name="zrrae" localSheetId="23">#REF!</definedName>
    <definedName name="zrrae" localSheetId="24">#REF!</definedName>
    <definedName name="zrrae" localSheetId="25">#REF!</definedName>
    <definedName name="zrrae" localSheetId="28">#REF!</definedName>
    <definedName name="zrrae" localSheetId="29">#REF!</definedName>
    <definedName name="zrrae" localSheetId="40">#REF!</definedName>
    <definedName name="zrrae" localSheetId="42">#REF!</definedName>
    <definedName name="zrrae">#REF!</definedName>
    <definedName name="zv" localSheetId="61" hidden="1">{"Tab1",#N/A,FALSE,"P";"Tab2",#N/A,FALSE,"P"}</definedName>
    <definedName name="zv" localSheetId="54" hidden="1">{"Tab1",#N/A,FALSE,"P";"Tab2",#N/A,FALSE,"P"}</definedName>
    <definedName name="zv" localSheetId="55" hidden="1">{"Tab1",#N/A,FALSE,"P";"Tab2",#N/A,FALSE,"P"}</definedName>
    <definedName name="zv" localSheetId="56" hidden="1">{"Tab1",#N/A,FALSE,"P";"Tab2",#N/A,FALSE,"P"}</definedName>
    <definedName name="zv" localSheetId="57" hidden="1">{"Tab1",#N/A,FALSE,"P";"Tab2",#N/A,FALSE,"P"}</definedName>
    <definedName name="zv" localSheetId="58" hidden="1">{"Tab1",#N/A,FALSE,"P";"Tab2",#N/A,FALSE,"P"}</definedName>
    <definedName name="zv" localSheetId="59" hidden="1">{"Tab1",#N/A,FALSE,"P";"Tab2",#N/A,FALSE,"P"}</definedName>
    <definedName name="zv" localSheetId="60" hidden="1">{"Tab1",#N/A,FALSE,"P";"Tab2",#N/A,FALSE,"P"}</definedName>
    <definedName name="zv" localSheetId="39" hidden="1">{"Tab1",#N/A,FALSE,"P";"Tab2",#N/A,FALSE,"P"}</definedName>
    <definedName name="zv" localSheetId="0" hidden="1">{"Tab1",#N/A,FALSE,"P";"Tab2",#N/A,FALSE,"P"}</definedName>
    <definedName name="zv" localSheetId="26" hidden="1">{"Tab1",#N/A,FALSE,"P";"Tab2",#N/A,FALSE,"P"}</definedName>
    <definedName name="zv" localSheetId="27" hidden="1">{"Tab1",#N/A,FALSE,"P";"Tab2",#N/A,FALSE,"P"}</definedName>
    <definedName name="zv" localSheetId="32" hidden="1">{"Tab1",#N/A,FALSE,"P";"Tab2",#N/A,FALSE,"P"}</definedName>
    <definedName name="zv" localSheetId="41" hidden="1">{"Tab1",#N/A,FALSE,"P";"Tab2",#N/A,FALSE,"P"}</definedName>
    <definedName name="zv" localSheetId="1" hidden="1">{"Tab1",#N/A,FALSE,"P";"Tab2",#N/A,FALSE,"P"}</definedName>
    <definedName name="zv" localSheetId="2" hidden="1">{"Tab1",#N/A,FALSE,"P";"Tab2",#N/A,FALSE,"P"}</definedName>
    <definedName name="zv" localSheetId="3" hidden="1">{"Tab1",#N/A,FALSE,"P";"Tab2",#N/A,FALSE,"P"}</definedName>
    <definedName name="zv" localSheetId="4" hidden="1">{"Tab1",#N/A,FALSE,"P";"Tab2",#N/A,FALSE,"P"}</definedName>
    <definedName name="zv" localSheetId="5" hidden="1">{"Tab1",#N/A,FALSE,"P";"Tab2",#N/A,FALSE,"P"}</definedName>
    <definedName name="zv" localSheetId="6" hidden="1">{"Tab1",#N/A,FALSE,"P";"Tab2",#N/A,FALSE,"P"}</definedName>
    <definedName name="zv" localSheetId="7" hidden="1">{"Tab1",#N/A,FALSE,"P";"Tab2",#N/A,FALSE,"P"}</definedName>
    <definedName name="zv" localSheetId="22" hidden="1">{"Tab1",#N/A,FALSE,"P";"Tab2",#N/A,FALSE,"P"}</definedName>
    <definedName name="zv" localSheetId="23" hidden="1">{"Tab1",#N/A,FALSE,"P";"Tab2",#N/A,FALSE,"P"}</definedName>
    <definedName name="zv" localSheetId="24" hidden="1">{"Tab1",#N/A,FALSE,"P";"Tab2",#N/A,FALSE,"P"}</definedName>
    <definedName name="zv" localSheetId="25" hidden="1">{"Tab1",#N/A,FALSE,"P";"Tab2",#N/A,FALSE,"P"}</definedName>
    <definedName name="zv" localSheetId="28" hidden="1">{"Tab1",#N/A,FALSE,"P";"Tab2",#N/A,FALSE,"P"}</definedName>
    <definedName name="zv" localSheetId="29" hidden="1">{"Tab1",#N/A,FALSE,"P";"Tab2",#N/A,FALSE,"P"}</definedName>
    <definedName name="zv" localSheetId="31" hidden="1">{"Tab1",#N/A,FALSE,"P";"Tab2",#N/A,FALSE,"P"}</definedName>
    <definedName name="zv" localSheetId="40" hidden="1">{"Tab1",#N/A,FALSE,"P";"Tab2",#N/A,FALSE,"P"}</definedName>
    <definedName name="zv" localSheetId="42" hidden="1">{"Tab1",#N/A,FALSE,"P";"Tab2",#N/A,FALSE,"P"}</definedName>
    <definedName name="zv" hidden="1">{"Tab1",#N/A,FALSE,"P";"Tab2",#N/A,FALSE,"P"}</definedName>
    <definedName name="zx" localSheetId="61" hidden="1">{"Tab1",#N/A,FALSE,"P";"Tab2",#N/A,FALSE,"P"}</definedName>
    <definedName name="zx" localSheetId="54" hidden="1">{"Tab1",#N/A,FALSE,"P";"Tab2",#N/A,FALSE,"P"}</definedName>
    <definedName name="zx" localSheetId="55" hidden="1">{"Tab1",#N/A,FALSE,"P";"Tab2",#N/A,FALSE,"P"}</definedName>
    <definedName name="zx" localSheetId="56" hidden="1">{"Tab1",#N/A,FALSE,"P";"Tab2",#N/A,FALSE,"P"}</definedName>
    <definedName name="zx" localSheetId="57" hidden="1">{"Tab1",#N/A,FALSE,"P";"Tab2",#N/A,FALSE,"P"}</definedName>
    <definedName name="zx" localSheetId="58" hidden="1">{"Tab1",#N/A,FALSE,"P";"Tab2",#N/A,FALSE,"P"}</definedName>
    <definedName name="zx" localSheetId="59" hidden="1">{"Tab1",#N/A,FALSE,"P";"Tab2",#N/A,FALSE,"P"}</definedName>
    <definedName name="zx" localSheetId="60" hidden="1">{"Tab1",#N/A,FALSE,"P";"Tab2",#N/A,FALSE,"P"}</definedName>
    <definedName name="zx" localSheetId="39" hidden="1">{"Tab1",#N/A,FALSE,"P";"Tab2",#N/A,FALSE,"P"}</definedName>
    <definedName name="zx" localSheetId="0" hidden="1">{"Tab1",#N/A,FALSE,"P";"Tab2",#N/A,FALSE,"P"}</definedName>
    <definedName name="zx" localSheetId="26" hidden="1">{"Tab1",#N/A,FALSE,"P";"Tab2",#N/A,FALSE,"P"}</definedName>
    <definedName name="zx" localSheetId="27" hidden="1">{"Tab1",#N/A,FALSE,"P";"Tab2",#N/A,FALSE,"P"}</definedName>
    <definedName name="zx" localSheetId="32" hidden="1">{"Tab1",#N/A,FALSE,"P";"Tab2",#N/A,FALSE,"P"}</definedName>
    <definedName name="zx" localSheetId="41" hidden="1">{"Tab1",#N/A,FALSE,"P";"Tab2",#N/A,FALSE,"P"}</definedName>
    <definedName name="zx" localSheetId="1" hidden="1">{"Tab1",#N/A,FALSE,"P";"Tab2",#N/A,FALSE,"P"}</definedName>
    <definedName name="zx" localSheetId="2" hidden="1">{"Tab1",#N/A,FALSE,"P";"Tab2",#N/A,FALSE,"P"}</definedName>
    <definedName name="zx" localSheetId="3" hidden="1">{"Tab1",#N/A,FALSE,"P";"Tab2",#N/A,FALSE,"P"}</definedName>
    <definedName name="zx" localSheetId="4" hidden="1">{"Tab1",#N/A,FALSE,"P";"Tab2",#N/A,FALSE,"P"}</definedName>
    <definedName name="zx" localSheetId="5" hidden="1">{"Tab1",#N/A,FALSE,"P";"Tab2",#N/A,FALSE,"P"}</definedName>
    <definedName name="zx" localSheetId="6" hidden="1">{"Tab1",#N/A,FALSE,"P";"Tab2",#N/A,FALSE,"P"}</definedName>
    <definedName name="zx" localSheetId="7" hidden="1">{"Tab1",#N/A,FALSE,"P";"Tab2",#N/A,FALSE,"P"}</definedName>
    <definedName name="zx" localSheetId="22" hidden="1">{"Tab1",#N/A,FALSE,"P";"Tab2",#N/A,FALSE,"P"}</definedName>
    <definedName name="zx" localSheetId="23" hidden="1">{"Tab1",#N/A,FALSE,"P";"Tab2",#N/A,FALSE,"P"}</definedName>
    <definedName name="zx" localSheetId="24" hidden="1">{"Tab1",#N/A,FALSE,"P";"Tab2",#N/A,FALSE,"P"}</definedName>
    <definedName name="zx" localSheetId="25" hidden="1">{"Tab1",#N/A,FALSE,"P";"Tab2",#N/A,FALSE,"P"}</definedName>
    <definedName name="zx" localSheetId="28" hidden="1">{"Tab1",#N/A,FALSE,"P";"Tab2",#N/A,FALSE,"P"}</definedName>
    <definedName name="zx" localSheetId="29" hidden="1">{"Tab1",#N/A,FALSE,"P";"Tab2",#N/A,FALSE,"P"}</definedName>
    <definedName name="zx" localSheetId="31" hidden="1">{"Tab1",#N/A,FALSE,"P";"Tab2",#N/A,FALSE,"P"}</definedName>
    <definedName name="zx" localSheetId="40" hidden="1">{"Tab1",#N/A,FALSE,"P";"Tab2",#N/A,FALSE,"P"}</definedName>
    <definedName name="zx" localSheetId="42" hidden="1">{"Tab1",#N/A,FALSE,"P";"Tab2",#N/A,FALSE,"P"}</definedName>
    <definedName name="zx" hidden="1">{"Tab1",#N/A,FALSE,"P";"Tab2",#N/A,FALSE,"P"}</definedName>
    <definedName name="zz" localSheetId="61" hidden="1">{"Tab1",#N/A,FALSE,"P";"Tab2",#N/A,FALSE,"P"}</definedName>
    <definedName name="zz" localSheetId="54" hidden="1">{"Tab1",#N/A,FALSE,"P";"Tab2",#N/A,FALSE,"P"}</definedName>
    <definedName name="zz" localSheetId="55" hidden="1">{"Tab1",#N/A,FALSE,"P";"Tab2",#N/A,FALSE,"P"}</definedName>
    <definedName name="zz" localSheetId="56" hidden="1">{"Tab1",#N/A,FALSE,"P";"Tab2",#N/A,FALSE,"P"}</definedName>
    <definedName name="zz" localSheetId="57" hidden="1">{"Tab1",#N/A,FALSE,"P";"Tab2",#N/A,FALSE,"P"}</definedName>
    <definedName name="zz" localSheetId="58" hidden="1">{"Tab1",#N/A,FALSE,"P";"Tab2",#N/A,FALSE,"P"}</definedName>
    <definedName name="zz" localSheetId="59" hidden="1">{"Tab1",#N/A,FALSE,"P";"Tab2",#N/A,FALSE,"P"}</definedName>
    <definedName name="zz" localSheetId="60" hidden="1">{"Tab1",#N/A,FALSE,"P";"Tab2",#N/A,FALSE,"P"}</definedName>
    <definedName name="zz" localSheetId="39" hidden="1">{"Tab1",#N/A,FALSE,"P";"Tab2",#N/A,FALSE,"P"}</definedName>
    <definedName name="zz" localSheetId="0" hidden="1">{"Tab1",#N/A,FALSE,"P";"Tab2",#N/A,FALSE,"P"}</definedName>
    <definedName name="zz" localSheetId="26" hidden="1">{"Tab1",#N/A,FALSE,"P";"Tab2",#N/A,FALSE,"P"}</definedName>
    <definedName name="zz" localSheetId="27" hidden="1">{"Tab1",#N/A,FALSE,"P";"Tab2",#N/A,FALSE,"P"}</definedName>
    <definedName name="zz" localSheetId="32" hidden="1">{"Tab1",#N/A,FALSE,"P";"Tab2",#N/A,FALSE,"P"}</definedName>
    <definedName name="zz" localSheetId="41" hidden="1">{"Tab1",#N/A,FALSE,"P";"Tab2",#N/A,FALSE,"P"}</definedName>
    <definedName name="zz" localSheetId="1" hidden="1">{"Tab1",#N/A,FALSE,"P";"Tab2",#N/A,FALSE,"P"}</definedName>
    <definedName name="zz" localSheetId="2" hidden="1">{"Tab1",#N/A,FALSE,"P";"Tab2",#N/A,FALSE,"P"}</definedName>
    <definedName name="zz" localSheetId="3" hidden="1">{"Tab1",#N/A,FALSE,"P";"Tab2",#N/A,FALSE,"P"}</definedName>
    <definedName name="zz" localSheetId="4" hidden="1">{"Tab1",#N/A,FALSE,"P";"Tab2",#N/A,FALSE,"P"}</definedName>
    <definedName name="zz" localSheetId="5" hidden="1">{"Tab1",#N/A,FALSE,"P";"Tab2",#N/A,FALSE,"P"}</definedName>
    <definedName name="zz" localSheetId="6" hidden="1">{"Tab1",#N/A,FALSE,"P";"Tab2",#N/A,FALSE,"P"}</definedName>
    <definedName name="zz" localSheetId="7" hidden="1">{"Tab1",#N/A,FALSE,"P";"Tab2",#N/A,FALSE,"P"}</definedName>
    <definedName name="zz" localSheetId="22" hidden="1">{"Tab1",#N/A,FALSE,"P";"Tab2",#N/A,FALSE,"P"}</definedName>
    <definedName name="zz" localSheetId="23" hidden="1">{"Tab1",#N/A,FALSE,"P";"Tab2",#N/A,FALSE,"P"}</definedName>
    <definedName name="zz" localSheetId="24" hidden="1">{"Tab1",#N/A,FALSE,"P";"Tab2",#N/A,FALSE,"P"}</definedName>
    <definedName name="zz" localSheetId="25" hidden="1">{"Tab1",#N/A,FALSE,"P";"Tab2",#N/A,FALSE,"P"}</definedName>
    <definedName name="zz" localSheetId="28" hidden="1">{"Tab1",#N/A,FALSE,"P";"Tab2",#N/A,FALSE,"P"}</definedName>
    <definedName name="zz" localSheetId="29" hidden="1">{"Tab1",#N/A,FALSE,"P";"Tab2",#N/A,FALSE,"P"}</definedName>
    <definedName name="zz" localSheetId="31" hidden="1">{"Tab1",#N/A,FALSE,"P";"Tab2",#N/A,FALSE,"P"}</definedName>
    <definedName name="zz" localSheetId="40" hidden="1">{"Tab1",#N/A,FALSE,"P";"Tab2",#N/A,FALSE,"P"}</definedName>
    <definedName name="zz" localSheetId="42" hidden="1">{"Tab1",#N/A,FALSE,"P";"Tab2",#N/A,FALSE,"P"}</definedName>
    <definedName name="zz" hidden="1">{"Tab1",#N/A,FALSE,"P";"Tab2",#N/A,FALSE,"P"}</definedName>
    <definedName name="zzrr" localSheetId="59">#REF!</definedName>
    <definedName name="zzrr" localSheetId="60">#REF!</definedName>
    <definedName name="zzrr" localSheetId="39">#REF!</definedName>
    <definedName name="zzrr" localSheetId="0">#REF!</definedName>
    <definedName name="zzrr" localSheetId="26">#REF!</definedName>
    <definedName name="zzrr" localSheetId="41">#REF!</definedName>
    <definedName name="zzrr" localSheetId="1">#REF!</definedName>
    <definedName name="zzrr" localSheetId="2">#REF!</definedName>
    <definedName name="zzrr" localSheetId="3">#REF!</definedName>
    <definedName name="zzrr" localSheetId="4">#REF!</definedName>
    <definedName name="zzrr" localSheetId="5">#REF!</definedName>
    <definedName name="zzrr" localSheetId="6">#REF!</definedName>
    <definedName name="zzrr" localSheetId="7">#REF!</definedName>
    <definedName name="zzrr" localSheetId="22">#REF!</definedName>
    <definedName name="zzrr" localSheetId="23">#REF!</definedName>
    <definedName name="zzrr" localSheetId="24">#REF!</definedName>
    <definedName name="zzrr" localSheetId="25">#REF!</definedName>
    <definedName name="zzrr" localSheetId="28">#REF!</definedName>
    <definedName name="zzrr" localSheetId="29">#REF!</definedName>
    <definedName name="zzrr" localSheetId="40">#REF!</definedName>
    <definedName name="zzrr" localSheetId="42">#REF!</definedName>
    <definedName name="zzrr">#REF!</definedName>
    <definedName name="zzzz" localSheetId="61" hidden="1">{"Tab1",#N/A,FALSE,"P";"Tab2",#N/A,FALSE,"P"}</definedName>
    <definedName name="zzzz" localSheetId="54" hidden="1">{"Tab1",#N/A,FALSE,"P";"Tab2",#N/A,FALSE,"P"}</definedName>
    <definedName name="zzzz" localSheetId="55" hidden="1">{"Tab1",#N/A,FALSE,"P";"Tab2",#N/A,FALSE,"P"}</definedName>
    <definedName name="zzzz" localSheetId="56" hidden="1">{"Tab1",#N/A,FALSE,"P";"Tab2",#N/A,FALSE,"P"}</definedName>
    <definedName name="zzzz" localSheetId="57" hidden="1">{"Tab1",#N/A,FALSE,"P";"Tab2",#N/A,FALSE,"P"}</definedName>
    <definedName name="zzzz" localSheetId="58" hidden="1">{"Tab1",#N/A,FALSE,"P";"Tab2",#N/A,FALSE,"P"}</definedName>
    <definedName name="zzzz" localSheetId="59" hidden="1">{"Tab1",#N/A,FALSE,"P";"Tab2",#N/A,FALSE,"P"}</definedName>
    <definedName name="zzzz" localSheetId="60" hidden="1">{"Tab1",#N/A,FALSE,"P";"Tab2",#N/A,FALSE,"P"}</definedName>
    <definedName name="zzzz" localSheetId="39" hidden="1">{"Tab1",#N/A,FALSE,"P";"Tab2",#N/A,FALSE,"P"}</definedName>
    <definedName name="zzzz" localSheetId="0" hidden="1">{"Tab1",#N/A,FALSE,"P";"Tab2",#N/A,FALSE,"P"}</definedName>
    <definedName name="zzzz" localSheetId="26" hidden="1">{"Tab1",#N/A,FALSE,"P";"Tab2",#N/A,FALSE,"P"}</definedName>
    <definedName name="zzzz" localSheetId="27" hidden="1">{"Tab1",#N/A,FALSE,"P";"Tab2",#N/A,FALSE,"P"}</definedName>
    <definedName name="zzzz" localSheetId="32" hidden="1">{"Tab1",#N/A,FALSE,"P";"Tab2",#N/A,FALSE,"P"}</definedName>
    <definedName name="zzzz" localSheetId="41" hidden="1">{"Tab1",#N/A,FALSE,"P";"Tab2",#N/A,FALSE,"P"}</definedName>
    <definedName name="zzzz" localSheetId="1" hidden="1">{"Tab1",#N/A,FALSE,"P";"Tab2",#N/A,FALSE,"P"}</definedName>
    <definedName name="zzzz" localSheetId="2" hidden="1">{"Tab1",#N/A,FALSE,"P";"Tab2",#N/A,FALSE,"P"}</definedName>
    <definedName name="zzzz" localSheetId="3" hidden="1">{"Tab1",#N/A,FALSE,"P";"Tab2",#N/A,FALSE,"P"}</definedName>
    <definedName name="zzzz" localSheetId="4" hidden="1">{"Tab1",#N/A,FALSE,"P";"Tab2",#N/A,FALSE,"P"}</definedName>
    <definedName name="zzzz" localSheetId="5" hidden="1">{"Tab1",#N/A,FALSE,"P";"Tab2",#N/A,FALSE,"P"}</definedName>
    <definedName name="zzzz" localSheetId="6" hidden="1">{"Tab1",#N/A,FALSE,"P";"Tab2",#N/A,FALSE,"P"}</definedName>
    <definedName name="zzzz" localSheetId="7" hidden="1">{"Tab1",#N/A,FALSE,"P";"Tab2",#N/A,FALSE,"P"}</definedName>
    <definedName name="zzzz" localSheetId="22" hidden="1">{"Tab1",#N/A,FALSE,"P";"Tab2",#N/A,FALSE,"P"}</definedName>
    <definedName name="zzzz" localSheetId="23" hidden="1">{"Tab1",#N/A,FALSE,"P";"Tab2",#N/A,FALSE,"P"}</definedName>
    <definedName name="zzzz" localSheetId="24" hidden="1">{"Tab1",#N/A,FALSE,"P";"Tab2",#N/A,FALSE,"P"}</definedName>
    <definedName name="zzzz" localSheetId="25" hidden="1">{"Tab1",#N/A,FALSE,"P";"Tab2",#N/A,FALSE,"P"}</definedName>
    <definedName name="zzzz" localSheetId="28" hidden="1">{"Tab1",#N/A,FALSE,"P";"Tab2",#N/A,FALSE,"P"}</definedName>
    <definedName name="zzzz" localSheetId="29" hidden="1">{"Tab1",#N/A,FALSE,"P";"Tab2",#N/A,FALSE,"P"}</definedName>
    <definedName name="zzzz" localSheetId="31" hidden="1">{"Tab1",#N/A,FALSE,"P";"Tab2",#N/A,FALSE,"P"}</definedName>
    <definedName name="zzzz" localSheetId="40" hidden="1">{"Tab1",#N/A,FALSE,"P";"Tab2",#N/A,FALSE,"P"}</definedName>
    <definedName name="zzzz" localSheetId="42" hidden="1">{"Tab1",#N/A,FALSE,"P";"Tab2",#N/A,FALSE,"P"}</definedName>
    <definedName name="zzzz" hidden="1">{"Tab1",#N/A,FALSE,"P";"Tab2",#N/A,FALSE,"P"}</definedName>
    <definedName name="zzzzzzzzzz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85" l="1"/>
  <c r="F7" i="85" s="1"/>
  <c r="C7" i="85"/>
  <c r="G7" i="85" s="1"/>
  <c r="B8" i="85"/>
  <c r="C8" i="85"/>
  <c r="F8" i="85"/>
  <c r="B9" i="85"/>
  <c r="F9" i="85" s="1"/>
  <c r="C9" i="85"/>
  <c r="G9" i="85" s="1"/>
  <c r="B10" i="85"/>
  <c r="F10" i="85" s="1"/>
  <c r="C10" i="85"/>
  <c r="G10" i="85"/>
  <c r="B11" i="85"/>
  <c r="F11" i="85" s="1"/>
  <c r="C11" i="85"/>
  <c r="G11" i="85" s="1"/>
  <c r="D12" i="85"/>
  <c r="E12" i="85"/>
  <c r="E17" i="85" s="1"/>
  <c r="J12" i="85"/>
  <c r="K12" i="85"/>
  <c r="L12" i="85"/>
  <c r="M12" i="85"/>
  <c r="D15" i="85"/>
  <c r="D16" i="85"/>
  <c r="D17" i="85"/>
  <c r="I17" i="85"/>
  <c r="C18" i="85"/>
  <c r="D18" i="85"/>
  <c r="D19" i="85"/>
  <c r="E54" i="85"/>
  <c r="E55" i="85"/>
  <c r="E56" i="85"/>
  <c r="E57" i="85"/>
  <c r="E58" i="85"/>
  <c r="D59" i="85"/>
  <c r="F54" i="85" s="1"/>
  <c r="AE32" i="85"/>
  <c r="AG32" i="85" s="1"/>
  <c r="AD32" i="85"/>
  <c r="AH31" i="85"/>
  <c r="AF31" i="85"/>
  <c r="AF30" i="85"/>
  <c r="AF29" i="85"/>
  <c r="O21" i="85"/>
  <c r="AX18" i="85"/>
  <c r="AX17" i="85"/>
  <c r="AX16" i="85"/>
  <c r="AX15" i="85"/>
  <c r="T15" i="85"/>
  <c r="AX14" i="85"/>
  <c r="AX13" i="85"/>
  <c r="S12" i="85"/>
  <c r="R12" i="85"/>
  <c r="Q12" i="85"/>
  <c r="P12" i="85"/>
  <c r="O12" i="85"/>
  <c r="N12" i="85"/>
  <c r="U11" i="85"/>
  <c r="T11" i="85"/>
  <c r="P20" i="85" s="1"/>
  <c r="U10" i="85"/>
  <c r="N19" i="85" s="1"/>
  <c r="T10" i="85"/>
  <c r="P19" i="85" s="1"/>
  <c r="U9" i="85"/>
  <c r="T9" i="85"/>
  <c r="P18" i="85" s="1"/>
  <c r="U8" i="85"/>
  <c r="N17" i="85" s="1"/>
  <c r="T8" i="85"/>
  <c r="U7" i="85"/>
  <c r="T7" i="85"/>
  <c r="C16" i="85" l="1"/>
  <c r="E21" i="85"/>
  <c r="E15" i="85"/>
  <c r="G17" i="85"/>
  <c r="J19" i="85"/>
  <c r="G8" i="85"/>
  <c r="G16" i="85" s="1"/>
  <c r="C12" i="85"/>
  <c r="G12" i="85" s="1"/>
  <c r="H12" i="85" s="1"/>
  <c r="C15" i="85"/>
  <c r="I23" i="85"/>
  <c r="I24" i="85" s="1"/>
  <c r="C17" i="85"/>
  <c r="B23" i="85"/>
  <c r="W18" i="85"/>
  <c r="G18" i="85"/>
  <c r="G15" i="85"/>
  <c r="F56" i="85"/>
  <c r="F57" i="85"/>
  <c r="H23" i="85"/>
  <c r="H24" i="85" s="1"/>
  <c r="G19" i="85"/>
  <c r="E18" i="85"/>
  <c r="B12" i="85"/>
  <c r="F12" i="85" s="1"/>
  <c r="D21" i="85"/>
  <c r="F55" i="85"/>
  <c r="E16" i="85"/>
  <c r="E19" i="85"/>
  <c r="F58" i="85"/>
  <c r="AG31" i="85"/>
  <c r="AI31" i="85"/>
  <c r="AG29" i="85"/>
  <c r="AG30" i="85"/>
  <c r="V20" i="85"/>
  <c r="T12" i="85"/>
  <c r="P17" i="85"/>
  <c r="W23" i="85"/>
  <c r="P16" i="85"/>
  <c r="V18" i="85"/>
  <c r="S19" i="85"/>
  <c r="R19" i="85"/>
  <c r="W20" i="85"/>
  <c r="N18" i="85"/>
  <c r="J18" i="85" s="1"/>
  <c r="W19" i="85"/>
  <c r="V22" i="85"/>
  <c r="N16" i="85"/>
  <c r="W22" i="85"/>
  <c r="N20" i="85"/>
  <c r="J20" i="85" s="1"/>
  <c r="V19" i="85"/>
  <c r="U12" i="85"/>
  <c r="W7" i="85" s="1"/>
  <c r="V23" i="85"/>
  <c r="AF32" i="85"/>
  <c r="I25" i="85" l="1"/>
  <c r="G25" i="85"/>
  <c r="R17" i="85"/>
  <c r="J17" i="85"/>
  <c r="V10" i="85"/>
  <c r="J13" i="85"/>
  <c r="I14" i="85"/>
  <c r="H13" i="85"/>
  <c r="J16" i="85"/>
  <c r="M14" i="85"/>
  <c r="K14" i="85"/>
  <c r="G21" i="85"/>
  <c r="L13" i="85"/>
  <c r="S17" i="85"/>
  <c r="P13" i="85"/>
  <c r="V7" i="85"/>
  <c r="P21" i="85"/>
  <c r="R13" i="85"/>
  <c r="W9" i="85"/>
  <c r="W8" i="85"/>
  <c r="V8" i="85"/>
  <c r="V9" i="85"/>
  <c r="V11" i="85"/>
  <c r="N13" i="85"/>
  <c r="S20" i="85"/>
  <c r="R20" i="85"/>
  <c r="W16" i="85"/>
  <c r="U16" i="85"/>
  <c r="V13" i="85"/>
  <c r="O14" i="85"/>
  <c r="V24" i="85"/>
  <c r="S18" i="85"/>
  <c r="R18" i="85"/>
  <c r="W11" i="85"/>
  <c r="R16" i="85"/>
  <c r="S16" i="85"/>
  <c r="N21" i="85"/>
  <c r="S14" i="85"/>
  <c r="W10" i="85"/>
  <c r="Q14" i="85"/>
  <c r="W12" i="85" l="1"/>
  <c r="V12" i="85"/>
  <c r="R21" i="85"/>
  <c r="N22" i="85"/>
  <c r="E36" i="83" l="1"/>
  <c r="F36" i="83" s="1"/>
  <c r="E35" i="83"/>
  <c r="E34" i="83"/>
  <c r="F34" i="83" s="1"/>
  <c r="E33" i="83"/>
  <c r="F33" i="83" s="1"/>
  <c r="E32" i="83"/>
  <c r="F32" i="83" s="1"/>
  <c r="E31" i="83"/>
  <c r="F31" i="83" s="1"/>
  <c r="E30" i="83"/>
  <c r="F30" i="83" s="1"/>
  <c r="E29" i="83"/>
  <c r="F29" i="83" s="1"/>
  <c r="E28" i="83"/>
  <c r="F28" i="83" s="1"/>
  <c r="E27" i="83"/>
  <c r="F27" i="83" s="1"/>
  <c r="E26" i="83"/>
  <c r="F26" i="83" s="1"/>
  <c r="E25" i="83"/>
  <c r="F25" i="83" s="1"/>
  <c r="E24" i="83"/>
  <c r="F24" i="83" s="1"/>
  <c r="E23" i="83"/>
  <c r="F23" i="83" s="1"/>
  <c r="E22" i="83"/>
  <c r="F22" i="83" s="1"/>
  <c r="E21" i="83"/>
  <c r="E20" i="83"/>
  <c r="F20" i="83" s="1"/>
  <c r="E19" i="83"/>
  <c r="F19" i="83" s="1"/>
  <c r="E18" i="83"/>
  <c r="F18" i="83" s="1"/>
  <c r="E17" i="83"/>
  <c r="F17" i="83" s="1"/>
  <c r="E16" i="83"/>
  <c r="F16" i="83" s="1"/>
  <c r="E15" i="83"/>
  <c r="F15" i="83" s="1"/>
  <c r="E14" i="83"/>
  <c r="F14" i="83" s="1"/>
  <c r="E13" i="83"/>
  <c r="F13" i="83" s="1"/>
  <c r="S55" i="81"/>
  <c r="Q55" i="81"/>
  <c r="S54" i="81"/>
  <c r="Q54" i="81"/>
  <c r="S53" i="81"/>
  <c r="Q53" i="81"/>
  <c r="S52" i="81"/>
  <c r="Q52" i="81"/>
  <c r="S51" i="81"/>
  <c r="Q51" i="81"/>
  <c r="S50" i="81"/>
  <c r="Q50" i="81"/>
  <c r="S49" i="81"/>
  <c r="Q49" i="81"/>
  <c r="S48" i="81"/>
  <c r="Q48" i="81"/>
  <c r="S47" i="81"/>
  <c r="Q47" i="81"/>
  <c r="S46" i="81"/>
  <c r="Q46" i="81"/>
  <c r="S45" i="81"/>
  <c r="Q45" i="81"/>
  <c r="S44" i="81"/>
  <c r="Q44" i="81"/>
  <c r="S43" i="81"/>
  <c r="Q43" i="81"/>
  <c r="S42" i="81"/>
  <c r="Q42" i="81"/>
  <c r="S41" i="81"/>
  <c r="Q41" i="81"/>
  <c r="K28" i="74" l="1"/>
  <c r="K27" i="74"/>
  <c r="K26" i="74"/>
  <c r="K25" i="74"/>
  <c r="K24" i="74"/>
  <c r="K23" i="74"/>
  <c r="K22" i="74"/>
  <c r="J21" i="74"/>
  <c r="J29" i="74" s="1"/>
  <c r="I21" i="74"/>
  <c r="H21" i="74"/>
  <c r="H29" i="74" s="1"/>
  <c r="G21" i="74"/>
  <c r="G29" i="74" s="1"/>
  <c r="F21" i="74"/>
  <c r="F29" i="74" s="1"/>
  <c r="E21" i="74"/>
  <c r="D21" i="74"/>
  <c r="C21" i="74"/>
  <c r="K20" i="74"/>
  <c r="K19" i="74"/>
  <c r="K18" i="74"/>
  <c r="K17" i="74"/>
  <c r="K16" i="74"/>
  <c r="K15" i="74"/>
  <c r="K14" i="74"/>
  <c r="K13" i="74"/>
  <c r="J12" i="74"/>
  <c r="I12" i="74"/>
  <c r="H12" i="74"/>
  <c r="G12" i="74"/>
  <c r="F12" i="74"/>
  <c r="E12" i="74"/>
  <c r="D12" i="74"/>
  <c r="C12" i="74"/>
  <c r="J24" i="73"/>
  <c r="I24" i="73"/>
  <c r="D24" i="73"/>
  <c r="C24" i="73"/>
  <c r="K23" i="73"/>
  <c r="K22" i="73"/>
  <c r="K21" i="73"/>
  <c r="J20" i="73"/>
  <c r="I20" i="73"/>
  <c r="H20" i="73"/>
  <c r="G20" i="73"/>
  <c r="F20" i="73"/>
  <c r="E20" i="73"/>
  <c r="D20" i="73"/>
  <c r="C20" i="73"/>
  <c r="K20" i="73" s="1"/>
  <c r="K19" i="73"/>
  <c r="K18" i="73"/>
  <c r="K17" i="73"/>
  <c r="K16" i="73"/>
  <c r="K15" i="73"/>
  <c r="K14" i="73"/>
  <c r="K13" i="73"/>
  <c r="J12" i="73"/>
  <c r="I12" i="73"/>
  <c r="H12" i="73"/>
  <c r="H24" i="73" s="1"/>
  <c r="G12" i="73"/>
  <c r="G24" i="73" s="1"/>
  <c r="F12" i="73"/>
  <c r="F24" i="73" s="1"/>
  <c r="E12" i="73"/>
  <c r="E24" i="73" s="1"/>
  <c r="D12" i="73"/>
  <c r="C12" i="73"/>
  <c r="K12" i="73" s="1"/>
  <c r="K37" i="72"/>
  <c r="L37" i="72" s="1"/>
  <c r="K36" i="72"/>
  <c r="L36" i="72" s="1"/>
  <c r="K35" i="72"/>
  <c r="K34" i="72" s="1"/>
  <c r="L34" i="72" s="1"/>
  <c r="J34" i="72"/>
  <c r="I34" i="72"/>
  <c r="H34" i="72"/>
  <c r="G34" i="72"/>
  <c r="F34" i="72"/>
  <c r="E34" i="72"/>
  <c r="D34" i="72"/>
  <c r="C34" i="72"/>
  <c r="J33" i="72"/>
  <c r="I33" i="72"/>
  <c r="H33" i="72"/>
  <c r="G33" i="72"/>
  <c r="F33" i="72"/>
  <c r="E33" i="72"/>
  <c r="D33" i="72"/>
  <c r="C33" i="72"/>
  <c r="J27" i="72"/>
  <c r="I27" i="72"/>
  <c r="H27" i="72"/>
  <c r="G27" i="72"/>
  <c r="F27" i="72"/>
  <c r="E27" i="72"/>
  <c r="D27" i="72"/>
  <c r="C27" i="72"/>
  <c r="K26" i="72"/>
  <c r="L26" i="72" s="1"/>
  <c r="J26" i="72"/>
  <c r="I26" i="72"/>
  <c r="H26" i="72"/>
  <c r="G26" i="72"/>
  <c r="F26" i="72"/>
  <c r="E26" i="72"/>
  <c r="D26" i="72"/>
  <c r="C26" i="72"/>
  <c r="K23" i="72"/>
  <c r="L23" i="72" s="1"/>
  <c r="L22" i="72"/>
  <c r="K22" i="72"/>
  <c r="K21" i="72"/>
  <c r="L21" i="72" s="1"/>
  <c r="K20" i="72"/>
  <c r="L20" i="72" s="1"/>
  <c r="K19" i="72"/>
  <c r="L19" i="72" s="1"/>
  <c r="J18" i="72"/>
  <c r="I18" i="72"/>
  <c r="H18" i="72"/>
  <c r="G18" i="72"/>
  <c r="F18" i="72"/>
  <c r="E18" i="72"/>
  <c r="D18" i="72"/>
  <c r="C18" i="72"/>
  <c r="K18" i="72" s="1"/>
  <c r="L18" i="72" s="1"/>
  <c r="K17" i="72"/>
  <c r="L17" i="72" s="1"/>
  <c r="J16" i="72"/>
  <c r="I16" i="72"/>
  <c r="H16" i="72"/>
  <c r="G16" i="72"/>
  <c r="F16" i="72"/>
  <c r="F28" i="72" s="1"/>
  <c r="F31" i="72" s="1"/>
  <c r="E16" i="72"/>
  <c r="E28" i="72" s="1"/>
  <c r="E31" i="72" s="1"/>
  <c r="D16" i="72"/>
  <c r="D28" i="72" s="1"/>
  <c r="D31" i="72" s="1"/>
  <c r="C16" i="72"/>
  <c r="C29" i="72" s="1"/>
  <c r="K14" i="72"/>
  <c r="L14" i="72" s="1"/>
  <c r="L13" i="72"/>
  <c r="K13" i="72"/>
  <c r="J12" i="72"/>
  <c r="I12" i="72"/>
  <c r="H12" i="72"/>
  <c r="G12" i="72"/>
  <c r="F12" i="72"/>
  <c r="E12" i="72"/>
  <c r="D12" i="72"/>
  <c r="C12" i="72"/>
  <c r="J1903" i="70"/>
  <c r="I1903" i="70"/>
  <c r="H1903" i="70"/>
  <c r="G1903" i="70"/>
  <c r="F1903" i="70"/>
  <c r="E1903" i="70"/>
  <c r="D1903" i="70"/>
  <c r="C1903" i="70"/>
  <c r="G30" i="69"/>
  <c r="F30" i="69"/>
  <c r="E30" i="69"/>
  <c r="H29" i="69"/>
  <c r="H28" i="69"/>
  <c r="H27" i="69"/>
  <c r="H26" i="69"/>
  <c r="H25" i="69"/>
  <c r="H24" i="69"/>
  <c r="H23" i="69"/>
  <c r="G22" i="69"/>
  <c r="F22" i="69"/>
  <c r="E22" i="69"/>
  <c r="D22" i="69"/>
  <c r="D30" i="69" s="1"/>
  <c r="C22" i="69"/>
  <c r="H22" i="69" s="1"/>
  <c r="H21" i="69"/>
  <c r="H20" i="69"/>
  <c r="H19" i="69"/>
  <c r="H18" i="69"/>
  <c r="H17" i="69"/>
  <c r="H16" i="69"/>
  <c r="H15" i="69"/>
  <c r="H14" i="69"/>
  <c r="H13" i="69"/>
  <c r="G13" i="69"/>
  <c r="F13" i="69"/>
  <c r="E13" i="69"/>
  <c r="D13" i="69"/>
  <c r="C13" i="69"/>
  <c r="C30" i="69" s="1"/>
  <c r="G26" i="68"/>
  <c r="F26" i="68"/>
  <c r="H25" i="68"/>
  <c r="H24" i="68"/>
  <c r="H23" i="68"/>
  <c r="H22" i="68"/>
  <c r="H21" i="68"/>
  <c r="H20" i="68"/>
  <c r="G19" i="68"/>
  <c r="F19" i="68"/>
  <c r="E19" i="68"/>
  <c r="D19" i="68"/>
  <c r="C19" i="68"/>
  <c r="H19" i="68" s="1"/>
  <c r="H18" i="68"/>
  <c r="H17" i="68"/>
  <c r="H16" i="68"/>
  <c r="H15" i="68"/>
  <c r="H14" i="68"/>
  <c r="G13" i="68"/>
  <c r="F13" i="68"/>
  <c r="E13" i="68"/>
  <c r="E26" i="68" s="1"/>
  <c r="D13" i="68"/>
  <c r="D26" i="68" s="1"/>
  <c r="C13" i="68"/>
  <c r="C26" i="68" s="1"/>
  <c r="H26" i="68" s="1"/>
  <c r="D24" i="67"/>
  <c r="C24" i="67"/>
  <c r="H24" i="67" s="1"/>
  <c r="H23" i="67"/>
  <c r="H22" i="67"/>
  <c r="H21" i="67"/>
  <c r="H20" i="67"/>
  <c r="G19" i="67"/>
  <c r="G24" i="67" s="1"/>
  <c r="F19" i="67"/>
  <c r="F24" i="67" s="1"/>
  <c r="E19" i="67"/>
  <c r="E24" i="67" s="1"/>
  <c r="D19" i="67"/>
  <c r="H19" i="67" s="1"/>
  <c r="C19" i="67"/>
  <c r="H18" i="67"/>
  <c r="H17" i="67"/>
  <c r="H16" i="67"/>
  <c r="H15" i="67"/>
  <c r="H14" i="67"/>
  <c r="H13" i="67"/>
  <c r="G13" i="67"/>
  <c r="F13" i="67"/>
  <c r="E13" i="67"/>
  <c r="D13" i="67"/>
  <c r="C13" i="67"/>
  <c r="C28" i="72" l="1"/>
  <c r="C31" i="72" s="1"/>
  <c r="H29" i="72"/>
  <c r="I29" i="72"/>
  <c r="D29" i="72"/>
  <c r="J29" i="72"/>
  <c r="E29" i="72"/>
  <c r="K16" i="72"/>
  <c r="L16" i="72" s="1"/>
  <c r="F29" i="72"/>
  <c r="G28" i="72"/>
  <c r="G31" i="72" s="1"/>
  <c r="K21" i="74"/>
  <c r="K12" i="74"/>
  <c r="I29" i="74"/>
  <c r="C29" i="74"/>
  <c r="D29" i="74"/>
  <c r="E29" i="74"/>
  <c r="H30" i="69"/>
  <c r="K29" i="74"/>
  <c r="K24" i="73"/>
  <c r="L35" i="72"/>
  <c r="H28" i="72"/>
  <c r="H31" i="72" s="1"/>
  <c r="K12" i="72"/>
  <c r="K27" i="72"/>
  <c r="L27" i="72" s="1"/>
  <c r="I28" i="72"/>
  <c r="I31" i="72" s="1"/>
  <c r="G29" i="72"/>
  <c r="K33" i="72"/>
  <c r="L33" i="72" s="1"/>
  <c r="J28" i="72"/>
  <c r="J31" i="72" s="1"/>
  <c r="H13" i="68"/>
  <c r="K29" i="72" l="1"/>
  <c r="L29" i="72" s="1"/>
  <c r="K28" i="72"/>
  <c r="L12" i="72"/>
  <c r="L28" i="72" l="1"/>
  <c r="L31" i="72" s="1"/>
  <c r="K31" i="72"/>
  <c r="C52" i="62" l="1"/>
  <c r="E52" i="62" s="1"/>
  <c r="E51" i="62"/>
  <c r="E50" i="62"/>
  <c r="E49" i="62"/>
  <c r="E48" i="62"/>
  <c r="E47" i="62"/>
  <c r="E46" i="62"/>
  <c r="E45" i="62"/>
  <c r="E44" i="62"/>
  <c r="E43" i="62"/>
  <c r="E42" i="62"/>
  <c r="E41" i="62"/>
  <c r="E40" i="62"/>
  <c r="E39" i="62"/>
  <c r="E38" i="62"/>
  <c r="E37" i="62"/>
  <c r="E36" i="62"/>
  <c r="E35" i="62"/>
  <c r="E34" i="62"/>
  <c r="E33" i="62"/>
  <c r="E32" i="62"/>
  <c r="E31" i="62"/>
  <c r="E30" i="62"/>
  <c r="E29" i="62"/>
  <c r="E28" i="62"/>
  <c r="E27" i="62"/>
  <c r="E26" i="62"/>
  <c r="E25" i="62"/>
  <c r="E24" i="62"/>
  <c r="E23" i="62"/>
  <c r="E22" i="62"/>
  <c r="E21" i="62"/>
  <c r="E20" i="62"/>
  <c r="E19" i="62"/>
  <c r="E18" i="62"/>
  <c r="E17" i="62"/>
  <c r="E16" i="62"/>
  <c r="E15" i="62"/>
  <c r="E14" i="62"/>
  <c r="E13" i="62"/>
  <c r="E12" i="62"/>
  <c r="G19" i="60"/>
  <c r="F19" i="60"/>
  <c r="E19" i="60"/>
  <c r="D19" i="60"/>
  <c r="C19" i="60"/>
  <c r="H18" i="60"/>
  <c r="H17" i="60"/>
  <c r="H16" i="60"/>
  <c r="H15" i="60"/>
  <c r="H14" i="60"/>
  <c r="G19" i="58"/>
  <c r="F19" i="58"/>
  <c r="E19" i="58"/>
  <c r="D19" i="58"/>
  <c r="C19" i="58"/>
  <c r="H18" i="58"/>
  <c r="H17" i="58"/>
  <c r="H16" i="58"/>
  <c r="H15" i="58"/>
  <c r="H14" i="58"/>
  <c r="F18" i="56"/>
  <c r="E18" i="56"/>
  <c r="D18" i="56"/>
  <c r="C18" i="56"/>
  <c r="G17" i="56"/>
  <c r="G16" i="56"/>
  <c r="G15" i="56"/>
  <c r="G14" i="56"/>
  <c r="G13" i="56"/>
  <c r="R11" i="54"/>
  <c r="R12" i="54" s="1"/>
  <c r="U6" i="54"/>
  <c r="U7" i="54" s="1"/>
  <c r="T6" i="54"/>
  <c r="T7" i="54" s="1"/>
  <c r="S6" i="54"/>
  <c r="S8" i="54" s="1"/>
  <c r="T8" i="54" s="1"/>
  <c r="U8" i="54" s="1"/>
  <c r="D14" i="62" l="1"/>
  <c r="D22" i="62"/>
  <c r="D30" i="62"/>
  <c r="D39" i="62"/>
  <c r="D19" i="62"/>
  <c r="D27" i="62"/>
  <c r="D31" i="62"/>
  <c r="D40" i="62"/>
  <c r="D49" i="62"/>
  <c r="D18" i="62"/>
  <c r="D26" i="62"/>
  <c r="D48" i="62"/>
  <c r="D35" i="62"/>
  <c r="D44" i="62"/>
  <c r="D15" i="62"/>
  <c r="D23" i="62"/>
  <c r="D36" i="62"/>
  <c r="D45" i="62"/>
  <c r="D16" i="62"/>
  <c r="D24" i="62"/>
  <c r="D32" i="62"/>
  <c r="D41" i="62"/>
  <c r="D43" i="62"/>
  <c r="D12" i="62"/>
  <c r="D20" i="62"/>
  <c r="D28" i="62"/>
  <c r="D37" i="62"/>
  <c r="D51" i="62"/>
  <c r="D13" i="62"/>
  <c r="D17" i="62"/>
  <c r="D21" i="62"/>
  <c r="D25" i="62"/>
  <c r="D29" i="62"/>
  <c r="D33" i="62"/>
  <c r="D47" i="62"/>
  <c r="D34" i="62"/>
  <c r="D38" i="62"/>
  <c r="D42" i="62"/>
  <c r="D46" i="62"/>
  <c r="D50" i="62"/>
  <c r="D52" i="62"/>
  <c r="H19" i="60"/>
  <c r="I17" i="60"/>
  <c r="I18" i="60"/>
  <c r="I15" i="60"/>
  <c r="I16" i="60"/>
  <c r="I14" i="60"/>
  <c r="H19" i="58"/>
  <c r="I16" i="58" s="1"/>
  <c r="G18" i="56"/>
  <c r="T9" i="54"/>
  <c r="U9" i="54" s="1"/>
  <c r="U10" i="54" s="1"/>
  <c r="I14" i="58" l="1"/>
  <c r="I18" i="58"/>
  <c r="I17" i="58"/>
  <c r="I15" i="58"/>
  <c r="H36" i="53" l="1"/>
  <c r="I36" i="53" s="1"/>
  <c r="H35" i="53"/>
  <c r="I35" i="53" s="1"/>
  <c r="G34" i="53"/>
  <c r="F34" i="53"/>
  <c r="E34" i="53"/>
  <c r="D34" i="53"/>
  <c r="C34" i="53"/>
  <c r="L30" i="53"/>
  <c r="E30" i="53"/>
  <c r="G28" i="53"/>
  <c r="F28" i="53"/>
  <c r="E28" i="53"/>
  <c r="D28" i="53"/>
  <c r="C28" i="53"/>
  <c r="G27" i="53"/>
  <c r="F27" i="53"/>
  <c r="E27" i="53"/>
  <c r="D27" i="53"/>
  <c r="C27" i="53"/>
  <c r="H24" i="53"/>
  <c r="I24" i="53" s="1"/>
  <c r="H23" i="53"/>
  <c r="I23" i="53" s="1"/>
  <c r="H22" i="53"/>
  <c r="I22" i="53" s="1"/>
  <c r="H21" i="53"/>
  <c r="I21" i="53" s="1"/>
  <c r="H20" i="53"/>
  <c r="I20" i="53" s="1"/>
  <c r="G19" i="53"/>
  <c r="F19" i="53"/>
  <c r="H19" i="53" s="1"/>
  <c r="I19" i="53" s="1"/>
  <c r="E19" i="53"/>
  <c r="D19" i="53"/>
  <c r="C19" i="53"/>
  <c r="I18" i="53"/>
  <c r="H18" i="53"/>
  <c r="G17" i="53"/>
  <c r="H17" i="53" s="1"/>
  <c r="I17" i="53" s="1"/>
  <c r="F17" i="53"/>
  <c r="E17" i="53"/>
  <c r="D17" i="53"/>
  <c r="C17" i="53"/>
  <c r="H15" i="53"/>
  <c r="I15" i="53" s="1"/>
  <c r="H14" i="53"/>
  <c r="H13" i="53" s="1"/>
  <c r="G13" i="53"/>
  <c r="G30" i="53" s="1"/>
  <c r="F13" i="53"/>
  <c r="F29" i="53" s="1"/>
  <c r="E13" i="53"/>
  <c r="E29" i="53" s="1"/>
  <c r="D13" i="53"/>
  <c r="D29" i="53" s="1"/>
  <c r="C13" i="53"/>
  <c r="C29" i="53" s="1"/>
  <c r="H38" i="51"/>
  <c r="I38" i="51" s="1"/>
  <c r="I37" i="51"/>
  <c r="H37" i="51"/>
  <c r="H36" i="51"/>
  <c r="I36" i="51" s="1"/>
  <c r="C35" i="51"/>
  <c r="H35" i="51" s="1"/>
  <c r="G34" i="51"/>
  <c r="F34" i="51"/>
  <c r="E34" i="51"/>
  <c r="D34" i="51"/>
  <c r="G30" i="51"/>
  <c r="G28" i="51"/>
  <c r="F28" i="51"/>
  <c r="E28" i="51"/>
  <c r="D28" i="51"/>
  <c r="C28" i="51"/>
  <c r="G27" i="51"/>
  <c r="F27" i="51"/>
  <c r="E27" i="51"/>
  <c r="D27" i="51"/>
  <c r="C27" i="51"/>
  <c r="H24" i="51"/>
  <c r="I24" i="51" s="1"/>
  <c r="H23" i="51"/>
  <c r="I23" i="51" s="1"/>
  <c r="H22" i="51"/>
  <c r="I22" i="51" s="1"/>
  <c r="H21" i="51"/>
  <c r="I21" i="51" s="1"/>
  <c r="H20" i="51"/>
  <c r="I20" i="51" s="1"/>
  <c r="G19" i="51"/>
  <c r="F19" i="51"/>
  <c r="E19" i="51"/>
  <c r="D19" i="51"/>
  <c r="C19" i="51"/>
  <c r="H19" i="51" s="1"/>
  <c r="I19" i="51" s="1"/>
  <c r="I18" i="51"/>
  <c r="H18" i="51"/>
  <c r="G17" i="51"/>
  <c r="F17" i="51"/>
  <c r="F30" i="51" s="1"/>
  <c r="E17" i="51"/>
  <c r="E29" i="51" s="1"/>
  <c r="D17" i="51"/>
  <c r="C17" i="51"/>
  <c r="H17" i="51" s="1"/>
  <c r="I17" i="51" s="1"/>
  <c r="H15" i="51"/>
  <c r="I15" i="51" s="1"/>
  <c r="I14" i="51"/>
  <c r="H14" i="51"/>
  <c r="H27" i="51" s="1"/>
  <c r="I27" i="51" s="1"/>
  <c r="H13" i="51"/>
  <c r="G13" i="51"/>
  <c r="G29" i="51" s="1"/>
  <c r="F13" i="51"/>
  <c r="E13" i="51"/>
  <c r="E30" i="51" s="1"/>
  <c r="D13" i="51"/>
  <c r="D29" i="51" s="1"/>
  <c r="C13" i="51"/>
  <c r="C29" i="51" s="1"/>
  <c r="R46" i="50"/>
  <c r="P46" i="50"/>
  <c r="O46" i="50"/>
  <c r="R45" i="50"/>
  <c r="P45" i="50"/>
  <c r="O45" i="50"/>
  <c r="I13" i="53" l="1"/>
  <c r="H29" i="53"/>
  <c r="H30" i="53"/>
  <c r="I30" i="53" s="1"/>
  <c r="C37" i="53"/>
  <c r="C32" i="53"/>
  <c r="F37" i="53"/>
  <c r="F32" i="53"/>
  <c r="D32" i="53"/>
  <c r="D37" i="53"/>
  <c r="E32" i="53"/>
  <c r="E37" i="53"/>
  <c r="G29" i="53"/>
  <c r="H28" i="53"/>
  <c r="I28" i="53" s="1"/>
  <c r="H27" i="53"/>
  <c r="I27" i="53" s="1"/>
  <c r="C30" i="53"/>
  <c r="I14" i="53"/>
  <c r="D30" i="53"/>
  <c r="F30" i="53"/>
  <c r="H34" i="53"/>
  <c r="I34" i="53" s="1"/>
  <c r="E32" i="51"/>
  <c r="E39" i="51"/>
  <c r="H34" i="51"/>
  <c r="I34" i="51" s="1"/>
  <c r="I35" i="51"/>
  <c r="G39" i="51"/>
  <c r="G32" i="51"/>
  <c r="C32" i="51"/>
  <c r="C39" i="51"/>
  <c r="D32" i="51"/>
  <c r="D39" i="51"/>
  <c r="H29" i="51"/>
  <c r="H30" i="51"/>
  <c r="I30" i="51" s="1"/>
  <c r="C34" i="51"/>
  <c r="I13" i="51"/>
  <c r="F29" i="51"/>
  <c r="H28" i="51"/>
  <c r="I28" i="51" s="1"/>
  <c r="C30" i="51"/>
  <c r="D30" i="51"/>
  <c r="H37" i="53" l="1"/>
  <c r="I29" i="53"/>
  <c r="H32" i="53"/>
  <c r="G32" i="53"/>
  <c r="G37" i="53"/>
  <c r="F32" i="51"/>
  <c r="F39" i="51"/>
  <c r="H39" i="51"/>
  <c r="H32" i="51"/>
  <c r="I29" i="51"/>
  <c r="G19" i="49" l="1"/>
  <c r="F19" i="49"/>
  <c r="E19" i="49"/>
  <c r="D19" i="49"/>
  <c r="C19" i="49"/>
  <c r="H18" i="49"/>
  <c r="H17" i="49"/>
  <c r="H16" i="49"/>
  <c r="H15" i="49"/>
  <c r="H14" i="49"/>
  <c r="J40" i="48"/>
  <c r="I40" i="48"/>
  <c r="H40" i="48"/>
  <c r="G40" i="48"/>
  <c r="E40" i="48"/>
  <c r="F40" i="48" s="1"/>
  <c r="J39" i="48"/>
  <c r="I39" i="48"/>
  <c r="H39" i="48"/>
  <c r="G39" i="48"/>
  <c r="E39" i="48"/>
  <c r="F39" i="48" s="1"/>
  <c r="J38" i="48"/>
  <c r="I38" i="48"/>
  <c r="H38" i="48"/>
  <c r="G38" i="48"/>
  <c r="E38" i="48"/>
  <c r="F38" i="48" s="1"/>
  <c r="J37" i="48"/>
  <c r="I37" i="48"/>
  <c r="H37" i="48"/>
  <c r="G37" i="48"/>
  <c r="E37" i="48"/>
  <c r="F37" i="48" s="1"/>
  <c r="J36" i="48"/>
  <c r="I36" i="48"/>
  <c r="H36" i="48"/>
  <c r="G36" i="48"/>
  <c r="E36" i="48"/>
  <c r="F36" i="48" s="1"/>
  <c r="J35" i="48"/>
  <c r="I35" i="48"/>
  <c r="H35" i="48"/>
  <c r="G35" i="48"/>
  <c r="F35" i="48"/>
  <c r="E35" i="48"/>
  <c r="J34" i="48"/>
  <c r="I34" i="48"/>
  <c r="H34" i="48"/>
  <c r="G34" i="48"/>
  <c r="E34" i="48"/>
  <c r="F34" i="48" s="1"/>
  <c r="J33" i="48"/>
  <c r="I33" i="48"/>
  <c r="H33" i="48"/>
  <c r="G33" i="48"/>
  <c r="E33" i="48"/>
  <c r="F33" i="48" s="1"/>
  <c r="J32" i="48"/>
  <c r="I32" i="48"/>
  <c r="H32" i="48"/>
  <c r="G32" i="48"/>
  <c r="E32" i="48"/>
  <c r="F32" i="48" s="1"/>
  <c r="J31" i="48"/>
  <c r="I31" i="48"/>
  <c r="H31" i="48"/>
  <c r="G31" i="48"/>
  <c r="E31" i="48"/>
  <c r="F31" i="48" s="1"/>
  <c r="J30" i="48"/>
  <c r="I30" i="48"/>
  <c r="H30" i="48"/>
  <c r="G30" i="48"/>
  <c r="E30" i="48"/>
  <c r="J29" i="48"/>
  <c r="I29" i="48"/>
  <c r="H29" i="48"/>
  <c r="G29" i="48"/>
  <c r="E29" i="48"/>
  <c r="F29" i="48" s="1"/>
  <c r="J28" i="48"/>
  <c r="I28" i="48"/>
  <c r="H28" i="48"/>
  <c r="G28" i="48"/>
  <c r="E28" i="48"/>
  <c r="F28" i="48" s="1"/>
  <c r="J27" i="48"/>
  <c r="I27" i="48"/>
  <c r="H27" i="48"/>
  <c r="G27" i="48"/>
  <c r="E27" i="48"/>
  <c r="F27" i="48" s="1"/>
  <c r="J26" i="48"/>
  <c r="I26" i="48"/>
  <c r="H26" i="48"/>
  <c r="G26" i="48"/>
  <c r="E26" i="48"/>
  <c r="F26" i="48" s="1"/>
  <c r="J25" i="48"/>
  <c r="I25" i="48"/>
  <c r="H25" i="48"/>
  <c r="G25" i="48"/>
  <c r="E25" i="48"/>
  <c r="F25" i="48" s="1"/>
  <c r="J24" i="48"/>
  <c r="I24" i="48"/>
  <c r="H24" i="48"/>
  <c r="G24" i="48"/>
  <c r="E24" i="48"/>
  <c r="F24" i="48" s="1"/>
  <c r="J23" i="48"/>
  <c r="I23" i="48"/>
  <c r="H23" i="48"/>
  <c r="G23" i="48"/>
  <c r="E23" i="48"/>
  <c r="F23" i="48" s="1"/>
  <c r="J22" i="48"/>
  <c r="I22" i="48"/>
  <c r="H22" i="48"/>
  <c r="G22" i="48"/>
  <c r="E22" i="48"/>
  <c r="F22" i="48" s="1"/>
  <c r="J21" i="48"/>
  <c r="I21" i="48"/>
  <c r="H21" i="48"/>
  <c r="G21" i="48"/>
  <c r="E21" i="48"/>
  <c r="F21" i="48" s="1"/>
  <c r="J20" i="48"/>
  <c r="I20" i="48"/>
  <c r="H20" i="48"/>
  <c r="G20" i="48"/>
  <c r="E20" i="48"/>
  <c r="F20" i="48" s="1"/>
  <c r="J19" i="48"/>
  <c r="I19" i="48"/>
  <c r="H19" i="48"/>
  <c r="G19" i="48"/>
  <c r="E19" i="48"/>
  <c r="F19" i="48" s="1"/>
  <c r="J18" i="48"/>
  <c r="I18" i="48"/>
  <c r="H18" i="48"/>
  <c r="G18" i="48"/>
  <c r="E18" i="48"/>
  <c r="F18" i="48" s="1"/>
  <c r="J17" i="48"/>
  <c r="I17" i="48"/>
  <c r="H17" i="48"/>
  <c r="G17" i="48"/>
  <c r="E17" i="48"/>
  <c r="F17" i="48" s="1"/>
  <c r="J16" i="48"/>
  <c r="I16" i="48"/>
  <c r="H16" i="48"/>
  <c r="G16" i="48"/>
  <c r="E16" i="48"/>
  <c r="F16" i="48" s="1"/>
  <c r="J15" i="48"/>
  <c r="I15" i="48"/>
  <c r="H15" i="48"/>
  <c r="G15" i="48"/>
  <c r="E15" i="48"/>
  <c r="F15" i="48" s="1"/>
  <c r="J14" i="48"/>
  <c r="I14" i="48"/>
  <c r="H14" i="48"/>
  <c r="G14" i="48"/>
  <c r="E14" i="48"/>
  <c r="F14" i="48" s="1"/>
  <c r="J13" i="48"/>
  <c r="I13" i="48"/>
  <c r="H13" i="48"/>
  <c r="G13" i="48"/>
  <c r="E13" i="48"/>
  <c r="F13" i="48" s="1"/>
  <c r="J12" i="48"/>
  <c r="I12" i="48"/>
  <c r="H12" i="48"/>
  <c r="G12" i="48"/>
  <c r="E12" i="48"/>
  <c r="F12" i="48" s="1"/>
  <c r="I35" i="47"/>
  <c r="J35" i="47" s="1"/>
  <c r="I34" i="47"/>
  <c r="J34" i="47" s="1"/>
  <c r="I33" i="47"/>
  <c r="J33" i="47" s="1"/>
  <c r="I32" i="47"/>
  <c r="J32" i="47" s="1"/>
  <c r="I31" i="47"/>
  <c r="J31" i="47" s="1"/>
  <c r="I30" i="47"/>
  <c r="J30" i="47" s="1"/>
  <c r="I29" i="47"/>
  <c r="J29" i="47" s="1"/>
  <c r="I28" i="47"/>
  <c r="J28" i="47" s="1"/>
  <c r="I27" i="47"/>
  <c r="J27" i="47" s="1"/>
  <c r="I26" i="47"/>
  <c r="J26" i="47" s="1"/>
  <c r="I25" i="47"/>
  <c r="J25" i="47" s="1"/>
  <c r="I24" i="47"/>
  <c r="J24" i="47" s="1"/>
  <c r="I23" i="47"/>
  <c r="J23" i="47" s="1"/>
  <c r="I22" i="47"/>
  <c r="J22" i="47" s="1"/>
  <c r="I21" i="47"/>
  <c r="J21" i="47" s="1"/>
  <c r="I20" i="47"/>
  <c r="J20" i="47" s="1"/>
  <c r="I19" i="47"/>
  <c r="J19" i="47" s="1"/>
  <c r="I18" i="47"/>
  <c r="J18" i="47" s="1"/>
  <c r="I17" i="47"/>
  <c r="J17" i="47" s="1"/>
  <c r="I16" i="47"/>
  <c r="J16" i="47" s="1"/>
  <c r="I15" i="47"/>
  <c r="J15" i="47" s="1"/>
  <c r="I14" i="47"/>
  <c r="J14" i="47" s="1"/>
  <c r="I13" i="47"/>
  <c r="J13" i="47" s="1"/>
  <c r="I12" i="47"/>
  <c r="J12" i="47" s="1"/>
  <c r="I11" i="47"/>
  <c r="J11" i="47" s="1"/>
  <c r="D17" i="45"/>
  <c r="C17" i="45"/>
  <c r="F16" i="45"/>
  <c r="E16" i="45"/>
  <c r="F15" i="45"/>
  <c r="E15" i="45"/>
  <c r="F14" i="45"/>
  <c r="E14" i="45"/>
  <c r="F13" i="45"/>
  <c r="E13" i="45"/>
  <c r="F12" i="45"/>
  <c r="E12" i="45"/>
  <c r="H19" i="49" l="1"/>
  <c r="F17" i="45"/>
  <c r="E17" i="45"/>
  <c r="J24" i="43"/>
  <c r="G24" i="43"/>
  <c r="J23" i="43"/>
  <c r="G23" i="43"/>
  <c r="J22" i="43"/>
  <c r="G22" i="43"/>
  <c r="I21" i="43"/>
  <c r="H21" i="43"/>
  <c r="J21" i="43" s="1"/>
  <c r="F21" i="43"/>
  <c r="E21" i="43"/>
  <c r="G21" i="43" s="1"/>
  <c r="J20" i="43"/>
  <c r="G20" i="43"/>
  <c r="J19" i="43"/>
  <c r="G19" i="43"/>
  <c r="J18" i="43"/>
  <c r="G18" i="43"/>
  <c r="J17" i="43"/>
  <c r="G17" i="43"/>
  <c r="J16" i="43"/>
  <c r="G16" i="43"/>
  <c r="J15" i="43"/>
  <c r="G15" i="43"/>
  <c r="J14" i="43"/>
  <c r="G14" i="43"/>
  <c r="I13" i="43"/>
  <c r="J13" i="43" s="1"/>
  <c r="H13" i="43"/>
  <c r="H25" i="43" s="1"/>
  <c r="F13" i="43"/>
  <c r="F25" i="43" s="1"/>
  <c r="E13" i="43"/>
  <c r="G13" i="43" s="1"/>
  <c r="K24" i="42"/>
  <c r="H24" i="42"/>
  <c r="E24" i="42"/>
  <c r="K23" i="42"/>
  <c r="H23" i="42"/>
  <c r="E23" i="42"/>
  <c r="K22" i="42"/>
  <c r="H22" i="42"/>
  <c r="E22" i="42"/>
  <c r="K21" i="42"/>
  <c r="J21" i="42"/>
  <c r="I21" i="42"/>
  <c r="G21" i="42"/>
  <c r="F21" i="42"/>
  <c r="H21" i="42" s="1"/>
  <c r="D21" i="42"/>
  <c r="C21" i="42"/>
  <c r="E21" i="42" s="1"/>
  <c r="K20" i="42"/>
  <c r="H20" i="42"/>
  <c r="E20" i="42"/>
  <c r="K19" i="42"/>
  <c r="H19" i="42"/>
  <c r="E19" i="42"/>
  <c r="K18" i="42"/>
  <c r="H18" i="42"/>
  <c r="E18" i="42"/>
  <c r="K17" i="42"/>
  <c r="H17" i="42"/>
  <c r="E17" i="42"/>
  <c r="K16" i="42"/>
  <c r="H16" i="42"/>
  <c r="E16" i="42"/>
  <c r="K15" i="42"/>
  <c r="H15" i="42"/>
  <c r="E15" i="42"/>
  <c r="K14" i="42"/>
  <c r="H14" i="42"/>
  <c r="E14" i="42"/>
  <c r="J13" i="42"/>
  <c r="J25" i="42" s="1"/>
  <c r="I13" i="42"/>
  <c r="K13" i="42" s="1"/>
  <c r="G13" i="42"/>
  <c r="G25" i="42" s="1"/>
  <c r="F13" i="42"/>
  <c r="H13" i="42" s="1"/>
  <c r="D13" i="42"/>
  <c r="D25" i="42" s="1"/>
  <c r="C13" i="42"/>
  <c r="C25" i="42" s="1"/>
  <c r="E25" i="42" s="1"/>
  <c r="H23" i="41"/>
  <c r="H22" i="41"/>
  <c r="H21" i="41"/>
  <c r="G20" i="41"/>
  <c r="F20" i="41"/>
  <c r="E20" i="41"/>
  <c r="D20" i="41"/>
  <c r="C20" i="41"/>
  <c r="H20" i="41" s="1"/>
  <c r="H19" i="41"/>
  <c r="H18" i="41"/>
  <c r="H17" i="41"/>
  <c r="H16" i="41"/>
  <c r="H15" i="41"/>
  <c r="H14" i="41"/>
  <c r="H13" i="41"/>
  <c r="H12" i="41"/>
  <c r="G12" i="41"/>
  <c r="G24" i="41" s="1"/>
  <c r="F12" i="41"/>
  <c r="F24" i="41" s="1"/>
  <c r="E12" i="41"/>
  <c r="E24" i="41" s="1"/>
  <c r="D12" i="41"/>
  <c r="D24" i="41" s="1"/>
  <c r="C12" i="41"/>
  <c r="F24" i="40"/>
  <c r="H23" i="40"/>
  <c r="H22" i="40"/>
  <c r="H21" i="40"/>
  <c r="G20" i="40"/>
  <c r="G24" i="40" s="1"/>
  <c r="F20" i="40"/>
  <c r="E20" i="40"/>
  <c r="D20" i="40"/>
  <c r="C20" i="40"/>
  <c r="H19" i="40"/>
  <c r="H18" i="40"/>
  <c r="H17" i="40"/>
  <c r="H16" i="40"/>
  <c r="H15" i="40"/>
  <c r="H14" i="40"/>
  <c r="H13" i="40"/>
  <c r="G12" i="40"/>
  <c r="F12" i="40"/>
  <c r="E12" i="40"/>
  <c r="E24" i="40" s="1"/>
  <c r="D12" i="40"/>
  <c r="D24" i="40" s="1"/>
  <c r="C12" i="40"/>
  <c r="C24" i="40" s="1"/>
  <c r="Q17" i="39"/>
  <c r="P17" i="39"/>
  <c r="N25" i="38"/>
  <c r="N24" i="38"/>
  <c r="N23" i="38"/>
  <c r="N22" i="38"/>
  <c r="G46" i="37"/>
  <c r="H45" i="37"/>
  <c r="D45" i="37"/>
  <c r="I45" i="37" s="1"/>
  <c r="H44" i="37"/>
  <c r="D44" i="37"/>
  <c r="I44" i="37" s="1"/>
  <c r="H43" i="37"/>
  <c r="F43" i="37"/>
  <c r="D43" i="37"/>
  <c r="I43" i="37" s="1"/>
  <c r="I42" i="37"/>
  <c r="H42" i="37"/>
  <c r="D42" i="37"/>
  <c r="H41" i="37"/>
  <c r="G41" i="37"/>
  <c r="F41" i="37"/>
  <c r="E41" i="37"/>
  <c r="D41" i="37"/>
  <c r="I41" i="37" s="1"/>
  <c r="F40" i="37"/>
  <c r="E40" i="37"/>
  <c r="D40" i="37"/>
  <c r="D46" i="37" s="1"/>
  <c r="I39" i="37"/>
  <c r="I38" i="37"/>
  <c r="I37" i="37"/>
  <c r="I36" i="37"/>
  <c r="I35" i="37"/>
  <c r="I40" i="37" s="1"/>
  <c r="E34" i="37"/>
  <c r="I33" i="37"/>
  <c r="I32" i="37"/>
  <c r="I31" i="37"/>
  <c r="I30" i="37"/>
  <c r="I29" i="37"/>
  <c r="I34" i="37" s="1"/>
  <c r="H28" i="37"/>
  <c r="G28" i="37"/>
  <c r="F28" i="37"/>
  <c r="E28" i="37"/>
  <c r="I27" i="37"/>
  <c r="I26" i="37"/>
  <c r="I25" i="37"/>
  <c r="I24" i="37"/>
  <c r="I23" i="37"/>
  <c r="I28" i="37" s="1"/>
  <c r="H22" i="37"/>
  <c r="G22" i="37"/>
  <c r="F22" i="37"/>
  <c r="F46" i="37" s="1"/>
  <c r="E22" i="37"/>
  <c r="E46" i="37" s="1"/>
  <c r="I21" i="37"/>
  <c r="I20" i="37"/>
  <c r="I19" i="37"/>
  <c r="I18" i="37"/>
  <c r="I17" i="37"/>
  <c r="I22" i="37" s="1"/>
  <c r="H16" i="37"/>
  <c r="H46" i="37" s="1"/>
  <c r="I15" i="37"/>
  <c r="I14" i="37"/>
  <c r="I13" i="37"/>
  <c r="I12" i="37"/>
  <c r="I11" i="37"/>
  <c r="I16" i="37" s="1"/>
  <c r="F46" i="36"/>
  <c r="E46" i="36"/>
  <c r="H45" i="36"/>
  <c r="D45" i="36"/>
  <c r="I45" i="36" s="1"/>
  <c r="I44" i="36"/>
  <c r="H44" i="36"/>
  <c r="D44" i="36"/>
  <c r="H43" i="36"/>
  <c r="F43" i="36"/>
  <c r="D43" i="36"/>
  <c r="I43" i="36" s="1"/>
  <c r="H42" i="36"/>
  <c r="D42" i="36"/>
  <c r="I42" i="36" s="1"/>
  <c r="H41" i="36"/>
  <c r="G41" i="36"/>
  <c r="F41" i="36"/>
  <c r="K36" i="36" s="1"/>
  <c r="E41" i="36"/>
  <c r="D41" i="36"/>
  <c r="F40" i="36"/>
  <c r="E40" i="36"/>
  <c r="D40" i="36"/>
  <c r="D46" i="36" s="1"/>
  <c r="I39" i="36"/>
  <c r="I38" i="36"/>
  <c r="K37" i="36"/>
  <c r="I37" i="36"/>
  <c r="I36" i="36"/>
  <c r="I35" i="36"/>
  <c r="I40" i="36" s="1"/>
  <c r="E34" i="36"/>
  <c r="I33" i="36"/>
  <c r="I32" i="36"/>
  <c r="I31" i="36"/>
  <c r="I30" i="36"/>
  <c r="I29" i="36"/>
  <c r="I34" i="36" s="1"/>
  <c r="H28" i="36"/>
  <c r="G28" i="36"/>
  <c r="F28" i="36"/>
  <c r="E28" i="36"/>
  <c r="I27" i="36"/>
  <c r="I26" i="36"/>
  <c r="I25" i="36"/>
  <c r="I24" i="36"/>
  <c r="I23" i="36"/>
  <c r="I28" i="36" s="1"/>
  <c r="H22" i="36"/>
  <c r="G22" i="36"/>
  <c r="G46" i="36" s="1"/>
  <c r="F22" i="36"/>
  <c r="E22" i="36"/>
  <c r="I21" i="36"/>
  <c r="I20" i="36"/>
  <c r="I19" i="36"/>
  <c r="I18" i="36"/>
  <c r="I17" i="36"/>
  <c r="I22" i="36" s="1"/>
  <c r="H16" i="36"/>
  <c r="H46" i="36" s="1"/>
  <c r="L15" i="36"/>
  <c r="I15" i="36"/>
  <c r="I14" i="36"/>
  <c r="I13" i="36"/>
  <c r="I12" i="36"/>
  <c r="I11" i="36"/>
  <c r="I16" i="36" s="1"/>
  <c r="H15" i="34"/>
  <c r="G15" i="34"/>
  <c r="I15" i="34" s="1"/>
  <c r="F15" i="34"/>
  <c r="E15" i="34"/>
  <c r="D15" i="34"/>
  <c r="I14" i="34"/>
  <c r="H14" i="34"/>
  <c r="I13" i="34"/>
  <c r="H13" i="34"/>
  <c r="I12" i="34"/>
  <c r="H12" i="34"/>
  <c r="I11" i="34"/>
  <c r="H11" i="34"/>
  <c r="I10" i="34"/>
  <c r="H10" i="34"/>
  <c r="M41" i="36" l="1"/>
  <c r="L41" i="36"/>
  <c r="M40" i="36"/>
  <c r="K41" i="36"/>
  <c r="L40" i="36"/>
  <c r="K40" i="36"/>
  <c r="M29" i="36"/>
  <c r="L29" i="36"/>
  <c r="K29" i="36"/>
  <c r="M28" i="36"/>
  <c r="L28" i="36"/>
  <c r="K28" i="36"/>
  <c r="M34" i="36"/>
  <c r="L34" i="36"/>
  <c r="K34" i="36"/>
  <c r="K35" i="36"/>
  <c r="M35" i="36"/>
  <c r="L35" i="36"/>
  <c r="I46" i="37"/>
  <c r="K38" i="36"/>
  <c r="L36" i="36" s="1"/>
  <c r="M23" i="36"/>
  <c r="K22" i="36"/>
  <c r="L23" i="36"/>
  <c r="K23" i="36"/>
  <c r="M22" i="36"/>
  <c r="L22" i="36"/>
  <c r="M17" i="36"/>
  <c r="L17" i="36"/>
  <c r="I46" i="36"/>
  <c r="K17" i="36"/>
  <c r="L16" i="36"/>
  <c r="K16" i="36"/>
  <c r="M16" i="36"/>
  <c r="J25" i="43"/>
  <c r="H24" i="40"/>
  <c r="H20" i="40"/>
  <c r="E13" i="42"/>
  <c r="F25" i="42"/>
  <c r="H25" i="42" s="1"/>
  <c r="E25" i="43"/>
  <c r="G25" i="43" s="1"/>
  <c r="C24" i="41"/>
  <c r="H24" i="41" s="1"/>
  <c r="I41" i="36"/>
  <c r="H12" i="40"/>
  <c r="I25" i="42"/>
  <c r="K25" i="42" s="1"/>
  <c r="I25" i="43"/>
  <c r="J44" i="36" l="1"/>
  <c r="M45" i="36"/>
  <c r="K45" i="36"/>
  <c r="L44" i="36"/>
  <c r="N44" i="36"/>
  <c r="L37" i="36"/>
  <c r="H28" i="33" l="1"/>
  <c r="H27" i="33"/>
  <c r="H26" i="33"/>
  <c r="H25" i="33"/>
  <c r="H24" i="33"/>
  <c r="H23" i="33"/>
  <c r="H22" i="33"/>
  <c r="G21" i="33"/>
  <c r="F21" i="33"/>
  <c r="E21" i="33"/>
  <c r="D21" i="33"/>
  <c r="C21" i="33"/>
  <c r="H20" i="33"/>
  <c r="H19" i="33"/>
  <c r="H18" i="33"/>
  <c r="H17" i="33"/>
  <c r="H16" i="33"/>
  <c r="H15" i="33"/>
  <c r="H14" i="33"/>
  <c r="H13" i="33"/>
  <c r="G12" i="33"/>
  <c r="F12" i="33"/>
  <c r="E12" i="33"/>
  <c r="E29" i="33" s="1"/>
  <c r="D12" i="33"/>
  <c r="C12" i="33"/>
  <c r="AC104" i="32"/>
  <c r="AC103" i="32"/>
  <c r="AC102" i="32"/>
  <c r="AC101" i="32"/>
  <c r="AC100" i="32"/>
  <c r="AC99" i="32"/>
  <c r="AC98" i="32"/>
  <c r="AC97" i="32" s="1"/>
  <c r="AB97" i="32"/>
  <c r="AA97" i="32"/>
  <c r="Z97" i="32"/>
  <c r="Y97" i="32"/>
  <c r="Y105" i="32" s="1"/>
  <c r="X97" i="32"/>
  <c r="X105" i="32" s="1"/>
  <c r="AC96" i="32"/>
  <c r="AC95" i="32"/>
  <c r="AC94" i="32"/>
  <c r="AC93" i="32"/>
  <c r="AC92" i="32"/>
  <c r="AC91" i="32"/>
  <c r="AC90" i="32"/>
  <c r="AC89" i="32"/>
  <c r="AB88" i="32"/>
  <c r="AA88" i="32"/>
  <c r="Z88" i="32"/>
  <c r="Z105" i="32" s="1"/>
  <c r="Y88" i="32"/>
  <c r="X88" i="32"/>
  <c r="H27" i="32"/>
  <c r="H26" i="32"/>
  <c r="H25" i="32"/>
  <c r="H24" i="32"/>
  <c r="H23" i="32"/>
  <c r="H22" i="32"/>
  <c r="H21" i="32"/>
  <c r="G20" i="32"/>
  <c r="F20" i="32"/>
  <c r="E20" i="32"/>
  <c r="E28" i="32" s="1"/>
  <c r="D20" i="32"/>
  <c r="D28" i="32" s="1"/>
  <c r="C20" i="32"/>
  <c r="C28" i="32" s="1"/>
  <c r="H19" i="32"/>
  <c r="H18" i="32"/>
  <c r="H17" i="32"/>
  <c r="H16" i="32"/>
  <c r="H15" i="32"/>
  <c r="H14" i="32"/>
  <c r="H13" i="32"/>
  <c r="H12" i="32"/>
  <c r="G11" i="32"/>
  <c r="F11" i="32"/>
  <c r="E11" i="32"/>
  <c r="D11" i="32"/>
  <c r="C11" i="32"/>
  <c r="H23" i="31"/>
  <c r="H22" i="31"/>
  <c r="H21" i="31"/>
  <c r="G20" i="31"/>
  <c r="F20" i="31"/>
  <c r="E20" i="31"/>
  <c r="D20" i="31"/>
  <c r="C20" i="31"/>
  <c r="H19" i="31"/>
  <c r="H18" i="31"/>
  <c r="H17" i="31"/>
  <c r="H16" i="31"/>
  <c r="H15" i="31"/>
  <c r="H14" i="31"/>
  <c r="H13" i="31"/>
  <c r="G12" i="31"/>
  <c r="F12" i="31"/>
  <c r="E12" i="31"/>
  <c r="D12" i="31"/>
  <c r="C12" i="31"/>
  <c r="H22" i="30"/>
  <c r="H21" i="30"/>
  <c r="H20" i="30"/>
  <c r="G19" i="30"/>
  <c r="F19" i="30"/>
  <c r="E19" i="30"/>
  <c r="D19" i="30"/>
  <c r="C19" i="30"/>
  <c r="H18" i="30"/>
  <c r="H17" i="30"/>
  <c r="H16" i="30"/>
  <c r="H15" i="30"/>
  <c r="H14" i="30"/>
  <c r="H13" i="30"/>
  <c r="H12" i="30"/>
  <c r="G11" i="30"/>
  <c r="F11" i="30"/>
  <c r="E11" i="30"/>
  <c r="D11" i="30"/>
  <c r="C11" i="30"/>
  <c r="H32" i="29"/>
  <c r="I32" i="29" s="1"/>
  <c r="H31" i="29"/>
  <c r="I31" i="29" s="1"/>
  <c r="G30" i="29"/>
  <c r="F30" i="29"/>
  <c r="E30" i="29"/>
  <c r="D30" i="29"/>
  <c r="C30" i="29"/>
  <c r="G26" i="29"/>
  <c r="F26" i="29"/>
  <c r="E26" i="29"/>
  <c r="D26" i="29"/>
  <c r="C26" i="29"/>
  <c r="G25" i="29"/>
  <c r="F25" i="29"/>
  <c r="E25" i="29"/>
  <c r="D25" i="29"/>
  <c r="C25" i="29"/>
  <c r="H22" i="29"/>
  <c r="I22" i="29" s="1"/>
  <c r="H21" i="29"/>
  <c r="I21" i="29" s="1"/>
  <c r="H20" i="29"/>
  <c r="I20" i="29" s="1"/>
  <c r="H19" i="29"/>
  <c r="I19" i="29" s="1"/>
  <c r="H18" i="29"/>
  <c r="I18" i="29" s="1"/>
  <c r="H17" i="29"/>
  <c r="I17" i="29" s="1"/>
  <c r="H16" i="29"/>
  <c r="I16" i="29" s="1"/>
  <c r="G15" i="29"/>
  <c r="F15" i="29"/>
  <c r="E15" i="29"/>
  <c r="D15" i="29"/>
  <c r="C15" i="29"/>
  <c r="H13" i="29"/>
  <c r="I13" i="29" s="1"/>
  <c r="H12" i="29"/>
  <c r="I12" i="29" s="1"/>
  <c r="G11" i="29"/>
  <c r="G27" i="29" s="1"/>
  <c r="G34" i="29" s="1"/>
  <c r="F11" i="29"/>
  <c r="E11" i="29"/>
  <c r="E28" i="29" s="1"/>
  <c r="D11" i="29"/>
  <c r="C11" i="29"/>
  <c r="H34" i="28"/>
  <c r="I34" i="28" s="1"/>
  <c r="H33" i="28"/>
  <c r="I33" i="28" s="1"/>
  <c r="H32" i="28"/>
  <c r="I32" i="28" s="1"/>
  <c r="C31" i="28"/>
  <c r="H31" i="28" s="1"/>
  <c r="G30" i="28"/>
  <c r="F30" i="28"/>
  <c r="E30" i="28"/>
  <c r="D30" i="28"/>
  <c r="G26" i="28"/>
  <c r="F26" i="28"/>
  <c r="E26" i="28"/>
  <c r="D26" i="28"/>
  <c r="C26" i="28"/>
  <c r="G25" i="28"/>
  <c r="F25" i="28"/>
  <c r="E25" i="28"/>
  <c r="D25" i="28"/>
  <c r="C25" i="28"/>
  <c r="H22" i="28"/>
  <c r="I22" i="28" s="1"/>
  <c r="H21" i="28"/>
  <c r="I21" i="28" s="1"/>
  <c r="H20" i="28"/>
  <c r="I20" i="28" s="1"/>
  <c r="H19" i="28"/>
  <c r="I19" i="28" s="1"/>
  <c r="H18" i="28"/>
  <c r="I18" i="28" s="1"/>
  <c r="H17" i="28"/>
  <c r="I17" i="28" s="1"/>
  <c r="H16" i="28"/>
  <c r="I16" i="28" s="1"/>
  <c r="H15" i="28"/>
  <c r="I15" i="28" s="1"/>
  <c r="H13" i="28"/>
  <c r="H26" i="28" s="1"/>
  <c r="I26" i="28" s="1"/>
  <c r="H12" i="28"/>
  <c r="G11" i="28"/>
  <c r="G28" i="28" s="1"/>
  <c r="F11" i="28"/>
  <c r="F28" i="28" s="1"/>
  <c r="E11" i="28"/>
  <c r="E28" i="28" s="1"/>
  <c r="D11" i="28"/>
  <c r="D28" i="28" s="1"/>
  <c r="C11" i="28"/>
  <c r="C27" i="28" s="1"/>
  <c r="C36" i="28" s="1"/>
  <c r="C29" i="33" l="1"/>
  <c r="F28" i="32"/>
  <c r="H11" i="32"/>
  <c r="AC88" i="32"/>
  <c r="AA105" i="32"/>
  <c r="AC105" i="32"/>
  <c r="H20" i="32"/>
  <c r="H28" i="32" s="1"/>
  <c r="AB105" i="32"/>
  <c r="F28" i="29"/>
  <c r="H15" i="29"/>
  <c r="I15" i="29" s="1"/>
  <c r="H21" i="33"/>
  <c r="D29" i="33"/>
  <c r="H12" i="33"/>
  <c r="F29" i="33"/>
  <c r="G29" i="33"/>
  <c r="G28" i="32"/>
  <c r="F24" i="31"/>
  <c r="E24" i="31"/>
  <c r="G24" i="31"/>
  <c r="D24" i="31"/>
  <c r="H12" i="31"/>
  <c r="H20" i="31"/>
  <c r="C24" i="31"/>
  <c r="C23" i="30"/>
  <c r="E23" i="30"/>
  <c r="G23" i="30"/>
  <c r="D23" i="30"/>
  <c r="F23" i="30"/>
  <c r="H11" i="30"/>
  <c r="H19" i="30"/>
  <c r="D28" i="29"/>
  <c r="C27" i="29"/>
  <c r="C34" i="29" s="1"/>
  <c r="H26" i="29"/>
  <c r="I26" i="29" s="1"/>
  <c r="E27" i="29"/>
  <c r="E34" i="29" s="1"/>
  <c r="D27" i="29"/>
  <c r="D34" i="29" s="1"/>
  <c r="H11" i="29"/>
  <c r="H25" i="29"/>
  <c r="I25" i="29" s="1"/>
  <c r="C28" i="29"/>
  <c r="F27" i="29"/>
  <c r="F34" i="29" s="1"/>
  <c r="G28" i="29"/>
  <c r="H30" i="29"/>
  <c r="I30" i="29" s="1"/>
  <c r="E27" i="28"/>
  <c r="E36" i="28" s="1"/>
  <c r="F27" i="28"/>
  <c r="F36" i="28" s="1"/>
  <c r="C30" i="28"/>
  <c r="I31" i="28"/>
  <c r="H30" i="28"/>
  <c r="I30" i="28" s="1"/>
  <c r="G27" i="28"/>
  <c r="G36" i="28" s="1"/>
  <c r="I13" i="28"/>
  <c r="H11" i="28"/>
  <c r="I11" i="28" s="1"/>
  <c r="H25" i="28"/>
  <c r="I25" i="28" s="1"/>
  <c r="D27" i="28"/>
  <c r="D36" i="28" s="1"/>
  <c r="I12" i="28"/>
  <c r="C28" i="28"/>
  <c r="H29" i="33" l="1"/>
  <c r="H24" i="31"/>
  <c r="H23" i="30"/>
  <c r="H27" i="29"/>
  <c r="H28" i="29"/>
  <c r="I28" i="29" s="1"/>
  <c r="I11" i="29"/>
  <c r="H27" i="28"/>
  <c r="I27" i="28" s="1"/>
  <c r="H28" i="28"/>
  <c r="I28" i="28" s="1"/>
  <c r="H36" i="28" l="1"/>
  <c r="H34" i="29"/>
  <c r="I27" i="29"/>
  <c r="G17" i="24" l="1"/>
  <c r="F17" i="24"/>
  <c r="G16" i="24"/>
  <c r="F16" i="24"/>
  <c r="G15" i="24"/>
  <c r="F15" i="24"/>
  <c r="E14" i="24"/>
  <c r="D14" i="24"/>
  <c r="G13" i="24"/>
  <c r="F13" i="24"/>
  <c r="G12" i="24"/>
  <c r="F12" i="24"/>
  <c r="E11" i="24"/>
  <c r="D11" i="24"/>
  <c r="G24" i="22"/>
  <c r="F24" i="22"/>
  <c r="C23" i="22"/>
  <c r="G22" i="22"/>
  <c r="F22" i="22"/>
  <c r="G21" i="22"/>
  <c r="F21" i="22"/>
  <c r="G20" i="22"/>
  <c r="F20" i="22"/>
  <c r="G19" i="22"/>
  <c r="F19" i="22"/>
  <c r="E18" i="22"/>
  <c r="D18" i="22"/>
  <c r="C18" i="22"/>
  <c r="G16" i="22"/>
  <c r="F16" i="22"/>
  <c r="G15" i="22"/>
  <c r="F15" i="22"/>
  <c r="G14" i="22"/>
  <c r="F14" i="22"/>
  <c r="G13" i="22"/>
  <c r="F13" i="22"/>
  <c r="G12" i="22"/>
  <c r="F12" i="22"/>
  <c r="E11" i="22"/>
  <c r="D11" i="22"/>
  <c r="C11" i="22"/>
  <c r="C17" i="22" s="1"/>
  <c r="E21" i="12"/>
  <c r="E20" i="12"/>
  <c r="E18" i="12"/>
  <c r="E17" i="12"/>
  <c r="E16" i="12"/>
  <c r="D10" i="24" l="1"/>
  <c r="D18" i="24" s="1"/>
  <c r="G11" i="24"/>
  <c r="G14" i="24"/>
  <c r="F11" i="24"/>
  <c r="E10" i="24"/>
  <c r="F14" i="24"/>
  <c r="F18" i="22"/>
  <c r="G11" i="22"/>
  <c r="G23" i="22"/>
  <c r="G18" i="22"/>
  <c r="F11" i="22"/>
  <c r="F17" i="22"/>
  <c r="F23" i="22"/>
  <c r="E17" i="22"/>
  <c r="G10" i="24" l="1"/>
  <c r="F10" i="24"/>
  <c r="E18" i="24"/>
  <c r="G17" i="22"/>
  <c r="G18" i="24" l="1"/>
  <c r="F18" i="24"/>
</calcChain>
</file>

<file path=xl/sharedStrings.xml><?xml version="1.0" encoding="utf-8"?>
<sst xmlns="http://schemas.openxmlformats.org/spreadsheetml/2006/main" count="4118" uniqueCount="3069">
  <si>
    <t>E-M</t>
  </si>
  <si>
    <t>E-J</t>
  </si>
  <si>
    <t>E-S</t>
  </si>
  <si>
    <t>E-D</t>
  </si>
  <si>
    <t>2021 - 2023</t>
  </si>
  <si>
    <r>
      <t xml:space="preserve"> </t>
    </r>
    <r>
      <rPr>
        <sz val="11"/>
        <color rgb="FF000000"/>
        <rFont val="Avenir Next LT Pro"/>
        <family val="2"/>
      </rPr>
      <t>En porcentaje (%)</t>
    </r>
  </si>
  <si>
    <t>Notas:</t>
  </si>
  <si>
    <t>Cifras Preliminares.</t>
  </si>
  <si>
    <t>Fuente: Banco Central de la República Dominicana</t>
  </si>
  <si>
    <t>Gráfico 8. Crecimiento Interanual del Producto Interno Bruto (PIB)</t>
  </si>
  <si>
    <t>enero – diciembre (2022 – 2023)</t>
  </si>
  <si>
    <t>En porcentaje (%) del PIB</t>
  </si>
  <si>
    <t>Actividad Económica</t>
  </si>
  <si>
    <t>Agropecuario</t>
  </si>
  <si>
    <t>Explotación de Minas y Canteras</t>
  </si>
  <si>
    <t>Manufactura Local</t>
  </si>
  <si>
    <t>Manufactura Zonas Francas</t>
  </si>
  <si>
    <t>Construcción</t>
  </si>
  <si>
    <t>Servicios</t>
  </si>
  <si>
    <t>Energía y Agua</t>
  </si>
  <si>
    <t>Comercio</t>
  </si>
  <si>
    <t>Hoteles, Bares y Restaurantes</t>
  </si>
  <si>
    <t>Transporte y Almacenamiento</t>
  </si>
  <si>
    <t>Comunicaciones</t>
  </si>
  <si>
    <t>Servicios financieros</t>
  </si>
  <si>
    <t>Actividades Inmobiliarias y de Alquiler</t>
  </si>
  <si>
    <t>Administración Pública y Defensa</t>
  </si>
  <si>
    <t>Enseñanza</t>
  </si>
  <si>
    <t>Salud</t>
  </si>
  <si>
    <t>Otras actividades de servicios</t>
  </si>
  <si>
    <t>Producto Interno Bruto</t>
  </si>
  <si>
    <t>Fuente: Resultados Preliminares de la Economía Dominicana diciembre 2023 del Banco Central de la República Dominicana</t>
  </si>
  <si>
    <t>Tabla 2. Tasa de Crecimiento Económico por Actividad Económica</t>
  </si>
  <si>
    <t>2022 – 2023</t>
  </si>
  <si>
    <t>En porcentaje (%)</t>
  </si>
  <si>
    <t>Sector informal</t>
  </si>
  <si>
    <t>Sector formal</t>
  </si>
  <si>
    <t>A-J</t>
  </si>
  <si>
    <t>J-S</t>
  </si>
  <si>
    <t>O-D</t>
  </si>
  <si>
    <t>Notas: Cifras Preliminares</t>
  </si>
  <si>
    <t>Fuente: boletín trimestral octubre-diciembre 2023 del Banco Central de la República Dominicana</t>
  </si>
  <si>
    <t>Servicio doméstico</t>
  </si>
  <si>
    <t>Masculino</t>
  </si>
  <si>
    <t>Femenino</t>
  </si>
  <si>
    <t>Fuente: Informe de coyuntura enero 2024 MEPyD</t>
  </si>
  <si>
    <t>2020 – 2023</t>
  </si>
  <si>
    <t>Tasa Global de Participación</t>
  </si>
  <si>
    <t>Tasa de Ocupación</t>
  </si>
  <si>
    <t>MINISTERIO DE HACIENDA</t>
  </si>
  <si>
    <t>DIRECCIÓN GENERAL DE PRESUPUESTO</t>
  </si>
  <si>
    <t xml:space="preserve">DEPARTAMENTO DE GESTIÓN FINANCIERA DE FORMULACIÓN Y EJECUCIÓN </t>
  </si>
  <si>
    <t>Detalle</t>
  </si>
  <si>
    <t>Gobierno Central</t>
  </si>
  <si>
    <t>Organismos Autónomos y Descentralizados No Financieros</t>
  </si>
  <si>
    <t>Instituciones Públicas de la Seguridad Social</t>
  </si>
  <si>
    <t>Gobierno Locales</t>
  </si>
  <si>
    <t>Empresas Públicas No Financieras</t>
  </si>
  <si>
    <t>Total General</t>
  </si>
  <si>
    <t>En Millones de US$</t>
  </si>
  <si>
    <t>Conceptos</t>
  </si>
  <si>
    <t>Ene-Dic</t>
  </si>
  <si>
    <t>Variación Abs.</t>
  </si>
  <si>
    <t>2023*</t>
  </si>
  <si>
    <t>2021/2022</t>
  </si>
  <si>
    <t>2022/2023</t>
  </si>
  <si>
    <t>I. Cuenta Corriente</t>
  </si>
  <si>
    <t>Balanza de Bienes</t>
  </si>
  <si>
    <t>Balanza de Servicios</t>
  </si>
  <si>
    <t>Ingreso Primario</t>
  </si>
  <si>
    <t>Ingreso Secundario</t>
  </si>
  <si>
    <t>II. Cuenta de capital</t>
  </si>
  <si>
    <t>Préstamo / Endeudamiento Neto</t>
  </si>
  <si>
    <t>III. Cuenta Financiera</t>
  </si>
  <si>
    <t>Inversión Directa</t>
  </si>
  <si>
    <t>Inversión de Cartera</t>
  </si>
  <si>
    <t>Otras Inversiones</t>
  </si>
  <si>
    <t>IV. Errores y Omisiones</t>
  </si>
  <si>
    <t>V. Financiamiento</t>
  </si>
  <si>
    <t>Act. De Reservas</t>
  </si>
  <si>
    <t>Notas: *Cifras preliminares</t>
  </si>
  <si>
    <t>Fuentes: Resultados preliminares de la Economía Dominicana enero-diciembre 2023 del Banco Central de la República Dominicana</t>
  </si>
  <si>
    <t>Tambien se tomo del informe de la economia dominicana</t>
  </si>
  <si>
    <t>Tabla 3. Balanza de Pagos de la República Dominicana</t>
  </si>
  <si>
    <t>Importaciones totales</t>
  </si>
  <si>
    <t>I. Nacionales</t>
  </si>
  <si>
    <t>II. Zonas francas</t>
  </si>
  <si>
    <t>Exportaciones totales</t>
  </si>
  <si>
    <t>Balanza Comercial</t>
  </si>
  <si>
    <t>Mensual</t>
  </si>
  <si>
    <t>Interanual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</si>
  <si>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</si>
  <si>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</si>
  <si>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</si>
  <si>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</si>
  <si>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</si>
  <si>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</si>
  <si>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</si>
  <si>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</si>
  <si>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</si>
  <si>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Fuentes: Informe de Índice de Precios al Consumidor (IPC) mensual 2023 del Banco Central de la República Dominicana</t>
  </si>
  <si>
    <t>Sep</t>
  </si>
  <si>
    <t>Oct</t>
  </si>
  <si>
    <t>Nov</t>
  </si>
  <si>
    <t>2021 - 2022</t>
  </si>
  <si>
    <t>Fuentes: Estadística del sector monetario y financiero del Banco Central de la República Dominicana</t>
  </si>
  <si>
    <t>Cuenta de Ahorro, Inversión y Financiamiento</t>
  </si>
  <si>
    <t>En millones de RD$</t>
  </si>
  <si>
    <t>Concepto</t>
  </si>
  <si>
    <t>Inst. Públicas de la Seguridad Social</t>
  </si>
  <si>
    <t>Gobiernos Locales</t>
  </si>
  <si>
    <t>Total Genetal</t>
  </si>
  <si>
    <t>Total General % PIB</t>
  </si>
  <si>
    <t>Ingresos</t>
  </si>
  <si>
    <t>1.1 - Ingresos Corrientes</t>
  </si>
  <si>
    <t>1.2 - Ingresos de Capital</t>
  </si>
  <si>
    <t>Gastos</t>
  </si>
  <si>
    <t>2.1 - Gastos Corrientes</t>
  </si>
  <si>
    <t>2.1.4 - Intereses de la deuda</t>
  </si>
  <si>
    <t>2.1.4.1.1 - Intereses internos</t>
  </si>
  <si>
    <t>2.1.4.1.2 - Intereses externos</t>
  </si>
  <si>
    <t>2.1.4.1.3 - Comisiones deuda pública</t>
  </si>
  <si>
    <t>2.1.4.1.4 - Intereses de la deuda comercial</t>
  </si>
  <si>
    <t>2.2 - Gastos de Capital</t>
  </si>
  <si>
    <t>Resultados</t>
  </si>
  <si>
    <t>Resultado Económico (1.1 - 2.1)</t>
  </si>
  <si>
    <t>Resultado de Capital (1.2 - 2.2)</t>
  </si>
  <si>
    <t>Resultado Financiero (1 - 2)</t>
  </si>
  <si>
    <t>Resultado Primario (1 - (2 - 2.1.4))</t>
  </si>
  <si>
    <t>Financiemiento Neto</t>
  </si>
  <si>
    <t>3.1 - Fuente Financieras</t>
  </si>
  <si>
    <t>3.1.1 - Fuentes Financieras</t>
  </si>
  <si>
    <t>3.1.2 - Disponibilidad 2022</t>
  </si>
  <si>
    <t>3.2 - Aplicaciones Financieras</t>
  </si>
  <si>
    <t>Resultado Financiero % PIB</t>
  </si>
  <si>
    <t>Back up</t>
  </si>
  <si>
    <t>Organismos Autónomos y Descentralizados No Financieras</t>
  </si>
  <si>
    <t>Total General% PIB</t>
  </si>
  <si>
    <t>Financiamiento Neto</t>
  </si>
  <si>
    <t>3.1 - Fuentes Financieras</t>
  </si>
  <si>
    <t xml:space="preserve">Clasificación Económica de los Ingresos </t>
  </si>
  <si>
    <t>En Millones de RD$</t>
  </si>
  <si>
    <t>TOTAL SPNF</t>
  </si>
  <si>
    <t>1.1.1 - Impuestos</t>
  </si>
  <si>
    <t>1.1.2 - Contribuciones a la seguridad social</t>
  </si>
  <si>
    <t>1.1.3 - Ventas de bienes y servicios</t>
  </si>
  <si>
    <t>1.1.4 - Rentas de la propiedad</t>
  </si>
  <si>
    <t>1.1.6 - Transferencias y donaciones corrientes recibidas</t>
  </si>
  <si>
    <t>1.1.7 - Multas y sanciones pecuniarias</t>
  </si>
  <si>
    <t>1.1.9 - Otros ingresos corrientes</t>
  </si>
  <si>
    <t>1.2 - Ingresos de capital</t>
  </si>
  <si>
    <t>1.2.1 - Venta (disposición) de activos no financieros (a valores brutos)</t>
  </si>
  <si>
    <t>1.2.4 - Transferencias de capital recibidas</t>
  </si>
  <si>
    <t>1.2.5 - Recuperación de inversiones financieras realizadas con fines de política</t>
  </si>
  <si>
    <t>Fuente: Elaboración propia con datos del Sistema de la Gestión Financiera (SIGEF), Centralización de la Información Financiera del Estado (CIFE).</t>
  </si>
  <si>
    <t xml:space="preserve">Gobierno Central </t>
  </si>
  <si>
    <t xml:space="preserve">Organismos Autónomos y Descentralizados No Financieros      </t>
  </si>
  <si>
    <t xml:space="preserve">Instituciones Públicas de la Seguridad Social                </t>
  </si>
  <si>
    <t xml:space="preserve">Gobiernos Locales         </t>
  </si>
  <si>
    <t xml:space="preserve">Empresas Públicas No Financieras     </t>
  </si>
  <si>
    <t xml:space="preserve">Total SPNF </t>
  </si>
  <si>
    <t>2.1 - Gastos corrientes</t>
  </si>
  <si>
    <t>2.1.1 - Gastos de explotación</t>
  </si>
  <si>
    <t>2.1.2 - Gastos de consumo</t>
  </si>
  <si>
    <t>2.1.3 - Prestaciones de la seguridad social</t>
  </si>
  <si>
    <t>2.1.5 - Subvenciones otorgadas a empresas</t>
  </si>
  <si>
    <t>2.1.6 - Transferencias corrientes otorgadas</t>
  </si>
  <si>
    <t>2.1.8 - Intereses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</si>
  <si>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</si>
  <si>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</si>
  <si>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</si>
  <si>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</si>
  <si>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</si>
  <si>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</si>
  <si>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 otorgadas</t>
  </si>
  <si>
    <t>2.2.7 - Inversiones financieras realizadas con fines de política</t>
  </si>
  <si>
    <t>2.2.8 - Gastos de capital, reserva presupuestaria</t>
  </si>
  <si>
    <t>Total general</t>
  </si>
  <si>
    <t>DIRECCIÓN DE ESTUDIOS ECONÓMICOS Y SEGUIMIENTO FINANCIERO</t>
  </si>
  <si>
    <t>Tabla 11.  Alcance de la Consolidación de la Ejecución del Sector Público no Financiero</t>
  </si>
  <si>
    <t>Sub-sector Institucional</t>
  </si>
  <si>
    <t>Instituciones Formulación</t>
  </si>
  <si>
    <t>Instituciones Ejecución</t>
  </si>
  <si>
    <t>% Cobertura Institucional, Formulación</t>
  </si>
  <si>
    <t>% Cobertura Institucional, Ejecución</t>
  </si>
  <si>
    <t>Existentes</t>
  </si>
  <si>
    <t>Incluidas</t>
  </si>
  <si>
    <t>Organismos Autónomos y Descentralizados No Financieras /1</t>
  </si>
  <si>
    <t>Instituciones Públicas de la Seguridad Social /2</t>
  </si>
  <si>
    <t>Empresas Públicas No Financieras/3</t>
  </si>
  <si>
    <t>Total SPNF</t>
  </si>
  <si>
    <t>/1 Estas 9 instituciones no incluidas en la ejecución no registran su ejecución en el SIGEF.</t>
  </si>
  <si>
    <t>/2 Estas 3 instituciones no incluidas en la ejecución no registran su ejecución en el SIGEF.</t>
  </si>
  <si>
    <t>/3 REFIDOMSA no registra su formulación ni ejecución en línea.</t>
  </si>
  <si>
    <t>Partidas Consolidables según MEFP 2014</t>
  </si>
  <si>
    <t>Definición</t>
  </si>
  <si>
    <t>¿Se consolida en el Informe?</t>
  </si>
  <si>
    <t>Observaciones</t>
  </si>
  <si>
    <t>Subsidios</t>
  </si>
  <si>
    <r>
      <t xml:space="preserve">Pagos corrientes  sin contrapartidas que </t>
    </r>
    <r>
      <rPr>
        <sz val="11"/>
        <color rgb="FF0F0F0F"/>
        <rFont val="Avenir Next LT Pro"/>
        <family val="2"/>
      </rPr>
      <t xml:space="preserve">las </t>
    </r>
    <r>
      <rPr>
        <sz val="11"/>
        <rFont val="Avenir Next LT Pro"/>
        <family val="2"/>
      </rPr>
      <t>unidades gubernamentales hacen a las demás instituciones con el fin de subsidiar la reducción de tarifa y precio de los servicios.</t>
    </r>
  </si>
  <si>
    <r>
      <rPr>
        <sz val="11"/>
        <color rgb="FF161616"/>
        <rFont val="Avenir Next LT Pro"/>
        <family val="2"/>
      </rPr>
      <t>Sí</t>
    </r>
  </si>
  <si>
    <t>El registro de los subsidios fue consolidado como parte de las transferencias</t>
  </si>
  <si>
    <t>Transferencias</t>
  </si>
  <si>
    <t>Las transferencias corrientes son las que se efectúan en conexión a gastos corrientes y no están vinculadas ni condicionadas a la adquisión de un activo por parte del beneficiario. Las transferencias de capital pueden constituir una transferencia de efectivo que el beneficiario debe utilizar o se espera que utilice para la adquisión de un activo o activos.</t>
  </si>
  <si>
    <t>Sí</t>
  </si>
  <si>
    <t>Fueron consolidadas las transferencias corrientes y de capital inter e intra ámbitos del SP.</t>
  </si>
  <si>
    <t>Compra y ventas de bienes y servicios</t>
  </si>
  <si>
    <r>
      <t xml:space="preserve">Actividad primaria de las corporaciones públicas </t>
    </r>
    <r>
      <rPr>
        <sz val="11"/>
        <color rgb="FF161616"/>
        <rFont val="Avenir Next LT Pro"/>
        <family val="2"/>
      </rPr>
      <t>no financieras con el propósito de suministrar bienes y servicios a precio de mercado</t>
    </r>
    <r>
      <rPr>
        <sz val="11"/>
        <rFont val="Avenir Next LT Pro"/>
        <family val="2"/>
      </rPr>
      <t>.</t>
    </r>
  </si>
  <si>
    <t>Entres estos bienes y servicios se incluyó la venta de energía eléctrica y la venta de agua y saneamiento al SPNF.</t>
  </si>
  <si>
    <t>Acciones y otras participaciones de capital*</t>
  </si>
  <si>
    <t>Abarcan todos los instrumentos y registros en que se reconocen, una vez satisfechos los derechos de autor de todos los acreedores, los derechos al valor residual de las corporaciones.</t>
  </si>
  <si>
    <t>-</t>
  </si>
  <si>
    <t>Donaciones</t>
  </si>
  <si>
    <t>Son transferencias que las unidades de gobierno reciben de ptras unidades de gobiernos residentes o no residentes, o de organismos internacionales, y que no se encuadran en la definición de impuesto, subsidio o contribución social.</t>
  </si>
  <si>
    <t>Impuestos pagados por una unidad de gobierno a otra</t>
  </si>
  <si>
    <t>Los impuestos son transferencias obligatorias, sin contrapartida, pagadas por unidades institucionales a unidades del gobierno.</t>
  </si>
  <si>
    <t>Seguros, pensiones y sistemas de garantías</t>
  </si>
  <si>
    <t>Las contribuciones sociales del empleador, ya sea que se paguen a la seguridad social o a fondos de pensión del gobierno.</t>
  </si>
  <si>
    <t>No</t>
  </si>
  <si>
    <t>Ingresos de gastos en interés</t>
  </si>
  <si>
    <t>Son recursos recibidos por las unidades del gobierno general que poseen cierto tipo de activos financieros, a saber, depósitos, valores distintos de acciones, préstamos y cuentas por cobrar. Estos tipos de activos financieros se originan cuando una unidad del gobierno general presta fondos a otra unidad. Los intereses son los ingresos obtenidos por el acreedor por permitir que el deudor utilice sus fondos.</t>
  </si>
  <si>
    <t>No Aplica</t>
  </si>
  <si>
    <t>Fuente: Elaborado con informaciones del Manual de Finanzas Públicas FMI, 2014.</t>
  </si>
  <si>
    <t>Nota: *En años anteriores esta partida sí se ha consolidado. En este año no se produce esta transacción a nivel de SPNF, sin embargo sí se puede visualizar en caso positivo.</t>
  </si>
  <si>
    <t>Tabla 13. Matriz de Transacciones Ejecutadas Consolidables del SPNF</t>
  </si>
  <si>
    <t>Tipo de Transacción</t>
  </si>
  <si>
    <t>Institución Transfiere</t>
  </si>
  <si>
    <t xml:space="preserve">Institución Receptora </t>
  </si>
  <si>
    <t>Total Transferido</t>
  </si>
  <si>
    <t>Organismos Autónomas y Descentralizados No Financieras</t>
  </si>
  <si>
    <t>Compra de Bienes y Servicios</t>
  </si>
  <si>
    <t>Formulación</t>
  </si>
  <si>
    <t>Ejecución</t>
  </si>
  <si>
    <t>Transferencias corrientes otorgadas</t>
  </si>
  <si>
    <t>Transferencias de capital otorgadas</t>
  </si>
  <si>
    <t>Compra y venta de bienes y servicios</t>
  </si>
  <si>
    <t>Total</t>
  </si>
  <si>
    <t>Impuestos</t>
  </si>
  <si>
    <t>Aplicaciones Financieras</t>
  </si>
  <si>
    <t>Transferencias Corrientes</t>
  </si>
  <si>
    <t>Transferencias de Capital</t>
  </si>
  <si>
    <t>Inter</t>
  </si>
  <si>
    <t>Intra</t>
  </si>
  <si>
    <t>Total Consolidable</t>
  </si>
  <si>
    <t>Total Consolidado</t>
  </si>
  <si>
    <t>% del PIB</t>
  </si>
  <si>
    <t>Formulación 2023</t>
  </si>
  <si>
    <t>Ejecución 2022</t>
  </si>
  <si>
    <t>Total Recibido</t>
  </si>
  <si>
    <t>año</t>
  </si>
  <si>
    <t>SPNF</t>
  </si>
  <si>
    <t>Variación</t>
  </si>
  <si>
    <t>Formulado</t>
  </si>
  <si>
    <t>Percibido</t>
  </si>
  <si>
    <t>Ingresos Corrientes</t>
  </si>
  <si>
    <t>Ingresos de Capital</t>
  </si>
  <si>
    <t xml:space="preserve">  </t>
  </si>
  <si>
    <t xml:space="preserve">Tabla 15. Presupuesto Percibido Consolidado por Ámbito Institucional del SPNF </t>
  </si>
  <si>
    <t xml:space="preserve">Tabla 16. Presupuesto Formulado Consolidado por Ámbito Institucional del SPNF  </t>
  </si>
  <si>
    <t>Tabla 17. Proceso de Consolidación por Ámbito Institucional del SPNF</t>
  </si>
  <si>
    <t>Ámbitos Institucionales</t>
  </si>
  <si>
    <t>Percibido Agregado</t>
  </si>
  <si>
    <t>Consolidable</t>
  </si>
  <si>
    <t>Percibido Consolidado</t>
  </si>
  <si>
    <t>3 = 1 - 2</t>
  </si>
  <si>
    <t>6 = 4 - 5</t>
  </si>
  <si>
    <t>9 = 7 - 8</t>
  </si>
  <si>
    <t>Total de Ingresos</t>
  </si>
  <si>
    <t>Empresas Públicas no Financieras</t>
  </si>
  <si>
    <t>3 = (1 - 2)</t>
  </si>
  <si>
    <t>6 = (4 - 5)</t>
  </si>
  <si>
    <t>Ámbito</t>
  </si>
  <si>
    <t xml:space="preserve">Presupuesto Formulado Consolidado </t>
  </si>
  <si>
    <t xml:space="preserve">Presupuesto Ejecutado Consolidado </t>
  </si>
  <si>
    <t xml:space="preserve">Direrencia Ejecutado Consolidado </t>
  </si>
  <si>
    <t>Cumplimiento</t>
  </si>
  <si>
    <t>% Ejecutado del total de Gastos</t>
  </si>
  <si>
    <t>3 = 2 - 1</t>
  </si>
  <si>
    <t>4 = (2 / 1) * 100</t>
  </si>
  <si>
    <t xml:space="preserve"> Administración Central</t>
  </si>
  <si>
    <t xml:space="preserve"> Instituciones Públicas Descentralizadas y Autónomas No Financieras</t>
  </si>
  <si>
    <t xml:space="preserve"> Instituciones de la Seguridad Social</t>
  </si>
  <si>
    <t xml:space="preserve"> Gobiernos Centrales Municipales</t>
  </si>
  <si>
    <t xml:space="preserve"> Empresas Públicas No Financieras</t>
  </si>
  <si>
    <t>Activos fijos (formación bruta de capital fijo)</t>
  </si>
  <si>
    <t>Construcciones en proceso</t>
  </si>
  <si>
    <t>Gastos del SPNF consolidado por clasificación económica, 2023
En millones RD$</t>
  </si>
  <si>
    <t>Presupuesto Inicial SPNF Consolidado 2023</t>
  </si>
  <si>
    <t>Presupuesto Ejecutado (Devengado)</t>
  </si>
  <si>
    <t>PIB Nominal 2023 (En millones RD$)</t>
  </si>
  <si>
    <t>Administración Central</t>
  </si>
  <si>
    <t xml:space="preserve"> Instituciones públicas descentralizadas
 y autónomas no financieras</t>
  </si>
  <si>
    <t>Instituciones de la seguridad social</t>
  </si>
  <si>
    <t>Gobiernos centrales municipales</t>
  </si>
  <si>
    <t xml:space="preserve"> Empresas públicas no financieras</t>
  </si>
  <si>
    <t>2.1.1.1 - Remuneraciones</t>
  </si>
  <si>
    <t>2.1.1.2 - Bienes y servicios</t>
  </si>
  <si>
    <t>2.1.1.9 - Otros gastos de explotación</t>
  </si>
  <si>
    <t>2.1.2.1 - Remuneraciones</t>
  </si>
  <si>
    <t>2.1.2.2 - Bienes y servicios</t>
  </si>
  <si>
    <t>2.1.2.7 - 5 %  que se asigna durante el ejercicio para gasto corriente</t>
  </si>
  <si>
    <t>2.1.2.8 - 1 %  que se asigna durante el ejercicio para gasto corriente por calamidad publica</t>
  </si>
  <si>
    <t>Grand Total</t>
  </si>
  <si>
    <t>Presupuesto Ejecutado SPNF Consolidado 2022</t>
  </si>
  <si>
    <t>Presupuesto Ejecutado SPNF Consolidado 2023</t>
  </si>
  <si>
    <t>Variaciones</t>
  </si>
  <si>
    <t>Abs.</t>
  </si>
  <si>
    <t>Rel.</t>
  </si>
  <si>
    <t>3 = 2-1</t>
  </si>
  <si>
    <t>4 = 3/1</t>
  </si>
  <si>
    <t>PIB Nominal 2022 (En millones RD$)</t>
  </si>
  <si>
    <t>Finalidad / Función</t>
  </si>
  <si>
    <t>Participación</t>
  </si>
  <si>
    <t>5 = 1/Total General</t>
  </si>
  <si>
    <t>6 = 2/Total General</t>
  </si>
  <si>
    <t>7 = 1/PIB</t>
  </si>
  <si>
    <t>8 = 2/PIB</t>
  </si>
  <si>
    <t>1 - SERVICIOS  GENERALES</t>
  </si>
  <si>
    <t>1.1 - Administración general</t>
  </si>
  <si>
    <t>1.2 - Relaciones internacionales</t>
  </si>
  <si>
    <t>1.3 - Defensa nacional</t>
  </si>
  <si>
    <t>1.4 - Justicia, orden público y seguridad</t>
  </si>
  <si>
    <t>2 - SERVICIOS ECONÓMICOS</t>
  </si>
  <si>
    <t>2.1 - Asuntos económicos, comerciales y laborales</t>
  </si>
  <si>
    <t>2.2 - Agropecuaria, caza, pesca y silvicultura</t>
  </si>
  <si>
    <t>2.3 - Riego</t>
  </si>
  <si>
    <t>2.4 - Energía y combustible</t>
  </si>
  <si>
    <t>2.5 - Minería, manufactura y construcción</t>
  </si>
  <si>
    <t>2.6 - Transporte</t>
  </si>
  <si>
    <t>2.7 - Comunicaciones</t>
  </si>
  <si>
    <t>2.8 - Banca y seguros</t>
  </si>
  <si>
    <t>2.9 - Otros servicios económicos</t>
  </si>
  <si>
    <t>3 - PROTECCIÓN DEL MEDIO AMBIENTE</t>
  </si>
  <si>
    <t>3.1 - Protección del aire, agua y suelo</t>
  </si>
  <si>
    <t>3.2 - Protección de la biodiversidad y ordenación de desechos</t>
  </si>
  <si>
    <t>3.3 - Cambio Climático</t>
  </si>
  <si>
    <t>4 - SERVICIOS SOCIALES</t>
  </si>
  <si>
    <t>4.1 - Vivienda y servicios comunitarios</t>
  </si>
  <si>
    <t>4.2 - Salud</t>
  </si>
  <si>
    <t>4.3 - Actividades deportivas, recreativas, culturales y religiosas</t>
  </si>
  <si>
    <t>4.4 - Educación</t>
  </si>
  <si>
    <t>4.5 - Protección social</t>
  </si>
  <si>
    <t>4.6 - Equidad de género</t>
  </si>
  <si>
    <t>5 - INTERESES DE LA DEUDA PÚBLICA</t>
  </si>
  <si>
    <t>5.1 - Intereses y comisiones de deuda pública</t>
  </si>
  <si>
    <t>Organismos Autónomos y Descentralizados no Financieros</t>
  </si>
  <si>
    <t xml:space="preserve">Formulación y Ejecución </t>
  </si>
  <si>
    <t>Fuentes Financieras</t>
  </si>
  <si>
    <t xml:space="preserve">Formulado </t>
  </si>
  <si>
    <t>Ejecutado</t>
  </si>
  <si>
    <t>PIB Nominal 2023</t>
  </si>
  <si>
    <t xml:space="preserve">   3.1.1 Fuentes Financieras</t>
  </si>
  <si>
    <t xml:space="preserve">   3.1.1 Diposnibilidad Fuentes Financieras 2022</t>
  </si>
  <si>
    <t>Tabla 23. Presupuesto Consolidado Ejecutado por Ámbito Institucional del SPNF</t>
  </si>
  <si>
    <t>Resultado Económico</t>
  </si>
  <si>
    <t>Resultado de Capital</t>
  </si>
  <si>
    <t>Resultado Financiero</t>
  </si>
  <si>
    <t>Resultado Primario</t>
  </si>
  <si>
    <t xml:space="preserve">Tabla 18. Análisis de Ejecución Consolidada por Ámbitos   </t>
  </si>
  <si>
    <t>2022-2023</t>
  </si>
  <si>
    <t>Nota: PIB del Panorama Macroeconómico, actualizado al 03 de junio 2024.</t>
  </si>
  <si>
    <t>Fuente: Elaborado con datos del Sistema de Gestión de la Información Financiera (SIGEF) y Centralización Información Financiera Del Estado (CIFE).</t>
  </si>
  <si>
    <t>(2023-2023)</t>
  </si>
  <si>
    <t>finalidad y ámbito institucional, 2023</t>
  </si>
  <si>
    <t>Tabla 24. Presupuesto Consolidado Formulado por Ámbito Institucional del SPNF</t>
  </si>
  <si>
    <t>PIB formulación Cierre 2023</t>
  </si>
  <si>
    <t>PIB a utilizar</t>
  </si>
  <si>
    <t>PIB 2022</t>
  </si>
  <si>
    <t>Gobierno General Nacional</t>
  </si>
  <si>
    <t>Sector Público No Financiero</t>
  </si>
  <si>
    <t>Descentralizadas</t>
  </si>
  <si>
    <t>Como porcentaje (%) del PIB</t>
  </si>
  <si>
    <t>Consumo</t>
  </si>
  <si>
    <t>Inversión</t>
  </si>
  <si>
    <t>Participación %</t>
  </si>
  <si>
    <t>PIB                              %</t>
  </si>
  <si>
    <t>3 = 1 + 2</t>
  </si>
  <si>
    <t>5 = 3/PIB</t>
  </si>
  <si>
    <t xml:space="preserve">Empresas Públicas No Financieras </t>
  </si>
  <si>
    <t>2023 ejecutado</t>
  </si>
  <si>
    <t>Tabla 25. Demanda Agregada por Ámbito Institucional del SPNF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</si>
  <si>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</si>
  <si>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</si>
  <si>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</si>
  <si>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</si>
  <si>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</si>
  <si>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 xml:space="preserve">Tabla 26. Gasto Ejecutado en Remuneraciones por Ámbito Institucional del </t>
  </si>
  <si>
    <t>Proyecto</t>
  </si>
  <si>
    <t>PIB %</t>
  </si>
  <si>
    <t>03 - Construcción Línea 2C del Metro de Santo Domingo Tramos:  Alcarrizos- Luperón</t>
  </si>
  <si>
    <t>02 - Construcción de la 2 Linea del Teleférico De Santo Domingo, Santo Domingo Oeste y Los Alcarrizos</t>
  </si>
  <si>
    <t>02 - Ampliación del Servicio de la Linea 1 del Metro de Santo Domingo</t>
  </si>
  <si>
    <t>01 - Mejoramiento de 100,000 Viviendas en la República Dominicana</t>
  </si>
  <si>
    <t>02 - Construcción de 2,000 Viviendas en el Distrito Municipal Hato del Yaque, Provincia Santiago</t>
  </si>
  <si>
    <t>02 - Reconstrucción  de la Infraestructura Vial Urbana del Municipio Santo Domingo Este</t>
  </si>
  <si>
    <t>70 - Construcción  Hospital Regional En San Francisco de Macoris, Prov. Duarte</t>
  </si>
  <si>
    <t>07 - Recuperación de la Cobertura Vegetal en Cuencas Hidrográficas de la República Dominicana.</t>
  </si>
  <si>
    <t>01 - Construcción De 2,384 Viviendas en el Distrito Municipal San Luis, Provincia Santo Domingo</t>
  </si>
  <si>
    <t>42 - Rehabilitación Carretera Rancho Arriba - Sabana Larga</t>
  </si>
  <si>
    <t>01 - Construcción Verja Perimetral Inteligente Frontera República Dominicana-Haití</t>
  </si>
  <si>
    <t>01 - Mejoramiento Puerto de Manzanillo y sus Vías de Conectividad, Provincia Montecristi, R.D.</t>
  </si>
  <si>
    <t>47 - Recuperacion Programa de Resilencia</t>
  </si>
  <si>
    <t>07 - Construcción Barrera de Protección Marina, Tramo Vial, Obras Conexas y complementarias en Nagua, Provincia María Trinidad Sanchez.</t>
  </si>
  <si>
    <t>01 - Mejoramiento Urbano, Social y Ambiental del Barrio Domingo Savio (La Cienega - Los Guandules), Distrito Nacional</t>
  </si>
  <si>
    <t>61 - Construcción de Planteles Educativos en la Provincia Santo Domingo (Fase 3)</t>
  </si>
  <si>
    <t>03 - Construcción de 1,912 Viviendas en Ciudad Modelo, Municipio Santo Domingo Norte, Provincia Santo Domingo</t>
  </si>
  <si>
    <t>07 - Construcción Palacio de Justicia de Santo Domingo Este</t>
  </si>
  <si>
    <t>72 - Reconstrucción de la Infraestructura Vial Urbana Del Municipio Santo Domingo Norte, Provincia Santo Domingo</t>
  </si>
  <si>
    <t>31 - Reconstrucción de la Infraestructura Vial Urbana De La Circunscripción 2 del Distrito Nacional</t>
  </si>
  <si>
    <t>02 - Construcción Presa de Monte Grande, Rehabilitacion y Complementacion de la Presa De Sabana Yegua, Provincia Azua</t>
  </si>
  <si>
    <t>01 - Construcción Sistema de Riego Azua II-Pueblo Viejo, Provincia Azua</t>
  </si>
  <si>
    <t>01 - Mejoramiento de la Conectividad Para La Transformacion Digital En La Republica Dominicana</t>
  </si>
  <si>
    <t>24 - Construcción Muro de Gaviones En El Río Baní, Municipio Baní, Provincia Peravia</t>
  </si>
  <si>
    <t>01 - Construcción de Vías de Comunicación y Anexos</t>
  </si>
  <si>
    <t>02 - Reparación y Acondicionamiento de Vias de Comunicación</t>
  </si>
  <si>
    <t>01 - Construcción instalación de infraestructuras urbanísticas y ornamentales</t>
  </si>
  <si>
    <t>16 - Ampliación Acueducto Oriental Barrera de Salinidad y Trasvase a Santo Domingo Norte, Fase II</t>
  </si>
  <si>
    <t>03 - Construcción Sistema de Saneamiento Arroyo Gurabo y su Entorno, Municipio Santiago de los Caballeros,  Provincia Santiago.</t>
  </si>
  <si>
    <t>04 - Mejoramiento Alcantarillados Sanitarios Provicia Duarte</t>
  </si>
  <si>
    <t>96 - Ampliación Acueducto San Jose De Ocoa - Sabana Larga, Provincia San Jose De Ocoa</t>
  </si>
  <si>
    <t>01 - Construcción Alcantarillado Sanitario de Mao, Provincia Valverde</t>
  </si>
  <si>
    <t>01 - Ampliación de las Redes de Distribucion de Agua Potable en Santiago de los Caballeros, Provincia Santiago</t>
  </si>
  <si>
    <t>47 - Rehabilitación 17 Cañadas, Distrito Nacional y la Provincia Santo Domingo, Región Ozama</t>
  </si>
  <si>
    <t>01 - Ampliación Acueducto, Municipio Navarrete, Provincia Santiago</t>
  </si>
  <si>
    <t>63 - Ampliación del Acueducto De Miches a Zona Turística, Municipio Miches, Provincia El Seibo</t>
  </si>
  <si>
    <t>Tabla 28. Proyectos de Inversión Pública por Ámbito Institucional del SPNF</t>
  </si>
  <si>
    <r>
      <t xml:space="preserve">Fuentes: Elaborado con datos del Sistema de Información de la Gestión Financiera (SIGEF) y Centralización de la Información Financiera del Estado (CIFE). </t>
    </r>
    <r>
      <rPr>
        <b/>
        <sz val="11"/>
        <color theme="1"/>
        <rFont val="Avenir Next LT Pro"/>
        <family val="2"/>
      </rPr>
      <t xml:space="preserve"> </t>
    </r>
  </si>
  <si>
    <t>Region Yuma</t>
  </si>
  <si>
    <t>Region Cibao Sur</t>
  </si>
  <si>
    <t>Region Cibao Norte</t>
  </si>
  <si>
    <t>Region Valdesia</t>
  </si>
  <si>
    <t>Region El Valle</t>
  </si>
  <si>
    <t>Region Ozama o Metropolitana</t>
  </si>
  <si>
    <t>Promedio</t>
  </si>
  <si>
    <t>Region Higuamo</t>
  </si>
  <si>
    <t>Region Cibao Nordeste</t>
  </si>
  <si>
    <t>Region Cibao Noroeste</t>
  </si>
  <si>
    <t>Region Enriquillo</t>
  </si>
  <si>
    <t>Provincia</t>
  </si>
  <si>
    <t xml:space="preserve"> Pedernales</t>
  </si>
  <si>
    <t xml:space="preserve"> Hermanas Mirabal</t>
  </si>
  <si>
    <t xml:space="preserve"> Santiago Rodríguez</t>
  </si>
  <si>
    <t xml:space="preserve"> Monseñor Nouel</t>
  </si>
  <si>
    <t xml:space="preserve"> San Juan</t>
  </si>
  <si>
    <t xml:space="preserve"> Bahoruco</t>
  </si>
  <si>
    <t xml:space="preserve"> Sánchez Ramírez</t>
  </si>
  <si>
    <t xml:space="preserve"> La Romana</t>
  </si>
  <si>
    <t xml:space="preserve"> Espaillat</t>
  </si>
  <si>
    <t xml:space="preserve"> El Seibo</t>
  </si>
  <si>
    <t xml:space="preserve"> Valverde</t>
  </si>
  <si>
    <t xml:space="preserve"> Elías Piña</t>
  </si>
  <si>
    <t xml:space="preserve"> Barahona</t>
  </si>
  <si>
    <t xml:space="preserve"> Samaná</t>
  </si>
  <si>
    <t xml:space="preserve"> Hato Mayor</t>
  </si>
  <si>
    <t xml:space="preserve"> Puerto Plata</t>
  </si>
  <si>
    <t xml:space="preserve"> Peravia</t>
  </si>
  <si>
    <t xml:space="preserve"> La Altagracia</t>
  </si>
  <si>
    <t xml:space="preserve"> San José De Ocoa</t>
  </si>
  <si>
    <t xml:space="preserve"> Dajabón</t>
  </si>
  <si>
    <t xml:space="preserve"> San Cristóbal</t>
  </si>
  <si>
    <t xml:space="preserve"> San Pedro De Macorís</t>
  </si>
  <si>
    <t xml:space="preserve"> La Vega</t>
  </si>
  <si>
    <t xml:space="preserve"> María Trinidad Sánchez</t>
  </si>
  <si>
    <t xml:space="preserve"> Monte Plata</t>
  </si>
  <si>
    <t xml:space="preserve"> Azua</t>
  </si>
  <si>
    <t xml:space="preserve"> Monte Cristi</t>
  </si>
  <si>
    <t xml:space="preserve"> Duarte</t>
  </si>
  <si>
    <t xml:space="preserve"> Independencia</t>
  </si>
  <si>
    <t xml:space="preserve"> Distrito Nacional</t>
  </si>
  <si>
    <t xml:space="preserve"> Santiago</t>
  </si>
  <si>
    <t xml:space="preserve"> Santo Domingo</t>
  </si>
  <si>
    <t>Percápita</t>
  </si>
  <si>
    <t>Clasificación Económica por Finalidad de Gastos</t>
  </si>
  <si>
    <t>TOTAL</t>
  </si>
  <si>
    <t>2.1 - Gastos Corriente</t>
  </si>
  <si>
    <t>1 - SERVICIOS GENERALES</t>
  </si>
  <si>
    <t>Fuente: Elaborado con datos del SIGEF, CIFE.</t>
  </si>
  <si>
    <t>Clasificación Económica por Objeto del Gasto</t>
  </si>
  <si>
    <t>2.1 - REMUNERACIONES Y CONTRIBUCIONES</t>
  </si>
  <si>
    <t>2.2 - CONTRATACIÓN DE SERVICIOS</t>
  </si>
  <si>
    <t>2.3 - MATERIALES Y SUMINISTROS</t>
  </si>
  <si>
    <t>2.4 - TRANSFERENCIAS CORRIENTES</t>
  </si>
  <si>
    <t>2.9 - GASTOS FINANCIEROS</t>
  </si>
  <si>
    <t>2.5 - TRANSFERENCIAS DE CAPITAL</t>
  </si>
  <si>
    <t>2.6 - BIENES MUEBLES, INMUEBLES E INTANGIBLES</t>
  </si>
  <si>
    <t>2.7 - OBRAS</t>
  </si>
  <si>
    <t>Clasificación Económica por Fuente de Financiamiento de Gastos</t>
  </si>
  <si>
    <t>10 - FONDO GENERAL</t>
  </si>
  <si>
    <t>20 - FONDOS CON DESTINO ESPECÍFICO</t>
  </si>
  <si>
    <t>30 - FONDOS PROPIOS</t>
  </si>
  <si>
    <t>40 - TRANSFERENCIAS</t>
  </si>
  <si>
    <t>50 - CRÉDITO INTERNO</t>
  </si>
  <si>
    <t>60 - CREDITO EXTERNO</t>
  </si>
  <si>
    <t>70 - DONACION EXTERNA</t>
  </si>
  <si>
    <t>90 - FONDOS DE TERCEROS</t>
  </si>
  <si>
    <t>Proyectos de Inversión Pública por Fuente de Financiamiento</t>
  </si>
  <si>
    <t>00 - N/A</t>
  </si>
  <si>
    <t>01 - AMPLIACIÓN ACUEDUCTO, MUNICIPIO NAVARRETE, PROVINCIA SANTIAGO</t>
  </si>
  <si>
    <t>01 - AMPLIACIÓN DE LAS REDES DE DISTRIBUCION DE AGUA POTABLE EN SANTIAGO DE LOS CABALLEROS, PROVINCIA SANTIAGO</t>
  </si>
  <si>
    <t>01 - AMPLIACIÓN DEL PLANTEL EDUCATIVO PARA INICIAL ALBERGUE INFANTIL SANTA ROSA DE LIMA, MUNICIPIO PEDRO BRAND, PROVINCIA SANTO DOMINGO.</t>
  </si>
  <si>
    <t>01 - AMPLIACIÓN DEL PLANTEL EDUCATIVO PARA INICIAL ALERIS MAGDALENA MONTERO ARIAS, MUNICIPIO TAMAYO, PROVINCIA BAHORUCO.</t>
  </si>
  <si>
    <t>01 - AMPLIACIÓN DEL PLANTEL EDUCATIVO PARA INICIAL ANA PATRIA MARTÍNEZ, MUNICIPIO COMENDADOR, PROVINCIA ELÍAS PIÑA.</t>
  </si>
  <si>
    <t>01 - AMPLIACIÓN DEL PLANTEL EDUCATIVO PARA INICIAL GOZUELA, MUNICIPIO PEPILLO SALCEDO, PROVINCIA MONTE CRISTI.</t>
  </si>
  <si>
    <t>01 - AMPLIACIÓN DEL PLANTEL EDUCATIVO PARA INICIAL GUAZUMITA, MUNICIPIO YAMASÁ, PROVINCIA MONTE PLATA.</t>
  </si>
  <si>
    <t>01 - AMPLIACIÓN DEL PLANTEL EDUCATIVO PARA INICIAL HERMANAS MIRABAL, MUNICIPIO SALCEDO, PROVINCIA HERMANAS MIRABAL.</t>
  </si>
  <si>
    <t>01 - AMPLIACIÓN DEL PLANTEL EDUCATIVO PARA INICIAL JOSÉ AUDILIO SANTANA, MUNICIPIO HIGÜEY, PROVINCIA LA ALTAGRACIA.</t>
  </si>
  <si>
    <t>01 - AMPLIACIÓN DEL PLANTEL EDUCATIVO PARA INICIAL JUAN ARTURO LOCKWARD STAMERS, MUNICIPIO VILLA MONTELLANO, PROVINCIA PUERTO PLATA.</t>
  </si>
  <si>
    <t>01 - AMPLIACIÓN DEL PLANTEL EDUCATIVO PARA INICIAL MARÍA INOCENCIA BELÉN MININO, MUNICIPIO BANÍ, PROVINCIA PERAVIA.</t>
  </si>
  <si>
    <t>01 - AMPLIACIÓN DEL PLANTEL EDUCATIVO PARA INICIAL PROF. AURA ESTELA NÚÑEZ, MUNICIPIO MOCA, PROVINCIA ESPAILLAT.</t>
  </si>
  <si>
    <t>01 - AMPLIACIÓN DEL PLANTEL EDUCATIVO PARA INICIAL PROF. JUAN EMILIO BOSCH GAVIÑO, MUNICIPIO CONSTANZA, PROVINCIA LA VEGA.</t>
  </si>
  <si>
    <t>01 - AMPLIACIÓN DEL PLANTEL EDUCATIVO PARA INICIAL PROF. VINICIO VALENZUELA PÉREZ, MUNICIPIO LOS ALCARRIZOS, PROVINCIA SANTO DOMINGO.</t>
  </si>
  <si>
    <t>01 - AMPLIACIÓN DEPOSITO REGULADOR DEL ACUEDUCTO DEL MUNICIPIO DE PIEDRA BLANCA,PROVINCIA MONSEÑOR NOUEL</t>
  </si>
  <si>
    <t>01 - AMPLIACIÓN LÍNEA COLECTORA DE AGUAS RESIDUALES CAMINO LOS LLIBRE, SOSUA, PUERTO PLATA¿.</t>
  </si>
  <si>
    <t>01 - AMPLIACIÓN SISTEMA DE DISTRIBUCIÓN DE AGUA POTABLE, EN VARIAS COMUNIDADES DEL MUNICIPIO SAN FELIPE. PUERTO PLATA</t>
  </si>
  <si>
    <t>01 - AMPLIACIÓN SISTEMA DE TRATAMIENTO DE AGUAS RESIDUALES SANTIAGO OESTE, MUNICIPIO SANTIAGO DE LOS CABALLEROS, PROVINCIA SANTIAGO</t>
  </si>
  <si>
    <t>01 - AMPLIACIÓN SISTEMAS DE RECOLECCION  DE AGUAS RESIDUALES SANTIAGO DE LOS CABALLEROS</t>
  </si>
  <si>
    <t>01 - AMPLIACIÓN VIAL KM9 DE LA AUTOPISTA DUARTE Y AVENIDA GREGORIO LUPERON, PROVINCIA SANTO DOMINGO</t>
  </si>
  <si>
    <t>01 - CONSTRUCCIÓN  DEL LABORATORIO REGIONAL DE SALUD PÚBLICA EN AZUA DE COMPOSTELA</t>
  </si>
  <si>
    <t>01 - CONSTRUCCIÓN ACUEDUCTO MULTIPLE PUJADOR, PROVINCIA MARIA TRINIDAD SANCHEZ</t>
  </si>
  <si>
    <t>01 - CONSTRUCCIÓN ALCANTARILLADO SANITARIO  DE MAO, PROVINCIA VALVERDE</t>
  </si>
  <si>
    <t>01 - CONSTRUCCIÓN CENTRO COMUNAL NUEVA ESPERANZA, MUNICIPIO BANI, PROVINCIA PERAVIA</t>
  </si>
  <si>
    <t>01 - CONSTRUCCIÓN COLECTORAS PLUVIALES SECTORES MARÍA TRINIDAD SÁNCHEZ Y SIMÓN BOLÍVAR. PROVINCIA SAN CRISTÓBAL</t>
  </si>
  <si>
    <t>01 - CONSTRUCCIÓN DE 1 ESTANCIA INFANTIL EN LA PROVINCIA DE DAJABON</t>
  </si>
  <si>
    <t>01 - CONSTRUCCIÓN DE 2,384 VIVIENDAS EN EL DISTRITO MUNICIPAL SAN LUIS, PROVINCIA SANTO DOMINGO</t>
  </si>
  <si>
    <t>01 - CONSTRUCCIÓN DE CAMARAS TERMICA PARA LA PRODUCCION DE MATERIAL DE SIEMBRA DE PLATANO DE ALTA CALIDAD EN LA REP. DOM</t>
  </si>
  <si>
    <t>01 - CONSTRUCCIÓN DE ECO-HABITAT INTEGRAL PARA CIUDADANOS EN CONDICION DE POBREZA MULTIDIMENSIONAL EN LA PROVINCIA DE AZUA</t>
  </si>
  <si>
    <t>01 - CONSTRUCCIÓN DE EDIFICIO PARA EL TRIBUNAL SUPERIOR ELECTORAL (TSE), DISTRITO NACIONAL.</t>
  </si>
  <si>
    <t>01 - Construcción de Instalaciones deportivas</t>
  </si>
  <si>
    <t>01 - Construcción de mercados, mataderos y plazas municipales</t>
  </si>
  <si>
    <t>01 - CONSTRUCCIÓN DE PLANTELES ESCOLARES EN LA PROVINCIA AZUA (FASE 3)</t>
  </si>
  <si>
    <t>01 - CONSTRUCCIÓN EDIFICIO SEDE DE CORAAPPLATA, PROVINCIA PUERTO PLATA</t>
  </si>
  <si>
    <t>01 - Construcción en cementerios</t>
  </si>
  <si>
    <t>01 - CONSTRUCCIÓN RESIDENCIA DE LA ARQUIDIOCESIS, PROVINCIA SANTIAGO</t>
  </si>
  <si>
    <t>01 - CONSTRUCCIÓN SISTEMA DE RIEGO AZUA II-PUEBLO VIEJO, PROVINCIA AZUA</t>
  </si>
  <si>
    <t>01 - CONSTRUCCIÓN SISTEMA DE SANEAMIENTO CAÑADA GIRASOLES, DISTRITO NACIONAL</t>
  </si>
  <si>
    <t>01 - CONSTRUCCIÓN SISTEMA SANEAMIENTO CAÑADAS VILLA EMILIA Y ALTOS DE SABANA PERDIDA, STO. DGO. NORTE, PROV. SANTO DOMINGO</t>
  </si>
  <si>
    <t>01 - CONSTRUCCIÓN VERJA PERIMETRAL INTELIGENTE FRONTERA REPÚBLICA DOMINICANA-HAITÍ</t>
  </si>
  <si>
    <t>01 - FORTALECIMIENTO DE LAS CAPACIDADES DE EXPORTACIÓN DE FRUTAS Y VEGETALES EN LA RD</t>
  </si>
  <si>
    <t>01 - FORTALECIMIENTO DEL SISTEMA DE MERCADOS FRONTERIZOS DE LA REPUBLICA DOMINICANA</t>
  </si>
  <si>
    <t>01 - HABILITACIÓN SALA PARA IMPLEMENTACIÓN DEL SISTEMA DE ANÁLISIS Y MONITOREO DE ACUEDUCTOS Y ALCANTARILLADO, EN LA SEDE CENTRAL DEL INAPA, DISTRITO NACIONAL</t>
  </si>
  <si>
    <t>01 - Intervención de vertederos</t>
  </si>
  <si>
    <t>01 - MEJORAMIENTO DE 100,000 VIVIENDAS EN LA REPÚBLICA DOMINICANA</t>
  </si>
  <si>
    <t>01 - MEJORAMIENTO DE LA CONECTIVIDAD PARA LA TRANSFORMACION DIGITAL EN LA REPUBLICA DOMINICANA</t>
  </si>
  <si>
    <t>01 - MEJORAMIENTO DE LA EDUCACIÓN PARA LA FORMACIÓN TÉCNICO PROFESIONAL EN LA R. D.</t>
  </si>
  <si>
    <t>01 - MEJORAMIENTO DE LA SANIDAD E INOCUIDAD AGRO-ALIMENTARIA EN LA REPÚBLICA DOMINICANA</t>
  </si>
  <si>
    <t>01 - MEJORAMIENTO DE LOS ESPACIOS FISICOS DEL EDIFICIO NO.2 DE LA SEDE CENTRAL CAASD, DISTRITO NACIONAL.</t>
  </si>
  <si>
    <t>01 - MEJORAMIENTO DEL SISTEMA DE ABASTECIMIENTO DE AGUA POTABLE DEL MUNICIPIO DE BOCA CHICA, PROVINCIA SANTO DOMINGO.</t>
  </si>
  <si>
    <t>01 - MEJORAMIENTO PUERTO DE MANZANILLO Y SUS VÍAS DE CONECTIVIDAD, PROVINCIA MONTECRISTI, R.D.</t>
  </si>
  <si>
    <t>01 - MEJORAMIENTO URBANO, SOCIAL Y AMBIENTAL DEL BARRIO DOMINGO SAVIO (LA CIENEGA - LOS GUANDULES), DISTRITO NACIONAL</t>
  </si>
  <si>
    <t>01 - RECONSTRUCCIÓN DE 44 KM DE CAMINOS PRODUCTIVOS EN LA PROVINCIA PUERTO PLATA</t>
  </si>
  <si>
    <t>01 - RECONSTRUCCIÓN DE LA INFRAESTRUCTURA VIAL URBANA DEL MUNICIPIO SANTA BÁRBARA DE SAMANÁ, PROVINCIA SAMANÁ</t>
  </si>
  <si>
    <t>01 - RECONSTRUCCIÓN DEL MALECÓN DEL MUNICIPIO DE SANTA BARBARA DE SAMANÁ, PROVINCIA  SAMANÁ</t>
  </si>
  <si>
    <t>01 - RECONSTRUCCIÓN ESTADIO DE SOFTBALL LOS MAMEYES  MUNICIPIO  SANTO DOMINGO ESTE, PROVINCIA SANTO DOMINGO</t>
  </si>
  <si>
    <t>01 - RECUPERACIÓN DE LA COBERTURA VEGETAL EN CUENCAS HIDROGRÁFICAS DE LA REPÚBLICA DOMINICANA - MOPC.</t>
  </si>
  <si>
    <t>01 - REHABILITACIÓN DE 17 EDIFICACIONES EXISTENTES EN EL PARQUE ARQUEOLÓGICO LA ISABELA HISTÓRICA, MUNICIPIO DE LUPERÓN, PROVINCIA PUERTO PL</t>
  </si>
  <si>
    <t>01 - REHABILITACIÓN DEL CAMINO VECINAL CRUCE DE PIMENTEL-CASA DE ALTO-SAN FELIPE ABAJO, MUNICIPIO PIMENTEL PROVINCIA DUARTE</t>
  </si>
  <si>
    <t>01 - REPARACIÓN DE LOS DEPÓSITOS REGULADORES DE AGUA POTABLE EN EL GRAN SANTO DOMINGO.</t>
  </si>
  <si>
    <t>02 - AMPLIACIÓN ACUEDUCTO DE SAN FRANCISCO DE MACORIS, RED DISTRIBUCION SECTORES, PRIMAVERAL, COLINAS NORTE, MADEJA , PROV. DUARTE</t>
  </si>
  <si>
    <t>02 - AMPLIACIÓN ALCANTARILLADO SANITARIO MUNICIPIO SANTIAGO DE LOS CABALLEROS, PROVINCIA SANTIAGO</t>
  </si>
  <si>
    <t>02 - AMPLIACIÓN DE LA AVENIDA GREGORIO LUPERÓN DESDE LA AVENIDA ESTRELLA SADHALÁ HASTA LA AVENIDA CIRCUNVALACIÓN NORTE, MUNICIPIO SANTIAGO DE LOS CABALLEROS, PROVINCIA SANTIAGO</t>
  </si>
  <si>
    <t>02 - AMPLIACIÓN DE LAS REDES DE DISTRIBUCIÓN DE AGUA POTABLE EN DIFERENTES SECTORES DEL MUNICIPIO DE BONAO, PROVINCIA MONSEÑOR NOUEL.</t>
  </si>
  <si>
    <t>02 - AMPLIACIÓN DE PLANTELES EDUCATIVOS EN LA PROVINCIA DE BAHORUCO (FASE 2)</t>
  </si>
  <si>
    <t>02 - AMPLIACIÓN DEL PLANTEL EDUCATIVO PARA INICIAL ANA VIRGINIA REYNOSO, MUNICIPIO SABANA GRANDE DE BOYÁ, PROVINCIA MONTE PLATA.</t>
  </si>
  <si>
    <t>02 - AMPLIACIÓN DEL PLANTEL EDUCATIVO PARA INICIAL ANDRÉS TOLENTINO TOLENTINO, MUNICIPIO COMENDADOR, PROVINCIA ELÍAS PIÑA.</t>
  </si>
  <si>
    <t>02 - AMPLIACIÓN DEL PLANTEL EDUCATIVO PARA INICIAL ANTONIO ESPAILLAT, MUNICIPIO SALCEDO, PROVINCIA HERMANAS MIRABAL.</t>
  </si>
  <si>
    <t>02 - AMPLIACIÓN DEL PLANTEL EDUCATIVO PARA INICIAL EL SIFÓN, MUNICIPIO BANÍ, PROVINCIA PERAVIA.</t>
  </si>
  <si>
    <t>02 - AMPLIACIÓN DEL PLANTEL EDUCATIVO PARA INICIAL JOHN FITZGERALD KENNEDY, MUNICIPIO MONTE CRISTI, PROVINCIA MONTE CRISTI.</t>
  </si>
  <si>
    <t>02 - AMPLIACIÓN DEL PLANTEL EDUCATIVO PARA INICIAL JUANA SALTITOPA, MUNICIPIO LOS ALCARRIZOS, PROVINCIA SANTO DOMINGO.</t>
  </si>
  <si>
    <t>02 - AMPLIACIÓN DEL PLANTEL EDUCATIVO PARA INICIAL LOS GUINEOS, MUNICIPIO HIGÜEY, PROVINCIA LA ALTAGRACIA.</t>
  </si>
  <si>
    <t>02 - AMPLIACIÓN DEL PLANTEL EDUCATIVO PARA INICIAL LOS RINCONES DE GUACO, MUNICIPIO LA VEGA, PROVINCIA LA VEGA.</t>
  </si>
  <si>
    <t>02 - AMPLIACIÓN DEL PLANTEL EDUCATIVO PARA INICIAL PROF. MANUEL GÓMEZ POLANCO, MUNICIPIO SOSÚA, PROVINCIA PUERTO PLATA.</t>
  </si>
  <si>
    <t>02 - AMPLIACIÓN DEL PLANTEL EDUCATIVO PARA INICIAL SALOMÉ UREÑA DE HENRÍQUEZ, MUNICIPIO TAMAYO, PROVINCIA BAHORUCO.</t>
  </si>
  <si>
    <t>02 - AMPLIACIÓN DEL PLANTEL EDUCATIVO PARA INICIAL SAN JOSÉ OBRERO, MUNICIPIO PEDRO BRAND, PROVINCIA SANTO DOMINGO.</t>
  </si>
  <si>
    <t>02 - AMPLIACIÓN DEL PLANTEL EDUCATIVO PARA INICIAL SILVESTRE ANTONIO GUZMÁN FERNÁNDEZ, MUNICIPIO GASPAR HERNÁNDEZ, PROVINCIA ESPAILLAT.</t>
  </si>
  <si>
    <t>02 - AMPLIACIÓN DEL SERVICIO DE LA LINEA 1 DEL METRO DE SANTO DOMINGO</t>
  </si>
  <si>
    <t>02 - APOYO  DE LA EDUCACIÓN PRE-UNIVERSITARIA A TRAVÉS DEL PACTO EDUCATIVO EN LA REPÚBLICA DOMINICANA.</t>
  </si>
  <si>
    <t>02 - CONSTRUCCIÓN ACUEDUCTO ANDRES NORTE, MUNICIPIO BOCA CHICA, PROVINCIA SANTO DOMINGO</t>
  </si>
  <si>
    <t>02 - CONSTRUCCIÓN ACUEDUCTO Y ALCANTARILLADO, POBLADO MONTEGRANDE, PROVINCIA BARAHONA</t>
  </si>
  <si>
    <t>02 - CONSTRUCCIÓN CUARTEL, TORRES DE VIGILANCIA Y VIVIENDAS PARA MILITARES DEL CESFRONT, MUNICIPIO DE PEDERNALES, PROVINCIA PEDERNALES</t>
  </si>
  <si>
    <t>02 - CONSTRUCCIÓN DE 2,000 VIVIENDAS EN EL DISTRITO MUNICIPAL HATO DEL YAQUE, PROVINCIA SANTIAGO</t>
  </si>
  <si>
    <t>02 - CONSTRUCCIÓN DE ECO-HÁBITAT INTEGRAL PARA CIUDADANOS EN CONDICIÓN DE POBREZA MULTIDIMENSIONAL, PROVINCIA MARÍA TRINIDAD SÁNCHEZ</t>
  </si>
  <si>
    <t>02 - CONSTRUCCIÓN DE INFRAESTRUCTURAS PARA LA DISPOSICIÓN FINAL DE RESIDUOS SÓLIDOS EN HIGÜEY</t>
  </si>
  <si>
    <t>02 - CONSTRUCCIÓN DE LA 2 LINEA DEL TELEFÉRICO DE SANTO DOMINGO, SANTO DOMINGO OESTE Y LOS ALCARRIZOS</t>
  </si>
  <si>
    <t>02 - CONSTRUCCIÓN DE MUELLE PESQUERO EN EL DISTRITIO MUNICIPAL JUANCHO, PROVINCIA PEDERNALES</t>
  </si>
  <si>
    <t>02 - CONSTRUCCIÓN DE PLANTELES EDUCATIVOS EN LA PROVINCIA BAHORUCO (FASE 3)</t>
  </si>
  <si>
    <t>02 - CONSTRUCCIÓN DE UN NUEVO CEMENTERIO EN EL MUNICIPIO LOS RIOS, PROVINCIA BAHORUCO</t>
  </si>
  <si>
    <t>02 - CONSTRUCCIÓN MALECON  EN EL DISTRITO MUNICIPAL CALETA, PROVINCIA  LA ROMANA</t>
  </si>
  <si>
    <t>02 - CONSTRUCCIÓN PRESA DE MONTE GRANDE, REHABILITACION Y COMPLEMENTACION DE LA PRESA DE SABANA YEGUA, PROVINCIA AZUA</t>
  </si>
  <si>
    <t>02 - CONSTRUCCIÓN RED DE ABASTECIMIENTO DE AGUA POTABLE LA GALLERA, LOS CHARAMICOS Y LA PIEDRA, SOSÚA, PROVINCIA PUERTO PLATA</t>
  </si>
  <si>
    <t>02 - CONSTRUCCIÓN SISTEMA DE RECOLECCIÓN DE AGUAS RESIDUALES EN VARIOS SECTORES DEL MUNICIPIO SAN FELIPE, PROVINCIA  PUERTO PLATA</t>
  </si>
  <si>
    <t>02 - CONSTRUCCIÓN SOLUCION PLUVIAL Y SANITARIA CAÑADA TIRADENTES Y CONSTRUCCION BULEVAR RECREATIVO CRISTO PARK, DISTRITO NACIONAL</t>
  </si>
  <si>
    <t>02 - FORTALECIMIENTO DE LA CRIANZA OVICAPRINA EN LA REGIÓN FRONTERIZA DE LA RD</t>
  </si>
  <si>
    <t>02 - GESTION INTEGRADA DE REC.NATURALES Y AGRICULTURA RESILIENTE EN CUENCAS HIDROGRÁRICAS  YAQUE DEL NORTE Y OZAMA-ISABELA EN R.D.</t>
  </si>
  <si>
    <t>02 - HABILITACIÓN DE INMUEBLE PARA ARCHIVO REGIONAL CIBAO NORDESTE EN SAN FRANCISCO DE MACORIS</t>
  </si>
  <si>
    <t>02 - MEJORAMIENTO ACUEDUCTO TABARA ABAJO, PROVINCIA AZUA</t>
  </si>
  <si>
    <t>02 - MEJORAMIENTO ALCANTARILLADO SANITARIO LOS HATILLOS, PROVINCIA HATO MAYOR</t>
  </si>
  <si>
    <t>02 - MEJORAMIENTO SISTEMA DE ABASTECIMIENTO DE AGUA POTABLE EN EL MUNICIPIO VILLA GONZALEZ, PROVINCIA SANTIAGO</t>
  </si>
  <si>
    <t>02 - RECONSTRUCCIÓN  DE LA INFRAESTRUCTURA VIAL URBANA DEL MUNICIPIO SANTO DOMINGO ESTE</t>
  </si>
  <si>
    <t>02 - RECONSTRUCCIÓN DE PUENTES VEHICULARES EN EL BARRIO DUARTE, DISTRITO MUNICIPAL SANTIAGO OESTE, PROVINCIA SANTIAGO</t>
  </si>
  <si>
    <t>02 - REHABILITACIÓN EDIFICIOS DE VIVIENDAS LOS NOVA, SAN CRISTÓBAL   PROVINCIA SAN CRISTÓBAL</t>
  </si>
  <si>
    <t>02 - REHABILITACIÓN PARA EL DESARROLLO TURÍSTICO Y SOCIAL DE LA CIUDAD COLONIAL, SANTO DOMINGO, D.N.</t>
  </si>
  <si>
    <t>02 - Reparación de Instalaciones Deportivas</t>
  </si>
  <si>
    <t>02 - Reparación de mercados, mataderos y plazas municipales</t>
  </si>
  <si>
    <t>02 - Reparación en cementerios</t>
  </si>
  <si>
    <t>02 - Reparación infraestructuras urbanísticas y ornamentales</t>
  </si>
  <si>
    <t>02 - RESTAURACIÓN DE ZONAS CAFETALERAS CON VARIEDADES DE CAFE QUE CONTRIBUYAN A LA MITIGACION DE LAS EMISIONES DE GEI A NIVEL NACIONAL</t>
  </si>
  <si>
    <t>03 - AMPLIACIÓN ACUEDUCTO MÚLTIPLE AMIAMA GÓMEZ - LAS YAYAS, PROVINCIA AZUA</t>
  </si>
  <si>
    <t>03 - AMPLIACIÓN DEL PLANTEL EDUCATIVO PARA INICIAL AMÉRICO LUGO HERRERAS, MUNICIPIO TAMAYO, PROVINCIA BAHORUCO.</t>
  </si>
  <si>
    <t>03 - AMPLIACIÓN DEL PLANTEL EDUCATIVO PARA INICIAL CAMILA HENRÍQUEZ - FE Y ALEGRÍA, MUNICIPIO LOS ALCARRIZOS, PROVINCIA SANTO DOMINGO.</t>
  </si>
  <si>
    <t>03 - AMPLIACIÓN DEL PLANTEL EDUCATIVO PARA INICIAL DAVID DURÁN , MUNICIPIO CONSTANZA, PROVINCIA LA VEGA.</t>
  </si>
  <si>
    <t>03 - AMPLIACIÓN DEL PLANTEL EDUCATIVO PARA INICIAL FRANCISCO ALBERTO CAAMAÑO DEÑÓ, MUNICIPIO BAYAGUANA, PROVINCIA MONTE PLATA.</t>
  </si>
  <si>
    <t>03 - AMPLIACIÓN DEL PLANTEL EDUCATIVO PARA INICIAL FRANCISCO DEL ROSARIO SÁNCHEZ, MUNICIPIO SAN JUAN, PROVINCIA SAN JUAN.</t>
  </si>
  <si>
    <t>03 - AMPLIACIÓN DEL PLANTEL EDUCATIVO PARA INICIAL HERMANOS TREJO, MUNICIPIO HIGÜEY, PROVINCIA LA ALTAGRACIA.</t>
  </si>
  <si>
    <t>03 - AMPLIACIÓN DEL PLANTEL EDUCATIVO PARA INICIAL MANUEL DE JESÚS PERELLÓ, MUNICIPIO BANÍ, PROVINCIA PERAVIA.</t>
  </si>
  <si>
    <t>03 - AMPLIACIÓN DEL PLANTEL EDUCATIVO PARA INICIAL PROF. ANGUSTIA PÉREZ ROSARIO, MUNICIPIO MOCA, PROVINCIA ESPAILLAT.</t>
  </si>
  <si>
    <t>03 - AMPLIACIÓN DEL PLANTEL EDUCATIVO PARA INICIAL PROF. JEREMÍAS KERRY GREEN, MUNICIPIO SOSÚA, PROVINCIA PUERTO PLATA.</t>
  </si>
  <si>
    <t>03 - AMPLIACIÓN DEL PLANTEL EDUCATIVO PARA INICIAL PROF. JOSÉ RAMÓN LIRIANO TEJADA, MUNICIPIO SALCEDO, PROVINCIA HERMANAS MIRABAL.</t>
  </si>
  <si>
    <t>03 - AMPLIACIÓN DEL PLANTEL EDUCATIVO PARA INICIAL ROSA SMESTER, MUNICIPIO MONTE CRISTI, PROVINCIA MONTE CRISTI.</t>
  </si>
  <si>
    <t>03 - AMPLIACIÓN DEL SISTEMA NACIONAL DE ATENCION A EMERGENCIAS Y SEGURIDAD 9-1-1, FASE II</t>
  </si>
  <si>
    <t>03 - AMPLIACIÓN SERVICIOS DE AGUA POTABLE EN EL MUNICIPIO SANTO DOMINGO ESTE, PROVINCIA SANTO DOMINGO</t>
  </si>
  <si>
    <t>03 - CONSTRUCCIÓN 2 ESTANCIAS INFANTILES EN LA PROVINCIA DE BARAHONA</t>
  </si>
  <si>
    <t>03 - CONSTRUCCIÓN CENTRO DE ACOPIO BIENES NACIONALES, SANTO DOMINGO NORTE</t>
  </si>
  <si>
    <t>03 - CONSTRUCCIÓN DE 1,912 VIVIENDAS EN CIUDAD MODELO, MUNICIPIO SANTO DOMINGO NORTE, PROVINCIA SANTO DOMINGO</t>
  </si>
  <si>
    <t>03 - CONSTRUCCIÓN DE ECO-VIVIENDAS PARA CIUDADANOS EN CONDICION DE POBREZA MULTIDIMENSIONAL EN EL MUNICIPIO MONTE CRISTI, PROVINCIA MONTE CRISTI</t>
  </si>
  <si>
    <t>03 - CONSTRUCCIÓN DE INFRAESTRUCTURA PARA LA DISPOSICIÓN FINAL DE RESIDUOS SÓLIDOS EN VERÓN PUNTA CANA , PROVINCIA LA ALTAGRACIA</t>
  </si>
  <si>
    <t>03 - Construcción de infraestructuras culturales y  educativas</t>
  </si>
  <si>
    <t>03 - Construcción de infraestructuras sanitarias,  de alcantarillado y medio ambiente</t>
  </si>
  <si>
    <t>03 - Construcción de Instalaciones Deportivas</t>
  </si>
  <si>
    <t>03 - CONSTRUCCIÓN DE MUELLE PESQUERO EN EL MUNICIPIO DE SANCHEZ, PROVINCIA SAMANA</t>
  </si>
  <si>
    <t>03 - CONSTRUCCIÓN DE PLANTELES EDUCATIVOS EN LA PROVINCIA BARAHONA (FASE 3)</t>
  </si>
  <si>
    <t>03 - CONSTRUCCIÓN DEL CENTRO DE RETENCIÓN VEHICULAR DE LA DIGESETT, PROVINCIA SANTO DOMINGO</t>
  </si>
  <si>
    <t>03 - Construcción edificaciones municipales</t>
  </si>
  <si>
    <t>03 - Construcción Infraestructuras Religiosas y Fúnebres</t>
  </si>
  <si>
    <t>03 - Construcción instalaciones recreativas</t>
  </si>
  <si>
    <t>03 - CONSTRUCCIÓN LÍNEA 2C DEL METRO DE SANTO DOMINGO TRAMOS:  ALCARRIZOS- LUPERÓN</t>
  </si>
  <si>
    <t>03 - CONSTRUCCIÓN MURO DE GAVIONES Y ESPIGONES EN EL RIO LAS CUEVAS, MUNICIPIO PADRE LAS CASAS, PROVICIA DE AZUA</t>
  </si>
  <si>
    <t>03 - CONSTRUCCIÓN PUENTE SOBRE RIO INAJE Y CRUCE LAS LANAS - MANUEL BUENO, PROVINCIA DAJABON</t>
  </si>
  <si>
    <t>03 - CONSTRUCCIÓN SISTEMA DE SANEAMIENTO ARROYO GURABO Y SU ENTORNO, MUNICIPIO SANTIAGO DE LOS CABALLEROS,  PROVINCIA SANTIAGO.</t>
  </si>
  <si>
    <t>03 - CONSTRUCCIÓN SISTEMA DE SANEAMIENTO CAÑADA MARAÑON, MUNICIPIO SANTO DOMINGO NORTE</t>
  </si>
  <si>
    <t>03 - MEJORAMIENTO ALCANTARILLADO SANITARIO LAS MATAS DE FARFAN, PROVINCIA SAN JUAN</t>
  </si>
  <si>
    <t>03 - MEJORAMIENTO CAÑADA GRANDE EN EL MUNICIPIO SAN FRANCISCO DE MACORIS, PROVINCIA DUARTE</t>
  </si>
  <si>
    <t>03 - MEJORAMIENTO SISTEMA  ABASTECIMIENTO AGUA POTABLE, MUNICIPIO SANTIAGO DE LOS CABALLEROS, PROVINCIA SANTIAGO</t>
  </si>
  <si>
    <t>03 - RECONSTRUCCIÓN DE LA INFRAESTRUCTURA VIAL URBANA DEL MUNICIPIO JAQUIMEYES, PROVINCIA BARAHONA</t>
  </si>
  <si>
    <t>03 - REMODELACIÓN CAMPAMENTO DUARTE - UNIVERSIDAD POLICIA NACIONAL, DISTRITO NACIONAL</t>
  </si>
  <si>
    <t>03 - REMODELACIÓN DE LAS INFRAESTRUCTURAS RECREATIVAS EN EL MALECÓN DE SAN PEDRO DE MACORÍS</t>
  </si>
  <si>
    <t>03 - REMODELACIÓN POLIDEPORTIVO DE HAINA, MUNICIPIO BAJOS DE HAINA, PROVINCIA SAN CRISTOBAL</t>
  </si>
  <si>
    <t>03 - REPOSICIÓN DE LÍNEA MATRIZ EN EL SECTOR PROSPERIDAD DEL MUNICIPIO DE BONAO, PROVINCIA MONSEÑOR NOUEL</t>
  </si>
  <si>
    <t>04 - AMPLIACIÓN ACUEDUCTO MULTIPLE DE PARTIDO-LA GORRA, PROVINCIA DAJABON</t>
  </si>
  <si>
    <t>04 - AMPLIACIÓN DEL PLANTEL EDUCATIVO PARA INICIAL  GREGORIO LUPERÓN, MUNICIPIO LOS RÍOS, PROVINCIA BAHORUCO.</t>
  </si>
  <si>
    <t>04 - AMPLIACIÓN DEL PLANTEL EDUCATIVO PARA INICIAL ALIRO PAULINO, MUNICIPIO NIZAO, PROVINCIA PERAVIA.</t>
  </si>
  <si>
    <t>04 - AMPLIACIÓN DEL PLANTEL EDUCATIVO PARA INICIAL EL GUANITO, MUNICIPIO HIGÜEY, PROVINCIA LA ALTAGRACIA.</t>
  </si>
  <si>
    <t>04 - AMPLIACIÓN DEL PLANTEL EDUCATIVO PARA INICIAL EVARISTO BRITO REYES, MUNICIPIO LOS ALCARRIZOS, PROVINCIA SANTO DOMINGO.</t>
  </si>
  <si>
    <t>04 - AMPLIACIÓN DEL PLANTEL EDUCATIVO PARA INICIAL JUAN BAUTISTA DE LA CRUZ, MUNICIPIO VILLA TAPIA, PROVINCIA HERMANAS MIRABAL.</t>
  </si>
  <si>
    <t>04 - AMPLIACIÓN DEL PLANTEL EDUCATIVO PARA INICIAL MERCEDES CONSUELO MATOS EN LA PROVINCIA SAN JUAN.</t>
  </si>
  <si>
    <t>04 - AMPLIACIÓN DEL PLANTEL EDUCATIVO PARA INICIAL OLIVIA NUÑEZ HIDALGO, MUNICIPIO GASPAR HERNÁNDEZ, PROVINCIA ESPAILLAT.</t>
  </si>
  <si>
    <t>04 - AMPLIACIÓN DEL PLANTEL EDUCATIVO PARA INICIAL PADRE FANTINO , MUNICIPIO CONSTANZA, PROVINCIA LA VEGA.</t>
  </si>
  <si>
    <t>04 - AMPLIACIÓN DEL PLANTEL EDUCATIVO PARA INICIAL PROF. JUANA CARABALLO POLANCO, MUNICIPIO PUERTO PLATA, PROVINCIA PUERTO PLATA.</t>
  </si>
  <si>
    <t>04 - AMPLIACIÓN DEL PLANTEL EDUCATIVO PARA INICIAL RAMÓN MARTÍNEZ, MUNICIPIO PERALVILLO, PROVINCIA MONTE PLATA.</t>
  </si>
  <si>
    <t>04 - AMPLIACIÓN DEL PLANTEL EDUCATIVO PARA INICIAL SERAFINA SÁNCHEZ, MUNICIPIO MONTE CRISTI, PROVINCIA MONTE CRISTI.</t>
  </si>
  <si>
    <t>04 - CONSTRUCCIÓN  SISTEMA DE RIEGO HATO DAMAS EN EL DISTRITO MUNICIPAL DE HATO DAMAS, PROVINCIA DE SAN CRISTÓBAL</t>
  </si>
  <si>
    <t>04 - CONSTRUCCIÓN CENTRO COMUNAL EL GUAYABO, MUNICIPIO VALLEJUELO, PROVINCIA SAN JUAN</t>
  </si>
  <si>
    <t>04 - CONSTRUCCIÓN DE 14 ESTANCIAS INFANTILES DE LA PROVINCIA DISTRITO NACIONAL</t>
  </si>
  <si>
    <t>04 - CONSTRUCCIÓN DE 250 VIVIENDAS EN LA PROVINCIA SAN CRISTOBAL</t>
  </si>
  <si>
    <t>04 - CONSTRUCCIÓN DE CAPACIDADES Y RESILIENCIA A LOS DESASTRES NATURALES EN EL ÁMBITO DE INFRAESTRUCTURAS VIALES EN LA PROVINCIA DE BAHORUCO.</t>
  </si>
  <si>
    <t>04 - CONSTRUCCIÓN DE ECO-VIVIENDAS PARA CIUDADANOS EN CONDICION DE POBREZA MULTIDIMENSIONAL EN EL MUNICIPIO DE BARAHONA, PROVINCIA BARAHONA</t>
  </si>
  <si>
    <t>04 - CONSTRUCCIÓN DE INFRAESTRUCTURA PARA LA DISPOSICIÓN FINAL DE RESIDUOS SÓLIDOS EN NAGUA, PROVINCIA MARIA TRINIDAD SANCHEZ</t>
  </si>
  <si>
    <t>04 - CONSTRUCCIÓN DE LA LÍNEA 1B DEL METRO DE SANTO DOMINGO, TRAMO VILLA MELLA - PUNTA, SANTO DOMINGO NORTE</t>
  </si>
  <si>
    <t>04 - CONSTRUCCIÓN DE MUELLE PESQUERO EN EL MUNICIPIO DE MANZANILLO, PROVINCIA MONTE CRISTI</t>
  </si>
  <si>
    <t>04 - CONSTRUCCIÓN DE PLANTELES EDUCATIVOS EN LA PROVINCIA DAJABÓN (FASE 3)</t>
  </si>
  <si>
    <t>04 - CONSTRUCCIÓN OBRAS COMPLEMENTARIAS PARA EL DESARROLLO COMUNITARIO DEL CENTRO POBLADO MONTEGRANDE, PROVINCIA BARAHONA</t>
  </si>
  <si>
    <t>04 - EQUIPAMIENTO ACUEDUCTOS MUNICIPIO SANTIAGO DE LOS CABALLEROS</t>
  </si>
  <si>
    <t>04 - HABILITACIÓN DEL SISTEMA DE PRODUCCIÓN DE AGUA POTABLE LECHERÍA, SECTOR MANOGUAYABO, MUNICIPIO SANTO DOMINGO OESTE ,PROV. SANTO DGO.</t>
  </si>
  <si>
    <t>04 - MEJORAMIENTO ALCANTARILLADOS SANITARIOS PROVICIA DUARTE</t>
  </si>
  <si>
    <t>04 - MEJORAMIENTO OBRA DE CAPTACION RIO LAS CUEVAS, ACUEDUCTO PADRE LAS CASAS, PROVINCIA AZUA(AFECTADO POR TORMENTA LAURA).</t>
  </si>
  <si>
    <t>04 - RECONSTRUCCIÓN DE LA INFRAESTRUCTURA VIAL URBANA DEL MUNICIPIO LA CIENAGA, PROVINCIA BARAHONA</t>
  </si>
  <si>
    <t>04 - RECONSTRUCCIÓN DE PUENTE EN LA COMUNIDAD AGUAS NEGRAS, DISTRITO MUNICIPAL JOSÉ F.CO PEÑA GÓMEZ, PROVINCIA PEDERNALES</t>
  </si>
  <si>
    <t>04 - RECUPERACION DE LOS RECURSOS NATURALES EN LAS  SUB CUENCAS JAMAO Y VERAGUA</t>
  </si>
  <si>
    <t>04 - REHABILITACIÓN PLANTA DE TRATAMIENTO DE AGUAS RESIDUALES DEL ALCANTARILLADO SANITARIO REPARTO YUNA, SECTOR PALMARITO, BONAO, MONSEÑOR</t>
  </si>
  <si>
    <t>04 - REHABILITACIÓN PLANTAS DE TRATAMIENTO DE AGUAS RESIDUALES VISTA BELLA, HAINAMOSA Y PRADOS DE SAN LUIS, PROVINCIA DE SANTO DOMINGO</t>
  </si>
  <si>
    <t>04 - REMODELACIÓN  MALECON   MUNICIPIO  SANTO DOMINGO ESTE, PROVINCIA SANTO DOMINGO</t>
  </si>
  <si>
    <t>04 - Reparación de infraestructuras religiosas y Fúnebres</t>
  </si>
  <si>
    <t>04 - Reparación de infraestructuras sanitarias,  de alcantarillado y medio ambiente</t>
  </si>
  <si>
    <t>04 - Reparación de Instalaciones Deportivas</t>
  </si>
  <si>
    <t>04 - Reparación edificaciones municipales</t>
  </si>
  <si>
    <t>04 - Reparación infraestructuras culturales y educativas</t>
  </si>
  <si>
    <t>04 - Reparación instalaciones recreativas</t>
  </si>
  <si>
    <t>05 - AMPLIACIÓN  ACUEDUCTO DISTRITO MUNICIPAL  LA GUAYIGA, MUNICIPIO PEDRO BRAND, PROVINCIA STO. DGO.</t>
  </si>
  <si>
    <t>05 - AMPLIACIÓN ACUEDUCTO DE CARLOS PINTO-LOS BOTADOS-HAINA, PROVINCIA SAN CRISTOBAL</t>
  </si>
  <si>
    <t>05 - AMPLIACIÓN ACUEDUCTO TIREO, CONSTANZA. PROVINCIA LA VEGA</t>
  </si>
  <si>
    <t>05 - AMPLIACIÓN DE LA CAPACIDAD DE TRANSPORTE DE LA LÍNEA 2 DEL METRO DE SANTO DOMINGO</t>
  </si>
  <si>
    <t>05 - AMPLIACIÓN DEL PLANTEL EDUCATIVO PARA INICIAL CRISTINO MATOS LEDESMA, MUNICIPIO TAMAYO, PROVINCIA BAHORUCO.</t>
  </si>
  <si>
    <t>05 - AMPLIACIÓN DEL PLANTEL EDUCATIVO PARA INICIAL CRISTINO PITTA, MUNICIPIO GASPAR HERNÁNDEZ, PROVINCIA ESPAILLAT.</t>
  </si>
  <si>
    <t>05 - AMPLIACIÓN DEL PLANTEL EDUCATIVO PARA INICIAL EL RANCHITO, MUNICIPIO VILLA TAPIA, PROVINCIA HERMANAS MIRABAL.</t>
  </si>
  <si>
    <t>05 - AMPLIACIÓN DEL PLANTEL EDUCATIVO PARA INICIAL FERNANDO ARTURO DE MERIÑO, MUNICIPIO MONTE PLATA, PROVINCIA MONTE PLATA.</t>
  </si>
  <si>
    <t>05 - AMPLIACIÓN DEL PLANTEL EDUCATIVO PARA INICIAL FUNDACIÓN DE PERAVIA, MUNICIPIO BANÍ, PROVINCIA PERAVIA.</t>
  </si>
  <si>
    <t>05 - AMPLIACIÓN DEL PLANTEL EDUCATIVO PARA INICIAL HATO VIEJO , MUNICIPIO JARABACOA, PROVINCIA LA VEGA.</t>
  </si>
  <si>
    <t>05 - AMPLIACIÓN DEL PLANTEL EDUCATIVO PARA INICIAL JESÚS DE NAZARET - BATEY PALMAREJITO, MUNICIPIO LOS ALCARRIZOS, PROVINCIA SANTO DOMINGO.</t>
  </si>
  <si>
    <t>05 - AMPLIACIÓN DEL PLANTEL EDUCATIVO PARA INICIAL JOSÉ GABRIEL GARCÍA, MUNICIPIO PEPILLO SALCEDO, PROVINCIA MONTE CRISTI.</t>
  </si>
  <si>
    <t>05 - AMPLIACIÓN DEL PLANTEL EDUCATIVO PARA INICIAL PROF. CÁNDIDO ELIGIO GUERRERO CEDANO - SAN PEDRO, MUNICIPIO HIGÜEY, PROVINCIA LA ALTAGRACIA.</t>
  </si>
  <si>
    <t>05 - AMPLIACIÓN DEL PLANTEL EDUCATIVO PARA INICIAL SECTOR SURESTE, MUNICIPIO SAN JUAN, PROVINCIA SAN JUAN.</t>
  </si>
  <si>
    <t>05 - AMPLIACIÓN DEL PLANTEL EDUCATIVO PARA INICIAL VIRGINIA ELENA ORTEA, MUNICIPIO PUERTO PLATA, PROVINCIA PUERTO PLATA.</t>
  </si>
  <si>
    <t>05 - CONSTRUCCIÓN CENTRO COMUNAL DISTRITO MUNICIPAL LAS ZANJAS, MUNICIPIO SAN JUAN DE LA MAGUANA, PROVINCIA SAN JUAN</t>
  </si>
  <si>
    <t>05 - CONSTRUCCIÓN CENTRO MODELO DE PRESTACIÓN DE SERVICIOS PARA MUJERES (CIUDAD MUJER)</t>
  </si>
  <si>
    <t>05 - CONSTRUCCIÓN DE 4 ESTANCIAS INFANTILES EN LA PROVINCIA DUARTE</t>
  </si>
  <si>
    <t>05 - CONSTRUCCIÓN DE ECO-HÁBITAT INTEGRAL PARA FAMILIAS EN CONDICIONES DE VULNERABILIDAD EN EL MUNICIPIO EL SEIBO, PROVINCIA EL SEIBO</t>
  </si>
  <si>
    <t>05 - CONSTRUCCIÓN DE INFRAESTRUCTURAS PARA LA DISPOSICIÓN FINAL DE RESIDUOS SÓLIDOS EN SAMANÁ, PROVINCIA SAMANÁ</t>
  </si>
  <si>
    <t>05 - CONSTRUCCIÓN DE MUELLE PESQUERO EN EL MUNICIPIO SANTA BÁRBARA PROVINCIA SAMANA</t>
  </si>
  <si>
    <t>05 - CONSTRUCCIÓN DE PLANTELES EDUCATIVOS EN LA PROVINCIA DISTRITO NACIONAL (FASE 3)</t>
  </si>
  <si>
    <t>05 - CONSTRUCCIÓN DE PUENTES PEATONALES Y DE MOTOCICLETAS A NIVEL NACIONAL</t>
  </si>
  <si>
    <t>05 - CONSTRUCCIÓN EDIFICIO DE DOS NIVELES DEL INSTITUTO DE CARDIOLOGÍA</t>
  </si>
  <si>
    <t>05 - Construcción Instalaciones Recreativas</t>
  </si>
  <si>
    <t>05 - CONSTRUCCIÓN SISTEMA DE RIEGO ALTOS DE LAS YAYAS, EN EL MUNICIPIO LAS YAYAS DE VIAJAMA,  PROVINCIA DE AZUA (1RA ETAPA)</t>
  </si>
  <si>
    <t>05 - MEJORAMIENTO  ACUEDUCTO PEDERNALES, PROVINCIA PEDERNALES</t>
  </si>
  <si>
    <t>05 - RECONSTRUCCIÓN DE LA INFRAESTRUCTURA VIAL URBANA DEL MUNICIPIO DE VILLA JARAGUA, PROVINCIA BAHORUCO</t>
  </si>
  <si>
    <t>05 - RECONSTRUCCIÓN DE PLAZA DE VENDEDORES EN EL PUEBLO LOS PESCADORES, MUNICIPIO LAS TERRENAS, PROVINCIA SAMANA</t>
  </si>
  <si>
    <t>05 - RECONSTRUCCIÓN DEL SISTEMA DE ALCANTARILLADO Y CALLES INTERNAS EN COMUNIDADES DEL DISTRITO MUNICIPAL SANTIAGO OESTE, PROVINCIA SANTIAGO</t>
  </si>
  <si>
    <t>05 - REHABILITACIÓN PLANTA DE TRATAMIENTO DE AGUAS RESIDUALES ALCANTARILLADO SANITARIO DE COMENDADOR</t>
  </si>
  <si>
    <t>05 - RESTAURACIÓN DE LA CUENCA  DEL RÍO OCOA Y SU  COSTA EN LA PROVINCIA SAN JOSÉ DE OCOA.</t>
  </si>
  <si>
    <t>06 - AMPLIACIÓN ACUEDUCTO ORIENTAL, BARRERA DE SALINIDAD Y TRASVASE AL MUNICIPIO SANTO DOMINGO NORTE, PROVINCIA SANTO DOMINGO</t>
  </si>
  <si>
    <t>06 - AMPLIACIÓN ACUEDUCTO SABANA REY, PROVINCIA LA VEGA</t>
  </si>
  <si>
    <t>06 - AMPLIACIÓN ALCANTARILLADO SANITARIO DE FANTINO, PROVINCIA SANCHEZ RAMIREZ</t>
  </si>
  <si>
    <t>06 - AMPLIACIÓN DE PLANTELES EDUCATIVOS EN LA PROVINCIA DE EL SEIBO (FASE 2)</t>
  </si>
  <si>
    <t>06 - AMPLIACIÓN DEL PLANTEL EDUCATIVO PARA INICIAL ADRIANA MARÍA GUILLU VIUDA SUAZO, MUNICIPIO SAN JUAN, PROVINCIA SAN JUAN.</t>
  </si>
  <si>
    <t>06 - AMPLIACIÓN DEL PLANTEL EDUCATIVO PARA INICIAL ANDRÉS PEÑA CABRAL, MUNICIPIO BANÍ, PROVINCIA PERAVIA.</t>
  </si>
  <si>
    <t>06 - AMPLIACIÓN DEL PLANTEL EDUCATIVO PARA INICIAL CARA LINDA, MUNICIPIO MONTE PLATA, PROVINCIA MONTE PLATA.</t>
  </si>
  <si>
    <t>06 - AMPLIACIÓN DEL PLANTEL EDUCATIVO PARA INICIAL ESCUELA PARROQUIAL SALESIANA MARÍA AUXILIADORA, MUNICIPIO LA VEGA, PROVINCIA LA VEGA.</t>
  </si>
  <si>
    <t>06 - AMPLIACIÓN DEL PLANTEL EDUCATIVO PARA INICIAL LA PEDRERA, MUNICIPIO GASPAR HERNÁNDEZ, PROVINCIA ESPAILLAT.</t>
  </si>
  <si>
    <t>06 - AMPLIACIÓN DEL PLANTEL EDUCATIVO PARA INICIAL MARÍA ALEJANDRINA PICHARDO, MUNICIPIO VILLA RIVA, PROVINCIA DUARTE.</t>
  </si>
  <si>
    <t>06 - AMPLIACIÓN DEL PLANTEL EDUCATIVO PARA INICIAL MARÍA CONCEPCIÓN BONA, MUNICIPIO HIGÜEY, PROVINCIA LA ALTAGRACIA.</t>
  </si>
  <si>
    <t>06 - AMPLIACIÓN DEL PLANTEL EDUCATIVO PARA INICIAL MARIE POUSSEPIN - FE Y ALEGRÍA, MUNICIPIO VILLA JARAGUA, PROVINCIA BAHORUCO.</t>
  </si>
  <si>
    <t>06 - AMPLIACIÓN DEL PLANTEL EDUCATIVO PARA INICIAL PILOTO, MUNICIPIO GUAYUBÍN, PROVINCIA MONTE CRISTI.</t>
  </si>
  <si>
    <t>06 - AMPLIACIÓN DEL PLANTEL EDUCATIVO PARA INICIAL PROF. JUAN EMILIO BOSCH GAVIÑO, MUNICIPIO PUERTO PLATA, PROVINCIA PUERTO PLATA.</t>
  </si>
  <si>
    <t>06 - AMPLIACIÓN DEL PLANTEL EDUCATIVO PARA INICIAL SOCORRO SÁNCHEZ, MUNICIPIO LOS ALCARRIZOS, PROVINCIA SANTO DOMINGO.</t>
  </si>
  <si>
    <t>06 - AMPLIACIÓN PLANTA DE TRATAMIENTO DE AGUA POTABLE ACUEDUCTO VILLA ALTAGRACIA, PROVINCIA SAN CRISTOBAL</t>
  </si>
  <si>
    <t>06 - CONSTRUCCIÓN CENTRO COMUNAL DISTRITO MUNICIPAL EL ROSARIO, MUNICIPIO SAN JUAN DE LA MAGUANA, PROVINCIA SAN JUAN</t>
  </si>
  <si>
    <t>06 - CONSTRUCCIÓN DE 1 ESTANCIA INFANTIL EN LA PROVINCIA ELIAS PIÑA</t>
  </si>
  <si>
    <t>06 - CONSTRUCCIÓN DE 250 VIVIENDAS EN LA PROVINCIA SAN PEDRO DE MACORÍS</t>
  </si>
  <si>
    <t>06 - CONSTRUCCIÓN DE ECO-HABITAT INTEGRAL PARA CIUDADANOS EN CONDICION DE POBREZA MULTIDIMENSIONAL EN EL MUNICIPIO SAN PEDRO DE MACORÍS, PROVINCIA SAN PEDRO DE MACORÍS</t>
  </si>
  <si>
    <t>06 - CONSTRUCCIÓN DE INFRAESTRUCTURA PARA LA DISPOSICIÓN FINAL DE RESIDUOS SÓLIDOS EN LAS TERRENAS, PROVINCIA SAMANA</t>
  </si>
  <si>
    <t>06 - CONSTRUCCIÓN DE MUELLE PESQUERO CAÑO DE YUTI, PROVINCIA MONTE CRISTI</t>
  </si>
  <si>
    <t>06 - CONSTRUCCIÓN DE PLANTELES EDUCATIVOS EN LA PROVINCIA DUARTE (FASE 3)</t>
  </si>
  <si>
    <t>06 - CONSTRUCCIÓN DEL PARQUE  DISTRITO INDUSTRIAL SANTO DOMINGO OESTE (DISDO), EN HATO NUEVO, MANOGUAYABO</t>
  </si>
  <si>
    <t>06 - CONSTRUCCIÓN VÍA DE ACCESO A LA PLAYA ESTILLERO, D. M. EL LIMÓN, PROVINCIA SAMANÁ</t>
  </si>
  <si>
    <t>06 - RECONSTRUCCIÓN CARRETERA HATO MAYOR - EL PUERTO, PROVINCIA HATO MAYOR</t>
  </si>
  <si>
    <t>06 - RECONSTRUCCIÓN DE LA INFRAESTRUCTURA VIAL URBANA DEL MUNICIPIO DE GALVAN, PROVINCIA BAHORUCO</t>
  </si>
  <si>
    <t>06 - Reparación Instalaciones Recreativas</t>
  </si>
  <si>
    <t>07 - AMPLIACIÓN ALCANTARILLADO SANITARIO EN LOS SECTORES EL MILLÓN, AV. CIRCUNVALACIÓN Y EL PANCHITO, PROVINCIA SAMANA</t>
  </si>
  <si>
    <t>07 - AMPLIACIÓN DE PLANTELES EDUCATIVOS EN LA PROVINCIA DE ESPAILLAT (FASE 2)</t>
  </si>
  <si>
    <t>07 - AMPLIACIÓN DEL PLANTEL EDUCATIVO PARA INICIAL  PROF. VITALINA GUERRERO PIMENTEL, MUNICIPIO BANÍ, PROVINCIA PERAVIA.</t>
  </si>
  <si>
    <t>07 - AMPLIACIÓN DEL PLANTEL EDUCATIVO PARA INICIAL ALTAGRACIA GRULLÓN, MUNICIPIO SAN FRANCISCO DE MACORÍS, PROVINCIA DUARTE.</t>
  </si>
  <si>
    <t>07 - AMPLIACIÓN DEL PLANTEL EDUCATIVO PARA INICIAL AMÉRICO LUGO, MUNICIPIO SABANA GRANDE DE BOYÁ, PROVINCIA MONTE PLATA.</t>
  </si>
  <si>
    <t>07 - AMPLIACIÓN DEL PLANTEL EDUCATIVO PARA INICIAL GEORGE ARZENO BRUGAL FE Y ALEGRÍA, MUNICIPIO PUERTO PLATA, PROVINCIA PUERTO PLATA.</t>
  </si>
  <si>
    <t>07 - AMPLIACIÓN DEL PLANTEL EDUCATIVO PARA INICIAL HIGÜERITO, MUNICIPIO SAN JUAN, PROVINCIA SAN JUAN.</t>
  </si>
  <si>
    <t>07 - AMPLIACIÓN DEL PLANTEL EDUCATIVO PARA INICIAL LA DIVISORIA, MUNICIPIO GUAYUBÍN, PROVINCIA MONTE CRISTI.</t>
  </si>
  <si>
    <t>07 - AMPLIACIÓN DEL PLANTEL EDUCATIVO PARA INICIAL MARÍA TRINIDAD SÁNCHEZ, MUNICIPIO HIGÜEY, PROVINCIA LA ALTAGRACIA.</t>
  </si>
  <si>
    <t>07 - AMPLIACIÓN DEL PLANTEL EDUCATIVO PARA INICIAL NORBERTO LUCIANO MORA BLANCO, MUNICIPIO LA VEGA, PROVINCIA LA VEGA.</t>
  </si>
  <si>
    <t>07 - AMPLIACIÓN DEL PLANTEL EDUCATIVO PARA INICIAL NORGE BOTELLO FERNÁNDEZ, MUNICIPIO LOS ALCARRIZOS, PROVINCIA SANTO DOMINGO.</t>
  </si>
  <si>
    <t>07 - AMPLIACIÓN DEL PLANTEL EDUCATIVO PARA INICIAL PROF. NELIS MARINA CARABALLO PEREZ, MUNICIPIO JIMANÍ, PROVINCIA INDEPENDENCIA.</t>
  </si>
  <si>
    <t>07 - AMPLIACIÓN DEL PLANTEL EDUCATIVO PARA INICIAL PROF. YOJANY DE LA CRUZ SANTANA, MUNICIPIO JAMAO AL NORTE, PROVINCIA ESPAILLAT.</t>
  </si>
  <si>
    <t>07 - CONSTRUCCIÓN ACUEDUCTO DE LAS CABUYAS, PROVINCIA DE LA VEGA</t>
  </si>
  <si>
    <t>07 - CONSTRUCCIÓN BARRERA DE PROTECCIÓN MARINA, TRAMO VIAL, OBRAS CONEXAS Y COMPLEMENTARIAS EN NAGUA, PROVINCIA MARÍA TRINIDAD SANCHEZ.</t>
  </si>
  <si>
    <t>07 - CONSTRUCCIÓN CAMPO DE BÉISBOL Y CANCHA DE BALONCESTO PUNTA LICEY DE VILLA MELLA, MUNICIPIO SANTO DOMINGO NORTE, SANTO DOMINGO</t>
  </si>
  <si>
    <t>07 - CONSTRUCCIÓN CENTRO COMUNAL LOS TRANSFORMADORES, MUNICIPIO SAN JUAN DE LA MAGUANA, PROVINCIA SAN JUAN</t>
  </si>
  <si>
    <t>07 - CONSTRUCCIÓN DE 48 VIVIENDAS EN EL MUNICIPIO LAS MATAS DE FARFAN, PROVINCIA SAN JUAN</t>
  </si>
  <si>
    <t>07 - CONSTRUCCIÓN DE ECO-VIVIENDAS PARA CIUDADANOS EN CONDICION DE POBREZA MULTIDIMENSIONAL EN EL MUNICIPIO DE SAN CRISTOBAL, PROVINCIA SAN CRISTOBAL</t>
  </si>
  <si>
    <t>07 - CONSTRUCCIÓN DE INFRAESTRUCTURA PARA LA DISPOSICIÓN FINAL DE RESIDUOS SÓLIDOS EN PUERTO PLATA</t>
  </si>
  <si>
    <t>07 - CONSTRUCCIÓN DE PLANTELES EDUCATIVOS EN LA PROVINCIA EL SEIBO (FASE 3)</t>
  </si>
  <si>
    <t>07 - Construcción de viviendas</t>
  </si>
  <si>
    <t>07 - CONSTRUCCIÓN EDIFICIO PARA SALONES PARROQUIALES, PARROQUIA STELLA MARIS, MUNICIPIO SANTO DOMINGO ESTE.</t>
  </si>
  <si>
    <t>07 - Construcción Infraestructuras Culturales, Educativas , Religiosas y Funebre</t>
  </si>
  <si>
    <t>07 - CONSTRUCCIÓN OFICINAS ADMINISTRATIVAS DEL INDRHI EN LAS REGIONALES ALTO YAQUE, BAJO YAQUE Y SAN JUAN DE LA MAGUANA, PROV</t>
  </si>
  <si>
    <t>07 - CONSTRUCCIÓN PALACIO DE JUSTICIA DE SANTO DOMINGO ESTE</t>
  </si>
  <si>
    <t>07 - CONSTRUCCIÓN SISTEMA DE AGUA POTABLE PARA EL SECTOR VILLA PROGRESO EN EL MUNICIPIO DE VILLA HERMOSA</t>
  </si>
  <si>
    <t>07 - CONSTRUCCIÓN SISTEMA DE SANEAMIENTO CAÑADAS LOS PERALEJOS Y JICACO Y  RELOCALIZACION DE VIVIENDAS, DIST. NACIONAL Y  LOS ALCARRIZOS</t>
  </si>
  <si>
    <t>07 - EQUIPAMIENTO CAMPO DE POZOS ACUEDUCTO, PROVINCIA AZUA.</t>
  </si>
  <si>
    <t>07 - MEJORAMIENTO ALCANTARILLADO SANITARIO EL SEIBO  PROVINCIA EL SEIBO</t>
  </si>
  <si>
    <t>07 - MEJORAMIENTO PLANTA DE TRATAMIENTO AGUA POTABLE NORIEGA I, PROVINCIA SANTIAGO</t>
  </si>
  <si>
    <t>07 - MEJORAMIENTO REDES AGUA POTABLE EN EL DISTRITO NACIONAL, REGION OZAMA</t>
  </si>
  <si>
    <t>07 - RECONSTRUCCIÓN DE LA INFRAESTRUCTURA VIAL URBANA DEL MUNICIPIO BANICA, PROVINCIA ELIAS PIÑA</t>
  </si>
  <si>
    <t>07 - REHABILITACIÓN  OBRA DE TOMA Y ESTACIÓN DE BOMBEO ACUEDUCTO EL SEIBO, PROVINCIA EL SEIBO</t>
  </si>
  <si>
    <t>07 - REMODELACIÓN DEL PARQUE DUARTE DEL MUNICIPIO SAN FERNANDO DE MONTE CRISTI.</t>
  </si>
  <si>
    <t>08 - AMPLIACIÓN ACUEDUCTO MUNICIPIO DE NAGUA, PROVINCIA MARÍA TRINIDAD SANCHEZ</t>
  </si>
  <si>
    <t>08 - AMPLIACIÓN DE ACUEDUCTO EN EL MUNICIPIO DE  VILLA HERMOSA, PROVINCIA LA ROMANA</t>
  </si>
  <si>
    <t>08 - AMPLIACIÓN DE LA RED DE ABASTECIMIENTO DE AGUA POTABLE PARA LOS ALCARRIZOS Y PANTOJA, PROVINCIA SANTO DOMINGO.</t>
  </si>
  <si>
    <t>08 - AMPLIACIÓN DEL PLANTEL EDUCATIVO PARA INICIAL AUGUSTO PINEDA, MUNICIPIO NIZAO, PROVINCIA PERAVIA.</t>
  </si>
  <si>
    <t>08 - AMPLIACIÓN DEL PLANTEL EDUCATIVO PARA INICIAL BARRIO LAS 100, MUNICIPIO JIMANÍ, PROVINCIA INDEPENDENCIA.</t>
  </si>
  <si>
    <t>08 - AMPLIACIÓN DEL PLANTEL EDUCATIVO PARA INICIAL BEJUCAL, MUNICIPIO HIGÜEY, PROVINCIA LA ALTAGRACIA.</t>
  </si>
  <si>
    <t>08 - AMPLIACIÓN DEL PLANTEL EDUCATIVO PARA INICIAL BURENDE, MUNICIPIO LA VEGA, PROVINCIA LA VEGA.</t>
  </si>
  <si>
    <t>08 - AMPLIACIÓN DEL PLANTEL EDUCATIVO PARA INICIAL JOSÉ GABRIEL GARCÍA, MUNICIPIO CASTAÑUELAS, PROVINCIA MONTE CRISTI.</t>
  </si>
  <si>
    <t>08 - AMPLIACIÓN DEL PLANTEL EDUCATIVO PARA INICIAL LEONIDAS DEL CARMEN SÁNCHEZ, MUNICIPIO JUAN DE HERRERA, PROVINCIA SAN JUAN.</t>
  </si>
  <si>
    <t>08 - AMPLIACIÓN DEL PLANTEL EDUCATIVO PARA INICIAL LIC. VILMA PEREIRA (FURENIHSI), MUNICIPIO SAN PEDRO DE MACORÍS, PROVINCIA SAN PEDRO DE MACORÍS.</t>
  </si>
  <si>
    <t>08 - AMPLIACIÓN DEL PLANTEL EDUCATIVO PARA INICIAL PABLITA POLANCO RODRÍGUEZ, MUNICIPIO VILLA RIVA, PROVINCIA DUARTE.</t>
  </si>
  <si>
    <t>08 - AMPLIACIÓN DEL PLANTEL EDUCATIVO PARA INICIAL PROF. ANA LUISA ANDÚJAR SOLANO -  FE Y ALEGRÍA, MUNICIPIO LOS ALCARRIZOS, PROVINCIA SANTO DOMINGO.</t>
  </si>
  <si>
    <t>08 - AMPLIACIÓN DEL PLANTEL EDUCATIVO PARA INICIAL SALOMÉ UREÑA DE HENRÍQUEZ, MUNICIPIO JAMAO AL NORTE, PROVINCIA ESPAILLAT.</t>
  </si>
  <si>
    <t>08 - AMPLIACIÓN DEL PLANTEL EDUCATIVO PARA INICIAL SILVANO REYNOSO, MUNICIPIO VILLA ISABELA, PROVINCIA PUERTO PLATA.</t>
  </si>
  <si>
    <t>08 - CONSTRUCCIÓN ACUEDUCTO MULTIPLE LAS TEJAS - EL RODEO,  PROVINCIA BAHORUCO</t>
  </si>
  <si>
    <t>08 - CONSTRUCCIÓN ALCANTARILLADO SANITARIO Y RECONSTRUCCION ACUEDUCTO DE JARABACOA,  PROVINCIA LA VEGA</t>
  </si>
  <si>
    <t>08 - CONSTRUCCIÓN CLUB DEPORTIVO VILLA MELLA, MUNICIPIO SANTO DOMINGO NORTE, PROVINCIA SANTO DOMINGO</t>
  </si>
  <si>
    <t>08 - CONSTRUCCIÓN DE 864 VIVIENDAS EN EL SECTOR LOS SALADOS, MUNICIPIO SANTIAGO DE LOS CABALLEROS, PROVINCIA SANTIAGO</t>
  </si>
  <si>
    <t>08 - CONSTRUCCIÓN DE INFRAESTRUCTURA PARA LA DISPOSICIÓN FINAL DE RESIDUOS SÓLIDOS EN HAINA, PROVINCIA SAN CRISTOBAL</t>
  </si>
  <si>
    <t>08 - CONSTRUCCIÓN DE LA FUNERARIA MUNICIPAL DE GUAYMATE, PROVINCIA LA ROMANA</t>
  </si>
  <si>
    <t>08 - CONSTRUCCIÓN DE PLANTELES EDUCATIVOS EN LA PROVINCIA ELÍAS PIÑA (FASE 3)</t>
  </si>
  <si>
    <t>08 - CONSTRUCCIÓN DE PLAZA COMUNITARIA EN EL MUNICIPIO DE BÁNICA,  PROVINCIA ELÍAS PIÑA</t>
  </si>
  <si>
    <t>08 - CONSTRUCCIÓN PUENTE  SOBRE EL RIO TABARA ARRIBA, PROVINCIA AZUA</t>
  </si>
  <si>
    <t>08 - CONSTRUCCIÓN SISTEMA DE SANEAMIENTO CAÑADA VILLA LINDA, MUNICIPIO LOS ALCARRIZOS, PROVINCIA SANTO DOMINGO</t>
  </si>
  <si>
    <t>08 - MANEJO DE PAISAJES PRODUCTIVOS INTEGRADOS DE LAS CUENCAS DE LOS RÍOS YAQUE DEL NORTE Y YUNA</t>
  </si>
  <si>
    <t>08 - MEJORAMIENTO COLECTOR DEL ALCANTARILLADO SANITARIO DE SANTA BÁRBARA, PROVINCIA SAMANA</t>
  </si>
  <si>
    <t>08 - RECONSTRUCCIÓN DE LA INFRAESTRUCTURA VIAL URBANA DEL MUNICIPIO EL LLANO, PROVINCIA ELIAS PIÑA</t>
  </si>
  <si>
    <t>08 - RECONSTRUCCIÓN DEL FRENTE COSTERO DE LA PLAYA SOSUA, MUNICIPIO SOSUA, PROVINCIA PUERTO PLATA</t>
  </si>
  <si>
    <t>08 - REHABILITACIÓN  DE LOS SISTEMAS DE RIEGO FERNANDO VALERIO, VILLA VASQUEZ Y ROSELIA EN LOS MUNICIPIOS LAS M DE S.C PROVINCIA MONTECRISTI</t>
  </si>
  <si>
    <t>08 - REHABILITACIÓN CENTRO COMUNAL LOS MONTONES, MUNICIPIO JUAN DE HERRERA, PROVINCIA SAN JUAN</t>
  </si>
  <si>
    <t>08 - REMODELACIÓN OFICINAS DEL TRIBUNAL CONSTITUCIONAL, DISTRITO NACIONAL</t>
  </si>
  <si>
    <t>08 - Reparación de viviendas</t>
  </si>
  <si>
    <t>08 - Reparación Infraestructuras Culturales, Educativas , Religiosas y Funebre</t>
  </si>
  <si>
    <t>09 - AMPLIACIÓN DE LA MICRORED DE ABASTECIMIENTO DE AGUA POTABLE PARA EL BARRIO LA UREÑA, SANTO DOMINGO ESTE, PROVINCIA SANTO DOMINGO</t>
  </si>
  <si>
    <t>09 - AMPLIACIÓN DEL PLANTEL EDUCATIVO PARA INICIAL DAMIÁN DAVID ORTÍZ, MUNICIPIO LAS MATAS DE FARFÁN, PROVINCIA SAN JUAN.</t>
  </si>
  <si>
    <t>09 - AMPLIACIÓN DEL PLANTEL EDUCATIVO PARA INICIAL DR. JOSÉ FRANCISCO PEÑA GÓMEZ, MUNICIPIO PUERTO PLATA, PROVINCIA PUERTO PLATA.</t>
  </si>
  <si>
    <t>09 - AMPLIACIÓN DEL PLANTEL EDUCATIVO PARA INICIAL ELISEO GRULLÓN, MUNICIPIO NAGUA, PROVINCIA MARÍA TRINIDAD SÁNCHEZ.</t>
  </si>
  <si>
    <t>09 - AMPLIACIÓN DEL PLANTEL EDUCATIVO PARA INICIAL FRANCISCO JAVIER UREÑA CANELA, MUNICIPIO DAJABÓN, PROVINCIA DAJABÓN.</t>
  </si>
  <si>
    <t>09 - AMPLIACIÓN DEL PLANTEL EDUCATIVO PARA INICIAL HERMANAS MIRABAL, MUNICIPIO HIGÜEY, PROVINCIA LA ALTAGRACIA.</t>
  </si>
  <si>
    <t>09 - AMPLIACIÓN DEL PLANTEL EDUCATIVO PARA INICIAL JOSÉ ERNESTO ROSARIO POLANCO, MUNICIPIO SOSÚA, PROVINCIA PUERTO PLATA.</t>
  </si>
  <si>
    <t>09 - AMPLIACIÓN DEL PLANTEL EDUCATIVO PARA INICIAL LOS GUANDULES, MUNICIPIO SAN PEDRO DE MACORÍS, PROVINCIA SAN PEDRO DE MACORÍS.</t>
  </si>
  <si>
    <t>09 - AMPLIACIÓN DEL PLANTEL EDUCATIVO PARA INICIAL PROF. ANA JULIA DÍAZ LUNA , MUNICIPIO LA VEGA, PROVINCIA LA VEGA.</t>
  </si>
  <si>
    <t>09 - AMPLIACIÓN DEL PLANTEL EDUCATIVO PARA INICIAL PROF. RAFAEL ANTONIO FIGUEREO, MUNICIPIO NIZAO, PROVINCIA PERAVIA.</t>
  </si>
  <si>
    <t>09 - AMPLIACIÓN DEL PLANTEL EDUCATIVO PARA INICIAL RAMÓN BOLÍVAR MEDRANO, MUNICIPIO CRISTÓBAL, PROVINCIA INDEPENDENCIA.</t>
  </si>
  <si>
    <t>09 - AMPLIACIÓN DEL PLANTEL EDUCATIVO PARA INICIAL SANTO CURA DE ARS, SECTOR CAPOTILLO, DISTRITO NACIONAL.</t>
  </si>
  <si>
    <t>09 - AMPLIACIÓN REDES DISTRIBUCIÓN ACUEDUCTO COLINAS DON GUILLERMO, VILLA GUERRERO Y VILLA PROGRESO MUNICIPIO Y PROVINCIA EL SEIBO</t>
  </si>
  <si>
    <t>09 - CONSTRUCCIÓN  SOLUCION PLUVIAL EN EL BARRIO MOSCU,CRUCE AUTOPISTA 6 DE NOVIEMBRE,PROVINCIA  SAN CRISTOBAL</t>
  </si>
  <si>
    <t>09 - CONSTRUCCIÓN ACUEDUCTO LAS CARRERAS, MUNICIPIO SAN JUAN DE LA MAGUANA, PROVINCIA SAN JUAN</t>
  </si>
  <si>
    <t>09 - CONSTRUCCIÓN ACUEDUCTO MÚLTIPLE EL PINO-JUMUNUCÚ-RINCÓN, MUNICIPIO JIMA ABAJO, PROVINCIA LA VEGA</t>
  </si>
  <si>
    <t>09 - CONSTRUCCIÓN DE 1 ESTANCIA INFANTIL EN LA PROVINCIA HERMANAS MIRABAL</t>
  </si>
  <si>
    <t>09 - CONSTRUCCIÓN DE 354 VIVIENDAS E INFRAESTRUCTURAS URBANAS RESILIENTES PARA LA COMUNIDAD BARRIO AZUL EN URBANIZACIÓN CORDERO TEJADA, SAN FRANCISCO DE MACORÍS, PROVINCIA DUARTE</t>
  </si>
  <si>
    <t>09 - Construcción de infraestructuras hidráulicas</t>
  </si>
  <si>
    <t>09 - CONSTRUCCIÓN DE INFRAESTRUCTURAS PARA LA DISPOSICIÓN DE RESIDUOS SÓLIDOS EN LA VEGA</t>
  </si>
  <si>
    <t>09 - CONSTRUCCIÓN DE PLANTELES EDUCATIVOS EN LA PROVINCIA ESPAILLAT (FASE 3)</t>
  </si>
  <si>
    <t>09 - CONSTRUCCIÓN HOSPITAL LAS TERRENAS, PROVINCIA SAMANÁ</t>
  </si>
  <si>
    <t>09 - CONSTRUCCIÓN IGLESIA EN MONTE GRANDE, PROVINCIA BARAHONA</t>
  </si>
  <si>
    <t>09 - Construcción Infraestructuras de Salud</t>
  </si>
  <si>
    <t>09 - CONSTRUCCIÓN MERCADO MUNICIPAL DE CABRAL, PROVINCIA BARAHONA</t>
  </si>
  <si>
    <t>09 - CONSTRUCCIÓN OBRAS COMPLEMENTARIAS DE LAS ECO-VIVIENDAS PARA CIUDADANOS EN CONDICIÓN DE POBREZA MULTIDIMENSIONAL EN EL MUNICIPIO DE SAN CRISTÓBAL, PROVINCIA SAN CRISTÓBAL</t>
  </si>
  <si>
    <t>09 - CONSTRUCCIÓN PUENTE CAMBITA, PROVINCIA SAN CRISTOBAL</t>
  </si>
  <si>
    <t>09 - CONSTRUCCIÓN SISTEMA DE SANEAMIENTO CAÑADAS ARROYO MANZANO Y ARROYO SECO, DISTRITO NACIONAL</t>
  </si>
  <si>
    <t>09 - CONSTRUCCIÓN Y RECONSTRUCCIÓN DE DESTACAMENTOS POLICIALES EN COMUNIDADES DE LA PROVINCIA INDEPENDENCIA</t>
  </si>
  <si>
    <t>09 - MEJORAMIENTO ALCANTARILLADO SANITARIO,  PROVINCIA HATO MAYOR</t>
  </si>
  <si>
    <t>09 - RECONSTRUCCIÓN CAMINO VECINAL CRUCE LOS LANOS-RINCON HONDO-LA JAGUA-EL FIRME-LOMA VIEJA-LOS GUAYUYOS-MUNICIPIO DE CASTILLO, PROV. DUARTE</t>
  </si>
  <si>
    <t>09 - RECONSTRUCCIÓN CARRETERA BAYAGUANA - EL PUERTO, PROVINCIA MONTE PLATA</t>
  </si>
  <si>
    <t>09 - RECONSTRUCCIÓN DE LA INFRAESTRUCTURA VIAL URBANA DEL MUNICIPIO EL PINO, PROVINCIA DAJABÓN</t>
  </si>
  <si>
    <t>09 - REPARACIÓN DEL ALUMBRADO PÚBLICO EN EL MALECÓN DEL MUNICIPIO DE SANTA BÁRBARA, PROVINCIA SAMANÁ</t>
  </si>
  <si>
    <t>10 - AMPLIACIÓN DEL PABELLÓN HOGAR ÁNGELES FELICES, MUNICIPIO PEDRO BRAND, PROVINCIA SANTO DOMINGO</t>
  </si>
  <si>
    <t>10 - AMPLIACIÓN DEL PLANTEL EDUCATIVO PARA INICIAL ÁNGEL RIVERA, MUNICIPIO AZUA, PROVINCIA AZUA</t>
  </si>
  <si>
    <t>10 - AMPLIACIÓN DEL PLANTEL EDUCATIVO PARA INICIAL BEJUCALITO, MUNICIPIO HIGÜEY, PROVINCIA LA ALTAGRACIA.</t>
  </si>
  <si>
    <t>10 - AMPLIACIÓN DEL PLANTEL EDUCATIVO PARA INICIAL CARLOS MELQUIADES PEGUERO SÁNCHEZ, MUNICIPIO HATO MAYOR, PROVINCIA HATO MAYOR.</t>
  </si>
  <si>
    <t>10 - AMPLIACIÓN DEL PLANTEL EDUCATIVO PARA INICIAL DELIA GÓMEZ, MUNICIPIO IMBERT, PROVINCIA PUERTO PLATA.</t>
  </si>
  <si>
    <t>10 - AMPLIACIÓN DEL PLANTEL EDUCATIVO PARA INICIAL JUAN SANTOS DÍAZ, MUNICIPIO LOMA DE CABRERA, PROVINCIA DAJABÓN.</t>
  </si>
  <si>
    <t>10 - AMPLIACIÓN DEL PLANTEL EDUCATIVO PARA INICIAL LUZ VARONA, MUNICIPIO VILLA ISABELA, PROVINCIA PUERTO PLATA.</t>
  </si>
  <si>
    <t>10 - AMPLIACIÓN DEL PLANTEL EDUCATIVO PARA INICIAL MADAME GERMAINE ROCOUR DE PELLERANO, SECTOR EL MILLÓN II, DISTRITO NACIONAL.</t>
  </si>
  <si>
    <t>10 - AMPLIACIÓN DEL PLANTEL EDUCATIVO PARA INICIAL NUESTRA SEÑORA DEL CARMEN, MUNICIPIO DUVERGÉ, PROVINCIA INDEPENDENCIA.</t>
  </si>
  <si>
    <t>10 - AMPLIACIÓN DEL PLANTEL EDUCATIVO PARA INICIAL PROF. AURELINA VALDEZ, MUNICIPIO LA VEGA, PROVINCIA LA VEGA.</t>
  </si>
  <si>
    <t>10 - AMPLIACIÓN DEL PLANTEL EDUCATIVO PARA INICIAL PROF. CRISTÓBAL ALVINO FALCON, MUNICIPIO NIZAO, PROVINCIA PERAVIA.</t>
  </si>
  <si>
    <t>10 - AMPLIACIÓN DEL PLANTEL EDUCATIVO PARA INICIAL PROF. FRANCISCO MARÍA VÁSQUEZ, MUNICIPIO NAGUA, PROVINCIA MARÍA TRINIDAD SÁNCHEZ.</t>
  </si>
  <si>
    <t>10 - AMPLIACIÓN REDES ACUEDUCTO SECTOR LA REFINERIA, MUNICIPIO Y PROVINCIA MONTE CRISTI</t>
  </si>
  <si>
    <t>10 - CONSTRUCCIÓN 4 ESTANCIAS INFANTILES EN LA PROVINCIA DE LA ROMANA</t>
  </si>
  <si>
    <t>10 - CONSTRUCCIÓN ACUEDUCTO MÚLTIPLE BARRANCA - LICEY-JAMO-SABANETA-RANCHO VIEJO, PROVINCIA LA VEGA</t>
  </si>
  <si>
    <t>10 - CONSTRUCCIÓN ALCANTARILLADO SANITARIO DE SABANA DE LA MAR, PROVINCIA HATO MAYOR</t>
  </si>
  <si>
    <t>10 - CONSTRUCCIÓN DE INFRAESTRUCTURAS PARA LA DISPOSICION DE LOS RESIDUOS SOLIDOS EN EL MUNICIPIO DE TAMBORIL, PROVINCIA SANTIAGO</t>
  </si>
  <si>
    <t>10 - CONSTRUCCIÓN DE LA CIUDAD ESPERANZA DE LOS BARRANCONES, PROVINCIA BARAHONA</t>
  </si>
  <si>
    <t>10 - CONSTRUCCIÓN DE LA INTERCONEXION CARRETERA ZONA FRANCA GUERRA Y NUEVA AUTOPISTA DEL NORDESTE</t>
  </si>
  <si>
    <t>10 - CONSTRUCCIÓN DE PLANTELES EDUCATIVOS EN LA PROVINCIA HATO MAYOR (FASE 3)</t>
  </si>
  <si>
    <t>10 - CONSTRUCCIÓN PLAZA DE VENDEDORES PLAYA PALENQUE, MUNICIPIO SABANA GRANDE DE PALENQUE, PROVINCIA SAN CRISTOBAL.</t>
  </si>
  <si>
    <t>10 - CONSTRUCCIÓN PUENTE METALICO SOBRE EL RIO JACUBA EN LA PROVINCIA PUERTO PLATA</t>
  </si>
  <si>
    <t>10 - CONSTRUCCIÓN SISTEMA DE SANEAMIENTO PLUVIAL Y SANITARIO CAÑADA ZOOLOGICO NACIONAL, DISTRITO NACIONAL</t>
  </si>
  <si>
    <t>10 - RECONSTRUCCIÓN DE LA INFRAESTRUCTURA VIAL URBANA DEL MUNICIPIO RIO SAN JUAN PROVINCIA MARÍA TRINIDAD SÁNCHEZ</t>
  </si>
  <si>
    <t>10 - RECONSTRUCCIÓN DEL CAMINO VECINAL MONTELLANO-LOS LIRIOS-LOS ARACENA-LOS ABANICOS, SALCEDO , PROVINCIA HERMANAS MIRABAL</t>
  </si>
  <si>
    <t>10 - REHABILITACIÓN DEL PARQUE Y CONSTRUCCIÓN PLAZOLETA EL FARO, MUNICIPIO SAN PEDRO DE MACORÍS, PROVINCIA SAN PEDRO DE MACORIS</t>
  </si>
  <si>
    <t>10 - REHABILITACIÓN DEL SISTEMA DE RIEGO PANTUFLAS EN EL MUNICIPIO CONSTANZA, PROVINCIA LA VEGA</t>
  </si>
  <si>
    <t>10 - REHABILITACIÓN PLANTA DEPURADORA DE AGUAS RESIDUALES ALCANTARILLADO SANITARIO GUAYMATE, PROVINCIA LA ROMANA.</t>
  </si>
  <si>
    <t>10 - REMODELACIÓN CANCHA DE BALONCESTO PALAVÉ, SECTOR MANOGUAYABO, MUNICIPIO SANTO DOMINGO OESTE, PROVINCIA SANTO DOMINGO.</t>
  </si>
  <si>
    <t>10 - Reparación de infraestructuras hidráulicas</t>
  </si>
  <si>
    <t>10 - Reparación Infraestructuras de Salud</t>
  </si>
  <si>
    <t>11 - AMPLIACIÓN DE LA MICRORED DE ABASTECIMIENTO DE AGUA POTABLE PARA EL SECTOR CANCINO ADENTRO, SANTO DOMINGO ESTE,PROV. SANTO DOMINGO</t>
  </si>
  <si>
    <t>11 - AMPLIACIÓN DEL PLANTEL EDUCATIVO PARA INICIAL EL CAJUIL, MUNICIPIO OVIEDO, PROVINCIA PEDERNALES.</t>
  </si>
  <si>
    <t>11 - AMPLIACIÓN DEL PLANTEL EDUCATIVO PARA INICIAL EL PINO, MUNICIPIO EL PINO, PROVINCIA DAJABÓN.</t>
  </si>
  <si>
    <t>11 - AMPLIACIÓN DEL PLANTEL EDUCATIVO PARA INICIAL GUACO LOS FRÍAS, MUNICIPIO LA VEGA, PROVINCIA LA VEGA.</t>
  </si>
  <si>
    <t>11 - AMPLIACIÓN DEL PLANTEL EDUCATIVO PARA INICIAL JULIA MARTÍNEZ, MUNICIPIO NAGUA, PROVINCIA MARÍA TRINIDAD SÁNCHEZ.</t>
  </si>
  <si>
    <t>11 - AMPLIACIÓN DEL PLANTEL EDUCATIVO PARA INICIAL LAS CHARCAS NUEVA, MUNICIPIO LAS CHARCAS, PROVINCIA AZUA.</t>
  </si>
  <si>
    <t>11 - AMPLIACIÓN DEL PLANTEL EDUCATIVO PARA INICIAL MARÍA DEL CARMEN GERARDO, MUNICIPIO LAS YAYAS DE VIAJAMA, PROVINCIA AZUA.</t>
  </si>
  <si>
    <t>11 - AMPLIACIÓN DEL PLANTEL EDUCATIVO PARA INICIAL MÁXIMO GOMEZ - EL VIGÍA, MUNICIPIO BOCA CHICA, PROVINCIA SANTO DOMINGO.</t>
  </si>
  <si>
    <t>11 - AMPLIACIÓN DEL PLANTEL EDUCATIVO PARA INICIAL PEDRO MIR, MUNICIPIO HIGÜEY, PROVINCIA LA ALTAGRACIA.</t>
  </si>
  <si>
    <t>11 - AMPLIACIÓN DEL PLANTEL EDUCATIVO PARA INICIAL PEDRO NOLASCO PEÑA, MUNICIPIO LUPERÓN, PROVINCIA PUERTO PLATA.</t>
  </si>
  <si>
    <t>11 - AMPLIACIÓN DEL PLANTEL EDUCATIVO PARA INICIAL SAN CARLOS, MUNICIPIO SABANA DE LA MAR, PROVINCIA HATO MAYOR.</t>
  </si>
  <si>
    <t>11 - AMPLIACIÓN DEL PLANTEL EDUCATIVO PARA INICIAL SAN MARCOS ABAJO, MUNICIPIO PUERTO PLATA, PROVINCIA PUERTO PLATA.</t>
  </si>
  <si>
    <t>11 - AMPLIACIÓN REDES DE DISTRIBUCIÓN ACUEDUCTO BAJOS DE HAINA, PROVINCIA SAN CRISTOBAL</t>
  </si>
  <si>
    <t>11 - AMPLIACIÓN REDES DISTRIBUCIÓN ACUEDUCTO LOS PRADOS I Y II, HIGUEY, PROVINCIA LA ALTAGRACIA</t>
  </si>
  <si>
    <t>11 - AMPLIACIÓN SISTEMA DE SANEAMIENTO CAÑADA  VILLA LINDA  MUNICIPIO LOS ALCARRIZOS, PROVINCIA  SANTO DOMINGO</t>
  </si>
  <si>
    <t>11 - CONSTRUCCIÓN DE 17 PLANTELES ESCOLARES EN LA PROVINCIA AZUA</t>
  </si>
  <si>
    <t>11 - CONSTRUCCIÓN DE 4 ESTANCIAS INFANTILES EN LA PROVINCIA DE LA ALTAGRACIA</t>
  </si>
  <si>
    <t>11 - CONSTRUCCIÓN DE 400 VIVIENDAS EN LA PROVINCIA SANTO DOMINGO</t>
  </si>
  <si>
    <t>11 - CONSTRUCCIÓN DE 600 APARTAMENTOS EN LA MESOPOTAMIA, PROVINCIA SAN JUAN</t>
  </si>
  <si>
    <t>11 - CONSTRUCCIÓN DE INFRAESTRUCTURA PARA LA DISPOSICION DE LOS RESIDUOS SOLIDOS EN EL MUNICIPIO DE MOCA, PROVINCIA ESPAILLAT</t>
  </si>
  <si>
    <t>11 - CONSTRUCCIÓN DE PLANTELES EDUCATIVOS EN LA PROVINCIA HERMANAS MIRABAL (FASE 3)</t>
  </si>
  <si>
    <t>11 - Construcción Infraestructuras Urbanisticas y Ornamentales</t>
  </si>
  <si>
    <t>11 - CONSTRUCCIÓN Y EQUIPAMIENTO CIUDAD SANITARIA SAN CRISTÓBAL</t>
  </si>
  <si>
    <t>11 - Instalaciones eléctricas</t>
  </si>
  <si>
    <t>11 - MEJORAMIENTO ALCANTARILLADO SANITARIO DE EL VALLE,PROVINCIA HATO MAYOR</t>
  </si>
  <si>
    <t>11 - MEJORAMIENTO DE SENDERO PEATONAL DESDE CALLE LORENZO ALVAREZ HASTA CALLE DUARTE, MUNICIPIO CABRERA, PROVINCIA MARÍA TRINIDAD SÁNCHEZ</t>
  </si>
  <si>
    <t>11 - RECONSTRUCCIÓN DE LA INFRAESTRUCTURA VIAL URBANA DEL MUNICIPIO LOMA DE CABRERA, PROVINCIA DAJABÓN</t>
  </si>
  <si>
    <t>11 - RECONSTRUCCIÓN DE PUENTE ALCANTARILLA SOBRE RIO CURVA DEL VIVERO CARRETERA EL LIMON 2, D. M. LA CUABA, MUNICIPIO PEDRO BRAND</t>
  </si>
  <si>
    <t>11 - REHABILITACIÓN  Y MANTENIMIENTO DE CARRETERAS  (117 KM) Y CAMINOS VECINALES (884 KM) A NIVEL NACIONAL</t>
  </si>
  <si>
    <t>11 - REHABILITACIÓN DIQUES MAGUA-CAÑITA, LA CULEBRA Y ARROYO RICO, PROVINCIAS EL SEIBO Y HATO MAYOR</t>
  </si>
  <si>
    <t>11 - REHABILITACIÓN PLANTA  TRATAMIENTO AGUAS RESIDUALES, DISTRITO MUNICIPAL LA PEÑA, PROVINCIA DUARTE.</t>
  </si>
  <si>
    <t>11 - RESTAURACIÓN  DEL EDIFICIO QUE  ALOJA LAS OFICINAS DE PATRINOMIO MOMUNENTAL DE SANTIAGO, PROVINCIA SANTIAGO.</t>
  </si>
  <si>
    <t>12 - AMPLIACIÓN ALCANTARILLADO SANITARIO JUAN DOLIO-GUAYACANES (ETAPA 1), PROV. SAN PEDRO DE MACORIS</t>
  </si>
  <si>
    <t>12 - AMPLIACIÓN DE PLANTELES EDUCATIVOS EN LA PROVINCIA DE SAN PEDRO DE MACORÍS (FASE 2)</t>
  </si>
  <si>
    <t>12 - AMPLIACIÓN DE REDES DE DISTRIBUCIÓN DEL ACUEDUCTO HACIA LA ZONA SUR DEL MUNICIPIO SAN PEDRO DE MACORÍS.</t>
  </si>
  <si>
    <t>12 - AMPLIACIÓN DEL PLANTEL EDUCATIVO PARA INICIAL BENERITO, MUNICIPIO SAN RAFAEL DEL YUMA, PROVINCIA LA ALTAGRACIA.</t>
  </si>
  <si>
    <t>12 - AMPLIACIÓN DEL PLANTEL EDUCATIVO PARA INICIAL HATO VIEJO, MUNICIPIO LA VEGA, PROVINCIA LA VEGA.</t>
  </si>
  <si>
    <t>12 - AMPLIACIÓN DEL PLANTEL EDUCATIVO PARA INICIAL JOSÉ ANTONIO SALCEDO, MUNICIPIO RESTAURACIÓN, PROVINCIA DAJABÓN.</t>
  </si>
  <si>
    <t>12 - AMPLIACIÓN DEL PLANTEL EDUCATIVO PARA INICIAL JUAN NEPOMUCENO RAVELO, MUNICIPIO IMBERT, PROVINCIA PUERTO PLATA.</t>
  </si>
  <si>
    <t>12 - AMPLIACIÓN DEL PLANTEL EDUCATIVO PARA INICIAL LA LOMETA DE LAS GORDAS, MUNICIPIO NAGUA, PROVINCIA MARÍA TRINIDAD SÁNCHEZ.</t>
  </si>
  <si>
    <t>12 - AMPLIACIÓN DEL PLANTEL EDUCATIVO PARA INICIAL MANUEL GOYA, MUNICIPIO OVIEDO, PROVINCIA PEDERNALES.</t>
  </si>
  <si>
    <t>12 - AMPLIACIÓN DEL PLANTEL EDUCATIVO PARA INICIAL NICOLÁS MAÑÓN, MUNICIPIO AZUA, PROVINCIA AZUA.</t>
  </si>
  <si>
    <t>12 - AMPLIACIÓN DEL PLANTEL EDUCATIVO PARA INICIAL PEDRO ALEJANDRINO PINA, MUNICIPIO GUANANICO, PROVINCIA PUERTO PLATA.</t>
  </si>
  <si>
    <t>12 - AMPLIACIÓN DEL PLANTEL EDUCATIVO PARA INICIAL PROF. ALBALINA ACOSTA DE VÁSQUEZ, MUNICIPIO BOCA CHICA, PROVINCIA SANTO DOMINGO.</t>
  </si>
  <si>
    <t>12 - AMPLIACIÓN DEL PLANTEL EDUCATIVO PARA INICIAL PROF. ALTAGRACIA ENRIQUETA CASTRO DE BRITO, MUNICIPIO TÁBARA ARRIBA, PROVINCIA AZUA.</t>
  </si>
  <si>
    <t>12 - AMPLIACIÓN DEL PLANTEL EDUCATIVO PARA INICIAL SOR LEONOR GIBB, MUNICIPIO CONSUELO, PROVINCIA SAN PEDRO DE MACORÍS.</t>
  </si>
  <si>
    <t>12 - AMPLIACIÓN INSTITUTO NACIONAL DEL CÁNCER ROSA EMILIA SÁNCHEZ PÉREZ DE TAVARES, DISTRITO NACIONAL.</t>
  </si>
  <si>
    <t>12 - CONSTRUCCIÓN CONSTRUCCION DIQUE Y RECONSTRUCCION DEL CANAL DEL SISTEMA DE RIEGO GUAJABO-JACUBA EN EL DISTRITO MUNICIPAL CAÑONGO DEL M</t>
  </si>
  <si>
    <t>12 - CONSTRUCCIÓN DE 1 ESTANCIA INFANTIL EN LA PROVINCIA DE HATO MAYOR</t>
  </si>
  <si>
    <t>12 - CONSTRUCCIÓN DE 200  VIVIENDAS EN EL MUNICIPIO SAN FERNANDO DE MONTECRISTI, PROVINCIA MONTECRISTI</t>
  </si>
  <si>
    <t>12 - CONSTRUCCIÓN DE 5 PLANTELES ESCOLARES EN LA PROVINCIA BAHORUCO</t>
  </si>
  <si>
    <t>12 - CONSTRUCCIÓN DE CENTRO PARROQUIAL ESPÍRITU SANTO, MUNICIPIO DE SAN FRANCISCO DE MACORÍS, PROVINCIA DUARTE.</t>
  </si>
  <si>
    <t>12 - CONSTRUCCIÓN DE PLANTELES EDUCATIVOS EN LA PROVINCIA LA ALTAGRACIA (FASE 3)</t>
  </si>
  <si>
    <t>12 - CONSTRUCCIÓN SISTEMA DE SANEAMIENTO  PLUVIAL Y SANITARIO CAÑADA BAJO MUNDO, PROVINCIA SANTO DOMINGO</t>
  </si>
  <si>
    <t>12 - CONSTRUCCIÓN Y RECONSTRUCIÓN DE DESTACAMENTOS POLICIALES EN COMUNIDADES DEL DISTRITO NACIONAL</t>
  </si>
  <si>
    <t>12 - MEJORAMIENTO ACUEDUCTO JANICO,  PROVINCIA SANTIAGO.</t>
  </si>
  <si>
    <t>12 - RECONSTRUCCIÓN DE LA CARRETERA CABRAL - PEÑON EN LA PROVINCIA BARAHONA</t>
  </si>
  <si>
    <t>12 - RECONSTRUCCIÓN DE LA INFRAESTRUCTURA VIAL URBANA DEL MUNICIPIO SÁNCHEZ, PROVINCIA SAMANÁ</t>
  </si>
  <si>
    <t>12 - REHABILITACIÓN EDIFICIOS DE VIVIENDAS LOS NOVA, SAN CRISTÓBAL   PROVINCIA SAN CRISTÓBAL</t>
  </si>
  <si>
    <t>12 - Reparación Infraestructuras Urbanisticas</t>
  </si>
  <si>
    <t>12 - RESTAURACIÓN DEL CENTRO DE LA CULTURA ERCILIA PEPÍN, PROVINCIA SANTIAGO</t>
  </si>
  <si>
    <t>13 - AMPLIACIÓN  ACUEDUCTO  SECTORES EL CORBANO-LOS MILITARES, PROV. SAN JUAN</t>
  </si>
  <si>
    <t>13 - AMPLIACIÓN  DE PLANTELES EDUCATIVOS EN LA PROVINCIA DE SANCHEZ RAMIREZ (FASE 2)</t>
  </si>
  <si>
    <t>13 - AMPLIACIÓN DE LA RED DE ABASTECIMIENTO DE AGUA POTABLE PARA EL MUNICIPIO SANTO DOMINGO NORTE,PROVINCIA SANTO DOMINGO</t>
  </si>
  <si>
    <t>13 - AMPLIACIÓN DEL PLANTEL EDUCATIVO PARA INICIAL ALTAGRACIA BENÍTEZ, MUNICIPIO AZUA, PROVINCIA AZUA.</t>
  </si>
  <si>
    <t>13 - AMPLIACIÓN DEL PLANTEL EDUCATIVO PARA INICIAL HERNANDO GORJÓN, MUNICIPIO PEDERNALES, PROVINCIA PEDERNALES.</t>
  </si>
  <si>
    <t>13 - AMPLIACIÓN DEL PLANTEL EDUCATIVO PARA INICIAL JUAN BENTZ, MUNICIPIO LUPERÓN, PROVINCIA PUERTO PLATA.</t>
  </si>
  <si>
    <t>13 - AMPLIACIÓN DEL PLANTEL EDUCATIVO PARA INICIAL LA MILAGROSA, MUNICIPIO LOS LLANOS, PROVINCIA SAN PEDRO DE MACORÍS.</t>
  </si>
  <si>
    <t>13 - AMPLIACIÓN DEL PLANTEL EDUCATIVO PARA INICIAL LA TINA, MUNICIPIO LA VEGA, PROVINCIA LA VEGA.</t>
  </si>
  <si>
    <t>13 - AMPLIACIÓN DEL PLANTEL EDUCATIVO PARA INICIAL LOS LLANOS DE PÉREZ, MUNICIPIO IMBERT, PROVINCIA PUERTO PLATA.</t>
  </si>
  <si>
    <t>13 - AMPLIACIÓN DEL PLANTEL EDUCATIVO PARA INICIAL MERCEDES ADRIANA DE LA PAZ, MUNICIPIO LAS YAYAS DE VIAJAMA, PROVINCIA AZUA.</t>
  </si>
  <si>
    <t>13 - AMPLIACIÓN DEL PLANTEL EDUCATIVO PARA INICIAL RAMÓN PERALTA PÉREZ, MUNICIPIO CABRERA, PROVINCIA MARÍA TRINIDAD SÁNCHEZ.</t>
  </si>
  <si>
    <t>13 - AMPLIACIÓN DEL PLANTEL EDUCATIVO PARA INICIAL RÍO LIMPIO, MUNICIPIO PEDRO SANTANA, PROVINCIA ELÍAS PIÑA.</t>
  </si>
  <si>
    <t>13 - AMPLIACIÓN DEL PLANTEL EDUCATIVO PARA INICIAL SAN GERMÁN, MUNICIPIO HIGÜEY, PROVINCIA LA ALTAGRACIA.</t>
  </si>
  <si>
    <t>13 - AMPLIACIÓN DEL PLANTEL EDUCATIVO PARA INICIAL VITALINA MORDÁN DE LA CRUZ, MUNICIPIO BOCA CHICA, PROVINCIA SANTO DOMINGO.</t>
  </si>
  <si>
    <t>13 - AMPLIACIÓN Y REHABILITACION DE 12 PLANTELES ESCOLARES EN LA PROVINCIA DAJABON</t>
  </si>
  <si>
    <t>13 - CONSTRUCCIÓN  DE 200 VIVIENDAS EN LA PROVINCIA SANTIAGO RODRÍGUEZ</t>
  </si>
  <si>
    <t>13 - CONSTRUCCIÓN CENTRO PERIFERICO LA JOYA, PROVINCIA SANTIAGO</t>
  </si>
  <si>
    <t>13 - CONSTRUCCIÓN DE PLANTELES EDUCATIVOS EN LA PROVINCIA LA ROMANA (FASE 3)</t>
  </si>
  <si>
    <t>13 - Construcción Edificaciones Municipales</t>
  </si>
  <si>
    <t>13 - CONSTRUCCIÓN MURO DE GAVIONES EN LOS MÁRGENES DEL RIO DUEY EN LA AVENIDA GASTÓN FERNANDO DELIGNE, AFECTADOS POR EL HURACÁN FIONA, MUNICIPIO HIGUEY, PROVINCIA LA ALTAGRACIA</t>
  </si>
  <si>
    <t>13 - CONSTRUCCIÓN PUENTE SOBRE EL RIO CAMU, COMUNIDAD SABANETA, PROVINCIA LA VEGA</t>
  </si>
  <si>
    <t>13 - CONSTRUCCIÓN SISTEMA DE SANEAMIENTO  PLUVIAL Y SANITARIO CAÑADA PONCE, PROVINCIA SANTO  DOMINGO</t>
  </si>
  <si>
    <t>13 - CONSTRUCCIÓN Y RECONSTRUCCIÓN DE DESTACAMENTOS POLICIALES EN COMUNIDADES DE LA PROVINCIA SANTO DOMINGO</t>
  </si>
  <si>
    <t>13 - RECONSTRUCCIÓN  MALECÓN DEL MUNICIPIO DE CABRERA, PROVINCIA MARÍA TRINIDAD SÁNCHEZ.</t>
  </si>
  <si>
    <t>13 - RECONSTRUCCIÓN DE LA INFRAESTRUCTURA VIAL URBANA DEL MUNICIPIO PARTIDO, PROVINCIA DAJABÓN</t>
  </si>
  <si>
    <t>13 - RECONSTRUCCIÓN ENTRADA DE ACCESO A LA PROVINCIA SAMANÁ</t>
  </si>
  <si>
    <t>13 - RESTAURACIÓN CASA DE ARTE DEL CENTRO HISTORICO DE SANTIAGO DE LOS CABALLEROS, PROVINCIA SANTIAGO</t>
  </si>
  <si>
    <t>14 - AMPLIACIÓN ACUEDUCTO MULTIPLE SANCHEZ, PROVINCIA SAMANA</t>
  </si>
  <si>
    <t>14 - AMPLIACIÓN DEL PLANTEL EDUCATIVO PARA INICIAL ADELA BALBUENA SÁNCHEZ, MUNICIPIO RÍO SAN JUAN, PROVINCIA MARÍA TRINIDAD SÁNCHEZ.</t>
  </si>
  <si>
    <t>14 - AMPLIACIÓN DEL PLANTEL EDUCATIVO PARA INICIAL COQUITO, MUNICIPIO LOS LLANOS, PROVINCIA SAN PEDRO DE MACORÍS.</t>
  </si>
  <si>
    <t>14 - AMPLIACIÓN DEL PLANTEL EDUCATIVO PARA INICIAL DORA CORCIA SÁNCHEZ SÁNCHEZ, MUNICIPIO ENRIQUILLO, PROVINCIA BARAHONA.</t>
  </si>
  <si>
    <t>14 - AMPLIACIÓN DEL PLANTEL EDUCATIVO PARA INICIAL HERMANAS MIRABAL, MUNICIPIO BOCA CHICA, PROVINCIA SANTO DOMINGO.</t>
  </si>
  <si>
    <t>14 - AMPLIACIÓN DEL PLANTEL EDUCATIVO PARA INICIAL JOHN FITZGERALD KENNEDY, MUNICIPIO LAS CHARCAS, PROVINCIA AZUA.</t>
  </si>
  <si>
    <t>14 - AMPLIACIÓN DEL PLANTEL EDUCATIVO PARA INICIAL JULIO ENOR COLÓN, MUNICIPIO LUPERÓN, PROVINCIA PUERTO PLATA.</t>
  </si>
  <si>
    <t>14 - AMPLIACIÓN DEL PLANTEL EDUCATIVO PARA INICIAL MARÍA AUXILIADORA, MUNICIPIO MAO, PROVINCIA VALVERDE.</t>
  </si>
  <si>
    <t>14 - AMPLIACIÓN DEL PLANTEL EDUCATIVO PARA INICIAL PERAVIA, MUNICIPIO BANÍ, PROVINCIA PERAVIA.</t>
  </si>
  <si>
    <t>14 - AMPLIACIÓN DEL PLANTEL EDUCATIVO PARA INICIAL PROF. ISRAEL BRITO BRUNO, MUNICIPIO IMBERT, PROVINCIA PUERTO PLATA.</t>
  </si>
  <si>
    <t>14 - AMPLIACIÓN DEL PLANTEL EDUCATIVO PARA INICIAL RAMONA RODRÍGUEZ DE SANTANA, MUNICIPIO LA VEGA, PROVINCIA LA VEGA.</t>
  </si>
  <si>
    <t>14 - AMPLIACIÓN DEL PLANTEL EDUCATIVO PARA INICIAL SALOMÉ UREÑA, MUNICIPIO HIGÜEY, PROVINCIA LA ALTAGRACIA.</t>
  </si>
  <si>
    <t>14 - CONSTRUCCIÓN  ALCANTARILLADO PLUVIAL ANTIGUA CALLE 20, PROVINCIA SAN PEDRO DE MACORIS</t>
  </si>
  <si>
    <t>14 - CONSTRUCCIÓN  NUEVO PUENTE FLOTANTE SOBRE EL RLO OZAMA, DISTRITO NACIONAL</t>
  </si>
  <si>
    <t>14 - CONSTRUCCIÓN CLUB DEPORTIVO LAS PALOMAS, MUNICIPIO LICEY AL MEDIO, PROVINCIA SANTIAGO</t>
  </si>
  <si>
    <t>14 - CONSTRUCCIÓN DE 3 ESTANCIAS INFANTIESL EN LA PROVINCIA DE LA VEGA</t>
  </si>
  <si>
    <t>14 - CONSTRUCCIÓN DE PLANTELES EDUCATIVOS EN LA PROVINCIA LA VEGA (FASE 3)</t>
  </si>
  <si>
    <t>14 - CONSTRUCCIÓN LABORATORIO NACIONAL DE TAMIZ NEONATAL Y ALTO RIESGO EN SANTO DOMINGO, DISTRITO NACIONAL</t>
  </si>
  <si>
    <t>14 - CONSTRUCCIÓN Y EQUIPAMIENTO DEL CENTRO DE DIAGNÓSTICO Y ATENCIÓN PRIMARIA EN MANOGUAYABO,  MUNICIPIO SANTO DOMINGO OESTE, PROVINCIA SANTO DOMINGO</t>
  </si>
  <si>
    <t>14 - FORTALECIMIENTO DE LA MICRORED DE ABASTECIMIENTO DE AGUA POTABLE PARA EL MUNICIPIO SANTO DOMINGO ESTE</t>
  </si>
  <si>
    <t>14 - MEJORAMIENTO ACUEDUCTO LAGUNA DE NISIBON, PROVINCIA LA ALTAGRACIA</t>
  </si>
  <si>
    <t>14 - RECONSTRUCCIÓN CARRETERA GUERRA-BAYAGUANA, PROV. MONTE PLATA</t>
  </si>
  <si>
    <t>14 - RECONSTRUCCIÓN DE LA INFRAESTRUCTURA VIAL URBANA DEL MUNICIPIO RESTAURACIÓN, PROVINCIA DAJABÓN</t>
  </si>
  <si>
    <t>14 - RECONSTRUCCIÓN DE LA PLAZA DE VENDEDORES DE LA PLAYITA DE GUAYACANES, PROVINCIA SAN PEDRO DE MACORIS</t>
  </si>
  <si>
    <t>14 - REHABILITACIÓN REHABILITACION DE LOS CANALES DE RIEGO JOSE JOAQUIN PUELLO, LAS CHARCAS DE CHALONA Y MACASIAS II EN LOS MUNICIPIOS SAN J</t>
  </si>
  <si>
    <t>14 - Reparación Edificaciones Municipales</t>
  </si>
  <si>
    <t>15 - AMPLIACIÓN  EDIFICIO ROGELIO LAMARCHE UASD, DISTRITO NACIONAL.</t>
  </si>
  <si>
    <t>15 - AMPLIACIÓN ACUEDUCTO EN EL DISTRITO MUNICIPAL DE CAÑAFISTOL,PROVINCIA PERAVIA</t>
  </si>
  <si>
    <t>15 - AMPLIACIÓN CAMPO DE POZOS DE LA MATILLA ACUEDUCTO HIGUEY, PROVINCIA LA ALTAGRACIA</t>
  </si>
  <si>
    <t>15 - AMPLIACIÓN DEL PLANTEL EDUCATIVO PARA INICIAL ERNESTO CABRERA  DURAN - RIO GRANDE AL MEDIO, MUNICIPIO ALTAMIRA, PROVINCIA PUERTO PLATA.</t>
  </si>
  <si>
    <t>15 - AMPLIACIÓN DEL PLANTEL EDUCATIVO PARA INICIAL FRANCISCO JIMÉNEZ, MUNICIPIO LA VEGA, PROVINCIA LA VEGA.</t>
  </si>
  <si>
    <t>15 - AMPLIACIÓN DEL PLANTEL EDUCATIVO PARA INICIAL JHON FITZGERALD KENNEDY, MUNICIPIO MAO, PROVINCIA VALVERDE.</t>
  </si>
  <si>
    <t>15 - AMPLIACIÓN DEL PLANTEL EDUCATIVO PARA INICIAL MARÍA CARO, MUNICIPIO BOCA CHICA, PROVINCIA SANTO DOMINGO.</t>
  </si>
  <si>
    <t>15 - AMPLIACIÓN DEL PLANTEL EDUCATIVO PARA INICIAL PEDRO LIVIO CEDEÑO, MUNICIPIO HIGÜEY, PROVINCIA LA ALTAGRACIA.</t>
  </si>
  <si>
    <t>15 - AMPLIACIÓN DEL PLANTEL EDUCATIVO PARA INICIAL PROF. ALVIDA MARIANA SANTANA ACOSTA, MUNICIPIO BARAHONA, PROVINCIA BARAHONA.</t>
  </si>
  <si>
    <t>15 - AMPLIACIÓN DEL PLANTEL EDUCATIVO PARA INICIAL PROF. RAÚL JIMÉNEZ CAIRO, MUNICIPIO COMENDADOR, PROVINCIA ELÍAS PIÑA.</t>
  </si>
  <si>
    <t>15 - AMPLIACIÓN DEL PLANTEL EDUCATIVO PARA INICIAL PROF. SILVIA SOSA, MUNICIPIO QUISQUEYA, PROVINCIA SAN PEDRO DE MACORÍS.</t>
  </si>
  <si>
    <t>15 - AMPLIACIÓN DEL PLANTEL EDUCATIVO PARA INICIAL RAMÓN ANTONIO TEJADA, MUNICIPIO CABRERA, PROVINCIA MARÍA TRINIDAD SÁNCHEZ.</t>
  </si>
  <si>
    <t>15 - AMPLIACIÓN DEL PLANTEL EDUCATIVO PARA INICIAL SANTA TERESA DE JESÚS, MUNICIPIO SABANA YEGUA, PROVINCIA AZUA.</t>
  </si>
  <si>
    <t>15 - AMPLIACIÓN DEL PLANTEL EDUCATIVO PARA INICIAL VENANCIO VILLAMÁN, MUNICIPIO LUPERÓN, PROVINCIA PUERTO PLATA.</t>
  </si>
  <si>
    <t>15 - CONSTRUCCIÓN CENTRO COMUNITARIO Y RECREATIVO SABANA IGLESIA, MUNICIPIO SABANA IGLESIA, PROVINCIA  SANTIAGO</t>
  </si>
  <si>
    <t>15 - CONSTRUCCIÓN DE 1 ESTANCIA INFANTIL EN LA PROVINCIA DE MARIA TRINIDAD SANCHEZ</t>
  </si>
  <si>
    <t>15 - CONSTRUCCIÓN DE 12 VIVIENDAS EN EL DISTRITO MUNICIPAL LAS LAGUNAS, PROVINCIA ESPAILLAT</t>
  </si>
  <si>
    <t>15 - CONSTRUCCIÓN DE FUNERARIA MUNICIPIO OVIEDO, PROVINCIA PEDERNALES</t>
  </si>
  <si>
    <t>15 - CONSTRUCCIÓN DE PLANTELES EDUCATIVOS EN LA PROVINCIA MARIA TRINIDAD SÁNCHEZ (FASE 3 )</t>
  </si>
  <si>
    <t>15 - CONSTRUCCIÓN DEL MERCADO EN EL MUNICIPIO LA VEGA</t>
  </si>
  <si>
    <t>15 - CONSTRUCCIÓN DESTACAMENTO POLICIAL EN LA COMUNIDAD DE QUITA CORAZA, PROVINCIA BARAHONA</t>
  </si>
  <si>
    <t>15 - Construcción en Cementerios</t>
  </si>
  <si>
    <t>15 - MEJORAMIENTO DE LA RED DE DISTRIBUCION DE AGUA POTABLE PARA BRISAS DEL ESTE, V. ELOISA, LOTIFICACION, LAS FLORES  PROV.SANTO DOM.</t>
  </si>
  <si>
    <t>15 - MEJORAMIENTO DE OBRAS PÚBLICAS RESILIENTES PARA REDUCIR RIESGOS DE DESASTRES EN EL CONTEXTO DEL CAMBIO CLIMÁTICO  A NIVEL NACIONAL</t>
  </si>
  <si>
    <t>15 - MEJORAMIENTO PLANTA DEPURADORA DE AGUAS RESIDUALES DEL ALCANTARILLADO SANITARIO DE HIGUEY, PROVINCIA LA ALTAGRACIA</t>
  </si>
  <si>
    <t>15 - RECONSTRUCCIÓN DE LA INFRAESTRUCTURA VIAL URBANA DEL MUNICIPIO EL VALLE, PROVINCIA HATO MAYOR</t>
  </si>
  <si>
    <t>15 - RECONSTRUCCIÓN DE LA VÍA DE ACCESO A LA PLAYA MACAO, DISTRITO MUNICIPAL VERÓN PUNTA CANA, PROVINCIA LA ALTAGRACIA.</t>
  </si>
  <si>
    <t>15 - REPARACIÓN REPARACION Y MANTENIMIENTO DE SISTEMAS DE RIEGO EN LOS MUNICIPIOS DAJABON, LOMA DE CABRERA Y PARTIDO, PROVINCIA DAJABON</t>
  </si>
  <si>
    <t>16 - AMPLIACIÓN ACUEDUCTO ORIENTAL BARRERA DE SALINIDAD Y TRASVASE A SANTO DOMINGO NORTE, FASE II</t>
  </si>
  <si>
    <t>16 - AMPLIACIÓN DE PLANTELES EDUCATIVOS EN LA PROVINCIA DE SANTO DOMINGO (FASE 2)</t>
  </si>
  <si>
    <t>16 - AMPLIACIÓN DEL PLANTEL EDUCATIVO PARA INICIAL AMIAMA GÓMEZ, MUNICIPIO TÁBARA ARRIBA, PROVINCIA AZUA.</t>
  </si>
  <si>
    <t>16 - AMPLIACIÓN DEL PLANTEL EDUCATIVO PARA INICIAL AQUILINA DE JESÚS OVALLES FERNÁNDEZ, MUNICIPIO MOCA, PROVINCIA ESPAILLAT.</t>
  </si>
  <si>
    <t>16 - AMPLIACIÓN DEL PLANTEL EDUCATIVO PARA INICIAL AURA ALTAGRACIA BENZANT, MUNICIPIO BOCA CHICA, PROVINCIA SANTO DOMINGO.</t>
  </si>
  <si>
    <t>16 - AMPLIACIÓN DEL PLANTEL EDUCATIVO PARA INICIAL CONCEPCIÓN BONA HERNÁNDEZ, MUNICIPIO MAO, PROVINCIA VALVERDE.</t>
  </si>
  <si>
    <t>16 - AMPLIACIÓN DEL PLANTEL EDUCATIVO PARA INICIAL ISIDRO MARTÍNEZ, MUNICIPIO COMENDADOR, PROVINCIA ELÍAS PIÑA.</t>
  </si>
  <si>
    <t>16 - AMPLIACIÓN DEL PLANTEL EDUCATIVO PARA INICIAL LOS JENGIBRES, MUNICIPIO NAGUA, PROVINCIA MARÍA TRINIDAD SÁNCHEZ.</t>
  </si>
  <si>
    <t>16 - AMPLIACIÓN DEL PLANTEL EDUCATIVO PARA INICIAL NERY CUETO BELÉN DE DELMA, MUNICIPIO LA ROMANA, PROVINCIA LA ROMANA.</t>
  </si>
  <si>
    <t>16 - AMPLIACIÓN DEL PLANTEL EDUCATIVO PARA INICIAL PROF.  JOSÉ FRANCISCO QUEZADA HERNÁNDEZ, MUNICIPIO BARAHONA, PROVINCIA BARAHONA.</t>
  </si>
  <si>
    <t>16 - AMPLIACIÓN DEL PLANTEL EDUCATIVO PARA INICIAL PROF. SERGIO AUGUSTO VERAS, MUNICIPIO SAN PEDRO DE MACORÍS, PROVINCIA SAN PEDRO DE MACORÍS.</t>
  </si>
  <si>
    <t>16 - AMPLIACIÓN DEL PLANTEL EDUCATIVO PARA INICIAL RANCHO VIEJO, MUNICIPIO LA VEGA, PROVINCIA LA VEGA.</t>
  </si>
  <si>
    <t>16 - CONSTRUCCIÓN DE 5 ESTANCIAS INFANTILES EN LA PROVINCIA SAN JUAN</t>
  </si>
  <si>
    <t>16 - CONSTRUCCIÓN DE ACERAS DE LA VÍA DE ACCESO A PLAYA LA SALADILLA, MUNICIPIO SANTA CRUZ DE BARAHONA, PROVINCIA BARAHONA</t>
  </si>
  <si>
    <t>16 - CONSTRUCCIÓN DE PLANTELES EDUCATIVOS EN LA PROVINCIA MONSEÑOR NOUEL (FASE 3)</t>
  </si>
  <si>
    <t>16 - MEJORAMIENTO ACUEDUCTO LA OTRA BANDA - EL MACAO  PROVINCIA LA ALTAGRACIA</t>
  </si>
  <si>
    <t>16 - RECONSTRUCCIÓN DE LA INFRAESTRUCTURA VIAL URBANA DEL MUNICIPIO DE SABANA LA MAR, PROVINCIA HATO MAYOR</t>
  </si>
  <si>
    <t>16 - REHABILITACIÓN  DEL EDIFICIO I  Y II DEL INDRHI EN LA SEDE CENTRAL EN EL  DISTRITO NACIONAL.</t>
  </si>
  <si>
    <t>16 - REHABILITACIÓN PLANTA DEPURADORA DE AGUAS RESIDUALES, MUNICIPIO SANTA BARBARA DE SAMANÁ, PROVINCIA SAMANÁ</t>
  </si>
  <si>
    <t>16 - REMODELACIÓN DE OFICINAS PÚBLICAS, MUNICIPIO BANI, PROVINCIA PERAVIA.</t>
  </si>
  <si>
    <t>16 - REMODELACIÓN POLIDEPORTIVO HÉCTOR MONEGRO "EL VIKINGO", PROVINCIA HATO MAYOR.</t>
  </si>
  <si>
    <t>16 - Reparación en Cementerios</t>
  </si>
  <si>
    <t>17 - AMPLIACIÓN DE PLANTELES EDUCATIVOS EN LA PROVINCIA DE VALVERDE (FASE 2)</t>
  </si>
  <si>
    <t>17 - AMPLIACIÓN DEL PLANTEL EDUCATIVO PARA INICIAL ALICIA BALAGUER, MUNICIPIO LA VEGA, PROVINCIA LA VEGA.</t>
  </si>
  <si>
    <t>17 - AMPLIACIÓN DEL PLANTEL EDUCATIVO PARA INICIAL EL COROZO, MUNICIPIO MOCA, PROVINCIA ESPAILLAT.</t>
  </si>
  <si>
    <t>17 - AMPLIACIÓN DEL PLANTEL EDUCATIVO PARA INICIAL ERVIDO CREALES, MUNICIPIO VILLA HERMOSA, PROVINCIA LA ROMANA.</t>
  </si>
  <si>
    <t>17 - AMPLIACIÓN DEL PLANTEL EDUCATIVO PARA INICIAL JUAN PABLO DUARTE, MUNICIPIO MAO, PROVINCIA VALVERDE.</t>
  </si>
  <si>
    <t>17 - AMPLIACIÓN DEL PLANTEL EDUCATIVO PARA INICIAL LAS VERITAS, MUNICIPIO SAMANÁ, PROVINCIA SAMANÁ.</t>
  </si>
  <si>
    <t>17 - AMPLIACIÓN DEL PLANTEL EDUCATIVO PARA INICIAL LOS RINCONCITOS, MUNICIPIO COMENDADOR, PROVINCIA ELÍAS PIÑA.</t>
  </si>
  <si>
    <t>17 - AMPLIACIÓN DEL PLANTEL EDUCATIVO PARA INICIAL LUIS FELIPE FELIZ Y FELIZ, MUNICIPIO FUNDACIÓN, PROVINCIA BARAHONA.</t>
  </si>
  <si>
    <t>17 - AMPLIACIÓN DEL PLANTEL EDUCATIVO PARA INICIAL MARÍA TRINIDAD SÁNCHEZ, MUNICIPIO BOCA CHICA, PROVINCIA SANTO DOMINGO.</t>
  </si>
  <si>
    <t>17 - AMPLIACIÓN DEL PLANTEL EDUCATIVO PARA INICIAL PROF. ALTAGRACIA OZEMA GERÓNIMO MATOS, MUNICIPIO ESTEBANÍA, PROVINCIA AZUA.</t>
  </si>
  <si>
    <t>17 - AMPLIACIÓN DEL PLANTEL EDUCATIVO PARA INICIAL PROF. EURÍPIDES PAREDES, MUNICIPIO SAN PEDRO DE MACORÍS, PROVINCIA SAN PEDRO DE MACORÍS.</t>
  </si>
  <si>
    <t>17 - CONSTRUCCIÓN ALCANTARILLADO SANITARIO DE TENARES, PROVINCIA HERMANAS MIRABAL.</t>
  </si>
  <si>
    <t>17 - CONSTRUCCIÓN DE 15 PLANTELES ESCOLARES EN LA PROVINCIA ESPAILLAT</t>
  </si>
  <si>
    <t>17 - CONSTRUCCIÓN DE 5 ESTANCIAS INFANTILES EN LA PROVINCIA DE SAN CRISTOBAL</t>
  </si>
  <si>
    <t>17 - CONSTRUCCIÓN DE 80 VIVIENDAS EN EL SECTOR LOS RIOS, DISTRITO NACIONAL</t>
  </si>
  <si>
    <t>17 - CONSTRUCCIÓN DE PLANTELES EDUCATIVOS EN LA PROVINCIA MONTE CRISTI (FASE 3)</t>
  </si>
  <si>
    <t>17 - Construcción Instalaciones Productivas</t>
  </si>
  <si>
    <t>17 - CONSTRUCCIÓN REHABILITACION Y REMODELACIÓN DE LA IGLESIA EL BUEN PASTOR, PROVINCIA AZUA.</t>
  </si>
  <si>
    <t>17 - CONSTRUCCIÓN Y RECONSTRUCCIÓN DE DESTACAMENTOS POLICIALES, EN COMUNIDADES DE LA PROVINCIA SANTIAGO</t>
  </si>
  <si>
    <t>17 - MEJORAMIENTO ARROYO TENGUERENGUE EN EL MUNICIPIO SAN  JUAN, PROVINCIA SAN JUAN DE LA MAGUANA</t>
  </si>
  <si>
    <t>17 - RECONSTRUCCIÓN DE LA INFRAESTRUCTURA VIAL URBANA DEL MUNICIPIO LAS MATAS DE SANTA CRUZ, PROVINCIA MONTE CRISTI</t>
  </si>
  <si>
    <t>17 - RECONSTRUCCIÓN DE LA VÍA DE ACCESO A LA PLAYA LA SALADILLA, MUNICIPIO SANTA CRUZ DE BARAHONA, PROVINCIA BARAHONA.</t>
  </si>
  <si>
    <t>17 - RECONSTRUCCIÓN REDES ACUEDUCTO POSTRER RIO,  PROVINCIA INDEPENDENCIA</t>
  </si>
  <si>
    <t>17 - REHABILITACIÓN ALCANTARILLADO SANITARIO DE BANI, PROVINCIA PERAVIA</t>
  </si>
  <si>
    <t>17 - REMODELACIÓN CENTRO COMUNAL LOCAL LA LOGIA, MUNICIPIO BONAO, PROVINCIA MONSEÑOR NOUEL</t>
  </si>
  <si>
    <t>17 - REMODELACIÓN DE EDIFICIO GUBERNAMENTAL PARA EL MINISTERIO DE LA PRESIDENCIA, DISTRITO NACIONAL</t>
  </si>
  <si>
    <t>18 - AMPLIACIÓN DE LA RED DE ABASTECIMIENTO DE AGUA POTABLE DE 16 SECTORES DEL DISTRITO NACIONAL</t>
  </si>
  <si>
    <t>18 - AMPLIACIÓN DEL PLANTEL EDUCATIVO PARA INICIAL AGUSTÍN BERROA HERNÁNDEZ, MUNICIPIO SAN PEDRO DE MACORÍS, PROVINCIA SAN PEDRO DE MACORÍS.</t>
  </si>
  <si>
    <t>18 - AMPLIACIÓN DEL PLANTEL EDUCATIVO PARA INICIAL DR. FRANK DÍAZ DOMÍNGUEZ, MUNICIPIO MOCA, PROVINCIA ESPAILLAT.</t>
  </si>
  <si>
    <t>18 - AMPLIACIÓN DEL PLANTEL EDUCATIVO PARA INICIAL ELISEO DEMORIZI, MUNICIPIO SAMANÁ, PROVINCIA SAMANÁ.</t>
  </si>
  <si>
    <t>18 - AMPLIACIÓN DEL PLANTEL EDUCATIVO PARA INICIAL HERMANAS MIRABAL, MUNICIPIO ESPERANZA, PROVINCIA VALVERDE.</t>
  </si>
  <si>
    <t>18 - AMPLIACIÓN DEL PLANTEL EDUCATIVO PARA INICIAL LA MESETA, MUNICIPIO COMENDADOR, PROVINCIA ELÍAS PIÑA.</t>
  </si>
  <si>
    <t>18 - AMPLIACIÓN DEL PLANTEL EDUCATIVO PARA INICIAL LAS CABUYAS, MUNICIPIO LA VEGA, PROVINCIA LA VEGA.</t>
  </si>
  <si>
    <t>18 - AMPLIACIÓN DEL PLANTEL EDUCATIVO PARA INICIAL LOS PARCELEROS, MUNICIPIO AZUA, PROVINCIA AZUA.</t>
  </si>
  <si>
    <t>18 - AMPLIACIÓN DEL PLANTEL EDUCATIVO PARA INICIAL MARÍA CONCEPCIÓN BONA, MUNICIPIO BOCA CHICA, PROVINCIA SANTO DOMINGO.</t>
  </si>
  <si>
    <t>18 - AMPLIACIÓN DEL PLANTEL EDUCATIVO PARA INICIAL PROF. INOCENCIA ALTAGRACIA ROJAS FELIZ, MUNICIPIO LAS SALINAS, PROVINCIA BARAHONA.</t>
  </si>
  <si>
    <t>18 - AMPLIACIÓN DEL PLANTEL EDUCATIVO PARA INICIAL SALOMÉ UREÑA, MUNICIPIO LA ROMANA, PROVINCIA LA ROMANA.</t>
  </si>
  <si>
    <t>18 - CONSTRUCCIÓN DE 1 ESTANCIA INFANTIL EN LA PROVINCIA DE MONTE CRISTI</t>
  </si>
  <si>
    <t>18 - CONSTRUCCIÓN DE 11 PLANTELES ESCOLARES EN LA PROVINCIA HERMANAS MIRABAL</t>
  </si>
  <si>
    <t>18 - CONSTRUCCIÓN DE DESTACAMENTO POLICIAL EN EL MUNICIPIO GUAYABAL, PROVINCIA AZUA</t>
  </si>
  <si>
    <t>18 - CONSTRUCCIÓN DE PLANTELES EDUCATIVOS EN LA PROVINCIA MONTE PLATA (FASE 3)</t>
  </si>
  <si>
    <t>18 - CONSTRUCCIÓN SISTEMA DE SANEAMIENTO  DEL MUNICIPIO DE BOCA CHICA, PROVINCIA SANTO DOMINGO.</t>
  </si>
  <si>
    <t>18 - MEJORAMIENTO DE AGUAS POTABLE Y RESIDUALES EN LOS MUNICIPIOS   MOCA Y GASPAR HERNANDEZ, PROVINCIA ESPAILLAT, R.D.</t>
  </si>
  <si>
    <t>18 - RECONSTRUCCIÓN  PARQUE DEL HIGO Y SU ENTORNO, MUNICIPIO DE BÁNICA, PROVINCIA ELIAS PIÑA.</t>
  </si>
  <si>
    <t>18 - RECONSTRUCCIÓN DE LA INFRAESTRUCTURA VIAL URBANA DEL MUNICIPIO VALLEJUELO, PROVINCIA SAN JUAN</t>
  </si>
  <si>
    <t>18 - REHABILITACIÓN DE LOS SISTEMAS DE RIEGO LAS YAYAS DE VIAJAMA Y PADRE DE LAS CASAS II PROVINCIA DE AZUA</t>
  </si>
  <si>
    <t>18 - REMODELACIÓN CENTRO COMUNAL SIMON BOLIVAR DEL SECTOR CARACOL BANANA, MUNICIPIO BONAO, PROVINCIA MONSEÑOR NOUEL</t>
  </si>
  <si>
    <t>18 - REMODELACIÓN DE  NUEVAS OFICINAS PARA LA JUNTA DE AVIACIÓN CIVIL, DISTRITO NACIONAL</t>
  </si>
  <si>
    <t>18 - Reparación, Acondicionamiento de Instalaciones Productivas</t>
  </si>
  <si>
    <t>19 - AMPLIACIÓN DE PLANTELES EDUCATIVOS EN LA PROVINCIA DE LA ROMANA (FASE 2)</t>
  </si>
  <si>
    <t>19 - AMPLIACIÓN DEL PLANTEL EDUCATIVO PARA INICIAL BATEY 18, MUNICIPIO GUAYMATE, PROVINCIA LA ROMANA.</t>
  </si>
  <si>
    <t>19 - AMPLIACIÓN DEL PLANTEL EDUCATIVO PARA INICIAL CARLOS HILARIOS ROSA, MUNICIPIO SÁNCHEZ, PROVINCIA SAMANÁ.</t>
  </si>
  <si>
    <t>19 - AMPLIACIÓN DEL PLANTEL EDUCATIVO PARA INICIAL CRISTÓBAL COLÓN, MUNICIPIO ESPERANZA, PROVINCIA VALVERDE.</t>
  </si>
  <si>
    <t>19 - AMPLIACIÓN DEL PLANTEL EDUCATIVO PARA INICIAL EL PINO, MUNICIPIO COMENDADOR, PROVINCIA ELÍAS PIÑA.</t>
  </si>
  <si>
    <t>19 - AMPLIACIÓN DEL PLANTEL EDUCATIVO PARA INICIAL EMILIO PRUD¿HOMME, MUNICIPIO BOCA CHICA, PROVINCIA SANTO DOMINGO.</t>
  </si>
  <si>
    <t>19 - AMPLIACIÓN DEL PLANTEL EDUCATIVO PARA INICIAL ESPERANZA, MUNICIPIO SAN PEDRO DE MACORÍS, PROVINCIA SAN PEDRO DE MACORÍS.</t>
  </si>
  <si>
    <t>19 - AMPLIACIÓN DEL PLANTEL EDUCATIVO PARA INICIAL JOSÉ NAVARRO, MUNICIPIO VICENTE NOBLE, PROVINCIA BARAHONA.</t>
  </si>
  <si>
    <t>19 - AMPLIACIÓN DEL PLANTEL EDUCATIVO PARA INICIAL NICANOR RAMÍREZ, MUNICIPIO LA VEGA, PROVINCIA LA VEGA.</t>
  </si>
  <si>
    <t>19 - AMPLIACIÓN DEL PLANTEL EDUCATIVO PARA INICIAL PROF. MÉLIDA PÉREZ RODRÍGUEZ, MUNICIPIO MOCA, PROVINCIA ESPAILLAT.</t>
  </si>
  <si>
    <t>19 - AMPLIACIÓN DEL PLANTEL EDUCATIVO PARA INICIAL VIDAL FIGUEREO BELTRÉ, MUNICIPIO AZUA, PROVINCIA AZUA.</t>
  </si>
  <si>
    <t>19 - AMPLIACIÓN SISTEMA DE ABASTECIMIENTO DE AGUA POTABLE MUNICIPIO GUANANICO,PROVINCIA PUERTO PLATA</t>
  </si>
  <si>
    <t>19 - CONSTRUCCIÓN ACUEDUCTO MULTIPLE JUANA VICENTA     PROVINCIA SAMANA</t>
  </si>
  <si>
    <t>19 - CONSTRUCCIÓN ACUEDUCTO MULTIPLE LA CUABA MUNICIPIO PEDRO BRAND , PROVINCIA SANTO DOMINGO</t>
  </si>
  <si>
    <t>19 - CONSTRUCCIÓN CENTRO COMUNAL VILLA LIBERACION, MUNICIPIO BONAO, PROVINCIA MONSEÑOR NOUEL</t>
  </si>
  <si>
    <t>19 - CONSTRUCCIÓN CONSTRUCCIÓN DE ESTACIONES DE PASAJEROS INTERURBANA EN EL GRAN SANTO DOMINGO Y EL DISTRITO NACIONAL</t>
  </si>
  <si>
    <t>19 - CONSTRUCCIÓN DE 1 ESTANCIA INFANTIL EN LA PROVINCIA DE MONTE PLATA</t>
  </si>
  <si>
    <t>19 - CONSTRUCCIÓN DE 5 PLANTELES ESCOLARES EN LA PROVINCIA HATO MAYOR</t>
  </si>
  <si>
    <t>19 - CONSTRUCCIÓN DE IGLESIA EN LOS LIMONES, MUNICIPIO MONTE PLATA, PROVINCIA MONTE PLATA</t>
  </si>
  <si>
    <t>19 - CONSTRUCCIÓN DE PLANTELES EDUCATIVOS EN LA PROVINCIA PERAVIA (FASE 3)</t>
  </si>
  <si>
    <t>19 - Construcción de Viviendas</t>
  </si>
  <si>
    <t>19 - CONSTRUCCIÓN EDIFICIO DE AULAS PARA EL CENTRO DE CORRECCION Y REHABILITACION RAFEY , PROVINCIA SANTIAGO</t>
  </si>
  <si>
    <t>19 - CONSTRUCCIÓN MURO DE GAVIONES EN EL CANAL MONSIEUR BOGAERT, MUNICIPIO DE SANTIAGO DE LOS CABALLEROS, PROVINCIA SANTIAGO</t>
  </si>
  <si>
    <t>19 - RECONSTRUCCIÓN DE LA INFRAESTRUCTURA VIAL URBANA DEL MUNICIPIO LAS MATAS DE FARFÁN, PROVINCIA SAN JUAN.</t>
  </si>
  <si>
    <t>19 - RECONSTRUCCIÓN DE LA PLAZA DE VENDEDORES DE LA PLAYA DE GUAYACANES, PROVINCIA SAN PEDRO DE MACORÍS</t>
  </si>
  <si>
    <t>20 - AMPLIACIÓN DEL PLANTEL EDUCATIVO PARA INICIAL ANGOSTURA, MUNICIPIO COMENDADOR, PROVINCIA ELÍAS PIÑA.</t>
  </si>
  <si>
    <t>20 - AMPLIACIÓN DEL PLANTEL EDUCATIVO PARA INICIAL COLOMBINA CASTRO, MUNICIPIO BOCA CHICA, PROVINCIA SANTO DOMINGO.</t>
  </si>
  <si>
    <t>20 - AMPLIACIÓN DEL PLANTEL EDUCATIVO PARA INICIAL EMETERIO VARGAS MARTE, MUNICIPIO VICENTE NOBLE, PROVINCIA BARAHONA.</t>
  </si>
  <si>
    <t>20 - AMPLIACIÓN DEL PLANTEL EDUCATIVO PARA INICIAL FEDERICO BERMÚDEZ, MUNICIPIO RAMÓN SANTANA, PROVINCIA SAN PEDRO DE MACORÍS.</t>
  </si>
  <si>
    <t>20 - AMPLIACIÓN DEL PLANTEL EDUCATIVO PARA INICIAL JUAN CARLOS PEÑA REYES, MUNICIPIO SABANA YEGUA, PROVINCIA AZUA.</t>
  </si>
  <si>
    <t>20 - AMPLIACIÓN DEL PLANTEL EDUCATIVO PARA INICIAL JUANA EVANGELISTA MALOON, MUNICIPIO SÁNCHEZ, PROVINCIA SAMANÁ.</t>
  </si>
  <si>
    <t>20 - AMPLIACIÓN DEL PLANTEL EDUCATIVO PARA INICIAL LA GUAMA ABAJO, MUNICIPIO LA VEGA, PROVINCIA LA VEGA.</t>
  </si>
  <si>
    <t>20 - AMPLIACIÓN DEL PLANTEL EDUCATIVO PARA INICIAL MANUEL ANTONIO RODRÍGUEZ MERCEDES, MUNICIPIO MOCA, PROVINCIA ESPAILLAT.</t>
  </si>
  <si>
    <t>20 - AMPLIACIÓN DEL PLANTEL EDUCATIVO PARA INICIAL PROF. MARÍA LUISA ABREU GUZMÁN , MUNICIPIO ESPERANZA, PROVINCIA VALVERDE.</t>
  </si>
  <si>
    <t>20 - AMPLIACIÓN DEL PLANTEL EDUCATIVO PARA INICIAL PROF. RAMÓN ALTAGRACIA CORDONES, MUNICIPIO VILLA HERMOSA, PROVINCIA LA ROMANA.</t>
  </si>
  <si>
    <t>20 - CONSTRUCCIÓN  ACUEDUCTO CAÑADA CIMARRONA, PROVINCIA AZUA</t>
  </si>
  <si>
    <t>20 - CONSTRUCCIÓN  SISTEMA DE RIEGO POR BOMBEO EN EL DISTRITO MUNICIPAL EL PINAR, PROVINCIA SAN JOSÉ DE OCOA.</t>
  </si>
  <si>
    <t>20 - CONSTRUCCIÓN 4 ESTANCIAS INFANTILES EN LA PROVINCIA DE PUERTO PLATA</t>
  </si>
  <si>
    <t>20 - CONSTRUCCIÓN CENTRO COMUNAL SECTOR LOS PLATANITOS, D. M SABANA DEL PUERTO, MUNICIPIO BONAO, PROVINCIA MONSEÑOR NOUEL</t>
  </si>
  <si>
    <t>20 - CONSTRUCCIÓN DE 3 PLANTELES ESCOLARES EN LA PROVINCIA INDEPENDENCIA</t>
  </si>
  <si>
    <t>20 - CONSTRUCCIÓN DE DESTACAMENTOS POLICIALES EN COMUNIDADES DE LA PROVINCIA PEDERNALES</t>
  </si>
  <si>
    <t>20 - CONSTRUCCIÓN DE PLANTELES EDUCATIVOS EN LA PROVINCIA PUERTO PLATA (FASE 3)</t>
  </si>
  <si>
    <t>20 - MEJORAMIENTO DE LOS SISTEMAS DE MEDICIÓN DE AGUA POTABLE EN LOS SECTORES NACO, PIANTINI, SERRALLES Y PARAÍSO, DISTRITO NACIONAL</t>
  </si>
  <si>
    <t>20 - MEJORAMIENTO DEL ENTORNO DE LA LAGUNA GRI GRI, MUNICIPIO RÍO SAN JUAN, PROVINCIA MARÍA TRINIDAD SÁNCHEZ.</t>
  </si>
  <si>
    <t>20 - RECONSTRUCCIÓN  ACUEDUCTO EN EL DISTRITO MUNICIPAL ESTERO HONDO, MUNICIPIO VILLA ISABELA, PROVINCIA PUERTO PLATA</t>
  </si>
  <si>
    <t>20 - RECONSTRUCCIÓN DE LA CARRETERA ANTIGUA ANGELITA INTERSECCION LA CIENEGA - CABALLONA - LOS RIELES EN SANTO DOMINGO OESTE</t>
  </si>
  <si>
    <t>20 - RECONSTRUCCIÓN DE LA INFRAESTRUCTURA VIAL URBANA DEL MUNICIPIO TAMBORIL, PROVINCIA SANTIAGO</t>
  </si>
  <si>
    <t>20 - Reparación de Viviendas</t>
  </si>
  <si>
    <t>21 - AMPLIACIÓN ACUEDUCTO EN LA COMUNIDAD LA CATALINA,DISTRITO MUNICIPAL SABANETA DE YÁSICA, MUNICIPIO SOSÚA, PROVINCIA PUERTO PLATA</t>
  </si>
  <si>
    <t>21 - AMPLIACIÓN DE PLANTELES EDUCATIVOS EN LA PROVINCIA DE MARIA TRINIDAD SANCHEZ (FASE 2)</t>
  </si>
  <si>
    <t>21 - AMPLIACIÓN DEL PLANTEL EDUCATIVO PARA INICIAL COPA BOMBITA, MUNICIPIO VICENTE NOBLE, PROVINCIA BARAHONA.</t>
  </si>
  <si>
    <t>21 - AMPLIACIÓN DEL PLANTEL EDUCATIVO PARA INICIAL EL ROSARIO, MUNICIPIO EL SEIBO, PROVINCIA EL SEIBO.</t>
  </si>
  <si>
    <t>21 - AMPLIACIÓN DEL PLANTEL EDUCATIVO PARA INICIAL JAVIER ANTONIO CASTILLO PÉREZ, MUNICIPIO PUEBLO VIEJO, PROVINCIA AZUA.</t>
  </si>
  <si>
    <t>21 - AMPLIACIÓN DEL PLANTEL EDUCATIVO PARA INICIAL MANUEL ANTONIO MORALES, MUNICIPIO COMENDADOR, PROVINCIA ELÍAS PIÑA.</t>
  </si>
  <si>
    <t>21 - AMPLIACIÓN DEL PLANTEL EDUCATIVO PARA INICIAL MONTE CRISTI, MUNICIPIO SAN PEDRO DE MACORÍS, PROVINCIA SAN PEDRO DE MACORÍS.</t>
  </si>
  <si>
    <t>21 - AMPLIACIÓN DEL PLANTEL EDUCATIVO PARA INICIAL OLIVERIO ESPAILLAT HERNÁNDEZ, MUNICIPIO MOCA, PROVINCIA ESPAILLAT.</t>
  </si>
  <si>
    <t>21 - AMPLIACIÓN DEL PLANTEL EDUCATIVO PARA INICIAL PROF. ALTAGRACIA MEDINA DE BRITO, MUNICIPIO SAMANÁ, PROVINCIA SAMANÁ.</t>
  </si>
  <si>
    <t>21 - AMPLIACIÓN DEL PLANTEL EDUCATIVO PARA INICIAL PROF. ANARDO VINICIO HERRERA, MUNICIPIO LA VEGA, PROVINCIA LA VEGA.</t>
  </si>
  <si>
    <t>21 - AMPLIACIÓN DEL PLANTEL EDUCATIVO PARA INICIAL PROF. ELBA ANTONIA BÁEZ CASTRO, MUNICIPIO ESPERANZA, PROVINCIA VALVERDE.</t>
  </si>
  <si>
    <t>21 - AMPLIACIÓN DEL PLANTEL EDUCATIVO PARA INICIAL PROF. JUAN TAYLOR VENTURA, MUNICIPIO BOCA CHICA, PROVINCIA SANTO DOMINGO.</t>
  </si>
  <si>
    <t>21 - AMPLIACIÓN Y REHABILITACION DE 10 PLANTELES ESCOLARES EN LA PROVINCIA LA ALTAGRACIA</t>
  </si>
  <si>
    <t>21 - CONSTRUCCIÓN ACUEDUCTO SAN ANTONIO DE GUERRA, PROVINCIA SANTO DOMINGO</t>
  </si>
  <si>
    <t>21 - CONSTRUCCIÓN ACUEDUCTO VILLARPANDO, PROVINCIA AZUA</t>
  </si>
  <si>
    <t>21 - CONSTRUCCIÓN CENTRO COMUNAL EN EL BARRIO BUENOS AIRES, MUNICIPIO MAIMON, PROVINCIA MONSEÑOR NOUEL</t>
  </si>
  <si>
    <t>21 - CONSTRUCCIÓN DE 1 ESTANCIA INFANTIL EN LA PROVINCIA SAMANA</t>
  </si>
  <si>
    <t>21 - CONSTRUCCIÓN DE PLANTELES EDUCATIVOS EN LA PROVINCIA SAMANÁ (FASE 3)</t>
  </si>
  <si>
    <t>21 - CONSTRUCCIÓN DE PUENTE SOBRE EL RIO JAYA, SECTOR UGAMBA, SAN FRANCISCO DE MACORÍS, PROVINCIA DUARTE</t>
  </si>
  <si>
    <t>21 - CONSTRUCCIÓN MURO DE GAVIONES RIO NIZAO MUNICIPIO RANCHO ARRIBA, PROVINCIA SAN JOSE DE OCOA</t>
  </si>
  <si>
    <t>21 - Constucción de Infraestructuras sanitarias y medio ambiente</t>
  </si>
  <si>
    <t>21 - MEJORAMIENTO  EN CAMBIO DE 25,000 PISOS DE TIERRA POR PISO DE CEMENTO A NIVEL NACIONAL</t>
  </si>
  <si>
    <t>21 - RECONSTRUCCIÓN DE LA INFRAESTRUCTURA VIAL URBANA DEL MUNICIPIO PUÑAL, PROVINCIA SANTIAGO</t>
  </si>
  <si>
    <t>21 - RECONSTRUCCIÓN DEL COMEDOR EN SANS SOUCI SANTO DOMINGO</t>
  </si>
  <si>
    <t>21 - RECONSTRUCCIÓN PLAZA DE VENDEDORES DEL BALNEARIOS LOS PATOS PROVINCIA BARAHONA</t>
  </si>
  <si>
    <t>21 - RESTAURACIÓN DEL MONUMENTO FARO A COLÓN, MUNICIPIO SANTO DOMINGO ESTE, PROVINCIA SANTO DOMINGO.</t>
  </si>
  <si>
    <t>22 - AMPLIACIÓN ACUEDUCTOS EN EL MUNICIPIO DE SAN FELIPE. PROVINCIA PUERTO PLATA.</t>
  </si>
  <si>
    <t>22 - AMPLIACIÓN DEL PLANTEL EDUCATIVO PARA INICIAL ALTAGRACIA HENRÍQUEZ PERDOMO, MUNICIPIO VICENTE NOBLE, PROVINCIA BARAHONA.</t>
  </si>
  <si>
    <t>22 - AMPLIACIÓN DEL PLANTEL EDUCATIVO PARA INICIAL ANA LUISA SUAREZ CARABALLO, MUNICIPIO LA VEGA, PROVINCIA LA VEGA.</t>
  </si>
  <si>
    <t>22 - AMPLIACIÓN DEL PLANTEL EDUCATIVO PARA INICIAL BATEY MIGUELCHO, MUNICIPIO SAN PEDRO DE MACORÍS, PROVINCIA SAN PEDRO DE MACORÍS.</t>
  </si>
  <si>
    <t>22 - AMPLIACIÓN DEL PLANTEL EDUCATIVO PARA INICIAL BEJUCAL, MUNICIPIO ESPERANZA, PROVINCIA VALVERDE.</t>
  </si>
  <si>
    <t>22 - AMPLIACIÓN DEL PLANTEL EDUCATIVO PARA INICIAL EVA MARÍA PELLERANO, MUNICIPIO BÁNICA, PROVINCIA ELÍAS PIÑA.</t>
  </si>
  <si>
    <t>22 - AMPLIACIÓN DEL PLANTEL EDUCATIVO PARA INICIAL JESÚS MAESTRO, MUNICIPIO SABANA YEGUA, PROVINCIA AZUA.</t>
  </si>
  <si>
    <t>22 - AMPLIACIÓN DEL PLANTEL EDUCATIVO PARA INICIAL LA MINA, MUNICIPIO MICHES, PROVINCIA EL SEIBO.</t>
  </si>
  <si>
    <t>22 - AMPLIACIÓN DEL PLANTEL EDUCATIVO PARA INICIAL PROF. CAROLINA ANTONIA ROJAS, MUNICIPIO MOCA, PROVINCIA ESPAILLAT.</t>
  </si>
  <si>
    <t>22 - AMPLIACIÓN DEL PLANTEL EDUCATIVO PARA INICIAL RANCHO ARRIBA, MUNICIPIO SANTO DOMINGO NORTE, PROVINCIA SANTO DOMINGO.</t>
  </si>
  <si>
    <t>22 - AMPLIACIÓN DEL PLANTEL EDUCATIVO PARA INICIAL SALUSTINO MORILLO, MUNICIPIO TENARES, PROVINCIA HERMANAS MIRABAL.</t>
  </si>
  <si>
    <t>22 - CONSTRUCCIÓN DE 1 ESTANCIA INFANTIL EN LA PROVINCIA DE MONSEÑOR NOUEL</t>
  </si>
  <si>
    <t>22 - CONSTRUCCIÓN DE 35 PLANTELES ESCOLARES EN LA PROVINCIA LA VEGA</t>
  </si>
  <si>
    <t>22 - CONSTRUCCIÓN DE PLANTELES EDUCATIVOS EN LA PROVINCIA SAN CRISTÓBAL (FASE 3)</t>
  </si>
  <si>
    <t>22 - CONSTRUCCIÓN DESTACAMENTOS POLICIALES EN COMUNIDADES SELECCIONADAS DE LA PROVINCIA DUARTE</t>
  </si>
  <si>
    <t>22 - CONSTRUCCIÓN IGLESIA SANTISIMA CRUZ EN EL SECTOR EL CAFÉ DE HERRERA, MUNICIPIO SANTO DOMINGO OESTE, PROVINCIA SANTO DOMINGO</t>
  </si>
  <si>
    <t>22 - CONSTRUCCIÓN MURO DE GAVIONES SOBRE EL RIO YUNA PARA LA PROTECCIÓN DE LOS MUNICIPIOS DE ARENOSO Y VILLA RIVA, PROVINCIA DUARTE</t>
  </si>
  <si>
    <t>22 - CONSTRUCCIÓN SISTEMA DE ABASTECIMIENTO LOS BARRIOS GUANDULES-LA RAQUETA COMO EXTENSIÓN, PROVINCIA BARAHONA</t>
  </si>
  <si>
    <t>22 - EQUIPAMIENTO PARA LA AUTOMATIZACIÓN DE LOS SISTEMAS DE BOMBEO EN EL GRAN SANTO DOMINGO</t>
  </si>
  <si>
    <t>22 - MEJORAMIENTO DE PAREDES Y TECHOS A NIVEL NACIONAL</t>
  </si>
  <si>
    <t>22 - RECONSTRUCCIÓN DE LA INFRAESTRUCTURA VIAL URBANA DEL MUNICIPIO VILLA GONZÁLEZ, PROVINCIA SANTIAGO</t>
  </si>
  <si>
    <t>22 - RECONSTRUCCIÓN PLAZA DE VENDEDORES DE LA PLAYA EL QUEMAITO PROVINCIA BARAHONA</t>
  </si>
  <si>
    <t>22 - REMODELACIÓN CENTRO DE CONVENCIONES Y EVANGELIZACIÓN MONSEÑOR REYNALDO CONNORS, MUNICIPIO SAN JUAN DE LA MAGUANA, PROVINCIA SAN JUAN</t>
  </si>
  <si>
    <t>22 - Reparación de Infraestructuras sanitarias y medio ambiente</t>
  </si>
  <si>
    <t>23 - AMPLIACIÓN ACUEDUCTO MARÍA LA O, MUNICIPIO SOSÚA, PROVINCIA PUERTO PLATA.</t>
  </si>
  <si>
    <t>23 - AMPLIACIÓN DE PLANTELES EDUCATIVOS EN LA PROVINCIA DE MONTE CRISTI (FASE 2)</t>
  </si>
  <si>
    <t>23 - AMPLIACIÓN DEL PLANTEL EDUCATIVO PARA INICIAL ANTONIO DUVERGÉ, MUNICIPIO PEDRO SANTANA, PROVINCIA ELÍAS PIÑA.</t>
  </si>
  <si>
    <t>23 - AMPLIACIÓN DEL PLANTEL EDUCATIVO PARA INICIAL BATEY EL JAGUAL, MUNICIPIO RAMÓN SANTANA, PROVINCIA SAN PEDRO DE MACORÍS.</t>
  </si>
  <si>
    <t>23 - AMPLIACIÓN DEL PLANTEL EDUCATIVO PARA INICIAL BUENA VENTURA SORIANO, MUNICIPIO EL SEIBO, PROVINCIA EL SEIBO.</t>
  </si>
  <si>
    <t>23 - AMPLIACIÓN DEL PLANTEL EDUCATIVO PARA INICIAL GASTÓN FERNANDO DELIGNE, MUNICIPIO OVIEDO, PROVINCIA PEDERNALES.</t>
  </si>
  <si>
    <t>23 - AMPLIACIÓN DEL PLANTEL EDUCATIVO PARA INICIAL LAS CAÑAS, MUNICIPIO LA VEGA, PROVINCIA LA VEGA.</t>
  </si>
  <si>
    <t>23 - AMPLIACIÓN DEL PLANTEL EDUCATIVO PARA INICIAL MANUEL RAMÓN ESCALANTE, MUNICIPIO TÁBARA ARRIBA, PROVINCIA AZUA.</t>
  </si>
  <si>
    <t>23 - AMPLIACIÓN DEL PLANTEL EDUCATIVO PARA INICIAL ONÉSIMO POLANCO, MUNICIPIO MOCA, PROVINCIA ESPAILLAT.</t>
  </si>
  <si>
    <t>23 - AMPLIACIÓN DEL PLANTEL EDUCATIVO PARA INICIAL PROF. ARACELIS RAMÍREZ BREA, MUNICIPIO ESPERANZA, PROVINCIA VALVERDE.</t>
  </si>
  <si>
    <t>23 - AMPLIACIÓN DEL PLANTEL EDUCATIVO PARA INICIAL PROF. ELPIDIO JAVIER TAPIA, MUNICIPIO SANTO DOMINGO NORTE, PROVINCIA SANTO DOMINGO.</t>
  </si>
  <si>
    <t>23 - AMPLIACIÓN DEL PLANTEL EDUCATIVO PARA INICIAL PROF. YRMA ALTAGRACIA JORGE CABRAL, MUNICIPIO TENARES, PROVINCIA HERMANAS MIRABAL.</t>
  </si>
  <si>
    <t>23 - CONSTRUCCIÓN CENTRO COMUNAL PIEDRA BLANCA, MUNICIPIO PIEDRA BLANCA, PROVINCIA MONSEÑOR NOUEL</t>
  </si>
  <si>
    <t>23 - CONSTRUCCIÓN CENTRO UNIVERSITARIO REGIONAL UASD, COTUÍ, PROVINCIA SÁNCHEZ RAMÍREZ</t>
  </si>
  <si>
    <t>23 - CONSTRUCCIÓN DE 12 PLANTELES ESCOLARES EN LA PROVINCIA LA ALTAGRACIA</t>
  </si>
  <si>
    <t>23 - CONSTRUCCIÓN DE 2,240 VIVIENDAS EN HATO NUEVO, MUNICIPIO SANTO DOMINGO OESTE, PROVINCIA SANTO DOMINGO</t>
  </si>
  <si>
    <t>23 - CONSTRUCCIÓN DE 4 ESTANCIAS INFANTILES EN LA PROVINCIA DE SAN PEDRO DE MACORIS</t>
  </si>
  <si>
    <t>23 - CONSTRUCCIÓN DE DESTACAMENTOS POLICIALES EN LA PROVINCIA SAN JUAN</t>
  </si>
  <si>
    <t>23 - CONSTRUCCIÓN DE LA AVENIDA DE CIRCUNVALACION DE BANI EN LA PROVINCIA PERAVIA</t>
  </si>
  <si>
    <t>23 - CONSTRUCCIÓN DE SISTEMA DE RIEGO EN LA PRESA MAGUACA, MUNICIPIO DE LAS MATAS DE SANTA CRUZ, PROVINCIA MONTECRISTI</t>
  </si>
  <si>
    <t>23 - CONSTRUCCIÓN LINEA COLECTORA DE AGUAS RESIDUALES EN CALLE PRINCIPAL DISTRITO MUNICIPAL LAS GALERAS, PROVINCIA SAMANÁ</t>
  </si>
  <si>
    <t>23 - Instalaciones, Colocación Eléctricas</t>
  </si>
  <si>
    <t>23 - RECONSTRUCCIÓN CARRETERA DE LOS LLANOS-AL PUERTO, PROVINCIA SAN PEDRO DE MACORIS</t>
  </si>
  <si>
    <t>23 - RECONSTRUCCIÓN DE LA INFRAESTRUCTURA VIAL URBANA DEL MUNICIPIO VILLA TAPIA, PROVINCIA HERMANAS MIRABAL</t>
  </si>
  <si>
    <t>23 - RECONSTRUCCIÓN DEL PUENTE SABANETA DE CANGREJO SOBRE EL RIO CAMU, MUNICIPIOS VILLA MONTELLANO Y SOSUA, PROVINCIA PUERTO PLATA</t>
  </si>
  <si>
    <t>23 - REHABILITACIÓN DEPÓSITO METÁLICO AC MÚLTIPLE DUVERGÉ-LA COLONIA-VENGAN A VER, PROVINCIA INDEPENDENCIA</t>
  </si>
  <si>
    <t>24 - AMPLIACIÓN ACUEDUCTO DEL DISTRITO MUNICIPAL DE CABARETE, MUNICIPIO DE SOSUA, PROVINCIA PUERTO PLATA</t>
  </si>
  <si>
    <t>24 - AMPLIACIÓN ACUEDUCTO MÚLTIPLE MUNICIPIOS MONCION-SABANETA ZONA ESTE, PROVINCIA SANTIAGO RODRIGUEZ</t>
  </si>
  <si>
    <t>24 - AMPLIACIÓN DEL PLANTEL EDUCATIVO PARA INICIAL BOCA DEL SOCO, MUNICIPIO SAN PEDRO DE MACORÍS, PROVINCIA SAN PEDRO DE MACORÍS.</t>
  </si>
  <si>
    <t>24 - AMPLIACIÓN DEL PLANTEL EDUCATIVO PARA INICIAL CESAR NICOLÁS PENSON, MUNICIPIO ESPERANZA, PROVINCIA VALVERDE.</t>
  </si>
  <si>
    <t>24 - AMPLIACIÓN DEL PLANTEL EDUCATIVO PARA INICIAL ISABEL MARÍA CORONA, MUNICIPIO MOCA, PROVINCIA ESPAILLAT.</t>
  </si>
  <si>
    <t>24 - AMPLIACIÓN DEL PLANTEL EDUCATIVO PARA INICIAL JUAN SÁNCHEZ RAMÍREZ, MUNICIPIO EL SEIBO, PROVINCIA EL SEIBO.</t>
  </si>
  <si>
    <t>24 - AMPLIACIÓN DEL PLANTEL EDUCATIVO PARA INICIAL LUIS RAMÍREZ MORA, MUNICIPIO TÁBARA ARRIBA, PROVINCIA AZUA.</t>
  </si>
  <si>
    <t>24 - AMPLIACIÓN DEL PLANTEL EDUCATIVO PARA INICIAL PASTORA MARGARITA MERCEDES, MUNICIPIO SANTO DOMINGO NORTE, PROVINCIA SANTO DOMINGO.</t>
  </si>
  <si>
    <t>24 - AMPLIACIÓN DEL PLANTEL EDUCATIVO PARA INICIAL PROF. ANA VICTORIA ORTEGA RODRÍGUEZ, MUNICIPIO LA VEGA, PROVINCIA LA VEGA.</t>
  </si>
  <si>
    <t>24 - AMPLIACIÓN DEL PLANTEL EDUCATIVO PARA INICIAL PROF. LUIS DÍAZ DÍAZ, MUNICIPIO PEDERNALES, PROVINCIA PEDERNALES.</t>
  </si>
  <si>
    <t>24 - AMPLIACIÓN DEL PLANTEL EDUCATIVO PARA INICIAL PROF. LUIS MILCÍADES ESPICHICOQUEZ PÉREZ, MUNICIPIO BÁNICA, PROVINCIA ELÍAS PIÑA.</t>
  </si>
  <si>
    <t>24 - AMPLIACIÓN DEL PLANTEL EDUCATIVO PARA INICIAL PROF. TRINIDAD SÁNCHEZ JAVIER, MUNICIPIO TENARES, PROVINCIA HERMANAS MIRABAL.</t>
  </si>
  <si>
    <t>24 - CONSTRUCCIÓN CENTRO COMUNAL DAVID DE VARGAS, MUNICIPIO BONAO, PROVINCIA MONSEÑOR NOUEL</t>
  </si>
  <si>
    <t>24 - CONSTRUCCIÓN DE 12 PLANTELES ESCOLARES EN LA PROVINCIA MARIA TRINIDAD SANCHEZ</t>
  </si>
  <si>
    <t>24 - CONSTRUCCIÓN DE FUNERARIA CANCA LA REYNA, MUNICIPIO MOCA, PROVINCIA ESPAILLAT</t>
  </si>
  <si>
    <t>24 - Construcción de Infraestructuras Hidráulicas</t>
  </si>
  <si>
    <t>24 - CONSTRUCCIÓN MURO DE GAVIONES EN EL RÍO BANÍ, MUNICIPIO BANÍ, PROVINCIA PERAVIA</t>
  </si>
  <si>
    <t>24 - CONSTRUCCIÓN Y REHABILITACION MONASTERIO DE LAS CARMELITAS, PROVINCIA AZUA</t>
  </si>
  <si>
    <t>24 - MEJORAMIENTO DE OBRAS PÚBLICAS RESILIENTES PARA REDUCIR RIESGOS DE DESASTRES EN EL CONTEXTO DEL CAMBIO CLIMÁTICO  A NIVEL NACIONAL</t>
  </si>
  <si>
    <t>24 - RECONSTRUCCIÓN DE LA INFRAESTRUCTURA VIAL URBANA DEL MUNICIPIO VILLA MONTELLANO, PROVINCIA PUERTO PLATA</t>
  </si>
  <si>
    <t>24 - RECONSTRUCCIÓN DE LA PLAZA DE VENDEDORES PLAYA LAS GALERAS, DISTRITO MUNICIPAL LAS GALERAS, MUNICIPIO SAMANA, PROVINCIA SAMANA</t>
  </si>
  <si>
    <t>24 - RECONSTRUCCIÓN DEL CAMINO VECINAL EL MANGO-EL CERCADO, SAN FRANCISCO DE MACORÍS, PROVINCIA DUARTE</t>
  </si>
  <si>
    <t>24 - REHABILITACIÓN SISTEMA HAINA MANOGUAYABO, MUNICIPIO SANTO DOMINGO OESTE, PROVINCIA SANTO DOMINGO</t>
  </si>
  <si>
    <t>24 - REHABILITACIÓN Y AMPLIACION ALCANTARILLADO SANITARIO DE MONTE CRISTI (2DA. ETAPA), PROVINCIA MONTE CRISTI</t>
  </si>
  <si>
    <t>24 - REMODELACIÓN CLUB RECREATIVO COANCA, DISTRITO NACIONAL</t>
  </si>
  <si>
    <t>25 - AMPLIACIÓN ACUEDUCTO DE SAN MARCOS, MUNICIPIO SAN FELIPE, PROVINCIA PUERTO PLATA</t>
  </si>
  <si>
    <t>25 - AMPLIACIÓN DE PLANTELES EDUCATIVOS EN LA PROVINCIA DE AZUA (FASE 3)</t>
  </si>
  <si>
    <t>25 - AMPLIACIÓN DEL PLANTEL EDUCATIVO PARA INICIAL DOÑA LAURA VICINI VIUDA BARLETTA, MUNICIPIO GUAYACANES, PROVINCIA SAN PEDRO DE MACORÍS.</t>
  </si>
  <si>
    <t>25 - AMPLIACIÓN DEL PLANTEL EDUCATIVO PARA INICIAL ERNESTO CONCEPCIÓN LUCIANO, MUNICIPIO LA VEGA, PROVINCIA LA VEGA.</t>
  </si>
  <si>
    <t>25 - AMPLIACIÓN DEL PLANTEL EDUCATIVO PARA INICIAL EUGENIO MARÍA DE HOSTOS, MUNICIPIO SANTO DOMINGO NORTE, PROVINCIA SANTO DOMINGO.</t>
  </si>
  <si>
    <t>25 - AMPLIACIÓN DEL PLANTEL EDUCATIVO PARA INICIAL ISMAEL MIRANDA, MUNICIPIO ENRIQUILLO, PROVINCIA BARAHONA.</t>
  </si>
  <si>
    <t>25 - AMPLIACIÓN DEL PLANTEL EDUCATIVO PARA INICIAL JINAMAGAO ARRIBA, MUNICIPIO MAO, PROVINCIA VALVERDE.</t>
  </si>
  <si>
    <t>25 - AMPLIACIÓN DEL PLANTEL EDUCATIVO PARA INICIAL MARÍA JOSEFA GÓMEZ, MUNICIPIO SALCEDO, PROVINCIA HERMANAS MIRABAL.</t>
  </si>
  <si>
    <t>25 - AMPLIACIÓN DEL PLANTEL EDUCATIVO PARA INICIAL PROF. JOSÉ ASCENSIÓN GARCÍA SÁNCHEZ, MUNICIPIO LAS MATAS DE FARFÁN, PROVINCIA SAN JUAN.</t>
  </si>
  <si>
    <t>25 - AMPLIACIÓN DEL PLANTEL EDUCATIVO PARA INICIAL PROF. MARÍA FACUNDA GUZMÁN BENCOSME, MUNICIPIO MOCA, PROVINCIA ESPAILLAT.</t>
  </si>
  <si>
    <t>25 - AMPLIACIÓN DEL PLANTEL EDUCATIVO PARA INICIAL RAMÓN ANTONIO DORVILLE LEBRÓN, MUNICIPIO MICHES, PROVINCIA EL SEIBO.</t>
  </si>
  <si>
    <t>25 - AMPLIACIÓN DEL PLANTEL EDUCATIVO PARA INICIAL SILVESTRE ANTONIO GUZMÁN FERNÁNDEZ, MUNICIPIO AZUA, PROVINCIA AZUA.</t>
  </si>
  <si>
    <t>25 - CONSTRUCCIÓN ACUEDUCTO LAS YAYAS, PROVINCIA AZUA</t>
  </si>
  <si>
    <t>25 - CONSTRUCCIÓN DE 1 ESTANCIA INFANTIL EN LA PROVINCIA DE SANTIAGO RODRIGUEZ</t>
  </si>
  <si>
    <t>25 - CONSTRUCCIÓN DE 11 PLANTELES ESCOLARES EN LA PROVINCIA MONSEÑOR NOUEL</t>
  </si>
  <si>
    <t>25 - CONSTRUCCIÓN DESTACAMENTO, ESTACIONAMIENTO VEHICULAR Y ACCESO PEATONAL EN LA PLAYA COSTA ESMERALDA, MUNICIPIO MICHES, PROVINCIA EL SEIBO</t>
  </si>
  <si>
    <t>25 - CONSTRUCCIÓN MURO DE GAVIONES EN EL RIO PEDERNALES, MUNICIPIO PEDERNALES, PROVINCIA PEDERNALES</t>
  </si>
  <si>
    <t>25 - MEJORAMIENTO DE LAS INSTALACIONES FÍSICAS DE LA PLANTA POTABILIZADORA VALDESIA, DISTRITO NACIONAL Y PROVINCIA SANTO DOMINGO</t>
  </si>
  <si>
    <t>25 - RECONSTRUCCIÓN DE LA CARRETERA LA YAGUIZA - LOS ZACONES - LOS CACAOS - SAN FRANCISCO DE MACORÍS</t>
  </si>
  <si>
    <t>25 - RECONSTRUCCIÓN DE LA INFRAESTRUCTURA VIAL URBANA DEL MUNICIPIO GASPAR HERNANDEZ, PROVINCIA ESPAILLAT</t>
  </si>
  <si>
    <t>25 - RECONSTRUCCIÓN DEL CAMINO VECINAL LAS GORDAS - MATA BONITA - LOS JENGIBRES, MUNICIPIO NAGUA, PROVINCIA MARÍA TRINIDAD SANCHEZ</t>
  </si>
  <si>
    <t>25 - RECONSTRUCCIÓN DEL CLUB DEPORTIVO HUELLAS DEL SIGLO, SECTOR CRISTO REY, DISTRITO NACIONAL</t>
  </si>
  <si>
    <t>25 - REHABILITACIÓN DE EDIFICACIÓN PARA EL ALOJAMIENTO DE OFICINAS PÚBLICAS EN SAN FRANCISCO DE MACORÍS, PROVINCIA DUARTE</t>
  </si>
  <si>
    <t>25 - REHABILITACIÓN DEL CAMINO VECINAL CRUCE DE PIMENTEL-CASA DE ALTO-SAN FELIPE ABAJO, MUNICIPIO PIMENTEL PROVINCIA DUARTE</t>
  </si>
  <si>
    <t>25 - Reparación de Infraestructuras Hidráulicas</t>
  </si>
  <si>
    <t>25 - REPARACIÓN DEL HOGAR DE ANCIANOS SAN FRANCISCO DE ASÍS, DISTRITO NACIONAL</t>
  </si>
  <si>
    <t>26 - AMPLIACIÓN DEL PLANTEL EDUCATIVO PARA INICIAL ANA DELIA FLORENTINO, MUNICIPIO SALCEDO, PROVINCIA HERMANAS MIRABAL.</t>
  </si>
  <si>
    <t>26 - AMPLIACIÓN DEL PLANTEL EDUCATIVO PARA INICIAL CLARENCE CRISTOPHER HAMILTON OXLEY, MUNICIPIO BARAHONA, PROVINCIA BARAHONA.</t>
  </si>
  <si>
    <t>26 - AMPLIACIÓN DEL PLANTEL EDUCATIVO PARA INICIAL CUTUPÚ, MUNICIPIO LA VEGA, PROVINCIA LA VEGA.</t>
  </si>
  <si>
    <t>26 - AMPLIACIÓN DEL PLANTEL EDUCATIVO PARA INICIAL EL PUENTE, MUNICIPIO ESPERANZA, PROVINCIA VALVERDE.</t>
  </si>
  <si>
    <t>26 - AMPLIACIÓN DEL PLANTEL EDUCATIVO PARA INICIAL EL ROSARIO, MUNICIPIO SANTO DOMINGO NORTE, PROVINCIA SANTO DOMINGO.</t>
  </si>
  <si>
    <t>26 - AMPLIACIÓN DEL PLANTEL EDUCATIVO PARA INICIAL LA GINA, MUNICIPIO MICHES, PROVINCIA EL SEIBO.</t>
  </si>
  <si>
    <t>26 - AMPLIACIÓN DEL PLANTEL EDUCATIVO PARA INICIAL LAS MARÍAS, MUNICIPIO GASPAR HERNÁNDEZ, PROVINCIA ESPAILLAT.</t>
  </si>
  <si>
    <t>26 - AMPLIACIÓN DEL PLANTEL EDUCATIVO PARA INICIAL MARTINA DE LOS SANTOS QUEVEDO, MUNICIPIO AZUA, PROVINCIA AZUA.</t>
  </si>
  <si>
    <t>26 - AMPLIACIÓN DEL PLANTEL EDUCATIVO PARA INICIAL NORGE WILLIAM BOTELLO FERNÁNDEZ, MUNICIPIO SAN PEDRO DE MACORÍS, PROVINCIA SAN PEDRO DE MACORÍS.</t>
  </si>
  <si>
    <t>26 - AMPLIACIÓN DEL PLANTEL EDUCATIVO PARA INICIAL TOMÁS PERALTA, MUNICIPIO LAS MATAS DE FARFÁN, PROVINCIA SAN JUAN.</t>
  </si>
  <si>
    <t>26 - CONSTRUCCIÓN ACUEDUCTO PALMAR GRANDE, ALTAMIRA, PUERTO PLATA</t>
  </si>
  <si>
    <t>26 - CONSTRUCCIÓN CASA DE LOS PERIODISTAS, PUERTO PLATA.</t>
  </si>
  <si>
    <t>26 - CONSTRUCCIÓN DE 2 ESTANCIAS INFANTILES EN LA PROVINCIA AZUA</t>
  </si>
  <si>
    <t>26 - CONSTRUCCIÓN DE 9 PLANTELES ESCOLARES EN LA PROVINCIA MONTECRISTI</t>
  </si>
  <si>
    <t>26 - CONSTRUCCIÓN DE LOS ENLACES Y EL PUENTE SOBRE EL RÍO LA LEONORA EN LA CARRETERA LOS BOTADOS, MUNICIPIO DE YAMASÁ, PROVINCIA MONTE PLATA</t>
  </si>
  <si>
    <t>26 - CONSTRUCCIÓN POLIDEPORTIVO SAVICA, MUNICIPIO HIGÜEY, PROVINCIA LA ALTAGRACIA.</t>
  </si>
  <si>
    <t>26 - Fomento de la Producción y Mitigacion de Desastre Agricola</t>
  </si>
  <si>
    <t>26 - MEJORAMIENTO  ACUEDUCTO MONTE PLATA, PROVINCIA MONTE PLATA</t>
  </si>
  <si>
    <t>26 - MEJORAMIENTO DEL SERVICIO DE DISTRIBUCION DE AGUA  POTABLE A TRAVES DE CAMIONES CISTERNA EN EL GRAN SANTO DOMINGO</t>
  </si>
  <si>
    <t>26 - RECONSTRUCCIÓN CAMINO VECINAL EL JUNCAL ENTRE LOMETA DE LAS GORDAS Y PUENTE BOBA, MUNICIPIO NAGUA, PROVINCIA MARÍA TRINIDAD SÁNCHEZ</t>
  </si>
  <si>
    <t>26 - RECONSTRUCCIÓN DE LA CAPA DE RODADURA DE LA AUTOPISTA JUAN PABLO DUARTE</t>
  </si>
  <si>
    <t>26 - RECONSTRUCCIÓN DE LA INFRAESTRUCTURA VIAL URBANA DEL MUNICIPIO SAN VICTOR, PROVINCIA ESPAILLAT</t>
  </si>
  <si>
    <t>26 - RECONSTRUCCIÓN DEL MUELLE TURISTICO SAN GABRIEL, LOS HAITISES, MUNICIPIO DE SABANA DE LA MAR, PROVINCIA HATO MAYOR</t>
  </si>
  <si>
    <t>26 - RECONSTRUCCIÓN SISTEMA DE RIEGO LAS CEJAS, MUNICIPIO SABANA DE LA MAR, PROVINCIA HATO MAYOR</t>
  </si>
  <si>
    <t>26 - REHABILITACIÓN CENTRO TECNOLOGICO COMUNITARIO LOS LLANOS, PROVINCIA SAN PEDRO DE MACORIS</t>
  </si>
  <si>
    <t>26 - REHABILITACIÓN DE EDIFICACIÓN PARA EL ALOJAMIENTO DE ESTACIÓN DE BOMBEROS DE SAN FRANCISCO DE MACORÍS, PROVINCIA DUARTE</t>
  </si>
  <si>
    <t>26 - REHABILITACIÓN DE LA INFRAESTRUCTURA VIAL URBANA DEL MUNICIPIO DE FUNDACION, PROVINCIA BARAHONA</t>
  </si>
  <si>
    <t>27 - AMPLIACIÓN ACUEDUCTO BARRANCÓN MUNICIPIO LUPERÓN,PROVINCIA  PUERTO PLATA</t>
  </si>
  <si>
    <t>27 - AMPLIACIÓN DE PLANTELES EDUCATIVOS EN LA PROVINCIA DE PUERTO PLATA (FASE 2)</t>
  </si>
  <si>
    <t>27 - AMPLIACIÓN DEL PLANTEL EDUCATIVO PARA INICIAL BAITOITA, MUNICIPIO BARAHONA, PROVINCIA BARAHONA.</t>
  </si>
  <si>
    <t>27 - AMPLIACIÓN DEL PLANTEL EDUCATIVO PARA INICIAL CELANDA ALCÁNTARA SÁNCHEZ, MUNICIPIO LAS MATAS DE FARFÁN, PROVINCIA SAN JUAN.</t>
  </si>
  <si>
    <t>27 - AMPLIACIÓN DEL PLANTEL EDUCATIVO PARA INICIAL EL PUERTO, MUNICIPIO AZUA, PROVINCIA AZUA.</t>
  </si>
  <si>
    <t>27 - AMPLIACIÓN DEL PLANTEL EDUCATIVO PARA INICIAL FELICIA ESPINO BURGOS, MUNICIPIO MICHES, PROVINCIA EL SEIBO.</t>
  </si>
  <si>
    <t>27 - AMPLIACIÓN DEL PLANTEL EDUCATIVO PARA INICIAL FRANCISCO DEL ROSARIO SÁNCHEZ, MUNICIPIO JIMA ABAJO, PROVINCIA LA VEGA.</t>
  </si>
  <si>
    <t>27 - AMPLIACIÓN DEL PLANTEL EDUCATIVO PARA INICIAL JAYABO ADENTRO, MUNICIPIO SALCEDO, PROVINCIA HERMANAS MIRABAL.</t>
  </si>
  <si>
    <t>27 - AMPLIACIÓN DEL PLANTEL EDUCATIVO PARA INICIAL PROF. ALTAGRACIA CLARIS, MUNICIPIO SANTO DOMINGO NORTE, PROVINCIA SANTO DOMINGO.</t>
  </si>
  <si>
    <t>27 - AMPLIACIÓN DEL PLANTEL EDUCATIVO PARA INICIAL PROF. FELIPE MONTES GÓMEZ, MUNICIPIO GASPAR HERNÁNDEZ, PROVINCIA ESPAILLAT.</t>
  </si>
  <si>
    <t>27 - AMPLIACIÓN DEL PLANTEL EDUCATIVO PARA INICIAL PROF. GRECIA GERÓNIMO, MUNICIPIO SAN PEDRO DE MACORÍS, PROVINCIA SAN PEDRO DE MACORÍS.</t>
  </si>
  <si>
    <t>27 - AMPLIACIÓN DEL PLANTEL EDUCATIVO PARA INICIAL SALOMÉ UREÑA , MUNICIPIO ESPERANZA, PROVINCIA VALVERDE.</t>
  </si>
  <si>
    <t>27 - CONSTRUCCIÓN CENTRO COMUNAL BARRIO PUERTO RICO, MUNICIPIO SAN CRISTÓBAL, PROVINCIA SAN CRISTOBAL</t>
  </si>
  <si>
    <t>27 - CONSTRUCCIÓN DE 7 PLANTELES ESCOLARES EN LA PROVINCIA MONTE PLATA</t>
  </si>
  <si>
    <t>27 - CONSTRUCCIÓN DE I ESTANCIA INFATIL EN LA PROVINCIA DE PERAVIA</t>
  </si>
  <si>
    <t>27 - CONSTRUCCIÓN DE UN MERCADO EN LA PROVINCIA DE BARAHONA</t>
  </si>
  <si>
    <t>27 - CONSTRUCCIÓN DEL HOSPITAL MUNICIPAL DE PUNTA CANA EN LA PROVINCIA DE LA ALTAGRACIA</t>
  </si>
  <si>
    <t>27 - CONSTRUCCIÓN SITIO DE DISPOSICIÓN FINAL PARA RESIDUOS SÓLIDOS URBANOS Y CLAUSURA DE BOTADERO A CIELOS ABIERTO    2019.7102.01.11.00.27    CONSTRUCCIÓN SITIO DE DISPOSICIÓN FINAL PARA RESIDUOS SÓLIDOS URBANOS Y CLAUSURA DE BOTADERO A CIELOS ABIERTO</t>
  </si>
  <si>
    <t>27 - RECONSTRUCCIÓN  DE CAMINO VECINAL LOMA ALTA - EL JAMO, MUNICIPIO CABRERA, PROVINCIA MARÍA TRINIDAD SÁNCHEZ</t>
  </si>
  <si>
    <t>27 - RECONSTRUCCIÓN DE LA CARRETERA ENRIQUILLO - PEDERNALES EN LAS PROVINCIAS BARAHONA Y PEDERNALES</t>
  </si>
  <si>
    <t>27 - RECONSTRUCCIÓN DE LA INFRAESTRUCTURA VIAL URBANA DEL MUNICIPIO LAS GUARANAS, PROVINCIA DUARTE</t>
  </si>
  <si>
    <t>27 - RECONSTRUCCIÓN DE PUENTES TIPO ALCANTARILLA-CAJON EN COMUNIDADES LA BARCA-LA JOYITA-LA RAMONA, MUNICIPIO MOCA, PROVINCIA ESPAILLAT</t>
  </si>
  <si>
    <t>27 - RECONSTRUCCIÓN DEL MUELLE TURÍSTICO CUEVA DE LA ARENA, LOS HAITISES, MUNICIPIO SABANA DE LA MAR, PROVINCIA HATO MAYOR.</t>
  </si>
  <si>
    <t>27 - REHABILITACIÓN PLANTA POTABILIZADORA ACUEDUCTO HATO DEL YAQUE, PROVINCIA SANTIAGO</t>
  </si>
  <si>
    <t>28 - AMPLIACIÓN ACUEDUCTO DE IMBERT, PROVINCIA PUERTO PLATA.</t>
  </si>
  <si>
    <t>28 - AMPLIACIÓN DE PLANTELES EDUCATIVOS EN LA PROVINCIA ESPAILLAT (FASE 3)</t>
  </si>
  <si>
    <t>28 - AMPLIACIÓN DEL PLANTEL EDUCATIVO PARA INICIAL COSTA REAL, MUNICIPIO GUAYACANES, PROVINCIA SAN PEDRO DE MACORÍS.</t>
  </si>
  <si>
    <t>28 - AMPLIACIÓN DEL PLANTEL EDUCATIVO PARA INICIAL DOMITILA GRULLÓN, MUNICIPIO JIMA ABAJO, PROVINCIA LA VEGA.</t>
  </si>
  <si>
    <t>28 - AMPLIACIÓN DEL PLANTEL EDUCATIVO PARA INICIAL EL OCHO, MUNICIPIO SANTO DOMINGO NORTE, PROVINCIA SANTO DOMINGO.</t>
  </si>
  <si>
    <t>28 - AMPLIACIÓN DEL PLANTEL EDUCATIVO PARA INICIAL FIDEL MEDINA, MUNICIPIO BARAHONA, PROVINCIA BARAHONA.</t>
  </si>
  <si>
    <t>28 - AMPLIACIÓN DEL PLANTEL EDUCATIVO PARA INICIAL ISABEL LA CATÓLICA, MUNICIPIO CAYETANO GERMOSÉN, PROVINCIA ESPAILLAT.</t>
  </si>
  <si>
    <t>28 - AMPLIACIÓN DEL PLANTEL EDUCATIVO PARA INICIAL LUCAS GUIBBES, MUNICIPIO MICHES, PROVINCIA EL SEIBO.</t>
  </si>
  <si>
    <t>28 - AMPLIACIÓN DEL PLANTEL EDUCATIVO PARA INICIAL MÉLIDA DELGADO VDA. PANTALEÓN, MUNICIPIO SALCEDO, PROVINCIA HERMANAS MIRABAL.</t>
  </si>
  <si>
    <t>28 - AMPLIACIÓN DEL PLANTEL EDUCATIVO PARA INICIAL PROF. ARISTÓFANES A. MELLA JIMÉNEZ, MUNICIPIO LAS MATAS DE FARFÁN, PROVINCIA SAN JUAN.</t>
  </si>
  <si>
    <t>28 - AMPLIACIÓN DEL PLANTEL EDUCATIVO PARA INICIAL PROF. NERY DAVID ECHAVARRÍA RODRÍGUEZ, MUNICIPIO SAN IGNACIO DE SABANETA, PROVINCIA SANTIAGO RODRIGUEZ.</t>
  </si>
  <si>
    <t>28 - AMPLIACIÓN DEL PLANTEL EDUCATIVO PARA INICIAL REYNALDO DEL CARMEN GARCÍA, MUNICIPIO AZUA, PROVINCIA AZUA.</t>
  </si>
  <si>
    <t>28 - CONSTRUCCIÓN 1 ESTANCIA INFANTIL EN LA PROVINCIA DE SAN JOSE DE OCOA</t>
  </si>
  <si>
    <t>28 - CONSTRUCCIÓN CENTRO COMUNAL CRUCE 6 DE NOVIEMBRE - CARRETERA CAMBITA, MUNICIPIO SAN CRISTOBAL, PROVINCIA SAN CRISTOBAL</t>
  </si>
  <si>
    <t>28 - CONSTRUCCIÓN DE 25 POZOS SECTORIALES EN EL GRAN SANTO DOMINGO</t>
  </si>
  <si>
    <t>28 - CONSTRUCCIÓN DE 5 PLANTELES ESCOLARES EN LA PROVINCIA ELIAS PIÑA</t>
  </si>
  <si>
    <t>28 - CONSTRUCCIÓN DE ESTACIONAMIENTO VEHICULAR PARA VISITANTES DE PLAYA BAYAHIBE, PROVINCIA LA ALTAGRACIA</t>
  </si>
  <si>
    <t>28 - CONSTRUCCIÓN DE LA CIRCUNVALACION DE AZUA 1RA. ETAPA, EN LA PROVINCIA AZUA</t>
  </si>
  <si>
    <t>28 - CONSTRUCCIÓN DEL  MERCADO MUNICIPAL  DE HIGUEY, PROVINCIA LA ALTAGRACIA</t>
  </si>
  <si>
    <t>28 - CONSTRUCCIÓN DEL HOSPITAL DE VILLA HERMOSA EN LA PROVINCIA DE LA ROMANA</t>
  </si>
  <si>
    <t>28 - RECONSTRUCCIÓN CAMINO VECINAL MATA BONITA - LOS MEMISOS, PROVINCIA MARÍA TRINIDAD SÁNCHEZ</t>
  </si>
  <si>
    <t>28 - RECONSTRUCCIÓN DE 2 PUENTES EN EL MUNICIPIO DE TAMAYO, PROVINCIA BAHORUCO</t>
  </si>
  <si>
    <t>28 - RECONSTRUCCIÓN DE LA INFRAESTRUCTURA VIAL URBANA DEL MUNICIPIO DE VICENTE NOBLE, PROVINCIA BARAHONA</t>
  </si>
  <si>
    <t>28 - RECONSTRUCCIÓN DE LA INFRAESTRUCTURA VIAL URBANA DEL MUNICIPIO PIMENTEL, PROVINCIA DUARTE</t>
  </si>
  <si>
    <t>29 - AMPLIACIÓN ACUEDUCTOS CAMÚ, LOS DOMÍNGUEZ, ALTOS DE CHAVÓN Y LOS PALOMOS, PROVINCIA PUERTO PLATA</t>
  </si>
  <si>
    <t>29 - AMPLIACIÓN DE PLANTELES EDUCATIVOS EN LA PROVINCIA DE SAN CRISTÓBAL (FASE 2)</t>
  </si>
  <si>
    <t>29 - AMPLIACIÓN DEL PLANTEL EDUCATIVO PARA INICIAL ACTIVO 20 - 30, MUNICIPIO LAS MATAS DE FARFÁN, PROVINCIA SAN JUAN.</t>
  </si>
  <si>
    <t>29 - AMPLIACIÓN DEL PLANTEL EDUCATIVO PARA INICIAL AMADO MARÍA TEJADA SÁNCHEZ, MUNICIPIO MOCA, PROVINCIA ESPAILLAT.</t>
  </si>
  <si>
    <t>29 - AMPLIACIÓN DEL PLANTEL EDUCATIVO PARA INICIAL AVE MARÍA, MUNICIPIO SANTO DOMINGO NORTE, PROVINCIA SANTO DOMINGO.</t>
  </si>
  <si>
    <t>29 - AMPLIACIÓN DEL PLANTEL EDUCATIVO PARA INICIAL CAÑADA DE PIEDRA, MUNICIPIO AZUA, PROVINCIA AZUA.</t>
  </si>
  <si>
    <t>29 - AMPLIACIÓN DEL PLANTEL EDUCATIVO PARA INICIAL EDUARDO ESTÉVEZ ESTÉVEZ, MUNICIPIO SAN IGNACIO DE SABANETA, PROVINCIA SANTIAGO RODRIGUEZ.</t>
  </si>
  <si>
    <t>29 - AMPLIACIÓN DEL PLANTEL EDUCATIVO PARA INICIAL ESCUELA COMUNITARIA PARROQUIAL SANTA CLARA DE ASÍS, MUNICIPIO SAN PEDRO DE MACORÍS, PROVINCIA SAN PEDRO DE MACORÍS.</t>
  </si>
  <si>
    <t>29 - AMPLIACIÓN DEL PLANTEL EDUCATIVO PARA INICIAL LA FRONTERA, MUNICIPIO JIMA ABAJO, PROVINCIA LA VEGA.</t>
  </si>
  <si>
    <t>29 - AMPLIACIÓN DEL PLANTEL EDUCATIVO PARA INICIAL MARINA SEPÚLVEDA, MUNICIPIO EL PEÑÓN, PROVINCIA BARAHONA.</t>
  </si>
  <si>
    <t>29 - AMPLIACIÓN DEL PLANTEL EDUCATIVO PARA INICIAL PROF. PEDRO ANTONIO ACOSTA DEL ORBE, MUNICIPIO PIMENTEL, PROVINCIA DUARTE.</t>
  </si>
  <si>
    <t>29 - AMPLIACIÓN DEL PLANTEL EDUCATIVO PARA INICIAL PROF. RITA ELENA MÉNDEZ NÚÑEZ, MUNICIPIO LA ROMANA, PROVINCIA LA ROMANA.</t>
  </si>
  <si>
    <t>29 - CONSTRUCCIÓN CENTRO COMUNAL SECTOR V CENTENARIO, MUNICIPIO VILLA ALTAGRACIA, PROVINCIA SAN CRISTOBAL</t>
  </si>
  <si>
    <t>29 - CONSTRUCCIÓN DE 1 PUENTE EN LA COMUNIDAD DE CIENFUEGOS, PROVINCIA SANTIAGO</t>
  </si>
  <si>
    <t>29 - CONSTRUCCIÓN DE 10 ESTANCIAS INFANTILES EN LA PROVINCIA SANTIAGO</t>
  </si>
  <si>
    <t>29 - CONSTRUCCIÓN DE 3 PLANTELES ESCOLARES EN LA PROVINCIA PEDERNALES</t>
  </si>
  <si>
    <t>29 - RECONSTRUCCIÓN CARRETERA HATO MAYOR - SABANA DE LA MAR, PROV., HATO MAYOR</t>
  </si>
  <si>
    <t>29 - RECONSTRUCCIÓN DE LA INFRAESTRUCTURA VIAL DE LAS COMUNIDADES LA CIMARRA Y EL FACTOR, PROV. MARÍA TRINIDAD SÁNCHEZ</t>
  </si>
  <si>
    <t>29 - RECONSTRUCCIÓN DE LA INFRAESTRUCTURA VIAL EN CALLE AGUSTIN GUERRERO, MUNICIPIO SALVALEON DE HIGUEY, PROVINCIA LA ALTAGRACIA</t>
  </si>
  <si>
    <t>29 - RECONSTRUCCIÓN DE LA INFRAESTRUCTURA VIAL URBANA DEL MUNICIPIO BISONÓ, PROVINCIA SANTIAGO</t>
  </si>
  <si>
    <t>29 - REHABILITACIÓN CENTRO TECNOLOGICO COMUNITARIO DE SAN RAFAEL DEL YUMA, PROVINCIA LA ALTAGRACIA</t>
  </si>
  <si>
    <t>29 - REHABILITACIÓN Y CONSTRUCCIÓN RESIDENCIA ESTUDIANTIL DE LA UNIVERSIDAD AUTÓNOMA DE SANTO DOMINGO</t>
  </si>
  <si>
    <t>30 - AMPLIACIÓN DEL PLANTEL EDUCATIVO PARA INICIAL ANAIMA TEJADA CHAPMAN, MUNICIPIO BARAHONA, PROVINCIA BARAHONA.</t>
  </si>
  <si>
    <t>30 - AMPLIACIÓN DEL PLANTEL EDUCATIVO PARA INICIAL ARROYO BLANCO, MUNICIPIO SAN IGNACIO DE SABANETA, PROVINCIA SANTIAGO RODRIGUEZ.</t>
  </si>
  <si>
    <t>30 - AMPLIACIÓN DEL PLANTEL EDUCATIVO PARA INICIAL CARMEN CELIA BALAGUER DE PAXOT, MUNICIPIO SANTO DOMINGO NORTE, PROVINCIA SANTO DOMINGO.</t>
  </si>
  <si>
    <t>30 - AMPLIACIÓN DEL PLANTEL EDUCATIVO PARA INICIAL DELFÍN RODRÍGUEZ TORRES, MUNICIPIO SAN JOSÉ DE LAS MATAS, PROVINCIA SANTIAGO.</t>
  </si>
  <si>
    <t>30 - AMPLIACIÓN DEL PLANTEL EDUCATIVO PARA INICIAL ELISA MARRERO ACOSTA, MUNICIPIO PIMENTEL, PROVINCIA DUARTE.</t>
  </si>
  <si>
    <t>30 - AMPLIACIÓN DEL PLANTEL EDUCATIVO PARA INICIAL LA CEIBA NUEVA, MUNICIPIO LAS YAYAS DE VIAJAMA, PROVINCIA AZUA.</t>
  </si>
  <si>
    <t>30 - AMPLIACIÓN DEL PLANTEL EDUCATIVO PARA INICIAL MERCEDES LAURA AGUIAR, MUNICIPIO LA ROMANA, PROVINCIA LA ROMANA.</t>
  </si>
  <si>
    <t>30 - AMPLIACIÓN DEL PLANTEL EDUCATIVO PARA INICIAL PROF. FRANCISCA PEÑA, MUNICIPIO LAS MATAS DE FARFÁN, PROVINCIA SAN JUAN.</t>
  </si>
  <si>
    <t>30 - AMPLIACIÓN DEL PLANTEL EDUCATIVO PARA INICIAL PROF. HILDA REYES PUELLO, MUNICIPIO HATO MAYOR, PROVINCIA HATO MAYOR.</t>
  </si>
  <si>
    <t>30 - AMPLIACIÓN DEL PLANTEL EDUCATIVO PARA INICIAL PUERTO ARTURO - SAN JUAN BOSCO FE Y ALEGRÍA, MUNICIPIO JIMA ABAJO, PROVINCIA LA VEGA.</t>
  </si>
  <si>
    <t>30 - CONSTRUCCIÓN CENTRO COMUNAL SECTOR NAJAYO ARRIBA, MUNICIPIO SAN CRISTOBAL, PROVINCIA SAN CRISTOBAL</t>
  </si>
  <si>
    <t>30 - CONSTRUCCIÓN DE 15 PLANTELES ESCOLARES EN LA PROVINCIA PERAVIA</t>
  </si>
  <si>
    <t>30 - CONSTRUCCIÓN DE 2 ESTANCIAS INFANTILES EN LA PROVINCIA DE VALVERDE</t>
  </si>
  <si>
    <t>30 - CONSTRUCCIÓN DE 2 PUENTES EN LAS COMUNIDADES DE LA CAOBA Y JAYABO, MUNICIPIO SALCEDO, PROVINCIA HERMANAS MIRABAL</t>
  </si>
  <si>
    <t>30 - RECONSTRUCCIÓN CAMINO VECINAL RIO JAGUA - ARROYO AL MEDIO, MUNICIPIO NAGUA, PROVINCIA MARIA TRINIDAD SANCHEZ</t>
  </si>
  <si>
    <t>30 - RECONSTRUCCIÓN CARRETERA SANTIAGO RODRIGUEZ  MARTIN GARCIA  GUAYUBIN, PROVINCIA  MONTECRISTI</t>
  </si>
  <si>
    <t>30 - RECONSTRUCCIÓN DE LA INFRAESTRUCTURA VIAL URBANA DEL MUNICIPIO LICEY AL MEDIO, PROVINCIA SANTIAGO</t>
  </si>
  <si>
    <t>30 - RECONSTRUCCIÓN DEL MUELLE TURÍSTICO CAYO LEVANTADO, MUNICIPIO SANTA BARBARA DE SAMANÁ, PROVINCIA SAMANA</t>
  </si>
  <si>
    <t>30 - REMODELACIÓN HOSPITAL MUNICIPAL DE SAN JOSÉ DE LAS MATAS EN LA PROVINCIA DE SANTIAGO</t>
  </si>
  <si>
    <t>31 - AMPLIACIÓN ACUEDUCTO DE VILLA ALTAGRACIA, PROVINCIA SAN CRISTOBAL.</t>
  </si>
  <si>
    <t>31 - AMPLIACIÓN DE PLANTELES EDUCATIVOS EN LA PROVINCIA DISTRITO NACIONAL (FASE 3)</t>
  </si>
  <si>
    <t>31 - AMPLIACIÓN DEL PLANTEL EDUCATIVO PARA INICIAL ALBERTA MONEGRO, MUNICIPIO SANTO DOMINGO NORTE, PROVINCIA SANTO DOMINGO.</t>
  </si>
  <si>
    <t>31 - AMPLIACIÓN DEL PLANTEL EDUCATIVO PARA INICIAL CELIDA LUISA PÉREZ DE CRESPO , MUNICIPIO AZUA, PROVINCIA AZUA.</t>
  </si>
  <si>
    <t>31 - AMPLIACIÓN DEL PLANTEL EDUCATIVO PARA INICIAL CRISTO REY, MUNICIPIO LA ROMANA, PROVINCIA LA ROMANA.</t>
  </si>
  <si>
    <t>31 - AMPLIACIÓN DEL PLANTEL EDUCATIVO PARA INICIAL EVARISTO LINARES SANTANA, MUNICIPIO LAS MATAS DE FARFÁN, PROVINCIA SAN JUAN.</t>
  </si>
  <si>
    <t>31 - AMPLIACIÓN DEL PLANTEL EDUCATIVO PARA INICIAL LAS CAOBAS, MUNICIPIO SAN IGNACIO DE SABANETA, PROVINCIA SANTIAGO RODRIGUEZ.</t>
  </si>
  <si>
    <t>31 - AMPLIACIÓN DEL PLANTEL EDUCATIVO PARA INICIAL MARÍA TRINIDAD SÁNCHEZ, MUNICIPIO SAN JOSÉ DE LAS MATAS, PROVINCIA SANTIAGO.</t>
  </si>
  <si>
    <t>31 - AMPLIACIÓN DEL PLANTEL EDUCATIVO PARA INICIAL MATÍAS RAMÓN MELLA, MUNICIPIO HATO MAYOR, PROVINCIA HATO MAYOR.</t>
  </si>
  <si>
    <t>31 - AMPLIACIÓN DEL PLANTEL EDUCATIVO PARA INICIAL OLEGARIO TENARES, MUNICIPIO CASTILLO, PROVINCIA DUARTE.</t>
  </si>
  <si>
    <t>31 - AMPLIACIÓN DEL PLANTEL EDUCATIVO PARA INICIAL PROF. IRENE ACOSTA, MUNICIPIO FUNDACIÓN, PROVINCIA BARAHONA.</t>
  </si>
  <si>
    <t>31 - AMPLIACIÓN DEL PLANTEL EDUCATIVO PARA INICIAL RINCÓN, MUNICIPIO JIMA ABAJO, PROVINCIA LA VEGA.</t>
  </si>
  <si>
    <t>31 - CONSTRUCCIÓN CENTRO COMUNAL BARRIO NUEVO, MUNICIPIO YAGUATE, PROVINCIA SAN CRISTOBAL</t>
  </si>
  <si>
    <t>31 - CONSTRUCCIÓN CENTRO DE CAPACITACIÓN DE MUJERES EMPRENDEDORAS Y CANCHA DE BALONCESTO, DISTRITO MUNICIPAL PALMAR DE OCOA, PROVINCIA AZU</t>
  </si>
  <si>
    <t>31 - CONSTRUCCIÓN DE 18 ESTANCIAS INFANTILES EN LA PROVINCIA SANTO DOMINGO</t>
  </si>
  <si>
    <t>31 - CONSTRUCCIÓN DE 18 PLANTELES ESCOLARES EN LA PROVINCIA PUERTO PLATA</t>
  </si>
  <si>
    <t>31 - CONSTRUCCIÓN DE DESTACAMENTOS POLICIALES EN COMUNIDADES DE LA PROVINCIA BARAHONA</t>
  </si>
  <si>
    <t>31 - CONSTRUCCIÓN DE PLANTELES EDUCATIVOS EN LA PROVINCIA DE AZUA (FASE 2)</t>
  </si>
  <si>
    <t>31 - RECONSTRUCCIÓN DE LA INFRAESTRUCTURA VIAL URBANA DE LA CIRCUNSCRIPCIÓN 2 DEL DISTRITO NACIONAL</t>
  </si>
  <si>
    <t>31 - RECONSTRUCCIÓN DE LA INFRAESTRUCTURA VIAL URBANA DEL MUNICIPIO JÁNICO, PROVINCIA SANTIAGO</t>
  </si>
  <si>
    <t>31 - RECONSTRUCCIÓN PASARELA PEATONAL EN LA ZONA COSTERA DEL MUNICIPIO LAS TERRENAS, PROVINCIA SAMANA</t>
  </si>
  <si>
    <t>31 - REHABILITACIÓN CONSTRUCCIÓN AMPLIACIÓN DE LA ESCUELA DE MONTE PLATA</t>
  </si>
  <si>
    <t>31 - REHABILITACIÓN DE LA INFRAESTRUCTURA VIAL URBANA DE LOS SECTORES DEL MUNICIPIO DE NAGUA, PROVINCIA MARÍA TRINIDAD SÁNCHEZ</t>
  </si>
  <si>
    <t>31 - REHABILITACIÓN DE SISTEMA DE PRODUCCIÓN DE AGUA POTABLE Y ESTACIONES DE BOMBEO  DE AGUA RESIDUALES EN LA PROVINCIA SANTO DOMINGO</t>
  </si>
  <si>
    <t>31 - REMODELACIÓN DE LAS OFICINAS DE LA CÁMARA DE CUENTAS DE LA REPÚBLICA DOMINICANA, DISTRITO NACIONAL.</t>
  </si>
  <si>
    <t>32 - AMPLIACIÓN DE PLANTELES EDUCATIVOS EN LA PROVINCIA DUARTE (FASE 3)</t>
  </si>
  <si>
    <t>32 - AMPLIACIÓN DEL PLANTEL EDUCATIVO PARA INICIAL ALBERGUE INFANTIL NUESTRA SEÑORA DEL ROSARIO, MUNICIPIO SANTO DOMINGO NORTE, PROVINCIA SANTO DOMINGO.</t>
  </si>
  <si>
    <t>32 - AMPLIACIÓN DEL PLANTEL EDUCATIVO PARA INICIAL CATALINA POU, MUNICIPIO CABRAL, PROVINCIA BARAHONA.</t>
  </si>
  <si>
    <t>32 - AMPLIACIÓN DEL PLANTEL EDUCATIVO PARA INICIAL GENEROSA FERREIRA - SABANA IGLESIA , MUNICIPIO SANTIAGO, PROVINCIA SANTIAGO.</t>
  </si>
  <si>
    <t>32 - AMPLIACIÓN DEL PLANTEL EDUCATIVO PARA INICIAL LA CIÉNAGA, MUNICIPIO SAN JOSÉ DE OCOA, PROVINCIA SAN JOSÉ DE OCOA.</t>
  </si>
  <si>
    <t>32 - AMPLIACIÓN DEL PLANTEL EDUCATIVO PARA INICIAL LOS HATILLOS, MUNICIPIO HATO MAYOR, PROVINCIA HATO MAYOR.</t>
  </si>
  <si>
    <t>32 - AMPLIACIÓN DEL PLANTEL EDUCATIVO PARA INICIAL LUIS ALBERTO WEBER, MUNICIPIO EUGENIO MARÍA DE HOSTOS, PROVINCIA DUARTE.</t>
  </si>
  <si>
    <t>32 - AMPLIACIÓN DEL PLANTEL EDUCATIVO PARA INICIAL MIGUEL PAULINO BÁEZ, MUNICIPIO SAN IGNACIO DE SABANETA, PROVINCIA SANTIAGO RODRIGUEZ.</t>
  </si>
  <si>
    <t>32 - AMPLIACIÓN DEL PLANTEL EDUCATIVO PARA INICIAL PAULINA JIMÉNEZ, MUNICIPIO LA ROMANA, PROVINCIA LA ROMANA.</t>
  </si>
  <si>
    <t>32 - AMPLIACIÓN DEL PLANTEL EDUCATIVO PARA INICIAL PROF. ANÍBAL ADAMES LEBRÓN, MUNICIPIO LAS MATAS DE FARFÁN, PROVINCIA SAN JUAN.</t>
  </si>
  <si>
    <t>32 - AMPLIACIÓN DEL PLANTEL EDUCATIVO PARA INICIAL PROF. MÉLIDA GARCÍA, MUNICIPIO COTUÍ, PROVINCIA SANCHEZ RAMIREZ.</t>
  </si>
  <si>
    <t>32 - CONSTRUCCIÓN 1 ESTANCIA INFANTIL EN LA PROVINCIA DE SANCHEZ RAMIREZ</t>
  </si>
  <si>
    <t>32 - CONSTRUCCIÓN CENTRO COMUNAL SECTOR KILOMETRO 59, MUNICIPIO VILLA ALTAGRACIA, PROVINCIA SAN CRISTOBAL</t>
  </si>
  <si>
    <t>32 - CONSTRUCCIÓN DE 12 PLANTELES ESCOLARES EN LA PROVINCIA SAMANA</t>
  </si>
  <si>
    <t>32 - CONSTRUCCIÓN DE FUNERARIAS EN LAS GORDAS Y MATA BONITA, MUNICIPIO NAGUA, PROVINCIA MARÍA TRINIDAD SÁNCHEZ</t>
  </si>
  <si>
    <t>32 - CONSTRUCCIÓN DE PLANTELES EDUCATIVOS EN LA PROVINCIA DE BAHORUCO (FASE 2)</t>
  </si>
  <si>
    <t>32 - CONSTRUCCIÓN EDIFICIO PARA HABITACIONES Y ESTRUCTURA DEL TECHO DE LA CANCHA DEL CEFIJUFA, MUNICIPIO SANTO DOMINGO ESTE.</t>
  </si>
  <si>
    <t>32 - FORTALECIMIENTO SISTEMA DISTRIBUCIÓN AGUA POTABLE EN 25 SECTORES DE SANTO DOMINGO ESTE, PROVINCIA SANTO DOMINGO</t>
  </si>
  <si>
    <t>32 - MEJORAMIENTO PLANTA POTABILIZADORA ACUEDUCTO  MÚLTIPLE EL POZO - LOS LIMONES, PROVINCIA MARÍA TRINIDAD SÁNCHEZ</t>
  </si>
  <si>
    <t>32 - RECONSTRUCCIÓN DE LA INFRAESTRUCTURA VIAL URBANA DEL MUNICIPIO DE CABRERA, PROVINCIA MARÍA TRINIDAD SÁNCHEZ</t>
  </si>
  <si>
    <t>32 - RECONSTRUCCIÓN DE LA INFRAESTRUCTURA VIAL URBANA DEL MUNICIPIO MONCIÓN, PROVINCIA SANTIAGO RODRÍGUEZ</t>
  </si>
  <si>
    <t>32 - REHABILITACIÓN Y CONSTRUCCIÓN PLAZA DE LOS PILONES BANÍ</t>
  </si>
  <si>
    <t>32 - REPARACIÓN EN LA CALLE FRANCISCO ALBERTO CAAMAÑO DEÑÓ, MUNICIPIO LAS TERRENAS, PROVINCIA SAMANÁ</t>
  </si>
  <si>
    <t>33 - AMPLIACIÓN CAMPO DE POZOS ACUEDUCTO DE AZUA, PROVINCIA AZUA</t>
  </si>
  <si>
    <t>33 - AMPLIACIÓN DEL PLANTEL EDUCATIVO PARA INICIAL BATEY CENTRAL, MUNICIPIO LA ROMANA, PROVINCIA LA ROMANA.</t>
  </si>
  <si>
    <t>33 - AMPLIACIÓN DEL PLANTEL EDUCATIVO PARA INICIAL CAIMITO, MUNICIPIO SAN IGNACIO DE SABANETA, PROVINCIA SANTIAGO RODRIGUEZ.</t>
  </si>
  <si>
    <t>33 - AMPLIACIÓN DEL PLANTEL EDUCATIVO PARA INICIAL CAOBETE, MUNICIPIO PIMENTEL, PROVINCIA DUARTE.</t>
  </si>
  <si>
    <t>33 - AMPLIACIÓN DEL PLANTEL EDUCATIVO PARA INICIAL DOÑA SOFÍA GÓMEZ, MUNICIPIO JÁNICO, PROVINCIA SANTIAGO.</t>
  </si>
  <si>
    <t>33 - AMPLIACIÓN DEL PLANTEL EDUCATIVO PARA INICIAL FRANCISCO DEL ROSARIO SÁNCHEZ, MUNICIPIO HATO MAYOR, PROVINCIA HATO MAYOR.</t>
  </si>
  <si>
    <t>33 - AMPLIACIÓN DEL PLANTEL EDUCATIVO PARA INICIAL FRANCISCO JOSÉ CABRAL LÓPEZ - GUARICANO AFUERA, MUNICIPIO SANTO DOMINGO NORTE, PROVINCIA SANTO DOMINGO.</t>
  </si>
  <si>
    <t>33 - AMPLIACIÓN DEL PLANTEL EDUCATIVO PARA INICIAL LAS SALINAS, MUNICIPIO LAS SALINAS, PROVINCIA BARAHONA.</t>
  </si>
  <si>
    <t>33 - AMPLIACIÓN DEL PLANTEL EDUCATIVO PARA INICIAL MARÍA FRANCISCO RUSSO BATISTA, MUNICIPIO BONAO, PROVINCIA MONSEÑOR NOUEL.</t>
  </si>
  <si>
    <t>33 - AMPLIACIÓN DEL PLANTEL EDUCATIVO PARA INICIAL NARANJAL ARRIBA, MUNICIPIO SAN JOSÉ DE OCOA, PROVINCIA SAN JOSÉ DE OCOA.</t>
  </si>
  <si>
    <t>33 - AMPLIACIÓN DEL PLANTEL EDUCATIVO PARA INICIAL SAN FRANCISCO JAVIER FE Y ALEGRÍA, MUNICIPIO EL CERCADO, PROVINCIA SAN JUAN.</t>
  </si>
  <si>
    <t>33 - CONSTRUCCIÓN  DE 8 ESTANCIAS INFANTILES DE LA PROVINCIA DISTRITO NACIONAL (FASE 2)</t>
  </si>
  <si>
    <t>33 - CONSTRUCCIÓN CENTRO COMUNAL SECTOR PAJARITO, MUNICIPIO YAGUATE, PROVINCIA SAN CRISTOBAL</t>
  </si>
  <si>
    <t>33 - CONSTRUCCIÓN DE 43 PLANTELES ESCOLARES EN LA PROVINCIA SAN CRISTOBAL</t>
  </si>
  <si>
    <t>33 - CONSTRUCCIÓN DE FUNERARIAS EN COMUNIDADES DE LA PROVINCIA SAN JUAN</t>
  </si>
  <si>
    <t>33 - CONSTRUCCIÓN DE PLANTELES EDUCATIVOS EN LA PROVINCIA DE BARAHONA (FASE 2)</t>
  </si>
  <si>
    <t>33 - RECONSTRUCCIÓN DE LA INFRAESTRUCTURA VIAL EN LOS SECTORES BUENOS AIRES Y ACAPULCO, MUNICIPIO RÍO SAN JUAN, PROVINCIA MARÍA TRINIDAD SÁNCHEZ</t>
  </si>
  <si>
    <t>33 - RECONSTRUCCIÓN DE LA INFRAESTRUCTURA VIAL URBANA DEL MUNICIPIO SABANA IGLESIA, PROVINCIA SANTIAGO</t>
  </si>
  <si>
    <t>33 - RECONSTRUCCIÓN DEL PARQUE NACIONAL SUBMARINO LA CALETA Y SU ENTORNO, DISTRITO MUNICIPAL LA CALETA, PROVINCIA SANTO DOMINGO</t>
  </si>
  <si>
    <t>33 - REHABILITACIÓN HOSPITAL GENERAL Y ESPECIALIDADES DR. NELSON ASTACIO, SANTO DOMINGO NORTE, PROV. SANTO DOMINGO,</t>
  </si>
  <si>
    <t>33 - REHABILITACIÓN Y CONSTRUCCIÓN LABORATORIO DE MECANICA DE SUELO DEL MINISTERIO DE OBRAS PÚBLICAS Y COMUNICACIONES</t>
  </si>
  <si>
    <t>34 - AMPLIACIÓN DEL PLANTEL EDUCATIVO PARA INICIAL ARISLENNY CANARIO MONTERO, MUNICIPIO EL CERCADO, PROVINCIA SAN JUAN.</t>
  </si>
  <si>
    <t>34 - AMPLIACIÓN DEL PLANTEL EDUCATIVO PARA INICIAL ARROYO BLANCO, MUNICIPIO RANCHO ARRIBA, PROVINCIA SAN JOSÉ DE OCOA.</t>
  </si>
  <si>
    <t>34 - AMPLIACIÓN DEL PLANTEL EDUCATIVO PARA INICIAL CAÑADA DEL AGUA, MUNICIPIO EL SEIBO, PROVINCIA EL SEIBO.</t>
  </si>
  <si>
    <t>34 - AMPLIACIÓN DEL PLANTEL EDUCATIVO PARA INICIAL CRISTIANO, MUNICIPIO MAIMÓN, PROVINCIA MONSEÑOR NOUEL.</t>
  </si>
  <si>
    <t>34 - AMPLIACIÓN DEL PLANTEL EDUCATIVO PARA INICIAL JOSÉ RAMÓN PIÑEYRO- MONTE ZANJA, MUNICIPIO SANTIAGO, PROVINCIA SANTIAGO.</t>
  </si>
  <si>
    <t>34 - AMPLIACIÓN DEL PLANTEL EDUCATIVO PARA INICIAL JUAN PABLO DUARTE, MUNICIPIO HATO MAYOR, PROVINCIA HATO MAYOR.</t>
  </si>
  <si>
    <t>34 - AMPLIACIÓN DEL PLANTEL EDUCATIVO PARA INICIAL LA BOMBA , MUNICIPIO SANTO DOMINGO NORTE, PROVINCIA SANTO DOMINGO.</t>
  </si>
  <si>
    <t>34 - AMPLIACIÓN DEL PLANTEL EDUCATIVO PARA INICIAL LA TRINITARIA, MUNICIPIO MONCIÓN, PROVINCIA SANTIAGO RODRIGUEZ.</t>
  </si>
  <si>
    <t>34 - AMPLIACIÓN DEL PLANTEL EDUCATIVO PARA INICIAL MARIA OFELIA SERRANO DE MORA (DOÑA FELLA) -CAMPECHE ARRIBA, MUNICIPIO PIMENTEL, PROVINCIA DUARTE.</t>
  </si>
  <si>
    <t>34 - AMPLIACIÓN DEL PLANTEL EDUCATIVO PARA INICIAL PROF. RAFAEL ENRÍQUEZ MARRERO MATOS, MUNICIPIO VICENTE NOBLE, PROVINCIA BARAHONA.</t>
  </si>
  <si>
    <t>34 - CONSTRUCCIÓN CENTRO COMUNAL BARRIO DUARTE, MUNICIPIO VILLA  ALTAGRACIA, PROVINCIA SAN CRISTOBAL</t>
  </si>
  <si>
    <t>34 - CONSTRUCCIÓN DE 18 PLANTELES ESCOLARES EN LA PROVINCIA SAN JUAN</t>
  </si>
  <si>
    <t>34 - CONSTRUCCIÓN DE 36 ESTANCIAS INFANTILES EN LA PROVINCIA SANTO DOMINGO (FASE 2)</t>
  </si>
  <si>
    <t>34 - CONSTRUCCIÓN DE PANADERIA EN EL SECTOR DE VILLA CARMEN, MUNICIPIO LAS MATAS DE FARFAN, PROVINCIA SAN JUAN</t>
  </si>
  <si>
    <t>34 - CONSTRUCCIÓN DE PLANTELES EDUCATIVOS EN LA PROVINCIA DE DAJABÓN (FASE 2)</t>
  </si>
  <si>
    <t>34 - CONSTRUCCIÓN DEL ESTADIO DE BÉISBOL EL PINAR DE OCOA, DISTRITO MUNICIPAL EL PINAR, PROVINCIA SAN JOSÉ DE OCOA</t>
  </si>
  <si>
    <t>34 - CONSTRUCCIÓN DEL MATADERO DE LA PROVINCIA BARAHONA</t>
  </si>
  <si>
    <t>34 - RECONSTRUCCIÓN CAMINO VECINAL SAN RAFAEL- COPEYITO, PROVINCIA MARIA TRINIDAD SANCHEZ</t>
  </si>
  <si>
    <t>34 - RECONSTRUCCIÓN DE INFRAESTRUCTURA VIAL DE LA ZONA URBANA DEL MUNICIPIO LAS TERRENAS, PROVINCIA SAMANÁ</t>
  </si>
  <si>
    <t>34 - RECONSTRUCCIÓN DE LA INFRAESTRUCTURA VIAL URBANA DEL MUNICIPIO VILLA LOS ALMÁCIGOS, PROVINCIA SANTIAGO RODRÍGUEZ</t>
  </si>
  <si>
    <t>34 - REPARACIÓN HOSPITAL DOCENTE PADRE BILLINI, DISTRITO NACIONAL,  PROV SANTO DOMINGO, REPÚBLICA DOMINICANA</t>
  </si>
  <si>
    <t>35 - AMPLIACIÓN ACUEDUCTO DE COTUÍ, RED BARRIO LIBERTAD, PROVINCIA SÁNCHEZ RAMÍREZ</t>
  </si>
  <si>
    <t>35 - AMPLIACIÓN DE PLANTELES EDUCATIVOS EN LA PROVINCIA HERMANAS MIRABAL (FASE 3)</t>
  </si>
  <si>
    <t>35 - AMPLIACIÓN DEL PLANTEL EDUCATIVO PARA INICIAL AMBROSINA RAMÍREZ DE ABAD, MUNICIPIO PIEDRA BLANCA, PROVINCIA MONSEÑOR NOUEL.</t>
  </si>
  <si>
    <t>35 - AMPLIACIÓN DEL PLANTEL EDUCATIVO PARA INICIAL DAMIÁN, MUNICIPIO EL CERCADO, PROVINCIA SAN JUAN.</t>
  </si>
  <si>
    <t>35 - AMPLIACIÓN DEL PLANTEL EDUCATIVO PARA INICIAL EL JOBO, MUNICIPIO EL SEIBO, PROVINCIA EL SEIBO.</t>
  </si>
  <si>
    <t>35 - AMPLIACIÓN DEL PLANTEL EDUCATIVO PARA INICIAL MANCHADO, MUNICIPIO HATO MAYOR, PROVINCIA HATO MAYOR.</t>
  </si>
  <si>
    <t>35 - AMPLIACIÓN DEL PLANTEL EDUCATIVO PARA INICIAL MATÍAS RAMÓN MELLA, MUNICIPIO VICENTE NOBLE, PROVINCIA BARAHONA.</t>
  </si>
  <si>
    <t>35 - AMPLIACIÓN DEL PLANTEL EDUCATIVO PARA INICIAL MONTE NEGRO, MUNICIPIO RANCHO ARRIBA, PROVINCIA SAN JOSÉ DE OCOA.</t>
  </si>
  <si>
    <t>35 - AMPLIACIÓN DEL PLANTEL EDUCATIVO PARA INICIAL OFELIA MARÍA AMPARO LAVANDIER, MUNICIPIO EUGENIO MARÍA DE HOSTOS, PROVINCIA DUARTE.</t>
  </si>
  <si>
    <t>35 - AMPLIACIÓN DEL PLANTEL EDUCATIVO PARA INICIAL PROF. GRICELIS MARTÍNEZ, MUNICIPIO SANTIAGO, PROVINCIA SANTIAGO.</t>
  </si>
  <si>
    <t>35 - AMPLIACIÓN DEL PLANTEL EDUCATIVO PARA INICIAL REPÚBLICA DE ECUADOR, MUNICIPIO SANTO DOMINGO NORTE, PROVINCIA SANTO DOMINGO.</t>
  </si>
  <si>
    <t>35 - AMPLIACIÓN DEL PLANTEL EDUCATIVO PARA INICIAL REVERENDO EDUVIGIS AURELIO DÍAZ NÚÑEZ , MUNICIPIO LAGUNA SALADA, PROVINCIA VALVERDE.</t>
  </si>
  <si>
    <t>35 - CONSTRUCCIÓN  DE 8 ESTANCIAS INFANTILES EN LA PROVINCIA SANTIAGO (FASE 2)</t>
  </si>
  <si>
    <t>35 - CONSTRUCCIÓN CIRCUNVALACION LA OTRA BANDA (ENTRE LAS CARRETERAS HIGUEY - LA OTRA BANDA -VERON), PROVINCIA LA ALTAGRACIA</t>
  </si>
  <si>
    <t>35 - CONSTRUCCIÓN DE 6 PLANTELES ESCOLARES EN LA PROVINCIA SAN JOSE DE OCOA</t>
  </si>
  <si>
    <t>35 - CONSTRUCCIÓN DE FUNERARIAS EN COMUNIDADES DE LA PROVINCIA MONTECRISTI</t>
  </si>
  <si>
    <t>35 - CONSTRUCCIÓN DE PLANTELES EDUCATIVOS EN LA PROVINCIA DE DISTRITO NACIONAL (FASE 2)</t>
  </si>
  <si>
    <t>35 - CONSTRUCCIÓN FUNERARIA INGENIO SANTA FE, MUNICIPIO SAN PEDRO DE MACORÍS, PROVINCIA SAN PEDRO DE MACORÍS</t>
  </si>
  <si>
    <t>35 - HABILITACIÓN ESTACION DEPURADORA AGUAS RESIDUALES JUAN DOLIO, MUNICIPIO GUAYACANES, PROVINCIA DE SAN PEDRO DE MACORIS</t>
  </si>
  <si>
    <t>35 - RECONSTRUCCIÓN DE LA INFRAESTRUCTURA VIAL URBANA DEL MUNICIPIO SAN JOSE DE OCOA, PROVINCIA SAN JOSE DE OCOA</t>
  </si>
  <si>
    <t>35 - RECONSTRUCCIÓN DE PUENTE AFECTADO POR LA VAGUADA DE ABRIL 2022, SOBRE EL RIO ARROYO LOS CHARCOS, MUNICIPIO CONCEPCIÓN DE LA VEGA, PROVINCIA LA VEGA</t>
  </si>
  <si>
    <t>36 - AMPLIACIÓN  DE REDES ACUEDUCTO MÚLTIPLE LOS LIMONES-EL COPEY A LOMA ATRAVESADA, PROVINCIA MONTE CRISTI</t>
  </si>
  <si>
    <t>36 - AMPLIACIÓN DE PLANTELES DUCATIVOS EN LA PROVINCA PUERTO PLATA (FASE 3)</t>
  </si>
  <si>
    <t>36 - AMPLIACIÓN DEL PLANTEL EDUCATIVO PARA INICIAL DELIA SANTELISES, MUNICIPIO SAN JOSÉ DE LAS MATAS, PROVINCIA SANTIAGO.</t>
  </si>
  <si>
    <t>36 - AMPLIACIÓN DEL PLANTEL EDUCATIVO PARA INICIAL EL GUAYABAL, MUNICIPIO HATO MAYOR, PROVINCIA HATO MAYOR.</t>
  </si>
  <si>
    <t>36 - AMPLIACIÓN DEL PLANTEL EDUCATIVO PARA INICIAL ESPÍRITU SANTO, MUNICIPIO BANÍ, PROVINCIA PERAVIA.</t>
  </si>
  <si>
    <t>36 - AMPLIACIÓN DEL PLANTEL EDUCATIVO PARA INICIAL ESTANILA FLORIÁN, MUNICIPIO NEIBA, PROVINCIA BAORUCO.</t>
  </si>
  <si>
    <t>36 - AMPLIACIÓN DEL PLANTEL EDUCATIVO PARA INICIAL LA GINA, MUNICIPIO SANTO DOMINGO NORTE, PROVINCIA SANTO DOMINGO.</t>
  </si>
  <si>
    <t>36 - AMPLIACIÓN DEL PLANTEL EDUCATIVO PARA INICIAL LA GINITA, MUNICIPIO VILLA LOS ALMÁCIGOS, PROVINCIA SANTIAGO RODRIGUEZ.</t>
  </si>
  <si>
    <t>36 - AMPLIACIÓN DEL PLANTEL EDUCATIVO PARA INICIAL LUIS TEODOSIO MOLINA ALBERT, MUNICIPIO VILLA RIVA, PROVINCIA DUARTE.</t>
  </si>
  <si>
    <t>36 - AMPLIACIÓN DEL PLANTEL EDUCATIVO PARA INICIAL PROF. GUILLERMO LIZARDO EUSEBIO, MUNICIPIO EL SEIBO, PROVINCIA EL SEIBO.</t>
  </si>
  <si>
    <t>36 - AMPLIACIÓN DEL PLANTEL EDUCATIVO PARA INICIAL PROF. MANUEL DE JESÚS BOCIO, MUNICIPIO EL CERCADO, PROVINCIA SAN JUAN.</t>
  </si>
  <si>
    <t>36 - AMPLIACIÓN DEL PLANTEL EDUCATIVO PARA INICIAL TEÓFILO MORENO, MUNICIPIO CEVICOS, PROVINCIA SANCHEZ RAMIREZ.</t>
  </si>
  <si>
    <t>36 - CONSTRUCCIÓN  DE PLANTELES EDUCATIVOS EN LA PROVINCIA DE DUARTE (FASE 2)</t>
  </si>
  <si>
    <t>36 - CONSTRUCCIÓN CONSTRUCCIÓN DE 2 ESTANCIAS INFANTILES EN LA PROVINCIA SAN JUAN (FASE 2)</t>
  </si>
  <si>
    <t>36 - CONSTRUCCIÓN DE 16 PLANTELES ESCOLARES EN LA PROVINCIA SAN PEDRO DE MACORIS</t>
  </si>
  <si>
    <t>36 - CONSTRUCCIÓN DE FUNERARIA EN EL DISTRITO MUNICIPAL LA SABINA, MUNICIPIO CONSTANZA, PROVINCIA LA VEGA.</t>
  </si>
  <si>
    <t>36 - RECONSTRUCCIÓN DE LA CALLE DOMINGO MAIZ Y VIA DE INTERCONEXION A LA AV. BARCELO, DISTRITO MUNICIPAL VERON PUNTA CANA, PROVINCIA LA ALTAGRACIA.</t>
  </si>
  <si>
    <t>36 - RECONSTRUCCIÓN DE LA INFRAESTRUCTURA VIAL URBANA DEL MUNICIPIO GUAYABAL, PROVINCIA AZUA</t>
  </si>
  <si>
    <t>36 - RECONSTRUCCIÓN DEL PUENTE AFECTADO POR LA VAGUADA DE ABRIL 2022, SOBRE EL RIO VIAJAMA, MUNICIPIO DE LAS YAYAS DE VIAJAMAS, PROVINCIA AZUA</t>
  </si>
  <si>
    <t>36 - RECONSTRUCCIÓN HOSPITAL JOSE MARIA CABRAL Y BAEZ, SANTIAGO, PROVINCIA SANTIAGO</t>
  </si>
  <si>
    <t>37 - AMPLIACIÓN DEL PLANTEL EDUCATIVO PARA INICIAL ADRIANA HERASME DE MÉNDEZ, MUNICIPIO NEIBA, PROVINCIA BAORUCO.</t>
  </si>
  <si>
    <t>37 - AMPLIACIÓN DEL PLANTEL EDUCATIVO PARA INICIAL EMILIO ANTONIO GARCÍA, MUNICIPIO LA MATA, PROVINCIA SANCHEZ RAMIREZ.</t>
  </si>
  <si>
    <t>37 - AMPLIACIÓN DEL PLANTEL EDUCATIVO PARA INICIAL MARÍA ARACELIS MORONTA DOMÍNGUEZ, MUNICIPIO LAGUNA SALADA, PROVINCIA VALVERDE.</t>
  </si>
  <si>
    <t>37 - AMPLIACIÓN DEL PLANTEL EDUCATIVO PARA INICIAL MÁXIMO GÓMEZ, MUNICIPIO BANÍ, PROVINCIA PERAVIA.</t>
  </si>
  <si>
    <t>37 - AMPLIACIÓN DEL PLANTEL EDUCATIVO PARA INICIAL MIRADOR NORTE, MUNICIPIO SANTO DOMINGO NORTE, PROVINCIA SANTO DOMINGO.</t>
  </si>
  <si>
    <t>37 - AMPLIACIÓN DEL PLANTEL EDUCATIVO PARA INICIAL PASO CIBAO, MUNICIPIO EL SEIBO, PROVINCIA EL SEIBO.</t>
  </si>
  <si>
    <t>37 - AMPLIACIÓN DEL PLANTEL EDUCATIVO PARA INICIAL PILAR RONDÓN, MUNICIPIO HATO MAYOR, PROVINCIA HATO MAYOR.</t>
  </si>
  <si>
    <t>37 - AMPLIACIÓN DEL PLANTEL EDUCATIVO PARA INICIAL PROF. ANA CRISTINA LÓPEZ SANTANA, MUNICIPIO VILLA RIVA, PROVINCIA DUARTE.</t>
  </si>
  <si>
    <t>37 - AMPLIACIÓN DEL PLANTEL EDUCATIVO PARA INICIAL PROF. LINADO FULCAR FULCAR, MUNICIPIO EL CERCADO, PROVINCIA SAN JUAN.</t>
  </si>
  <si>
    <t>37 - AMPLIACIÓN DEL PLANTEL EDUCATIVO PARA INICIAL PROF. MAXIMILIANO ANTONIO ESTRELLA GRULLÓN, MUNICIPIO PUÑAL, PROVINCIA SANTIAGO.</t>
  </si>
  <si>
    <t>37 - AMPLIACIÓN REDES ACUEDUCTO SABANA DE LA MAR, PROVINCIA HATO MAYOR</t>
  </si>
  <si>
    <t>37 - CONSTRUCCIÓN  DE 5 ESTANCIAS INFANTILES EN LA PROVINCIA DE SAN CRISTOBAL (FASE 2)</t>
  </si>
  <si>
    <t>37 - CONSTRUCCIÓN DE PLANTELES EDUCATIVOS EN LA PROVINCIA DE ESPAILLAT (FASE 2)</t>
  </si>
  <si>
    <t>37 - CONSTRUCCIÓN DEL CAMPO DE BEISBOL EL ESTERO 2, MUNICIPIO NEYBA, PROVINCIA BAHORUCO</t>
  </si>
  <si>
    <t>37 - CONSTRUCCIÓN DEL MERCADO MUNICIPAL LAS MATAS DE FARFÁN, PROVINCIA SAN JUAN</t>
  </si>
  <si>
    <t>37 - RECONSTRUCCIÓN CALLE PEATONAL BENITO MONCIÓN, DESDE CALLE BOY SCOUTS HASTA SALVADOR CUCURULLO, CENTRO HISTÓRICO SANTIAGO, PROV. SANTIAG</t>
  </si>
  <si>
    <t>37 - RECONSTRUCCIÓN DE LA INFRAESTRUCTURA VIAL URBANA DEL MUNICIPIO OVIEDO, PROVINCIA PEDERNALES</t>
  </si>
  <si>
    <t>37 - RECONSTRUCCIÓN DEL MUELLE TURISTICO DE MICHES, MUNICIPIO MICHES, PROVINCIA EL SEIBO.</t>
  </si>
  <si>
    <t>37 - REHABILITACIÓN DE LA IGLESIA CATÓLICA DE YÁSICA, PUERTO PLATA</t>
  </si>
  <si>
    <t>37 - REPARACIÓN PARROQUIA SAN JOSÉ DE LOS LLANOS, MUNICIPIO LOS LLANOS, PROVINCIA SAN PEDRO DE MACORÍS.</t>
  </si>
  <si>
    <t>38 - AMPLIACIÓN DE PLANTELES EDUCATIVOS EN LA PROVINCIA DE LA ALTAGRACIA (FASE 3)</t>
  </si>
  <si>
    <t>38 - AMPLIACIÓN DEL PLANTEL EDUCATIVO PARA INICIAL ALTAGRACIA LEONOR PEGUERO, MUNICIPIO LA MATA, PROVINCIA SANCHEZ RAMIREZ.</t>
  </si>
  <si>
    <t>38 - AMPLIACIÓN DEL PLANTEL EDUCATIVO PARA INICIAL AQUILES CABRAL BILLINI, MUNICIPIO BANÍ, PROVINCIA PERAVIA.</t>
  </si>
  <si>
    <t>38 - AMPLIACIÓN DEL PLANTEL EDUCATIVO PARA INICIAL CANDELARIO FLORIÁN, MUNICIPIO NEIBA, PROVINCIA BAORUCO.</t>
  </si>
  <si>
    <t>38 - AMPLIACIÓN DEL PLANTEL EDUCATIVO PARA INICIAL GUARINA GARCÍA AMPARO, MUNICIPIO VILLA RIVA, PROVINCIA DUARTE.</t>
  </si>
  <si>
    <t>38 - AMPLIACIÓN DEL PLANTEL EDUCATIVO PARA INICIAL MARÍA TRINIDAD SÁNCHEZ, MUNICIPIO LAGUNA SALADA, PROVINCIA VALVERDE.</t>
  </si>
  <si>
    <t>38 - AMPLIACIÓN DEL PLANTEL EDUCATIVO PARA INICIAL MORQUECHO, MUNICIPIO HATO MAYOR, PROVINCIA HATO MAYOR.</t>
  </si>
  <si>
    <t>38 - AMPLIACIÓN DEL PLANTEL EDUCATIVO PARA INICIAL PROF. LUZ MARÍA BATISTA GERMÁN, MUNICIPIO SANTO DOMINGO NORTE, PROVINCIA SANTO DOMINGO.</t>
  </si>
  <si>
    <t>38 - AMPLIACIÓN DEL PLANTEL EDUCATIVO PARA INICIAL PROF. MARÍA NATIVIDAD BATISTA, MUNICIPIO PUÑAL, PROVINCIA SANTIAGO.</t>
  </si>
  <si>
    <t>38 - AMPLIACIÓN DEL PLANTEL EDUCATIVO PARA INICIAL PROF. TOMASA CIPRIÁN, MUNICIPIO VILLA HERMOSA, PROVINCIA LA ROMANA.</t>
  </si>
  <si>
    <t>38 - AMPLIACIÓN DEL PLANTEL EDUCATIVO PARA INICIAL SAN ANDRÉS, MUNICIPIO VALLEJUELO, PROVINCIA SAN JUAN.</t>
  </si>
  <si>
    <t>38 - AMPLIACIÓN RED DE DISTRIBUCIÓN ACUEDUCTO DE CONSUELO, PROVINCIA SAN PEDRO DE MACORIS</t>
  </si>
  <si>
    <t>38 - CONSTRUCCIÓN CAMPO DE BEISBOL LAS CLAVELLINAS, MUNICIPIO DE AZUA, PROVINCIA AZUA</t>
  </si>
  <si>
    <t>38 - CONSTRUCCIÓN DE  3 ESTANCIAS INFANTILES EN LA PROVINCIA DE LA ROMANA (FASE 2)</t>
  </si>
  <si>
    <t>38 - CONSTRUCCIÓN DE 31 VIVIENDAS A NIVEL NACIONAL (PRESENCIA DOMINICANA)</t>
  </si>
  <si>
    <t>38 - CONSTRUCCIÓN DE 46 PLANTELES ESCOLARES EN LA PROVINCIA SANTIAGO</t>
  </si>
  <si>
    <t>38 - CONSTRUCCIÓN DE PLANTELES EDUCATIVOS EN LA PROVINCIA DE ELIAS PIÑA (FASE 2)</t>
  </si>
  <si>
    <t>38 - CONSTRUCCIÓN EXTENSION UASD HATO MAYOR</t>
  </si>
  <si>
    <t>38 - CONSTRUCCIÓN PASARELA PEATONAL Y OBRAS ANEXAS ALREDEDOR DEL RÍO SALADO, MUNICIPIO LA ROMANA, PROVINCIA LA ROMANA</t>
  </si>
  <si>
    <t>38 - RECONSTRUCCIÓN CARRETERA HACIENDA ESTRELLA - HATILLO - EL PRADO Y PUENTE SOBRE RIO SAVITA, PROVINCIA  MONTE PLATA</t>
  </si>
  <si>
    <t>38 - RECONSTRUCCIÓN DE CALLES DE LA ZONA URBANA DE BAYAHIBE, PROVINCIA LA ALTAGRACIA</t>
  </si>
  <si>
    <t>38 - RECONSTRUCCIÓN DE LA INFRAESTRUCTURA VIAL URBANA DEL MUNICIPIO LA DESCUBIERTA, PROVINCIA INDEPENDENCIA</t>
  </si>
  <si>
    <t>39 - AMPLIACIÓN DEL PLANTEL EDUCATIVO PARA INICIAL ANA DOLORES TORRES, MUNICIPIO SAN JOSÉ DE LAS MATAS, PROVINCIA SANTIAGO.</t>
  </si>
  <si>
    <t>39 - AMPLIACIÓN DEL PLANTEL EDUCATIVO PARA INICIAL EL HATO, MUNICIPIO SAN JUAN, PROVINCIA SAN JUAN.</t>
  </si>
  <si>
    <t>39 - AMPLIACIÓN DEL PLANTEL EDUCATIVO PARA INICIAL JACINTO DE LA CONCHA, MUNICIPIO LAGUNA SALADA, PROVINCIA VALVERDE.</t>
  </si>
  <si>
    <t>39 - AMPLIACIÓN DEL PLANTEL EDUCATIVO PARA INICIAL JUAN RICARDO HERNÁNDEZ POLANCO, MUNICIPIO COTUÍ, PROVINCIA SANCHEZ RAMIREZ.</t>
  </si>
  <si>
    <t>39 - AMPLIACIÓN DEL PLANTEL EDUCATIVO PARA INICIAL KILÓMETRO 10 DE CUMAYASA, MUNICIPIO VILLA HERMOSA, PROVINCIA LA ROMANA.</t>
  </si>
  <si>
    <t>39 - AMPLIACIÓN DEL PLANTEL EDUCATIVO PARA INICIAL MONTE COCA, MUNICIPIO HATO MAYOR, PROVINCIA HATO MAYOR.</t>
  </si>
  <si>
    <t>39 - AMPLIACIÓN DEL PLANTEL EDUCATIVO PARA INICIAL PROF. ASUNCIÓN NATALIA ACOSTA, MUNICIPIO VILLA RIVA, PROVINCIA DUARTE.</t>
  </si>
  <si>
    <t>39 - AMPLIACIÓN DEL PLANTEL EDUCATIVO PARA INICIAL PROF. MARÍANA MIRIAN SUAZO, MUNICIPIO BANÍ, PROVINCIA PERAVIA.</t>
  </si>
  <si>
    <t>39 - AMPLIACIÓN DEL PLANTEL EDUCATIVO PARA INICIAL SANTO TOMÁS DE AQUINO, MUNICIPIO SANTO DOMINGO ESTE, PROVINCIA SANTO DOMINGO.</t>
  </si>
  <si>
    <t>39 - AMPLIACIÓN DEL PLANTEL EDUCATIVO PARA INICIAL ZULEMA LUCIANO, MUNICIPIO GALVÁN, PROVINCIA BAORUCO.</t>
  </si>
  <si>
    <t>39 - AMPLIACIÓN REDES DEL ACUEDUCTO DE HIGUEY,   URBANIZACIÓN ARBOLEDA Y SECTOR LAS CAOBAS</t>
  </si>
  <si>
    <t>39 - CONSTRUCCIÓN  DE 3 ESTANCIAS INFANTILES EN LA PROVINCIA DE SAN PEDRO DE MACORIS (FASE 2)</t>
  </si>
  <si>
    <t>39 - CONSTRUCCIÓN DE 78 PLANTELES ESCOLARES EN LA PROVINCIA SANTO DOMINGO</t>
  </si>
  <si>
    <t>39 - CONSTRUCCIÓN DE PLANTELES EDUCATIVOS EN LA PROVINCIA DE HATO MAYOR (FASE 2)</t>
  </si>
  <si>
    <t>39 - CONSTRUCCIÓN DE PUENTE VEHICULAR TIPO TABLERO LOS CHIVOS, D.M GUATAPANAL, MUNICIPIO MAO, PROVINCIA VALVERDE</t>
  </si>
  <si>
    <t>39 - Construcción Hospital Municipal Villa Vásquez, Provincia de Monte Cristi.</t>
  </si>
  <si>
    <t>39 - RECONSTRUCCIÓN CAMINO VECINAL MIRABEL ADENTRO-HATILLO Y RAMAL I, SAN FRANCISCO DE MACORIS, PROV. DUARTE</t>
  </si>
  <si>
    <t>39 - RECONSTRUCCIÓN DE INFRAESTRUCTURA VIAL URBANA DEL MUNICIPIO SANTA CRUZ DE BARAHONA, PROVINCIA BARAHONA</t>
  </si>
  <si>
    <t>39 - RECONSTRUCCIÓN DE LA INFRAESTRUCTURA VIAL URBANA DEL MUNICIPIO ESTEBANIA, PROVINCIA AZUA</t>
  </si>
  <si>
    <t>39 - RECONSTRUCCIÓN MALECON PLAYA GRINGO,MUNICIPIO HAINA, PROVINCIA SAN CRISTOBAL</t>
  </si>
  <si>
    <t>40 - AMPLIACIÓN DEL PLANTEL EDUCATIVO PARA INICIAL CONCEPCIÓN BONA, MUNICIPIO TAMAYO, PROVINCIA BAORUCO.</t>
  </si>
  <si>
    <t>40 - AMPLIACIÓN DEL PLANTEL EDUCATIVO PARA INICIAL GENARO PÉREZ, MUNICIPIO SANTIAGO, PROVINCIA SANTIAGO.</t>
  </si>
  <si>
    <t>40 - AMPLIACIÓN DEL PLANTEL EDUCATIVO PARA INICIAL HERMANAS MIRABAL, MUNICIPIO VILLA HERMOSA, PROVINCIA LA ROMANA.</t>
  </si>
  <si>
    <t>40 - AMPLIACIÓN DEL PLANTEL EDUCATIVO PARA INICIAL JOSÉ ALTAGRACIA ANTIGUA FRÍAS, MUNICIPIO ARENOSO, PROVINCIA DUARTE.</t>
  </si>
  <si>
    <t>40 - AMPLIACIÓN DEL PLANTEL EDUCATIVO PARA INICIAL PROF. GUILLERMO RAFAEL PERALTA SANDY, MUNICIPIO LAGUNA SALADA, PROVINCIA VALVERDE.</t>
  </si>
  <si>
    <t>40 - AMPLIACIÓN DEL PLANTEL EDUCATIVO PARA INICIAL PROF. PEDRO MARÍA PAULINO VÁSQUEZ, MUNICIPIO COTUÍ, PROVINCIA SANCHEZ RAMIREZ.</t>
  </si>
  <si>
    <t>40 - AMPLIACIÓN DEL PLANTEL EDUCATIVO PARA INICIAL PROF. THELMA MEJÍA, MUNICIPIO SANTO DOMINGO ESTE, PROVINCIA SANTO DOMINGO.</t>
  </si>
  <si>
    <t>40 - AMPLIACIÓN DEL PLANTEL EDUCATIVO PARA INICIAL SABANA ALTA, MUNICIPIO SAN JUAN, PROVINCIA SAN JUAN.</t>
  </si>
  <si>
    <t>40 - AMPLIACIÓN DEL PLANTEL EDUCATIVO PARA INICIAL SANTA MARÍA DEL BATEY, MUNICIPIO HATO MAYOR, PROVINCIA HATO MAYOR.</t>
  </si>
  <si>
    <t>40 - AMPLIACIÓN DEL PLANTEL EDUCATIVO PARA INICIAL VILLA DAVID, MUNICIPIO BANÍ, PROVINCIA PERAVIA.</t>
  </si>
  <si>
    <t>40 - CONSTRUCCIÓN  DE 2  ESTANCIAS INFANTILES EN LA PROVINCIA DUARTE (FASE 2)</t>
  </si>
  <si>
    <t>40 - CONSTRUCCIÓN DE 13 PLANTELES ESCOLARES EN LA PROVINCIA VALVERDE</t>
  </si>
  <si>
    <t>40 - CONSTRUCCIÓN DE PLANTELES EDUCATIVOS EN LA PROVINCIA DE HERMANAS MIRABAL (FASE 2)</t>
  </si>
  <si>
    <t>40 - CONSTRUCCIÓN DE TEMPLOS, CASAS CURIALES Y OFICINAS PARROQUIALES, PROVINCIA SANTO DOMINGO</t>
  </si>
  <si>
    <t>40 - CONSTRUCCIÓN EDIFICIO DE ASOCIACIÓN DOMINICANA DE PRENSA TURÍSTICA ADOMPRETUR, MUNICIPIO PUERTO PLATA</t>
  </si>
  <si>
    <t>40 - MEJORAMIENTO  ACUEDUCTO DE EL VALLE,  PROVINCIA HATO MAYOR</t>
  </si>
  <si>
    <t>40 - RECONSTRUCCIÓN CAMINO VECINAL AGUAS AMARGAS - EL JOBO - LA BASTIDA , AZUA</t>
  </si>
  <si>
    <t>40 - RECONSTRUCCIÓN DE LA INFRAESTRUCTURA VIAL URBANA DEL MUNICIPIO DE SALCEDO, PROVINCIA HERMANAS MIRABAL</t>
  </si>
  <si>
    <t>40 - RECONSTRUCCIÓN DE LA INFRAESTRUCTURA VIAL URBANA DEL MUNICIPIO SABANA YEGUA, PROVINCIA AZUA.</t>
  </si>
  <si>
    <t>40 - REMODELACIÓN DE LA CALLE DEL SOL TRAMO COMPRENDIDO ENTRE LAS CALLES GENERAL VALVERDE Y SABANA LARGA, PROVINCIA SANTIAGO</t>
  </si>
  <si>
    <t>41 - AMPLIACIÓN  SERVICIO DE AGUA POTABLE EN EL MUNICIPIO SANTO DOMINGO OESTE,PROVINCIA SANTO DOMINGO</t>
  </si>
  <si>
    <t>41 - AMPLIACIÓN DE PLANTELES EDUCATIVOS EN LA PROVINCIA DE LA VEGA (FASE 3)</t>
  </si>
  <si>
    <t>41 - AMPLIACIÓN DEL ACUEDUCTO EL CARRIL LA PARED (CAMPO DE POZOS EL CARRIL -LA PARED , ITABO) PROVINCIA  SAN CRISTOBAL</t>
  </si>
  <si>
    <t>41 - AMPLIACIÓN DEL PLANTEL EDUCATIVO PARA INICIAL ANA JOSEFA JIMÉNEZ, MUNICIPIO SANTIAGO, PROVINCIA SANTIAGO.</t>
  </si>
  <si>
    <t>41 - AMPLIACIÓN DEL PLANTEL EDUCATIVO PARA INICIAL BUENA VISTA DEL YAQUE, MUNICIPIO BOHECHÍO, PROVINCIA SAN JUAN.</t>
  </si>
  <si>
    <t>41 - AMPLIACIÓN DEL PLANTEL EDUCATIVO PARA INICIAL CARLOS GONZÁLEZ NÚÑEZ, MUNICIPIO VILLA LOS ALMÁCIGOS, PROVINCIA SANTIAGO RODRIGUEZ.</t>
  </si>
  <si>
    <t>41 - AMPLIACIÓN DEL PLANTEL EDUCATIVO PARA INICIAL CRESCENCIO RODRÍGUEZ, MUNICIPIO TAMAYO, PROVINCIA BAORUCO.</t>
  </si>
  <si>
    <t>41 - AMPLIACIÓN DEL PLANTEL EDUCATIVO PARA INICIAL DR. JOAQUÍN AMPARO BALAGUER RICARDO, MUNICIPIO VILLA RIVA, PROVINCIA DUARTE.</t>
  </si>
  <si>
    <t>41 - AMPLIACIÓN DEL PLANTEL EDUCATIVO PARA INICIAL JUAN FRANCISCO ADAMES (LICO), MUNICIPIO COTUÍ, PROVINCIA SANCHEZ RAMIREZ.</t>
  </si>
  <si>
    <t>41 - AMPLIACIÓN DEL PLANTEL EDUCATIVO PARA INICIAL LAS PAJAS, MUNICIPIO HATO MAYOR, PROVINCIA HATO MAYOR.</t>
  </si>
  <si>
    <t>41 - AMPLIACIÓN DEL PLANTEL EDUCATIVO PARA INICIAL MILTON LAJARA DÍAZ, MUNICIPIO BANÍ, PROVINCIA PERAVIA.</t>
  </si>
  <si>
    <t>41 - AMPLIACIÓN DEL PLANTEL EDUCATIVO PARA INICIAL PUERTO RICO, MUNICIPIO SANTO DOMINGO ESTE, PROVINCIA SANTO DOMINGO.</t>
  </si>
  <si>
    <t>41 - AMPLIACIÓN Y REHABILITACION DE 17 PLANTELES ESCOLARES EN LA PROVINCIA AZUA</t>
  </si>
  <si>
    <t>41 - CONSTRUCCIÓN DE 4 ESTANCIAS INFANTILES EN LA PROVINCIA DE PUERTO PLATA (FASE 2)</t>
  </si>
  <si>
    <t>41 - CONSTRUCCIÓN DE PLANTELES EDUCATIVOS EN LA PROVINCIA DE INDEPENDENCIA (FASE 2)</t>
  </si>
  <si>
    <t>41 - CONSTRUCCIÓN DEL CAMINO VECINAL CRUCE AVILA - LAS MERCEDES TRAMO I Y II EN LA PROVINCIA PEDERNALES</t>
  </si>
  <si>
    <t>41 - CONSTRUCCIÓN FUNERARIA HONDO VALLE, PROVINCIA ELÍAS PIÑA</t>
  </si>
  <si>
    <t>41 - RECONSTRUCCIÓN DE LA INFRAESTRUCTURA VIAL URBANA DEL MUNICIPIO LOS HIDALGOS DE LA PROVINCIA PUERTO PLATA</t>
  </si>
  <si>
    <t>41 - RECONSTRUCCIÓN DE LA INFRAESTRUCTURA VIAL URBANA DEL MUNICIPIO PUEBLO VIEJO, PROVINCIA AZUA</t>
  </si>
  <si>
    <t>41 - REHABILITACIÓN Y CONSTRUCCIÓN AYUDANTÍA DEL MINISTERIO DE OBRAS PÚBLICAS EN LA PROVINCIA DE PUERTO PLATA</t>
  </si>
  <si>
    <t>41 - REMODELACIÓN DE LAS OFICINAS DEL  MINISTERIO DE LA VIVIENDA, HÁBITAT Y EDIFICACIONES, DISTRITO NACIONAL</t>
  </si>
  <si>
    <t>42 - AMPLIACIÓN DEL PLANTEL EDUCATIVO PARA INICIAL APOLINAR PERDOMO, MUNICIPIO TAMAYO, PROVINCIA BAORUCO.</t>
  </si>
  <si>
    <t>42 - AMPLIACIÓN DEL PLANTEL EDUCATIVO PARA INICIAL CARLOS JULIO TEJEDA ORTIZ, MUNICIPIO BANÍ, PROVINCIA PERAVIA.</t>
  </si>
  <si>
    <t>42 - AMPLIACIÓN DEL PLANTEL EDUCATIVO PARA INICIAL GUANITO, MUNICIPIO SAN JUAN, PROVINCIA SAN JUAN.</t>
  </si>
  <si>
    <t>42 - AMPLIACIÓN DEL PLANTEL EDUCATIVO PARA INICIAL HEROÍNA DÍAZ, MUNICIPIO FANTINO, PROVINCIA SANCHEZ RAMIREZ.</t>
  </si>
  <si>
    <t>42 - AMPLIACIÓN DEL PLANTEL EDUCATIVO PARA INICIAL HUNGRÍA ESPINAL FRANCISCO, MUNICIPIO ARENOSO, PROVINCIA DUARTE.</t>
  </si>
  <si>
    <t>42 - AMPLIACIÓN DEL PLANTEL EDUCATIVO PARA INICIAL MANUEL ORTIZ PEÑA, MUNICIPIO SAN JOSÉ DE LAS MATAS, PROVINCIA SANTIAGO.</t>
  </si>
  <si>
    <t>42 - AMPLIACIÓN DEL PLANTEL EDUCATIVO PARA INICIAL PROF. ISABEL SEGURA DE APATANO , MUNICIPIO SANTO DOMINGO ESTE, PROVINCIA SANTO DOMINGO.</t>
  </si>
  <si>
    <t>42 - AMPLIACIÓN DEL PLANTEL EDUCATIVO PARA INICIAL PROF. JUAN EMILIO BOSCH GAVIÑO, MUNICIPIO MONCIÓN, PROVINCIA SANTIAGO RODRIGUEZ.</t>
  </si>
  <si>
    <t>42 - AMPLIACIÓN DEL PLANTEL EDUCATIVO PARA INICIAL SUDADERO, MUNICIPIO HATO MAYOR, PROVINCIA HATO MAYOR.</t>
  </si>
  <si>
    <t>42 - AMPLIACIÓN Y REHABILITACION DE 8 PLANTELES ESCOLARES EN LA PROVINCIAHATO MAYOR</t>
  </si>
  <si>
    <t>42 - CONSTRUCCIÓN  DE 3 ESTANCIAS INFANTILES EN LA PROVINCIA DE LA ALTAGRACIA (FASE 2)</t>
  </si>
  <si>
    <t>42 - CONSTRUCCIÓN ACUEDUCTO MULTIPLE SONADOR, PROVINCIA MONSEÑOR NOUEL</t>
  </si>
  <si>
    <t>42 - CONSTRUCCIÓN CENTRO UNIVERSITARIO REGIONAL UASD BANI, PROVINCIA PERAVIA</t>
  </si>
  <si>
    <t>42 - CONSTRUCCIÓN DE PLANTELES EDUCATIVOS EN LA PROVINCIA DE LA ALTAGRACIA (FASE 2)</t>
  </si>
  <si>
    <t>42 - FORTALECIMIENTO DE LA RED DE ABASTECIMIENTO DE AGUA POTABLE PARA 12 SECTORES DEL DISTRITO NACIONAL.</t>
  </si>
  <si>
    <t>42 - RECONSTRUCCIÓN CAMINO VECINAL LOS ALGARROBOS-PRINGAMOSALA FUENTEMATA GALLINA-GUACHUPITA-HOYONCITO-EL PUERTO, PROV. HATO MAYOR</t>
  </si>
  <si>
    <t>42 - RECONSTRUCCIÓN DE LA INFRAESTRUCTURA VIAL URBANA DEL MUNICIPIO DE MAO, PROVINCIA VALVERDE</t>
  </si>
  <si>
    <t>42 - RECONSTRUCCIÓN DE LA INFRAESTRUCTURA VIAL URBANA DEL MUNICIPIO PERALTA, PROVINCIA AZUA</t>
  </si>
  <si>
    <t>42 - REHABILITACIÓN CARRETERA RANCHO ARRIBA - SABANA LARGA</t>
  </si>
  <si>
    <t>43 - AMPLIACIÓN CONSTRUCCIÓN TRES (3) EDIFICIOS DE PARQUEOS EN LA CIUDAD DE SANTO DOMINGO</t>
  </si>
  <si>
    <t>43 - AMPLIACIÓN DE PLANTELES EDUCATIVOS EN LA PROVINCIA DE SAN JOSÉ DE OCOA (FASE 3)</t>
  </si>
  <si>
    <t>43 - AMPLIACIÓN DEL PLANTEL EDUCATIVO PARA INICIAL LAS CAÑITAS, MUNICIPIO SABANA DE LA MAR, PROVINCIA HATO MAYOR.</t>
  </si>
  <si>
    <t>43 - AMPLIACIÓN DEL PLANTEL EDUCATIVO PARA INICIAL MOGOLLÓN - AURA CADENA, MUNICIPIO SAN JUAN, PROVINCIA SAN JUAN.</t>
  </si>
  <si>
    <t>43 - AMPLIACIÓN DEL PLANTEL EDUCATIVO PARA INICIAL PROF. FRANCISCA BIENVENIDA LOZANO, MUNICIPIO PEPILLO SALCEDO, PROVINCIA MONTE CRISTI.</t>
  </si>
  <si>
    <t>43 - AMPLIACIÓN DEL PLANTEL EDUCATIVO PARA INICIAL PROF. HEROÍNA PERALTA TAVERAS, MUNICIPIO VILLA RIVA, PROVINCIA DUARTE.</t>
  </si>
  <si>
    <t>43 - AMPLIACIÓN DEL PLANTEL EDUCATIVO PARA INICIAL PROF. LUIS EMILIO PEÑA, MUNICIPIO BANÍ, PROVINCIA PERAVIA.</t>
  </si>
  <si>
    <t>43 - AMPLIACIÓN DEL PLANTEL EDUCATIVO PARA INICIAL PROF. MARÍA MERCEDES GÓMEZ, MUNICIPIO SANTO DOMINGO ESTE, PROVINCIA SANTO DOMINGO.</t>
  </si>
  <si>
    <t>43 - AMPLIACIÓN DEL PLANTEL EDUCATIVO PARA INICIAL PROF. MARÍA MIRANDA, MUNICIPIO PUÑAL, PROVINCIA SANTIAGO.</t>
  </si>
  <si>
    <t>43 - AMPLIACIÓN DEL PLANTEL EDUCATIVO PARA INICIAL SALOMÉ UREÑA DE HENRÍQUEZ, MUNICIPIO TAMAYO, PROVINCIA BAORUCO.</t>
  </si>
  <si>
    <t>43 - AMPLIACIÓN DEL PLANTEL EDUCATIVO PARA INICIAL SALUSTIANA HERNÁNDEZ JOSÉ, MUNICIPIO COTUÍ, PROVINCIA SANCHEZ RAMIREZ.</t>
  </si>
  <si>
    <t>43 - CONSTRUCCIÓN  DE 3 ESTANCIAS INFANTIESL EN LA PROVINCIA DE LA VEGA (FASE 2)</t>
  </si>
  <si>
    <t>43 - CONSTRUCCIÓN  NUEVA OBRA DE TOMA  EN EL ACUEDUCTO LAS TERRENAS, PROVINCIA SAMANÁ</t>
  </si>
  <si>
    <t>43 - CONSTRUCCIÓN CENTRO UNIVERSITARIO REGIONAL UASD NEYBA, PROVINCIA BAHORUCO</t>
  </si>
  <si>
    <t>43 - CONSTRUCCIÓN DE PLANTELES EDUCATIVOS EN LA PROVINCIA DE LA ROMANA (FASE 2)</t>
  </si>
  <si>
    <t>43 - CONSTRUCCIÓN DE PUENTE SOBRE EL RÍO LEMBA AFECTADO POR LA VAGUADA DE ABRIL 2022, CALLE VALENCIA MATOS, MUNICIPIO LAS SALINAS, PROVINCIA BARAHONA</t>
  </si>
  <si>
    <t>43 - FORTALECIMIENTO RED DE ABASTECIMIENTO DE AGUA POTABLE PARA 20 SECTORES DE SANTO DOMINGO ESTE.</t>
  </si>
  <si>
    <t>43 - RECONSTRUCCIÓN  DE LAS VÍAS DEL VERTEDERO DE DUQUESA, SANTO DOMINGO NORTE, PROVINCIA SANTO DOMINGO"</t>
  </si>
  <si>
    <t>43 - RECONSTRUCCIÓN DE LA CARRETERA ENRIQUILLO - BARAHONA EN LA PROVINCIA BARAHONA</t>
  </si>
  <si>
    <t>43 - RECONSTRUCCIÓN DE LA INFRAESTRUCTURA VIAL URBANA DEL MUNICIPIO DE POLO, PROVINCIA BARAHONA</t>
  </si>
  <si>
    <t>43 - RECONSTRUCCIÓN DE LA INFRAESTRUCTURA VIAL URBANA DEL MUNICIPIO TÁBARA ARRIBA, PROVINCIA AZUA</t>
  </si>
  <si>
    <t>44 - AMPLIACIÓN DEL PLANTEL EDUCATIVO PARA INICIAL DIVINA PROVIDENCIA, MUNICIPIO CONSUELO, PROVINCIA SAN PEDRO DE MACORÍS.</t>
  </si>
  <si>
    <t>44 - AMPLIACIÓN DEL PLANTEL EDUCATIVO PARA INICIAL EL DURO, MUNICIPIO MONTE CRISTI, PROVINCIA MONTE CRISTI.</t>
  </si>
  <si>
    <t>44 - AMPLIACIÓN DEL PLANTEL EDUCATIVO PARA INICIAL ENRIQUILLO, MUNICIPIO TAMAYO, PROVINCIA BAORUCO.</t>
  </si>
  <si>
    <t>44 - AMPLIACIÓN DEL PLANTEL EDUCATIVO PARA INICIAL JOSÉ DEL CARMEN RODRÍGUEZ MOREL, MUNICIPIO VILLA RIVA, PROVINCIA DUARTE.</t>
  </si>
  <si>
    <t>44 - AMPLIACIÓN DEL PLANTEL EDUCATIVO PARA INICIAL LA SAONA, MUNICIPIO BANÍ, PROVINCIA PERAVIA.</t>
  </si>
  <si>
    <t>44 - AMPLIACIÓN DEL PLANTEL EDUCATIVO PARA INICIAL LOS CHARCOS, MUNICIPIO SAN JUAN, PROVINCIA SAN JUAN.</t>
  </si>
  <si>
    <t>44 - AMPLIACIÓN DEL PLANTEL EDUCATIVO PARA INICIAL PROF. ELADIO DE JESÚS MIRAMBEAUX JEREZ, MUNICIPIO COTUÍ, PROVINCIA SANCHEZ RAMIREZ.</t>
  </si>
  <si>
    <t>44 - AMPLIACIÓN DEL PLANTEL EDUCATIVO PARA INICIAL PROF. VENECIA CEPEDA, MUNICIPIO SANTIAGO, PROVINCIA SANTIAGO.</t>
  </si>
  <si>
    <t>44 - AMPLIACIÓN DEL PLANTEL EDUCATIVO PARA INICIAL PROF. VICTORIANA SANCIÓN BECO, MUNICIPIO SANTO DOMINGO ESTE, PROVINCIA SANTO DOMINGO.</t>
  </si>
  <si>
    <t>44 - AMPLIACIÓN DEL SERVICIO DE ABASTECIMIENTO DE AGUA POTABLE EN 11 SECTORES DE LOS ALCARRIZOS Y PANTOJA, PROVINCIA SANTO DOMINGO</t>
  </si>
  <si>
    <t>44 - CONSTRUCCIÓN  2 ESTANCIAS INFANTILES EN LA PROVINCIA DE BARAHONA (FASE 2)</t>
  </si>
  <si>
    <t>44 - CONSTRUCCIÓN CENTRO UNIVESITARIO REGIONAL UASD PROVINCIA SANTIAGO RODRIGUEZ</t>
  </si>
  <si>
    <t>44 - CONSTRUCCIÓN DE 10 PLANTELES ESCOLARES EN LA PROVINCIA LA ROMANA</t>
  </si>
  <si>
    <t>44 - CONSTRUCCIÓN DE PLANTELES EDUCATIVOS EN LA PROVINCIA DE LA VEGA (FASE 2)</t>
  </si>
  <si>
    <t>44 - CONSTRUCCIÓN ESTACIÓN DEL CUERPO DE BOMBEROS, MUNICIPIO BARAHONA, PROVINCIA BARAHONA</t>
  </si>
  <si>
    <t>44 - HABILITACIÓN ACUEDUCTO EL CÓRBANO, PROVINCIA SAN JUAN</t>
  </si>
  <si>
    <t>44 - RECONSTRUCCIÓN CAMINO CARRETERO LA PIÑA - NARANJO - DULCE - LA EXPLANACION - RIO BOBA EN LA PROVINCIA DUARTE</t>
  </si>
  <si>
    <t>44 - RECONSTRUCCIÓN CARRETERA COMENDADOR - GUAROA, PROV. ELIAS PIÑA</t>
  </si>
  <si>
    <t>44 - RECONSTRUCCIÓN DE INFRAESTRUCTURA VIAL DEL DISTRITO MUNICIPAL VERÓN PUNTA CANA, PROVINCIA LA ALTAGRACIA.</t>
  </si>
  <si>
    <t>44 - RECONSTRUCCIÓN DE LA INFRAESTRUCTURA VIAL URBANA DEL MUNICIPIO DE ENRIQUILLO, PROVINCIA BARAHONA</t>
  </si>
  <si>
    <t>45 - AMPLIACIÓN ACUEDUCTO MAIMON, LINEA DE ADUCCION PIEDRA BLANCA, MUNICIPIO MONSEÑOR NOUEL, PROVINCIA MONSEÑOR NOUEL</t>
  </si>
  <si>
    <t>45 - AMPLIACIÓN DE PLANTELES EDUCATIVOS EN LA PROVINCIA DE MARIA TRINIDAD SANCHEZ (FASE 3)</t>
  </si>
  <si>
    <t>45 - AMPLIACIÓN DEL PLANTEL EDUCATIVO PARA INICIAL CLODOMIRO CHECO, MUNICIPIO SAN JOSÉ DE LAS MATAS, PROVINCIA SANTIAGO.</t>
  </si>
  <si>
    <t>45 - AMPLIACIÓN DEL PLANTEL EDUCATIVO PARA INICIAL LA RECTA DE SANITA, MUNICIPIO MONTE CRISTI, PROVINCIA MONTE CRISTI.</t>
  </si>
  <si>
    <t>45 - AMPLIACIÓN DEL PLANTEL EDUCATIVO PARA INICIAL MACOTILLO, MUNICIPIO SAN JUAN, PROVINCIA SAN JUAN.</t>
  </si>
  <si>
    <t>45 - AMPLIACIÓN DEL PLANTEL EDUCATIVO PARA INICIAL MADRE CARMEN SALLES, MUNICIPIO CONSUELO, PROVINCIA SAN PEDRO DE MACORÍS.</t>
  </si>
  <si>
    <t>45 - AMPLIACIÓN DEL PLANTEL EDUCATIVO PARA INICIAL PEDRO JOSÉ A. BLANDINO SOTO, MUNICIPIO BANÍ, PROVINCIA PERAVIA.</t>
  </si>
  <si>
    <t>45 - AMPLIACIÓN DEL PLANTEL EDUCATIVO PARA INICIAL PEDRO MIR, MUNICIPIO TAMAYO, PROVINCIA BAORUCO.</t>
  </si>
  <si>
    <t>45 - AMPLIACIÓN DEL PLANTEL EDUCATIVO PARA INICIAL PROF. ERCILIA PEPÍN ESTRELLA, MUNICIPIO VILLA RIVA, PROVINCIA DUARTE.</t>
  </si>
  <si>
    <t>45 - AMPLIACIÓN DEL PLANTEL EDUCATIVO PARA INICIAL PROF. MANUEL M. MORILLO SÁNCHEZ, MUNICIPIO COTUÍ, PROVINCIA SANCHEZ RAMIREZ.</t>
  </si>
  <si>
    <t>45 - AMPLIACIÓN DEL PLANTEL EDUCATIVO PARA INICIAL REPÚBLICA DE NICARAGUA, MUNICIPIO SANTO DOMINGO ESTE, PROVINCIA SANTO DOMINGO.</t>
  </si>
  <si>
    <t>45 - AMPLIACIÓN Y REHABILITACION DE 9 PLANTELES ESCOLARES EN LA PROVINCIA MARIA TRINIDAD SANCHEZ</t>
  </si>
  <si>
    <t>45 - CONSTRUCCIÓN CENTRO UNIVERSITARIO REGIONAL UASD AZUA, PROVINCIA AZUA</t>
  </si>
  <si>
    <t>45 - CONSTRUCCIÓN DE 2 ESTANCIAS INFANTILES EN LA PROVINCIA AZUA (FASE 2)</t>
  </si>
  <si>
    <t>45 - CONSTRUCCIÓN DE PLANTELES EDUCATIVOS EN LA PROVINCIA DE MARIA TRINIDAD SANCHEZ (FASE 2)</t>
  </si>
  <si>
    <t>45 - RECONSTRUCCIÓN CARRETERA MACASIAS GUAROA, CONSTRUCCION CALLES DE MACASIAS Y HELIPUERTO, PROV. ELIAS PIÑA</t>
  </si>
  <si>
    <t>45 - RECONSTRUCCIÓN DE INFRAESTRUCTURA VIAL URBANA DEL MUNICIPIO JIMANI, PROVINCIA INDEPENDENCIA</t>
  </si>
  <si>
    <t>45 - RECONSTRUCCIÓN DE LA INFRAESTRUCTURA VIAL URBANA DEL MUNICIPIO JUAN DE HERRERA, PROVINCIA SAN JUAN</t>
  </si>
  <si>
    <t>45 - RECONSTRUCCIÓN DE LAS CALLES DEL MUNICIPIO SOSUA, PROVINCIA  PUERTO PLATA.</t>
  </si>
  <si>
    <t>45 - RECONSTRUCCIÓN DEL CAMINO VECINAL EL MANGO-EL CERCADO, SAN FRANCISCO DE MACORÍS, PROVINCIA DUARTE</t>
  </si>
  <si>
    <t>45 - REMODELACIÓN DEL CAMPO DE BEISBOL ROBERTO AMPALLE, MUNICIPIO BANICA, PROVINCIA ELIAS PIÑA</t>
  </si>
  <si>
    <t>46 - AMPLIACIÓN  Y REHABILITACION DE 12 PLANTELES ESCOLARES EN LA PROVINCIA BAHORUCO</t>
  </si>
  <si>
    <t>46 - AMPLIACIÓN DEL PLANTEL EDUCATIVO PARA INICIAL ANACAONA, MUNICIPIO VILLA JARAGUA, PROVINCIA BAORUCO.</t>
  </si>
  <si>
    <t>46 - AMPLIACIÓN DEL PLANTEL EDUCATIVO PARA INICIAL ANTONIO PAREDES MENA, MUNICIPIO CONSUELO, PROVINCIA SAN PEDRO DE MACORÍS.</t>
  </si>
  <si>
    <t>46 - AMPLIACIÓN DEL PLANTEL EDUCATIVO PARA INICIAL CATIVO, MUNICIPIO SAN JUAN, PROVINCIA SAN JUAN.</t>
  </si>
  <si>
    <t>46 - AMPLIACIÓN DEL PLANTEL EDUCATIVO PARA INICIAL CENTRO POBLADO, MUNICIPIO LAS MATAS DE SANTA CRUZ, PROVINCIA MONTE CRISTI.</t>
  </si>
  <si>
    <t>46 - AMPLIACIÓN DEL PLANTEL EDUCATIVO PARA INICIAL GALEÓN, MUNICIPIO BANÍ, PROVINCIA PERAVIA.</t>
  </si>
  <si>
    <t>46 - AMPLIACIÓN DEL PLANTEL EDUCATIVO PARA INICIAL JOSÉ DE JESÚS GERMOSO VÁSQUEZ, MUNICIPIO SANTIAGO, PROVINCIA SANTIAGO.</t>
  </si>
  <si>
    <t>46 - AMPLIACIÓN DEL PLANTEL EDUCATIVO PARA INICIAL MARÍA ALTAGRACIA PAULA, MUNICIPIO SAN FRANCISCO DE MACORÍS, PROVINCIA DUARTE.</t>
  </si>
  <si>
    <t>46 - AMPLIACIÓN DEL PLANTEL EDUCATIVO PARA INICIAL PROF. BEATRIZ AMARANTE ROBLE, MUNICIPIO COTUÍ, PROVINCIA SANCHEZ RAMIREZ.</t>
  </si>
  <si>
    <t>46 - AMPLIACIÓN DEL PLANTEL EDUCATIVO PARA INICIAL PROF. NILDA CELESTE NOVA, MUNICIPIO SANTO DOMINGO ESTE, PROVINCIA SANTO DOMINGO.</t>
  </si>
  <si>
    <t>46 - CONSTRUCCIÓN  DE 1 ESTANCIA INFANTIL EN LA PROVINCIA ESPAILLAT (FASE 2)</t>
  </si>
  <si>
    <t>46 - CONSTRUCCIÓN  VIVIENDAS ECONOMICAS EN EL MEMISO (68), PROVINCIA AZUA</t>
  </si>
  <si>
    <t>46 - CONSTRUCCIÓN DE PLANTELES EDUCATIVOS EN LA PROVINCIA DE MONSEÑOR NOUEL (FASE 2)</t>
  </si>
  <si>
    <t>46 - CONSTRUCCIÓN DEL CAMPO DE BÉISBOL PEDRO GARCÍA DEL LLANO, MUNICIPIO SANTIAGO DE LOS CABALLEROS, PROVINCIA SANTIAGO</t>
  </si>
  <si>
    <t>46 - RECONSTRUCCIÓN DE LA INFRAESTRUCTURA VIAL URBANA DEL MUNICIPIO CONSTANZA, PROVINCIA LA VEGA</t>
  </si>
  <si>
    <t>46 - RECONSTRUCCIÓN DE LA INFRAESTRUCTURA VIAL URBANA DEL MUNICIPIO VILLA ISABELA DE LA PROVINCIA PUERTO PLATA</t>
  </si>
  <si>
    <t>46 - RECONSTRUCCIÓN DEL CAMINO DE ACCESO AL SALTO DE AGUAS BLANCAS, MUNICIPIO CONSTANZA, PROVINCIA LA VEGA.</t>
  </si>
  <si>
    <t>46 - REHABILITACIÓN DE 40 KM DE VÍAS TERCIARIAS CONEXAS A LA CARRETERA GREGORIO LUPERÓN, PROVINCIAS SANTIAGO Y PUERTO PLATA</t>
  </si>
  <si>
    <t>46 - REHABILITACIÓN DEL CAMINO VECINAL CRUCE DE PIMENTEL-CASA DE ALTO-SAN FELIPE ABAJO, MUNICIPIO PIMENTEL PROVINCIA DUARTE</t>
  </si>
  <si>
    <t>46 - REHABILITACIÓN DEPOSITO METALICO ACUEDUCTO LA ROMANA, SECTOR VILLA VERDE, PROVINCIA LA ROMANA</t>
  </si>
  <si>
    <t>47 - AMPLIACIÓN DE PLANTELES EDUCATIVOS EN LA PROVINCIA DE MONSEÑOR NOUEL (FASE 3)</t>
  </si>
  <si>
    <t>47 - AMPLIACIÓN DEL PLANTEL EDUCATIVO PARA INICIAL ANA EMILIA ABIGAIL MEJÍA, MUNICIPIO SAN FRANCISCO DE MACORÍS, PROVINCIA DUARTE.</t>
  </si>
  <si>
    <t>47 - AMPLIACIÓN DEL PLANTEL EDUCATIVO PARA INICIAL BATEY WALTERIO , MUNICIPIO MONTE CRISTI, PROVINCIA MONTE CRISTI.</t>
  </si>
  <si>
    <t>47 - AMPLIACIÓN DEL PLANTEL EDUCATIVO PARA INICIAL LA MESETA, MUNICIPIO SAN JUAN, PROVINCIA SAN JUAN.</t>
  </si>
  <si>
    <t>47 - AMPLIACIÓN DEL PLANTEL EDUCATIVO PARA INICIAL LIC. HOMERO TRINIDAD VÓLQUEZ, MUNICIPIO JIMANÍ, PROVINCIA INDEPENDENCIA.</t>
  </si>
  <si>
    <t>47 - AMPLIACIÓN DEL PLANTEL EDUCATIVO PARA INICIAL LUCIANO DÍAZ, MUNICIPIO SANTIAGO, PROVINCIA SANTIAGO.</t>
  </si>
  <si>
    <t>47 - AMPLIACIÓN DEL PLANTEL EDUCATIVO PARA INICIAL MATÍAS RAMÓN MELLA, MUNICIPIO SANTO DOMINGO ESTE, PROVINCIA SANTO DOMINGO.</t>
  </si>
  <si>
    <t>47 - AMPLIACIÓN DEL PLANTEL EDUCATIVO PARA INICIAL NARCISO ALBERTI, MUNICIPIO CEVICOS, PROVINCIA SANCHEZ RAMIREZ.</t>
  </si>
  <si>
    <t>47 - AMPLIACIÓN DEL PLANTEL EDUCATIVO PARA INICIAL SABANA CHIQUITA, MUNICIPIO BANÍ, PROVINCIA PERAVIA.</t>
  </si>
  <si>
    <t>47 - AMPLIACIÓN DEL PLANTEL EDUCATIVO PARA INICIAL SANTA MARGARITA DE YOUVILLE, MUNICIPIO CONSUELO, PROVINCIA SAN PEDRO DE MACORÍS.</t>
  </si>
  <si>
    <t>47 - CONSTRUCCIÓN  DE 2 ESTANCIAS INFANTILES EN LA PROVINCIA DE VALVERDE (FASE 2)</t>
  </si>
  <si>
    <t>47 - CONSTRUCCIÓN  DE PLANTELES EDUCATIVOS EN LA PROVINCIA DE MONTE CRISTI (FASE 2)</t>
  </si>
  <si>
    <t>47 - CONSTRUCCIÓN ACUEDUCTO KM5, PROVINCIA MONTE PLATA</t>
  </si>
  <si>
    <t>47 - CONSTRUCCIÓN DE 3 PLANTELES ESCOLARES EN LA PROVINCIA DAJABON</t>
  </si>
  <si>
    <t>47 - CONSTRUCCIÓN DE LA SALA DE TERAPIA FÍSICA DE LA FUNDACIÓN CASA DE LUZ, MUNICIPIO SANTO DOMINGO ESTE, PROVINCIA SANTO DOMINGO</t>
  </si>
  <si>
    <t>47 - CONSTRUCCIÓN DEL TRAMO III DE LA AVENIDA CIRCUNVALACIÓN SANTO DOMINGO (PROF. JUAN BOSCH)</t>
  </si>
  <si>
    <t>47 - RECONSTRUCCIÓN DE CALLES DE LA ZONA URBANA DEL DISTRITO MUNICIPAL ARROYO BARRIL, PROVINCIA SAMANÁ</t>
  </si>
  <si>
    <t>47 - RECONSTRUCCIÓN DE LA INFRAESTRUCTURA VIAL URBANA DEL MUNICIPIO DE MONTE PLATA, PROVINCIA MONTE PLATA</t>
  </si>
  <si>
    <t>47 - RECONSTRUCCIÓN DE LA INFRAESTRUCTURA VIAL URBANA DEL MUNICIPIO MAIMÓN, PROVINCIA MONSEÑOR NOUEL</t>
  </si>
  <si>
    <t>47 - RECUPERACION PROGRAMA DE RESILENCIA</t>
  </si>
  <si>
    <t>47 - REHABILITACIÓN 17 CAÑADAS, DISTRITO NACIONAL Y LA PROVINCIA SANTO DOMINGO, REGIÓN OZAMA</t>
  </si>
  <si>
    <t>48 - AMPLIACIÓN DE LA COBERTURA DEL ALCANTARILLADO SANITARIO EN 5 SECTORES DEL DISTRITO NACIONAL</t>
  </si>
  <si>
    <t>48 - AMPLIACIÓN DEL PLANTEL EDUCATIVO PARA INICIAL BATEY DON JUAN, MUNICIPIO CONSUELO, PROVINCIA SAN PEDRO DE MACORÍS.</t>
  </si>
  <si>
    <t>48 - AMPLIACIÓN DEL PLANTEL EDUCATIVO PARA INICIAL DON JUAN, MUNICIPIO SAN JOSÉ DE LAS MATAS, PROVINCIA SANTIAGO.</t>
  </si>
  <si>
    <t>48 - AMPLIACIÓN DEL PLANTEL EDUCATIVO PARA INICIAL EL DESPERTAR, MUNICIPIO SANTO DOMINGO ESTE, PROVINCIA SANTO DOMINGO.</t>
  </si>
  <si>
    <t>48 - AMPLIACIÓN DEL PLANTEL EDUCATIVO PARA INICIAL JUAN ISMAEL ZAPATA NIVAR, MUNICIPIO BANÍ, PROVINCIA PERAVIA.</t>
  </si>
  <si>
    <t>48 - AMPLIACIÓN DEL PLANTEL EDUCATIVO PARA INICIAL JUAN SÁNCHEZ RAMÍREZ, MUNICIPIO COTUÍ, PROVINCIA SANCHEZ RAMIREZ.</t>
  </si>
  <si>
    <t>48 - AMPLIACIÓN DEL PLANTEL EDUCATIVO PARA INICIAL PADRE LUIS D` YANGUELA, MUNICIPIO SAN FRANCISCO DE MACORÍS, PROVINCIA DUARTE.</t>
  </si>
  <si>
    <t>48 - AMPLIACIÓN DEL PLANTEL EDUCATIVO PARA INICIAL PROF. JULIÁN FERRERAS FLORIÁN, MUNICIPIO LA DESCUBIERTA, PROVINCIA INDEPENDENCIA.</t>
  </si>
  <si>
    <t>48 - AMPLIACIÓN DEL PLANTEL EDUCATIVO PARA INICIAL PROF. ROSA MARÍA MORA TAVERAS, MUNICIPIO SAN JUAN, PROVINCIA SAN JUAN.</t>
  </si>
  <si>
    <t>48 - AMPLIACIÓN DEL PLANTEL EDUCATIVO PARA INICIAL ROSA EMILIA RODRÍGUEZ CRUZ, MUNICIPIO GUAYUBÍN, PROVINCIA MONTE CRISTI.</t>
  </si>
  <si>
    <t>48 - AMPLIACIÓN RED VILLA OLIMPICA, ACUEDUCTO SAN FRANCISCO DE MACORIS</t>
  </si>
  <si>
    <t>48 - AMPLIACIÓN Y REHABILITACION DE 4 PLANTELES ESCOLARES EN EL DISTRITO NACIONAL</t>
  </si>
  <si>
    <t>48 - CONSTRUCCIÓN  DE 1 ESTANCIA INFANTIL EN LA PROVINCIA DE PEDERNALES (FASE 2)</t>
  </si>
  <si>
    <t>48 - CONSTRUCCIÓN DE PASO A DESNIVEL EN LA AVENIDA 27 DE FEBRERO CON AVENIDA ISABEL AGUIAR (PINTURA) EN SANTO DOMINGO</t>
  </si>
  <si>
    <t>48 - CONSTRUCCIÓN DE PLANTELES EDUCATIVOS EN LA PROVINCIA DE MONTE PLATA (FASE 2)</t>
  </si>
  <si>
    <t>48 - CONSTRUCCIÓN DEL CAMINO VECINAL LA CEIBA-CHIRINO, MUNICIPIO MONTE PLATA, PROVINCIA MONTE PLATA</t>
  </si>
  <si>
    <t>48 - CONSTRUCCIÓN TEMPLOS, CASAS CURIALES Y OFICINAS PARROQUIALES,  PROVINCIA MONTE PLATA</t>
  </si>
  <si>
    <t>48 - RECONSTRUCCIÓN DE LA INFRAESTRUCTURA VIAL URBANA DEL MUNICIPIO GUANANICO, PROVINCIA PUERTO PLATA</t>
  </si>
  <si>
    <t>48 - RECONSTRUCCIÓN DE LA INFRAESTRUCTURA VIAL URBANA DEL MUNICIPIO PIEDRA BLANCA, PROVINCIA MONSEÑOR NOUEL</t>
  </si>
  <si>
    <t>49 - AMPLIACIÓN DE LA COBERTURA DEL ALCANTARILLADO SANITARIO EN 5 SECTORES DE LOS MUNICIPIOS STO. DGO ESTE Y NORTE, PROV. SANTO DOMINGO</t>
  </si>
  <si>
    <t>49 - AMPLIACIÓN DEL PLANTEL EDUCATIVO PARA INICIAL AURORA TAVAREZ BELLIARD, MUNICIPIO GUAYUBÍN, PROVINCIA MONTE CRISTI.</t>
  </si>
  <si>
    <t>49 - AMPLIACIÓN DEL PLANTEL EDUCATIVO PARA INICIAL BATEY EUKARDUNA, MUNICIPIO CONSUELO, PROVINCIA SAN PEDRO DE MACORÍS.</t>
  </si>
  <si>
    <t>49 - AMPLIACIÓN DEL PLANTEL EDUCATIVO PARA INICIAL CARLOS MARÍA DOMÍNGUEZ, MUNICIPIO SANTIAGO, PROVINCIA SANTIAGO.</t>
  </si>
  <si>
    <t>49 - AMPLIACIÓN DEL PLANTEL EDUCATIVO PARA INICIAL HILARIO PUELLO BATISTA, MUNICIPIO SAN JUAN, PROVINCIA SAN JUAN.</t>
  </si>
  <si>
    <t>49 - AMPLIACIÓN DEL PLANTEL EDUCATIVO PARA INICIAL JOSEFA MEDINA, MUNICIPIO POSTRER RÍO, PROVINCIA INDEPENDENCIA.</t>
  </si>
  <si>
    <t>49 - AMPLIACIÓN DEL PLANTEL EDUCATIVO PARA INICIAL LOS YAGUARIZOS, MUNICIPIO BANÍ, PROVINCIA PERAVIA.</t>
  </si>
  <si>
    <t>49 - AMPLIACIÓN DEL PLANTEL EDUCATIVO PARA INICIAL MANOLO VÁSQUEZ, MUNICIPIO CEVICOS, PROVINCIA SANCHEZ RAMIREZ.</t>
  </si>
  <si>
    <t>49 - AMPLIACIÓN DEL PLANTEL EDUCATIVO PARA INICIAL PATRIA MELLA, MUNICIPIO SANTO DOMINGO ESTE, PROVINCIA SANTO DOMINGO.</t>
  </si>
  <si>
    <t>49 - AMPLIACIÓN DEL PLANTEL EDUCATIVO PARA INICIAL SALOMÉ UREÑA, MUNICIPIO SAN FRANCISCO DE MACORÍS, PROVINCIA DUARTE.</t>
  </si>
  <si>
    <t>49 - CONSTRUCCIÓN  DE 1 ESTANCIA INFANTIL EN LA PROVINCIA ELIAS PIÑA (FASE 2)</t>
  </si>
  <si>
    <t>49 - CONSTRUCCIÓN DE 26 PLANTELES ESCOLARES EN EL DISTRITO NACIONAL</t>
  </si>
  <si>
    <t>49 - CONSTRUCCIÓN DE LA AVENIDA CIRCUNVALACIÓN DE SAN FRANCISCO DE MACORÍS, PROVINCIA DUARTE</t>
  </si>
  <si>
    <t>49 - CONSTRUCCIÓN DE PLANTELES EDUCATIVOS EN LA PROVINCIA DE PERAVIA (FASE 2)</t>
  </si>
  <si>
    <t>49 - CONSTRUCCIÓN DEL CAMPO DE BÉISBOL EL PINO, MUNICIPIO EL PINO,  PROVINCIA DAJABÓN</t>
  </si>
  <si>
    <t>49 - CONSTRUCCIÓN SISTEMA SANEAMIENTO SANITARIO Y PLUVIAL DE LA CAÑADA DE GUAJIMÍA EN SANTO DOMINGO OESTE (FASE II)</t>
  </si>
  <si>
    <t>49 - RECONSTRUCCIÓN DE LA INFRAESTRUCTURA VIAL URBANA DEL MUNICIPIO DE SAN CRISTÓBAL, PROVINCIA SAN CRISTÓBAL</t>
  </si>
  <si>
    <t>49 - RECONSTRUCCIÓN DE LA INFRAESTRUCTURA VIAL URBANA DEL MUNICIPIO QUISQUEYA, PROVINCIA SAN PEDRO DE MACORÍS</t>
  </si>
  <si>
    <t>49 - RECONSTRUCCIÓN DEL CAMINO VECINAL SABANA GRANDE DE BOYÁ-AUTOPISTA JUAN PABLO II (AVENIDA DUARTE), PROVINCIA MONTE PLATA.</t>
  </si>
  <si>
    <t>49 - REHABILITACIÓN DEPOSITO METALICO, ACUEDUCTO PIMENTEL, PROVINCIA DUARTE</t>
  </si>
  <si>
    <t>50 - AMPLIACIÓN  Y REHABILITACION DE 29 PLANTELES ESCOLARES EN LA PROVINCIA DUARTE</t>
  </si>
  <si>
    <t>50 - AMPLIACIÓN DE PLANTELES EDUCATIVOS EN LA PROVINCIA SANTIAGO (FASE 3)</t>
  </si>
  <si>
    <t>50 - AMPLIACIÓN DEL PLANTEL EDUCATIVO PARA INICIAL AURA HERRERA MARTÍNEZ - LAS TRES CRUCES, MUNICIPIO SANTIAGO, PROVINCIA SANTIAGO.</t>
  </si>
  <si>
    <t>50 - AMPLIACIÓN DEL PLANTEL EDUCATIVO PARA INICIAL BATEY CACHENA, MUNICIPIO CONSUELO, PROVINCIA SAN PEDRO DE MACORÍS.</t>
  </si>
  <si>
    <t>50 - AMPLIACIÓN DEL PLANTEL EDUCATIVO PARA INICIAL CONCEPCIÓN BONA, MUNICIPIO BANÍ, PROVINCIA PERAVIA.</t>
  </si>
  <si>
    <t>50 - AMPLIACIÓN DEL PLANTEL EDUCATIVO PARA INICIAL DIONISIO VILLAR ESTÉVEZ, MUNICIPIO CEVICOS, PROVINCIA SANCHEZ RAMIREZ.</t>
  </si>
  <si>
    <t>50 - AMPLIACIÓN DEL PLANTEL EDUCATIVO PARA INICIAL FIDELINA MEDRANO, MUNICIPIO JIMANÍ, PROVINCIA INDEPENDENCIA.</t>
  </si>
  <si>
    <t>50 - AMPLIACIÓN DEL PLANTEL EDUCATIVO PARA INICIAL LA GUAJACA, MUNICIPIO GUAYUBÍN, PROVINCIA MONTE CRISTI.</t>
  </si>
  <si>
    <t>50 - AMPLIACIÓN DEL PLANTEL EDUCATIVO PARA INICIAL PROF. JUANA MARÍA VARGAS, MUNICIPIO SAN JUAN, PROVINCIA SAN JUAN.</t>
  </si>
  <si>
    <t>50 - AMPLIACIÓN DEL PLANTEL EDUCATIVO PARA INICIAL RAFAEL EDUARDO VALERIO REYES, MUNICIPIO SAN FRANCISCO DE MACORÍS, PROVINCIA DUARTE.</t>
  </si>
  <si>
    <t>50 - AMPLIACIÓN DEL PLANTEL EDUCATIVO PARA INICIAL REPÚBLICA DE PANAMÁ, MUNICIPIO SANTO DOMINGO ESTE, PROVINCIA SANTO DOMINGO.</t>
  </si>
  <si>
    <t>50 - CONSTRUCCIÓN  DE 2 ESTANCIAS INFATILES EN LA PROVINCIA DE PERAVIA (FASE 2)</t>
  </si>
  <si>
    <t>50 - CONSTRUCCIÓN ACUEDUCTO ZONA ALTA DE BARAHONA, PROVICIA BARAHONA</t>
  </si>
  <si>
    <t>50 - CONSTRUCCIÓN DE PLANTELES EDUCATIVOS EN LA PROVINCIA DE PUERTO PLATA (FASE 2)</t>
  </si>
  <si>
    <t>50 - CONSTRUCCIÓN DEL CAMPO DE BEISBOL TIERRA NUEVA, MUNICIPIO JIMANI, PROVINCIA INDEPENDENCIA</t>
  </si>
  <si>
    <t>50 - RECONSTRUCCIÓN DE LA INFRAESTRUCTURA VIAL URBANA DEL MUNICIPIO ALTAMIRA, PROVINCIA PUERTO PLATA</t>
  </si>
  <si>
    <t>50 - RECONSTRUCCIÓN DE LA INFRAESTRUCTURA VIAL URBANA DEL MUNICIPIO JIMA ABAJO, PROVINCIA LA VEGA</t>
  </si>
  <si>
    <t>50 - REMODELACIÓN PARROQUIA SANTA BARBARA DE SAMANA, PROVINCIA SAMANA</t>
  </si>
  <si>
    <t>50 - RESTAURACIÓN DE LOS TECHOS DE SIETE  EDIFICACIONES COLONIALES EN LA CIUDAD COLONIAL, DISTRITO NACIONAL</t>
  </si>
  <si>
    <t>51 - AMPLIACIÓN DE PLANTELES EDUCATIVOS EN LA PROVINCIA DE MONTE PLATA (FASE 3)</t>
  </si>
  <si>
    <t>51 - AMPLIACIÓN DEL PLANTEL EDUCATIVO PARA INICIAL CORNELIA FLORIÁN SANTANA, MUNICIPIO JIMANÍ, PROVINCIA INDEPENDENCIA.</t>
  </si>
  <si>
    <t>51 - AMPLIACIÓN DEL PLANTEL EDUCATIVO PARA INICIAL DEMETRIO RODRÍGUEZ, MUNICIPIO GUAYUBÍN, PROVINCIA MONTE CRISTI.</t>
  </si>
  <si>
    <t>51 - AMPLIACIÓN DEL PLANTEL EDUCATIVO PARA INICIAL MANUEL AURELIO TAVAREZ JUSTO (MANOLO), MUNICIPIO SAN FRANCISCO DE MACORÍS, PROVINCIA DUARTE.</t>
  </si>
  <si>
    <t>51 - AMPLIACIÓN DEL PLANTEL EDUCATIVO PARA INICIAL MILAGROS RODRÍGUEZ SÁNCHEZ, MUNICIPIO JUAN DE HERRERA, PROVINCIA SAN JUAN.</t>
  </si>
  <si>
    <t>51 - AMPLIACIÓN DEL PLANTEL EDUCATIVO PARA INICIAL PEDRO ANTONIO BOBEA, MUNICIPIO BONAO, PROVINCIA MONSEÑOR NOUEL.</t>
  </si>
  <si>
    <t>51 - AMPLIACIÓN DEL PLANTEL EDUCATIVO PARA INICIAL PEDRO DOMÍNGUEZ GARABITOS, MUNICIPIO CAMBITA GARABITOS, PROVINCIA SAN CRISTÓBAL.</t>
  </si>
  <si>
    <t>51 - AMPLIACIÓN DEL PLANTEL EDUCATIVO PARA INICIAL PEDRO MAHAMU, MUNICIPIO SANTIAGO, PROVINCIA SANTIAGO.</t>
  </si>
  <si>
    <t>51 - AMPLIACIÓN DEL PLANTEL EDUCATIVO PARA INICIAL REPÚBLICA DE BELICE, MUNICIPIO SANTO DOMINGO ESTE, PROVINCIA SANTO DOMINGO.</t>
  </si>
  <si>
    <t>51 - AMPLIACIÓN DEL PLANTEL EDUCATIVO PARA INICIAL SOR MARILENE COLE, MUNICIPIO CONSUELO, PROVINCIA SAN PEDRO DE MACORÍS.</t>
  </si>
  <si>
    <t>51 - AMPLIACIÓN Y REHABILITACION DE 12 PLANTELES ESCOLARES  EN LA PROVINCIA ELIAS PIÑA</t>
  </si>
  <si>
    <t>51 - CONSTRUCCIÓN  1 ESTANCIA INFANTIL EN LA PROVINCIA DE SAN JOSE DE OCOA (FASE 2)</t>
  </si>
  <si>
    <t>51 - CONSTRUCCIÓN CANCHA DE BALONCESTO RIVERA DEL OZAMA, SECTOR LOS TRES BRAZOS, MUNICIPIO SANTO DOMINGO ESTE, PROVINCIA SANTO DOMINGO</t>
  </si>
  <si>
    <t>51 - CONSTRUCCIÓN DE PLANTELES EDUCATIVOS EN LA PROVINCIA DE SAMANÁ (FASE 2)</t>
  </si>
  <si>
    <t>51 - CONSTRUCCIÓN DE UNIDAD TRAUMATOLOGICA Y DE EMERGENCIA EN EL HOSPITAL GENERAL NUESTRA SENORA DE LA ALTAGRACIA PROVINCIA LA ALTAGRACIA</t>
  </si>
  <si>
    <t>51 - CONSTRUCCIÓN SEGUNDA ETAPA CENTROS DE ATENCIÓN INTEGRAL PARA NIÑOS DISCAPACITADOS(CAID) (COORDINADO CON EL DESPACHO DE LA PRIMERA DAM</t>
  </si>
  <si>
    <t>51 - RECONSTRUCCIÓN AVENIDA ECOLÓGICA HASTA LA CIUDAD JUAN BOSCH, SANTO DOMINGO</t>
  </si>
  <si>
    <t>51 - RECONSTRUCCIÓN DE LA INFRAESTRUCTURA VIAL URBANA DEL MUNICIPIO DE HIGUEY, PROVINCIA LA ALTAGRACIA</t>
  </si>
  <si>
    <t>51 - RECONSTRUCCIÓN DE LA INFRAESTRUCTURA VIAL URBANA DEL MUNICIPIO RAMÓN SANTANA, PROVINCIA SAN PEDRO DE MACORÍS.</t>
  </si>
  <si>
    <t>51 - REHABILITACIÓN DEPÓSITO REGULADOR ACUEDUCTO EL SEIBO, PROVINCIA EL SEIBO</t>
  </si>
  <si>
    <t>52 - AMPLIACIÓN DEL PLANTEL EDUCATIVO PARA INICIAL BATEY PALOMA, MUNICIPIO LOS LLANOS, PROVINCIA SAN PEDRO DE MACORÍS.</t>
  </si>
  <si>
    <t>52 - AMPLIACIÓN DEL PLANTEL EDUCATIVO PARA INICIAL EL PROYECTO AGRARIO, MUNICIPIO GUAYUBÍN, PROVINCIA MONTE CRISTI.</t>
  </si>
  <si>
    <t>52 - AMPLIACIÓN DEL PLANTEL EDUCATIVO PARA INICIAL JUAN SÁNCHEZ RAMÍREZ - RINCÓN DE LOS GENAO, MUNICIPIO LAS GUÁRANAS, PROVINCIA DUARTE.</t>
  </si>
  <si>
    <t>52 - AMPLIACIÓN DEL PLANTEL EDUCATIVO PARA INICIAL LA GRÚA, MUNICIPIO SANTO DOMINGO ESTE, PROVINCIA SANTO DOMINGO.</t>
  </si>
  <si>
    <t>52 - AMPLIACIÓN DEL PLANTEL EDUCATIVO PARA INICIAL LA SOLEDAD, MUNICIPIO LA MATA, PROVINCIA SANCHEZ RAMIREZ.</t>
  </si>
  <si>
    <t>52 - AMPLIACIÓN DEL PLANTEL EDUCATIVO PARA INICIAL MARÍA TRINIDAD SÁNCHEZ, MUNICIPIO CAMBITA GARABITOS, PROVINCIA SAN CRISTÓBAL.</t>
  </si>
  <si>
    <t>52 - AMPLIACIÓN DEL PLANTEL EDUCATIVO PARA INICIAL PROF. JOSÉ DEL CARMEN MEDINA RIVAS, MUNICIPIO POSTRER RÍO, PROVINCIA INDEPENDENCIA.</t>
  </si>
  <si>
    <t>52 - AMPLIACIÓN DEL PLANTEL EDUCATIVO PARA INICIAL PUNTA CAÑA, MUNICIPIO SAN JUAN, PROVINCIA SAN JUAN.</t>
  </si>
  <si>
    <t>52 - AMPLIACIÓN DEL PLANTEL EDUCATIVO PARA INICIAL ROSA LEOCADIA PICHARDO - BEJUCAL, MUNICIPIO JÁNICO, PROVINCIA SANTIAGO.</t>
  </si>
  <si>
    <t>52 - CONSTRUCCIÓN ACUEDUCTO V CENTENARIO, PARAISO I-II-III, VILLA ALTAGRACIA, PROVINCIA SAN CRISTOBAL</t>
  </si>
  <si>
    <t>52 - CONSTRUCCIÓN CANCHA DE BALONCESTO SANTANA TAMAYO, MUNICIPIO TAMAYO, PROVINCIA BAHORUCO</t>
  </si>
  <si>
    <t>52 - CONSTRUCCIÓN DE 6 PLANTELES ESCOLARES EN LA PROVINCIA EL SEIBO</t>
  </si>
  <si>
    <t>52 - CONSTRUCCIÓN DE PLANTELES EDUCATIVOS EN LA PROVINCIA DE SAN CRISTÓBAL (FASE 2)</t>
  </si>
  <si>
    <t>52 - CONSTRUCCIÓN DEL EDIFICIO MULTIUSOS DE LA UNIVERSIDAD CATÓLICA SANTO DOMINGO, DISTRITO NACIONAL</t>
  </si>
  <si>
    <t>52 - CONSTRUCCIÓN DEL PARQUE JULIO NUÑEZ, JARDINES DEL NORTE, DISTRITO NACIONAL</t>
  </si>
  <si>
    <t>52 - CONSTRUCCIÓN UNIDAD TRAUMATOLOGICA Y DE EMERGENCIA EN HOSPITAL LUIS BOGAERT PROVINCIA VALVERDE</t>
  </si>
  <si>
    <t>52 - RECONSTRUCCIÓN  DE LA INFRAESTRUCTURA VIAL URBANA DEL MUNICIPIO SAN PEDRO DE MACORÍS, PROVINCIA SAN PEDRO DE MACORIS</t>
  </si>
  <si>
    <t>52 - RECONSTRUCCIÓN CALLES COLÓN, EUGENIO MARÍA DE HOSTOS Y CALLEJÓN DE REGINA, CIUDAD COLONIAL, DISTRITO NACIONAL.</t>
  </si>
  <si>
    <t>52 - RECONSTRUCCIÓN DE LA INFRAESTRUCTURA VIAL URBANA DEL MUNICIPIO FANTINO, PROVINCIA SÁNCHEZ RAMÍREZ</t>
  </si>
  <si>
    <t>52 - RECONSTRUCCIÓN DEL CAMINO VECINAL EL CACIQUE AFECTADO POR LA VAGUADA DE ABRIL 2022, MUNICIPIO MOCA, PROVINCIA ESPAILLAT</t>
  </si>
  <si>
    <t>53 - AMPLIACIÓN DEL PLANTEL EDUCATIVO PARA INICIAL ARROYO TORO ARRIBA, MUNICIPIO BONAO, PROVINCIA MONSEÑOR NOUEL.</t>
  </si>
  <si>
    <t>53 - AMPLIACIÓN DEL PLANTEL EDUCATIVO PARA INICIAL CARMELA BELLIARD, MUNICIPIO GUAYUBÍN, PROVINCIA MONTE CRISTI.</t>
  </si>
  <si>
    <t>53 - AMPLIACIÓN DEL PLANTEL EDUCATIVO PARA INICIAL CENTRO SALESIANO MONS. JUAN FÉLIX PEPÉN, MUNICIPIO SANTO DOMINGO ESTE, PROVINCIA SANTO DOMINGO.</t>
  </si>
  <si>
    <t>53 - AMPLIACIÓN DEL PLANTEL EDUCATIVO PARA INICIAL HERMANAS MIRABAL, MUNICIPIO CAMBITA GARABITOS, PROVINCIA SAN CRISTÓBAL.</t>
  </si>
  <si>
    <t>53 - AMPLIACIÓN DEL PLANTEL EDUCATIVO PARA INICIAL MARÍA EUGENIA HERNÁNDEZ, MUNICIPIO SANTIAGO, PROVINCIA SANTIAGO.</t>
  </si>
  <si>
    <t>53 - AMPLIACIÓN DEL PLANTEL EDUCATIVO PARA INICIAL MARÍA NICOLÁSA BILLINI, MUNICIPIO LOS LLANOS, PROVINCIA SAN PEDRO DE MACORÍS.</t>
  </si>
  <si>
    <t>53 - AMPLIACIÓN DEL PLANTEL EDUCATIVO PARA INICIAL PEDRO MIR, MUNICIPIO SAN FRANCISCO DE MACORÍS, PROVINCIA DUARTE.</t>
  </si>
  <si>
    <t>53 - AMPLIACIÓN DEL PLANTEL EDUCATIVO PARA INICIAL PROF. DOMINICANA ALTAGRACIA MOQUETE SUAREZ, MUNICIPIO MELLA, PROVINCIA INDEPENDENCIA.</t>
  </si>
  <si>
    <t>53 - AMPLIACIÓN DEL PLANTEL EDUCATIVO PARA INICIAL PROF. HÉCTOR BIENVENIDO GARCÍA LÓPEZ, MUNICIPIO SAN JUAN, PROVINCIA SAN JUAN.</t>
  </si>
  <si>
    <t>53 - AMPLIACIÓN Y REHABILITACION DE 4 PLANTELES ESCOLARES EN LA PROVINCIA ESPAILLAT</t>
  </si>
  <si>
    <t>53 - CONSTRUCCIÓN  DE 1 ESTANCIA INFANTIL EN LA PROVINCIA HERMANAS MIRABAL (FASE 2)</t>
  </si>
  <si>
    <t>53 - CONSTRUCCIÓN  PLAZA MULTIUSO SEIBANA,  MUNICIPIO DE SANTA CRUZ, PROVINCIA EL SEIBO.</t>
  </si>
  <si>
    <t>53 - CONSTRUCCIÓN DE PLANTELES EDUCATIVOS EN LA PROVINCIA DE SAN JOSÉ DE OCOA (FASE 2)</t>
  </si>
  <si>
    <t>53 - RECONSTRUCCIÓN DE LA INFRAESTRUCTURA VIAL URBANA DEL MUNICIPIO DE CABRAL, PROVINCIA BARAHONA</t>
  </si>
  <si>
    <t>53 - RECONSTRUCCIÓN DE LA INFRAESTRUCTURA VIAL URBANA DEL MUNICIPIO PERALVILLO, PROVINCIA MONTE PLATA</t>
  </si>
  <si>
    <t>53 - RECONSTRUCCIÓN IGLESIA SAN MAURICIO MARTIR, JARDINES DEL NORTE, DISTRITO NACIONAL.</t>
  </si>
  <si>
    <t>53 - REHABILITACIÓN PLANTA POTABILIZADORA  DE 50 L/S, ACUEDUCTO YAMASÁ, PROVINCIA MONTE PLATA</t>
  </si>
  <si>
    <t>54 - AMPLIACIÓN ACUEDUCTO MÚLTIPLE PERALVILLO-LA PLACETA, MONTE PLATA, PROVINCIA MONTE PLATA</t>
  </si>
  <si>
    <t>54 - AMPLIACIÓN DE PLANTELES EDUCATIVOS EN LA PROVINCIA SANTO DOMINGO (FASE 3)</t>
  </si>
  <si>
    <t>54 - AMPLIACIÓN DEL PLANTEL EDUCATIVO PARA INICIAL AGUSTÍN CHALJUB BUARY, MUNICIPIO LAS GUÁRANAS, PROVINCIA DUARTE.</t>
  </si>
  <si>
    <t>54 - AMPLIACIÓN DEL PLANTEL EDUCATIVO PARA INICIAL EDALIO BÁEZ MERÁN, MUNICIPIO SAN JUAN, PROVINCIA SAN JUAN.</t>
  </si>
  <si>
    <t>54 - AMPLIACIÓN DEL PLANTEL EDUCATIVO PARA INICIAL HOGAR DOÑA CHUCHA, MUNICIPIO SAN CRISTÓBAL, PROVINCIA SAN CRISTÓBAL.</t>
  </si>
  <si>
    <t>54 - AMPLIACIÓN DEL PLANTEL EDUCATIVO PARA INICIAL LA GINA, MUNICIPIO LOS LLANOS, PROVINCIA SAN PEDRO DE MACORÍS.</t>
  </si>
  <si>
    <t>54 - AMPLIACIÓN DEL PLANTEL EDUCATIVO PARA INICIAL LA INMACULADA - FE Y ALEGRÍA, MUNICIPIO SANTO DOMINGO ESTE, PROVINCIA SANTO DOMINGO.</t>
  </si>
  <si>
    <t>54 - AMPLIACIÓN DEL PLANTEL EDUCATIVO PARA INICIAL MANOLO PERDOMO, MUNICIPIO DUVERGÉ, PROVINCIA INDEPENDENCIA.</t>
  </si>
  <si>
    <t>54 - AMPLIACIÓN DEL PLANTEL EDUCATIVO PARA INICIAL MIGUEL RODOLFO RODRÍGUEZ, MUNICIPIO SAN JOSÉ DE LAS MATAS, PROVINCIA SANTIAGO.</t>
  </si>
  <si>
    <t>54 - AMPLIACIÓN DEL PLANTEL EDUCATIVO PARA INICIAL REVERENDO ERNESTO ROQUE FRÍAS, MUNICIPIO MAIMÓN, PROVINCIA MONSEÑOR NOUEL.</t>
  </si>
  <si>
    <t>54 - AMPLIACIÓN DEL PLANTEL EDUCATIVO PARA INICIAL SANTA CRUZ, MUNICIPIO LAS MATAS DE SANTA CRUZ, PROVINCIA MONTE CRISTI.</t>
  </si>
  <si>
    <t>54 - AMPLIACIÓN Y REHABILITACION DE 17 PLANTELES ESCOLARES EN LA PROVINCIA HERMANAS MIRABAL</t>
  </si>
  <si>
    <t>54 - CONSTRUCCIÓN  DE 1 ESTANCIA INFANTIL EN LA PROVINCIA DE SANTIAGO RODRIGUEZ (FASE 2)</t>
  </si>
  <si>
    <t>54 - CONSTRUCCIÓN  PARQUE URBANO EN EL MUNICIPIO  BAJOS DE HAINA, PROVINCIA SAN CRISTOBAL</t>
  </si>
  <si>
    <t>54 - CONSTRUCCIÓN AVENIDA DEL NUEVO CAMINO</t>
  </si>
  <si>
    <t>54 - CONSTRUCCIÓN DE PLANTELES EDUCATIVOS EN LA PROVINCIA DE SAN JUAN (FASE 2)</t>
  </si>
  <si>
    <t>54 - RECONSTRUCCIÓN DE LA INFRAESTRUCTURA VIAL URBANA DE SAN JUAN DE LA MAGUANA, PROVINCIA SAN JUAN</t>
  </si>
  <si>
    <t>54 - RECONSTRUCCIÓN DE LA INFRAESTRUCTURA VIAL URBANA DEL MUNICIPIO SABANA GRANDE DE BOYÁ, PROVINCIA MONTE PLATA</t>
  </si>
  <si>
    <t>54 - RECONSTRUCCIÓN REMOZAMIENTO IGLESIA SAN DIONISIO</t>
  </si>
  <si>
    <t>55 - AMPLIACIÓN ACUEDUCTO MÚLTIPLE RAMÓN SANTANA, PROVINCIA SAN PEDRO DE MACORIS</t>
  </si>
  <si>
    <t>55 - AMPLIACIÓN DEL PLANTEL EDUCATIVO PARA INICIAL AGUA DE LUIS, MUNICIPIO GUAYUBÍN, PROVINCIA MONTE CRISTI.</t>
  </si>
  <si>
    <t>55 - AMPLIACIÓN DEL PLANTEL EDUCATIVO PARA INICIAL CARMEN QUIDIELLO DE BOSCH, MUNICIPIO SANTO DOMINGO ESTE, PROVINCIA SANTO DOMINGO.</t>
  </si>
  <si>
    <t>55 - AMPLIACIÓN DEL PLANTEL EDUCATIVO PARA INICIAL CLUB ROTARIO MAGUANA, MUNICIPIO SAN JUAN, PROVINCIA SAN JUAN.</t>
  </si>
  <si>
    <t>55 - AMPLIACIÓN DEL PLANTEL EDUCATIVO PARA INICIAL DURGES MARÍA VARGAS VARGAS, MUNICIPIO SAN FRANCISCO DE MACORÍS, PROVINCIA DUARTE.</t>
  </si>
  <si>
    <t>55 - AMPLIACIÓN DEL PLANTEL EDUCATIVO PARA INICIAL EMMANUEL, MUNICIPIO SAN CRISTÓBAL, PROVINCIA SAN CRISTÓBAL.</t>
  </si>
  <si>
    <t>55 - AMPLIACIÓN DEL PLANTEL EDUCATIVO PARA INICIAL EUGENIO MARÍA DE HOSTOS, MUNICIPIO MAIMÓN, PROVINCIA MONSEÑOR NOUEL.</t>
  </si>
  <si>
    <t>55 - AMPLIACIÓN DEL PLANTEL EDUCATIVO PARA INICIAL FILOMENA PÉREZ Y PÉREZ, MUNICIPIO MELLA, PROVINCIA INDEPENDENCIA.</t>
  </si>
  <si>
    <t>55 - AMPLIACIÓN DEL PLANTEL EDUCATIVO PARA INICIAL FRANCISCO PRUDENCIO PARRA, MUNICIPIO SANTIAGO, PROVINCIA SANTIAGO.</t>
  </si>
  <si>
    <t>55 - AMPLIACIÓN DEL PLANTEL EDUCATIVO PARA INICIAL VIRGEN DE LA CARIDAD DEL COBRE, MUNICIPIO QUISQUEYA, PROVINCIA SAN PEDRO DE MACORÍS.</t>
  </si>
  <si>
    <t>55 - AMPLIACIÓN Y REHABILTACION DE 5 PLANTELES ESCOLARES EN LA PROVINCIA INDEPENDENCIA</t>
  </si>
  <si>
    <t>55 - CONSTRUCCIÓN  DE 1 ESTANCIA INFANTIL EN LA PROVINCIA DE EL SEIBO (FASE 2)</t>
  </si>
  <si>
    <t>55 - CONSTRUCCIÓN CLUB DEPORTIVO VILLA NAZARETH, SECTOR BAYONA, MUNICIPIO SANTO DOMINGO OESTE, PROVINCIA SANTO DOMINGO.</t>
  </si>
  <si>
    <t>55 - CONSTRUCCIÓN DE PLANTELES EDUCATIVOS EN LA PROVINCIA DE SAN PEDRO DE MACORÍS (FASE 2)</t>
  </si>
  <si>
    <t>55 - MEJORAMIENTO DEL BALNEARIO BOCA DE CACHON Y SU ENTORNO, MUNICIPIO JIMANI, PROVINCIA INDEPENDENCIA.</t>
  </si>
  <si>
    <t>55 - RECONSTRUCCIÓN CASA CLUB CODIA, SANTO DOMINGO</t>
  </si>
  <si>
    <t>55 - RECONSTRUCCIÓN DE LA INFRAESTRUCTURA VIAL URBANA DEL MUNICIPIO LAGUNA SALADA, PROVINCIA VALVERDE.</t>
  </si>
  <si>
    <t>55 - RECONSTRUCCIÓN DE LA INFRAESTRUCTURA VIAL URBANA DEL MUNICIPIO YAMASÁ, PROVINCIA MONTE PLATA</t>
  </si>
  <si>
    <t>55 - RECONSTRUCCIÓN DEL CAMINO VECINAL MANGA-DON JUAN AFECTADO POR EL HURACÁN FIONA, SECTOR DON JUAN, MUNICIPIO MONTE PLATA, PROVINCIA MONTE PLATA</t>
  </si>
  <si>
    <t>56 - AMPLIACIÓN DEL PLANTEL EDUCATIVO PARA INICIAL 24 DE ABRIL, MUNICIPIO SANTO DOMINGO ESTE, PROVINCIA SANTO DOMINGO.</t>
  </si>
  <si>
    <t>56 - AMPLIACIÓN DEL PLANTEL EDUCATIVO PARA INICIAL ENRIQUE DURÁN BERROA, MUNICIPIO SAN CRISTÓBAL, PROVINCIA SAN CRISTÓBAL.</t>
  </si>
  <si>
    <t>56 - AMPLIACIÓN DEL PLANTEL EDUCATIVO PARA INICIAL EUGENIO MARÍA DE HOSTOS, MUNICIPIO QUISQUEYA, PROVINCIA SAN PEDRO DE MACORÍS.</t>
  </si>
  <si>
    <t>56 - AMPLIACIÓN DEL PLANTEL EDUCATIVO PARA INICIAL GASTÓN FERNANDO DELIGNE, MUNICIPIO SAN FRANCISCO DE MACORÍS, PROVINCIA DUARTE.</t>
  </si>
  <si>
    <t>56 - AMPLIACIÓN DEL PLANTEL EDUCATIVO PARA INICIAL HATICO DEL GUANAL, MUNICIPIO SAN JUAN, PROVINCIA SAN JUAN.</t>
  </si>
  <si>
    <t>56 - AMPLIACIÓN DEL PLANTEL EDUCATIVO PARA INICIAL JUAN PABLO DUARTE, MUNICIPIO PIEDRA BLANCA, PROVINCIA MONSEÑOR NOUEL.</t>
  </si>
  <si>
    <t>56 - AMPLIACIÓN DEL PLANTEL EDUCATIVO PARA INICIAL LAS MERCEDES, MUNICIPIO DUVERGÉ, PROVINCIA INDEPENDENCIA.</t>
  </si>
  <si>
    <t>56 - AMPLIACIÓN DEL PLANTEL EDUCATIVO PARA INICIAL MARÍA TRINIDAD SÁNCHEZ, MUNICIPIO GUAYUBIN, PROVINCIA MONTE CRISTI.</t>
  </si>
  <si>
    <t>56 - AMPLIACIÓN DEL PLANTEL EDUCATIVO PARA INICIAL REVERENDO DIÓGENES HERNÁNDEZ, MUNICIPIO SANTIAGO, PROVINCIA SANTIAGO.</t>
  </si>
  <si>
    <t>56 - CONSTRUCCIÓN DE 1 ESTANCIA INFANTIL EN LA PROVINCIA DE DAJABON (FASE 2)</t>
  </si>
  <si>
    <t>56 - CONSTRUCCIÓN DE AV. CIRCUNVALACIÓN NORTE EN EL MUNICIPIO VILLA BISONÓ (NAVARRETE), PROVINCIA SANTIAGO</t>
  </si>
  <si>
    <t>56 - CONSTRUCCIÓN DE PLANTELES EDUCATIVOS EN LA PROVINCIA DE SANTIAGO (FASE 2)</t>
  </si>
  <si>
    <t>56 - CONSTRUCCIÓN DE PLANTELES EDUCATIVOS EN LA PROVINCIA SAN JUAN (FASE 3)</t>
  </si>
  <si>
    <t>56 - CONSTRUCCIÓN PARQUE EL LLANO, MUNICIPIO EL LLANO, PROVINCIA ELÍAS PIÑA</t>
  </si>
  <si>
    <t>56 - RECONSTRUCCIÓN CAMINO VECINAL DON JUAN-CENTRO DON JUAN AFECTADO POR EL HURACAN FIONA, MUNICIPIO MONTE PLATA, PROVINCIA MONTE PLATA</t>
  </si>
  <si>
    <t>56 - RECONSTRUCCIÓN DE LA INFRAESTRUCTURA VIAL URBANA DEL MUNICIPIO CONSUELO, PROVINCIA SAN PEDRO DE MACORIS</t>
  </si>
  <si>
    <t>56 - REHABILITACIÓN DE 28KM DEL TRAMO CARRETERO CONSTANZA - PADRE LAS CASAS, PROVINCIAS LA VEGA Y AZUA</t>
  </si>
  <si>
    <t>57 - AMPLIACIÓN DEL PLANTEL EDUCATIVO PARA INICIAL ELVIRA RAMÍREZ CIPRIÁN, MUNICIPIO SAN CRISTÓBAL, PROVINCIA SAN CRISTÓBAL.</t>
  </si>
  <si>
    <t>57 - AMPLIACIÓN DEL PLANTEL EDUCATIVO PARA INICIAL FRAY ANTÓN DE MONTESINOS, MUNICIPIO QUISQUEYA, PROVINCIA SAN PEDRO DE MACORÍS.</t>
  </si>
  <si>
    <t>57 - AMPLIACIÓN DEL PLANTEL EDUCATIVO PARA INICIAL JOSÉ CASTILLO REYES, MUNICIPIO SAN FRANCISCO DE MACORÍS, PROVINCIA DUARTE.</t>
  </si>
  <si>
    <t>57 - AMPLIACIÓN DEL PLANTEL EDUCATIVO PARA INICIAL JUAN BAUTISTA RODRÍGUEZ, MUNICIPIO MAIMÓN, PROVINCIA MONSEÑOR NOUEL.</t>
  </si>
  <si>
    <t>57 - AMPLIACIÓN DEL PLANTEL EDUCATIVO PARA INICIAL LOS PALMEROS, MUNICIPIO SANTO DOMINGO ESTE, PROVINCIA SANTO DOMINGO.</t>
  </si>
  <si>
    <t>57 - AMPLIACIÓN DEL PLANTEL EDUCATIVO PARA INICIAL MARÍA TRINIDAD SÁNCHEZ, MUNICIPIO JUAN SANTIAGO, PROVINCIA ELÍAS PIÑA.</t>
  </si>
  <si>
    <t>57 - AMPLIACIÓN DEL PLANTEL EDUCATIVO PARA INICIAL MAURICIO BÁEZ, MUNICIPIO TAMAYO, PROVINCIA BAORUCO.</t>
  </si>
  <si>
    <t>57 - AMPLIACIÓN DEL PLANTEL EDUCATIVO PARA INICIAL PROF. MERCEDES GUARINA GÓMEZ GRULLÓN, MUNICIPIO SANTIAGO, PROVINCIA SANTIAGO.</t>
  </si>
  <si>
    <t>57 - AMPLIACIÓN DEL PLANTEL EDUCATIVO PARA INICIAL RAMONA MUÑOZ DE PASCAL, MUNICIPIO CASTAÑUELAS, PROVINCIA MONTE CRISTI.</t>
  </si>
  <si>
    <t>57 - AMPLIACIÓN Y REHABILITACION DE 22 PLANTELES ECOLARES EN LA PROVINCIA DE LA VEGA</t>
  </si>
  <si>
    <t>57 - CONSTRUCCIÓN  DE 1 ESTANCIA INFANTIL EN LA PROVINCIA DE MONTE CRISTI (FASE 2)</t>
  </si>
  <si>
    <t>57 - CONSTRUCCIÓN CANCHA DE BALONCESTO GUAJIMÍA, SECTOR GUAJIMÍA, MUNICIPIO SANTO DOMINGO OESTE</t>
  </si>
  <si>
    <t>57 - CONSTRUCCIÓN DE PLANTELES EDUCATIVOS EN LA PROVINCIA DE SANCHEZ RAMÍREZ (FASE 2)</t>
  </si>
  <si>
    <t>57 - CONSTRUCCIÓN DE PLANTELES EDUCATIVOS EN LA PROVINCIA SAN PEDRO DE MACORÍS (FASE 3)</t>
  </si>
  <si>
    <t>57 - RECONSTRUCCIÓN DE LA INFRAESTRUCTURA VIAL URBANA DEL MUNICIPIO DE MOCA, PROVINCIA ESPAILLAT</t>
  </si>
  <si>
    <t>57 - RECONSTRUCCIÓN DE LA INFRAESTRUCTURA VIAL URBANA DEL MUNICIPIO NIZAO, PROVINCIA PERAVIA</t>
  </si>
  <si>
    <t>57 - REHABILITACIÓN DEL CLUB OLIMPIA, MUNICIPIO DE SAN FRANCISCO DE MACORIS, PROVINCIA DUARTE</t>
  </si>
  <si>
    <t>58 - AMPLIACIÓN DEL PLANTEL EDUCATIVO PARA INICIAL FÉLIX MARÍA MORILLO MONTERO, MUNICIPIO HONDO VALLE, PROVINCIA ELÍAS PIÑA.</t>
  </si>
  <si>
    <t>58 - AMPLIACIÓN DEL PLANTEL EDUCATIVO PARA INICIAL FRANCISCO DEL ROSARIO SÁNCHEZ, MUNICIPIO SANTO DOMINGO ESTE, PROVINCIA SANTO DOMINGO.</t>
  </si>
  <si>
    <t>58 - AMPLIACIÓN DEL PLANTEL EDUCATIVO PARA INICIAL JUAN PABLO DUARTE, MUNICIPIO SAN FRANCISCO DE MACORÍS, PROVINCIA DUARTE.</t>
  </si>
  <si>
    <t>58 - AMPLIACIÓN DEL PLANTEL EDUCATIVO PARA INICIAL LOS MONTONES, MUNICIPIO QUISQUEYA, PROVINCIA SAN PEDRO DE MACORÍS.</t>
  </si>
  <si>
    <t>58 - AMPLIACIÓN DEL PLANTEL EDUCATIVO PARA INICIAL LUISA DE LA ROSA HELENA, MUNICIPIO VILLA VÁZQUEZ, PROVINCIA MONTE CRISTI.</t>
  </si>
  <si>
    <t>58 - AMPLIACIÓN DEL PLANTEL EDUCATIVO PARA INICIAL PABLO BARINAS, MUNICIPIO SAN CRISTÓBAL, PROVINCIA SAN CRISTÓBAL.</t>
  </si>
  <si>
    <t>58 - AMPLIACIÓN DEL PLANTEL EDUCATIVO PARA INICIAL PROF. AGUSTINA PICHARDO CUEVAS, MUNICIPIO SANTIAGO, PROVINCIA SANTIAGO.</t>
  </si>
  <si>
    <t>58 - AMPLIACIÓN DEL PLANTEL EDUCATIVO PARA INICIAL PROF. GILBERTO ANTONIO DÍAZ CAMILO, MUNICIPIO MAIMÓN, PROVINCIA MONSEÑOR NOUEL.</t>
  </si>
  <si>
    <t>58 - AMPLIACIÓN Y REHABILITACION DE 6 PLANTELES ESCOLARES EN LA  PROVINCIA MONSEÑOR NOUEL</t>
  </si>
  <si>
    <t>58 - CONSTRUCCIÓN  DE 1 ESTANCIA INFANTIL EN LA PROVINCIA DE MARIA TRINIDAD SANCHEZ (FASE 2)</t>
  </si>
  <si>
    <t>58 - CONSTRUCCIÓN DE PLANTELES EDUCATIVOS EN LA PROVINCIA DE SANTIAGO RODRÍGUEZ (FASE 2)</t>
  </si>
  <si>
    <t>58 - CONSTRUCCIÓN DE PLANTELES EDUCATIVOS EN LA PROVINCIA SÁNCHEZ RAMÍREZ (FASE 3)</t>
  </si>
  <si>
    <t>58 - CONSTRUCCIÓN DESTACAMENTO POLICIAL EL CAFE, MUNICIPIO SANTO DOMINGO OESTE, PROVINCIA SANTO DOMINGO</t>
  </si>
  <si>
    <t>58 - RECONSTRUCCIÓN DE INFRAESTRUCTURA VIAL URBANA DEL MUNICIPIO DE PARAISO, PROVINCIA BARAHONA</t>
  </si>
  <si>
    <t>59 - AMPLIACIÓN DEL PLANTEL EDUCATIVO PARA INICIAL ANA LUCÍA LÓPEZ DE TAVERAS, MUNICIPIO VILLA VÁZQUEZ, PROVINCIA MONTE CRISTI.</t>
  </si>
  <si>
    <t>59 - AMPLIACIÓN DEL PLANTEL EDUCATIVO PARA INICIAL EUGENIO CRUZ ALMÁNZAR, MUNICIPIO SAN FRANCISCO DE MACORÍS, PROVINCIA DUARTE.</t>
  </si>
  <si>
    <t>59 - AMPLIACIÓN DEL PLANTEL EDUCATIVO PARA INICIAL FRAY PEDRO DE CÓRDOVA, MUNICIPIO YAMASÁ, PROVINCIA MONTE PLATA.</t>
  </si>
  <si>
    <t>59 - AMPLIACIÓN DEL PLANTEL EDUCATIVO PARA INICIAL JUAN OVIDIO PAULINO, MUNICIPIO SANTIAGO, PROVINCIA SANTIAGO.</t>
  </si>
  <si>
    <t>59 - AMPLIACIÓN DEL PLANTEL EDUCATIVO PARA INICIAL LOS BERROA, MUNICIPIO SAN ANTONIO DE GUERRA, PROVINCIA SANTO DOMINGO.</t>
  </si>
  <si>
    <t>59 - AMPLIACIÓN DEL PLANTEL EDUCATIVO PARA INICIAL PROF. ANICASIA SORIANO SÁNCHEZ, MUNICIPIO SAN CRISTÓBAL, PROVINCIA SAN CRISTÓBAL.</t>
  </si>
  <si>
    <t>59 - AMPLIACIÓN Y REHABILITACION DE 19 PLANTELES ESCOLARES EN LA PROVINCIA MONTECRISTI</t>
  </si>
  <si>
    <t>59 - CONSTRUCCIÓN  DE 2 ESTANCIA INFANTIL EN LA PROVINCIA SAMANA (FASE 2)</t>
  </si>
  <si>
    <t>59 - CONSTRUCCIÓN DE PLANTELES EDUCATIVOS EN LA PROVINCIA DE SANTO DOMINGO (FASE 2)</t>
  </si>
  <si>
    <t>59 - CONSTRUCCIÓN DE PLANTELES EDUCATIVOS EN LA PROVINCIA SANTIAGO RODRÍGUEZ (FASE 3)</t>
  </si>
  <si>
    <t>59 - CONSTRUCCIÓN ESTADIO DE BASEBALL BEBECITO DEL VILLAR, BONAO, PROV. MONSEÑOR NOUEL</t>
  </si>
  <si>
    <t>59 - CONSTRUCCIÓN PLANTA  POTABILIZADORA  ACUEDUCTO LAS CAÑITAS, MUNICIPIO SABANA DE LA MAR, PROVINCIA HATO MAYOR</t>
  </si>
  <si>
    <t>59 - RECONSTRUCCIÓN DE LA INFRAESTRUCTURA VIAL URBANA DEL MUNICIPIO LAS CHARCAS, PROVINCIA AZUA</t>
  </si>
  <si>
    <t>59 - RECONSTRUCCIÓN DE LA INFRAESTRUCTURA VIAL URBANA DEL MUNICIPIO SAN GREGORIO DE NIGUA, PROVINCIA SAN CRISTOBAL</t>
  </si>
  <si>
    <t>59 - REMODELACIÓN CLUB DEPORTIVO CAJUQUIS, SECTOR 12 DE HAINA, MUNICIPIO SANTO DOMINGO OESTE</t>
  </si>
  <si>
    <t>60 - AMPLIACIÓN  DE REDES DE AGUA POTABLE EN EL ACUEDUCTO DE ESPERANZA,PROVINCIA VALVERDE</t>
  </si>
  <si>
    <t>60 - AMPLIACIÓN DEL PLANTEL EDUCATIVO PARA INICIAL BARRIO NUEVO VILLA GARCÍA, MUNICIPIO VILLA VÁZQUEZ, PROVINCIA MONTE CRISTI.</t>
  </si>
  <si>
    <t>60 - AMPLIACIÓN DEL PLANTEL EDUCATIVO PARA INICIAL MARÍA TRINIDAD SÁNCHEZ, MUNICIPIO SAN CRISTÓBAL, PROVINCIA SAN CRISTÓBAL.</t>
  </si>
  <si>
    <t>60 - AMPLIACIÓN DEL PLANTEL EDUCATIVO PARA INICIAL PARROQUIAL MATECA (MADRE TERESA DE CALCUTA), MUNICIPIO SAN ANTONIO DE GUERRA, PROVINCIA SANTO DOMINGO.</t>
  </si>
  <si>
    <t>60 - AMPLIACIÓN DEL PLANTEL EDUCATIVO PARA INICIAL PROF. JUAN EMILIO BOSCH GAVIÑO - EMI, MUNICIPIO MAIMÓN, PROVINCIA MONSEÑOR NOUEL.</t>
  </si>
  <si>
    <t>60 - AMPLIACIÓN DEL PLANTEL EDUCATIVO PARA INICIAL PROF. LORENZO BURGOS ABREU, MUNICIPIO SAN FRANCISCO DE MACORÍS, PROVINCIA DUARTE.</t>
  </si>
  <si>
    <t>60 - AMPLIACIÓN DEL PLANTEL EDUCATIVO PARA INICIAL SALUSTINA BANS BATISTA, MUNICIPIO SANTIAGO, PROVINCIA SANTIAGO.</t>
  </si>
  <si>
    <t>60 - AMPLIACIÓN DEL PLANTEL EDUCATIVO PARA INICIAL SAN ANTONIO, MUNICIPIO YAMASÁ, PROVINCIA MONTE PLATA.</t>
  </si>
  <si>
    <t>60 - AMPLIACIÓN Y REHABILITACION DE 15 PLANTELES ESCOLARES  EN LA PROVINCIA MONTE PLATA</t>
  </si>
  <si>
    <t>60 - CONSTRUCCIÓN  DE 1 ESTANCIAS INFANTILES EN LA PROVINCIA DE MONSEÑOR NOUEL (FASE 2)</t>
  </si>
  <si>
    <t>60 - CONSTRUCCIÓN CIUDAD JUDICIAL MUNICIPIO SANTO DOMINGO OESTE, PROVINCIA SANTO DOMINGO</t>
  </si>
  <si>
    <t>60 - CONSTRUCCIÓN DE OFICINAS GUBERNAMENTALES DE ARROYO SALADO, MUNICIPIO DE CABRERA, PROVINCIA MARÍA TRINIDAD SÁNCHEZ</t>
  </si>
  <si>
    <t>60 - CONSTRUCCIÓN DE PLANTELES EDUCATIVOS EN LA PROVINCIA DE VALVERDE (FASE 2)</t>
  </si>
  <si>
    <t>60 - CONSTRUCCIÓN DE PLANTELES EDUCATIVOS EN LA PROVINCIA SANTIAGO (FASE 3)</t>
  </si>
  <si>
    <t>60 - RECONSTRUCCIÓN CARRETERA LOS CAÑOS - SABANETA, MUNICIPIO NAGUA, PROVINCIA MARÍA TRINIDAD SÁNCHEZ</t>
  </si>
  <si>
    <t>60 - RECONSTRUCCIÓN DE INFRAESTRUCTURA VIAL URBANA DEL MUNICIPIO SAN FRANCISCO DE MACORIS, PROVINCIA DUARTE</t>
  </si>
  <si>
    <t>60 - RECONSTRUCCIÓN DE LA INFRAESTRUCTURA VIAL URBANA DEL MUNICIPIO SABANA GRANDE DE PALENQUE, PROVINCIA SAN CRISTÓBAL.</t>
  </si>
  <si>
    <t>61 - AMPLIACIÓN DEL PLANTEL EDUCATIVO PARA INICIAL JOSEFA ANTONIA PERDOMO, MUNICIPIO SAN FRANCISCO DE MACORÍS, PROVINCIA DUARTE.</t>
  </si>
  <si>
    <t>61 - AMPLIACIÓN DEL PLANTEL EDUCATIVO PARA INICIAL JUAN DE JESÚS PIMENTEL, MUNICIPIO VILLA VÁZQUEZ, PROVINCIA MONTE CRISTI.</t>
  </si>
  <si>
    <t>61 - AMPLIACIÓN DEL PLANTEL EDUCATIVO PARA INICIAL MARÍA DEL ORBE, MUNICIPIO MAIMÓN, PROVINCIA MONSEÑOR NOUEL.</t>
  </si>
  <si>
    <t>61 - AMPLIACIÓN DEL PLANTEL EDUCATIVO PARA INICIAL PROF. JUAN EMILIO BOSCH GAVIÑO, MUNICIPIO YAMASÁ, PROVINCIA MONTE PLATA.</t>
  </si>
  <si>
    <t>61 - AMPLIACIÓN DEL PLANTEL EDUCATIVO PARA INICIAL PROF. REGINA ALTAGRACIA TAVARES, MUNICIPIO SANTIAGO, PROVINCIA SANTIAGO.</t>
  </si>
  <si>
    <t>61 - AMPLIACIÓN DEL PLANTEL EDUCATIVO PARA INICIAL SAN RAFAEL, MUNICIPIO SAN CRISTÓBAL, PROVINCIA SAN CRISTÓBAL.</t>
  </si>
  <si>
    <t>61 - AMPLIACIÓN DEL PLANTEL EDUCATIVO PARA INICIAL TOMAS HERNÁNDEZ FRANCO, MUNICIPIO SAN ANTONIO DE GUERRA, PROVINCIA SANTO DOMINGO.</t>
  </si>
  <si>
    <t>61 - CONSTRUCCIÓN DE 2 ESTANCIAS INFANTILES EN LA PROVINCIA DE SANCHEZ RAMIREZ (FASE 2)</t>
  </si>
  <si>
    <t>61 - CONSTRUCCIÓN DE PLANTELES EDUCATIVOS EN LA PROVINCIA DE EL SEIBO (FASE 2)</t>
  </si>
  <si>
    <t>61 - CONSTRUCCIÓN DE PLANTELES EDUCATIVOS EN LA PROVINCIA SANTO DOMINGO (FASE 3)</t>
  </si>
  <si>
    <t>61 - RECONSTRUCCIÓN  DE INFRAESTRUCTURA VIAL URBANA DEL MUNICIPIO DE BANÍ, PROVINCIA PERAVIA</t>
  </si>
  <si>
    <t>61 - RECONSTRUCCIÓN CARRETERA EL PAPAYO DEL  MUNICIPIO EL FACTOR, PROVINCIA MARÍA TRINIDAD SÁNCHEZ</t>
  </si>
  <si>
    <t>61 - RECONSTRUCCIÓN DE LA INFRAESTRUCTURA VIAL URBANA DEL MUNICIPIO LOS LLANOS, PROVINCIA SAN PEDRO DE MACORÍS</t>
  </si>
  <si>
    <t>61 - RECONSTRUCCIÓN LINEA DE IMPULSION  DE AGUA POTABLE EN EL ACUEDUCTO DEL MUNICIPIO JUAN DE HERRERA, PROVINCIA SAN JUAN</t>
  </si>
  <si>
    <t>62 - AMPLIACIÓN ACUEDUCTO EN LOS SECTORES CIUDAD DORADA, PLATA BELLA, BARRIO LINDO Y PUERTO RICO, HATO MAYOR,PROVINCIA HATO MAYOR</t>
  </si>
  <si>
    <t>62 - AMPLIACIÓN DEL PLANTEL EDUCATIVO PARA INICIAL ANA PAULINA ROJAS, MUNICIPIO SANTIAGO, PROVINCIA SANTIAGO.</t>
  </si>
  <si>
    <t>62 - AMPLIACIÓN DEL PLANTEL EDUCATIVO PARA INICIAL ANTONIO MENA PANTALEÓN, MUNICIPIO SAN FRANCISCO DE MACORÍS, PROVINCIA DUARTE.</t>
  </si>
  <si>
    <t>62 - AMPLIACIÓN DEL PLANTEL EDUCATIVO PARA INICIAL BASILIO FRÍAS, MUNICIPIO SAN ANTONIO DE GUERRA, PROVINCIA SANTO DOMINGO.</t>
  </si>
  <si>
    <t>62 - AMPLIACIÓN DEL PLANTEL EDUCATIVO PARA INICIAL CENTRO DE FORMACIÓN INTEGRAL CIGAR FAMILY (CFICF), MUNICIPIO BONAO, PROVINCIA MONSEÑOR NOUEL.</t>
  </si>
  <si>
    <t>62 - AMPLIACIÓN DEL PLANTEL EDUCATIVO PARA INICIAL CRISTINA HELENA CRUZ, MUNICIPIO YAMASÁ, PROVINCIA MONTE PLATA.</t>
  </si>
  <si>
    <t>62 - AMPLIACIÓN DEL PLANTEL EDUCATIVO PARA INICIAL FUERTE RESOLÍ, MUNICIPIO SAN CRISTÓBAL, PROVINCIA SAN CRISTÓBAL.</t>
  </si>
  <si>
    <t>62 - AMPLIACIÓN DEL PLANTEL EDUCATIVO PARA INICIAL SABANA SANTIAGO, MUNICIPIO DAJABÓN, PROVINCIA DAJABON.</t>
  </si>
  <si>
    <t>62 - AMPLIACIÓN Y REHABILITACION DE 1 PLANTEL ESCOLAR EN LA PROVINCIA PERAVIA</t>
  </si>
  <si>
    <t>62 - CONSTRUCCIÓN  DE 1 ESTANCIA INFANTIL EN LA PROVINCIA DE MONTE PLATA (FASE 2)</t>
  </si>
  <si>
    <t>62 - CONSTRUCCIÓN DE PLANTELES EDUCATIVOS EN LA PROVINCIA VALVERDE (FASE 3)</t>
  </si>
  <si>
    <t>62 - CONSTRUCCIÓN IGLESIA JUAN SANTIAGO, MUNICIPIO JUAN SANTIAGO, PROVINCIA ELÍAS PIÑA</t>
  </si>
  <si>
    <t>62 - MEJORAMIENTO DE OBRAS PUBLICAS RESILIENTES PARA REDUCIR RIESGOS DE DESASTRES EN EL CONTEXTO DEL CAMBIO  CLIMÁTICO A NIVEL NACIONAL</t>
  </si>
  <si>
    <t>62 - RECONSTRUCCIÓN DE INFRAESTRUCTURA VIAL URBANA EN LA CIRCUNSCRIPCIÓN 1 DEL DISTRITO NACIONAL</t>
  </si>
  <si>
    <t>62 - RECONSTRUCCIÓN DE LA CARRETERA MOCA - JAMAO, PROVINCIA ESPAILLAT</t>
  </si>
  <si>
    <t>62 - RECONSTRUCCIÓN DE LA INFRAESTRUCTURA VIAL URBANA DEL MUNICIPIO VILLA ALTAGRACIA, PROVINCIA SAN CRISTÓBAL</t>
  </si>
  <si>
    <t>63 - AMPLIACIÓN DEL ACUEDUCTO DE MICHES A ZONA TURÍSTICA, MUNICIPIO MICHES, PROVINCIA EL SEIBO</t>
  </si>
  <si>
    <t>63 - AMPLIACIÓN DEL PLANTEL EDUCATIVO PARA INICIAL CAMILA HENRÍQUEZ UREÑA, MUNICIPIO SAN ANTONIO DE GUERRA, PROVINCIA SANTO DOMINGO.</t>
  </si>
  <si>
    <t>63 - AMPLIACIÓN DEL PLANTEL EDUCATIVO PARA INICIAL CANASTICA, MUNICIPIO SAN CRISTÓBAL, PROVINCIA SAN CRISTÓBAL.</t>
  </si>
  <si>
    <t>63 - AMPLIACIÓN DEL PLANTEL EDUCATIVO PARA INICIAL ENTRADA DON MIGUEL, MUNICIPIO DAJABÓN, PROVINCIA DAJABON.</t>
  </si>
  <si>
    <t>63 - AMPLIACIÓN DEL PLANTEL EDUCATIVO PARA INICIAL ERCILIO GARCÍA BENCOSME, MUNICIPIO SAN FRANCISCO DE MACORÍS, PROVINCIA DUARTE.</t>
  </si>
  <si>
    <t>63 - AMPLIACIÓN DEL PLANTEL EDUCATIVO PARA INICIAL FERNANDO ARTURO DE MERIÑO, MUNICIPIO MONTE PLATA, PROVINCIA MONTE PLATA.</t>
  </si>
  <si>
    <t>63 - AMPLIACIÓN DEL PLANTEL EDUCATIVO PARA INICIAL FRANCISCO ALBERTO CAAMAÑO DEÑÓ, MUNICIPIO SANTIAGO, PROVINCIA SANTIAGO.</t>
  </si>
  <si>
    <t>63 - AMPLIACIÓN DEL PLANTEL EDUCATIVO PARA INICIAL SIMÓN RODRÍGUEZ, MUNICIPIO BONAO, PROVINCIA MONSEÑOR NOUEL.</t>
  </si>
  <si>
    <t>63 - AMPLIACIÓN Y REHABILITACION DE 15 PLANTELES ESCOLARES  EN LA PROVINCIA PUERTO PLATA</t>
  </si>
  <si>
    <t>63 - CONSTRUCCIÓN  DE 1 ESTANCIA INFANTIL EN LA PROVINCIA DE BAHORUCO (FASE 2)</t>
  </si>
  <si>
    <t>63 - RECONSTRUCCIÓN DE LA INFRAESTRUCTURA VIAL URBANA DEL MUNICIPIO BAJOS DE HAINA, PROVINCIA SAN CRISTÓBAL</t>
  </si>
  <si>
    <t>63 - RECONSTRUCCIÓN DE LA INFRAESTRUCTURA VIAL URBANA DEL MUNICIPIO DE LA ROMANA, PROVINCIA LA ROMANA</t>
  </si>
  <si>
    <t>63 - RECONSTRUCCIÓN DEL CAMINO VECINAL RINCÓN DE MOLINILLO-LAS GARZAS, AFECTADO POR EL HURACÁN FIONA, MUNICIPIO NAGUA, PROVINCIA MARÍA TRINIDAD SÁNCHEZ</t>
  </si>
  <si>
    <t>63 - REHABILITACIÓN CASA DE LA CULTURA DE EL SEIBO, MUNICIPIO EL SEIBO, PROVINCIA EL SEIBO</t>
  </si>
  <si>
    <t>64 - AMPLIACIÓN DEL PLANTEL EDUCATIVO PARA INICIAL AMINILLA, MUNICIPIO PARTIDO, PROVINCIA DAJABON.</t>
  </si>
  <si>
    <t>64 - AMPLIACIÓN DEL PLANTEL EDUCATIVO PARA INICIAL ARMANDO ANTONIO GARCÍA JIMÉNEZ, MUNICIPIO SAN FRANCISCO DE MACORÍS, PROVINCIA DUARTE.</t>
  </si>
  <si>
    <t>64 - AMPLIACIÓN DEL PLANTEL EDUCATIVO PARA INICIAL BATEY EL CAÑO, MUNICIPIO YAMASÁ, PROVINCIA MONTE PLATA.</t>
  </si>
  <si>
    <t>64 - AMPLIACIÓN DEL PLANTEL EDUCATIVO PARA INICIAL JUAN ANTONIO ALIX - LUZ Y ESPERANZA, MUNICIPIO SAN ANTONIO DE GUERRA, PROVINCIA SANTO DOMINGO.</t>
  </si>
  <si>
    <t>64 - AMPLIACIÓN DEL PLANTEL EDUCATIVO PARA INICIAL PROF. AQUILES TRINIDAD, MUNICIPIO SANTIAGO, PROVINCIA SANTIAGO.</t>
  </si>
  <si>
    <t>64 - AMPLIACIÓN DEL PLANTEL EDUCATIVO PARA INICIAL PROF. FELIPE JIMÉNEZ PEÑA, MUNICIPIO BONAO, PROVINCIA MONSEÑOR NOUEL.</t>
  </si>
  <si>
    <t>64 - AMPLIACIÓN DEL PLANTEL EDUCATIVO PARA INICIAL SAN ANTONIO, MUNICIPIO SAN CRISTÓBAL, PROVINCIA SAN CRISTÓBAL.</t>
  </si>
  <si>
    <t>64 - AMPLIACIÓN Y REHABILITACION DE 11 PLANTELES ESCOLARES E EN LA PROVINCIA SAMANA</t>
  </si>
  <si>
    <t>64 - CONSTRUCCIÓN  ACUEDUCTO EN LA COMUNIDAD DEL DISTRITO MUNICIPAL  MAMA TINGO,  MUNICIPIO YAMASA,  PROVINCIA MONTE PLATA</t>
  </si>
  <si>
    <t>64 - CONSTRUCCIÓN  DE 10 ESTANCIAS INFANTILES DE LA PROVINCIA DISTRITO NACIONAL (FASE 3)</t>
  </si>
  <si>
    <t>64 - CONSTRUCCIÓN CAPILLA PILOTO PARA LA DIOCESIS MAO-MONTECRISTI, EL CERCADILLO, PROVINCIA SANTIAGO RODRIGUEZ</t>
  </si>
  <si>
    <t>64 - CONSTRUCCIÓN DE 1 ESTANCIA INFANTIL EN LA PROVINCIA INDEPENDENCIA (FASE 2)</t>
  </si>
  <si>
    <t>64 - RECONSTRUCCIÓN  DE LA INFRAESTRUCTURA VIAL URBANA DEL MUNICIPIO GUAYMATE, PROVINCIA LA ROMANA</t>
  </si>
  <si>
    <t>64 - RECONSTRUCCIÓN DE INFRAESTRUCTURA VIAL URBANA DEL MUNICIPIO ESPERANZA, PROVINCIA VALVERDE</t>
  </si>
  <si>
    <t>65 - AMPLIACIÓN DEL PLANTEL EDUCATIVO PARA INICIAL ACIBA, MUNICIPIO SANTIAGO, PROVINCIA SANTIAGO.</t>
  </si>
  <si>
    <t>65 - AMPLIACIÓN DEL PLANTEL EDUCATIVO PARA INICIAL ELISEO CORDERO CASTILLO, MUNICIPIO SAN ANTONIO DE GUERRA, PROVINCIA SANTO DOMINGO.</t>
  </si>
  <si>
    <t>65 - AMPLIACIÓN DEL PLANTEL EDUCATIVO PARA INICIAL FÉLIX ANTONIO MARTÍNEZ ENCARNACIÓN, MUNICIPIO BONAO, PROVINCIA MONSEÑOR NOUEL.</t>
  </si>
  <si>
    <t>65 - AMPLIACIÓN DEL PLANTEL EDUCATIVO PARA INICIAL FRANCISCO MORENO MUÑOZ, MUNICIPIO YAMASÁ, PROVINCIA MONTE PLATA.</t>
  </si>
  <si>
    <t>65 - AMPLIACIÓN DEL PLANTEL EDUCATIVO PARA INICIAL MARÍA DEL CONSUELO GARRIDO, MUNICIPIO SAN FRANCISCO DE MACORÍS, PROVINCIA DUARTE.</t>
  </si>
  <si>
    <t>65 - AMPLIACIÓN DEL PLANTEL EDUCATIVO PARA INICIAL SABANA TORO, MUNICIPIO SAN CRISTÓBAL, PROVINCIA SAN CRISTÓBAL.</t>
  </si>
  <si>
    <t>65 - AMPLIACIÓN Y REHABILITACION DE 6 PLANTELES ESCOLARES  EN LA PROVINCIA SANCHEZ RAMIREZ</t>
  </si>
  <si>
    <t>65 - CONSTRUCCIÓN DE 1 ESTANCIAS INFANTILES EN LA PROVINCIA DE MARIA TRINIDAD SÁNCHEZ (FASE 3)</t>
  </si>
  <si>
    <t>65 - MEJORAMIENTO ACUEDUCTO BARAHONA, SECTOR LOS MAESTROS, PROVINCIA BARAHONA</t>
  </si>
  <si>
    <t>65 - RECONSTRUCCIÓN DE INFRAESTRUCTURA VIAL URBANA DEL MUNICIPIO LA VEGA, PROVINCIA LA VEGA</t>
  </si>
  <si>
    <t>65 - RECONSTRUCCIÓN DE LA INFRAESTRUCTURA VIAL URBANA DEL MUNICIPIO VILLA HERMOSA, PROVINCIA LA ROMANA</t>
  </si>
  <si>
    <t>65 - RECONSTRUCCIÓN DEL TRAMO CARRETERO NAGUA-CABRERA EN EL MUNICIPIO DE NAGUA, PROVINCIA MARÍA TRINIDAD SÁNCHEZ</t>
  </si>
  <si>
    <t>66 - AMPLIACIÓN  ACUEDUCTO EN EL MUNICIPIO DE COTUÍ, PROVINCIA SÁNCHEZ RAMIREZ</t>
  </si>
  <si>
    <t>66 - AMPLIACIÓN DEL PLANTEL EDUCATIVO PARA INICIAL AGUSTÍN SANTANA, MUNICIPIO SAN ANTONIO DE GUERRA, PROVINCIA SANTO DOMINGO.</t>
  </si>
  <si>
    <t>66 - AMPLIACIÓN DEL PLANTEL EDUCATIVO PARA INICIAL ESTILIANO SUSANA, MUNICIPIO VILLA ALTAGRACIA, PROVINCIA SAN CRISTÓBAL.</t>
  </si>
  <si>
    <t>66 - AMPLIACIÓN DEL PLANTEL EDUCATIVO PARA INICIAL JAPÓN (HATO DEL YAQUE), MUNICIPIO SANTIAGO, PROVINCIA SANTIAGO.</t>
  </si>
  <si>
    <t>66 - AMPLIACIÓN DEL PLANTEL EDUCATIVO PARA INICIAL JUAN VENTURA, MUNICIPIO VILLA TAPIA, PROVINCIA HERMANAS MIRABAL.</t>
  </si>
  <si>
    <t>66 - AMPLIACIÓN DEL PLANTEL EDUCATIVO PARA INICIAL LOS ÁNGELITOS, MUNICIPIO YAMASÁ, PROVINCIA MONTE PLATA.</t>
  </si>
  <si>
    <t>66 - AMPLIACIÓN DEL PLANTEL EDUCATIVO PARA INICIAL PROF. EUGENIO GENAO REYES, MUNICIPIO LA MATA, PROVINCIA SANCHEZ RAMIREZ.</t>
  </si>
  <si>
    <t>66 - AMPLIACIÓN Y REHABILITACION DE 14 PLANTELES ESCOLARES  EN LA PROVINCIA SAN CRISTOBAL</t>
  </si>
  <si>
    <t>66 - CONSTRUCCIÓN DE 7 ESTANCIAS INFANTILES EN LA PROVINCIA DE SANTIAGO (FASE 3)</t>
  </si>
  <si>
    <t>66 - RECONSTRUCCIÓN DE INFRAESTRUCTURA VIAL URBANA DEL MUNICIPIO DE SAN FELIPE DE PUERTO PLATA, PROVINCIA PUERTO PLATA</t>
  </si>
  <si>
    <t>66 - RECONSTRUCCIÓN DE LA INFRAESTRUCTURA VIAL URBANA DEL MUNICIPIO SAN RAFAEL DE YUMA, PROVINCIA LA ALTAGRACIA</t>
  </si>
  <si>
    <t>67 - AMPLIACIÓN DEL PLANTEL EDUCATIVO PARA INICIAL ANTONIO VILLAR, MUNICIPIO VILLA TAPIA, PROVINCIA HERMANAS MIRABAL.</t>
  </si>
  <si>
    <t>67 - AMPLIACIÓN DEL PLANTEL EDUCATIVO PARA INICIAL AURA ESTELA NÚÑEZ, MUNICIPIO VILLA ALTAGRACIA, PROVINCIA SAN CRISTÓBAL.</t>
  </si>
  <si>
    <t>67 - AMPLIACIÓN DEL PLANTEL EDUCATIVO PARA INICIAL MERCEDES KRAWINKEL, MUNICIPIO SAN ANTONIO DE GUERRA, PROVINCIA SANTO DOMINGO.</t>
  </si>
  <si>
    <t>67 - AMPLIACIÓN DEL PLANTEL EDUCATIVO PARA INICIAL NORMA LUCRECIA MEDRANO, MUNICIPIO SANTIAGO, PROVINCIA SANTIAGO.</t>
  </si>
  <si>
    <t>67 - AMPLIACIÓN DEL PLANTEL EDUCATIVO PARA INICIAL PROYECTO AGRARIO, MUNICIPIO LA MATA, PROVINCIA SANCHEZ RAMIREZ.</t>
  </si>
  <si>
    <t>67 - AMPLIACIÓN DEL PLANTEL EDUCATIVO PARA INICIAL SABANA GRANDE, MUNICIPIO YAMASÁ, PROVINCIA MONTE PLATA.</t>
  </si>
  <si>
    <t>67 - CONSTRUCCIÓN ACUEDUCTO EN LA SECCION EL CAPA, PROVINCIA SAN JUAN</t>
  </si>
  <si>
    <t>67 - CONSTRUCCIÓN DE 13 ESTANCIAS INFANTILES EN LA PROVINCIA SANTO DOMINGO (FASE 3)</t>
  </si>
  <si>
    <t>67 - RECONSTRUCCIÓN DE INFRAESTRUCTURA VIAL URBANA DEL MUNICIPIO AZUA DE COMPOSTELA, PROVINCIA AZUA</t>
  </si>
  <si>
    <t>67 - RECONSTRUCCIÓN DE LA INFRAESTRUCTURA VIAL URBANA DEL MUNICIPIO EL SEIBO, PROVINCIA EL SEIBO</t>
  </si>
  <si>
    <t>68 - AMPLIACIÓN DEL PLANTEL EDUCATIVO PARA INICIAL DR. JOSÉ FRANCISCO PEÑA GÓMEZ, MUNICIPIO YAMASÁ, PROVINCIA MONTE PLATA.</t>
  </si>
  <si>
    <t>68 - AMPLIACIÓN DEL PLANTEL EDUCATIVO PARA INICIAL FRANCISCO DEL ROSARIO SÁNCHEZ, MUNICIPIO SAN ANTONIO DE GUERRA, PROVINCIA SANTO DOMINGO.</t>
  </si>
  <si>
    <t>68 - AMPLIACIÓN DEL PLANTEL EDUCATIVO PARA INICIAL LIDIA ANTONIA LUCIANO LIZ, MUNICIPIO SANTIAGO, PROVINCIA SANTIAGO.</t>
  </si>
  <si>
    <t>68 - AMPLIACIÓN DEL PLANTEL EDUCATIVO PARA INICIAL PEDRO MARÍA BURGOS, MUNICIPIO NAGUA, PROVINCIA MARIA TRINIDAD SANCHEZ.</t>
  </si>
  <si>
    <t>68 - AMPLIACIÓN DEL PLANTEL EDUCATIVO PARA INICIAL PROF. LORENZO PÉREZ POCHE, MUNICIPIO VILLA ALTAGRACIA, PROVINCIA SAN CRISTÓBAL.</t>
  </si>
  <si>
    <t>68 - AMPLIACIÓN Y REHABILITACION DE 16 PLANTELES ESCOLARES EN LA PROVINCIA SAN JUAN</t>
  </si>
  <si>
    <t>68 - CONSTRUCCIÓN CAMINO VECINAL LA DOLE AFECTADO POR EL HURACAN FIONA, DISTRITO MUNICIPAL DON JUAN, MUNICIPIO MONTE PLATA, PROVINCIA MONTE PLATA</t>
  </si>
  <si>
    <t>68 - CONSTRUCCIÓN DE 1 ESTANCIAS INFANTILES EN LA PROVINCIA DE LA ROMANA  (FASE 3)</t>
  </si>
  <si>
    <t>68 - CONSTRUCCIÓN DE 96 VIVIENDAS EN EL MUNICIPIO SABANA DE LA MAR, PROVINCIA HATO MAYOR</t>
  </si>
  <si>
    <t>68 - CONSTRUCCIÓN MURO DE GAVIONES EN EL PUENTE ARROYO EL PALMAR AFECTADO POR LA VAGUADA DE ABRIL 2022, MUNICIPIO SALCEDO, PROVINCIA HERMANAS MIRABAL</t>
  </si>
  <si>
    <t>68 - RECONSTRUCCIÓN DE LA INFRAESTRUCTURA VIAL URBANA DEL MUNICIPIO EL PEÑON, PROVINCIA BARAHONA</t>
  </si>
  <si>
    <t>68 - RECONSTRUCCIÓN DE LA INFRAESTRUCTURA VIAL URBANA DEL MUNICIPIO MICHES, PROVINCIA EL SEIBO</t>
  </si>
  <si>
    <t>68 - REHABILITACIÓN PLANTA POTABILIZADORA ACUEDUCTO SABANA YEGUA  PROVINCIA AZUA</t>
  </si>
  <si>
    <t>68 - REMODELACIÓN DEL CAMPO DE BEISBOL MANUEL BUENO, MUNICIPIO EL PINO, PROVINCIA DAJABON</t>
  </si>
  <si>
    <t>69 - AMPLIACIÓN ACUEDUCTO MÚLTIPLE PARA LAS COMUNIDADES HATO DAMA, DAZA1, DAZA2, LOS MONTONES, LAS CABUYAS, PROVINCIA SAN CRISTOBAL</t>
  </si>
  <si>
    <t>69 - AMPLIACIÓN DEL PLANTEL EDUCATIVO PARA INICIAL JAVIER ANGULO GURIDI, MUNICIPIO VILLA ALTAGRACIA, PROVINCIA SAN CRISTÓBAL.</t>
  </si>
  <si>
    <t>69 - AMPLIACIÓN DEL PLANTEL EDUCATIVO PARA INICIAL JUAN REYES SANTANA, MUNICIPIO SANTO DOMINGO ESTE, PROVINCIA SANTO DOMINGO.</t>
  </si>
  <si>
    <t>69 - AMPLIACIÓN DEL PLANTEL EDUCATIVO PARA INICIAL LOS JOVILLOS, MUNICIPIO YAMASÁ, PROVINCIA MONTE PLATA.</t>
  </si>
  <si>
    <t>69 - AMPLIACIÓN DEL PLANTEL EDUCATIVO PARA INICIAL LUIS ENRIQUE AUGUSTO YANGUELA GÓMEZ , MUNICIPIO NAGUA, PROVINCIA MARIA TRINIDAD SANCHEZ.</t>
  </si>
  <si>
    <t>69 - AMPLIACIÓN DEL PLANTEL EDUCATIVO PARA INICIAL MANUEL DE JESÚS LUCIANO MÉNDEZ, MUNICIPIO SANTIAGO, PROVINCIA SANTIAGO.</t>
  </si>
  <si>
    <t>69 - AMPLIACIÓN Y REHABILITACION DE 16 PLANTELES ESCOLARES EN LA PROVINCIA SAN PEDRO DE MACORIS.</t>
  </si>
  <si>
    <t>69 - CONSTRUCCIÓN CAMPO DE BEISBOL ANSONIA, MUNICIPIO AZUA, PROVINCIA AZUA</t>
  </si>
  <si>
    <t>69 - CONSTRUCCIÓN DE 1 ESTANCIAS INFANTILES EN LA PROVINCIA DE PUERTO PLATA (FASE 3)</t>
  </si>
  <si>
    <t>69 - RECONSTRUCCIÓN CAMINO VECINAL LOS SALADOS AFECTADO POR EL HURACAN FIONA, DISTRITO MUNICIPAL DON JUAN, MUNICIPIO MONTE PLATA, PROVINCIA MONTE PLATA</t>
  </si>
  <si>
    <t>69 - RECONSTRUCCIÓN DE LA INFRAESTRUCTURA VIAL URBANA DEL MUNICIPIO DE SABANA LARGA, PROVINCIA SAN JOSÉ DE OCOA</t>
  </si>
  <si>
    <t>69 - RECONSTRUCCIÓN DE LA INFRAESTRUCTURA VIAL URBANA DEL MUNICIPIO YAGUATE, PROVINCIA SAN CRISTÓBAL</t>
  </si>
  <si>
    <t>70 - AMPLIACIÓN  Y REHABILITACION DE 12 PLANTELES ESCOLARES EN LA PROVINCIA SANTIAGO</t>
  </si>
  <si>
    <t>70 - AMPLIACIÓN DEL PLANTEL EDUCATIVO PARA INICIAL AGUSTÍN CAMILO HENRÍQUEZ, MUNICIPIO CABRERA, PROVINCIA MARIA TRINIDAD SANCHEZ.</t>
  </si>
  <si>
    <t>70 - AMPLIACIÓN DEL PLANTEL EDUCATIVO PARA INICIAL BAO, MUNICIPIO JÁNICO, PROVINCIA SANTIAGO.</t>
  </si>
  <si>
    <t>70 - AMPLIACIÓN DEL PLANTEL EDUCATIVO PARA INICIAL JOBITA SORIANO, MUNICIPIO SAN ANTONIO DE GUERRA, PROVINCIA SANTO DOMINGO.</t>
  </si>
  <si>
    <t>70 - AMPLIACIÓN DEL PLANTEL EDUCATIVO PARA INICIAL LA CEJA, MUNICIPIO YAMASÁ, PROVINCIA MONTE PLATA.</t>
  </si>
  <si>
    <t>70 - AMPLIACIÓN DEL PLANTEL EDUCATIVO PARA INICIAL LA CUCHILLA, MUNICIPIO VILLA ALTAGRACIA, PROVINCIA SAN CRISTÓBAL.</t>
  </si>
  <si>
    <t>70 - CONSTRUCCIÓN  HOSPITAL REGIONAL EN SAN FRANCISCO DE MACORIS, PROV. DUARTE</t>
  </si>
  <si>
    <t>70 - CONSTRUCCIÓN DE 2 ESTANCIAS INFANTILES EN LA PROVINCIA DE ESPAILLAT (FASE 3)</t>
  </si>
  <si>
    <t>70 - RECONSTRUCCIÓN CARRETERA ISABELA-EL ESTRECHO-BARRANCON, PROVINCIA PUERTO PLATA</t>
  </si>
  <si>
    <t>70 - RECONSTRUCCIÓN DE INFRAESTRUCTURA VIAL URBANA DEL MUNICIPIO LOS CACAOS, PROVINCIA SAN CRISTÓBAL</t>
  </si>
  <si>
    <t>70 - RECONSTRUCCIÓN DE LA INFRAESTRUCTURA VIAL URBANA DEL MUNICIPIO CAYETANO GERMOSEN, PROVINCIA ESPAILLAT</t>
  </si>
  <si>
    <t>70 - REHABILITACIÓN PLANTA POTABILIZADORA ACUEDUCTO DE HATO MAYOR,PROVINCIA HATO MAYOR</t>
  </si>
  <si>
    <t>70 - REHABILITACIÓN Y CONSTRUCCIÓN AYUDANTÍA DEL MINISTERIO DE OBRAS PÚBLICAS EN LA PROVINCIA DE SAN PEDRO DE MACORIS</t>
  </si>
  <si>
    <t>71 - AMPLIACIÓN DEL PLANTEL EDUCATIVO PARA INICIAL DR. JOSÉ FRANCISCO PEÑA GÓMEZ, MUNICIPIO MONTE PLATA, PROVINCIA MONTE PLATA.</t>
  </si>
  <si>
    <t>71 - AMPLIACIÓN DEL PLANTEL EDUCATIVO PARA INICIAL JOSÉ CRISTINO COLLADO, MUNICIPIO SANTIAGO, PROVINCIA SANTIAGO.</t>
  </si>
  <si>
    <t>71 - AMPLIACIÓN DEL PLANTEL EDUCATIVO PARA INICIAL LA CABIRMA, MUNICIPIO CABRERA, PROVINCIA MARIA TRINIDAD SANCHEZ.</t>
  </si>
  <si>
    <t>71 - AMPLIACIÓN DEL PLANTEL EDUCATIVO PARA INICIAL MARÍA DEL ROSARIO ALMÁNZAR, MUNICIPIO VILLA ALTAGRACIA, PROVINCIA SAN CRISTÓBAL.</t>
  </si>
  <si>
    <t>71 - AMPLIACIÓN DEL PLANTEL EDUCATIVO PARA INICIAL SANTIAGO LANOY, MUNICIPIO SAN ANTONIO DE GUERRA, PROVINCIA SANTO DOMINGO.</t>
  </si>
  <si>
    <t>71 - CONSTRUCCIÓN AYUDANTIA DEL MOPC, EN EL MUNICIPIO SALVALEÓN DE HIGUEY, LA ALTAGRACIA</t>
  </si>
  <si>
    <t>71 - CONSTRUCCIÓN DE 2 ESTANCIAS INFANTILES EN LA PROVINCIA DE PERAVIA (FASE 3)</t>
  </si>
  <si>
    <t>71 - CONSTRUCCIÓN MULTIUSOS CLUB PARQUE HOSTOS, MUNICIPIO CONCEPCION DE  LA VEGA, PROVINCIA LA VEGA</t>
  </si>
  <si>
    <t>71 - RECONSTRUCCIÓN CARRETERA GUAYUBIN - LAS MATAS DE SANTA CRUZ - COPEY - PEPILLO SALCEDO, PROVINCIA MONTE CRISTI</t>
  </si>
  <si>
    <t>71 - RECONSTRUCCIÓN DE INFRAESTRUCTURA VIAL URBANA DEL MUNICIPIO CEVICOS, PROVINCIA SÁNCHEZ RAMÍREZ.</t>
  </si>
  <si>
    <t>71 - RECONSTRUCCIÓN DE LA INFRAESTRUCTURA VIAL URBANA DEL MUNICIPIO BOHECHIO, PROVINCIA SAN JUAN</t>
  </si>
  <si>
    <t>72 - AMPLIACIÓN DEL PLANTEL EDUCATIVO PARA INICIAL DON JUAN, MUNICIPIO MONTE PLATA, PROVINCIA MONTE PLATA.</t>
  </si>
  <si>
    <t>72 - AMPLIACIÓN DEL PLANTEL EDUCATIVO PARA INICIAL JUAN ANTONIO ALIX, MUNICIPIO SAN ANTONIO DE GUERRA, PROVINCIA SANTO DOMINGO.</t>
  </si>
  <si>
    <t>72 - AMPLIACIÓN DEL PLANTEL EDUCATIVO PARA INICIAL LUIS MOREL, MUNICIPIO SANTA BÁRBARA DE SAMANÁ, PROVINCIA SAMANÁ.</t>
  </si>
  <si>
    <t>72 - AMPLIACIÓN DEL PLANTEL EDUCATIVO PARA INICIAL MIGUEL ÁNGEL JIMÉNEZ, MUNICIPIO SANTIAGO, PROVINCIA SANTIAGO.</t>
  </si>
  <si>
    <t>72 - AMPLIACIÓN DEL PLANTEL EDUCATIVO PARA INICIAL PROF. FLORA MATILDE JIMÉNEZ, MUNICIPIO VILLA ALTAGRACIA, PROVINCIA SAN CRISTÓBAL.</t>
  </si>
  <si>
    <t>72 - AMPLIACIÓN Y REHABILITACION DE 28 PLANTELES ESCOLARES EN LA PROVINCIA SANTO DOMINGO</t>
  </si>
  <si>
    <t>72 - CONSTRUCCIÓN ACUEDUCTO BATEY LA TARANA, PROVINCIA MONTE PLATA</t>
  </si>
  <si>
    <t>72 - CONSTRUCCIÓN DE 1 ESTANCIAS INFANTILES EN LA PROVINCIA DE HATO MAYOR  (FASE 3)</t>
  </si>
  <si>
    <t>72 - RECONSTRUCCIÓN DE LA INFRAESTRUCTURA VIAL URBANA DEL MUNICIPIO LAS SALINAS, PROVINCIA BARAHONA</t>
  </si>
  <si>
    <t>72 - RECONSTRUCCIÓN DE LA INFRAESTRUCTURA VIAL URBANA DEL MUNICIPIO SANTO DOMINGO NORTE, PROVINCIA SANTO DOMINGO</t>
  </si>
  <si>
    <t>72 - RECONSTRUCCIÓN DE PUENTE ARROYO HONDO, AFECTADO POR VAGUADA ABRIL 2022, CARRETERA HACIENDA ESTRELLA-MONTE PLATA, MUNICIPIO MONTE PLATA, PROVINCIA MONTE PLATA</t>
  </si>
  <si>
    <t>72 - REPARACIÓN POLIDEPORTIVO ELEONCIO MERCEDES, MUNICIPIO LA ROMANA, PROVINCIA LA ROMANA</t>
  </si>
  <si>
    <t>73 - AMPLIACIÓN ACUEDUCTO MÚLTIPLE SABANA IGLESIA-BAITOA-TAVERAS PROVINCIA SANTIAGO</t>
  </si>
  <si>
    <t>73 - AMPLIACIÓN DEL PLANTEL EDUCATIVO PARA INICIAL CHIRINO, MUNICIPIO MONTE PLATA, PROVINCIA MONTE PLATA.</t>
  </si>
  <si>
    <t>73 - AMPLIACIÓN DEL PLANTEL EDUCATIVO PARA INICIAL GREGORIO LUPERÓN , MUNICIPIO SANTIAGO, PROVINCIA SANTIAGO.</t>
  </si>
  <si>
    <t>73 - AMPLIACIÓN DEL PLANTEL EDUCATIVO PARA INICIAL MARTIN LUTHER KING, MUNICIPIO VILLA ALTAGRACIA, PROVINCIA SAN CRISTÓBAL.</t>
  </si>
  <si>
    <t>73 - AMPLIACIÓN DEL PLANTEL EDUCATIVO PARA INICIAL PROF. JUAN FÉLIX ORTIZ, MUNICIPIO SAN ANTONIO DE GUERRA, PROVINCIA SANTO DOMINGO.</t>
  </si>
  <si>
    <t>73 - AMPLIACIÓN DEL PLANTEL EDUCATIVO PARA INICIAL PROF. ONEYDA SEALY, MUNICIPIO SÁNCHEZ, PROVINCIA SAMANA.</t>
  </si>
  <si>
    <t>73 - AMPLIACIÓN Y REHABILITACION DE 5 PLANTELES ESCOLARES EN LA PROVINCIA VALVERDE</t>
  </si>
  <si>
    <t>73 - CONSTRUCCIÓN DE 3 ESTANCIAS INFANTILES EN LA PROVINCIA DE MONTE PLATA (FASE 3)</t>
  </si>
  <si>
    <t>73 - CONSTRUCCIÓN DEL PLAY DE BÉISBOL DEL MUNICIPIO DE SABANA LARGA, PROVINCIA SAN JOSÉ DE OCOA</t>
  </si>
  <si>
    <t>73 - CONSTRUCCIÓN MULTIUSOS DE  ISABELITA, MUNICIPIO SANTO DOMINGO ESTE, PROVINCIA SANTO DOMINGO</t>
  </si>
  <si>
    <t>73 - RECONSTRUCCIÓN CARRETERA HACIENDA ESTRELLA- CRUCE PAJON HASTA MONTE PLATA, PROVINCIA MONTE PLATA</t>
  </si>
  <si>
    <t>73 - RECONSTRUCCIÓN DE LA INFRAESTRUCTURA VIAL URBANA DEL MUNICIPIO CABRERA, PROVINCIA MARÍA TRINIDAD SÁNCHEZ</t>
  </si>
  <si>
    <t>73 - RECONSTRUCCIÓN DE LA INFRAESTRUCTURA VIAL URBANA DEL MUNICIPIO SAN IGNACIO DE SABANETA, PROVINCIA SANTIAGO RODRÍGUEZ</t>
  </si>
  <si>
    <t>73 - REPARACIÓN HOSPITAL EN LA PROVINCIA SAN PEDRO DE MACORÍS</t>
  </si>
  <si>
    <t>74 - AMPLIACIÓN DEL PLANTEL EDUCATIVO PARA INICIAL EL BOSQUE, MUNICIPIO MONTE PLATA, PROVINCIA MONTE PLATA.</t>
  </si>
  <si>
    <t>74 - AMPLIACIÓN DEL PLANTEL EDUCATIVO PARA INICIAL JESÚS MARÍA GONZÁLEZ - YAQUE ABAJO, MUNICIPIO JÁNICO, PROVINCIA SANTIAGO.</t>
  </si>
  <si>
    <t>74 - AMPLIACIÓN DEL PLANTEL EDUCATIVO PARA INICIAL NAJAYO EN MEDIO, MUNICIPIO YAGUATE, PROVINCIA SAN CRISTÓBAL.</t>
  </si>
  <si>
    <t>74 - AMPLIACIÓN DEL PLANTEL EDUCATIVO PARA INICIAL ROSA CALCAÑO LINO, MUNICIPIO SÁNCHEZ, PROVINCIA SAMANA.</t>
  </si>
  <si>
    <t>74 - AMPLIACIÓN DEL PLANTEL EDUCATIVO PARA INICIAL TANCREDO VÁSQUEZ, MUNICIPIO SAN ANTONIO DE GUERRA, PROVINCIA SANTO DOMINGO.</t>
  </si>
  <si>
    <t>74 - CONSTRUCCIÓN ACUEDUCTO LAS CEJAS-MATANCITAS, PROVINCIA MARIA TRINIDAD SANCHEZ</t>
  </si>
  <si>
    <t>74 - CONSTRUCCIÓN DE 1 ESTANCIAS INFANTILES EN LA PROVINCIA DE BAHORUCO (FASE 3)</t>
  </si>
  <si>
    <t>74 - RECONSTRUCCIÓN DE LA INFRAESTRUCTURA VIAL URBANA DEL MUNICIPIO GUAYACANES, PROVINCIA SAN PEDRO DE MACORÍS.</t>
  </si>
  <si>
    <t>74 - RECONSTRUCCIÓN DE LA INFRAESTRUCTURA VIAL URBANA DEL MUNICIPIO TAMAYO, PROVINCIA BAHORUCO</t>
  </si>
  <si>
    <t>74 - REMODELACIÓN  DE EDIFICIO SEDE CENTRAL DEL MINISTERIO DE OBRAS, PÚBLICAS Y COMUNICACIONES (MOPC), DISTRITO NACIONAL</t>
  </si>
  <si>
    <t>74 - REMODELACIÓN DEL CAMPO DE BEISBOL LA CUABA, MUNICIPIO PEDRO BRAND, PROVINCIA SANTO DOMINGO</t>
  </si>
  <si>
    <t>75 - AMPLIACIÓN DEL PLANTEL EDUCATIVO PARA INICIAL EL POZO, MUNICIPIO EL FACTOR, PROVINCIA MARIA TRINIDAD SANCHEZ.</t>
  </si>
  <si>
    <t>75 - AMPLIACIÓN DEL PLANTEL EDUCATIVO PARA INICIAL GREGORIO LUPERÓN - PILANCÓN, MUNICIPIO MONTE PLATA, PROVINCIA MONTE PLATA.</t>
  </si>
  <si>
    <t>75 - AMPLIACIÓN DEL PLANTEL EDUCATIVO PARA INICIAL LOS GUZMÁN, MUNICIPIO YAGUATE, PROVINCIA SAN CRISTÓBAL.</t>
  </si>
  <si>
    <t>75 - AMPLIACIÓN DEL PLANTEL EDUCATIVO PARA INICIAL MADRE TERESA DE CALCUTA - FE Y ALEGRÍA, MUNICIPIO SANTIAGO, PROVINCIA SANTIAGO.</t>
  </si>
  <si>
    <t>75 - AMPLIACIÓN DEL PLANTEL EDUCATIVO PARA INICIAL MÁXIMO ÁVILES BLONDA, MUNICIPIO SAN ANTONIO DE GUERRA, PROVINCIA SANTO DOMINGO.</t>
  </si>
  <si>
    <t>75 - CONSTRUCCIÓN DE 1 ESTANCIAS INFANTILES EN LA PROVINCIA DE MONTECRISTI (FASE 3)</t>
  </si>
  <si>
    <t>75 - CONSTRUCCIÓN DE 11 PLANTELES ESCOLARES EN LA PROVINCIA SANCHEZ RAMIREZ</t>
  </si>
  <si>
    <t>75 - RECONSTRUCCIÓN DE LA INFRAESTRUCTURA VIAL URBANA DEL MUNICIPIO BAYAGUANA, PROVINCIA MONTE PLATA</t>
  </si>
  <si>
    <t>75 - RECONSTRUCCIÓN DE LA INFRAESTRUCTURA VIAL URBANA DEL MUNICIPIO LOS RIOS, PROVINCIA BAHORUCO</t>
  </si>
  <si>
    <t>75 - REHABILITACIÓN CAMPO DE SOFTBOL ENSANCHE LA ISABELITA, MUNICIPIO SANTO DOMINGO ESTE, PROVINCIA SANTO DOMINGO</t>
  </si>
  <si>
    <t>76 - AMPLIACIÓN DEL PLANTEL EDUCATIVO PARA INICIAL ARTURO JIMENES, MUNICIPIO SANTIAGO, PROVINCIA SANTIAGO.</t>
  </si>
  <si>
    <t>76 - AMPLIACIÓN DEL PLANTEL EDUCATIVO PARA INICIAL CONSUELO PAREDES, MUNICIPIO EL FACTOR, PROVINCIA MARIA TRINIDAD SANCHEZ.</t>
  </si>
  <si>
    <t>76 - AMPLIACIÓN DEL PLANTEL EDUCATIVO PARA INICIAL FRAY BARTOLOMÉ DE LAS CASAS, MUNICIPIO YAGUATE, PROVINCIA SAN CRISTÓBAL.</t>
  </si>
  <si>
    <t>76 - AMPLIACIÓN DEL PLANTEL EDUCATIVO PARA INICIAL MATA LIMÓN , MUNICIPIO MONTE PLATA, PROVINCIA MONTE PLATA.</t>
  </si>
  <si>
    <t>76 - AMPLIACIÓN DEL PLANTEL EDUCATIVO PARA INICIAL PROF. JUANA TAVERAS LIRIANO, MUNICIPIO SAN ANTONIO DE GUERRA, PROVINCIA SANTO DOMINGO.</t>
  </si>
  <si>
    <t>76 - CONSTRUCCIÓN CANCHA DE BALONCESTO BATEY 4, MUNICIPIO DE NEYBA, PROVINCIA BAHORUCO</t>
  </si>
  <si>
    <t>76 - CONSTRUCCIÓN DE 1 ESTANCIAS INFANTILES EN LA PROVINCIA DE SAN CRISTÓBAL (FASE 3)</t>
  </si>
  <si>
    <t>76 - MEJORAMIENTO ACUEDUCTO DE LAS MATAS DE FARFAN, PROVINCIA SAN JUAN DE LA MAGUANA</t>
  </si>
  <si>
    <t>76 - RECONSTRUCCIÓN DE LA INFRAESTRUCTURA VIAL URBANA DEL MUNICIPIO CAMBITA GARABITOS, PROVINCIA SAN CRISTÓBAL.</t>
  </si>
  <si>
    <t>76 - RECONSTRUCCIÓN DE LA INFRAESTRUCTURA VIAL URBANA DEL MUNICIPIO JUAN SANTIAGO, PROVINCIA DE ELIAS PIÑA</t>
  </si>
  <si>
    <t>77 - AMPLIACIÓN  Y REHABILITACION DE 18 PLANTELES ESCOLARES EN LA PROVINCIA BARAHONA</t>
  </si>
  <si>
    <t>77 - AMPLIACIÓN AV. PRESIDENTE ANTONIO GUZMÁN DESDE UNIVERSIDAD ISA HASTA EL CRUCE ALTO DEL YAQUE Y LA CANELA, SANTIAGO DE LOS CABALLERO</t>
  </si>
  <si>
    <t>77 - AMPLIACIÓN DEL PLANTEL EDUCATIVO PARA INICIAL EL LAUREL, MUNICIPIO MONTE PLATA, PROVINCIA MONTE PLATA.</t>
  </si>
  <si>
    <t>77 - AMPLIACIÓN DEL PLANTEL EDUCATIVO PARA INICIAL EL LICEY, MUNICIPIO SANTO DOMINGO NORTE, PROVINCIA SANTO DOMINGO.</t>
  </si>
  <si>
    <t>77 - AMPLIACIÓN DEL PLANTEL EDUCATIVO PARA INICIAL ELISA GENAO (BOCA DE BAO), MUNICIPIO SANTIAGO, PROVINCIA SANTIAGO.</t>
  </si>
  <si>
    <t>77 - AMPLIACIÓN DEL PLANTEL EDUCATIVO PARA INICIAL PROF. MARÍA DE JESÚS CABRERA GUZMÁN, MUNICIPIO YAGUATE, PROVINCIA SAN CRISTÓBAL.</t>
  </si>
  <si>
    <t>77 - CONSTRUCCIÓN DE 1 ESTANCIA INFANTIL EN LA PROVINCIA DE ELÍAS PIÑA (FASE 3)</t>
  </si>
  <si>
    <t>77 - RECONSTRUCCIÓN  DE LA INFRAESTRUCTURA VIAL URBANA DEL MUNICIPIO SANTIAGO DE LOS CABALLEROS, PROVINCIA SANTIAGO</t>
  </si>
  <si>
    <t>77 - RECONSTRUCCIÓN DE LA INFRAESTRUCTURA VIAL URBANA DEL MUNICIPIO PEDRO SANTANA, PROVINCIA ELIAS PIÑA</t>
  </si>
  <si>
    <t>78 - AMPLIACIÓN AVENIDA ARROYO HONDO DESDE LA AVENIDA YAPUR DUMIT HASTA LA CIRCUNVALACION NORTE, SANTIAGO DE LOS CABALLEROS</t>
  </si>
  <si>
    <t>78 - AMPLIACIÓN DEL PLANTEL EDUCATIVO PARA INICIAL ELDA JOSEFA REYES DE MUÑOZ, MUNICIPIO SANTO DOMINGO ESTE, PROVINCIA SANTO DOMINGO.</t>
  </si>
  <si>
    <t>78 - AMPLIACIÓN DEL PLANTEL EDUCATIVO PARA INICIAL LOS PANCHOS, MUNICIPIO YAGUATE, PROVINCIA SAN CRISTÓBAL.</t>
  </si>
  <si>
    <t>78 - AMPLIACIÓN DEL PLANTEL EDUCATIVO PARA INICIAL RIO BOYA, MUNICIPIO MONTE PLATA, PROVINCIA MONTE PLATA.</t>
  </si>
  <si>
    <t>78 - AMPLIACIÓN DEL PLANTEL EDUCATIVO PARA INICIAL SANTIAGO GUZMÁN ESPAILLAT, MUNICIPIO SANTIAGO, PROVINCIA SANTIAGO.</t>
  </si>
  <si>
    <t>78 - CONSTRUCCIÓN DE 1 ESTANCIAS INFANTILES EN LA PROVINCIA DE SAN JOSÉ DE OCOA (FASE 3)</t>
  </si>
  <si>
    <t>78 - CONSTRUCCIÓN DE 8 PLANTELES ESCOLARES EN LA PROVINCIA DUARTE</t>
  </si>
  <si>
    <t>78 - RECONSTRUCCIÓN DE LA INFRAESTRUCTURA VIAL URBANA  DEL MUNICIPIO SAN FERNANDO, PROVINCIA MONTE CRISTI</t>
  </si>
  <si>
    <t>78 - RECONSTRUCCIÓN DE LA INFRAESTRUCTURA VIAL URBANA DEL MUNICIPIO HONDO VALLE, PROVINCIA ELIAS PIÑA</t>
  </si>
  <si>
    <t>78 - REHABILITACIÓN PLANTA POTABILIZADORA, ACUEDUCTO MONTE PLATA, PROVINCIA MONTE PLATA</t>
  </si>
  <si>
    <t>79 - AMPLIACIÓN DEL PLANTEL EDUCATIVO PARA INICIAL FRANCISCO DEL ROSARIO SÁNCHEZ, MUNICIPIO BAJOS DE HAINA, PROVINCIA SAN CRISTÓBAL.</t>
  </si>
  <si>
    <t>79 - AMPLIACIÓN DEL PLANTEL EDUCATIVO PARA INICIAL FREDESVINDA HALLS, MUNICIPIO TAMBORIL, PROVINCIA SANTIAGO.</t>
  </si>
  <si>
    <t>79 - AMPLIACIÓN DEL PLANTEL EDUCATIVO PARA INICIAL FRÍAS, MUNICIPIO MONTE PLATA, PROVINCIA MONTE PLATA.</t>
  </si>
  <si>
    <t>79 - AMPLIACIÓN DEL PLANTEL EDUCATIVO PARA INICIAL JAPÓN, MUNICIPIO SANTO DOMINGO ESTE, PROVINCIA SANTO DOMINGO.</t>
  </si>
  <si>
    <t>79 - CONSTRUCCIÓN DE 1 ESTANCIAS INFANTILES EN LA PROVINCIA DE DUARTE (FASE 3)</t>
  </si>
  <si>
    <t>79 - CONSTRUCCIÓN DESTACAMENTOS POLICIALES EN DIFERENTES COMUNIDADES DE LA  PROVINCIA PUERTO PLATA</t>
  </si>
  <si>
    <t>79 - MEJORAMIENTO ACUEDUCTO EN EL MUNICIPIO SABANA GRANDE DE BOYA, PROV. MONTE PLATA</t>
  </si>
  <si>
    <t>79 - RECONSTRUCCIÓN CARRETERA LOS CORAZONES-LOS BARRACOS, AFECTADA POR VAGUADA DE ABRIL 2022, MUNICIPIO SANTA CRUZ DE EL SEIBO, PROVINCIA EL SEIBO</t>
  </si>
  <si>
    <t>79 - RECONSTRUCCIÓN DE LA INFRAESTRUCTURA VIAL URBANA DEL MUNICIPIO GUAYUBIN, PROVINCIA MONTE CRISTI</t>
  </si>
  <si>
    <t>79 - RECONSTRUCCIÓN DE LA INFRAESTRUCTURA VIAL URBANA DEL MUNICIPIO SANTO DOMINGO OESTE, PROVINCIA SANTO DOMINGO</t>
  </si>
  <si>
    <t>80 - AMPLIACIÓN DEL PLANTEL EDUCATIVO PARA INICIAL CRUCE DE PAYABO, MUNICIPIO MONTE PLATA, PROVINCIA MONTE PLATA.</t>
  </si>
  <si>
    <t>80 - AMPLIACIÓN DEL PLANTEL EDUCATIVO PARA INICIAL MAX HENRÍQUEZ UREÑA, MUNICIPIO BAJOS DE HAINA, PROVINCIA SAN CRISTÓBAL.</t>
  </si>
  <si>
    <t>80 - AMPLIACIÓN DEL PLANTEL EDUCATIVO PARA INICIAL MEJÍA, MUNICIPIO BISONÓ, PROVINCIA SANTIAGO.</t>
  </si>
  <si>
    <t>80 - AMPLIACIÓN DEL PLANTEL EDUCATIVO PARA INICIAL RAFAELA ANTONIA JOSÉFINA UREÑA BÁEZ (DOÑA SOCORRO), DISTRITO NACIONAL.</t>
  </si>
  <si>
    <t>80 - CONSTRUCCIÓN DE 1 ESTANCIAS INFANTILES EN LA PROVINCIA DE LA VEGA (FASE 3)</t>
  </si>
  <si>
    <t>80 - RECONSTRUCCIÓN DE LA INFRAESTRUCTURA VIAL URBANA DEL MUNICIPIO DAJABON, PROVINCIA DAJABON</t>
  </si>
  <si>
    <t>80 - RECONSTRUCCIÓN DE LA INFRAESTRUCTURA VIAL URBANA DEL MUNICIPIO EUGENIO MARIA DE HOSTOS, PROVINCIA DUARTE</t>
  </si>
  <si>
    <t>80 - REHABILITACIÓN DEPÓSITO REGULADOR METÁLICO ACUEDUCTO EL SEIBO</t>
  </si>
  <si>
    <t>80 - REPARACIÓN TECHO HIPODROMO V CENTENARIO, MUNICIPIO SANTO DOMINGO ESTE, PROVINCIA SANTO DOMINGO</t>
  </si>
  <si>
    <t>80 - RESTAURACIÓN DE AREA ARQUEOLOGICA EN EL PARQUE ARQUEOLOGICO LA ISABELA HISTORICA,  MUNICIPIO DE LUPERÓN, PROVINCIA PUERTO PLATA</t>
  </si>
  <si>
    <t>81 - AMPLIACIÓN DEL PLANTEL EDUCATIVO PARA INICIAL LA JAGUA, MUNICIPIO MONTE PLATA, PROVINCIA MONTE PLATA.</t>
  </si>
  <si>
    <t>81 - AMPLIACIÓN DEL PLANTEL EDUCATIVO PARA INICIAL MANUEL AURELIO TAVAREZ JUSTO (MANOLO), MUNICIPIO BISONÓ, PROVINCIA SANTIAGO.</t>
  </si>
  <si>
    <t>81 - AMPLIACIÓN DEL PLANTEL EDUCATIVO PARA INICIAL MONTE LARGO, MUNICIPIO BAJOS DE HAINA, PROVINCIA SAN CRISTÓBAL.</t>
  </si>
  <si>
    <t>81 - AMPLIACIÓN DEL PLANTEL EDUCATIVO PARA INICIAL REPÚBLICA DE COSTA RICA, MUNICIPIO SANTO DOMINGO DE GUZMÁN, DISTRITO NACIONAL.</t>
  </si>
  <si>
    <t>81 - AMPLIACIÓN REDES DISTRIBUCION, ACUEDUCTO LAS CAYAS, PROVINCIA VALVERDE</t>
  </si>
  <si>
    <t>81 - CONSTRUCCIÓN DE 1 ESTANCIA INFANTIL EN LA PROVINCIA DE INDEPENDENCIA  (FASE 3)</t>
  </si>
  <si>
    <t>81 - CONSTRUCCIÓN Y RECONSTRUCCION DE CUATRO PLAYS DE BÉISBOL DE LA PROVINCIA SANTIAGO</t>
  </si>
  <si>
    <t>81 - RECONSTRUCCIÓN DE LA INFRAESTRUCTURA VIAL URBANA DE LA CIRCUNSCRIPCIÓN 3 DEL DISTRITO NACIONAL</t>
  </si>
  <si>
    <t>81 - RECONSTRUCCIÓN DE LA INFRAESTRUCTURA VIAL URBANA DEL MUNICIPIO CASTILLO, PROVINCIA DUARTE</t>
  </si>
  <si>
    <t>81 - RECONSTRUCCIÓN DEL ESTADIO DE BEISBOL CRISTO REDENTOR EN EL SECTOR LOS GIRASOLES,DISTRITO NACIONAL</t>
  </si>
  <si>
    <t>81 - RESTAURACIÓN ÁREA EXTERIOR DEL PARQUE ARQUEOLÓGICO LA ISABELA HISTÓRICA,  MUNICIPIO DE LUPERÓN, PROVINCIA PUERTO PLATA</t>
  </si>
  <si>
    <t>82 - AMPLIACIÓN DEL PLANTEL EDUCATIVO PARA INICIAL CLARIDILIA CEPIN, MUNICIPIO BISONÓ, PROVINCIA SANTIAGO.</t>
  </si>
  <si>
    <t>82 - AMPLIACIÓN DEL PLANTEL EDUCATIVO PARA INICIAL FRANCISCO ULISES DOMÍNGUEZ, MUNICIPIO SANTO DOMINGO DE GUZMÁN, DISTRITO NACIONAL.</t>
  </si>
  <si>
    <t>82 - AMPLIACIÓN DEL PLANTEL EDUCATIVO PARA INICIAL IVELISSE SERRANO DEL ROSARIO, MUNICIPIO SAN GREGORIO DE NIGUA, PROVINCIA SAN CRISTÓBAL.</t>
  </si>
  <si>
    <t>82 - AMPLIACIÓN DEL PLANTEL EDUCATIVO PARA INICIAL JOSÉ PANTALEÓN CASTILLO, MUNICIPIO BAYAGUANA, PROVINCIA MONTE PLATA.</t>
  </si>
  <si>
    <t>82 - CONSTRUCCIÓN DE 1 ESTANCIAS INFANTILES EN LA PROVINCIA DE MOSEÑOR NOUEL (FASE 3)</t>
  </si>
  <si>
    <t>82 - CONSTRUCCIÓN DEL CLUB DEPORTIVO LOS JARDINES DEL NORTE, DISTRITO NACIONAL</t>
  </si>
  <si>
    <t>82 - MEJORAMIENTO ACUEDUCTO EN LA COMUNIDAD EL LIMON JIMANI, PROVINCIA INDEPENDENCIA</t>
  </si>
  <si>
    <t>82 - RECONSTRUCCIÓN DE LA INFRAESTRUCTURA VIAL URBANA DEL MUNICIPIO IMBERT, PROVINCIA PUERTO PLATA</t>
  </si>
  <si>
    <t>82 - RECONSTRUCCIÓN DE LA INFRAESTRUCTURA VIAL URBANA DEL MUNICIPIO LUPERÓN, PROVINCIA PUERTO PLATA</t>
  </si>
  <si>
    <t>82 - RECONSTRUCCIÓN TRAMO DE CARRETERA JUAN PABLO II- CHIRINO AFECTADO POR EL HURACAN FIONA, PROVINCIA MONTE PLATA</t>
  </si>
  <si>
    <t>83 - AMPLIACIÓN DEL PLANTEL EDUCATIVO PARA INICIAL ARROYO HIGÜERO, MUNICIPIO SAN GREGORIO DE NIGUA, PROVINCIA SAN CRISTÓBAL.</t>
  </si>
  <si>
    <t>83 - AMPLIACIÓN DEL PLANTEL EDUCATIVO PARA INICIAL CRUCE DE BARRERO, MUNICIPIO BISONÓ, PROVINCIA SANTIAGO.</t>
  </si>
  <si>
    <t>83 - AMPLIACIÓN DEL PLANTEL EDUCATIVO PARA INICIAL MANUEL EMILIO DE LOS SANTOS, MUNICIPIO BAYAGUANA, PROVINCIA MONTE PLATA.</t>
  </si>
  <si>
    <t>83 - AMPLIACIÓN DEL PLANTEL EDUCATIVO PARA INICIAL MI SEGUNDO HOGAR, MUNICIPIO SANTO DOMINGO DE GUZMÁN, DISTRITO NACIONAL.</t>
  </si>
  <si>
    <t>83 - RECONSTRUCCIÓN DE LA INFRAESTRUCTURA VIAL URBANA DEL MUNICIPIO BOCA CHICA, PROVINCIA SANTO DOMINGO</t>
  </si>
  <si>
    <t>83 - RECONSTRUCCIÓN DE LA INFRAESTRUCTURA VIAL URBANA DEL MUNICIPIO VILLA RIVA, PROVINCIA DUARTE</t>
  </si>
  <si>
    <t>83 - RECONSTRUCCIÓN DE OBRAS COMPLEMENTARIAS CARRETERA TURÍSTICA GREGORIO LUPERÓN, PROVINCIAS SANTIAGO- PUERTO PLATA</t>
  </si>
  <si>
    <t>83 - RECONSTRUCCIÓN DEL ELEVADO ENTRADA AVENIDA HIPÓDROMO DESDE LA AUTOPISTA LAS AMÉRICAS, SANTO DOMINGO ESTE.</t>
  </si>
  <si>
    <t>83 - REHABILITACIÓN  DEPOSITO REGULADOR DEL  ACUEDUCTO NAVARRETE, PROVINCIA SANTIAGO</t>
  </si>
  <si>
    <t>83 - RESTAURACIÓN ÁREA DE RECREACIÓN HISTÓRICA (ALDEA INDÍGENA), PARQUE ARQUEOLÓGICO LA ISABELA HISTORICA, MUNICIPIO LUPERON, PUERTO PLATA</t>
  </si>
  <si>
    <t>84 - AMPLIACIÓN ACUEDUCTO MÚLTIPLE MAJAGUAL, PROVINCIA MONTE PLATA</t>
  </si>
  <si>
    <t>84 - AMPLIACIÓN DEL PLANTEL EDUCATIVO INSTITUTO POLITÉCNICO LOYOLA, EN LA PROVINCIA SAN CRISTÓBAL</t>
  </si>
  <si>
    <t>84 - AMPLIACIÓN DEL PLANTEL EDUCATIVO PARA INICIAL LA ZANJA, MUNICIPIO SANTIAGO, PROVINCIA SANTIAGO.</t>
  </si>
  <si>
    <t>84 - AMPLIACIÓN DEL PLANTEL EDUCATIVO PARA INICIAL MAURICIO BÁEZ, MUNICIPIO SABANA GRANDE DE PALENQUE, PROVINCIA SAN CRISTÓBAL.</t>
  </si>
  <si>
    <t>84 - AMPLIACIÓN DEL PLANTEL EDUCATIVO PARA INICIAL MORAYMA VELOZ DE BÁEZ, MUNICIPIO BAYAGUANA, PROVINCIA MONTE PLATA.</t>
  </si>
  <si>
    <t>84 - AMPLIACIÓN DEL PLANTEL EDUCATIVO PARA INICIAL PROF. SALOMÉ UREÑA DE HENRÍQUEZ, MUNICIPIO SANTO DOMINGO DE GUZMÁN, DISTRITO NACIONAL.</t>
  </si>
  <si>
    <t>84 - HUMANIZACION DEL SISTEMA PENITENCIARIO DE LA REPÚBLICA DOMINICANA</t>
  </si>
  <si>
    <t>84 - RECONSTRUCCIÓN DE LA INFRAESTRUCTURA VIAL URBANA DEL MUNICIPIO DE HATO MAYOR DEL REY, PROVINCIA HATO MAYOR</t>
  </si>
  <si>
    <t>84 - RECONSTRUCCIÓN DE LA INFRAESTRUCTURA VIAL URBANA DEL MUNICIPIO JAMAO AL NORTE, PROVINCIA ESPAILLAT</t>
  </si>
  <si>
    <t>85 - AMPLIACIÓN DEL INSTITUTO PREPARATORIO DE MENORES SC "REFOR", PROVINCIA DE SAN CRISTÓBAL.</t>
  </si>
  <si>
    <t>85 - AMPLIACIÓN DEL PLANTEL EDUCATIVO PARA INICIAL 27 DE FEBRERO, MUNICIPIO BISONÓ, PROVINCIA SANTIAGO.</t>
  </si>
  <si>
    <t>85 - AMPLIACIÓN DEL PLANTEL EDUCATIVO PARA INICIAL EMMA BALAGUER, MUNICIPIO SANTO DOMINGO OESTE, PROVINCIA SANTO DOMINGO.</t>
  </si>
  <si>
    <t>85 - AMPLIACIÓN DEL PLANTEL EDUCATIVO PARA INICIAL GENERAL ANTONIO DUVERGÉ, MUNICIPIO BAYAGUANA, PROVINCIA MONTE PLATA.</t>
  </si>
  <si>
    <t>85 - AMPLIACIÓN DEL PLANTEL EDUCATIVO PARA INICIAL PADRE BORBÓN, MUNICIPIO SABANA GRANDE DE PALENQUE, PROVINCIA SAN CRISTÓBAL.</t>
  </si>
  <si>
    <t>85 - CONSTRUCCIÓN ACUEDUCTO CABO ROJO-PEDERNALES, PROVINCIA PEDERNALES</t>
  </si>
  <si>
    <t>85 - RECONSTRUCCIÓN DE LA INFRAESTRUCTURA VIAL URBANA DEL MUNICIPIO CASTAÑUELAS, PROVINCIA MONTE CRISTI</t>
  </si>
  <si>
    <t>85 - RECONSTRUCCIÓN DE LA INFRAESTRUCTURA VIAL URBANA DEL MUNICIPIO TENARES, PROVINCIA HERMANAS MIRABAL</t>
  </si>
  <si>
    <t>85 - RECONSTRUCCIÓN DE OBRAS COMPLEMENTARIAS CARRETERA TURÍSTICA GREGORIO LUPERÓN, PROVINCIAS SANTIAGO- PUERTO PLATA</t>
  </si>
  <si>
    <t>85 - REMODELACIÓN HOSPITALES DE LA PROVINCIA PUERTO PLATA</t>
  </si>
  <si>
    <t>85 - RESTAURACIÓN CUBIERTAS MUSEO CASA DE TOSTADO, CIUDAD COLONIAL, DISTRITO NACIONAL</t>
  </si>
  <si>
    <t>86 - AMPLIACIÓN ACUEDUCTO EL ZUMBÓN-CALLE BONITA-LOS RAMIREZ, PROVINCIA SAN -CRISTOBAL.</t>
  </si>
  <si>
    <t>86 - AMPLIACIÓN DEL PLANTEL EDUCATIVO PARA INICIAL ANTIGUA Y BARBUDA, MUNICIPIO SANTO DOMINGO OESTE, PROVINCIA SANTO DOMINGO.</t>
  </si>
  <si>
    <t>86 - AMPLIACIÓN DEL PLANTEL EDUCATIVO PARA INICIAL BLANCA MASCARO, MUNICIPIO LICEY AL MEDIO, PROVINCIA SANTIAGO.</t>
  </si>
  <si>
    <t>86 - AMPLIACIÓN DEL PLANTEL EDUCATIVO PARA INICIAL MERCEDES LUISA PÉREZ, MUNICIPIO SABANA GRANDE DE PALENQUE, PROVINCIA SAN CRISTÓBAL.</t>
  </si>
  <si>
    <t>86 - AMPLIACIÓN DEL PLANTEL EDUCATIVO PARA INICIAL PROF. JUAN EMILIO BOSCH GAVIÑO, MUNICIPIO  YAMASA, PROVINCIA YAMASÁ.</t>
  </si>
  <si>
    <t>86 - CONSTRUCCIÓN MULTIUSOS LOS ALCARRIZOS, MUNICIPIO LOS ALCARRIZOS, PROV. SANTO DOMINGO</t>
  </si>
  <si>
    <t>86 - MEJORAMIENTO DE LA INFRAESTRUCTURA DEPORTIVA DEL CENTRO EDUCATIVO PRIMARIA DON BOSCO, MUNICIPIO MOCA, PROVINCIA ESPAILLAT</t>
  </si>
  <si>
    <t>86 - RECONSTRUCCIÓN DE LA INFRAESTRUCTURA VIAL URBANA DEL MUNICIPIO BONAO, PROVINCIA MONSEÑOR NOUEL</t>
  </si>
  <si>
    <t>86 - RECONSTRUCCIÓN DE LA INFRAESTRUCTURA VIAL URBANA DEL MUNICIPIO SOSÚA, PROVINCIA PUERTO PLATA</t>
  </si>
  <si>
    <t>86 - RECONSTRUCCIÓN DEL CENTRO PSICOSOCIAL EMAUS, MUNICIPIO HIGÜEY, PROVINCIA LA ALTAGRACIA</t>
  </si>
  <si>
    <t>86 - REPARACIÓN DE HOSPITALES EN LA PROVINCIA VALVERDE</t>
  </si>
  <si>
    <t>87 - AMPLIACIÓN ACUEDUCTO EN EL SECTOR MADRE VIEJA NORTE, PROVINCIA SAN CRISTOBAL.</t>
  </si>
  <si>
    <t>87 - AMPLIACIÓN DEL PLANTEL EDUCATIVO PARA INICIAL GREGORIO AYBAR CONTRERAS, MUNICIPIO SABANA GRANDE DE BOYÁ, PROVINCIA MONTE PLATA.</t>
  </si>
  <si>
    <t>87 - AMPLIACIÓN DEL PLANTEL EDUCATIVO PARA INICIAL JULIÁN JIMÉNEZ, MUNICIPIO SAN GREGORIO DE NIGUA, PROVINCIA SAN CRISTÓBAL.</t>
  </si>
  <si>
    <t>87 - AMPLIACIÓN DEL PLANTEL EDUCATIVO PARA INICIAL LUIS NAPOLEÓN NÚÑEZ MOLINA - ANEXA, MUNICIPIO LICEY AL MEDIO, PROVINCIA SANTIAGO.</t>
  </si>
  <si>
    <t>87 - AMPLIACIÓN DEL PLANTEL EDUCATIVO PARA INICIAL ROSARIO EVANGELINA SOLANO - HATO NUEVO MANOGUAYABO, MUNICIPIO SANTO DOMINGO OESTE, PROVINCIA SANTO DOMINGO.</t>
  </si>
  <si>
    <t>87 - CONSTRUCCIÓN CASA HOGAR DE ANCIANOS EN SABANETA, MUNICIPIO SAN IGNACIO DE SABANETA, PROVINCIA SANTIAGO RODRIGUEZ</t>
  </si>
  <si>
    <t>87 - CONSTRUCCIÓN DE APARTAMENTOS EN EL SECTOR SANTA ANA, MUNICIPIO SAN FRANCISCO DE MACORÍS, PROVINCIA DUARTE</t>
  </si>
  <si>
    <t>87 - MEJORAMIENTO DE LA INFRAESTRUCTURA DEPORTIVA DEL CENTRO EDUCATIVO ELADIO PEÑA DE LA ROSA, MUNICIPIO MOCA, PROVINCIA ESPAILLAT.</t>
  </si>
  <si>
    <t>87 - RECONSTRUCCIÓN DE LA INFRAESTRUCTURA VIAL URBANA DEL MUNICIPIO CRISTÓBAL, PROVINCIA INDEPENDENCIA</t>
  </si>
  <si>
    <t>87 - RECONSTRUCCIÓN DE LA INFRAESTRUCTURA VIAL URBANA DEL MUNICIPIO MATANZAS, PROVINCIA PERAVIA</t>
  </si>
  <si>
    <t>87 - REHABILITACIÓN DEL CENTRO PSICOSOCIAL MOCA, MUNICIPIO MOCA, PROVINCIA ESPAILLAT</t>
  </si>
  <si>
    <t>88 - AMPLIACIÓN DEL CENTRO SECUNDARIO PEKÍN ADENTRO (SEGUNDA ETAPA), MUNICIPIO SANTIAGO DE LOS CABALLEROS.</t>
  </si>
  <si>
    <t>88 - AMPLIACIÓN DEL PLANTEL EDUCATIVO PARA INICIAL ANACAONA, MUNICIPIO SABANA GRANDE DE BOYÁ, PROVINCIA MONTE PLATA.</t>
  </si>
  <si>
    <t>88 - AMPLIACIÓN DEL PLANTEL EDUCATIVO PARA INICIAL GRAL. JOSÉ FRANCISCO DE SAN MARTIN, MUNICIPIO SANTO DOMINGO OESTE, PROVINCIA SANTO DOMINGO.</t>
  </si>
  <si>
    <t>88 - AMPLIACIÓN DEL PLANTEL EDUCATIVO PARA INICIAL LA PLAYA, MUNICIPIO SAN GREGORIO DE NIGUA, PROVINCIA SAN CRISTÓBAL.</t>
  </si>
  <si>
    <t>88 - AMPLIACIÓN DEL PLANTEL EDUCATIVO PARA INICIAL PROF. FRANCISCA HERNÁNDEZ, MUNICIPIO LICEY AL MEDIO, PROVINCIA SANTIAGO.</t>
  </si>
  <si>
    <t>88 - AMPLIACIÓN REDES DE DISTRIBUCIÓN DE AGUA POTABLE DEL BARRIO MOSCÚ, PROVINCIA SAN CRISTOBAL.</t>
  </si>
  <si>
    <t>88 - CONSTRUCCIÓN  DEL TRAMO DE CARRETERA ENLACE VIAL ESTANCIA NUEVA HASTA EL CRUCE DE CHERO MUNICIPIO MOCA, PROVINCIA ESPAILLAT</t>
  </si>
  <si>
    <t>88 - RECONSTRUCCIÓN DE LA INFRAESTRUCTURA VIAL URBANA DEL MUNICIPIO COTUÍ, PROVINCIA SÁNCHEZ RAMÍREZ</t>
  </si>
  <si>
    <t>88 - RECONSTRUCCIÓN DE LA INFRAESTRUCTURA VIAL URBANA DEL MUNICIPIO SAN JOSÉ DE LAS MATAS, PROVINCIA SANTIAGO</t>
  </si>
  <si>
    <t>88 - RECONSTRUCCIÓN ZONA DE FACTURACIÓN HOSPITAL DR. ROBERT REID CABRAL, DISTRITO NACIONAL</t>
  </si>
  <si>
    <t>88 - REMODELACIÓN CANCHA DE BALONCESTO LOS BUITRES, PROVINCIA SAN CRISTOBAL</t>
  </si>
  <si>
    <t>88 - REPARACIÓN HOSPITALES DE LA PROVINCIA LA VEGA</t>
  </si>
  <si>
    <t>89 - AMPLIACIÓN DEL PLANTEL EDUCATIVO PARA INICIAL CANTALICIA ENCARNACIÓN MATEO, MUNICIPIO SABANA GRANDE DE PALENQUE, PROVINCIA SAN CRISTÓBAL.</t>
  </si>
  <si>
    <t>89 - AMPLIACIÓN DEL PLANTEL EDUCATIVO PARA INICIAL DOÑA INOCENCIA MERCEDES CABRERA, MUNICIPIO TAMBORIL, PROVINCIA SANTIAGO.</t>
  </si>
  <si>
    <t>89 - AMPLIACIÓN DEL PLANTEL EDUCATIVO PARA INICIAL PASTORA CASTILLO, MUNICIPIO SABANA GRANDE DE BOYÁ, PROVINCIA MONTE PLATA.</t>
  </si>
  <si>
    <t>89 - AMPLIACIÓN DEL PLANTEL EDUCATIVO PARA INICIAL PROF. MARÍA AMADA RAMÍREZ DÍAZ, MUNICIPIO SANTO DOMINGO OESTE, PROVINCIA SANTO DOMINGO.</t>
  </si>
  <si>
    <t>89 - CONSTRUCCIÓN DE OFICINAS GUBERNAMENTALES Y PARQUEO PARA EL MANEJO MIGRATORIO EN BAHIA GARCIA, MUN. LUPERON, PROV. PUERTO PLATA</t>
  </si>
  <si>
    <t>89 - RECONSTRUCCIÓN DE LA INFRAESTRUCTURA VIAL URBANA DEL MUNICIPIO DUVERGÉ, PROVINCIA INDEPENDENCIA</t>
  </si>
  <si>
    <t>89 - RECONSTRUCCIÓN DE LA INFRAESTRUCTURA VIAL URBANA DEL MUNICIPIO MELLA, PROVINCIA INDEPENDENCIA</t>
  </si>
  <si>
    <t>89 - REMODELACIÓN CANCHA DE BALONCESTO EN LA COMUNIDAD ITABO, MUNICIPIO BAJOS DE HAINA, PROVINCIA SAN CRISTOBAL</t>
  </si>
  <si>
    <t>90 - AMPLIACIÓN DEL PLANTEL EDUCATIVO PARA INICIAL BÁSICA LAS MALVINAS, MUNICIPIO SANTO DOMINGO OESTE, PROVINCIA SANTO DOMINGO.</t>
  </si>
  <si>
    <t>90 - AMPLIACIÓN DEL PLANTEL EDUCATIVO PARA INICIAL JUAN ANTONIO ACOSTA (AMACEYES ABAJO) , MUNICIPIO TAMBORIL, PROVINCIA SANTIAGO.</t>
  </si>
  <si>
    <t>90 - AMPLIACIÓN DEL PLANTEL EDUCATIVO PARA INICIAL MINERVA MIRABAL, MUNICIPIO SABANA GRANDE DE BOYÁ, PROVINCIA MONTE PLATA.</t>
  </si>
  <si>
    <t>90 - AMPLIACIÓN DEL PLANTEL EDUCATIVO PARA INICIAL PROF. ZENEYDA BELTRÉ, MUNICIPIO SAN GREGORIO DE NIGUA, PROVINCIA SAN CRISTÓBAL.</t>
  </si>
  <si>
    <t>90 - CONSTRUCCIÓN DE LA CIUDAD SANITARIA DR. LUIS E. AYBAR, DISTRITO NACIONAL</t>
  </si>
  <si>
    <t>90 - CONSTRUCCIÓN DE OFICINAS Y NAVES INDUSTRIALES DE ZONA FRANCA DISDO, MUNICIPIO SANTO DOMINGO OESTE, PROVINCIA SANTO DOMINGO</t>
  </si>
  <si>
    <t>90 - MEJORAMIENTO ACUEDUCTO SAN CRISTOBAL, SECTOR MADRE VIEJA SUR, PROVINCIA SAN CRISTÓBAL.</t>
  </si>
  <si>
    <t>90 - MEJORAMIENTO DEL SISTEMA DE DISTRIBUCION ELECTRICA A NIVEL NACIONAL</t>
  </si>
  <si>
    <t>90 - RECONSTRUCCIÓN DE LA INFRAESTRUCTURA VIAL URBANA DEL MUNICIPIO POSTRER RÍO, PROVINCIA INDEPENDENCIA</t>
  </si>
  <si>
    <t>90 - RECONSTRUCCIÓN DE LA INFRAESTRUCTURA VIAL URBANA DEL MUNICIPIO SAN ANTONIO DE GUERRA, PROVINCIA SANTO DOMINGO</t>
  </si>
  <si>
    <t>90 - REMODELACIÓN CAMPO DE BEISBOL EN LA COMUNIDAD SAINAGUA, PROVINCIA SAN CRISTOBAL</t>
  </si>
  <si>
    <t>90 - REPARACIÓN HOSPITALES DE LA PROVINCIA LA ALTAGRACIA</t>
  </si>
  <si>
    <t>91 - AMPLIACIÓN ALCANTARILLADO SANITARIO EL SEIBO, PROVINCIA EL SEIBO.</t>
  </si>
  <si>
    <t>91 - AMPLIACIÓN DEL PLANTEL EDUCATIVO PARA INICIAL ANDRÉS BELLO, MUNICIPIO SABANA GRANDE DE BOYÁ, PROVINCIA MONTE PLATA.</t>
  </si>
  <si>
    <t>91 - AMPLIACIÓN DEL PLANTEL EDUCATIVO PARA INICIAL PROF. ANA CONSUELO GUZMÁN, MUNICIPIO VILLA GONZÁLEZ, PROVINCIA SANTIAGO.</t>
  </si>
  <si>
    <t>91 - AMPLIACIÓN DEL PLANTEL EDUCATIVO PARA INICIAL PROF. PETRONILA TRINIDAD SUÁREZ, MUNICIPIO SANTO DOMINGO OESTE, PROVINCIA SANTO DOMINGO.</t>
  </si>
  <si>
    <t>91 - AMPLIACIÓN DEL PLANTEL EDUCATIVO PARA INICIAL ROSA ANGÉLICA MONTERO, MUNICIPIO SAN GREGORIO DE NIGUA, PROVINCIA SAN CRISTÓBAL.</t>
  </si>
  <si>
    <t>91 - MEJORAMIENTO DE ACUEDUCTO EN LOS SECTORES EL POMIER,HATO DAMA, MANUEL VILLEGAS, SANTA MARÍA Y MATA PALOMA, PROVINCIA SAN CRISTOBAL</t>
  </si>
  <si>
    <t>91 - RECONSTRUCCIÓN DE LA INFRAESTRUCTURA VIAL URBANA DEL MUNICIPIO DE NAGUA, PROVINCIA MARÍA TRINIDAD SÁNCHEZ</t>
  </si>
  <si>
    <t>91 - RECONSTRUCCIÓN DE LA INFRAESTRUCTURA VIAL URBANA DEL MUNICIPIO PEPILLO SALCEDO, PROVINCIA MONTE CRISTI</t>
  </si>
  <si>
    <t>91 - REHABILITACIÓN DE REDES Y NORMALIZACIÓN DE USUARIOS DEL SERVICIO DE ENERGIA</t>
  </si>
  <si>
    <t>91 - REMODELACIÓN CANCHA DE BALONCESTO EN LA COMUNIDAD DE HATILLO PROVINCIA SAN CRISTOBAL</t>
  </si>
  <si>
    <t>92 - AMPLIACIÓN DEL PLANTEL EDUCATIVO PARA INICIAL DON BOSCO, MUNICIPIO SANTO DOMINGO OESTE, PROVINCIA SANTO DOMINGO.</t>
  </si>
  <si>
    <t>92 - AMPLIACIÓN DEL PLANTEL EDUCATIVO PARA INICIAL LOS MONTONES  2, MUNICIPIO SAN CRISTÓBAL, PROVINCIA SAN CRISTÓBAL.</t>
  </si>
  <si>
    <t>92 - AMPLIACIÓN DEL PLANTEL EDUCATIVO PARA INICIAL MARTÍN FERRER DE LOS SANTOS, MUNICIPIO PERALVILLO, PROVINCIA MONTE PLATA.</t>
  </si>
  <si>
    <t>92 - AMPLIACIÓN DEL PLANTEL EDUCATIVO PARA INICIAL PEDRO ANTONIO ESTRELLA, MUNICIPIO VILLA GONZÁLEZ, PROVINCIA SANTIAGO.</t>
  </si>
  <si>
    <t>92 - CONSTRUCCIÓN CANCHA DE BALONCESTO EN EL BARRIO PROSPERIDAD, MUNICIPIO BONAO, PROVINCIA MONSEÑOR NOUEL</t>
  </si>
  <si>
    <t>92 - CONSTRUCCIÓN DE ALCANTARILLADO SANITARIO LICEY AL MEDIO - LAS PALOMAS ARRIBA, MUNICIPIO LICEY AL MEDIO, PROVINCIA SANTIAGO</t>
  </si>
  <si>
    <t>92 - RECONSTRUCCIÓN DE LA INFRAESTRUCTURA VIAL URBANA DEL MUNICIPIO DE NEYBA, PROVINCIA BAHORUCO</t>
  </si>
  <si>
    <t>92 - RECONSTRUCCIÓN DE LA INFRAESTRUCTURA VIAL URBANA DEL MUNICIPIO VILLA VÁZQUEZ, PROVINCIA MONTE CRISTI</t>
  </si>
  <si>
    <t>93 - AMPLIACIÓN DEL PLANTEL EDUCATIVO PARA INICIAL JESÚS MARÍA MANZUETA, MUNICIPIO PERALVILLO, PROVINCIA MONTE PLATA.</t>
  </si>
  <si>
    <t>93 - AMPLIACIÓN DEL PLANTEL EDUCATIVO PARA INICIAL LOS RANCHOS DE BABOSICO ARRIBA, MUNICIPIO SANTIAGO, PROVINCIA SANTIAGO.</t>
  </si>
  <si>
    <t>93 - AMPLIACIÓN DEL PLANTEL EDUCATIVO PARA INICIAL PROF. ALBA LUZ CASILLA DÍAZ, MUNICIPIO PEDRO BRAND, PROVINCIA SANTO DOMINGO.</t>
  </si>
  <si>
    <t>93 - CONSTRUCCIÓN CANCHA DE BALONCESTO EN EL BARRIO CANTA LA RANA, MUNICIPIO PIEDRA BLANCA, PROVINCIA MONSEÑOR NOUEL</t>
  </si>
  <si>
    <t>93 - CONSTRUCCIÓN CANCHA DE BALONCESTO LUDO GÓMEZ (ENGOMBE), MUNICIPIO SANTO DOMINGO OESTE, PROVINCIA SANTO DOMINGO</t>
  </si>
  <si>
    <t>93 - RECONSTRUCCIÓN DE LA INFRAESTRUCTURA VIAL URBANA DEL MUNICIPIO LAS YAYAS DE VIAJAMA, PROVINCIA AZUA</t>
  </si>
  <si>
    <t>93 - RECONSTRUCCIÓN DE LA INFRAESTRUCTURA VIAL URBANA DEL MUNICIPIO PEDERNALES, PROVINCIA PEDERNALES</t>
  </si>
  <si>
    <t>93 - RECONSTRUCCIÓN HOSPITAL TEOFILO HERNANDEZ, EL SEIBO</t>
  </si>
  <si>
    <t>94 - AMPLIACIÓN DEL PLANTEL EDUCATIVO PARA INICIAL GREGORIO LUPERÓN - MACORÍS DEL LIMÓN, MUNICIPIO VILLA GONZÁLEZ, PROVINCIA SANTIAGO.</t>
  </si>
  <si>
    <t>94 - AMPLIACIÓN DEL PLANTEL EDUCATIVO PARA INICIAL MANUELA MOREL HERNÁNDEZ, MUNICIPIO PERALVILLO, PROVINCIA MONTE PLATA.</t>
  </si>
  <si>
    <t>94 - AMPLIACIÓN DEL PLANTEL EDUCATIVO PARA INICIAL MARINO MORENO GONZÁLEZ, MUNICIPIO PEDRO BRAND, PROVINCIA SANTO DOMINGO.</t>
  </si>
  <si>
    <t>94 - CONSTRUCCIÓN CANCHA DE BALONCESTO EN EL BARRIO EL OCHO, MUNICIPIO BONAO, PROVINCIA MONSEÑOR NOUEL</t>
  </si>
  <si>
    <t>94 - RECONSTRUCCIÓN DE 26.3 KM DE VIAS EN BARRIOS Y ACCESOS DE PLAYA EN LA ISABELA, MUNICIPIO LUPERON PROV. PUERTO PLATA</t>
  </si>
  <si>
    <t>94 - RECONSTRUCCIÓN DE LA INFRAESTRUCTURA VIAL URBANA DEL MUNICIPIO DE COMENDADOR, PROVINCIA ELIAS PIÑA</t>
  </si>
  <si>
    <t>94 - RECONSTRUCCIÓN DE TRAMO VIAL EN  LOS COQUITOS, MUNICIPIO MONTE PLATA, PROVINCIA MONTE PLATA</t>
  </si>
  <si>
    <t>95 - AMPLIACIÓN DEL PLANTEL EDUCATIVO PARA INICIAL CELESTINA PATRIA GRULLÓN FRANCO - BANEGAS, MUNICIPIO VILLA GONZÁLEZ, PROVINCIA SANTIAGO.</t>
  </si>
  <si>
    <t>95 - AMPLIACIÓN DEL PLANTEL EDUCATIVO PARA INICIAL JUANA DE ARCO, MUNICIPIO PEDRO BRAND, PROVINCIA SANTO DOMINGO.</t>
  </si>
  <si>
    <t>95 - AMPLIACIÓN DEL PLANTEL EDUCATIVO PARA INICIAL MELANIA MANZUETA, MUNICIPIO PERALVILLO, PROVINCIA MONTE PLATA.</t>
  </si>
  <si>
    <t>95 - CONSTRUCCIÓN CANCHA DE BALONCESTO EN EL BARRIO QUIJA QUIETA, MUNICIPIO SAN JUAN DE LA MAGUANA, PROVINCIA SAN JUAN</t>
  </si>
  <si>
    <t>95 - CONSTRUCCIÓN SISTEMAS DE ABASTECIMIENTO DE AGUA POTABLE AL DISTRITO MUNICIPAL DE LOS BOTADOS Y COMUNIDADES RURALES, MUNICIPIO YAMASA, PROVINCIA MONTE PLATA</t>
  </si>
  <si>
    <t>95 - RECONSTRUCCIÓN DE LA INFRAESTRUCTURA VIAL URBANA DEL MUNICIPIO JARABACOA, PROVINCIA LA VEGA</t>
  </si>
  <si>
    <t>95 - REPARACIÓN CANCHA DE BALONCESTO DEL SECTOR LA MADRE, MUNICIPIO VILLA JARAGUA, PROVINCIA BAHORUCO</t>
  </si>
  <si>
    <t>96 - AMPLIACIÓN ACUEDUCTO SAN JOSE DE OCOA - SABANA LARGA, PROVINCIA SAN JOSE DE OCOA</t>
  </si>
  <si>
    <t>96 - AMPLIACIÓN DEL PLANTEL EDUCATIVO PARA INICIAL ADRIANO VALDEZ - QUINIGUA, MUNICIPIO VILLA GONZÁLEZ, PROVINCIA SANTIAGO.</t>
  </si>
  <si>
    <t>96 - AMPLIACIÓN DEL PLANTEL EDUCATIVO PARA INICIAL GREGORIO SANTOS, MUNICIPIO PEDRO BRAND, PROVINCIA SANTO DOMINGO.</t>
  </si>
  <si>
    <t>96 - AMPLIACIÓN DEL PLANTEL EDUCATIVO PARA INICIAL JOSÉ VÁSQUEZ JIMÉNEZ, MUNICIPIO PERALVILLO, PROVINCIA MONTE PLATA.</t>
  </si>
  <si>
    <t>96 - CONSTRUCCIÓN CANCHA DE BALONCESTO EN EL MUNICIPIO EL CERCADO, PROVINCIA SAN JUAN</t>
  </si>
  <si>
    <t>96 - MEJORAMIENTO DE LA EFICIENCIA ENERGÉTICA GUBERNAMENTAL EN REPÚBLICA DOMINICANA</t>
  </si>
  <si>
    <t>96 - RECONSTRUCCIÓN DE LA INFRAESTRUCTURA VIAL URBANA DEL MUNICIPIO DE LAS TERRENAS, PROVINCIA SAMANÁ</t>
  </si>
  <si>
    <t>96 - RECONSTRUCCIÓN DE LA INFRAESTRUCTURA VIAL URBANA DEL MUNICIPIO DE LOS ALCARRIZOS, PROVINCIA SANTO DOMINGO</t>
  </si>
  <si>
    <t>96 - REHABILITACIÓN CASA HOGAR DE NIÑOS DE CONANI, SECTOR ALAMEDA, MUNICIPIO SANTO DOMINGO OESTE, PROV. SANTO DOMINGO</t>
  </si>
  <si>
    <t>97 - AMPLIACIÓN DEL PLANTEL EDUCATIVO PARA INICIAL CONCEPCIÓN BONA, MUNICIPIO SANTO DOMINGO OESTE, PROVINCIA SANTO DOMINGO.</t>
  </si>
  <si>
    <t>97 - AMPLIACIÓN DEL PLANTEL EDUCATIVO PARA INICIAL TRINA MOYA DE VÁSQUEZ, MUNICIPIO SAN JOSÉ DE LAS MATAS, PROVINCIA SANTIAGO.</t>
  </si>
  <si>
    <t>97 - CONSTRUCCIÓN CANCHA DE BALONCESTO EN EL DISTRITO MUNICIPAL GUANITO, MUNICIPIO SAN JUAN DE LA MAGUANA, PROVINCIA SAN JUAN</t>
  </si>
  <si>
    <t>97 - RECONSTRUCCIÓN DE LA INFRAESTRUCTURA VIAL URBANA DEL MUNICIPIO EL FACTOR, PROVINCIA MARÍA TRINIDAD SÁNCHEZ</t>
  </si>
  <si>
    <t>97 - RECONSTRUCCIÓN DE LA INFRAESTRUCTURA VIAL URBANA DEL MUNICIPIO PADRE LAS CASAS, PROVINCIA AZUA</t>
  </si>
  <si>
    <t>97 - REHABILITACIÓN Y AMPLIACION ACUEDUCTO MÚLTIPLE LOS PATOS-ENRIQUILLO-OVIEDO    PROVINCIAS BARAHONA-PEDERNALES</t>
  </si>
  <si>
    <t>98 - AMPLIACIÓN DEL PLANTEL EDUCATIVO PARA INICIAL MELIDA GIRALT, MUNICIPIO SANTIAGO, PROVINCIA SANTIAGO.</t>
  </si>
  <si>
    <t>98 - AMPLIACIÓN DEL PLANTEL EDUCATIVO PARA INICIAL PROF. FRANCIA MARGARITA AYALA SÁNCHEZ, MUNICIPIO PEDRO BRAND, PROVINCIA SANTO DOMINGO.</t>
  </si>
  <si>
    <t>98 - CONSTRUCCIÓN ACUEDUCTO LA HORCA - LOS AMACEYES, EXTENSION ALINO, MUNICIPIO LAS MATA DE SANTA CRUZ, PROVINCIA MONTE CRISTI</t>
  </si>
  <si>
    <t>98 - CONSTRUCCIÓN CAMPO DE BEISBOL EN EL DISTRITO MUNICIPAL BATISTA, MUNICIPIO EL CERCADO, PROVINCIA SAN JUAN</t>
  </si>
  <si>
    <t>98 - CONSTRUCCIÓN HOSPITAL MUNICIPAL DE DAJABÓN PROVINCIA DAJABÓN, REPÚBLICA DOMINICANA</t>
  </si>
  <si>
    <t>98 - RECONSTRUCCIÓN  DE LA INFRAESTRUCTURA VIAL URBANA DEL MUNICIPIO ARENOSO, PROVINCIA DUARTE</t>
  </si>
  <si>
    <t>98 - RECONSTRUCCIÓN DE 22KM DEL TRAMO CARRETERO EL CERCADO-HONDO VALLE, PROVINCIAS SAN JUAN Y ELIAS PIÑA</t>
  </si>
  <si>
    <t>99 - AMPLIACIÓN DEL PLANTEL EDUCATIVO PARA INICIAL ENRIQUETA OMLER, MUNICIPIO SOSÚA, PROVINCIA PUERTO PLATA.</t>
  </si>
  <si>
    <t>99 - AMPLIACIÓN DEL PLANTEL EDUCATIVO PARA INICIAL FÉLIX LOPE DE VEGA, MUNICIPIO PEDRO BRAND, PROVINCIA SANTO DOMINGO.</t>
  </si>
  <si>
    <t>99 - CONSTRUCCIÓN DE APARTAMENTOS TIPO - AH, EN EL ALTOS DE HATICO,  MUNICIPIO LA VEGA, PROVINCIA LA VEGA</t>
  </si>
  <si>
    <t>99 - Proyectos Consolidados</t>
  </si>
  <si>
    <t>99 - RECONSTRUCCIÓN DE LA INFRAESTRUCTURA VIAL URBANA DEL MUNICIPIO DE PEDRO BRAND, PROVINCIA SANTO DOMINGO</t>
  </si>
  <si>
    <t>99 - REMODELACIÓN CLUB DEPORTIVO RENACER EN EL SECTOR GUACHUPITA,  DISTRITO NACIONAL.</t>
  </si>
  <si>
    <t>Clasificación Institucional de Gastos</t>
  </si>
  <si>
    <t>Instituciones según ámbito</t>
  </si>
  <si>
    <t>Gasto Consolidado</t>
  </si>
  <si>
    <t>1.1.1.1.1 - Administración central</t>
  </si>
  <si>
    <t>0101 - SENADO DE LA REPÚBLICA</t>
  </si>
  <si>
    <t>0102 - CÁMARA DE DIPUTADOS</t>
  </si>
  <si>
    <t>0201 - PRESIDENCIA DE LA REPÚBLICA</t>
  </si>
  <si>
    <t>0202 - MINISTERIO DE  INTERIOR Y POLICÍA</t>
  </si>
  <si>
    <t>0203 - MINISTERIO DE DEFENSA</t>
  </si>
  <si>
    <t>0204 - MINISTERIO DE RELACIONES EXTERIORES</t>
  </si>
  <si>
    <t>0205 - MINISTERIO DE HACIENDA</t>
  </si>
  <si>
    <t>0206 - MINISTERIO DE EDUCACIÓN</t>
  </si>
  <si>
    <t>0207 - MINISTERIO DE SALUD PÚBLICA Y ASISTENCIA SOCIAL</t>
  </si>
  <si>
    <t>0208 - MINISTERIO DE DEPORTES Y RECREACIÓN</t>
  </si>
  <si>
    <t>0209 - MINISTERIO DE TRABAJO</t>
  </si>
  <si>
    <t>0210 - MINISTERIO DE AGRICULTURA</t>
  </si>
  <si>
    <t>0211 - MINISTERIO DE OBRAS PÚBLICAS Y COMUNICACIONES</t>
  </si>
  <si>
    <t>0212 - MINISTERIO DE INDUSTRIA, COMERCIO Y MIPYMES (MICM)</t>
  </si>
  <si>
    <t>0213 - MINISTERIO DE TURISMO</t>
  </si>
  <si>
    <t>0214 - PROCURADURÍA GENERAL DE LA REPÚBLICA</t>
  </si>
  <si>
    <t>0215 - MINISTERIO DE LA MUJER</t>
  </si>
  <si>
    <t>0216 - MINISTERIO DE CULTURA</t>
  </si>
  <si>
    <t>0217 - MINISTERIO DE LA JUVENTUD</t>
  </si>
  <si>
    <t>0218 - MINISTERIO DE MEDIO AMBIENTE Y RECURSOS NATURALES</t>
  </si>
  <si>
    <t>0219 - MINISTERIO DE EDUCACIÓN SUPERIOR CIENCIA Y TECNOLOGÍA</t>
  </si>
  <si>
    <t>0220 - MINISTERIO DE ECONOMÍA, PLANIFICACIÓN Y DESARROLLO</t>
  </si>
  <si>
    <t>0221 - MINISTERIO DE ADMINISTRACIÓN PÚBLICA</t>
  </si>
  <si>
    <t>0222 - MINISTERIO DE ENERGIA Y MINAS</t>
  </si>
  <si>
    <t>0223 - MINISTERIO DE LA VIVIENDA, HABITAT Y EDIFICACIONES (MIVHED)</t>
  </si>
  <si>
    <t>0301 - PODER JUDICIAL</t>
  </si>
  <si>
    <t>0401 - JUNTA CENTRAL ELECTORAL</t>
  </si>
  <si>
    <t>0402 - CÁMARA DE CUENTAS</t>
  </si>
  <si>
    <t>0403 - TRIBUNAL CONSTITUCIONAL</t>
  </si>
  <si>
    <t>0404 - DEFENSOR DEL PUEBLO</t>
  </si>
  <si>
    <t>0405 - TRIBUNAL SUPERIOR  ELECTORAL ( TSE)</t>
  </si>
  <si>
    <t>0406 - OFICINA NACIONAL DE DEFENSA PUBLICA</t>
  </si>
  <si>
    <t>0998 - ADMINISTRACION DE DEUDA PUBLICA Y ACTIVOS FINANCIEROS</t>
  </si>
  <si>
    <t>0999 - ADMINISTRACION DE OBLIGACIONES DEL TESORO NACIONAL</t>
  </si>
  <si>
    <t>1.1.1.1.2 - Instituciones públicas descentralizadas y autónomas no financieras</t>
  </si>
  <si>
    <t>5102 - CENTRO DE EXPORTACIONES E INVERSIONES DE LA REP. DOM.</t>
  </si>
  <si>
    <t>5103 - CONSEJO NACIONAL DE POBLACIÓN Y FAMILIA</t>
  </si>
  <si>
    <t>5104 - DEPARTAMENTO AEROPORTUARIO</t>
  </si>
  <si>
    <t>5108 - CRUZ ROJA DOMINICANA</t>
  </si>
  <si>
    <t>5109 - DEFENSA CIVIL</t>
  </si>
  <si>
    <t>5111 - INSTITUTO AGRARIO DOMINICANO</t>
  </si>
  <si>
    <t>5112 - INSTITUTO AZUCARERO DOMINICANO</t>
  </si>
  <si>
    <t>5114 - INSTITUTO PARA EL DESARROLLO DEL NOROESTE</t>
  </si>
  <si>
    <t>5118 - INSTITUTO NACIONAL DE RECURSOS HIDRAÚLICOS (INDRHI)</t>
  </si>
  <si>
    <t>5119 - INSTITUTO PARA EL DESARROLLO DEL SUROESTE</t>
  </si>
  <si>
    <t>5120 - JARDÍN BOTÁNICO</t>
  </si>
  <si>
    <t>5121 - LIGA MUNICIPAL DOMINICANA</t>
  </si>
  <si>
    <t>5127 - SUPERINTENDENCIA DE SEGUROS</t>
  </si>
  <si>
    <t>5128 - UNIVERSIDAD AUTÓNOMA DE SANTO DOMINGO</t>
  </si>
  <si>
    <t>5130 - PARQUE ZOOLÓGICO NACIONAL</t>
  </si>
  <si>
    <t>5131 - INSTITUTO DOMINICANO DE LAS TELECOMUNICACIONES</t>
  </si>
  <si>
    <t>5132 - INSTITUTO DOMINICANO DE INVESTIGACIONES AGROPECUARIAS Y FORESTALES</t>
  </si>
  <si>
    <t>5133 - MUSEO DE HISTORIA NATURAL</t>
  </si>
  <si>
    <t>5134 - ACUARIO NACIONAL</t>
  </si>
  <si>
    <t>5135 - OFICINA NACIONAL DE PROPIEDAD INDUSTRIAL</t>
  </si>
  <si>
    <t>5136 - INSTITUTO DOMINICANO DEL CAFÉ</t>
  </si>
  <si>
    <t>5137 - INSTITUTO DUARTIANO</t>
  </si>
  <si>
    <t>5138 - COMISIÓN NACIONAL DE ENERGÍA</t>
  </si>
  <si>
    <t>5139 - SUPERINTENDENCIA DE ELECTRICIDAD</t>
  </si>
  <si>
    <t>5140 - INSTITUTO DEL TABACO DE LA REPÚBLICA DOMINICANA</t>
  </si>
  <si>
    <t>5142 - FONDO PATRIMONIAL DE LAS EMPRESAS REFORMADAS</t>
  </si>
  <si>
    <t>5143 - INSTITUTO DE DESARROLLO Y CRÉDITO COOPERATIVO</t>
  </si>
  <si>
    <t>5144 - FONDO ESPECIAL PARA EL DESARROLLO AGROPECUARIO</t>
  </si>
  <si>
    <t>5147 - INSTITUTO NACIONAL DE LA UVA</t>
  </si>
  <si>
    <t>5150 - CONSEJO NACIONAL DE ZONAS FRANCAS</t>
  </si>
  <si>
    <t>5151 - CONSEJO NACIONAL PARA LA NIÑEZ Y LA ADOLESCENCIA</t>
  </si>
  <si>
    <t>5154 - INSTITUTO DE INNOVACION EN BIOTECNOLOGIA E INDUSTRIAL (IIBI)</t>
  </si>
  <si>
    <t>5155 - INSTITUTO DE FORMACIÓN TÉCNICO PROFESIONAL (INFOTEP)</t>
  </si>
  <si>
    <t>5157 - CORPORACION DOMICANA DE EMPRESAS ESTATALES (CORDE</t>
  </si>
  <si>
    <t>5158 - DIRECCION GENERAL DE ADUANAS</t>
  </si>
  <si>
    <t>5159 - DIRECCION GENERAL DE IMPUESTOS INTERNOS</t>
  </si>
  <si>
    <t>5161 - INSTITUTO DE PROTECCION DE LOS DERECHOS AL CONSUMIDOR</t>
  </si>
  <si>
    <t>5162 - INSTITUTO DOMINICANO DE AVIACION CIVIL</t>
  </si>
  <si>
    <t>5163 - CONSEJO DOMINICANO DE PESCA Y ACUICULTURA</t>
  </si>
  <si>
    <t>5165 - COMISION REGULADORA DE PRACTICAS DESLEALES</t>
  </si>
  <si>
    <t>5166 - COMISION NACIONAL DE DEFENSA DE LA COMPETENCIA</t>
  </si>
  <si>
    <t>5168 - ARCHIVO GENERAL DE LA NACIÓN</t>
  </si>
  <si>
    <t>5169 - DIRECCIÓN GENERAL DE CINE (DGCINE)</t>
  </si>
  <si>
    <t>5171 - INSTITUTO DOMINICANO PARA LA CALIDAD (INDOCAL)</t>
  </si>
  <si>
    <t>5172 - ORGANISMO DOMINICANO DE ACREDITACION (ODAC)</t>
  </si>
  <si>
    <t>5174 - MERCADOS DOMINICANOS DE ABASTO AGROPECUARIO</t>
  </si>
  <si>
    <t>5175 - CONSEJO NACIONAL DE COMPETITIVIDAD</t>
  </si>
  <si>
    <t>5176 - CONSEJO NACIONAL DE DISCAPACIDAD (CONADIS)</t>
  </si>
  <si>
    <t>5177 - CONSEJO NAC. DE INVESTIGACIONES AGROPECUARIAS Y FORESTALES (CONIAF)</t>
  </si>
  <si>
    <t>5178 - FONDO NACIONAL PARA EL MEDIO AMBIENTE Y RECURSOS NATURALES</t>
  </si>
  <si>
    <t>5179 - SERVICIO GEOLOGICO NACIONAL</t>
  </si>
  <si>
    <t>5180 - DIRECCION CENTRAL DEL SERVICIO NACIONAL DE SALUD</t>
  </si>
  <si>
    <t>5181 - INSTITUTO GEOGRÁFICO NACIONAL JOSÉ JOAQUÍN HUNGRÍA MORELL</t>
  </si>
  <si>
    <t>5182 - INSTITUTO NACIONAL DE TRÁNSITO Y TRANSPORTE TERRESTRE</t>
  </si>
  <si>
    <t>5183 - UNIDAD DE ANÁLISIS FINANCIERO (UAF)</t>
  </si>
  <si>
    <t>5184 - DIRECCIÓN GENERAL DE ALIANZAS PÚBLICO-PRIVADAS</t>
  </si>
  <si>
    <t>5187 - DIRECCIÓN GENERAL DE RIESGOS AGROPECUARIOS</t>
  </si>
  <si>
    <t>5188 - INSTITUTO NACIONAL DE ATENCIÓN INTEGRAL A LA PRIMERA INFANCIA (INAIPI)</t>
  </si>
  <si>
    <t>1.1.1.1.3 - Instituciones de la seguridad social</t>
  </si>
  <si>
    <t>5202 - INSTITUTO DE AUXILIOS</t>
  </si>
  <si>
    <t>5205 - SUPERINTENDENCIA DE PENSIONES</t>
  </si>
  <si>
    <t>5206 - SUPERINTENDENCIA DE SALUD Y RIESGO LABORAL</t>
  </si>
  <si>
    <t>5207 - CONSEJO NACIONAL DE SEGURIDAD SOCIAL</t>
  </si>
  <si>
    <t>5208 - SEGURO NACIONAL DE SALUD</t>
  </si>
  <si>
    <t>5209 - DIRECCIÓN GENERAL DE INFORMACIÓN Y DEFENSA DE LOS AFILIADOS</t>
  </si>
  <si>
    <t>5210 - INSTITUTO DOMINICANO DE PREVENCIÓN Y PROTECCIÓN DE RIESGOS LABORALES</t>
  </si>
  <si>
    <t>5211 - TESORERÍA DE LA SEGURIDAD SOCIAL</t>
  </si>
  <si>
    <t>1.1.1.2.1 - Gobiernos centrales municipales</t>
  </si>
  <si>
    <t>7001 - AYUNTAMIENTO DEL DISTRITO NACIONAL</t>
  </si>
  <si>
    <t>7002 - AYUNTAMIENTO MUNICIPAL DE ALTAMIRA</t>
  </si>
  <si>
    <t>7003 - AYUNTAMIENTO MUNICIPAL DE ARENOSO</t>
  </si>
  <si>
    <t>7004 - AYUNTAMIENTO MUNICIPAL DE AZUA DE COMPOSTELA</t>
  </si>
  <si>
    <t>7005 - AYUNTAMIENTO MUNICIPAL DE BAJOS DE HAINA</t>
  </si>
  <si>
    <t>7006 - AYUNTAMIENTO MUNICIPAL DE BANÍ</t>
  </si>
  <si>
    <t>7007 - AYUNTAMIENTO MUNICIPAL DE BÁNICA</t>
  </si>
  <si>
    <t>7008 - AYUNTAMIENTO MUNICIPAL DE SANTA CRUZ DE BARAHONA</t>
  </si>
  <si>
    <t>7009 - AYUNTAMIENTO MUNICIPAL DE BAYAGUANA</t>
  </si>
  <si>
    <t>7010 - AYUNTAMIENTO MUNICIPAL DE BOHECHÍO</t>
  </si>
  <si>
    <t>7011 - AYUNTAMIENTO MUNICIPAL DE CABRAL</t>
  </si>
  <si>
    <t>7012 - AYUNTAMIENTO MUNICIPAL DE CABRERA</t>
  </si>
  <si>
    <t>7013 - AYUNTAMIENTO MUNICIPAL DE CAMBITA GARABITOS</t>
  </si>
  <si>
    <t>7014 - AYUNTAMIENTO MUNICIPAL DE CASTAÑUELAS</t>
  </si>
  <si>
    <t>7015 - AYUNTAMIENTO MUNICIPAL DE CASTILLO</t>
  </si>
  <si>
    <t>7016 - AYUNTAMIENTO MUNICIPAL DE CAYETANO GERMOSÉN</t>
  </si>
  <si>
    <t>7017 - AYUNTAMIENTO MUNICIPAL DE CEVICOS</t>
  </si>
  <si>
    <t>7018 - AYUNTAMIENTO MUNICIPAL DE CONSUELO</t>
  </si>
  <si>
    <t>7019 - AYUNTAMIENTO MUNICIPAL DE CONSTANZA</t>
  </si>
  <si>
    <t>7020 - AYUNTAMIENTO MUNICIPAL DE COTUÍ</t>
  </si>
  <si>
    <t>7021 - AYUNTAMIENTO MUNICIPAL DE SANTO DOMINGO ESTE</t>
  </si>
  <si>
    <t>7022 - AYUNTAMIENTO MUNICIPAL DE DAJABÓN</t>
  </si>
  <si>
    <t>7023 - AYUNTAMIENTO MUNICIPAL DE BOCA CHICA</t>
  </si>
  <si>
    <t>7024 - AYUNTAMIENTO MUNICIPAL DE DUVERGÉ</t>
  </si>
  <si>
    <t>7025 - AYUNTAMIENTO MUNICIPAL DE EL CERCADO</t>
  </si>
  <si>
    <t>7026 - AYUNTAMIENTO MUNICIPAL DE EL FACTOR</t>
  </si>
  <si>
    <t>7027 - AYUNTAMIENTO MUNICIPAL DE EL LLANO</t>
  </si>
  <si>
    <t>7028 - AYUNTAMIENTO MUNICIPAL DE SANTO DOMINGO OESTE</t>
  </si>
  <si>
    <t>7029 - AYUNTAMIENTO MUNICIPAL DE SANTA CRUZ DEL SEYBO</t>
  </si>
  <si>
    <t>7030 - AYUNTAMIENTO MUNICIPAL DE COMENDADOR</t>
  </si>
  <si>
    <t>7031 - AYUNTAMIENTO MUNICIPAL DE EL VALLE</t>
  </si>
  <si>
    <t>7032 - AYUNTAMIENTO MUNICIPAL DE ENRIQUILLO</t>
  </si>
  <si>
    <t>7033 - AYUNTAMIENTO MUNICIPAL DE ESPERANZA</t>
  </si>
  <si>
    <t>7034 - AYUNTAMIENTO MUNICIPAL DE ESTEBANÍA</t>
  </si>
  <si>
    <t>7035 - AYUNTAMIENTO MUNICIPAL DE FANTINO</t>
  </si>
  <si>
    <t>7036 - AYUNTAMIENTO MUNICIPAL DE SANTO DOMINGO NORTE</t>
  </si>
  <si>
    <t>7037 - AYUNTAMIENTO MUNICIPAL DE GALVÁN</t>
  </si>
  <si>
    <t>7038 - AYUNTAMIENTO MUNICIPAL DE GASPAR HERNÁNDEZ</t>
  </si>
  <si>
    <t>7039 - AYUNTAMIENTO MUNICIPAL DE GUANANICO</t>
  </si>
  <si>
    <t>7040 - AYUNTAMIENTO MUNICIPAL DE GUAYABAL (AZUA)</t>
  </si>
  <si>
    <t>7041 - AYUNTAMIENTO MUNICIPAL DE GUAYMATE</t>
  </si>
  <si>
    <t>7042 - AYUNTAMIENTO MUNICIPAL DE GUAYUBÍN</t>
  </si>
  <si>
    <t>7043 - AYUNTAMIENTO MUNICIPAL DE HATO MAYOR DEL REY</t>
  </si>
  <si>
    <t>7044 - AYUNTAMIENTO MUNICIPAL DE SALVALEÓN DE HIGÜEY</t>
  </si>
  <si>
    <t>7045 - AYUNTAMIENTO MUNICIPAL DE HONDO VALLE</t>
  </si>
  <si>
    <t>7046 - AYUNTAMIENTO MUNICIPAL DE HOSTOS</t>
  </si>
  <si>
    <t>7047 - AYUNTAMIENTO MUNICIPAL DE IMBERT</t>
  </si>
  <si>
    <t>7048 - AYUNTAMIENTO MUNICIPAL DE JAMAO AL NORTE</t>
  </si>
  <si>
    <t>7049 - AYUNTAMIENTO MUNICIPAL DE JÁNICO</t>
  </si>
  <si>
    <t>7050 - AYUNTAMIENTO MUNICIPAL DE JARABACOA</t>
  </si>
  <si>
    <t>7051 - AYUNTAMIENTO MUNICIPAL DE JIMA ABAJO</t>
  </si>
  <si>
    <t>7052 - AYUNTAMIENTO MUNICIPAL DE JIMANÍ</t>
  </si>
  <si>
    <t>7053 - JUNTA DE DISTRITO MUNICIPAL DE JOSÉ CONTRERAS</t>
  </si>
  <si>
    <t>7054 - AYUNTAMIENTO MUNICIPAL DE JUAN DE HERRERA</t>
  </si>
  <si>
    <t>7055 - AYUNTAMIENTO MUNICIPAL DE JUAN SANTIAGO</t>
  </si>
  <si>
    <t>7056 - AYUNTAMIENTO MUNICIPAL DE LA DESCUBIERTA</t>
  </si>
  <si>
    <t>7057 - JUNTA DE DISTRITO MUNICIPAL DE LAGUNA NISIBÓN</t>
  </si>
  <si>
    <t>7058 - AYUNTAMIENTO MUNICIPAL DE LAGUNA SALADA</t>
  </si>
  <si>
    <t>7059 - JUNTA DE DISTRITO MUNICIPAL DE LA CUEVA</t>
  </si>
  <si>
    <t>7060 - JUNTA DE DISTRITO MUNICIPAL DE LA OTRA BANDA</t>
  </si>
  <si>
    <t>7061 - AYUNTAMIENTO MUNICIPAL DE LOS CACAOS</t>
  </si>
  <si>
    <t>7062 - AYUNTAMIENTO MUNICIPAL DE LAS CHARCAS</t>
  </si>
  <si>
    <t>7063 - AYUNTAMIENTO MUNICIPAL DE LAS SALINAS</t>
  </si>
  <si>
    <t>7064 - AYUNTAMIENTO MUNICIPAL DE LAS GUÁRANAS</t>
  </si>
  <si>
    <t>7065 - AYUNTAMIENTO MUNICIPAL DE LAS MATAS DE FARFÁN</t>
  </si>
  <si>
    <t>7066 - AYUNTAMIENTO MUNICIPAL DE LAS MATAS DE SANTA CRUZ</t>
  </si>
  <si>
    <t>7067 - AYUNTAMIENTO MUNICIPAL DE LA YAYAS DE VIAJAMA</t>
  </si>
  <si>
    <t>7068 - AYUNTAMIENTO MUNICIPAL DE LAS TERRENAS</t>
  </si>
  <si>
    <t>7069 - AYUNTAMIENTO MUNICIPAL DE LA ROMANA</t>
  </si>
  <si>
    <t>7070 - AYUNTAMIENTO MUNICIPAL DE LA VEGA</t>
  </si>
  <si>
    <t>7071 - AYUNTAMIENTO MUNICIPAL DE LICEY AL MEDIO</t>
  </si>
  <si>
    <t>7072 - AYUNTAMIENTO MUNICIPAL DE LOMA DE CABRERA</t>
  </si>
  <si>
    <t>7073 - AYUNTAMIENTO MUNICIPAL DE VILLA LOS ALMÁCIGOS</t>
  </si>
  <si>
    <t>7074 - AYUNTAMIENTO MUNICIPAL DE LOS HIDALGOS</t>
  </si>
  <si>
    <t>7075 - AYUNTAMIENTO MUNICIPAL DE SAN JOSÉ DE LOS LLANOS</t>
  </si>
  <si>
    <t>7076 - AYUNTAMIENTO MUNICIPAL DE LOS RÍOS</t>
  </si>
  <si>
    <t>7077 - AYUNTAMIENTO MUNICIPAL DE LUPERÓN</t>
  </si>
  <si>
    <t>7078 - AYUNTAMIENTO MUNICIPAL DE MAIMÓN</t>
  </si>
  <si>
    <t>7079 - AYUNTAMIENTO MUNICIPAL DE MELLA</t>
  </si>
  <si>
    <t>7080 - AYUNTAMIENTO MUNICIPAL DE MICHES</t>
  </si>
  <si>
    <t>7081 - AYUNTAMIENTO MUNICIPAL DE MOCA</t>
  </si>
  <si>
    <t>7082 - AYUNTAMIENTO MUNICIPAL DE MONCIÓN</t>
  </si>
  <si>
    <t>7083 - AYUNTAMIENTO MUNICIPAL DE BONAO</t>
  </si>
  <si>
    <t>7084 - AYUNTAMIENTO MUNICIPAL DE SAN FERNANDO DE MONTE CRISTI</t>
  </si>
  <si>
    <t>7085 - AYUNTAMIENTO MUNICIPAL DE MONTE PLATA</t>
  </si>
  <si>
    <t>7086 - AYUNTAMIENTO MUNICIPAL DE NAGUA</t>
  </si>
  <si>
    <t>7087 - AYUNTAMIENTO MUNICIPAL DE NEYBA</t>
  </si>
  <si>
    <t>7088 - AYUNTAMIENTO MUNICIPAL DE NIZAO</t>
  </si>
  <si>
    <t>7089 - AYUNTAMIENTO MUNICIPAL DE OVIEDO</t>
  </si>
  <si>
    <t>7090 - AYUNTAMIENTO MUNICIPAL DE PADRE LAS CASAS</t>
  </si>
  <si>
    <t>7091 - AYUNTAMIENTO MUNICIPAL DE PARAÍSO</t>
  </si>
  <si>
    <t>7092 - AYUNTAMIENTO MUNICIPAL DE PARTIDO</t>
  </si>
  <si>
    <t>7093 - AYUNTAMIENTO MUNICIPAL DE PEDERNALES</t>
  </si>
  <si>
    <t>7094 - JUNTA DE DISTRITO MUNICIPAL DE PEDRO GARCÍA</t>
  </si>
  <si>
    <t>7095 - AYUNTAMIENTO MUNICIPAL DE PEDRO SANTANA</t>
  </si>
  <si>
    <t>7096 - AYUNTAMIENTO MUNICIPAL DE PEPILLO SALCEDO</t>
  </si>
  <si>
    <t>7097 - AYUNTAMIENTO MUNICIPAL DE PERALTA</t>
  </si>
  <si>
    <t>7098 - AYUNTAMIENTO MUNICIPAL DE PIMENTEL</t>
  </si>
  <si>
    <t>7099 - AYUNTAMIENTO MUNICIPAL DE PIEDRA BLANCA</t>
  </si>
  <si>
    <t>7100 - AYUNTAMIENTO MUNICIPAL DE POLO</t>
  </si>
  <si>
    <t>7101 - AYUNTAMIENTO MUNICIPAL DE POSTRER RÍO</t>
  </si>
  <si>
    <t>7102 - AYUNTAMIENTO MUNICIPAL DE SAN FELIPE DE PUERTO PLATA</t>
  </si>
  <si>
    <t>7103 - AYUNTAMIENTO MUNICIPAL DE QUISQUEYA</t>
  </si>
  <si>
    <t>7104 - AYUNTAMIENTO MUNICIPAL DE RAMÓN SANTANA</t>
  </si>
  <si>
    <t>7105 - AYUNTAMIENTO MUNICIPAL DE RESTAURACIÓN</t>
  </si>
  <si>
    <t>7106 - AYUNTAMIENTO MUNICIPAL DE RÍO SAN JUAN</t>
  </si>
  <si>
    <t>7107 - AYUNTAMIENTO MUNICIPAL DE SABANA DE LA MAR</t>
  </si>
  <si>
    <t>7108 - AYUNTAMIENTO MUNICIPAL DE SABANA GRANDE DE BOYÁ</t>
  </si>
  <si>
    <t>7109 - AYUNTAMIENTO MUNICIPAL DE SABANA GRANDE DE PALENQUE</t>
  </si>
  <si>
    <t>7110 - AYUNTAMIENTO MUNICIPAL DE SABANA IGLESIA</t>
  </si>
  <si>
    <t>7111 - AYUNTAMIENTO MUNICIPAL DE SABANA LARGA (SAN JOSÉ DE OCOA)</t>
  </si>
  <si>
    <t>7112 - AYUNTAMIENTO MUNICIPAL DE SABANA YEGUA</t>
  </si>
  <si>
    <t>7113 - AYUNTAMIENTO MUNICIPAL DE SALCEDO</t>
  </si>
  <si>
    <t>7114 - AYUNTAMIENTO MUNICIPAL DE SANTA BÁRBARA DE SAMANÁ</t>
  </si>
  <si>
    <t>7115 - AYUNTAMIENTO  MUNICIPAL DE SÁNCHEZ</t>
  </si>
  <si>
    <t>7116 - AYUNTAMIENTO MUNICIPAL DE SAN CRISTÓBAL</t>
  </si>
  <si>
    <t>7117 - AYUNTAMIENTO MUNICIPAL DE SAN FRANCISCO DE MACORÍS</t>
  </si>
  <si>
    <t>7118 - AYUNTAMIENTO MUNICIPAL DE SAN GREGORIO DE NIGUA</t>
  </si>
  <si>
    <t>7119 - AYUNTAMIENTO MUNICIPAL DE SAN IGNACIO DE SABANETA</t>
  </si>
  <si>
    <t>7120 - AYUNTAMIENTO MUNICIPAL DE SAN JOSÉ DE LAS MATAS</t>
  </si>
  <si>
    <t>7121 - AYUNTAMIENTO MUNICIPAL DE SAN JOSÉ DE OCOA</t>
  </si>
  <si>
    <t>7122 - AYUNTAMIENTO MUNICIPAL DE SAN JUAN DE LA MAGUANA</t>
  </si>
  <si>
    <t>7123 - AYUNTAMIENTO MUNICIPAL DE SAN PEDRO DE MACORÍS</t>
  </si>
  <si>
    <t>7124 - AYUNTAMIENTO MUNICIPAL DE SANTIAGO DE LOS CABALLEROS</t>
  </si>
  <si>
    <t>7125 - AYUNTAMIENTO MUNICIPAL DE SAN RAFAEL DEL YUMA</t>
  </si>
  <si>
    <t>7126 - AYUNTAMIENTO MUNICIPAL DE SAN VICTOR</t>
  </si>
  <si>
    <t>7127 - AYUNTAMIENTO MUNICIPAL DE SOSÚA</t>
  </si>
  <si>
    <t>7128 - AYUNTAMIENTO MUNICIPAL DE TÁBARA ARRIBA</t>
  </si>
  <si>
    <t>7129 - AYUNTAMIENTO MUNICIPAL DE TAMAYO</t>
  </si>
  <si>
    <t>7130 - AYUNTAMIENTO MUNICIPAL DE TAMBORIL</t>
  </si>
  <si>
    <t>7131 - AYUNTAMIENTO MUNICIPAL DE TENARES</t>
  </si>
  <si>
    <t>7132 - JUNTA DE DISTRITO MUNICIPAL DE UVILLA</t>
  </si>
  <si>
    <t>7133 - AYUNTAMIENTO MUNICIPAL DE SANTA CRUZ DE MAO</t>
  </si>
  <si>
    <t>7134 - AYUNTAMIENTO MUNICIPAL DE VALLEJUELO</t>
  </si>
  <si>
    <t>7135 - AYUNTAMIENTO MUNICIPAL DE VICENTE NOBLE</t>
  </si>
  <si>
    <t>7136 - AYUNTAMIENTO MUNICIPAL DE VILLA ALTAGRACIA</t>
  </si>
  <si>
    <t>7137 - AYUNTAMIENTO MUNICIPAL DE VILLA BISONÓ</t>
  </si>
  <si>
    <t>7138 - AYUNTAMIENTO MUNICIPAL DE VILLA GONZÁLEZ</t>
  </si>
  <si>
    <t>7139 - AYUNTAMIENTO MUNICIPAL DE VILLA ISABELA</t>
  </si>
  <si>
    <t>7140 - AYUNTAMIENTO MUNICIPAL DE VILLA JARAGUA</t>
  </si>
  <si>
    <t>7141 - AYUNTAMIENTO MUNICIPAL DE VILLA RIVA</t>
  </si>
  <si>
    <t>7142 - AYUNTAMIENTO MUNICIPAL DE VILLA TAPIA</t>
  </si>
  <si>
    <t>7143 - AYUNTAMIENTO MUNICIPAL DE VILLA VÁSQUEZ</t>
  </si>
  <si>
    <t>7144 - AYUNTAMIENTO MUNICIPAL DE YAGUATE</t>
  </si>
  <si>
    <t>7145 - AYUNTAMIENTO MUNICIPAL DE YAMASÁ</t>
  </si>
  <si>
    <t>7146 - AYUNTAMIENTO MUNICIPAL DE PUEBLO VIEJO</t>
  </si>
  <si>
    <t>7147 - AYUNTAMIENTO MUNICIPAL DE EL PINO</t>
  </si>
  <si>
    <t>7148 - AYUNTAMIENTO MUNICIPAL DE RANCHO ARRIBA</t>
  </si>
  <si>
    <t>7149 - AYUNTAMIENTO MUNICIPAL DE PERALVILLO</t>
  </si>
  <si>
    <t>7150 - AYUNTAMIENTO MUNICIPAL DE MATANZAS</t>
  </si>
  <si>
    <t>7151 - JUNTA DE DISTRITO MUNICIPAL DE VILLA FUNDACIÓN</t>
  </si>
  <si>
    <t>7152 - JUNTA DE DISTRITO MUNICIPAL DE SABANA BUEY</t>
  </si>
  <si>
    <t>7153 - AYUNTAMIENTO MUNICIPAL DE BAITOA</t>
  </si>
  <si>
    <t>7154 - JUNTA DE DISTRITO MUNICIPAL DE LA CIÉNAGA (SAN JOSÉ DE OCOA)</t>
  </si>
  <si>
    <t>7155 - JUNTA DE DISTRITO MUNICIPAL DE RÍO LIMPIO</t>
  </si>
  <si>
    <t>7156 - JUNTA DE DISTRITO MUNICIPAL DE TIREO ARRIBA</t>
  </si>
  <si>
    <t>7157 - JUNTA DE DISTRITO MUNICIPAL DE AGUA SANTA DEL YUNA</t>
  </si>
  <si>
    <t>7158 - JUNTA DE DISTRITO MUNICIPAL DE AMIAMA GÓMEZ</t>
  </si>
  <si>
    <t>7159 - JUNTA DE DISTRITO MUNICIPAL DE AMINA</t>
  </si>
  <si>
    <t>7160 - JUNTA DE DISTRITO MUNICIPAL DE ANGELINA</t>
  </si>
  <si>
    <t>7161 - JUNTA DE DISTRITO MUNICIPAL DE ARROYO BARRIL</t>
  </si>
  <si>
    <t>7162 - JUNTA DE DISTRITO MUNICIPAL DE ARROYO CANO</t>
  </si>
  <si>
    <t>7163 - JUNTA DE DISTRITO MUNICIPAL DE ARROYO DULCE</t>
  </si>
  <si>
    <t>7164 - JUNTA DE DISTRITO MUNICIPAL DE ARROYO SALADO</t>
  </si>
  <si>
    <t>7165 - JUNTA DE DISTRITO MUNICIPAL DE BAHORUCO</t>
  </si>
  <si>
    <t>7166 - JUNTA DE DISTRITO MUNICIPAL DE BARRO ARRIBA</t>
  </si>
  <si>
    <t>7167 - JUNTA DE DISTRITO MUNICIPAL DE BATISTA</t>
  </si>
  <si>
    <t>7168 - JUNTA DE DISTRITO MUNICIPAL DE BAYAHIBE</t>
  </si>
  <si>
    <t>7169 - JUNTA DE DISTRITO MUNICIPAL DE BELLOSO</t>
  </si>
  <si>
    <t>7170 - JUNTA DE DISTRITO MUNICIPAL DE BLANCO</t>
  </si>
  <si>
    <t>7171 - JUNTA DE DISTRITO MUNICIPAL DE BOCA DE CACHÓN</t>
  </si>
  <si>
    <t>7172 - JUNTA DE DISTRITO MUNICIPAL DE BOCA DE YUMA</t>
  </si>
  <si>
    <t>7173 - JUNTA DE DISTRITO MUNICIPAL DE BOYÁ</t>
  </si>
  <si>
    <t>7174 - JUNTA DE DISTRITO MUNICIPAL DE BUENA VISTA</t>
  </si>
  <si>
    <t>7175 - JUNTA DE DISTRITO MUNICIPAL DE CABARETE</t>
  </si>
  <si>
    <t>7176 - JUNTA DE DISTRITO MUNICIPAL DE CANA CHAPETÓN</t>
  </si>
  <si>
    <t>7177 - JUNTA DE DISTRITO MUNICIPAL DE CANCA LA REYNA</t>
  </si>
  <si>
    <t>7178 - JUNTA DE DISTRITO MUNICIPAL DE CANOA</t>
  </si>
  <si>
    <t>7179 - JUNTA DE DISTRITO MUNICIPAL DE CAÑONGO</t>
  </si>
  <si>
    <t>7180 - JUNTA DE DISTRITO MUNICIPAL DE CAPOTILLO</t>
  </si>
  <si>
    <t>7181 - JUNTA DE DISTRITO MUNICIPAL DE CATALINA</t>
  </si>
  <si>
    <t>7182 - JUNTA DE DISTRITO MUNICIPAL DE CENOVI</t>
  </si>
  <si>
    <t>7183 - JUNTA DE DISTRITO MUNICIPAL DE CHIRINO</t>
  </si>
  <si>
    <t>7184 - JUNTA DE DISTRITO MUNICIPAL DE CRISTO REY DE GUARAGUAO</t>
  </si>
  <si>
    <t>7185 - AYUNTAMIENTO MUNICIPAL DE CRISTÓBAL</t>
  </si>
  <si>
    <t>7186 - JUNTA DE DISTRITO MUNICIPAL DE CRUCE DE GUAYACANES</t>
  </si>
  <si>
    <t>7187 - JUNTA DE DISTRITO MUNICIPAL DE CUMAYASA</t>
  </si>
  <si>
    <t>7188 - JUNTA DE DISTRITO MUNICIPAL DE DON JUAN</t>
  </si>
  <si>
    <t>7189 - JUNTA DE DISTRITO MUNICIPAL EL CACHÓN</t>
  </si>
  <si>
    <t>7190 - JUNTA DE DISTRITO MUNICIPAL EL CAIMITO</t>
  </si>
  <si>
    <t>7191 - JUNTA DE DISTRITO MUNICIPAL EL CARRETÓN</t>
  </si>
  <si>
    <t>7192 - JUNTA DE DISTRITO MUNICIPAL EL CARRIL</t>
  </si>
  <si>
    <t>7193 - JUNTA DE DISTRITO MUNICIPAL EL CEDRO (JOBERO)</t>
  </si>
  <si>
    <t>7194 - JUNTA DE DISTRITO MUNICIPAL EL HIGUERITO</t>
  </si>
  <si>
    <t>7195 - JUNTA DE DISTRITO MUNICIPAL EL LIMÓN (JIMANÍ)</t>
  </si>
  <si>
    <t>7196 - JUNTA DE DISTRITO MUNICIPAL EL LIMÓN (SAMANÁ)</t>
  </si>
  <si>
    <t>7197 - JUNTA DE DISTRITO MUNICIPAL EL LIMÓN (VILLA GONZÁLEZ)</t>
  </si>
  <si>
    <t>7198 - JUNTA DE DISTRITO MUNICIPAL EL PALMAR</t>
  </si>
  <si>
    <t>7200 - JUNTA DE DISTRITO MUNICIPAL EL PINAR</t>
  </si>
  <si>
    <t>7201 - JUNTA DE DISTRITO MUNICIPAL EL POZO</t>
  </si>
  <si>
    <t>7202 - JUNTA DE DISTRITO MUNICIPAL CAMBITA EL PUEBLECITO</t>
  </si>
  <si>
    <t>7203 - JUNTA DE DISTRITO MUNICIPAL EL PUERTO</t>
  </si>
  <si>
    <t>7204 - JUNTA DE DISTRITO MUNICIPAL EL RANCHITO</t>
  </si>
  <si>
    <t>7205 - JUNTA DE DISTRITO MUNICIPAL EL ROSARIO (PUEBLO VIEJO)</t>
  </si>
  <si>
    <t>7206 - JUNTA DE DISTRITO MUNICIPAL EL ROSARIO (SAN JUAN)</t>
  </si>
  <si>
    <t>7207 - JUNTA DE DISTRITO MUNICIPAL EL RUBIO</t>
  </si>
  <si>
    <t>7208 - JUNTA DE DISTRITO MUNICIPAL EL YAQUE</t>
  </si>
  <si>
    <t>7209 - JUNTA DE DISTRITO MUNICIPAL DE ESTERO HONDO</t>
  </si>
  <si>
    <t>7210 - JUNTA DE DISTRITO MUNICIPAL DE FONDO NEGRO</t>
  </si>
  <si>
    <t>7211 - AYUNTAMIENTO MUNICIPAL DE FUNDACIÓN</t>
  </si>
  <si>
    <t>7212 - JUNTA DE DISTRITO MUNICIPAL DE GANADERO</t>
  </si>
  <si>
    <t>7213 - JUNTA DE DISTRITO MUNICIPAL DE GAUTIER</t>
  </si>
  <si>
    <t>7214 - JUNTA DE DISTRITO MUNICIPAL DE GONZALO</t>
  </si>
  <si>
    <t>7215 - JUNTA DE DISTRITO MUNICIPAL DE GUATAPANAL</t>
  </si>
  <si>
    <t>7216 - JUNTA DE DISTRITO MUNICIPAL DE GUAYABAL (POSTRER RÍO)</t>
  </si>
  <si>
    <t>7217 - JUNTA DE DISTRITO MUNICIPAL DE GUAYABO DULCE</t>
  </si>
  <si>
    <t>7218 - AYUNTAMIENTO MUNICIPAL DE GUERRA</t>
  </si>
  <si>
    <t>7219 - JUNTA DE DISTRITO MUNICIPAL DE HATILLO PALMA</t>
  </si>
  <si>
    <t>7220 - JUNTA DE DISTRITO MUNICIPAL DE HATO DAMAS</t>
  </si>
  <si>
    <t>7221 - JUNTA DE DISTRITO MUNICIPAL DE HATO DEL PADRE</t>
  </si>
  <si>
    <t>7222 - JUNTA DE DISTRITO MUNICIPAL DE HATO DEL YAQUE</t>
  </si>
  <si>
    <t>7223 - JUNTA DE DISTRITO MUNICIPAL DE HATO VIEJO</t>
  </si>
  <si>
    <t>7224 - JUNTA DE DISTRITO MUNICIPAL DE JAIBÓN (LAGUNA SALADA)</t>
  </si>
  <si>
    <t>7225 - JUNTA DE DISTRITO MUNICIPAL DE JAIBÓN (PUEBLO NUEVO)</t>
  </si>
  <si>
    <t>7226 - JUNTA DE DISTRITO MUNICIPAL DE JAMAO AFUERA</t>
  </si>
  <si>
    <t>7227 - AYUNTAMIENTO MUNICIPAL DE JAQUIMEYES</t>
  </si>
  <si>
    <t>7228 - JUNTA DE DISTRITO MUNICIPAL DE JICOMÉ</t>
  </si>
  <si>
    <t>7229 - JUNTA DE DISTRITO MUNICIPAL DE JOBA ARRIBA</t>
  </si>
  <si>
    <t>7230 - JUNTA DE DISTRITO MUNICIPAL DE JOSÉ FRANCISCO PEÑA GÓMEZ</t>
  </si>
  <si>
    <t>7231 - JUNTA DE DISTRITO MUNICIPAL DE JUAN ADRIÁN</t>
  </si>
  <si>
    <t>7232 - JUNTA DE DISTRITO MUNICIPAL DE JUAN LÓPEZ</t>
  </si>
  <si>
    <t>7233 - JUNTA DE DISTRITO MUNICIPAL DE JUANCHO</t>
  </si>
  <si>
    <t>7234 - JUNTA DE DISTRITO MUNICIPAL DE JUMA BEJUCAL</t>
  </si>
  <si>
    <t>7235 - JUNTA DE DISTRITO MUNICIPAL DE JUNCALITO</t>
  </si>
  <si>
    <t>7236 - JUNTA DE DISTRITO MUNICIPAL DE LA BIJA</t>
  </si>
  <si>
    <t>7237 - JUNTA DE DISTRITO MUNICIPAL DE LA CALETA</t>
  </si>
  <si>
    <t>7238 - JUNTA DE DISTRITO MUNICIPAL DE LA CANELA</t>
  </si>
  <si>
    <t>7239 - JUNTA DE DISTRITO MUNICIPAL DE LA CAYA</t>
  </si>
  <si>
    <t>7240 - AYUNTAMIENTO MUNICIPAL DE LA CIÉNAGA (BARAHONA)</t>
  </si>
  <si>
    <t>7241 - JUNTA DE DISTRITO MUNICIPAL DE LA COLONIA</t>
  </si>
  <si>
    <t>7242 - JUNTA DE DISTRITO MUNICIPAL DE LA CUCHILLA</t>
  </si>
  <si>
    <t>7243 - JUNTA DE DISTRITO MUNICIPAL DE LA CUESTA</t>
  </si>
  <si>
    <t>7244 - JUNTA DE DISTRITO MUNICIPAL DE LA ENTRADA</t>
  </si>
  <si>
    <t>7245 - JUNTA DE DISTRITO MUNICIPAL DE LA ISABELA</t>
  </si>
  <si>
    <t>7246 - JUNTA DE DISTRITO MUNICIPAL DE LA JAIBA</t>
  </si>
  <si>
    <t>7247 - JUNTA DE DISTRITO MUNICIPAL DE LA ORTEGA</t>
  </si>
  <si>
    <t>7248 - JUNTA DE DISTRITO MUNICIPAL DE LA PEÑA</t>
  </si>
  <si>
    <t>7249 - JUNTA DE DISTRITO MUNICIPAL DE LA SIEMBRA</t>
  </si>
  <si>
    <t>7250 - JUNTA DE DISTRITO MUNICIPAL DE LA VICTORIA</t>
  </si>
  <si>
    <t>7251 - JUNTA DE DISTRITO MUNICIPAL DE LAS BARÍAS (BANÍ)</t>
  </si>
  <si>
    <t>7252 - JUNTA DE DISTRITO MUNICIPAL DE LAS CAÑITAS (ELUPINA CORDERO)</t>
  </si>
  <si>
    <t>7253 - JUNTA DE DISTRITO MUNICIPAL DE LAS CLAVELLINAS</t>
  </si>
  <si>
    <t>7254 - JUNTA DE DISTRITO MUNICIPAL DE LAS COLES</t>
  </si>
  <si>
    <t>7255 - JUNTA DE DISTRITO MUNICIPAL DE LAS GALERAS</t>
  </si>
  <si>
    <t>7256 - JUNTA DE DISTRITO MUNICIPAL DE LAS GORDAS</t>
  </si>
  <si>
    <t>7257 - JUNTA DE DISTRITO MUNICIPAL DE LAS LAGUNAS (PADRE LAS CASAS)</t>
  </si>
  <si>
    <t>7258 - JUNTA DE DISTRITO MUNICIPAL DE LAS LAGUNAS (MOCA)</t>
  </si>
  <si>
    <t>7259 - JUNTA DE DISTRITO MUNICIPAL DE LAS PLACETAS</t>
  </si>
  <si>
    <t>7260 - JUNTA DE DISTRITO MUNICIPAL DE LAS TÁRANAS</t>
  </si>
  <si>
    <t>7261 - AYUNTAMIENTO MUNICIPAL DE LOS ALCARRIZOS</t>
  </si>
  <si>
    <t>7262 - JUNTA DE DISTRITO MUNICIPAL DE LOS BOTADOS</t>
  </si>
  <si>
    <t>7263 - JUNTA DE DISTRITO MUNICIPAL DE LOS JOVILLOS</t>
  </si>
  <si>
    <t>7264 - JUNTA DE DISTRITO MUNICIPAL DE LOS PATOS</t>
  </si>
  <si>
    <t>7265 - JUNTA DE DISTRITO MUNICIPAL DE LOS TOROS</t>
  </si>
  <si>
    <t>7266 - JUNTA DE DISTRITO MUNICIPAL DE MAIZAL</t>
  </si>
  <si>
    <t>7267 - JUNTA DE DISTRITO MUNICIPAL DE MAJAGUAL</t>
  </si>
  <si>
    <t>7268 - JUNTA DE DISTRITO MUNICIPAL DE MANUEL BUENO</t>
  </si>
  <si>
    <t>7269 - JUNTA DE DISTRITO MUNICIPAL DE MATA PALACIO</t>
  </si>
  <si>
    <t>7270 - JUNTA DE DISTRITO MUNICIPAL DE MATAYAYA</t>
  </si>
  <si>
    <t>7271 - JUNTA DE DISTRITO MUNICIPAL DE MEDINA</t>
  </si>
  <si>
    <t>7272 - JUNTA DE DISTRITO MUNICIPAL DE MONSERRAT</t>
  </si>
  <si>
    <t>7273 - JUNTA DE DISTRITO MUNICIPAL DE MONTE DE LA JAGUA</t>
  </si>
  <si>
    <t>7274 - JUNTA DE DISTRITO MUNICIPAL DE NAVAS</t>
  </si>
  <si>
    <t>7275 - JUNTA DE DISTRITO MUNICIPAL DE NIZAO LAS AUYAMAS</t>
  </si>
  <si>
    <t>7276 - JUNTA DE DISTRITO MUNICIPAL DE NUEVO BRASIL</t>
  </si>
  <si>
    <t>7277 - JUNTA DE DISTRITO MUNICIPAL DE PALMAR ARRIBA</t>
  </si>
  <si>
    <t>7278 - JUNTA DE DISTRITO MUNICIPAL DE PALMAR DE OCOA</t>
  </si>
  <si>
    <t>7279 - JUNTA DE DISTRITO MUNICIPAL DE PALO ALTO</t>
  </si>
  <si>
    <t>7280 - JUNTA DE DISTRITO MUNICIPAL DE PALO VERDE</t>
  </si>
  <si>
    <t>7281 - JUNTA DE DISTRITO MUNICIPAL DE PAYA</t>
  </si>
  <si>
    <t>7282 - AYUNTAMIENTO MUNICIPAL DE PEDRO BRAND</t>
  </si>
  <si>
    <t>7283 - JUNTA DE DISTRITO MUNICIPAL DE PEDRO CORTO</t>
  </si>
  <si>
    <t>7284 - JUNTA DE DISTRITO MUNICIPAL DE PESCADERÍA</t>
  </si>
  <si>
    <t>7285 - JUNTA DE DISTRITO MUNICIPAL DE PIZARRETE</t>
  </si>
  <si>
    <t>7286 - JUNTA DE DISTRITO MUNICIPAL DE PLATANAL</t>
  </si>
  <si>
    <t>7287 - JUNTA DE DISTRITO MUNICIPAL DE PROYECTO 4</t>
  </si>
  <si>
    <t>7288 - JUNTA DE DISTRITO MUNICIPAL DE QUITA CORAZA</t>
  </si>
  <si>
    <t>7289 - JUNTA DE DISTRITO MUNICIPAL DE QUITA SUEÑO</t>
  </si>
  <si>
    <t>7290 - JUNTA DE DISTRITO MUNICIPAL DE RINCÓN</t>
  </si>
  <si>
    <t>7291 - JUNTA DE DISTRITO MUNICIPAL DE RÍO VERDE ARRIBA</t>
  </si>
  <si>
    <t>7292 - JUNTA DE DISTRITO MUNICIPAL DE SABANA ALTA</t>
  </si>
  <si>
    <t>7293 - JUNTA DE DISTRITO MUNICIPAL DE SABANETA DE YÁSICA</t>
  </si>
  <si>
    <t>7294 - JUNTA DE DISTRITO MUNICIPAL DE SABANA DEL PUERTO</t>
  </si>
  <si>
    <t>7295 - JUNTA DE DISTRITO MUNICIPAL DE SABANA GRANDE DE HOSTOS</t>
  </si>
  <si>
    <t>7296 - JUNTA DE DISTRITO MUNICIPAL DE SABANA LARGA (ELÍAS PIÑA)</t>
  </si>
  <si>
    <t>7297 - JUNTA DE DISTRITO MUNICIPAL DE SABANETA</t>
  </si>
  <si>
    <t>7298 - JUNTA DE DISTRITO MUNICIPAL DE LA SABINA</t>
  </si>
  <si>
    <t>7299 - JUNTA DE DISTRITO MUNICIPAL DE SAN FRANCISCO DE JACAGUA</t>
  </si>
  <si>
    <t>7300 - JUNTA DE DISTRITO MUNICIPAL DE SAN JOSÉ DE MATANZAS</t>
  </si>
  <si>
    <t>7301 - JUNTA DE DISTRITO MUNICIPAL DE SAN JOSÉ DEL PUERTO</t>
  </si>
  <si>
    <t>7302 - JUNTA DE DISTRITO MUNICIPAL DE SAN LUIS</t>
  </si>
  <si>
    <t>7303 - JUNTA DE DISTRITO MUNICIPAL DE SANTANA (NIZAO)</t>
  </si>
  <si>
    <t>7304 - JUNTA DE DISTRITO MUNICIPAL DE SANTANA (TAMAYO)</t>
  </si>
  <si>
    <t>7305 - JUNTA DE DISTRITO MUNICIPAL DE TÁBARA ABAJO</t>
  </si>
  <si>
    <t>7306 - JUNTA DE DISTRITO MUNICIPAL DE VENGAN A VER</t>
  </si>
  <si>
    <t>7307 - JUNTA DE DISTRITO MUNICIPAL DE VERAGUA</t>
  </si>
  <si>
    <t>7308 - AYUNTAMIENTO MUNICIPAL DE VILLA MONTELLANO</t>
  </si>
  <si>
    <t>7309 - JUNTA DE DISTRITO MUNICIPAL DE VILLA DE PEDRO SÁNCHEZ</t>
  </si>
  <si>
    <t>7310 - JUNTA DE DISTRITO MUNICIPAL DE VILLA ELISA</t>
  </si>
  <si>
    <t>7311 - AYUNTAMIENTO MUNICIPAL DE VILLA HERMOSA</t>
  </si>
  <si>
    <t>7312 - AYUNTAMIENTO MUNICIPAL DE VILLA LA MATA</t>
  </si>
  <si>
    <t>7313 - JUNTA DE DISTRITO MUNICIPAL DE VILLA SOMBRERO</t>
  </si>
  <si>
    <t>7314 - JUNTA DE DISTRITO MUNICIPAL DE VILLA DE SONADOR</t>
  </si>
  <si>
    <t>7315 - JUNTA DE DISTRITO MUNICIPAL DE VILLARPANDO</t>
  </si>
  <si>
    <t>7316 - JUNTA DE DISTRITO MUNICIPAL DE YÁSICA ARRIBA</t>
  </si>
  <si>
    <t>7317 - JUNTA DE DISTRITO MUNICIPAL DE YERBA BUENA</t>
  </si>
  <si>
    <t>7318 - AYUNTAMIENTO MUNICIPAL DE PUÑAL</t>
  </si>
  <si>
    <t>7319 - AYUNTAMIENTO MUNICIPAL DE GUAYACANES</t>
  </si>
  <si>
    <t>7320 - JUNTA DE DISTRITO MUNICIPAL DE PANTOJA</t>
  </si>
  <si>
    <t>7321 - JUNTA DE DISTRITO MUNICIPAL DE PALMAREJO ? -  VILLA LINDA</t>
  </si>
  <si>
    <t>7322 - JUNTA DE DISTRITO MUNICIPAL DE LA GUÁYIGA</t>
  </si>
  <si>
    <t>7323 - JUNTA DE DISTRITO MUNICIPAL DE LA CUABA</t>
  </si>
  <si>
    <t>7324 - JUNTA DE DISTRITO MUNICIPAL DE EL LIMONAL</t>
  </si>
  <si>
    <t>7325 - JUNTA DE DISTRITO MUNICIPAL DE NARANJAL</t>
  </si>
  <si>
    <t>7326 - JUNTA DE DISTRITO MUNICIPAL DE LAS BARIAS LA ESTANCIA (AZUA)</t>
  </si>
  <si>
    <t>7327 - JUNTA DE DISTRITO MUNICIPAL DE BARRERAS</t>
  </si>
  <si>
    <t>7328 - JUNTA DE DISTRITO MUNICIPAL DE DOÑA EMMA BALAGUER VIUDA VALLEJO</t>
  </si>
  <si>
    <t>7329 - JUNTA DE DISTRITO MUNICIPAL DE LAS LOMAS</t>
  </si>
  <si>
    <t>7330 - JUNTA DE DISTRITO MUNICIPAL DE CLAVELLINA (AZUA)</t>
  </si>
  <si>
    <t>7331 - JUNTA DE DISTRITO MUNICIPAL DE PUERTO VIEJO</t>
  </si>
  <si>
    <t>7332 - JUNTA DE DISTRITO MUNICIPAL DE MONTE BONITO</t>
  </si>
  <si>
    <t>7333 - JUNTA DE DISTRITO MUNICIPAL DE LOS FRÍOS</t>
  </si>
  <si>
    <t>7334 - JUNTA DE DISTRITO MUNICIPAL DE HATO NUEVO CORTES</t>
  </si>
  <si>
    <t>7335 - JUNTA DE DISTRITO MUNICIPAL DE PROYECTO 2C</t>
  </si>
  <si>
    <t>7336 - JUNTA DE DISTRITO MUNICIPAL DE LA JAGUA</t>
  </si>
  <si>
    <t>7337 - JUNTA DE DISTRITO MUNICIPAL DE GUANITO (SAN JUAN DE LA MAGUANA)</t>
  </si>
  <si>
    <t>7338 - JUNTA DE DISTRITO MUNICIPAL DE LAS CHARCAS DE MARÍA NOVA</t>
  </si>
  <si>
    <t>7339 - JUNTA DE DISTRITO MUNICIPAL DE LAS MAGUANAS HATO NUEVO</t>
  </si>
  <si>
    <t>7340 - JUNTA DE DISTRITO MUNICIPAL DE CARRERA DE YEGUAS</t>
  </si>
  <si>
    <t>7341 - JUNTA DE DISTRITO MUNICIPAL DE JÍNOVA</t>
  </si>
  <si>
    <t>7342 - JUNTA DE DISTRITO MUNICIPAL DE JORGILLO</t>
  </si>
  <si>
    <t>7343 - JUNTA DE DISTRITO MUNICIPAL DE GUAYABO</t>
  </si>
  <si>
    <t>7344 - JUNTA DE DISTRITO MUNICIPAL DE SABANA CRUZ</t>
  </si>
  <si>
    <t>7345 - JUNTA DE DISTRITO MUNICIPAL DE SABANA HIGUERO</t>
  </si>
  <si>
    <t>7346 - JUNTA DE DISTRITO MUNICIPAL DE RANCHO DE LA GUARDIA</t>
  </si>
  <si>
    <t>7347 - JUNTA DE DISTRITO MUNICIPAL DE GUANITO (EL LLANO)</t>
  </si>
  <si>
    <t>7348 - JUNTA DE DISTRITO MUNICIPAL DE LA GUÁZARA</t>
  </si>
  <si>
    <t>7349 - JUNTA DE DISTRITO MUNICIPAL DE CABEZA DE TORO</t>
  </si>
  <si>
    <t>7350 - JUNTA DE DISTRITO MUNICIPAL DE MENA</t>
  </si>
  <si>
    <t>7351 - JUNTA DE DISTRITO MUNICIPAL DE SANTA BÁRBARA EL 6</t>
  </si>
  <si>
    <t>7352 - JUNTA DE DISTRITO MUNICIPAL EL SALADO</t>
  </si>
  <si>
    <t>7353 - JUNTA DE DISTRITO MUNICIPAL DE BATEY 8</t>
  </si>
  <si>
    <t>7354 - JUNTA DE DISTRITO MUNICIPAL DE CALETA (LA ROMANA)</t>
  </si>
  <si>
    <t>7355 - JUNTA DE DISTRITO MUNICIPAL DE SAN FRANCISCO VICENTILLO</t>
  </si>
  <si>
    <t>7356 - JUNTA DE DISTRITO MUNICIPAL DE SANTA LUCÍA</t>
  </si>
  <si>
    <t>7357 - JUNTA DE DISTRITO MUNICIPAL DE GINA</t>
  </si>
  <si>
    <t>7358 - JUNTA DE DISTRITO MUNICIPAL DE VERÓN PUNTA CANA</t>
  </si>
  <si>
    <t>7359 - JUNTA DE DISTRITO MUNICIPAL DE JAYACO</t>
  </si>
  <si>
    <t>7360 - JUNTA DE DISTRITO MUNICIPAL DE ARROYO TORO MASIPEDRO</t>
  </si>
  <si>
    <t>7361 - JUNTA DE DISTRITO MUNICIPAL DE LA SALVIA LOS QUEMADOS</t>
  </si>
  <si>
    <t>7362 - JUNTA DE DISTRITO MUNICIPAL DE MANABAO</t>
  </si>
  <si>
    <t>7363 - JUNTA DE DISTRITO MUNICIPAL DE VILLA MAGANTE</t>
  </si>
  <si>
    <t>7364 - JUNTA DE DISTRITO MUNICIPAL DE JAYA</t>
  </si>
  <si>
    <t>7365 - JUNTA DE DISTRITO MUNICIPAL DE DON ANTONIO GUZMÁN FERNÁNDEZ</t>
  </si>
  <si>
    <t>7366 - JUNTA DE DISTRITO MUNICIPAL DE BARRAQUITO</t>
  </si>
  <si>
    <t>7367 - JUNTA DE DISTRITO MUNICIPAL EL AGUACATE</t>
  </si>
  <si>
    <t>7368 - JUNTA DE DISTRITO MUNICIPAL DE COMEDERO ARRIBA</t>
  </si>
  <si>
    <t>7369 - JUNTA DE DISTRITO MUNICIPAL DE CABALLERO</t>
  </si>
  <si>
    <t>7370 - JUNTA DE DISTRITO MUNICIPAL DE HERNANDO ALONSO</t>
  </si>
  <si>
    <t>7371 - JUNTA DE DISTRITO MUNICIPAL DE ARROYO AL MEDIO</t>
  </si>
  <si>
    <t>7372 - JUNTA DE DISTRITO MUNICIPAL DE CANCA LA PIEDRA</t>
  </si>
  <si>
    <t>7373 - JUNTA DE DISTRITO MUNICIPAL DE LAS PALOMAS</t>
  </si>
  <si>
    <t>7374 - JUNTA DE DISTRITO MUNICIPAL DE GUAYABAL (PUÑAL)</t>
  </si>
  <si>
    <t>7375 - JUNTA DE DISTRITO MUNICIPAL DE CANABACOA</t>
  </si>
  <si>
    <t>7376 - JUNTA DE DISTRITO MUNICIPAL DE MAIMÓN (PUERTO PLATA)</t>
  </si>
  <si>
    <t>7377 - JUNTA DE DISTRITO MUNICIPAL DE RÍO GRANDE</t>
  </si>
  <si>
    <t>7378 - JUNTA DE DISTRITO MUNICIPAL EL ESTRECHO DE LUPERÓN OMAR BROSS</t>
  </si>
  <si>
    <t>7379 - JUNTA DE DISTRITO MUNICIPAL DE BOCA DE MAO</t>
  </si>
  <si>
    <t>7380 - JUNTA DE DISTRITO MUNICIPAL DE PARADERO</t>
  </si>
  <si>
    <t>7381 - JUNTA DE DISTRITO MUNICIPAL DE SANTIAGO DE LA CRUZ</t>
  </si>
  <si>
    <t>7382 - JUNTA DE DISTRITO MUNICIPAL DE GUALETE</t>
  </si>
  <si>
    <t>7383 - JUNTA DE DISTRITO MUNICIPAL DE VILLA CENTRAL</t>
  </si>
  <si>
    <t>7384 - JUNTA DE DISTRITO MUNICIPAL DE LA ZANJA</t>
  </si>
  <si>
    <t>7385 - AYUNTAMIENTO MUNICIPAL DE EL PEÑÓN</t>
  </si>
  <si>
    <t>7386 - JUNTA DE DISTRITO MUNICIPAL MAMÁ TINGÓ</t>
  </si>
  <si>
    <t>7387 - JUNTA DE DISTRITO MUNICIPAL DE TAVERA</t>
  </si>
  <si>
    <t>7388 - JUNTA DE DISTRITO MUNICIPAL DE ZAMBRANA ABAJO</t>
  </si>
  <si>
    <t>7389 - JUNTA DE DISTRITO MUNICIPAL DE DON JUAN RODRÍGUEZ</t>
  </si>
  <si>
    <t>7390 - JUNTA DE DISTRITO MUNICIPAL DE DOÑA ANA</t>
  </si>
  <si>
    <t>7391 - JUNTA DE DISTRITO MUNICIPAL DE HATILLO</t>
  </si>
  <si>
    <t>7392 - JUNTA DE DISTRITO MUNICIPAL DE QUITA SUEÑO (BAJOS DE HAINA)</t>
  </si>
  <si>
    <t>7393 - JUNTA DE DISTRITO MUNICIPAL DE SANTA MARÍA</t>
  </si>
  <si>
    <t>7394 - JUNTA DE DISTRITO MUNICIPAL SANTIAGO OESTE</t>
  </si>
  <si>
    <t>1.1.2.1.1 - Empresas públicas no financieras</t>
  </si>
  <si>
    <t>6102 - CORPORACIÓN DEL ACUEDUCTO Y ALCANTARILLADO DE SANTO DOMINGO</t>
  </si>
  <si>
    <t>6103 - CORPORACION ESTATAL DE RADIO Y TELEVISON ( CERTV)</t>
  </si>
  <si>
    <t>6104 - CORPORACIÓN DE ACUEDUCTO Y ALCANTARILLADO DE SANTIAGO</t>
  </si>
  <si>
    <t>6105 - CORPORACION DOMINCANA DE EMPRESAS ELECTRICAS ESTATALES ( CDEEE)</t>
  </si>
  <si>
    <t>6107 - CORPORACIÓN DE ACUEDUCTO Y ALCANTARILLADO DE MOCA</t>
  </si>
  <si>
    <t>6108 - CORPORACIÓN DE ACUEDUCTO Y ALCANTARILLADO DE LA ROMANA</t>
  </si>
  <si>
    <t>6109 - CORPORACIÓN DE ACUEDUCTO Y ALCANTARILLADO DE PUERTO PLATA</t>
  </si>
  <si>
    <t>6110 - CONSEJO ESTATAL DEL AZUCAR</t>
  </si>
  <si>
    <t>6111 - INSTITUTO DE ESTABILIZACIÓN DE PRECIOS</t>
  </si>
  <si>
    <t>6112 - INSTITUTO NACIONAL DE AGUAS POTABLES Y ALCANTARILLADOS</t>
  </si>
  <si>
    <t>6114 - CORPORACIÓN DE FOMENTO HOTELERO Y DESARROLLO DEL TURISMO</t>
  </si>
  <si>
    <t>6115 - INSTITUTO POSTAL DOMINICANO</t>
  </si>
  <si>
    <t>6116 - AUTORIDAD PORTUARIA DOMINICANA</t>
  </si>
  <si>
    <t>6118 - LOTERIA NACIONAL</t>
  </si>
  <si>
    <t>6120 - PROYECTO LA CRUZ DE MANZANILLO</t>
  </si>
  <si>
    <t>6121 - CORPORACION DE ACUEDUCTO Y ALCANTARILLADO DE BOCA CHICA</t>
  </si>
  <si>
    <t>6122 - CORPORACION DE ACUEDUCTO Y ALCANTARILLADO DE MONSEÑOR NOUEL</t>
  </si>
  <si>
    <t>6123 - EMPRESA DE GENERACION HIDROELECTRICA DOMINICANA (EGEHID)</t>
  </si>
  <si>
    <t>6124 - EMPRESA DE TRANSMISION ELECTRICA DOMINICANA ( ETED)</t>
  </si>
  <si>
    <t>6125 - CORPORACION DE ACUEDUCTO Y ALCANTARILLADO DE LA VEGA</t>
  </si>
  <si>
    <t>6128 - EMPRESA ELECTRICA DEL NORTE (EDENORTE)</t>
  </si>
  <si>
    <t>6129 - EMPRESA ELECTRICA DEL SUR (EDESUR)</t>
  </si>
  <si>
    <t>6130 - EMPRESA ELECTRICA DEL ESTE (EDEESTE)</t>
  </si>
  <si>
    <t>Instituciones Públicas Financieras Monetarias</t>
  </si>
  <si>
    <t>Instituciones Públicas Financieras no Monetarias</t>
  </si>
  <si>
    <t>Auxiliares Financieros</t>
  </si>
  <si>
    <t>PIB 2023</t>
  </si>
  <si>
    <t>Financiamiento Neto con Disponibilidad de Fuentes Financieras</t>
  </si>
  <si>
    <t>3.1.1 - Disponibilidad de Fuentes Financieras 2022</t>
  </si>
  <si>
    <t>Fuente: Elaborado con datos consolidados a partir de datos del SIGEF, CIFE.</t>
  </si>
  <si>
    <t>DIRECCIÓN DE ESTUDIOS ECONÓMICOS E INTEGRACIÓN PRESUPUESTARIA</t>
  </si>
  <si>
    <t xml:space="preserve">Administración Central </t>
  </si>
  <si>
    <t>2021-2023</t>
  </si>
  <si>
    <t>(Variación porcentual anual del PIB real)</t>
  </si>
  <si>
    <t>Tasas de Crecimiento de la Economía Global 2023 -2024</t>
  </si>
  <si>
    <t xml:space="preserve">Economía Mundial </t>
  </si>
  <si>
    <t>Economías Avanzadas</t>
  </si>
  <si>
    <t>Economías de Mercados Emergentes y en Desarrollo</t>
  </si>
  <si>
    <t>Grafico 1. Crecimiento de la Economía Mundial</t>
  </si>
  <si>
    <t>Variación 2022/2023</t>
  </si>
  <si>
    <t>Rel. %</t>
  </si>
  <si>
    <r>
      <t xml:space="preserve">Fuente: </t>
    </r>
    <r>
      <rPr>
        <sz val="9"/>
        <color theme="1"/>
        <rFont val="Avenir Next LT Pro"/>
        <family val="2"/>
      </rPr>
      <t>FMI, Perspectivas de la economía mundial, abril 2024.</t>
    </r>
  </si>
  <si>
    <t>Tasas de Crecimiento de Estados Unidos</t>
  </si>
  <si>
    <t>Estados Unidos</t>
  </si>
  <si>
    <t>Gráfico 2. Crecimiento de Estados unidos</t>
  </si>
  <si>
    <t>Tasas de Crecimiento de Zona Euro</t>
  </si>
  <si>
    <t>Zona Euro</t>
  </si>
  <si>
    <t xml:space="preserve">Alemania </t>
  </si>
  <si>
    <t>Francia</t>
  </si>
  <si>
    <t>Italia</t>
  </si>
  <si>
    <t>España</t>
  </si>
  <si>
    <t>Gráfico 3. Crecimiento de la Zona Euro</t>
  </si>
  <si>
    <t>Tasas de Crecimiento de China</t>
  </si>
  <si>
    <t>China</t>
  </si>
  <si>
    <t>Gráfico 4. Crecimiento de China</t>
  </si>
  <si>
    <t>(En porcentajes)</t>
  </si>
  <si>
    <t>Tabla XX: América Latina y el Caribe y subregiones: tasa de crecimiento del PIB, 2022-2023</t>
  </si>
  <si>
    <t>País</t>
  </si>
  <si>
    <t>América Latina y el Caribe</t>
  </si>
  <si>
    <t>Centroamérica y México</t>
  </si>
  <si>
    <t>Caribe (sin incluir Guyana)</t>
  </si>
  <si>
    <t>América del Sur</t>
  </si>
  <si>
    <r>
      <t xml:space="preserve">Fuente: </t>
    </r>
    <r>
      <rPr>
        <sz val="8"/>
        <color theme="1"/>
        <rFont val="Avenir Next LT Pro"/>
        <family val="2"/>
      </rPr>
      <t>CEPAL. Balance Preliminar
de las Economías
de América Latina
y el Caribe, 2023 (dic. 2023)</t>
    </r>
  </si>
  <si>
    <t>Estimado</t>
  </si>
  <si>
    <t>Guyana</t>
  </si>
  <si>
    <t>Antigua y Barbuda</t>
  </si>
  <si>
    <t>Panamá</t>
  </si>
  <si>
    <t>San Vicente y las Granadinas</t>
  </si>
  <si>
    <t>Granada</t>
  </si>
  <si>
    <t>Costa Rica</t>
  </si>
  <si>
    <t>Barbados</t>
  </si>
  <si>
    <t>Belice</t>
  </si>
  <si>
    <t>Paraguay</t>
  </si>
  <si>
    <t>Bahamas</t>
  </si>
  <si>
    <t>Santa Lucía</t>
  </si>
  <si>
    <t>Saint Kitts y Nevis</t>
  </si>
  <si>
    <t>México</t>
  </si>
  <si>
    <t>Guatemala</t>
  </si>
  <si>
    <t>Honduras</t>
  </si>
  <si>
    <t>Dominica</t>
  </si>
  <si>
    <t>Nicaragua</t>
  </si>
  <si>
    <t>República Dominicana</t>
  </si>
  <si>
    <t>Venezuela (Rep. Bol. de)</t>
  </si>
  <si>
    <t>Brasil</t>
  </si>
  <si>
    <t>Trinidad y Tabago</t>
  </si>
  <si>
    <t>El Salvador</t>
  </si>
  <si>
    <t>Bolivia (Est. Plur. de)</t>
  </si>
  <si>
    <t>Jamaica</t>
  </si>
  <si>
    <t>Suriname</t>
  </si>
  <si>
    <t>Ecuador</t>
  </si>
  <si>
    <t>Cuba</t>
  </si>
  <si>
    <t>Uruguay</t>
  </si>
  <si>
    <t>Colombia</t>
  </si>
  <si>
    <t>Perú</t>
  </si>
  <si>
    <t>Chile</t>
  </si>
  <si>
    <t>Haití</t>
  </si>
  <si>
    <t>Argentina</t>
  </si>
  <si>
    <r>
      <t xml:space="preserve">Fuente: </t>
    </r>
    <r>
      <rPr>
        <sz val="8"/>
        <color theme="1"/>
        <rFont val="Avenir Next LT Pro"/>
        <family val="2"/>
      </rPr>
      <t>CEPAL. Balance Preliminar
de las Economías
de América Latina
y el Caribe, diciembre 2023 .</t>
    </r>
  </si>
  <si>
    <r>
      <t xml:space="preserve">Fuente: </t>
    </r>
    <r>
      <rPr>
        <sz val="8"/>
        <color theme="0"/>
        <rFont val="Avenir Next LT Pro"/>
        <family val="2"/>
      </rPr>
      <t>CEPAL. Balance Preliminar
de las Economías
de América Latina
y el Caribe, 2023.</t>
    </r>
  </si>
  <si>
    <t>(US$ por barril)</t>
  </si>
  <si>
    <r>
      <t xml:space="preserve">Fuente: </t>
    </r>
    <r>
      <rPr>
        <sz val="8"/>
        <color theme="1"/>
        <rFont val="Avenir Next LT Pro"/>
        <family val="2"/>
      </rPr>
      <t>U.S. Energy Information Administration (EIA).</t>
    </r>
  </si>
  <si>
    <t>Producto</t>
  </si>
  <si>
    <t>WTI</t>
  </si>
  <si>
    <t>BRENT</t>
  </si>
  <si>
    <t>%</t>
  </si>
  <si>
    <t>Cushing, OK WTI Spot Price FOB (Dollars per Barrel)</t>
  </si>
  <si>
    <t>Europe Brent Spot Price FOB (Dollars per Barrel)</t>
  </si>
  <si>
    <t>Gráfico 7. Evolución Mensual de los Precios del Petróleo</t>
  </si>
  <si>
    <t>(En dólares estadounidenses por onza troy fina)</t>
  </si>
  <si>
    <r>
      <t xml:space="preserve">Fuente: </t>
    </r>
    <r>
      <rPr>
        <sz val="8"/>
        <color theme="1"/>
        <rFont val="Avenir Next LT Pro"/>
        <family val="2"/>
      </rPr>
      <t>London Bullion Market Association (LBMA).</t>
    </r>
  </si>
  <si>
    <t>Fuente: SIGEF y CIFE.</t>
  </si>
  <si>
    <t>Fuente: Elaborado con datos del SIGEF y CIFE.</t>
  </si>
  <si>
    <t>Fuente: Elaborado con datos de Informes de Consolidación 2019 - 2022, SIGEF, CIFE.</t>
  </si>
  <si>
    <t xml:space="preserve">Cuenta de Ahorro, Inversión y Financiamiento 2023 </t>
  </si>
  <si>
    <t xml:space="preserve">Clasificación Económica de los Ingresos 2023 </t>
  </si>
  <si>
    <t xml:space="preserve">Clasificación Económica del Gasto 2023 </t>
  </si>
  <si>
    <t>Tabla 1. Evolución mensual de los precios promedios del oro</t>
  </si>
  <si>
    <t>Grafico 9. Distribución del Mercado de Trabajo</t>
  </si>
  <si>
    <t>Grafico 11. Inflación mensual e interanual 2022-2023</t>
  </si>
  <si>
    <t>Grafico 12. Evolución de la Tasa de Política Monetaria (TPM)</t>
  </si>
  <si>
    <t xml:space="preserve">Gráfico 17. Financiamiento Neto Consolidado del SPNF </t>
  </si>
  <si>
    <r>
      <t>Gráfico 18</t>
    </r>
    <r>
      <rPr>
        <b/>
        <sz val="11"/>
        <color rgb="FF000000"/>
        <rFont val="Avenir Next LT Pro"/>
        <family val="2"/>
      </rPr>
      <t>. Balance del Sector Público no Financiero Consolidado</t>
    </r>
  </si>
  <si>
    <r>
      <t>En Millones de RD$ y en porcentaje (%) del PIB</t>
    </r>
    <r>
      <rPr>
        <sz val="8"/>
        <color theme="1"/>
        <rFont val="Aptos"/>
        <family val="2"/>
      </rPr>
      <t> </t>
    </r>
  </si>
  <si>
    <t>Gráfico 20. Demanda Agregada del SPNF</t>
  </si>
  <si>
    <t>Tabla 27. Gasto Formulado en Remuneraciones por Ámbito Institucional del</t>
  </si>
  <si>
    <t>Observaciones Tabla 1</t>
  </si>
  <si>
    <t>Ámbito Institucional</t>
  </si>
  <si>
    <t xml:space="preserve">Monto asignado referente a sueldos y salarios </t>
  </si>
  <si>
    <t>Cantidad de Empleados</t>
  </si>
  <si>
    <t>Salario Promedio Mensual</t>
  </si>
  <si>
    <t xml:space="preserve">Instituciones Públicas de la Seguridad Social </t>
  </si>
  <si>
    <t xml:space="preserve">Total General </t>
  </si>
  <si>
    <t>Participación             %</t>
  </si>
  <si>
    <r>
      <rPr>
        <b/>
        <sz val="11"/>
        <color theme="1"/>
        <rFont val="Aptos Narrow"/>
        <family val="2"/>
        <scheme val="minor"/>
      </rPr>
      <t xml:space="preserve">Sueldos y Salarios: </t>
    </r>
    <r>
      <rPr>
        <sz val="11"/>
        <color theme="1"/>
        <rFont val="Aptos Narrow"/>
        <family val="2"/>
        <scheme val="minor"/>
      </rPr>
      <t xml:space="preserve">se toma de la Pivot consolidada de gastos sin filtrar nada en el parametro de "Consolidación".
</t>
    </r>
    <r>
      <rPr>
        <b/>
        <sz val="11"/>
        <color theme="1"/>
        <rFont val="Aptos Narrow"/>
        <family val="2"/>
        <scheme val="minor"/>
      </rPr>
      <t>Cantidad de empleados y Salario Promedio mensual:</t>
    </r>
    <r>
      <rPr>
        <sz val="11"/>
        <color theme="1"/>
        <rFont val="Aptos Narrow"/>
        <family val="2"/>
        <scheme val="minor"/>
      </rPr>
      <t xml:space="preserve"> se toman de una estimación que se solicita al Banco Central. </t>
    </r>
  </si>
  <si>
    <t>2021 F</t>
  </si>
  <si>
    <t>2021 E</t>
  </si>
  <si>
    <t>2.1.2- Sobresueldos</t>
  </si>
  <si>
    <t>Fuente: Elaboración propia con datos del Sistema de Información de la Gestión Financiera (SIGEF), Centralización de la Información Financiera del Estado (CIFE) y Sistema Presupuestario de las Empresas Públicas (SIPREPUBLI).</t>
  </si>
  <si>
    <t>.</t>
  </si>
  <si>
    <t xml:space="preserve">Desvíos </t>
  </si>
  <si>
    <t>Gob. Central</t>
  </si>
  <si>
    <t xml:space="preserve"> Formulado</t>
  </si>
  <si>
    <t xml:space="preserve">Ejecutado </t>
  </si>
  <si>
    <t xml:space="preserve">Formulación </t>
  </si>
  <si>
    <t xml:space="preserve">Ejecución </t>
  </si>
  <si>
    <t xml:space="preserve"> % Ejecución </t>
  </si>
  <si>
    <t>Gráfico 22. Ejecución de la Inversión Pública Consolidada según Provincias</t>
  </si>
  <si>
    <t>Gráfico 23. Inversión Pública Consolidada por Región per cápita</t>
  </si>
  <si>
    <t>Gráfico 24. Ejecución de la Inversión Pública Consolidada por Provincia</t>
  </si>
  <si>
    <t>Gráfico 25. Inversión Pública Consolidada por Provincia per cápita</t>
  </si>
  <si>
    <t>Tabla 29. Presupuesto Ejecutado del Sector Público no Financiero Consolidado</t>
  </si>
  <si>
    <t>Tabla 30. Presupuesto Ejecutado del Sector Público no Financiero Consolidado</t>
  </si>
  <si>
    <t>Tabla 31. Presupuesto Ejecutado del Sector Público no Financiero Consolidado</t>
  </si>
  <si>
    <t>Tabla 32. Presupuesto Ejecutado del Sector Público no Financiero Consolidado</t>
  </si>
  <si>
    <t>Tabla 33. Presupuesto Ejecutado del Sector Público no Financiero Consolidado</t>
  </si>
  <si>
    <t>Tabla 34. Presupuesto Ejecutado del Sector Público Consolidado por Ámbito Institucional</t>
  </si>
  <si>
    <t>Tabla 35. Presupuesto Percibido del Sector  Público Consolidado por Ámbito Institucional</t>
  </si>
  <si>
    <t>Clasificación Económica de los Ingresos</t>
  </si>
  <si>
    <t>Tabla 36. Presupuesto Ejecutado del Sector Público Consolidado por Ámbito Institucional</t>
  </si>
  <si>
    <t>Clasificación Económica del Gasto</t>
  </si>
  <si>
    <t>Tabla 4. Balanza Comercial del a República Dominicana (2022-2023)</t>
  </si>
  <si>
    <t>Tabla 5. Ejecución del SPNF: Agregación Institucional</t>
  </si>
  <si>
    <t>Tabla 6. Formulación del SPNF: Agregación Institucional</t>
  </si>
  <si>
    <t>Tabla 7. Ingresos percibidos: Agregación Institucional del SPNF</t>
  </si>
  <si>
    <t>Tabla 8. Ingresos formulados: Agregación Institucional del SPNF</t>
  </si>
  <si>
    <t>Tabla 9. Ejecución del gasto: Agregación Institucional del SPNF</t>
  </si>
  <si>
    <t>Tabla 10. Formulación del gasto: Agregación Institucional del SPNF</t>
  </si>
  <si>
    <t>Tabla 12. Transacciones Consolidables del Sector Público no Financiero</t>
  </si>
  <si>
    <t>Tabla 14. Matriz de Transacciones Formuladas Consolidadas del SPNF</t>
  </si>
  <si>
    <t>Tabla 19. Gastos Consolidados del SPNF por Clasificación Económica, 2023</t>
  </si>
  <si>
    <t xml:space="preserve">Tabla 20. Comparativo de Gastos Consolidados del SPNF por Clasificación Económica </t>
  </si>
  <si>
    <t>Tabla 21. Distribución del Gasto Consolidado del SPNF por Finalidad</t>
  </si>
  <si>
    <t xml:space="preserve">Tabla 22. Distribución del Gasto Consolidado del SPNF por Clasificación </t>
  </si>
  <si>
    <t>Gráfico 5. América Latina y el Caribe (33 países): Tasa de Crecimiento del PIB,</t>
  </si>
  <si>
    <t>Gráfico 6. América Latina y el Caribe: Tasa de Crecimiento del PIB</t>
  </si>
  <si>
    <t>Grafico 10. Tasa Global de Participación y Tasa de Ocupación</t>
  </si>
  <si>
    <t>Grafico 16. Distribución del Gasto de Capital del SPNF Consolidado 2023-2024</t>
  </si>
  <si>
    <t>Gráfico 19. Presión Tributaria por Ámbitos del SPNF 2023</t>
  </si>
  <si>
    <t>Gráfico 21. Cantidad de Empleos por Ámbito</t>
  </si>
  <si>
    <t>Fuente: Elaborado con datos del Sistema de Información de la Gestión Financiera (SIGEF), Centralización de la Información Financiera del Estado (CIFE).</t>
  </si>
  <si>
    <t>Fuente: Elaborado con datos del Sistema de la Gestión Financiera (SIGEF), Centralización de la Información Financiera del Estado (CIFE).</t>
  </si>
  <si>
    <t>Fuentes: Elaborado con datos del SIGEF, CIFE.</t>
  </si>
  <si>
    <t xml:space="preserve">Fuentes: Elaborado con datos del Sistema de Información de la Gestión Financiera (SIGEF) y Centralización de la Información Financiera del Estado (CIFE). </t>
  </si>
  <si>
    <t>Fuentes: Elaborado con datos del Sistema de Información de la Gestión Financiera (SIGEF) y Centralización de la Información Financiera del Estado (CIFE).</t>
  </si>
  <si>
    <t>Fuente: Elaborado con datos del Banco Central de la República Dominicana actualizado en 25/08/2023</t>
  </si>
  <si>
    <t>Fuentes: Elaborado con datos del Sistema de Información de la Gestión Financiera (SIGEF) y Centralización de la Información Financiera del Estado (CIFE) y las Estimaciones Poblacionales por año según región provincia 2000-2023 de la Oficina Nacional de Estadística ONE.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</si>
</sst>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(* #,##0.00_);_(* \(#,##0.00\);_(* &quot;-&quot;??_);_(@_)"/>
    <numFmt numFmtId="164" formatCode="0.0"/>
    <numFmt numFmtId="165" formatCode="_(* #,##0.0,,_);_(* \(#,##0.0,,\);_(* &quot;-&quot;?_);_(@_)"/>
    <numFmt numFmtId="166" formatCode="#,##0.0,,"/>
    <numFmt numFmtId="167" formatCode="0.0%"/>
    <numFmt numFmtId="168" formatCode="#,##0.0"/>
    <numFmt numFmtId="169" formatCode="#,##0.0,,_);\(#,##0.0,,\)"/>
    <numFmt numFmtId="170" formatCode="_(* #,##0.0_);_(* \(#,##0.0\);_(* &quot;-&quot;??_);_(@_)"/>
    <numFmt numFmtId="171" formatCode="_-* #,##0.00\ _€_-;\-* #,##0.00\ _€_-;_-* &quot;-&quot;??\ _€_-;_-@_-"/>
    <numFmt numFmtId="172" formatCode="_-* #,##0.00_-;\-* #,##0.00_-;_-* &quot;-&quot;??_-;_-@_-"/>
    <numFmt numFmtId="173" formatCode="#,##0.0000_);\(#,##0.0000\)"/>
    <numFmt numFmtId="174" formatCode="_(* #,##0.0_);_(* \(#,##0.0\);_(* &quot;-&quot;?_);_(@_)"/>
    <numFmt numFmtId="175" formatCode="#,###.0,,"/>
    <numFmt numFmtId="176" formatCode="0#,###.0,,"/>
    <numFmt numFmtId="177" formatCode="0.000000000000000%"/>
    <numFmt numFmtId="178" formatCode="_-* #,##0_-;\-* #,##0_-;_-* &quot;-&quot;??_-;_-@_-"/>
    <numFmt numFmtId="179" formatCode="_-* #,##0.0_-;\-* #,##0.0_-;_-* &quot;-&quot;??_-;_-@_-"/>
    <numFmt numFmtId="180" formatCode="_(* #,##0_);_(* \(#,##0\);_(* &quot;-&quot;??_);_(@_)"/>
  </numFmts>
  <fonts count="8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rgb="FF000000"/>
      <name val="Avenir Next LT Pro"/>
      <family val="2"/>
    </font>
    <font>
      <sz val="11"/>
      <color rgb="FF595959"/>
      <name val="Avenir Next LT Pro"/>
      <family val="2"/>
    </font>
    <font>
      <sz val="11"/>
      <color rgb="FF000000"/>
      <name val="Avenir Next LT Pro"/>
      <family val="2"/>
    </font>
    <font>
      <b/>
      <sz val="11"/>
      <color theme="1"/>
      <name val="Avenir Next LT Pro"/>
      <family val="2"/>
    </font>
    <font>
      <sz val="11"/>
      <color theme="1"/>
      <name val="Avenir Next LT Pro"/>
      <family val="2"/>
    </font>
    <font>
      <b/>
      <sz val="10"/>
      <color theme="0"/>
      <name val="Avenir Next LT Pro"/>
      <family val="2"/>
    </font>
    <font>
      <b/>
      <sz val="10"/>
      <color theme="1"/>
      <name val="Avenir Next LT Pro"/>
      <family val="2"/>
    </font>
    <font>
      <sz val="10"/>
      <color theme="1"/>
      <name val="Avenir Next LT Pro"/>
      <family val="2"/>
    </font>
    <font>
      <b/>
      <sz val="8"/>
      <color theme="1"/>
      <name val="Avenir Next LT Pro"/>
      <family val="2"/>
    </font>
    <font>
      <b/>
      <sz val="22"/>
      <color rgb="FF000000"/>
      <name val="Avenir Next LT Pro"/>
      <family val="2"/>
    </font>
    <font>
      <sz val="16"/>
      <color rgb="FF000000"/>
      <name val="Avenir Next LT Pro"/>
      <family val="2"/>
    </font>
    <font>
      <sz val="12"/>
      <color rgb="FF000000"/>
      <name val="Avenir Next LT Pro"/>
      <family val="2"/>
    </font>
    <font>
      <sz val="10"/>
      <name val="Arial"/>
      <family val="2"/>
    </font>
    <font>
      <b/>
      <sz val="18"/>
      <name val="Avenir Next LT Pro"/>
      <family val="2"/>
    </font>
    <font>
      <sz val="14"/>
      <color rgb="FF000000"/>
      <name val="Avenir Next LT Pro"/>
      <family val="2"/>
    </font>
    <font>
      <sz val="11"/>
      <color indexed="8"/>
      <name val="Aptos Narrow"/>
      <family val="2"/>
      <scheme val="minor"/>
    </font>
    <font>
      <b/>
      <sz val="9"/>
      <color theme="0"/>
      <name val="Avenir Next LT Pro"/>
      <family val="2"/>
    </font>
    <font>
      <b/>
      <sz val="9"/>
      <color theme="1"/>
      <name val="Avenir Next LT Pro"/>
      <family val="2"/>
    </font>
    <font>
      <sz val="9"/>
      <color theme="1"/>
      <name val="Avenir Next LT Pro"/>
      <family val="2"/>
    </font>
    <font>
      <sz val="11"/>
      <color theme="1"/>
      <name val="Times New Roman"/>
      <family val="1"/>
    </font>
    <font>
      <b/>
      <sz val="12"/>
      <name val="Avenir Next LT Pro"/>
      <family val="2"/>
    </font>
    <font>
      <b/>
      <sz val="12"/>
      <color theme="1"/>
      <name val="Avenir Next LT Pro"/>
      <family val="2"/>
    </font>
    <font>
      <b/>
      <sz val="12"/>
      <color theme="0"/>
      <name val="Avenir Next LT Pro"/>
      <family val="2"/>
    </font>
    <font>
      <sz val="12"/>
      <color theme="1"/>
      <name val="Avenir Next LT Pro"/>
      <family val="2"/>
    </font>
    <font>
      <sz val="12"/>
      <name val="Avenir Next LT Pro"/>
      <family val="2"/>
    </font>
    <font>
      <sz val="12"/>
      <color rgb="FFC00000"/>
      <name val="Avenir Next LT Pro"/>
      <family val="2"/>
    </font>
    <font>
      <b/>
      <sz val="12"/>
      <color rgb="FFC00000"/>
      <name val="Avenir Next LT Pro"/>
      <family val="2"/>
    </font>
    <font>
      <b/>
      <sz val="22"/>
      <color theme="1"/>
      <name val="Aptos Narrow"/>
      <family val="2"/>
      <scheme val="minor"/>
    </font>
    <font>
      <b/>
      <sz val="14"/>
      <color theme="1"/>
      <name val="Avenir Next LT Pro"/>
      <family val="2"/>
    </font>
    <font>
      <sz val="12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1"/>
      <color theme="0"/>
      <name val="Avenir Next LT Pro"/>
      <family val="2"/>
    </font>
    <font>
      <sz val="10"/>
      <color theme="0"/>
      <name val="Arial"/>
      <family val="2"/>
    </font>
    <font>
      <sz val="10"/>
      <color rgb="FF000000"/>
      <name val="Times New Roman"/>
      <family val="1"/>
    </font>
    <font>
      <b/>
      <sz val="14"/>
      <color rgb="FFFFFFFF"/>
      <name val="Avenir Next LT Pro"/>
      <family val="2"/>
    </font>
    <font>
      <b/>
      <sz val="14"/>
      <color theme="0"/>
      <name val="Avenir Next LT Pro"/>
      <family val="2"/>
    </font>
    <font>
      <sz val="11"/>
      <name val="Avenir Next LT Pro"/>
      <family val="2"/>
    </font>
    <font>
      <sz val="11"/>
      <color rgb="FF0F0F0F"/>
      <name val="Avenir Next LT Pro"/>
      <family val="2"/>
    </font>
    <font>
      <sz val="11"/>
      <color rgb="FF161616"/>
      <name val="Avenir Next LT Pro"/>
      <family val="2"/>
    </font>
    <font>
      <b/>
      <sz val="10"/>
      <color rgb="FF000000"/>
      <name val="Avenir Next LT Pro"/>
      <family val="2"/>
    </font>
    <font>
      <b/>
      <sz val="18"/>
      <color rgb="FF000000"/>
      <name val="Aptos Narrow"/>
      <family val="2"/>
      <scheme val="minor"/>
    </font>
    <font>
      <sz val="14"/>
      <color theme="1"/>
      <name val="Avenir Next LT Pro"/>
      <family val="2"/>
    </font>
    <font>
      <sz val="12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venir Next LT Pro"/>
      <family val="2"/>
    </font>
    <font>
      <b/>
      <sz val="11"/>
      <name val="Aptos Narrow"/>
      <family val="2"/>
      <scheme val="minor"/>
    </font>
    <font>
      <b/>
      <sz val="18"/>
      <color rgb="FF000000"/>
      <name val="Avenir Next LT Pro"/>
      <family val="2"/>
    </font>
    <font>
      <b/>
      <sz val="11"/>
      <color rgb="FFFF0000"/>
      <name val="Avenir Next LT Pro"/>
      <family val="2"/>
    </font>
    <font>
      <sz val="22"/>
      <color rgb="FF000000"/>
      <name val="Avenir Next LT Pro"/>
      <family val="2"/>
    </font>
    <font>
      <b/>
      <sz val="11"/>
      <color theme="0"/>
      <name val="Times New Roman"/>
      <family val="1"/>
    </font>
    <font>
      <b/>
      <sz val="12"/>
      <color rgb="FF000000"/>
      <name val="Avenir Next LT Pro"/>
      <family val="2"/>
    </font>
    <font>
      <sz val="14"/>
      <name val="Avenir Next LT Pro"/>
      <family val="2"/>
    </font>
    <font>
      <sz val="14"/>
      <color theme="0"/>
      <name val="Avenir Next LT Pro"/>
      <family val="2"/>
    </font>
    <font>
      <sz val="11"/>
      <color rgb="FFC00000"/>
      <name val="Avenir Next LT Pro"/>
      <family val="2"/>
    </font>
    <font>
      <b/>
      <sz val="11"/>
      <color rgb="FFC00000"/>
      <name val="Avenir Next LT Pro"/>
      <family val="2"/>
    </font>
    <font>
      <sz val="11"/>
      <color theme="0"/>
      <name val="Avenir Next LT Pro"/>
      <family val="2"/>
    </font>
    <font>
      <b/>
      <sz val="12"/>
      <color theme="0"/>
      <name val="Aptos Narrow"/>
      <family val="2"/>
      <scheme val="minor"/>
    </font>
    <font>
      <sz val="11"/>
      <color theme="0"/>
      <name val="Segoe UI"/>
      <family val="2"/>
    </font>
    <font>
      <sz val="10"/>
      <color theme="1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i/>
      <sz val="10"/>
      <color theme="1"/>
      <name val="Avenir Next LT Pro"/>
      <family val="2"/>
    </font>
    <font>
      <i/>
      <sz val="10"/>
      <color theme="1"/>
      <name val="Aptos Narrow"/>
      <family val="2"/>
      <scheme val="minor"/>
    </font>
    <font>
      <sz val="8"/>
      <color theme="1"/>
      <name val="Avenir Next LT Pro"/>
      <family val="2"/>
    </font>
    <font>
      <sz val="8"/>
      <color theme="1"/>
      <name val="Aptos Narrow"/>
      <family val="2"/>
      <scheme val="minor"/>
    </font>
    <font>
      <i/>
      <sz val="11"/>
      <color theme="1"/>
      <name val="Avenir Next LT Pro"/>
      <family val="2"/>
    </font>
    <font>
      <sz val="10"/>
      <name val="Times New Roman"/>
      <family val="1"/>
    </font>
    <font>
      <b/>
      <sz val="8"/>
      <color theme="0"/>
      <name val="Avenir Next LT Pro"/>
      <family val="2"/>
    </font>
    <font>
      <sz val="8"/>
      <color theme="0"/>
      <name val="Avenir Next LT Pro"/>
      <family val="2"/>
    </font>
    <font>
      <sz val="8"/>
      <color theme="1"/>
      <name val="Arial"/>
      <family val="2"/>
    </font>
    <font>
      <sz val="12"/>
      <color theme="0"/>
      <name val="Aptos Narrow"/>
      <family val="2"/>
      <scheme val="minor"/>
    </font>
    <font>
      <sz val="12"/>
      <name val="Arial"/>
      <family val="2"/>
    </font>
    <font>
      <sz val="8"/>
      <color theme="1"/>
      <name val="Aptos"/>
      <family val="2"/>
    </font>
    <font>
      <sz val="8"/>
      <color rgb="FF000000"/>
      <name val="Times New Roman"/>
      <family val="1"/>
    </font>
    <font>
      <sz val="8"/>
      <name val="Aptos Narrow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215C9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305496"/>
        <bgColor theme="4" tint="0.79998168889431442"/>
      </patternFill>
    </fill>
    <fill>
      <patternFill patternType="solid">
        <fgColor theme="3" tint="0.749992370372631"/>
        <bgColor theme="4" tint="0.79998168889431442"/>
      </patternFill>
    </fill>
    <fill>
      <patternFill patternType="solid">
        <fgColor theme="3" tint="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249977111117893"/>
        <bgColor theme="4" tint="0.79998168889431442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theme="4" tint="0.79998168889431442"/>
      </patternFill>
    </fill>
  </fills>
  <borders count="113">
    <border>
      <left/>
      <right/>
      <top/>
      <bottom/>
      <diagonal/>
    </border>
    <border>
      <left/>
      <right/>
      <top style="thin">
        <color auto="1"/>
      </top>
      <bottom style="medium">
        <color theme="3" tint="0.499984740745262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medium">
        <color theme="3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medium">
        <color theme="3" tint="0.499984740745262"/>
      </bottom>
      <diagonal/>
    </border>
    <border>
      <left style="thin">
        <color theme="0"/>
      </left>
      <right style="thin">
        <color theme="0"/>
      </right>
      <top/>
      <bottom style="medium">
        <color theme="3" tint="0.499984740745262"/>
      </bottom>
      <diagonal/>
    </border>
    <border>
      <left/>
      <right style="thin">
        <color theme="0"/>
      </right>
      <top style="medium">
        <color theme="3" tint="0.499984740745262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medium">
        <color theme="3" tint="0.499984740745262"/>
      </top>
      <bottom style="thin">
        <color auto="1"/>
      </bottom>
      <diagonal/>
    </border>
    <border>
      <left style="thin">
        <color theme="0"/>
      </left>
      <right/>
      <top style="medium">
        <color theme="3" tint="0.499984740745262"/>
      </top>
      <bottom style="thin">
        <color auto="1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 style="thin">
        <color theme="0"/>
      </right>
      <top/>
      <bottom style="thin">
        <color theme="3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3" tint="0.499984740745262"/>
      </top>
      <bottom/>
      <diagonal/>
    </border>
    <border>
      <left style="thin">
        <color theme="0"/>
      </left>
      <right style="thin">
        <color theme="0"/>
      </right>
      <top style="thin">
        <color theme="3" tint="0.499984740745262"/>
      </top>
      <bottom/>
      <diagonal/>
    </border>
    <border>
      <left style="thin">
        <color theme="0"/>
      </left>
      <right/>
      <top style="thin">
        <color theme="3" tint="0.499984740745262"/>
      </top>
      <bottom/>
      <diagonal/>
    </border>
    <border>
      <left/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thin">
        <color theme="3" tint="0.499984740745262"/>
      </bottom>
      <diagonal/>
    </border>
    <border>
      <left style="medium">
        <color theme="0"/>
      </left>
      <right style="medium">
        <color theme="0"/>
      </right>
      <top/>
      <bottom style="thin">
        <color theme="3" tint="0.499984740745262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thin">
        <color indexed="64"/>
      </left>
      <right style="medium">
        <color theme="0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theme="0"/>
      </bottom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auto="1"/>
      </bottom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medium">
        <color theme="0"/>
      </left>
      <right style="thin">
        <color auto="1"/>
      </right>
      <top style="medium">
        <color theme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theme="0"/>
      </top>
      <bottom/>
      <diagonal/>
    </border>
    <border>
      <left/>
      <right style="medium">
        <color indexed="64"/>
      </right>
      <top style="medium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theme="0"/>
      </left>
      <right/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theme="0"/>
      </right>
      <top/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/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thin">
        <color theme="4" tint="0.39997558519241921"/>
      </top>
      <bottom style="thin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/>
    <xf numFmtId="0" fontId="19" fillId="0" borderId="0"/>
    <xf numFmtId="9" fontId="16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9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71" fillId="0" borderId="0"/>
    <xf numFmtId="43" fontId="1" fillId="0" borderId="0" applyFont="0" applyFill="0" applyBorder="0" applyAlignment="0" applyProtection="0"/>
  </cellStyleXfs>
  <cellXfs count="89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4" fillId="0" borderId="0" xfId="0" applyFont="1" applyAlignment="1">
      <alignment horizontal="center" vertical="center" readingOrder="1"/>
    </xf>
    <xf numFmtId="0" fontId="5" fillId="0" borderId="0" xfId="0" applyFont="1" applyAlignment="1">
      <alignment horizontal="center" vertical="center" readingOrder="1"/>
    </xf>
    <xf numFmtId="0" fontId="7" fillId="0" borderId="0" xfId="0" applyFont="1"/>
    <xf numFmtId="0" fontId="8" fillId="0" borderId="0" xfId="0" applyFont="1" applyAlignment="1">
      <alignment horizontal="center"/>
    </xf>
    <xf numFmtId="0" fontId="9" fillId="2" borderId="1" xfId="0" applyFont="1" applyFill="1" applyBorder="1"/>
    <xf numFmtId="0" fontId="9" fillId="2" borderId="2" xfId="0" applyFont="1" applyFill="1" applyBorder="1"/>
    <xf numFmtId="0" fontId="10" fillId="3" borderId="0" xfId="0" applyFont="1" applyFill="1"/>
    <xf numFmtId="164" fontId="10" fillId="3" borderId="3" xfId="0" applyNumberFormat="1" applyFont="1" applyFill="1" applyBorder="1"/>
    <xf numFmtId="0" fontId="10" fillId="4" borderId="0" xfId="0" applyFont="1" applyFill="1"/>
    <xf numFmtId="0" fontId="10" fillId="4" borderId="3" xfId="0" applyFont="1" applyFill="1" applyBorder="1"/>
    <xf numFmtId="0" fontId="10" fillId="3" borderId="3" xfId="0" applyFont="1" applyFill="1" applyBorder="1"/>
    <xf numFmtId="0" fontId="10" fillId="5" borderId="0" xfId="0" applyFont="1" applyFill="1"/>
    <xf numFmtId="0" fontId="10" fillId="5" borderId="3" xfId="0" applyFont="1" applyFill="1" applyBorder="1"/>
    <xf numFmtId="0" fontId="11" fillId="3" borderId="0" xfId="0" applyFont="1" applyFill="1"/>
    <xf numFmtId="0" fontId="11" fillId="3" borderId="3" xfId="0" applyFont="1" applyFill="1" applyBorder="1"/>
    <xf numFmtId="0" fontId="11" fillId="5" borderId="0" xfId="0" applyFont="1" applyFill="1"/>
    <xf numFmtId="164" fontId="11" fillId="5" borderId="3" xfId="0" applyNumberFormat="1" applyFont="1" applyFill="1" applyBorder="1"/>
    <xf numFmtId="0" fontId="11" fillId="5" borderId="3" xfId="0" applyFont="1" applyFill="1" applyBorder="1"/>
    <xf numFmtId="164" fontId="11" fillId="5" borderId="0" xfId="0" applyNumberFormat="1" applyFont="1" applyFill="1"/>
    <xf numFmtId="0" fontId="11" fillId="5" borderId="4" xfId="0" applyFont="1" applyFill="1" applyBorder="1"/>
    <xf numFmtId="0" fontId="11" fillId="5" borderId="5" xfId="0" applyFont="1" applyFill="1" applyBorder="1"/>
    <xf numFmtId="0" fontId="9" fillId="2" borderId="6" xfId="0" applyFont="1" applyFill="1" applyBorder="1"/>
    <xf numFmtId="0" fontId="9" fillId="2" borderId="7" xfId="0" applyFont="1" applyFill="1" applyBorder="1"/>
    <xf numFmtId="0" fontId="9" fillId="2" borderId="8" xfId="0" applyFont="1" applyFill="1" applyBorder="1"/>
    <xf numFmtId="0" fontId="12" fillId="0" borderId="0" xfId="0" applyFont="1" applyAlignment="1">
      <alignment vertical="center"/>
    </xf>
    <xf numFmtId="0" fontId="3" fillId="0" borderId="0" xfId="0" applyFont="1"/>
    <xf numFmtId="0" fontId="8" fillId="0" borderId="0" xfId="0" applyFont="1"/>
    <xf numFmtId="0" fontId="0" fillId="3" borderId="0" xfId="0" applyFill="1"/>
    <xf numFmtId="0" fontId="13" fillId="0" borderId="0" xfId="0" applyFont="1" applyAlignment="1">
      <alignment vertical="center" wrapText="1" readingOrder="1"/>
    </xf>
    <xf numFmtId="0" fontId="14" fillId="0" borderId="0" xfId="0" applyFont="1" applyAlignment="1">
      <alignment vertical="top" readingOrder="1"/>
    </xf>
    <xf numFmtId="0" fontId="15" fillId="0" borderId="0" xfId="0" applyFont="1" applyAlignment="1">
      <alignment vertical="top" wrapText="1" readingOrder="1"/>
    </xf>
    <xf numFmtId="0" fontId="15" fillId="0" borderId="0" xfId="0" applyFont="1" applyAlignment="1">
      <alignment horizontal="center" vertical="top" wrapText="1" readingOrder="1"/>
    </xf>
    <xf numFmtId="164" fontId="3" fillId="0" borderId="0" xfId="0" applyNumberFormat="1" applyFont="1"/>
    <xf numFmtId="10" fontId="0" fillId="0" borderId="0" xfId="2" applyNumberFormat="1" applyFont="1"/>
    <xf numFmtId="2" fontId="0" fillId="0" borderId="0" xfId="0" applyNumberFormat="1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10" fontId="3" fillId="0" borderId="0" xfId="2" applyNumberFormat="1" applyFont="1"/>
    <xf numFmtId="2" fontId="3" fillId="0" borderId="0" xfId="0" applyNumberFormat="1" applyFont="1"/>
    <xf numFmtId="0" fontId="12" fillId="0" borderId="0" xfId="0" applyFont="1" applyAlignment="1">
      <alignment horizontal="justify" vertical="center"/>
    </xf>
    <xf numFmtId="0" fontId="20" fillId="2" borderId="0" xfId="0" applyFont="1" applyFill="1" applyAlignment="1">
      <alignment horizontal="center"/>
    </xf>
    <xf numFmtId="0" fontId="20" fillId="2" borderId="16" xfId="0" applyFont="1" applyFill="1" applyBorder="1" applyAlignment="1">
      <alignment horizontal="center"/>
    </xf>
    <xf numFmtId="0" fontId="20" fillId="2" borderId="17" xfId="0" applyFont="1" applyFill="1" applyBorder="1" applyAlignment="1">
      <alignment horizontal="center"/>
    </xf>
    <xf numFmtId="0" fontId="21" fillId="5" borderId="18" xfId="0" applyFont="1" applyFill="1" applyBorder="1"/>
    <xf numFmtId="168" fontId="21" fillId="5" borderId="19" xfId="0" applyNumberFormat="1" applyFont="1" applyFill="1" applyBorder="1"/>
    <xf numFmtId="168" fontId="21" fillId="5" borderId="18" xfId="0" applyNumberFormat="1" applyFont="1" applyFill="1" applyBorder="1"/>
    <xf numFmtId="168" fontId="21" fillId="5" borderId="20" xfId="0" applyNumberFormat="1" applyFont="1" applyFill="1" applyBorder="1"/>
    <xf numFmtId="0" fontId="22" fillId="3" borderId="0" xfId="0" applyFont="1" applyFill="1"/>
    <xf numFmtId="168" fontId="22" fillId="3" borderId="0" xfId="1" applyNumberFormat="1" applyFont="1" applyFill="1"/>
    <xf numFmtId="168" fontId="22" fillId="3" borderId="0" xfId="0" applyNumberFormat="1" applyFont="1" applyFill="1"/>
    <xf numFmtId="0" fontId="21" fillId="5" borderId="0" xfId="0" applyFont="1" applyFill="1"/>
    <xf numFmtId="168" fontId="21" fillId="5" borderId="3" xfId="0" applyNumberFormat="1" applyFont="1" applyFill="1" applyBorder="1" applyAlignment="1">
      <alignment horizontal="center"/>
    </xf>
    <xf numFmtId="168" fontId="21" fillId="5" borderId="3" xfId="0" applyNumberFormat="1" applyFont="1" applyFill="1" applyBorder="1"/>
    <xf numFmtId="168" fontId="22" fillId="3" borderId="0" xfId="0" applyNumberFormat="1" applyFont="1" applyFill="1" applyAlignment="1">
      <alignment horizontal="center"/>
    </xf>
    <xf numFmtId="168" fontId="22" fillId="3" borderId="21" xfId="0" applyNumberFormat="1" applyFont="1" applyFill="1" applyBorder="1"/>
    <xf numFmtId="168" fontId="22" fillId="3" borderId="0" xfId="0" applyNumberFormat="1" applyFont="1" applyFill="1" applyAlignment="1">
      <alignment horizontal="right"/>
    </xf>
    <xf numFmtId="0" fontId="2" fillId="0" borderId="0" xfId="0" applyFont="1"/>
    <xf numFmtId="166" fontId="3" fillId="0" borderId="0" xfId="1" applyNumberFormat="1" applyFont="1"/>
    <xf numFmtId="0" fontId="21" fillId="6" borderId="18" xfId="0" applyFont="1" applyFill="1" applyBorder="1"/>
    <xf numFmtId="168" fontId="21" fillId="6" borderId="19" xfId="0" applyNumberFormat="1" applyFont="1" applyFill="1" applyBorder="1" applyAlignment="1">
      <alignment horizontal="center"/>
    </xf>
    <xf numFmtId="168" fontId="21" fillId="6" borderId="20" xfId="0" applyNumberFormat="1" applyFont="1" applyFill="1" applyBorder="1" applyAlignment="1">
      <alignment horizontal="center"/>
    </xf>
    <xf numFmtId="167" fontId="21" fillId="6" borderId="20" xfId="2" applyNumberFormat="1" applyFont="1" applyFill="1" applyBorder="1" applyAlignment="1">
      <alignment horizontal="center"/>
    </xf>
    <xf numFmtId="0" fontId="22" fillId="5" borderId="0" xfId="0" applyFont="1" applyFill="1"/>
    <xf numFmtId="168" fontId="22" fillId="5" borderId="3" xfId="0" applyNumberFormat="1" applyFont="1" applyFill="1" applyBorder="1" applyAlignment="1">
      <alignment horizontal="center"/>
    </xf>
    <xf numFmtId="167" fontId="22" fillId="5" borderId="0" xfId="2" applyNumberFormat="1" applyFont="1" applyFill="1" applyAlignment="1">
      <alignment horizontal="center"/>
    </xf>
    <xf numFmtId="167" fontId="22" fillId="3" borderId="0" xfId="2" applyNumberFormat="1" applyFont="1" applyFill="1" applyAlignment="1">
      <alignment horizontal="center"/>
    </xf>
    <xf numFmtId="167" fontId="22" fillId="5" borderId="3" xfId="2" applyNumberFormat="1" applyFont="1" applyFill="1" applyBorder="1" applyAlignment="1">
      <alignment horizontal="center"/>
    </xf>
    <xf numFmtId="168" fontId="22" fillId="0" borderId="3" xfId="0" applyNumberFormat="1" applyFont="1" applyBorder="1" applyAlignment="1">
      <alignment horizontal="center"/>
    </xf>
    <xf numFmtId="167" fontId="22" fillId="0" borderId="3" xfId="2" applyNumberFormat="1" applyFont="1" applyFill="1" applyBorder="1" applyAlignment="1">
      <alignment horizontal="center"/>
    </xf>
    <xf numFmtId="0" fontId="22" fillId="6" borderId="0" xfId="0" applyFont="1" applyFill="1"/>
    <xf numFmtId="168" fontId="21" fillId="6" borderId="3" xfId="0" applyNumberFormat="1" applyFont="1" applyFill="1" applyBorder="1" applyAlignment="1">
      <alignment horizontal="center"/>
    </xf>
    <xf numFmtId="168" fontId="21" fillId="6" borderId="0" xfId="0" applyNumberFormat="1" applyFont="1" applyFill="1" applyAlignment="1">
      <alignment horizontal="center"/>
    </xf>
    <xf numFmtId="167" fontId="21" fillId="6" borderId="0" xfId="2" applyNumberFormat="1" applyFont="1" applyFill="1" applyAlignment="1">
      <alignment horizontal="center"/>
    </xf>
    <xf numFmtId="0" fontId="22" fillId="6" borderId="21" xfId="0" applyFont="1" applyFill="1" applyBorder="1"/>
    <xf numFmtId="168" fontId="21" fillId="6" borderId="22" xfId="0" applyNumberFormat="1" applyFont="1" applyFill="1" applyBorder="1" applyAlignment="1">
      <alignment horizontal="center"/>
    </xf>
    <xf numFmtId="167" fontId="21" fillId="6" borderId="21" xfId="2" applyNumberFormat="1" applyFont="1" applyFill="1" applyBorder="1" applyAlignment="1">
      <alignment horizontal="center"/>
    </xf>
    <xf numFmtId="0" fontId="23" fillId="0" borderId="0" xfId="0" applyFont="1"/>
    <xf numFmtId="0" fontId="3" fillId="0" borderId="0" xfId="0" applyFont="1" applyAlignment="1">
      <alignment horizontal="center" vertical="center"/>
    </xf>
    <xf numFmtId="43" fontId="0" fillId="0" borderId="0" xfId="1" applyFont="1"/>
    <xf numFmtId="10" fontId="3" fillId="0" borderId="0" xfId="0" applyNumberFormat="1" applyFont="1"/>
    <xf numFmtId="0" fontId="26" fillId="7" borderId="23" xfId="0" applyFont="1" applyFill="1" applyBorder="1" applyAlignment="1">
      <alignment horizontal="center" vertical="center" wrapText="1"/>
    </xf>
    <xf numFmtId="0" fontId="26" fillId="7" borderId="24" xfId="0" applyFont="1" applyFill="1" applyBorder="1" applyAlignment="1">
      <alignment horizontal="center" vertical="center" wrapText="1"/>
    </xf>
    <xf numFmtId="0" fontId="26" fillId="7" borderId="25" xfId="0" applyFont="1" applyFill="1" applyBorder="1" applyAlignment="1">
      <alignment horizontal="center" vertical="center" wrapText="1"/>
    </xf>
    <xf numFmtId="0" fontId="26" fillId="7" borderId="26" xfId="0" applyFont="1" applyFill="1" applyBorder="1" applyAlignment="1">
      <alignment horizontal="center" vertical="center" wrapText="1"/>
    </xf>
    <xf numFmtId="0" fontId="26" fillId="7" borderId="27" xfId="0" applyFont="1" applyFill="1" applyBorder="1" applyAlignment="1">
      <alignment horizontal="center" vertical="center" wrapText="1"/>
    </xf>
    <xf numFmtId="0" fontId="26" fillId="7" borderId="0" xfId="0" applyFont="1" applyFill="1" applyAlignment="1">
      <alignment horizontal="center" vertical="center" wrapText="1"/>
    </xf>
    <xf numFmtId="0" fontId="25" fillId="6" borderId="23" xfId="0" applyFont="1" applyFill="1" applyBorder="1" applyAlignment="1">
      <alignment horizontal="left" wrapText="1"/>
    </xf>
    <xf numFmtId="169" fontId="25" fillId="6" borderId="23" xfId="0" applyNumberFormat="1" applyFont="1" applyFill="1" applyBorder="1" applyAlignment="1">
      <alignment horizontal="right"/>
    </xf>
    <xf numFmtId="167" fontId="25" fillId="6" borderId="0" xfId="5" applyNumberFormat="1" applyFont="1" applyFill="1" applyBorder="1" applyAlignment="1">
      <alignment horizontal="right"/>
    </xf>
    <xf numFmtId="0" fontId="25" fillId="3" borderId="23" xfId="0" applyFont="1" applyFill="1" applyBorder="1" applyAlignment="1">
      <alignment horizontal="left" wrapText="1"/>
    </xf>
    <xf numFmtId="169" fontId="27" fillId="3" borderId="0" xfId="0" applyNumberFormat="1" applyFont="1" applyFill="1" applyAlignment="1">
      <alignment horizontal="right"/>
    </xf>
    <xf numFmtId="169" fontId="28" fillId="3" borderId="0" xfId="0" applyNumberFormat="1" applyFont="1" applyFill="1" applyAlignment="1">
      <alignment horizontal="right"/>
    </xf>
    <xf numFmtId="167" fontId="27" fillId="3" borderId="0" xfId="5" applyNumberFormat="1" applyFont="1" applyFill="1" applyBorder="1" applyAlignment="1">
      <alignment horizontal="right"/>
    </xf>
    <xf numFmtId="43" fontId="27" fillId="3" borderId="0" xfId="1" applyFont="1" applyFill="1" applyAlignment="1">
      <alignment horizontal="right"/>
    </xf>
    <xf numFmtId="0" fontId="27" fillId="3" borderId="23" xfId="0" applyFont="1" applyFill="1" applyBorder="1" applyAlignment="1">
      <alignment wrapText="1"/>
    </xf>
    <xf numFmtId="169" fontId="29" fillId="3" borderId="25" xfId="0" applyNumberFormat="1" applyFont="1" applyFill="1" applyBorder="1" applyAlignment="1">
      <alignment horizontal="right"/>
    </xf>
    <xf numFmtId="169" fontId="28" fillId="3" borderId="25" xfId="0" applyNumberFormat="1" applyFont="1" applyFill="1" applyBorder="1" applyAlignment="1">
      <alignment horizontal="right"/>
    </xf>
    <xf numFmtId="167" fontId="28" fillId="3" borderId="25" xfId="2" applyNumberFormat="1" applyFont="1" applyFill="1" applyBorder="1" applyAlignment="1">
      <alignment horizontal="right"/>
    </xf>
    <xf numFmtId="167" fontId="27" fillId="3" borderId="0" xfId="5" applyNumberFormat="1" applyFont="1" applyFill="1" applyAlignment="1">
      <alignment horizontal="right"/>
    </xf>
    <xf numFmtId="169" fontId="25" fillId="6" borderId="25" xfId="0" applyNumberFormat="1" applyFont="1" applyFill="1" applyBorder="1" applyAlignment="1">
      <alignment horizontal="right"/>
    </xf>
    <xf numFmtId="167" fontId="25" fillId="6" borderId="0" xfId="5" applyNumberFormat="1" applyFont="1" applyFill="1" applyAlignment="1">
      <alignment horizontal="right"/>
    </xf>
    <xf numFmtId="0" fontId="25" fillId="3" borderId="0" xfId="0" applyFont="1" applyFill="1" applyAlignment="1">
      <alignment horizontal="left" wrapText="1"/>
    </xf>
    <xf numFmtId="169" fontId="25" fillId="3" borderId="0" xfId="0" applyNumberFormat="1" applyFont="1" applyFill="1" applyAlignment="1">
      <alignment horizontal="right"/>
    </xf>
    <xf numFmtId="169" fontId="25" fillId="3" borderId="23" xfId="0" applyNumberFormat="1" applyFont="1" applyFill="1" applyBorder="1" applyAlignment="1">
      <alignment horizontal="right"/>
    </xf>
    <xf numFmtId="169" fontId="25" fillId="3" borderId="28" xfId="0" applyNumberFormat="1" applyFont="1" applyFill="1" applyBorder="1" applyAlignment="1">
      <alignment horizontal="right"/>
    </xf>
    <xf numFmtId="169" fontId="24" fillId="3" borderId="0" xfId="0" applyNumberFormat="1" applyFont="1" applyFill="1" applyAlignment="1">
      <alignment horizontal="right"/>
    </xf>
    <xf numFmtId="169" fontId="25" fillId="3" borderId="0" xfId="0" applyNumberFormat="1" applyFont="1" applyFill="1" applyAlignment="1">
      <alignment horizontal="left"/>
    </xf>
    <xf numFmtId="167" fontId="27" fillId="3" borderId="0" xfId="0" applyNumberFormat="1" applyFont="1" applyFill="1" applyAlignment="1">
      <alignment horizontal="right"/>
    </xf>
    <xf numFmtId="169" fontId="27" fillId="3" borderId="0" xfId="0" applyNumberFormat="1" applyFont="1" applyFill="1" applyAlignment="1">
      <alignment horizontal="left"/>
    </xf>
    <xf numFmtId="170" fontId="0" fillId="0" borderId="0" xfId="1" applyNumberFormat="1" applyFont="1"/>
    <xf numFmtId="169" fontId="30" fillId="3" borderId="25" xfId="0" applyNumberFormat="1" applyFont="1" applyFill="1" applyBorder="1" applyAlignment="1">
      <alignment horizontal="right"/>
    </xf>
    <xf numFmtId="167" fontId="30" fillId="3" borderId="25" xfId="2" applyNumberFormat="1" applyFont="1" applyFill="1" applyBorder="1" applyAlignment="1">
      <alignment horizontal="right"/>
    </xf>
    <xf numFmtId="169" fontId="24" fillId="3" borderId="25" xfId="0" applyNumberFormat="1" applyFont="1" applyFill="1" applyBorder="1" applyAlignment="1">
      <alignment horizontal="right"/>
    </xf>
    <xf numFmtId="167" fontId="25" fillId="3" borderId="0" xfId="5" applyNumberFormat="1" applyFont="1" applyFill="1" applyBorder="1" applyAlignment="1">
      <alignment horizontal="right"/>
    </xf>
    <xf numFmtId="169" fontId="30" fillId="6" borderId="25" xfId="0" applyNumberFormat="1" applyFont="1" applyFill="1" applyBorder="1" applyAlignment="1">
      <alignment horizontal="right"/>
    </xf>
    <xf numFmtId="169" fontId="24" fillId="6" borderId="25" xfId="0" applyNumberFormat="1" applyFont="1" applyFill="1" applyBorder="1" applyAlignment="1">
      <alignment horizontal="right"/>
    </xf>
    <xf numFmtId="169" fontId="27" fillId="3" borderId="25" xfId="0" applyNumberFormat="1" applyFont="1" applyFill="1" applyBorder="1" applyAlignment="1">
      <alignment horizontal="right"/>
    </xf>
    <xf numFmtId="169" fontId="27" fillId="0" borderId="25" xfId="0" applyNumberFormat="1" applyFont="1" applyBorder="1" applyAlignment="1">
      <alignment horizontal="right"/>
    </xf>
    <xf numFmtId="169" fontId="25" fillId="3" borderId="25" xfId="0" applyNumberFormat="1" applyFont="1" applyFill="1" applyBorder="1" applyAlignment="1">
      <alignment horizontal="right"/>
    </xf>
    <xf numFmtId="167" fontId="25" fillId="3" borderId="25" xfId="2" applyNumberFormat="1" applyFont="1" applyFill="1" applyBorder="1" applyAlignment="1">
      <alignment horizontal="right"/>
    </xf>
    <xf numFmtId="167" fontId="25" fillId="3" borderId="0" xfId="5" applyNumberFormat="1" applyFont="1" applyFill="1" applyAlignment="1">
      <alignment horizontal="right"/>
    </xf>
    <xf numFmtId="39" fontId="29" fillId="3" borderId="25" xfId="0" applyNumberFormat="1" applyFont="1" applyFill="1" applyBorder="1" applyAlignment="1">
      <alignment horizontal="right"/>
    </xf>
    <xf numFmtId="10" fontId="28" fillId="3" borderId="25" xfId="2" applyNumberFormat="1" applyFont="1" applyFill="1" applyBorder="1" applyAlignment="1">
      <alignment horizontal="right"/>
    </xf>
    <xf numFmtId="39" fontId="28" fillId="3" borderId="25" xfId="0" applyNumberFormat="1" applyFont="1" applyFill="1" applyBorder="1" applyAlignment="1">
      <alignment horizontal="right"/>
    </xf>
    <xf numFmtId="167" fontId="24" fillId="6" borderId="25" xfId="5" applyNumberFormat="1" applyFont="1" applyFill="1" applyBorder="1" applyAlignment="1">
      <alignment horizontal="right"/>
    </xf>
    <xf numFmtId="167" fontId="24" fillId="6" borderId="0" xfId="5" applyNumberFormat="1" applyFont="1" applyFill="1" applyAlignment="1">
      <alignment horizontal="right"/>
    </xf>
    <xf numFmtId="0" fontId="32" fillId="3" borderId="0" xfId="6" applyFont="1" applyFill="1" applyAlignment="1">
      <alignment horizontal="center"/>
    </xf>
    <xf numFmtId="0" fontId="27" fillId="3" borderId="0" xfId="6" applyFont="1" applyFill="1" applyAlignment="1">
      <alignment horizontal="center"/>
    </xf>
    <xf numFmtId="0" fontId="26" fillId="7" borderId="24" xfId="3" applyFont="1" applyFill="1" applyBorder="1" applyAlignment="1">
      <alignment horizontal="center" vertical="center" wrapText="1"/>
    </xf>
    <xf numFmtId="0" fontId="26" fillId="7" borderId="26" xfId="3" applyFont="1" applyFill="1" applyBorder="1" applyAlignment="1">
      <alignment horizontal="center" vertical="center" wrapText="1"/>
    </xf>
    <xf numFmtId="0" fontId="26" fillId="7" borderId="27" xfId="3" applyFont="1" applyFill="1" applyBorder="1" applyAlignment="1">
      <alignment horizontal="center" vertical="center" wrapText="1"/>
    </xf>
    <xf numFmtId="0" fontId="26" fillId="7" borderId="29" xfId="3" applyFont="1" applyFill="1" applyBorder="1" applyAlignment="1">
      <alignment horizontal="center" vertical="center" wrapText="1"/>
    </xf>
    <xf numFmtId="171" fontId="25" fillId="6" borderId="30" xfId="7" applyFont="1" applyFill="1" applyBorder="1" applyAlignment="1">
      <alignment horizontal="left" wrapText="1"/>
    </xf>
    <xf numFmtId="165" fontId="25" fillId="6" borderId="31" xfId="3" applyNumberFormat="1" applyFont="1" applyFill="1" applyBorder="1" applyAlignment="1">
      <alignment horizontal="right" vertical="center"/>
    </xf>
    <xf numFmtId="171" fontId="27" fillId="3" borderId="23" xfId="7" applyFont="1" applyFill="1" applyBorder="1" applyAlignment="1">
      <alignment horizontal="left" wrapText="1" indent="1"/>
    </xf>
    <xf numFmtId="165" fontId="27" fillId="3" borderId="25" xfId="3" applyNumberFormat="1" applyFont="1" applyFill="1" applyBorder="1" applyAlignment="1">
      <alignment horizontal="right" vertical="center"/>
    </xf>
    <xf numFmtId="165" fontId="27" fillId="3" borderId="32" xfId="3" applyNumberFormat="1" applyFont="1" applyFill="1" applyBorder="1" applyAlignment="1">
      <alignment horizontal="right" vertical="center"/>
    </xf>
    <xf numFmtId="165" fontId="27" fillId="3" borderId="33" xfId="3" applyNumberFormat="1" applyFont="1" applyFill="1" applyBorder="1" applyAlignment="1">
      <alignment horizontal="right" vertical="center"/>
    </xf>
    <xf numFmtId="165" fontId="27" fillId="3" borderId="34" xfId="3" applyNumberFormat="1" applyFont="1" applyFill="1" applyBorder="1" applyAlignment="1">
      <alignment horizontal="right" vertical="center"/>
    </xf>
    <xf numFmtId="165" fontId="27" fillId="3" borderId="28" xfId="3" applyNumberFormat="1" applyFont="1" applyFill="1" applyBorder="1" applyAlignment="1">
      <alignment horizontal="right" vertical="center"/>
    </xf>
    <xf numFmtId="165" fontId="27" fillId="3" borderId="0" xfId="3" applyNumberFormat="1" applyFont="1" applyFill="1" applyAlignment="1">
      <alignment horizontal="right" vertical="center"/>
    </xf>
    <xf numFmtId="165" fontId="25" fillId="6" borderId="23" xfId="3" applyNumberFormat="1" applyFont="1" applyFill="1" applyBorder="1" applyAlignment="1">
      <alignment horizontal="left" vertical="center"/>
    </xf>
    <xf numFmtId="165" fontId="25" fillId="6" borderId="28" xfId="3" applyNumberFormat="1" applyFont="1" applyFill="1" applyBorder="1" applyAlignment="1">
      <alignment horizontal="right" vertical="center"/>
    </xf>
    <xf numFmtId="165" fontId="25" fillId="6" borderId="25" xfId="3" applyNumberFormat="1" applyFont="1" applyFill="1" applyBorder="1" applyAlignment="1">
      <alignment horizontal="right" vertical="center"/>
    </xf>
    <xf numFmtId="165" fontId="25" fillId="6" borderId="0" xfId="3" applyNumberFormat="1" applyFont="1" applyFill="1" applyAlignment="1">
      <alignment horizontal="right" vertical="center"/>
    </xf>
    <xf numFmtId="165" fontId="27" fillId="0" borderId="32" xfId="3" applyNumberFormat="1" applyFont="1" applyBorder="1" applyAlignment="1">
      <alignment horizontal="right" vertical="center"/>
    </xf>
    <xf numFmtId="165" fontId="27" fillId="0" borderId="33" xfId="3" applyNumberFormat="1" applyFont="1" applyBorder="1" applyAlignment="1">
      <alignment horizontal="right" vertical="center"/>
    </xf>
    <xf numFmtId="165" fontId="27" fillId="0" borderId="25" xfId="3" applyNumberFormat="1" applyFont="1" applyBorder="1" applyAlignment="1">
      <alignment horizontal="right" vertical="center"/>
    </xf>
    <xf numFmtId="165" fontId="27" fillId="0" borderId="34" xfId="3" applyNumberFormat="1" applyFont="1" applyBorder="1" applyAlignment="1">
      <alignment horizontal="right" vertical="center"/>
    </xf>
    <xf numFmtId="165" fontId="25" fillId="6" borderId="35" xfId="3" applyNumberFormat="1" applyFont="1" applyFill="1" applyBorder="1" applyAlignment="1">
      <alignment horizontal="left" vertical="center"/>
    </xf>
    <xf numFmtId="0" fontId="15" fillId="0" borderId="0" xfId="0" applyFont="1" applyAlignment="1">
      <alignment vertical="top" readingOrder="1"/>
    </xf>
    <xf numFmtId="0" fontId="18" fillId="0" borderId="0" xfId="0" applyFont="1" applyAlignment="1">
      <alignment vertical="top" readingOrder="1"/>
    </xf>
    <xf numFmtId="0" fontId="17" fillId="0" borderId="0" xfId="0" applyFont="1" applyAlignment="1">
      <alignment vertical="center" readingOrder="1"/>
    </xf>
    <xf numFmtId="0" fontId="26" fillId="7" borderId="29" xfId="0" applyFont="1" applyFill="1" applyBorder="1" applyAlignment="1">
      <alignment horizontal="center" vertical="center" wrapText="1"/>
    </xf>
    <xf numFmtId="0" fontId="25" fillId="6" borderId="0" xfId="0" applyFont="1" applyFill="1" applyAlignment="1">
      <alignment horizontal="left" wrapText="1"/>
    </xf>
    <xf numFmtId="169" fontId="25" fillId="6" borderId="25" xfId="8" applyNumberFormat="1" applyFont="1" applyFill="1" applyBorder="1" applyAlignment="1">
      <alignment horizontal="right" vertical="center"/>
    </xf>
    <xf numFmtId="0" fontId="27" fillId="3" borderId="23" xfId="0" applyFont="1" applyFill="1" applyBorder="1" applyAlignment="1">
      <alignment horizontal="left" indent="1"/>
    </xf>
    <xf numFmtId="43" fontId="27" fillId="3" borderId="25" xfId="1" applyFont="1" applyFill="1" applyBorder="1" applyAlignment="1">
      <alignment horizontal="right" vertical="center"/>
    </xf>
    <xf numFmtId="169" fontId="27" fillId="3" borderId="25" xfId="8" applyNumberFormat="1" applyFont="1" applyFill="1" applyBorder="1" applyAlignment="1">
      <alignment horizontal="right" vertical="center"/>
    </xf>
    <xf numFmtId="0" fontId="27" fillId="3" borderId="0" xfId="0" applyFont="1" applyFill="1" applyAlignment="1">
      <alignment horizontal="left" indent="1"/>
    </xf>
    <xf numFmtId="173" fontId="0" fillId="0" borderId="0" xfId="0" applyNumberFormat="1"/>
    <xf numFmtId="4" fontId="0" fillId="0" borderId="0" xfId="0" applyNumberFormat="1"/>
    <xf numFmtId="43" fontId="0" fillId="0" borderId="0" xfId="0" applyNumberFormat="1"/>
    <xf numFmtId="166" fontId="33" fillId="0" borderId="0" xfId="0" applyNumberFormat="1" applyFont="1"/>
    <xf numFmtId="0" fontId="25" fillId="6" borderId="0" xfId="0" applyFont="1" applyFill="1" applyAlignment="1">
      <alignment horizontal="left"/>
    </xf>
    <xf numFmtId="0" fontId="25" fillId="8" borderId="36" xfId="0" applyFont="1" applyFill="1" applyBorder="1" applyAlignment="1">
      <alignment horizontal="left"/>
    </xf>
    <xf numFmtId="0" fontId="10" fillId="0" borderId="0" xfId="0" applyFont="1"/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9" borderId="39" xfId="0" applyFont="1" applyFill="1" applyBorder="1" applyAlignment="1">
      <alignment horizontal="center" vertical="center" wrapText="1"/>
    </xf>
    <xf numFmtId="0" fontId="37" fillId="9" borderId="27" xfId="0" applyFont="1" applyFill="1" applyBorder="1" applyAlignment="1">
      <alignment horizontal="center" vertical="center" wrapText="1"/>
    </xf>
    <xf numFmtId="0" fontId="37" fillId="9" borderId="41" xfId="0" applyFont="1" applyFill="1" applyBorder="1" applyAlignment="1">
      <alignment horizontal="center" vertical="center" wrapText="1"/>
    </xf>
    <xf numFmtId="0" fontId="37" fillId="9" borderId="42" xfId="0" applyFont="1" applyFill="1" applyBorder="1" applyAlignment="1">
      <alignment horizontal="center" vertical="center" wrapText="1"/>
    </xf>
    <xf numFmtId="0" fontId="37" fillId="9" borderId="43" xfId="0" applyFont="1" applyFill="1" applyBorder="1" applyAlignment="1">
      <alignment horizontal="center" vertical="center" wrapText="1"/>
    </xf>
    <xf numFmtId="0" fontId="37" fillId="9" borderId="44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167" fontId="8" fillId="0" borderId="45" xfId="0" applyNumberFormat="1" applyFont="1" applyBorder="1" applyAlignment="1">
      <alignment horizontal="center" vertical="center" wrapText="1"/>
    </xf>
    <xf numFmtId="167" fontId="0" fillId="0" borderId="0" xfId="2" applyNumberFormat="1" applyFont="1"/>
    <xf numFmtId="10" fontId="37" fillId="9" borderId="46" xfId="0" applyNumberFormat="1" applyFont="1" applyFill="1" applyBorder="1" applyAlignment="1">
      <alignment horizontal="center" vertical="center" wrapText="1"/>
    </xf>
    <xf numFmtId="0" fontId="37" fillId="9" borderId="46" xfId="0" applyFont="1" applyFill="1" applyBorder="1" applyAlignment="1">
      <alignment horizontal="center" vertical="center" wrapText="1"/>
    </xf>
    <xf numFmtId="167" fontId="37" fillId="9" borderId="46" xfId="0" applyNumberFormat="1" applyFont="1" applyFill="1" applyBorder="1" applyAlignment="1">
      <alignment horizontal="center" vertical="center" wrapText="1"/>
    </xf>
    <xf numFmtId="167" fontId="0" fillId="0" borderId="0" xfId="0" applyNumberFormat="1"/>
    <xf numFmtId="0" fontId="10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10" fillId="10" borderId="0" xfId="0" applyFont="1" applyFill="1" applyAlignment="1">
      <alignment vertical="center"/>
    </xf>
    <xf numFmtId="0" fontId="16" fillId="0" borderId="0" xfId="3"/>
    <xf numFmtId="0" fontId="38" fillId="0" borderId="0" xfId="3" applyFont="1"/>
    <xf numFmtId="0" fontId="39" fillId="0" borderId="0" xfId="9" applyAlignment="1">
      <alignment horizontal="left" vertical="top"/>
    </xf>
    <xf numFmtId="0" fontId="17" fillId="0" borderId="0" xfId="0" applyFont="1" applyAlignment="1">
      <alignment vertical="center" wrapText="1" readingOrder="1"/>
    </xf>
    <xf numFmtId="0" fontId="32" fillId="0" borderId="0" xfId="0" applyFont="1"/>
    <xf numFmtId="0" fontId="40" fillId="9" borderId="47" xfId="9" applyFont="1" applyFill="1" applyBorder="1" applyAlignment="1">
      <alignment horizontal="center" vertical="center" wrapText="1"/>
    </xf>
    <xf numFmtId="0" fontId="40" fillId="9" borderId="29" xfId="9" applyFont="1" applyFill="1" applyBorder="1" applyAlignment="1">
      <alignment horizontal="center" vertical="center" wrapText="1"/>
    </xf>
    <xf numFmtId="0" fontId="41" fillId="9" borderId="29" xfId="9" applyFont="1" applyFill="1" applyBorder="1" applyAlignment="1">
      <alignment horizontal="center" vertical="center" wrapText="1"/>
    </xf>
    <xf numFmtId="0" fontId="39" fillId="0" borderId="50" xfId="9" applyBorder="1" applyAlignment="1">
      <alignment horizontal="left" vertical="top"/>
    </xf>
    <xf numFmtId="0" fontId="42" fillId="0" borderId="51" xfId="9" applyFont="1" applyBorder="1" applyAlignment="1">
      <alignment horizontal="center" vertical="center" wrapText="1"/>
    </xf>
    <xf numFmtId="0" fontId="42" fillId="0" borderId="52" xfId="9" applyFont="1" applyBorder="1" applyAlignment="1">
      <alignment horizontal="center" vertical="center" wrapText="1"/>
    </xf>
    <xf numFmtId="0" fontId="42" fillId="0" borderId="53" xfId="9" applyFont="1" applyBorder="1" applyAlignment="1">
      <alignment horizontal="center" vertical="center" wrapText="1"/>
    </xf>
    <xf numFmtId="0" fontId="42" fillId="0" borderId="54" xfId="9" applyFont="1" applyBorder="1" applyAlignment="1">
      <alignment horizontal="center" vertical="center" wrapText="1"/>
    </xf>
    <xf numFmtId="0" fontId="42" fillId="0" borderId="0" xfId="9" applyFont="1" applyAlignment="1">
      <alignment horizontal="center" vertical="center" wrapText="1"/>
    </xf>
    <xf numFmtId="0" fontId="42" fillId="0" borderId="55" xfId="9" applyFont="1" applyBorder="1" applyAlignment="1">
      <alignment horizontal="center" vertical="center" wrapText="1"/>
    </xf>
    <xf numFmtId="0" fontId="42" fillId="0" borderId="50" xfId="9" applyFont="1" applyBorder="1" applyAlignment="1">
      <alignment horizontal="center" vertical="center" wrapText="1"/>
    </xf>
    <xf numFmtId="0" fontId="6" fillId="0" borderId="56" xfId="9" applyFont="1" applyBorder="1" applyAlignment="1">
      <alignment horizontal="center" vertical="center" wrapText="1"/>
    </xf>
    <xf numFmtId="0" fontId="6" fillId="0" borderId="54" xfId="9" applyFont="1" applyBorder="1" applyAlignment="1">
      <alignment horizontal="center" vertical="center" wrapText="1"/>
    </xf>
    <xf numFmtId="0" fontId="6" fillId="0" borderId="57" xfId="9" applyFont="1" applyBorder="1" applyAlignment="1">
      <alignment horizontal="center" vertical="center" wrapText="1"/>
    </xf>
    <xf numFmtId="0" fontId="42" fillId="0" borderId="58" xfId="9" applyFont="1" applyBorder="1" applyAlignment="1">
      <alignment horizontal="center" vertical="center" wrapText="1"/>
    </xf>
    <xf numFmtId="0" fontId="42" fillId="0" borderId="56" xfId="9" applyFont="1" applyBorder="1" applyAlignment="1">
      <alignment horizontal="center" vertical="center" wrapText="1"/>
    </xf>
    <xf numFmtId="0" fontId="6" fillId="0" borderId="58" xfId="9" applyFont="1" applyBorder="1" applyAlignment="1">
      <alignment horizontal="center" vertical="center" wrapText="1"/>
    </xf>
    <xf numFmtId="0" fontId="6" fillId="0" borderId="50" xfId="9" applyFont="1" applyBorder="1" applyAlignment="1">
      <alignment horizontal="center" vertical="center" wrapText="1"/>
    </xf>
    <xf numFmtId="0" fontId="6" fillId="0" borderId="0" xfId="9" applyFont="1" applyAlignment="1">
      <alignment horizontal="center" vertical="center" wrapText="1"/>
    </xf>
    <xf numFmtId="0" fontId="45" fillId="0" borderId="0" xfId="9" applyFont="1" applyAlignment="1">
      <alignment horizontal="left" vertical="top"/>
    </xf>
    <xf numFmtId="0" fontId="39" fillId="0" borderId="0" xfId="9" applyAlignment="1">
      <alignment horizontal="left" wrapText="1"/>
    </xf>
    <xf numFmtId="0" fontId="46" fillId="0" borderId="0" xfId="0" applyFont="1" applyAlignment="1">
      <alignment vertical="center" wrapText="1" readingOrder="1"/>
    </xf>
    <xf numFmtId="0" fontId="47" fillId="0" borderId="0" xfId="0" applyFont="1"/>
    <xf numFmtId="0" fontId="33" fillId="0" borderId="0" xfId="0" applyFont="1" applyAlignment="1">
      <alignment horizontal="center"/>
    </xf>
    <xf numFmtId="0" fontId="48" fillId="0" borderId="28" xfId="0" applyFont="1" applyBorder="1" applyAlignment="1">
      <alignment horizontal="center"/>
    </xf>
    <xf numFmtId="0" fontId="37" fillId="7" borderId="39" xfId="0" applyFont="1" applyFill="1" applyBorder="1" applyAlignment="1">
      <alignment horizontal="center" vertical="center" wrapText="1"/>
    </xf>
    <xf numFmtId="0" fontId="37" fillId="7" borderId="37" xfId="0" applyFont="1" applyFill="1" applyBorder="1" applyAlignment="1">
      <alignment horizontal="center" vertical="center" wrapText="1"/>
    </xf>
    <xf numFmtId="0" fontId="49" fillId="0" borderId="28" xfId="0" applyFont="1" applyBorder="1"/>
    <xf numFmtId="0" fontId="37" fillId="7" borderId="68" xfId="0" applyFont="1" applyFill="1" applyBorder="1" applyAlignment="1">
      <alignment horizontal="center" vertical="center" wrapText="1"/>
    </xf>
    <xf numFmtId="0" fontId="37" fillId="7" borderId="69" xfId="0" applyFont="1" applyFill="1" applyBorder="1" applyAlignment="1">
      <alignment horizontal="center" vertical="center" wrapText="1"/>
    </xf>
    <xf numFmtId="0" fontId="49" fillId="0" borderId="0" xfId="0" applyFont="1"/>
    <xf numFmtId="0" fontId="50" fillId="3" borderId="71" xfId="0" applyFont="1" applyFill="1" applyBorder="1" applyAlignment="1">
      <alignment wrapText="1"/>
    </xf>
    <xf numFmtId="165" fontId="27" fillId="4" borderId="72" xfId="8" applyNumberFormat="1" applyFont="1" applyFill="1" applyBorder="1"/>
    <xf numFmtId="165" fontId="27" fillId="0" borderId="72" xfId="8" applyNumberFormat="1" applyFont="1" applyBorder="1"/>
    <xf numFmtId="165" fontId="27" fillId="3" borderId="72" xfId="2" applyNumberFormat="1" applyFont="1" applyFill="1" applyBorder="1"/>
    <xf numFmtId="165" fontId="27" fillId="0" borderId="73" xfId="8" applyNumberFormat="1" applyFont="1" applyBorder="1"/>
    <xf numFmtId="0" fontId="50" fillId="3" borderId="75" xfId="0" applyFont="1" applyFill="1" applyBorder="1" applyAlignment="1">
      <alignment wrapText="1"/>
    </xf>
    <xf numFmtId="165" fontId="27" fillId="0" borderId="58" xfId="8" applyNumberFormat="1" applyFont="1" applyBorder="1"/>
    <xf numFmtId="165" fontId="27" fillId="4" borderId="58" xfId="8" applyNumberFormat="1" applyFont="1" applyFill="1" applyBorder="1"/>
    <xf numFmtId="165" fontId="27" fillId="3" borderId="58" xfId="2" applyNumberFormat="1" applyFont="1" applyFill="1" applyBorder="1"/>
    <xf numFmtId="165" fontId="27" fillId="0" borderId="54" xfId="8" applyNumberFormat="1" applyFont="1" applyBorder="1"/>
    <xf numFmtId="0" fontId="50" fillId="3" borderId="58" xfId="0" applyFont="1" applyFill="1" applyBorder="1" applyAlignment="1">
      <alignment wrapText="1"/>
    </xf>
    <xf numFmtId="0" fontId="50" fillId="3" borderId="52" xfId="0" applyFont="1" applyFill="1" applyBorder="1" applyAlignment="1">
      <alignment wrapText="1"/>
    </xf>
    <xf numFmtId="165" fontId="27" fillId="0" borderId="52" xfId="8" applyNumberFormat="1" applyFont="1" applyBorder="1"/>
    <xf numFmtId="165" fontId="27" fillId="4" borderId="52" xfId="8" applyNumberFormat="1" applyFont="1" applyFill="1" applyBorder="1"/>
    <xf numFmtId="165" fontId="27" fillId="0" borderId="51" xfId="8" applyNumberFormat="1" applyFont="1" applyBorder="1"/>
    <xf numFmtId="43" fontId="49" fillId="0" borderId="0" xfId="1" applyFont="1"/>
    <xf numFmtId="0" fontId="50" fillId="12" borderId="50" xfId="0" applyFont="1" applyFill="1" applyBorder="1" applyAlignment="1">
      <alignment wrapText="1"/>
    </xf>
    <xf numFmtId="172" fontId="25" fillId="12" borderId="74" xfId="8" applyFont="1" applyFill="1" applyBorder="1"/>
    <xf numFmtId="165" fontId="25" fillId="12" borderId="74" xfId="2" applyNumberFormat="1" applyFont="1" applyFill="1" applyBorder="1"/>
    <xf numFmtId="165" fontId="25" fillId="12" borderId="50" xfId="2" applyNumberFormat="1" applyFont="1" applyFill="1" applyBorder="1"/>
    <xf numFmtId="166" fontId="49" fillId="0" borderId="0" xfId="1" applyNumberFormat="1" applyFont="1"/>
    <xf numFmtId="167" fontId="49" fillId="0" borderId="0" xfId="2" applyNumberFormat="1" applyFont="1"/>
    <xf numFmtId="166" fontId="0" fillId="0" borderId="0" xfId="0" applyNumberFormat="1"/>
    <xf numFmtId="0" fontId="7" fillId="3" borderId="58" xfId="0" applyFont="1" applyFill="1" applyBorder="1" applyAlignment="1">
      <alignment wrapText="1"/>
    </xf>
    <xf numFmtId="165" fontId="27" fillId="0" borderId="58" xfId="2" applyNumberFormat="1" applyFont="1" applyFill="1" applyBorder="1"/>
    <xf numFmtId="165" fontId="27" fillId="0" borderId="58" xfId="8" applyNumberFormat="1" applyFont="1" applyFill="1" applyBorder="1"/>
    <xf numFmtId="0" fontId="7" fillId="3" borderId="50" xfId="0" applyFont="1" applyFill="1" applyBorder="1" applyAlignment="1">
      <alignment wrapText="1"/>
    </xf>
    <xf numFmtId="165" fontId="8" fillId="0" borderId="52" xfId="8" applyNumberFormat="1" applyFont="1" applyBorder="1"/>
    <xf numFmtId="165" fontId="27" fillId="0" borderId="52" xfId="2" applyNumberFormat="1" applyFont="1" applyBorder="1"/>
    <xf numFmtId="165" fontId="27" fillId="0" borderId="58" xfId="2" applyNumberFormat="1" applyFont="1" applyBorder="1"/>
    <xf numFmtId="43" fontId="49" fillId="0" borderId="0" xfId="0" applyNumberFormat="1" applyFont="1"/>
    <xf numFmtId="167" fontId="3" fillId="0" borderId="0" xfId="2" applyNumberFormat="1" applyFont="1"/>
    <xf numFmtId="165" fontId="27" fillId="0" borderId="74" xfId="8" applyNumberFormat="1" applyFont="1" applyBorder="1"/>
    <xf numFmtId="165" fontId="27" fillId="4" borderId="74" xfId="8" applyNumberFormat="1" applyFont="1" applyFill="1" applyBorder="1"/>
    <xf numFmtId="165" fontId="27" fillId="0" borderId="50" xfId="8" applyNumberFormat="1" applyFont="1" applyBorder="1"/>
    <xf numFmtId="0" fontId="50" fillId="12" borderId="54" xfId="0" applyFont="1" applyFill="1" applyBorder="1" applyAlignment="1">
      <alignment wrapText="1"/>
    </xf>
    <xf numFmtId="172" fontId="25" fillId="12" borderId="58" xfId="8" applyFont="1" applyFill="1" applyBorder="1"/>
    <xf numFmtId="165" fontId="25" fillId="12" borderId="58" xfId="2" applyNumberFormat="1" applyFont="1" applyFill="1" applyBorder="1"/>
    <xf numFmtId="165" fontId="25" fillId="12" borderId="54" xfId="2" applyNumberFormat="1" applyFont="1" applyFill="1" applyBorder="1"/>
    <xf numFmtId="9" fontId="1" fillId="0" borderId="0" xfId="2" applyFont="1"/>
    <xf numFmtId="0" fontId="50" fillId="3" borderId="51" xfId="0" applyFont="1" applyFill="1" applyBorder="1" applyAlignment="1">
      <alignment wrapText="1"/>
    </xf>
    <xf numFmtId="165" fontId="27" fillId="3" borderId="52" xfId="2" applyNumberFormat="1" applyFont="1" applyFill="1" applyBorder="1"/>
    <xf numFmtId="165" fontId="27" fillId="0" borderId="52" xfId="8" applyNumberFormat="1" applyFont="1" applyFill="1" applyBorder="1"/>
    <xf numFmtId="0" fontId="50" fillId="3" borderId="50" xfId="0" applyFont="1" applyFill="1" applyBorder="1" applyAlignment="1">
      <alignment wrapText="1"/>
    </xf>
    <xf numFmtId="165" fontId="27" fillId="0" borderId="74" xfId="2" applyNumberFormat="1" applyFont="1" applyBorder="1"/>
    <xf numFmtId="0" fontId="50" fillId="3" borderId="76" xfId="0" applyFont="1" applyFill="1" applyBorder="1" applyAlignment="1">
      <alignment wrapText="1"/>
    </xf>
    <xf numFmtId="165" fontId="27" fillId="0" borderId="75" xfId="8" applyNumberFormat="1" applyFont="1" applyBorder="1"/>
    <xf numFmtId="165" fontId="27" fillId="4" borderId="75" xfId="8" applyNumberFormat="1" applyFont="1" applyFill="1" applyBorder="1"/>
    <xf numFmtId="165" fontId="27" fillId="0" borderId="75" xfId="2" applyNumberFormat="1" applyFont="1" applyBorder="1"/>
    <xf numFmtId="165" fontId="27" fillId="0" borderId="76" xfId="8" applyNumberFormat="1" applyFont="1" applyBorder="1"/>
    <xf numFmtId="0" fontId="50" fillId="3" borderId="54" xfId="0" applyFont="1" applyFill="1" applyBorder="1" applyAlignment="1">
      <alignment wrapText="1"/>
    </xf>
    <xf numFmtId="0" fontId="50" fillId="12" borderId="77" xfId="0" applyFont="1" applyFill="1" applyBorder="1" applyAlignment="1">
      <alignment wrapText="1"/>
    </xf>
    <xf numFmtId="172" fontId="25" fillId="12" borderId="78" xfId="8" applyFont="1" applyFill="1" applyBorder="1"/>
    <xf numFmtId="165" fontId="25" fillId="12" borderId="78" xfId="2" applyNumberFormat="1" applyFont="1" applyFill="1" applyBorder="1"/>
    <xf numFmtId="165" fontId="25" fillId="12" borderId="77" xfId="2" applyNumberFormat="1" applyFont="1" applyFill="1" applyBorder="1"/>
    <xf numFmtId="166" fontId="0" fillId="0" borderId="0" xfId="1" applyNumberFormat="1" applyFont="1"/>
    <xf numFmtId="0" fontId="7" fillId="3" borderId="79" xfId="0" applyFont="1" applyFill="1" applyBorder="1" applyAlignment="1">
      <alignment wrapText="1"/>
    </xf>
    <xf numFmtId="165" fontId="27" fillId="4" borderId="80" xfId="8" applyNumberFormat="1" applyFont="1" applyFill="1" applyBorder="1"/>
    <xf numFmtId="165" fontId="27" fillId="0" borderId="80" xfId="8" applyNumberFormat="1" applyFont="1" applyBorder="1"/>
    <xf numFmtId="0" fontId="7" fillId="3" borderId="54" xfId="0" applyFont="1" applyFill="1" applyBorder="1" applyAlignment="1">
      <alignment wrapText="1"/>
    </xf>
    <xf numFmtId="0" fontId="7" fillId="3" borderId="51" xfId="0" applyFont="1" applyFill="1" applyBorder="1" applyAlignment="1">
      <alignment wrapText="1"/>
    </xf>
    <xf numFmtId="165" fontId="0" fillId="0" borderId="0" xfId="0" applyNumberFormat="1"/>
    <xf numFmtId="0" fontId="7" fillId="3" borderId="77" xfId="0" applyFont="1" applyFill="1" applyBorder="1" applyAlignment="1">
      <alignment wrapText="1"/>
    </xf>
    <xf numFmtId="165" fontId="27" fillId="0" borderId="78" xfId="8" applyNumberFormat="1" applyFont="1" applyBorder="1"/>
    <xf numFmtId="165" fontId="27" fillId="4" borderId="78" xfId="8" applyNumberFormat="1" applyFont="1" applyFill="1" applyBorder="1"/>
    <xf numFmtId="165" fontId="27" fillId="0" borderId="77" xfId="8" applyNumberFormat="1" applyFont="1" applyBorder="1"/>
    <xf numFmtId="0" fontId="50" fillId="12" borderId="81" xfId="0" applyFont="1" applyFill="1" applyBorder="1" applyAlignment="1">
      <alignment wrapText="1"/>
    </xf>
    <xf numFmtId="165" fontId="25" fillId="12" borderId="82" xfId="2" applyNumberFormat="1" applyFont="1" applyFill="1" applyBorder="1"/>
    <xf numFmtId="165" fontId="25" fillId="12" borderId="81" xfId="2" applyNumberFormat="1" applyFont="1" applyFill="1" applyBorder="1"/>
    <xf numFmtId="0" fontId="7" fillId="3" borderId="84" xfId="0" applyFont="1" applyFill="1" applyBorder="1" applyAlignment="1">
      <alignment wrapText="1"/>
    </xf>
    <xf numFmtId="165" fontId="27" fillId="4" borderId="85" xfId="8" applyNumberFormat="1" applyFont="1" applyFill="1" applyBorder="1"/>
    <xf numFmtId="165" fontId="27" fillId="0" borderId="85" xfId="8" applyNumberFormat="1" applyFont="1" applyBorder="1"/>
    <xf numFmtId="165" fontId="27" fillId="0" borderId="84" xfId="8" applyNumberFormat="1" applyFont="1" applyBorder="1"/>
    <xf numFmtId="165" fontId="27" fillId="0" borderId="21" xfId="8" applyNumberFormat="1" applyFont="1" applyBorder="1"/>
    <xf numFmtId="43" fontId="49" fillId="0" borderId="45" xfId="1" applyFont="1" applyBorder="1" applyAlignment="1">
      <alignment vertical="center"/>
    </xf>
    <xf numFmtId="165" fontId="37" fillId="13" borderId="86" xfId="8" applyNumberFormat="1" applyFont="1" applyFill="1" applyBorder="1"/>
    <xf numFmtId="43" fontId="35" fillId="0" borderId="0" xfId="1" applyFont="1"/>
    <xf numFmtId="165" fontId="37" fillId="13" borderId="89" xfId="8" applyNumberFormat="1" applyFont="1" applyFill="1" applyBorder="1"/>
    <xf numFmtId="165" fontId="37" fillId="13" borderId="90" xfId="8" applyNumberFormat="1" applyFont="1" applyFill="1" applyBorder="1"/>
    <xf numFmtId="165" fontId="37" fillId="13" borderId="91" xfId="8" applyNumberFormat="1" applyFont="1" applyFill="1" applyBorder="1"/>
    <xf numFmtId="165" fontId="37" fillId="13" borderId="92" xfId="8" applyNumberFormat="1" applyFont="1" applyFill="1" applyBorder="1"/>
    <xf numFmtId="167" fontId="51" fillId="0" borderId="0" xfId="2" applyNumberFormat="1" applyFont="1"/>
    <xf numFmtId="9" fontId="51" fillId="0" borderId="0" xfId="2" applyFont="1"/>
    <xf numFmtId="165" fontId="27" fillId="0" borderId="0" xfId="8" applyNumberFormat="1" applyFont="1" applyBorder="1"/>
    <xf numFmtId="9" fontId="3" fillId="0" borderId="0" xfId="2" applyFont="1"/>
    <xf numFmtId="174" fontId="0" fillId="0" borderId="0" xfId="0" applyNumberFormat="1"/>
    <xf numFmtId="0" fontId="17" fillId="3" borderId="0" xfId="3" applyFont="1" applyFill="1" applyAlignment="1">
      <alignment vertical="center" wrapText="1" readingOrder="1"/>
    </xf>
    <xf numFmtId="0" fontId="13" fillId="0" borderId="10" xfId="0" applyFont="1" applyBorder="1" applyAlignment="1">
      <alignment vertical="center" wrapText="1" readingOrder="1"/>
    </xf>
    <xf numFmtId="0" fontId="52" fillId="3" borderId="0" xfId="3" applyFont="1" applyFill="1" applyAlignment="1">
      <alignment vertical="center" wrapText="1" readingOrder="1"/>
    </xf>
    <xf numFmtId="0" fontId="3" fillId="3" borderId="0" xfId="0" applyFont="1" applyFill="1"/>
    <xf numFmtId="0" fontId="18" fillId="3" borderId="0" xfId="3" applyFont="1" applyFill="1" applyAlignment="1">
      <alignment vertical="center" readingOrder="1"/>
    </xf>
    <xf numFmtId="0" fontId="14" fillId="0" borderId="10" xfId="0" applyFont="1" applyBorder="1" applyAlignment="1">
      <alignment vertical="top" readingOrder="1"/>
    </xf>
    <xf numFmtId="0" fontId="15" fillId="0" borderId="9" xfId="0" applyFont="1" applyBorder="1" applyAlignment="1">
      <alignment vertical="top" wrapText="1" readingOrder="1"/>
    </xf>
    <xf numFmtId="0" fontId="15" fillId="0" borderId="10" xfId="0" applyFont="1" applyBorder="1" applyAlignment="1">
      <alignment vertical="top" wrapText="1" readingOrder="1"/>
    </xf>
    <xf numFmtId="0" fontId="15" fillId="3" borderId="0" xfId="3" applyFont="1" applyFill="1" applyAlignment="1">
      <alignment vertical="center" wrapText="1" readingOrder="1"/>
    </xf>
    <xf numFmtId="0" fontId="19" fillId="0" borderId="0" xfId="4"/>
    <xf numFmtId="0" fontId="3" fillId="0" borderId="0" xfId="4" applyFont="1"/>
    <xf numFmtId="0" fontId="35" fillId="0" borderId="0" xfId="0" applyFont="1"/>
    <xf numFmtId="165" fontId="50" fillId="0" borderId="0" xfId="3" applyNumberFormat="1" applyFont="1" applyAlignment="1">
      <alignment horizontal="right" vertical="center"/>
    </xf>
    <xf numFmtId="43" fontId="53" fillId="0" borderId="0" xfId="1" applyFont="1" applyAlignment="1">
      <alignment horizontal="right" vertical="center"/>
    </xf>
    <xf numFmtId="0" fontId="1" fillId="3" borderId="0" xfId="6" applyFill="1"/>
    <xf numFmtId="0" fontId="16" fillId="3" borderId="0" xfId="3" applyFill="1"/>
    <xf numFmtId="0" fontId="1" fillId="3" borderId="0" xfId="6" applyFill="1" applyAlignment="1">
      <alignment vertical="top" wrapText="1"/>
    </xf>
    <xf numFmtId="0" fontId="37" fillId="7" borderId="24" xfId="3" applyFont="1" applyFill="1" applyBorder="1" applyAlignment="1">
      <alignment horizontal="center" vertical="center" wrapText="1"/>
    </xf>
    <xf numFmtId="0" fontId="37" fillId="7" borderId="26" xfId="3" applyFont="1" applyFill="1" applyBorder="1" applyAlignment="1">
      <alignment horizontal="center" vertical="center" wrapText="1"/>
    </xf>
    <xf numFmtId="0" fontId="37" fillId="7" borderId="27" xfId="3" applyFont="1" applyFill="1" applyBorder="1" applyAlignment="1">
      <alignment horizontal="center" vertical="center" wrapText="1"/>
    </xf>
    <xf numFmtId="0" fontId="37" fillId="7" borderId="29" xfId="3" applyFont="1" applyFill="1" applyBorder="1" applyAlignment="1">
      <alignment horizontal="center" vertical="center" wrapText="1"/>
    </xf>
    <xf numFmtId="171" fontId="7" fillId="12" borderId="93" xfId="7" applyFont="1" applyFill="1" applyBorder="1" applyAlignment="1">
      <alignment horizontal="left" wrapText="1"/>
    </xf>
    <xf numFmtId="165" fontId="7" fillId="12" borderId="94" xfId="3" applyNumberFormat="1" applyFont="1" applyFill="1" applyBorder="1" applyAlignment="1">
      <alignment horizontal="right" vertical="center"/>
    </xf>
    <xf numFmtId="171" fontId="8" fillId="0" borderId="23" xfId="7" applyFont="1" applyFill="1" applyBorder="1" applyAlignment="1">
      <alignment horizontal="left" wrapText="1" indent="1"/>
    </xf>
    <xf numFmtId="165" fontId="8" fillId="0" borderId="25" xfId="3" applyNumberFormat="1" applyFont="1" applyBorder="1" applyAlignment="1">
      <alignment horizontal="right" vertical="center"/>
    </xf>
    <xf numFmtId="165" fontId="8" fillId="0" borderId="95" xfId="3" applyNumberFormat="1" applyFont="1" applyBorder="1" applyAlignment="1">
      <alignment horizontal="right" vertical="center"/>
    </xf>
    <xf numFmtId="165" fontId="8" fillId="0" borderId="33" xfId="3" applyNumberFormat="1" applyFont="1" applyBorder="1" applyAlignment="1">
      <alignment horizontal="right" vertical="center"/>
    </xf>
    <xf numFmtId="165" fontId="8" fillId="0" borderId="34" xfId="3" applyNumberFormat="1" applyFont="1" applyBorder="1" applyAlignment="1">
      <alignment horizontal="right" vertical="center"/>
    </xf>
    <xf numFmtId="165" fontId="8" fillId="0" borderId="32" xfId="3" applyNumberFormat="1" applyFont="1" applyBorder="1" applyAlignment="1">
      <alignment horizontal="right" vertical="center"/>
    </xf>
    <xf numFmtId="171" fontId="8" fillId="3" borderId="23" xfId="7" applyFont="1" applyFill="1" applyBorder="1" applyAlignment="1">
      <alignment horizontal="left" wrapText="1" indent="1"/>
    </xf>
    <xf numFmtId="165" fontId="8" fillId="3" borderId="25" xfId="3" applyNumberFormat="1" applyFont="1" applyFill="1" applyBorder="1" applyAlignment="1">
      <alignment horizontal="right" vertical="center"/>
    </xf>
    <xf numFmtId="165" fontId="7" fillId="12" borderId="35" xfId="3" applyNumberFormat="1" applyFont="1" applyFill="1" applyBorder="1" applyAlignment="1">
      <alignment horizontal="left" vertical="center"/>
    </xf>
    <xf numFmtId="165" fontId="7" fillId="12" borderId="25" xfId="3" applyNumberFormat="1" applyFont="1" applyFill="1" applyBorder="1" applyAlignment="1">
      <alignment horizontal="right" vertical="center"/>
    </xf>
    <xf numFmtId="165" fontId="7" fillId="12" borderId="28" xfId="3" applyNumberFormat="1" applyFont="1" applyFill="1" applyBorder="1" applyAlignment="1">
      <alignment horizontal="right" vertical="center"/>
    </xf>
    <xf numFmtId="43" fontId="1" fillId="3" borderId="0" xfId="10" applyFont="1" applyFill="1"/>
    <xf numFmtId="165" fontId="8" fillId="3" borderId="28" xfId="3" applyNumberFormat="1" applyFont="1" applyFill="1" applyBorder="1" applyAlignment="1">
      <alignment horizontal="right" vertical="center"/>
    </xf>
    <xf numFmtId="165" fontId="8" fillId="3" borderId="0" xfId="3" applyNumberFormat="1" applyFont="1" applyFill="1" applyAlignment="1">
      <alignment horizontal="right" vertical="center"/>
    </xf>
    <xf numFmtId="165" fontId="7" fillId="12" borderId="23" xfId="3" applyNumberFormat="1" applyFont="1" applyFill="1" applyBorder="1" applyAlignment="1">
      <alignment horizontal="left" vertical="center"/>
    </xf>
    <xf numFmtId="0" fontId="37" fillId="7" borderId="39" xfId="3" applyFont="1" applyFill="1" applyBorder="1" applyAlignment="1">
      <alignment horizontal="center" vertical="center" wrapText="1"/>
    </xf>
    <xf numFmtId="171" fontId="7" fillId="12" borderId="97" xfId="7" applyFont="1" applyFill="1" applyBorder="1" applyAlignment="1">
      <alignment horizontal="left" vertical="center" wrapText="1" indent="1"/>
    </xf>
    <xf numFmtId="165" fontId="7" fillId="12" borderId="98" xfId="3" applyNumberFormat="1" applyFont="1" applyFill="1" applyBorder="1" applyAlignment="1">
      <alignment horizontal="right" vertical="center"/>
    </xf>
    <xf numFmtId="171" fontId="8" fillId="0" borderId="23" xfId="7" applyFont="1" applyFill="1" applyBorder="1" applyAlignment="1">
      <alignment horizontal="left" vertical="center" wrapText="1" indent="2"/>
    </xf>
    <xf numFmtId="171" fontId="7" fillId="12" borderId="93" xfId="7" applyFont="1" applyFill="1" applyBorder="1" applyAlignment="1">
      <alignment horizontal="left" vertical="center" wrapText="1"/>
    </xf>
    <xf numFmtId="171" fontId="8" fillId="3" borderId="23" xfId="7" applyFont="1" applyFill="1" applyBorder="1" applyAlignment="1">
      <alignment horizontal="left" vertical="center" wrapText="1" indent="1"/>
    </xf>
    <xf numFmtId="171" fontId="37" fillId="13" borderId="23" xfId="7" applyFont="1" applyFill="1" applyBorder="1" applyAlignment="1">
      <alignment horizontal="left" wrapText="1"/>
    </xf>
    <xf numFmtId="165" fontId="37" fillId="13" borderId="25" xfId="3" applyNumberFormat="1" applyFont="1" applyFill="1" applyBorder="1" applyAlignment="1">
      <alignment horizontal="right" vertical="center"/>
    </xf>
    <xf numFmtId="165" fontId="37" fillId="13" borderId="24" xfId="3" applyNumberFormat="1" applyFont="1" applyFill="1" applyBorder="1" applyAlignment="1">
      <alignment horizontal="right" vertical="center"/>
    </xf>
    <xf numFmtId="0" fontId="10" fillId="3" borderId="0" xfId="6" applyFont="1" applyFill="1" applyAlignment="1">
      <alignment vertical="center"/>
    </xf>
    <xf numFmtId="0" fontId="54" fillId="3" borderId="0" xfId="6" applyFont="1" applyFill="1" applyAlignment="1">
      <alignment vertical="center" readingOrder="1"/>
    </xf>
    <xf numFmtId="0" fontId="10" fillId="0" borderId="0" xfId="0" applyFont="1" applyAlignment="1">
      <alignment vertical="top"/>
    </xf>
    <xf numFmtId="0" fontId="37" fillId="9" borderId="99" xfId="0" applyFont="1" applyFill="1" applyBorder="1" applyAlignment="1">
      <alignment horizontal="center" vertical="center" wrapText="1"/>
    </xf>
    <xf numFmtId="0" fontId="37" fillId="9" borderId="99" xfId="0" applyFont="1" applyFill="1" applyBorder="1" applyAlignment="1">
      <alignment horizontal="center" wrapText="1"/>
    </xf>
    <xf numFmtId="0" fontId="37" fillId="9" borderId="99" xfId="0" applyFont="1" applyFill="1" applyBorder="1" applyAlignment="1">
      <alignment horizontal="center"/>
    </xf>
    <xf numFmtId="0" fontId="10" fillId="0" borderId="100" xfId="0" applyFont="1" applyBorder="1" applyAlignment="1">
      <alignment horizontal="left" indent="1"/>
    </xf>
    <xf numFmtId="166" fontId="10" fillId="0" borderId="99" xfId="0" applyNumberFormat="1" applyFont="1" applyBorder="1" applyAlignment="1">
      <alignment horizontal="center"/>
    </xf>
    <xf numFmtId="167" fontId="10" fillId="0" borderId="99" xfId="2" applyNumberFormat="1" applyFont="1" applyBorder="1" applyAlignment="1">
      <alignment horizontal="center"/>
    </xf>
    <xf numFmtId="0" fontId="10" fillId="0" borderId="99" xfId="0" applyFont="1" applyBorder="1" applyAlignment="1">
      <alignment horizontal="left" indent="1"/>
    </xf>
    <xf numFmtId="166" fontId="10" fillId="0" borderId="100" xfId="0" applyNumberFormat="1" applyFont="1" applyBorder="1" applyAlignment="1">
      <alignment horizontal="center"/>
    </xf>
    <xf numFmtId="167" fontId="10" fillId="0" borderId="100" xfId="2" applyNumberFormat="1" applyFont="1" applyBorder="1" applyAlignment="1">
      <alignment horizontal="center"/>
    </xf>
    <xf numFmtId="0" fontId="10" fillId="15" borderId="101" xfId="0" applyFont="1" applyFill="1" applyBorder="1" applyAlignment="1">
      <alignment horizontal="left" indent="1"/>
    </xf>
    <xf numFmtId="166" fontId="10" fillId="15" borderId="100" xfId="0" applyNumberFormat="1" applyFont="1" applyFill="1" applyBorder="1" applyAlignment="1">
      <alignment horizontal="center"/>
    </xf>
    <xf numFmtId="167" fontId="10" fillId="15" borderId="100" xfId="2" applyNumberFormat="1" applyFont="1" applyFill="1" applyBorder="1" applyAlignment="1">
      <alignment horizontal="center"/>
    </xf>
    <xf numFmtId="9" fontId="10" fillId="15" borderId="101" xfId="0" applyNumberFormat="1" applyFont="1" applyFill="1" applyBorder="1" applyAlignment="1">
      <alignment horizontal="center"/>
    </xf>
    <xf numFmtId="0" fontId="0" fillId="0" borderId="45" xfId="0" applyBorder="1"/>
    <xf numFmtId="0" fontId="2" fillId="0" borderId="45" xfId="0" applyFont="1" applyBorder="1"/>
    <xf numFmtId="0" fontId="2" fillId="0" borderId="45" xfId="0" applyFont="1" applyBorder="1" applyAlignment="1">
      <alignment horizontal="left" indent="1"/>
    </xf>
    <xf numFmtId="166" fontId="2" fillId="0" borderId="45" xfId="0" applyNumberFormat="1" applyFont="1" applyBorder="1"/>
    <xf numFmtId="0" fontId="2" fillId="16" borderId="102" xfId="0" applyFont="1" applyFill="1" applyBorder="1" applyAlignment="1">
      <alignment horizontal="left"/>
    </xf>
    <xf numFmtId="166" fontId="2" fillId="16" borderId="102" xfId="0" applyNumberFormat="1" applyFont="1" applyFill="1" applyBorder="1"/>
    <xf numFmtId="167" fontId="2" fillId="16" borderId="102" xfId="2" applyNumberFormat="1" applyFont="1" applyFill="1" applyBorder="1"/>
    <xf numFmtId="0" fontId="2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2" fillId="0" borderId="0" xfId="0" applyFont="1" applyAlignment="1">
      <alignment wrapText="1"/>
    </xf>
    <xf numFmtId="0" fontId="2" fillId="0" borderId="103" xfId="0" applyFont="1" applyBorder="1" applyAlignment="1">
      <alignment wrapText="1"/>
    </xf>
    <xf numFmtId="0" fontId="0" fillId="0" borderId="0" xfId="0" applyAlignment="1">
      <alignment horizontal="left"/>
    </xf>
    <xf numFmtId="169" fontId="50" fillId="3" borderId="0" xfId="0" applyNumberFormat="1" applyFont="1" applyFill="1" applyAlignment="1">
      <alignment horizontal="right"/>
    </xf>
    <xf numFmtId="39" fontId="0" fillId="0" borderId="0" xfId="0" applyNumberFormat="1"/>
    <xf numFmtId="0" fontId="12" fillId="3" borderId="0" xfId="3" applyFont="1" applyFill="1" applyAlignment="1">
      <alignment vertical="center"/>
    </xf>
    <xf numFmtId="0" fontId="42" fillId="0" borderId="0" xfId="0" applyFont="1"/>
    <xf numFmtId="169" fontId="42" fillId="0" borderId="0" xfId="0" applyNumberFormat="1" applyFont="1"/>
    <xf numFmtId="167" fontId="42" fillId="0" borderId="0" xfId="0" applyNumberFormat="1" applyFont="1"/>
    <xf numFmtId="175" fontId="0" fillId="0" borderId="0" xfId="0" applyNumberFormat="1"/>
    <xf numFmtId="0" fontId="15" fillId="3" borderId="0" xfId="3" applyFont="1" applyFill="1" applyAlignment="1">
      <alignment horizontal="center" vertical="center" wrapText="1" readingOrder="1"/>
    </xf>
    <xf numFmtId="0" fontId="24" fillId="3" borderId="0" xfId="3" applyFont="1" applyFill="1" applyAlignment="1">
      <alignment vertical="center"/>
    </xf>
    <xf numFmtId="0" fontId="57" fillId="3" borderId="0" xfId="3" applyFont="1" applyFill="1" applyAlignment="1">
      <alignment horizontal="center"/>
    </xf>
    <xf numFmtId="0" fontId="58" fillId="3" borderId="0" xfId="3" applyFont="1" applyFill="1" applyAlignment="1">
      <alignment horizontal="center"/>
    </xf>
    <xf numFmtId="0" fontId="25" fillId="3" borderId="0" xfId="0" applyFont="1" applyFill="1"/>
    <xf numFmtId="0" fontId="24" fillId="3" borderId="0" xfId="0" applyFont="1" applyFill="1"/>
    <xf numFmtId="0" fontId="0" fillId="3" borderId="0" xfId="0" applyFill="1" applyAlignment="1">
      <alignment horizontal="center"/>
    </xf>
    <xf numFmtId="0" fontId="37" fillId="17" borderId="24" xfId="0" applyFont="1" applyFill="1" applyBorder="1" applyAlignment="1">
      <alignment horizontal="center" vertical="center" wrapText="1"/>
    </xf>
    <xf numFmtId="0" fontId="37" fillId="17" borderId="25" xfId="0" applyFont="1" applyFill="1" applyBorder="1" applyAlignment="1">
      <alignment horizontal="center" vertical="center" wrapText="1"/>
    </xf>
    <xf numFmtId="0" fontId="37" fillId="17" borderId="26" xfId="0" applyFont="1" applyFill="1" applyBorder="1" applyAlignment="1">
      <alignment horizontal="center" vertical="center" wrapText="1"/>
    </xf>
    <xf numFmtId="0" fontId="26" fillId="3" borderId="0" xfId="0" applyFont="1" applyFill="1"/>
    <xf numFmtId="0" fontId="37" fillId="17" borderId="23" xfId="0" applyFont="1" applyFill="1" applyBorder="1" applyAlignment="1">
      <alignment horizontal="center" vertical="center" wrapText="1"/>
    </xf>
    <xf numFmtId="0" fontId="37" fillId="17" borderId="27" xfId="0" applyFont="1" applyFill="1" applyBorder="1" applyAlignment="1">
      <alignment horizontal="center" vertical="center" wrapText="1"/>
    </xf>
    <xf numFmtId="0" fontId="37" fillId="17" borderId="0" xfId="0" applyFont="1" applyFill="1" applyAlignment="1">
      <alignment horizontal="center" vertical="center" wrapText="1"/>
    </xf>
    <xf numFmtId="0" fontId="7" fillId="5" borderId="23" xfId="0" applyFont="1" applyFill="1" applyBorder="1" applyAlignment="1">
      <alignment horizontal="left" wrapText="1"/>
    </xf>
    <xf numFmtId="169" fontId="7" fillId="5" borderId="23" xfId="0" applyNumberFormat="1" applyFont="1" applyFill="1" applyBorder="1" applyAlignment="1">
      <alignment horizontal="right"/>
    </xf>
    <xf numFmtId="167" fontId="7" fillId="5" borderId="0" xfId="5" applyNumberFormat="1" applyFont="1" applyFill="1" applyBorder="1" applyAlignment="1">
      <alignment horizontal="right"/>
    </xf>
    <xf numFmtId="43" fontId="3" fillId="3" borderId="0" xfId="1" applyFont="1" applyFill="1"/>
    <xf numFmtId="175" fontId="3" fillId="3" borderId="0" xfId="1" applyNumberFormat="1" applyFont="1" applyFill="1"/>
    <xf numFmtId="43" fontId="49" fillId="3" borderId="0" xfId="1" applyFont="1" applyFill="1"/>
    <xf numFmtId="167" fontId="49" fillId="3" borderId="0" xfId="2" applyNumberFormat="1" applyFont="1" applyFill="1"/>
    <xf numFmtId="0" fontId="49" fillId="3" borderId="0" xfId="0" applyFont="1" applyFill="1"/>
    <xf numFmtId="0" fontId="7" fillId="3" borderId="23" xfId="0" applyFont="1" applyFill="1" applyBorder="1" applyAlignment="1">
      <alignment horizontal="left" wrapText="1"/>
    </xf>
    <xf numFmtId="175" fontId="8" fillId="3" borderId="0" xfId="0" applyNumberFormat="1" applyFont="1" applyFill="1" applyAlignment="1">
      <alignment horizontal="right"/>
    </xf>
    <xf numFmtId="175" fontId="42" fillId="3" borderId="0" xfId="0" applyNumberFormat="1" applyFont="1" applyFill="1" applyAlignment="1">
      <alignment horizontal="right"/>
    </xf>
    <xf numFmtId="169" fontId="42" fillId="3" borderId="0" xfId="0" applyNumberFormat="1" applyFont="1" applyFill="1" applyAlignment="1">
      <alignment horizontal="right"/>
    </xf>
    <xf numFmtId="167" fontId="8" fillId="3" borderId="0" xfId="5" applyNumberFormat="1" applyFont="1" applyFill="1" applyBorder="1" applyAlignment="1">
      <alignment horizontal="right"/>
    </xf>
    <xf numFmtId="43" fontId="3" fillId="0" borderId="0" xfId="1" applyFont="1"/>
    <xf numFmtId="168" fontId="8" fillId="3" borderId="0" xfId="0" applyNumberFormat="1" applyFont="1" applyFill="1" applyAlignment="1">
      <alignment horizontal="right"/>
    </xf>
    <xf numFmtId="0" fontId="8" fillId="3" borderId="23" xfId="0" applyFont="1" applyFill="1" applyBorder="1" applyAlignment="1">
      <alignment wrapText="1"/>
    </xf>
    <xf numFmtId="169" fontId="59" fillId="3" borderId="25" xfId="0" applyNumberFormat="1" applyFont="1" applyFill="1" applyBorder="1" applyAlignment="1">
      <alignment horizontal="right"/>
    </xf>
    <xf numFmtId="169" fontId="42" fillId="3" borderId="25" xfId="0" applyNumberFormat="1" applyFont="1" applyFill="1" applyBorder="1" applyAlignment="1">
      <alignment horizontal="right"/>
    </xf>
    <xf numFmtId="167" fontId="42" fillId="3" borderId="25" xfId="2" applyNumberFormat="1" applyFont="1" applyFill="1" applyBorder="1" applyAlignment="1">
      <alignment horizontal="right"/>
    </xf>
    <xf numFmtId="167" fontId="8" fillId="3" borderId="0" xfId="5" applyNumberFormat="1" applyFont="1" applyFill="1" applyAlignment="1">
      <alignment horizontal="right"/>
    </xf>
    <xf numFmtId="169" fontId="7" fillId="5" borderId="25" xfId="0" applyNumberFormat="1" applyFont="1" applyFill="1" applyBorder="1" applyAlignment="1">
      <alignment horizontal="right"/>
    </xf>
    <xf numFmtId="167" fontId="7" fillId="5" borderId="0" xfId="5" applyNumberFormat="1" applyFont="1" applyFill="1" applyAlignment="1">
      <alignment horizontal="right"/>
    </xf>
    <xf numFmtId="167" fontId="49" fillId="0" borderId="0" xfId="0" applyNumberFormat="1" applyFont="1"/>
    <xf numFmtId="0" fontId="7" fillId="3" borderId="0" xfId="0" applyFont="1" applyFill="1" applyAlignment="1">
      <alignment horizontal="left" wrapText="1"/>
    </xf>
    <xf numFmtId="175" fontId="50" fillId="3" borderId="0" xfId="0" applyNumberFormat="1" applyFont="1" applyFill="1" applyAlignment="1">
      <alignment horizontal="right"/>
    </xf>
    <xf numFmtId="169" fontId="7" fillId="3" borderId="0" xfId="0" applyNumberFormat="1" applyFont="1" applyFill="1" applyAlignment="1">
      <alignment horizontal="left"/>
    </xf>
    <xf numFmtId="167" fontId="8" fillId="3" borderId="0" xfId="0" applyNumberFormat="1" applyFont="1" applyFill="1" applyAlignment="1">
      <alignment horizontal="right"/>
    </xf>
    <xf numFmtId="169" fontId="8" fillId="3" borderId="0" xfId="0" applyNumberFormat="1" applyFont="1" applyFill="1" applyAlignment="1">
      <alignment horizontal="left"/>
    </xf>
    <xf numFmtId="43" fontId="8" fillId="3" borderId="0" xfId="1" applyFont="1" applyFill="1" applyAlignment="1">
      <alignment horizontal="right"/>
    </xf>
    <xf numFmtId="176" fontId="8" fillId="3" borderId="0" xfId="0" applyNumberFormat="1" applyFont="1" applyFill="1" applyAlignment="1">
      <alignment horizontal="right"/>
    </xf>
    <xf numFmtId="43" fontId="42" fillId="3" borderId="0" xfId="1" applyFont="1" applyFill="1" applyAlignment="1">
      <alignment horizontal="right"/>
    </xf>
    <xf numFmtId="0" fontId="7" fillId="5" borderId="0" xfId="0" applyFont="1" applyFill="1" applyAlignment="1">
      <alignment horizontal="left" wrapText="1"/>
    </xf>
    <xf numFmtId="169" fontId="50" fillId="5" borderId="0" xfId="0" applyNumberFormat="1" applyFont="1" applyFill="1" applyAlignment="1">
      <alignment horizontal="right"/>
    </xf>
    <xf numFmtId="167" fontId="8" fillId="5" borderId="0" xfId="5" applyNumberFormat="1" applyFont="1" applyFill="1" applyBorder="1" applyAlignment="1">
      <alignment horizontal="right"/>
    </xf>
    <xf numFmtId="169" fontId="8" fillId="3" borderId="0" xfId="0" applyNumberFormat="1" applyFont="1" applyFill="1" applyAlignment="1">
      <alignment horizontal="right"/>
    </xf>
    <xf numFmtId="169" fontId="60" fillId="3" borderId="25" xfId="0" applyNumberFormat="1" applyFont="1" applyFill="1" applyBorder="1" applyAlignment="1">
      <alignment horizontal="right"/>
    </xf>
    <xf numFmtId="167" fontId="60" fillId="3" borderId="25" xfId="2" applyNumberFormat="1" applyFont="1" applyFill="1" applyBorder="1" applyAlignment="1">
      <alignment horizontal="right"/>
    </xf>
    <xf numFmtId="169" fontId="50" fillId="3" borderId="25" xfId="0" applyNumberFormat="1" applyFont="1" applyFill="1" applyBorder="1" applyAlignment="1">
      <alignment horizontal="right"/>
    </xf>
    <xf numFmtId="167" fontId="7" fillId="3" borderId="0" xfId="5" applyNumberFormat="1" applyFont="1" applyFill="1" applyBorder="1" applyAlignment="1">
      <alignment horizontal="right"/>
    </xf>
    <xf numFmtId="169" fontId="60" fillId="5" borderId="25" xfId="0" applyNumberFormat="1" applyFont="1" applyFill="1" applyBorder="1" applyAlignment="1">
      <alignment horizontal="right"/>
    </xf>
    <xf numFmtId="169" fontId="50" fillId="5" borderId="25" xfId="0" applyNumberFormat="1" applyFont="1" applyFill="1" applyBorder="1" applyAlignment="1">
      <alignment horizontal="right"/>
    </xf>
    <xf numFmtId="169" fontId="8" fillId="3" borderId="25" xfId="0" applyNumberFormat="1" applyFont="1" applyFill="1" applyBorder="1" applyAlignment="1">
      <alignment horizontal="right"/>
    </xf>
    <xf numFmtId="167" fontId="50" fillId="5" borderId="25" xfId="5" applyNumberFormat="1" applyFont="1" applyFill="1" applyBorder="1" applyAlignment="1">
      <alignment horizontal="right"/>
    </xf>
    <xf numFmtId="167" fontId="50" fillId="5" borderId="0" xfId="5" applyNumberFormat="1" applyFont="1" applyFill="1" applyAlignment="1">
      <alignment horizontal="right"/>
    </xf>
    <xf numFmtId="167" fontId="7" fillId="3" borderId="23" xfId="2" applyNumberFormat="1" applyFont="1" applyFill="1" applyBorder="1" applyAlignment="1">
      <alignment horizontal="left" wrapText="1"/>
    </xf>
    <xf numFmtId="167" fontId="7" fillId="3" borderId="25" xfId="2" applyNumberFormat="1" applyFont="1" applyFill="1" applyBorder="1" applyAlignment="1">
      <alignment horizontal="right"/>
    </xf>
    <xf numFmtId="169" fontId="7" fillId="3" borderId="25" xfId="0" applyNumberFormat="1" applyFont="1" applyFill="1" applyBorder="1" applyAlignment="1">
      <alignment horizontal="right"/>
    </xf>
    <xf numFmtId="167" fontId="7" fillId="3" borderId="0" xfId="5" applyNumberFormat="1" applyFont="1" applyFill="1" applyAlignment="1">
      <alignment horizontal="right"/>
    </xf>
    <xf numFmtId="0" fontId="10" fillId="3" borderId="0" xfId="0" applyFont="1" applyFill="1" applyAlignment="1">
      <alignment horizontal="left" wrapText="1"/>
    </xf>
    <xf numFmtId="168" fontId="42" fillId="3" borderId="0" xfId="0" applyNumberFormat="1" applyFont="1" applyFill="1" applyAlignment="1">
      <alignment horizontal="right"/>
    </xf>
    <xf numFmtId="175" fontId="8" fillId="3" borderId="28" xfId="0" applyNumberFormat="1" applyFont="1" applyFill="1" applyBorder="1" applyAlignment="1">
      <alignment horizontal="right"/>
    </xf>
    <xf numFmtId="167" fontId="7" fillId="5" borderId="0" xfId="3" applyNumberFormat="1" applyFont="1" applyFill="1" applyAlignment="1">
      <alignment vertical="center"/>
    </xf>
    <xf numFmtId="0" fontId="21" fillId="3" borderId="0" xfId="3" applyFont="1" applyFill="1" applyAlignment="1">
      <alignment vertical="center"/>
    </xf>
    <xf numFmtId="169" fontId="7" fillId="3" borderId="0" xfId="0" applyNumberFormat="1" applyFont="1" applyFill="1" applyAlignment="1">
      <alignment horizontal="right"/>
    </xf>
    <xf numFmtId="169" fontId="49" fillId="0" borderId="0" xfId="0" applyNumberFormat="1" applyFont="1"/>
    <xf numFmtId="169" fontId="61" fillId="3" borderId="25" xfId="0" applyNumberFormat="1" applyFont="1" applyFill="1" applyBorder="1" applyAlignment="1">
      <alignment horizontal="right"/>
    </xf>
    <xf numFmtId="169" fontId="7" fillId="3" borderId="28" xfId="0" applyNumberFormat="1" applyFont="1" applyFill="1" applyBorder="1" applyAlignment="1">
      <alignment horizontal="right"/>
    </xf>
    <xf numFmtId="0" fontId="12" fillId="0" borderId="0" xfId="0" applyFont="1" applyAlignment="1">
      <alignment horizontal="center" vertical="center"/>
    </xf>
    <xf numFmtId="0" fontId="27" fillId="3" borderId="0" xfId="6" applyFont="1" applyFill="1"/>
    <xf numFmtId="166" fontId="3" fillId="0" borderId="0" xfId="0" applyNumberFormat="1" applyFont="1"/>
    <xf numFmtId="0" fontId="12" fillId="0" borderId="0" xfId="0" applyFont="1" applyAlignment="1">
      <alignment horizontal="left" vertical="center"/>
    </xf>
    <xf numFmtId="172" fontId="0" fillId="0" borderId="0" xfId="0" applyNumberFormat="1"/>
    <xf numFmtId="10" fontId="0" fillId="0" borderId="0" xfId="0" applyNumberFormat="1"/>
    <xf numFmtId="177" fontId="0" fillId="0" borderId="0" xfId="0" applyNumberFormat="1"/>
    <xf numFmtId="172" fontId="3" fillId="0" borderId="0" xfId="11" applyFont="1" applyFill="1"/>
    <xf numFmtId="4" fontId="3" fillId="0" borderId="0" xfId="0" applyNumberFormat="1" applyFont="1"/>
    <xf numFmtId="172" fontId="3" fillId="0" borderId="0" xfId="0" applyNumberFormat="1" applyFont="1"/>
    <xf numFmtId="172" fontId="63" fillId="0" borderId="0" xfId="11" applyFont="1" applyFill="1"/>
    <xf numFmtId="43" fontId="3" fillId="0" borderId="0" xfId="12" applyFont="1" applyFill="1"/>
    <xf numFmtId="39" fontId="3" fillId="0" borderId="0" xfId="0" applyNumberFormat="1" applyFont="1"/>
    <xf numFmtId="10" fontId="3" fillId="0" borderId="0" xfId="2" applyNumberFormat="1" applyFont="1" applyFill="1"/>
    <xf numFmtId="167" fontId="3" fillId="0" borderId="0" xfId="2" applyNumberFormat="1" applyFont="1" applyFill="1"/>
    <xf numFmtId="167" fontId="3" fillId="0" borderId="0" xfId="0" applyNumberFormat="1" applyFont="1"/>
    <xf numFmtId="10" fontId="3" fillId="0" borderId="0" xfId="2" applyNumberFormat="1" applyFont="1" applyFill="1" applyAlignment="1">
      <alignment horizontal="left"/>
    </xf>
    <xf numFmtId="166" fontId="8" fillId="0" borderId="0" xfId="0" applyNumberFormat="1" applyFont="1" applyAlignment="1">
      <alignment horizontal="center"/>
    </xf>
    <xf numFmtId="0" fontId="37" fillId="18" borderId="105" xfId="0" applyFont="1" applyFill="1" applyBorder="1" applyAlignment="1">
      <alignment horizontal="center"/>
    </xf>
    <xf numFmtId="0" fontId="37" fillId="18" borderId="99" xfId="0" applyFont="1" applyFill="1" applyBorder="1" applyAlignment="1">
      <alignment horizontal="center"/>
    </xf>
    <xf numFmtId="166" fontId="8" fillId="0" borderId="10" xfId="0" applyNumberFormat="1" applyFont="1" applyBorder="1" applyAlignment="1">
      <alignment horizontal="center"/>
    </xf>
    <xf numFmtId="167" fontId="8" fillId="0" borderId="0" xfId="2" applyNumberFormat="1" applyFont="1" applyAlignment="1">
      <alignment horizontal="center"/>
    </xf>
    <xf numFmtId="0" fontId="7" fillId="15" borderId="0" xfId="0" applyFont="1" applyFill="1"/>
    <xf numFmtId="166" fontId="7" fillId="15" borderId="10" xfId="2" applyNumberFormat="1" applyFont="1" applyFill="1" applyBorder="1" applyAlignment="1">
      <alignment horizontal="center"/>
    </xf>
    <xf numFmtId="167" fontId="7" fillId="15" borderId="10" xfId="2" applyNumberFormat="1" applyFont="1" applyFill="1" applyBorder="1" applyAlignment="1">
      <alignment horizontal="center"/>
    </xf>
    <xf numFmtId="0" fontId="8" fillId="0" borderId="99" xfId="0" applyFont="1" applyBorder="1"/>
    <xf numFmtId="166" fontId="8" fillId="0" borderId="99" xfId="0" applyNumberFormat="1" applyFont="1" applyBorder="1" applyAlignment="1">
      <alignment horizontal="center"/>
    </xf>
    <xf numFmtId="167" fontId="8" fillId="0" borderId="99" xfId="2" applyNumberFormat="1" applyFont="1" applyBorder="1" applyAlignment="1">
      <alignment horizontal="center"/>
    </xf>
    <xf numFmtId="0" fontId="50" fillId="19" borderId="99" xfId="0" applyFont="1" applyFill="1" applyBorder="1"/>
    <xf numFmtId="166" fontId="50" fillId="19" borderId="99" xfId="0" applyNumberFormat="1" applyFont="1" applyFill="1" applyBorder="1" applyAlignment="1">
      <alignment horizontal="center"/>
    </xf>
    <xf numFmtId="167" fontId="50" fillId="19" borderId="99" xfId="2" applyNumberFormat="1" applyFont="1" applyFill="1" applyBorder="1" applyAlignment="1">
      <alignment horizontal="center"/>
    </xf>
    <xf numFmtId="170" fontId="37" fillId="20" borderId="16" xfId="0" applyNumberFormat="1" applyFont="1" applyFill="1" applyBorder="1" applyAlignment="1">
      <alignment horizontal="center" vertical="center" wrapText="1"/>
    </xf>
    <xf numFmtId="0" fontId="37" fillId="20" borderId="111" xfId="0" applyFont="1" applyFill="1" applyBorder="1" applyAlignment="1">
      <alignment horizontal="center" vertical="center" wrapText="1"/>
    </xf>
    <xf numFmtId="0" fontId="37" fillId="20" borderId="16" xfId="0" applyFont="1" applyFill="1" applyBorder="1" applyAlignment="1">
      <alignment horizontal="center" vertical="center" wrapText="1"/>
    </xf>
    <xf numFmtId="0" fontId="37" fillId="20" borderId="99" xfId="0" applyFont="1" applyFill="1" applyBorder="1" applyAlignment="1">
      <alignment horizontal="center" vertical="center" wrapText="1"/>
    </xf>
    <xf numFmtId="0" fontId="37" fillId="20" borderId="105" xfId="0" applyFont="1" applyFill="1" applyBorder="1" applyAlignment="1">
      <alignment horizontal="center" vertical="center" wrapText="1"/>
    </xf>
    <xf numFmtId="0" fontId="7" fillId="0" borderId="102" xfId="0" applyFont="1" applyBorder="1" applyAlignment="1">
      <alignment horizontal="left"/>
    </xf>
    <xf numFmtId="166" fontId="7" fillId="0" borderId="102" xfId="13" applyNumberFormat="1" applyFont="1" applyBorder="1" applyAlignment="1">
      <alignment horizontal="center" vertical="center"/>
    </xf>
    <xf numFmtId="167" fontId="7" fillId="0" borderId="102" xfId="2" applyNumberFormat="1" applyFont="1" applyBorder="1" applyAlignment="1">
      <alignment horizontal="center"/>
    </xf>
    <xf numFmtId="0" fontId="8" fillId="0" borderId="0" xfId="0" applyFont="1" applyAlignment="1">
      <alignment horizontal="left"/>
    </xf>
    <xf numFmtId="166" fontId="8" fillId="0" borderId="0" xfId="14" applyNumberFormat="1" applyFont="1" applyAlignment="1">
      <alignment horizontal="center"/>
    </xf>
    <xf numFmtId="166" fontId="7" fillId="0" borderId="102" xfId="13" applyNumberFormat="1" applyFont="1" applyBorder="1" applyAlignment="1">
      <alignment horizontal="center"/>
    </xf>
    <xf numFmtId="0" fontId="50" fillId="21" borderId="0" xfId="0" applyFont="1" applyFill="1" applyAlignment="1">
      <alignment horizontal="left" indent="1"/>
    </xf>
    <xf numFmtId="166" fontId="50" fillId="21" borderId="0" xfId="13" applyNumberFormat="1" applyFont="1" applyFill="1" applyAlignment="1">
      <alignment horizontal="center"/>
    </xf>
    <xf numFmtId="167" fontId="50" fillId="21" borderId="0" xfId="2" applyNumberFormat="1" applyFont="1" applyFill="1" applyAlignment="1">
      <alignment horizontal="center"/>
    </xf>
    <xf numFmtId="170" fontId="0" fillId="0" borderId="0" xfId="0" applyNumberFormat="1"/>
    <xf numFmtId="170" fontId="0" fillId="0" borderId="0" xfId="12" applyNumberFormat="1" applyFont="1"/>
    <xf numFmtId="0" fontId="34" fillId="0" borderId="0" xfId="0" applyFont="1"/>
    <xf numFmtId="170" fontId="3" fillId="0" borderId="0" xfId="12" applyNumberFormat="1" applyFont="1"/>
    <xf numFmtId="0" fontId="1" fillId="0" borderId="0" xfId="15"/>
    <xf numFmtId="0" fontId="1" fillId="0" borderId="0" xfId="15" applyAlignment="1">
      <alignment vertical="top" wrapText="1"/>
    </xf>
    <xf numFmtId="0" fontId="27" fillId="0" borderId="0" xfId="15" applyFont="1" applyAlignment="1">
      <alignment horizontal="center"/>
    </xf>
    <xf numFmtId="171" fontId="8" fillId="3" borderId="0" xfId="7" applyFont="1" applyFill="1" applyBorder="1" applyAlignment="1">
      <alignment horizontal="left" wrapText="1" indent="1"/>
    </xf>
    <xf numFmtId="165" fontId="7" fillId="12" borderId="0" xfId="3" applyNumberFormat="1" applyFont="1" applyFill="1" applyAlignment="1">
      <alignment horizontal="left" vertical="center"/>
    </xf>
    <xf numFmtId="165" fontId="7" fillId="12" borderId="0" xfId="3" applyNumberFormat="1" applyFont="1" applyFill="1" applyAlignment="1">
      <alignment horizontal="right" vertical="center"/>
    </xf>
    <xf numFmtId="43" fontId="16" fillId="0" borderId="0" xfId="1" applyFont="1" applyFill="1"/>
    <xf numFmtId="43" fontId="1" fillId="0" borderId="0" xfId="10" applyFont="1" applyFill="1"/>
    <xf numFmtId="0" fontId="37" fillId="7" borderId="28" xfId="3" applyFont="1" applyFill="1" applyBorder="1" applyAlignment="1">
      <alignment horizontal="center" vertical="center" wrapText="1"/>
    </xf>
    <xf numFmtId="166" fontId="8" fillId="0" borderId="0" xfId="1" applyNumberFormat="1" applyFont="1"/>
    <xf numFmtId="166" fontId="7" fillId="0" borderId="0" xfId="1" applyNumberFormat="1" applyFont="1"/>
    <xf numFmtId="166" fontId="11" fillId="0" borderId="0" xfId="1" applyNumberFormat="1" applyFont="1" applyAlignment="1">
      <alignment vertical="center" wrapText="1"/>
    </xf>
    <xf numFmtId="166" fontId="10" fillId="0" borderId="0" xfId="1" applyNumberFormat="1" applyFont="1" applyAlignment="1">
      <alignment vertical="center" wrapText="1"/>
    </xf>
    <xf numFmtId="166" fontId="10" fillId="0" borderId="10" xfId="1" applyNumberFormat="1" applyFont="1" applyBorder="1" applyAlignment="1">
      <alignment vertical="center" wrapText="1"/>
    </xf>
    <xf numFmtId="0" fontId="37" fillId="9" borderId="0" xfId="0" applyFont="1" applyFill="1"/>
    <xf numFmtId="166" fontId="37" fillId="9" borderId="0" xfId="0" applyNumberFormat="1" applyFont="1" applyFill="1"/>
    <xf numFmtId="0" fontId="37" fillId="7" borderId="96" xfId="3" applyFont="1" applyFill="1" applyBorder="1" applyAlignment="1">
      <alignment vertical="center" wrapText="1"/>
    </xf>
    <xf numFmtId="0" fontId="7" fillId="12" borderId="0" xfId="0" applyFont="1" applyFill="1"/>
    <xf numFmtId="166" fontId="7" fillId="12" borderId="29" xfId="0" applyNumberFormat="1" applyFont="1" applyFill="1" applyBorder="1"/>
    <xf numFmtId="0" fontId="8" fillId="0" borderId="23" xfId="0" applyFont="1" applyBorder="1"/>
    <xf numFmtId="166" fontId="8" fillId="0" borderId="0" xfId="0" applyNumberFormat="1" applyFont="1"/>
    <xf numFmtId="0" fontId="7" fillId="12" borderId="23" xfId="0" applyFont="1" applyFill="1" applyBorder="1"/>
    <xf numFmtId="166" fontId="7" fillId="12" borderId="0" xfId="0" applyNumberFormat="1" applyFont="1" applyFill="1"/>
    <xf numFmtId="0" fontId="37" fillId="9" borderId="23" xfId="0" applyFont="1" applyFill="1" applyBorder="1"/>
    <xf numFmtId="0" fontId="0" fillId="0" borderId="23" xfId="0" applyBorder="1"/>
    <xf numFmtId="169" fontId="50" fillId="6" borderId="23" xfId="0" applyNumberFormat="1" applyFont="1" applyFill="1" applyBorder="1" applyAlignment="1">
      <alignment horizontal="right"/>
    </xf>
    <xf numFmtId="0" fontId="7" fillId="16" borderId="23" xfId="0" applyFont="1" applyFill="1" applyBorder="1" applyAlignment="1">
      <alignment horizontal="left" wrapText="1"/>
    </xf>
    <xf numFmtId="169" fontId="7" fillId="16" borderId="23" xfId="0" applyNumberFormat="1" applyFont="1" applyFill="1" applyBorder="1" applyAlignment="1">
      <alignment horizontal="right"/>
    </xf>
    <xf numFmtId="167" fontId="7" fillId="16" borderId="0" xfId="5" applyNumberFormat="1" applyFont="1" applyFill="1" applyBorder="1" applyAlignment="1">
      <alignment horizontal="right"/>
    </xf>
    <xf numFmtId="167" fontId="0" fillId="3" borderId="0" xfId="2" applyNumberFormat="1" applyFont="1" applyFill="1"/>
    <xf numFmtId="169" fontId="7" fillId="16" borderId="25" xfId="0" applyNumberFormat="1" applyFont="1" applyFill="1" applyBorder="1" applyAlignment="1">
      <alignment horizontal="right"/>
    </xf>
    <xf numFmtId="167" fontId="7" fillId="16" borderId="0" xfId="5" applyNumberFormat="1" applyFont="1" applyFill="1" applyAlignment="1">
      <alignment horizontal="right"/>
    </xf>
    <xf numFmtId="169" fontId="7" fillId="3" borderId="23" xfId="0" applyNumberFormat="1" applyFont="1" applyFill="1" applyBorder="1" applyAlignment="1">
      <alignment horizontal="right"/>
    </xf>
    <xf numFmtId="169" fontId="60" fillId="16" borderId="25" xfId="0" applyNumberFormat="1" applyFont="1" applyFill="1" applyBorder="1" applyAlignment="1">
      <alignment horizontal="right"/>
    </xf>
    <xf numFmtId="169" fontId="50" fillId="16" borderId="25" xfId="0" applyNumberFormat="1" applyFont="1" applyFill="1" applyBorder="1" applyAlignment="1">
      <alignment horizontal="right"/>
    </xf>
    <xf numFmtId="169" fontId="0" fillId="0" borderId="0" xfId="0" applyNumberFormat="1"/>
    <xf numFmtId="167" fontId="50" fillId="16" borderId="25" xfId="5" applyNumberFormat="1" applyFont="1" applyFill="1" applyBorder="1" applyAlignment="1">
      <alignment horizontal="right"/>
    </xf>
    <xf numFmtId="10" fontId="7" fillId="3" borderId="25" xfId="2" applyNumberFormat="1" applyFont="1" applyFill="1" applyBorder="1" applyAlignment="1">
      <alignment horizontal="right"/>
    </xf>
    <xf numFmtId="169" fontId="7" fillId="16" borderId="24" xfId="0" applyNumberFormat="1" applyFont="1" applyFill="1" applyBorder="1" applyAlignment="1">
      <alignment horizontal="right"/>
    </xf>
    <xf numFmtId="0" fontId="7" fillId="16" borderId="112" xfId="0" applyFont="1" applyFill="1" applyBorder="1" applyAlignment="1">
      <alignment horizontal="left" wrapText="1"/>
    </xf>
    <xf numFmtId="169" fontId="7" fillId="16" borderId="27" xfId="0" applyNumberFormat="1" applyFont="1" applyFill="1" applyBorder="1" applyAlignment="1">
      <alignment horizontal="right"/>
    </xf>
    <xf numFmtId="167" fontId="7" fillId="16" borderId="29" xfId="5" applyNumberFormat="1" applyFont="1" applyFill="1" applyBorder="1" applyAlignment="1">
      <alignment horizontal="right"/>
    </xf>
    <xf numFmtId="0" fontId="7" fillId="3" borderId="0" xfId="0" applyFont="1" applyFill="1" applyAlignment="1">
      <alignment horizontal="left" wrapText="1" indent="1"/>
    </xf>
    <xf numFmtId="43" fontId="7" fillId="3" borderId="0" xfId="1" applyFont="1" applyFill="1" applyAlignment="1">
      <alignment horizontal="right"/>
    </xf>
    <xf numFmtId="43" fontId="50" fillId="3" borderId="0" xfId="1" applyFont="1" applyFill="1" applyAlignment="1">
      <alignment horizontal="right"/>
    </xf>
    <xf numFmtId="0" fontId="21" fillId="3" borderId="0" xfId="3" applyFont="1" applyFill="1" applyAlignment="1">
      <alignment vertical="center" wrapText="1"/>
    </xf>
    <xf numFmtId="171" fontId="7" fillId="12" borderId="23" xfId="7" applyFont="1" applyFill="1" applyBorder="1" applyAlignment="1">
      <alignment horizontal="left" wrapText="1"/>
    </xf>
    <xf numFmtId="0" fontId="10" fillId="3" borderId="0" xfId="6" applyFont="1" applyFill="1" applyAlignment="1">
      <alignment vertical="center" wrapText="1"/>
    </xf>
    <xf numFmtId="0" fontId="10" fillId="3" borderId="10" xfId="6" applyFont="1" applyFill="1" applyBorder="1" applyAlignment="1">
      <alignment vertical="center" wrapText="1"/>
    </xf>
    <xf numFmtId="0" fontId="15" fillId="3" borderId="0" xfId="15" applyFont="1" applyFill="1" applyAlignment="1">
      <alignment horizontal="center" vertical="top" wrapText="1" readingOrder="1"/>
    </xf>
    <xf numFmtId="0" fontId="7" fillId="16" borderId="0" xfId="0" applyFont="1" applyFill="1" applyAlignment="1">
      <alignment horizontal="left" wrapText="1"/>
    </xf>
    <xf numFmtId="169" fontId="7" fillId="16" borderId="25" xfId="8" applyNumberFormat="1" applyFont="1" applyFill="1" applyBorder="1" applyAlignment="1">
      <alignment horizontal="right" vertical="center"/>
    </xf>
    <xf numFmtId="0" fontId="8" fillId="0" borderId="23" xfId="0" applyFont="1" applyBorder="1" applyAlignment="1">
      <alignment horizontal="left" indent="1"/>
    </xf>
    <xf numFmtId="43" fontId="8" fillId="0" borderId="0" xfId="1" applyFont="1"/>
    <xf numFmtId="169" fontId="8" fillId="0" borderId="25" xfId="8" applyNumberFormat="1" applyFont="1" applyBorder="1" applyAlignment="1">
      <alignment horizontal="right" vertical="center"/>
    </xf>
    <xf numFmtId="0" fontId="8" fillId="0" borderId="0" xfId="0" applyFont="1" applyAlignment="1">
      <alignment horizontal="left" indent="1"/>
    </xf>
    <xf numFmtId="0" fontId="7" fillId="16" borderId="0" xfId="0" applyFont="1" applyFill="1" applyAlignment="1">
      <alignment horizontal="left"/>
    </xf>
    <xf numFmtId="166" fontId="7" fillId="16" borderId="25" xfId="8" applyNumberFormat="1" applyFont="1" applyFill="1" applyBorder="1" applyAlignment="1">
      <alignment horizontal="right" vertical="center"/>
    </xf>
    <xf numFmtId="166" fontId="8" fillId="0" borderId="25" xfId="8" applyNumberFormat="1" applyFont="1" applyFill="1" applyBorder="1" applyAlignment="1">
      <alignment horizontal="right" vertical="center"/>
    </xf>
    <xf numFmtId="43" fontId="8" fillId="0" borderId="25" xfId="1" applyFont="1" applyFill="1" applyBorder="1" applyAlignment="1">
      <alignment horizontal="right" vertical="center"/>
    </xf>
    <xf numFmtId="0" fontId="7" fillId="22" borderId="23" xfId="0" applyFont="1" applyFill="1" applyBorder="1" applyAlignment="1">
      <alignment horizontal="left"/>
    </xf>
    <xf numFmtId="0" fontId="10" fillId="3" borderId="0" xfId="15" applyFont="1" applyFill="1" applyAlignment="1">
      <alignment vertical="center"/>
    </xf>
    <xf numFmtId="0" fontId="10" fillId="3" borderId="10" xfId="15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45" xfId="0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horizontal="left" vertical="top" wrapText="1"/>
    </xf>
    <xf numFmtId="0" fontId="64" fillId="0" borderId="0" xfId="0" applyFont="1" applyAlignment="1">
      <alignment vertical="center"/>
    </xf>
    <xf numFmtId="0" fontId="21" fillId="0" borderId="0" xfId="0" applyFont="1" applyAlignment="1">
      <alignment horizontal="left" vertical="top"/>
    </xf>
    <xf numFmtId="164" fontId="49" fillId="0" borderId="0" xfId="0" applyNumberFormat="1" applyFont="1"/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69" fillId="0" borderId="0" xfId="0" applyFont="1"/>
    <xf numFmtId="0" fontId="70" fillId="0" borderId="0" xfId="0" applyFont="1"/>
    <xf numFmtId="0" fontId="0" fillId="0" borderId="103" xfId="0" applyBorder="1"/>
    <xf numFmtId="0" fontId="34" fillId="23" borderId="46" xfId="0" applyFont="1" applyFill="1" applyBorder="1" applyAlignment="1">
      <alignment horizontal="center" vertical="center" wrapText="1"/>
    </xf>
    <xf numFmtId="0" fontId="34" fillId="23" borderId="46" xfId="0" applyFont="1" applyFill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/>
    </xf>
    <xf numFmtId="0" fontId="49" fillId="0" borderId="45" xfId="16" applyFont="1" applyBorder="1" applyAlignment="1">
      <alignment horizontal="left" vertical="center"/>
    </xf>
    <xf numFmtId="164" fontId="3" fillId="0" borderId="0" xfId="0" applyNumberFormat="1" applyFont="1" applyAlignment="1">
      <alignment horizontal="center"/>
    </xf>
    <xf numFmtId="0" fontId="12" fillId="0" borderId="0" xfId="0" applyFont="1" applyAlignment="1">
      <alignment horizontal="left" vertical="top"/>
    </xf>
    <xf numFmtId="0" fontId="34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" fillId="0" borderId="0" xfId="16" applyFont="1" applyAlignment="1">
      <alignment horizontal="left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16" applyFont="1" applyAlignment="1">
      <alignment horizontal="left" vertical="center" wrapText="1"/>
    </xf>
    <xf numFmtId="0" fontId="72" fillId="0" borderId="0" xfId="0" applyFont="1" applyAlignment="1">
      <alignment horizontal="left" vertical="center"/>
    </xf>
    <xf numFmtId="17" fontId="48" fillId="0" borderId="45" xfId="0" applyNumberFormat="1" applyFont="1" applyBorder="1" applyAlignment="1">
      <alignment horizontal="right"/>
    </xf>
    <xf numFmtId="2" fontId="0" fillId="0" borderId="45" xfId="0" applyNumberFormat="1" applyBorder="1"/>
    <xf numFmtId="17" fontId="0" fillId="0" borderId="0" xfId="0" applyNumberFormat="1"/>
    <xf numFmtId="0" fontId="2" fillId="0" borderId="45" xfId="0" applyFont="1" applyBorder="1" applyAlignment="1">
      <alignment horizontal="center" vertical="center"/>
    </xf>
    <xf numFmtId="17" fontId="0" fillId="0" borderId="45" xfId="0" applyNumberFormat="1" applyBorder="1" applyAlignment="1">
      <alignment horizontal="center" vertical="center"/>
    </xf>
    <xf numFmtId="167" fontId="0" fillId="0" borderId="45" xfId="2" applyNumberFormat="1" applyFont="1" applyBorder="1"/>
    <xf numFmtId="0" fontId="0" fillId="0" borderId="45" xfId="0" applyBorder="1" applyAlignment="1">
      <alignment horizontal="right"/>
    </xf>
    <xf numFmtId="0" fontId="0" fillId="0" borderId="45" xfId="0" applyBorder="1" applyAlignment="1">
      <alignment horizontal="right" vertical="center"/>
    </xf>
    <xf numFmtId="0" fontId="74" fillId="0" borderId="0" xfId="0" applyFont="1"/>
    <xf numFmtId="17" fontId="75" fillId="0" borderId="0" xfId="0" applyNumberFormat="1" applyFont="1" applyAlignment="1">
      <alignment horizontal="right"/>
    </xf>
    <xf numFmtId="2" fontId="75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70" fillId="0" borderId="0" xfId="0" applyFont="1" applyAlignment="1">
      <alignment horizontal="center" vertical="center"/>
    </xf>
    <xf numFmtId="0" fontId="76" fillId="0" borderId="0" xfId="0" applyFont="1" applyAlignment="1">
      <alignment horizontal="right"/>
    </xf>
    <xf numFmtId="167" fontId="76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67" fontId="0" fillId="0" borderId="0" xfId="2" applyNumberFormat="1" applyFont="1" applyBorder="1"/>
    <xf numFmtId="17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17" fontId="3" fillId="0" borderId="0" xfId="0" applyNumberFormat="1" applyFont="1"/>
    <xf numFmtId="0" fontId="12" fillId="0" borderId="0" xfId="0" applyFont="1" applyAlignment="1">
      <alignment vertical="top"/>
    </xf>
    <xf numFmtId="0" fontId="50" fillId="0" borderId="0" xfId="0" applyFont="1"/>
    <xf numFmtId="0" fontId="7" fillId="16" borderId="102" xfId="0" applyFont="1" applyFill="1" applyBorder="1" applyAlignment="1">
      <alignment horizontal="left"/>
    </xf>
    <xf numFmtId="166" fontId="7" fillId="16" borderId="102" xfId="0" applyNumberFormat="1" applyFont="1" applyFill="1" applyBorder="1"/>
    <xf numFmtId="167" fontId="7" fillId="16" borderId="102" xfId="2" applyNumberFormat="1" applyFont="1" applyFill="1" applyBorder="1"/>
    <xf numFmtId="0" fontId="7" fillId="0" borderId="0" xfId="0" applyFont="1" applyAlignment="1">
      <alignment horizontal="left" indent="1"/>
    </xf>
    <xf numFmtId="166" fontId="7" fillId="0" borderId="0" xfId="0" applyNumberFormat="1" applyFont="1"/>
    <xf numFmtId="167" fontId="7" fillId="0" borderId="0" xfId="2" applyNumberFormat="1" applyFont="1"/>
    <xf numFmtId="0" fontId="8" fillId="0" borderId="0" xfId="0" applyFont="1" applyAlignment="1">
      <alignment horizontal="left" indent="2"/>
    </xf>
    <xf numFmtId="167" fontId="8" fillId="0" borderId="0" xfId="2" applyNumberFormat="1" applyFont="1"/>
    <xf numFmtId="0" fontId="8" fillId="0" borderId="0" xfId="0" applyFont="1" applyAlignment="1">
      <alignment horizontal="left" wrapText="1" indent="2"/>
    </xf>
    <xf numFmtId="0" fontId="7" fillId="0" borderId="0" xfId="0" applyFont="1" applyAlignment="1">
      <alignment horizontal="left" wrapText="1" indent="1"/>
    </xf>
    <xf numFmtId="0" fontId="8" fillId="0" borderId="0" xfId="0" applyFont="1" applyAlignment="1">
      <alignment horizontal="left" vertical="center" wrapText="1" indent="2"/>
    </xf>
    <xf numFmtId="166" fontId="8" fillId="0" borderId="0" xfId="0" applyNumberFormat="1" applyFont="1" applyAlignment="1">
      <alignment vertical="center"/>
    </xf>
    <xf numFmtId="167" fontId="8" fillId="0" borderId="0" xfId="2" applyNumberFormat="1" applyFont="1" applyAlignment="1">
      <alignment vertical="center"/>
    </xf>
    <xf numFmtId="0" fontId="34" fillId="9" borderId="99" xfId="0" applyFont="1" applyFill="1" applyBorder="1" applyAlignment="1">
      <alignment horizontal="center" vertical="center"/>
    </xf>
    <xf numFmtId="0" fontId="34" fillId="9" borderId="99" xfId="0" applyFont="1" applyFill="1" applyBorder="1" applyAlignment="1">
      <alignment horizontal="left" indent="1"/>
    </xf>
    <xf numFmtId="166" fontId="34" fillId="17" borderId="99" xfId="0" applyNumberFormat="1" applyFont="1" applyFill="1" applyBorder="1"/>
    <xf numFmtId="167" fontId="34" fillId="17" borderId="99" xfId="2" applyNumberFormat="1" applyFont="1" applyFill="1" applyBorder="1"/>
    <xf numFmtId="0" fontId="37" fillId="9" borderId="99" xfId="0" applyFont="1" applyFill="1" applyBorder="1" applyAlignment="1">
      <alignment horizontal="center" vertical="center"/>
    </xf>
    <xf numFmtId="0" fontId="37" fillId="9" borderId="3" xfId="0" applyFont="1" applyFill="1" applyBorder="1" applyAlignment="1">
      <alignment horizontal="center" vertical="center"/>
    </xf>
    <xf numFmtId="0" fontId="37" fillId="9" borderId="99" xfId="0" applyFont="1" applyFill="1" applyBorder="1" applyAlignment="1">
      <alignment horizontal="left" indent="1"/>
    </xf>
    <xf numFmtId="166" fontId="37" fillId="9" borderId="99" xfId="0" applyNumberFormat="1" applyFont="1" applyFill="1" applyBorder="1"/>
    <xf numFmtId="0" fontId="37" fillId="17" borderId="36" xfId="0" applyFont="1" applyFill="1" applyBorder="1" applyAlignment="1">
      <alignment horizontal="left"/>
    </xf>
    <xf numFmtId="166" fontId="37" fillId="17" borderId="36" xfId="0" applyNumberFormat="1" applyFont="1" applyFill="1" applyBorder="1"/>
    <xf numFmtId="167" fontId="37" fillId="17" borderId="36" xfId="2" applyNumberFormat="1" applyFont="1" applyFill="1" applyBorder="1"/>
    <xf numFmtId="0" fontId="37" fillId="17" borderId="99" xfId="0" applyFont="1" applyFill="1" applyBorder="1" applyAlignment="1">
      <alignment horizontal="center" vertical="center" wrapText="1"/>
    </xf>
    <xf numFmtId="165" fontId="37" fillId="0" borderId="0" xfId="3" applyNumberFormat="1" applyFont="1" applyAlignment="1">
      <alignment horizontal="right" vertical="center"/>
    </xf>
    <xf numFmtId="0" fontId="37" fillId="0" borderId="0" xfId="3" applyFont="1" applyAlignment="1">
      <alignment horizontal="center" vertical="center" wrapText="1"/>
    </xf>
    <xf numFmtId="165" fontId="37" fillId="0" borderId="0" xfId="3" applyNumberFormat="1" applyFont="1" applyAlignment="1">
      <alignment horizontal="left" vertical="center"/>
    </xf>
    <xf numFmtId="0" fontId="15" fillId="0" borderId="0" xfId="0" applyFont="1" applyAlignment="1">
      <alignment horizontal="center" vertical="top" readingOrder="1"/>
    </xf>
    <xf numFmtId="0" fontId="77" fillId="0" borderId="0" xfId="0" applyFont="1" applyAlignment="1">
      <alignment vertical="center"/>
    </xf>
    <xf numFmtId="0" fontId="37" fillId="13" borderId="0" xfId="0" applyFont="1" applyFill="1" applyAlignment="1">
      <alignment horizontal="center" vertical="center" wrapText="1"/>
    </xf>
    <xf numFmtId="0" fontId="37" fillId="13" borderId="0" xfId="0" applyFont="1" applyFill="1" applyAlignment="1">
      <alignment horizontal="center" vertical="center"/>
    </xf>
    <xf numFmtId="0" fontId="37" fillId="13" borderId="0" xfId="0" applyFont="1" applyFill="1" applyAlignment="1">
      <alignment horizontal="left" vertical="center" wrapText="1"/>
    </xf>
    <xf numFmtId="0" fontId="37" fillId="20" borderId="99" xfId="0" applyFont="1" applyFill="1" applyBorder="1" applyAlignment="1">
      <alignment horizontal="center" vertical="center"/>
    </xf>
    <xf numFmtId="0" fontId="8" fillId="20" borderId="99" xfId="0" applyFont="1" applyFill="1" applyBorder="1"/>
    <xf numFmtId="0" fontId="8" fillId="0" borderId="0" xfId="0" applyFont="1" applyAlignment="1">
      <alignment horizontal="left" vertical="center" wrapText="1"/>
    </xf>
    <xf numFmtId="166" fontId="8" fillId="0" borderId="0" xfId="0" applyNumberFormat="1" applyFont="1" applyAlignment="1">
      <alignment horizontal="center" vertical="center"/>
    </xf>
    <xf numFmtId="166" fontId="8" fillId="0" borderId="0" xfId="11" applyNumberFormat="1" applyFont="1" applyFill="1" applyBorder="1" applyAlignment="1">
      <alignment horizontal="center" vertical="center"/>
    </xf>
    <xf numFmtId="178" fontId="8" fillId="0" borderId="0" xfId="11" applyNumberFormat="1" applyFont="1" applyBorder="1" applyAlignment="1">
      <alignment horizontal="center" vertical="center"/>
    </xf>
    <xf numFmtId="179" fontId="8" fillId="0" borderId="0" xfId="11" applyNumberFormat="1" applyFont="1" applyBorder="1" applyAlignment="1">
      <alignment horizontal="center" vertical="center"/>
    </xf>
    <xf numFmtId="166" fontId="8" fillId="0" borderId="0" xfId="11" applyNumberFormat="1" applyFont="1" applyAlignment="1">
      <alignment vertical="center"/>
    </xf>
    <xf numFmtId="166" fontId="8" fillId="0" borderId="0" xfId="11" applyNumberFormat="1" applyFont="1" applyAlignment="1">
      <alignment horizontal="center" vertical="center"/>
    </xf>
    <xf numFmtId="178" fontId="8" fillId="0" borderId="0" xfId="11" applyNumberFormat="1" applyFont="1" applyFill="1" applyBorder="1" applyAlignment="1">
      <alignment horizontal="center" vertical="center"/>
    </xf>
    <xf numFmtId="179" fontId="8" fillId="0" borderId="0" xfId="11" applyNumberFormat="1" applyFont="1" applyFill="1" applyBorder="1" applyAlignment="1">
      <alignment horizontal="center" vertical="center"/>
    </xf>
    <xf numFmtId="43" fontId="0" fillId="0" borderId="0" xfId="17" applyFont="1"/>
    <xf numFmtId="0" fontId="37" fillId="13" borderId="0" xfId="0" applyFont="1" applyFill="1"/>
    <xf numFmtId="166" fontId="37" fillId="13" borderId="0" xfId="0" applyNumberFormat="1" applyFont="1" applyFill="1" applyAlignment="1">
      <alignment horizontal="center" vertical="center"/>
    </xf>
    <xf numFmtId="178" fontId="37" fillId="13" borderId="0" xfId="0" applyNumberFormat="1" applyFont="1" applyFill="1" applyAlignment="1">
      <alignment horizontal="center" vertical="center"/>
    </xf>
    <xf numFmtId="179" fontId="37" fillId="13" borderId="0" xfId="0" applyNumberFormat="1" applyFont="1" applyFill="1" applyAlignment="1">
      <alignment horizontal="center" vertical="center"/>
    </xf>
    <xf numFmtId="0" fontId="37" fillId="20" borderId="0" xfId="0" applyFont="1" applyFill="1"/>
    <xf numFmtId="166" fontId="37" fillId="20" borderId="0" xfId="17" applyNumberFormat="1" applyFont="1" applyFill="1" applyAlignment="1">
      <alignment horizontal="center" vertical="center"/>
    </xf>
    <xf numFmtId="166" fontId="37" fillId="20" borderId="99" xfId="17" applyNumberFormat="1" applyFont="1" applyFill="1" applyBorder="1" applyAlignment="1">
      <alignment horizontal="center" vertical="center"/>
    </xf>
    <xf numFmtId="166" fontId="37" fillId="20" borderId="99" xfId="0" applyNumberFormat="1" applyFont="1" applyFill="1" applyBorder="1" applyAlignment="1">
      <alignment horizontal="center" vertical="center"/>
    </xf>
    <xf numFmtId="167" fontId="37" fillId="20" borderId="99" xfId="2" applyNumberFormat="1" applyFont="1" applyFill="1" applyBorder="1" applyAlignment="1">
      <alignment horizontal="center" vertical="center"/>
    </xf>
    <xf numFmtId="9" fontId="37" fillId="20" borderId="99" xfId="2" applyFont="1" applyFill="1" applyBorder="1" applyAlignment="1">
      <alignment horizontal="center" vertical="center"/>
    </xf>
    <xf numFmtId="0" fontId="37" fillId="20" borderId="0" xfId="0" applyFont="1" applyFill="1" applyAlignment="1">
      <alignment horizontal="center" vertical="center"/>
    </xf>
    <xf numFmtId="172" fontId="0" fillId="0" borderId="0" xfId="11" applyFont="1"/>
    <xf numFmtId="4" fontId="8" fillId="0" borderId="0" xfId="0" applyNumberFormat="1" applyFont="1" applyAlignment="1">
      <alignment vertical="center"/>
    </xf>
    <xf numFmtId="168" fontId="8" fillId="0" borderId="0" xfId="17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166" fontId="0" fillId="0" borderId="0" xfId="11" applyNumberFormat="1" applyFont="1"/>
    <xf numFmtId="168" fontId="37" fillId="13" borderId="0" xfId="17" applyNumberFormat="1" applyFont="1" applyFill="1" applyAlignment="1">
      <alignment horizontal="center" vertical="center"/>
    </xf>
    <xf numFmtId="168" fontId="37" fillId="13" borderId="0" xfId="0" applyNumberFormat="1" applyFont="1" applyFill="1" applyAlignment="1">
      <alignment horizontal="center" vertical="center"/>
    </xf>
    <xf numFmtId="0" fontId="49" fillId="24" borderId="0" xfId="0" applyFont="1" applyFill="1" applyAlignment="1">
      <alignment horizontal="left" vertical="center" wrapText="1"/>
    </xf>
    <xf numFmtId="10" fontId="0" fillId="3" borderId="0" xfId="2" applyNumberFormat="1" applyFont="1" applyFill="1" applyAlignment="1">
      <alignment horizontal="center" vertical="center"/>
    </xf>
    <xf numFmtId="0" fontId="51" fillId="24" borderId="0" xfId="0" applyFont="1" applyFill="1" applyAlignment="1">
      <alignment horizontal="left" vertical="center" wrapText="1"/>
    </xf>
    <xf numFmtId="168" fontId="34" fillId="24" borderId="0" xfId="0" applyNumberFormat="1" applyFont="1" applyFill="1" applyAlignment="1">
      <alignment horizontal="center" vertical="center" wrapText="1"/>
    </xf>
    <xf numFmtId="167" fontId="2" fillId="0" borderId="0" xfId="2" applyNumberFormat="1" applyFont="1"/>
    <xf numFmtId="9" fontId="0" fillId="0" borderId="0" xfId="2" applyFont="1"/>
    <xf numFmtId="0" fontId="34" fillId="20" borderId="0" xfId="0" applyFont="1" applyFill="1"/>
    <xf numFmtId="0" fontId="34" fillId="20" borderId="0" xfId="0" applyFont="1" applyFill="1" applyAlignment="1">
      <alignment horizontal="center" vertical="center"/>
    </xf>
    <xf numFmtId="168" fontId="0" fillId="0" borderId="0" xfId="17" applyNumberFormat="1" applyFont="1" applyAlignment="1">
      <alignment horizontal="center"/>
    </xf>
    <xf numFmtId="168" fontId="0" fillId="0" borderId="0" xfId="17" applyNumberFormat="1" applyFont="1" applyAlignment="1">
      <alignment horizontal="center" vertical="center"/>
    </xf>
    <xf numFmtId="167" fontId="0" fillId="0" borderId="0" xfId="2" applyNumberFormat="1" applyFont="1" applyAlignment="1">
      <alignment horizontal="center"/>
    </xf>
    <xf numFmtId="168" fontId="0" fillId="0" borderId="0" xfId="0" applyNumberFormat="1"/>
    <xf numFmtId="168" fontId="34" fillId="20" borderId="0" xfId="17" applyNumberFormat="1" applyFont="1" applyFill="1" applyAlignment="1">
      <alignment horizontal="center"/>
    </xf>
    <xf numFmtId="168" fontId="34" fillId="20" borderId="0" xfId="17" applyNumberFormat="1" applyFont="1" applyFill="1" applyAlignment="1">
      <alignment horizontal="center" vertical="center"/>
    </xf>
    <xf numFmtId="167" fontId="34" fillId="20" borderId="0" xfId="2" applyNumberFormat="1" applyFont="1" applyFill="1" applyAlignment="1">
      <alignment horizontal="center"/>
    </xf>
    <xf numFmtId="0" fontId="0" fillId="0" borderId="0" xfId="0" applyAlignment="1">
      <alignment horizontal="left" vertical="center" wrapText="1"/>
    </xf>
    <xf numFmtId="0" fontId="54" fillId="0" borderId="0" xfId="0" applyFont="1" applyAlignment="1">
      <alignment vertical="center" wrapText="1" readingOrder="1"/>
    </xf>
    <xf numFmtId="0" fontId="61" fillId="0" borderId="0" xfId="0" applyFont="1"/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61" fillId="0" borderId="0" xfId="0" applyFont="1" applyAlignment="1">
      <alignment horizontal="left" wrapText="1"/>
    </xf>
    <xf numFmtId="180" fontId="61" fillId="0" borderId="0" xfId="17" applyNumberFormat="1" applyFont="1" applyFill="1" applyBorder="1"/>
    <xf numFmtId="167" fontId="3" fillId="0" borderId="0" xfId="2" applyNumberFormat="1" applyFont="1" applyFill="1" applyBorder="1"/>
    <xf numFmtId="180" fontId="3" fillId="0" borderId="0" xfId="0" applyNumberFormat="1" applyFont="1"/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/>
    <xf numFmtId="0" fontId="11" fillId="0" borderId="0" xfId="0" applyFont="1" applyAlignment="1">
      <alignment horizontal="center" vertical="center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 vertical="center" readingOrder="1"/>
    </xf>
    <xf numFmtId="0" fontId="17" fillId="0" borderId="0" xfId="0" applyFont="1" applyAlignment="1">
      <alignment horizontal="center" vertical="center" readingOrder="1"/>
    </xf>
    <xf numFmtId="0" fontId="18" fillId="0" borderId="9" xfId="0" applyFont="1" applyBorder="1" applyAlignment="1">
      <alignment horizontal="center" vertical="top" readingOrder="1"/>
    </xf>
    <xf numFmtId="0" fontId="18" fillId="0" borderId="0" xfId="0" applyFont="1" applyAlignment="1">
      <alignment horizontal="center" vertical="top" readingOrder="1"/>
    </xf>
    <xf numFmtId="0" fontId="15" fillId="0" borderId="9" xfId="0" applyFont="1" applyBorder="1" applyAlignment="1">
      <alignment horizontal="center" vertical="top" readingOrder="1"/>
    </xf>
    <xf numFmtId="0" fontId="15" fillId="0" borderId="0" xfId="0" applyFont="1" applyAlignment="1">
      <alignment horizontal="center" vertical="top" readingOrder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top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 readingOrder="1"/>
    </xf>
    <xf numFmtId="0" fontId="14" fillId="0" borderId="0" xfId="0" applyFont="1" applyAlignment="1">
      <alignment horizontal="center" vertical="top" readingOrder="1"/>
    </xf>
    <xf numFmtId="0" fontId="15" fillId="0" borderId="0" xfId="0" applyFont="1" applyAlignment="1">
      <alignment horizontal="center" vertical="top" wrapText="1" readingOrder="1"/>
    </xf>
    <xf numFmtId="0" fontId="20" fillId="2" borderId="11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/>
    </xf>
    <xf numFmtId="0" fontId="20" fillId="2" borderId="13" xfId="0" applyFont="1" applyFill="1" applyBorder="1" applyAlignment="1">
      <alignment horizontal="center"/>
    </xf>
    <xf numFmtId="0" fontId="20" fillId="2" borderId="14" xfId="0" applyFont="1" applyFill="1" applyBorder="1" applyAlignment="1">
      <alignment horizontal="center"/>
    </xf>
    <xf numFmtId="0" fontId="26" fillId="7" borderId="23" xfId="0" applyFont="1" applyFill="1" applyBorder="1" applyAlignment="1">
      <alignment horizontal="center" vertical="center" wrapText="1"/>
    </xf>
    <xf numFmtId="0" fontId="21" fillId="3" borderId="0" xfId="3" applyFont="1" applyFill="1" applyAlignment="1">
      <alignment horizontal="left" vertical="center" wrapText="1"/>
    </xf>
    <xf numFmtId="0" fontId="24" fillId="3" borderId="0" xfId="3" applyFont="1" applyFill="1" applyAlignment="1">
      <alignment horizontal="center" vertical="center"/>
    </xf>
    <xf numFmtId="0" fontId="25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26" fillId="7" borderId="23" xfId="3" applyFont="1" applyFill="1" applyBorder="1" applyAlignment="1">
      <alignment horizontal="center" vertical="center" wrapText="1"/>
    </xf>
    <xf numFmtId="0" fontId="10" fillId="3" borderId="0" xfId="6" applyFont="1" applyFill="1" applyAlignment="1">
      <alignment horizontal="left" vertical="center" wrapText="1"/>
    </xf>
    <xf numFmtId="0" fontId="10" fillId="3" borderId="10" xfId="6" applyFont="1" applyFill="1" applyBorder="1" applyAlignment="1">
      <alignment horizontal="left" vertical="center" wrapText="1"/>
    </xf>
    <xf numFmtId="0" fontId="27" fillId="3" borderId="0" xfId="6" applyFont="1" applyFill="1" applyAlignment="1">
      <alignment horizontal="center"/>
    </xf>
    <xf numFmtId="0" fontId="32" fillId="3" borderId="0" xfId="6" applyFont="1" applyFill="1" applyAlignment="1">
      <alignment horizontal="center"/>
    </xf>
    <xf numFmtId="0" fontId="31" fillId="0" borderId="0" xfId="0" applyFont="1" applyAlignment="1">
      <alignment horizontal="center" vertical="center"/>
    </xf>
    <xf numFmtId="0" fontId="13" fillId="0" borderId="9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top" readingOrder="1"/>
    </xf>
    <xf numFmtId="0" fontId="15" fillId="0" borderId="9" xfId="0" applyFont="1" applyBorder="1" applyAlignment="1">
      <alignment horizontal="center" vertical="top" wrapText="1" readingOrder="1"/>
    </xf>
    <xf numFmtId="0" fontId="32" fillId="0" borderId="0" xfId="0" applyFont="1" applyAlignment="1">
      <alignment horizontal="center" vertical="center"/>
    </xf>
    <xf numFmtId="0" fontId="37" fillId="9" borderId="35" xfId="0" applyFont="1" applyFill="1" applyBorder="1" applyAlignment="1">
      <alignment horizontal="center" vertical="center" wrapText="1"/>
    </xf>
    <xf numFmtId="0" fontId="37" fillId="9" borderId="40" xfId="0" applyFont="1" applyFill="1" applyBorder="1" applyAlignment="1">
      <alignment horizontal="center" vertical="center" wrapText="1"/>
    </xf>
    <xf numFmtId="0" fontId="37" fillId="9" borderId="26" xfId="0" applyFont="1" applyFill="1" applyBorder="1" applyAlignment="1">
      <alignment horizontal="center" vertical="center" wrapText="1"/>
    </xf>
    <xf numFmtId="0" fontId="37" fillId="9" borderId="37" xfId="0" applyFont="1" applyFill="1" applyBorder="1" applyAlignment="1">
      <alignment horizontal="center" vertical="center" wrapText="1"/>
    </xf>
    <xf numFmtId="0" fontId="37" fillId="9" borderId="28" xfId="0" applyFont="1" applyFill="1" applyBorder="1" applyAlignment="1">
      <alignment horizontal="center" vertical="center" wrapText="1"/>
    </xf>
    <xf numFmtId="0" fontId="37" fillId="9" borderId="0" xfId="0" applyFont="1" applyFill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37" fillId="9" borderId="24" xfId="0" applyFont="1" applyFill="1" applyBorder="1" applyAlignment="1">
      <alignment horizontal="center" vertical="center" wrapText="1"/>
    </xf>
    <xf numFmtId="0" fontId="37" fillId="9" borderId="38" xfId="0" applyFont="1" applyFill="1" applyBorder="1" applyAlignment="1">
      <alignment horizontal="center" vertical="center" wrapText="1"/>
    </xf>
    <xf numFmtId="0" fontId="40" fillId="9" borderId="37" xfId="9" applyFont="1" applyFill="1" applyBorder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6" fillId="0" borderId="53" xfId="9" applyFont="1" applyBorder="1" applyAlignment="1">
      <alignment horizontal="center" vertical="center"/>
    </xf>
    <xf numFmtId="0" fontId="6" fillId="0" borderId="54" xfId="9" applyFont="1" applyBorder="1" applyAlignment="1">
      <alignment horizontal="center" vertical="center"/>
    </xf>
    <xf numFmtId="0" fontId="6" fillId="0" borderId="53" xfId="9" applyFont="1" applyBorder="1" applyAlignment="1">
      <alignment horizontal="center" vertical="center" wrapText="1"/>
    </xf>
    <xf numFmtId="0" fontId="6" fillId="0" borderId="54" xfId="9" applyFont="1" applyBorder="1" applyAlignment="1">
      <alignment horizontal="center" vertical="center" wrapText="1"/>
    </xf>
    <xf numFmtId="0" fontId="41" fillId="9" borderId="48" xfId="9" applyFont="1" applyFill="1" applyBorder="1" applyAlignment="1">
      <alignment horizontal="center" vertical="center" wrapText="1"/>
    </xf>
    <xf numFmtId="0" fontId="41" fillId="9" borderId="49" xfId="9" applyFont="1" applyFill="1" applyBorder="1" applyAlignment="1">
      <alignment horizontal="center" vertical="center" wrapText="1"/>
    </xf>
    <xf numFmtId="0" fontId="42" fillId="0" borderId="53" xfId="9" applyFont="1" applyBorder="1" applyAlignment="1">
      <alignment horizontal="center" vertical="center" wrapText="1"/>
    </xf>
    <xf numFmtId="0" fontId="42" fillId="0" borderId="54" xfId="9" applyFont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17" fillId="0" borderId="9" xfId="0" applyFont="1" applyBorder="1" applyAlignment="1">
      <alignment horizontal="center" vertical="center" wrapText="1" readingOrder="1"/>
    </xf>
    <xf numFmtId="0" fontId="17" fillId="0" borderId="0" xfId="0" applyFont="1" applyAlignment="1">
      <alignment horizontal="center" vertical="center" wrapText="1" readingOrder="1"/>
    </xf>
    <xf numFmtId="0" fontId="0" fillId="0" borderId="45" xfId="0" applyBorder="1" applyAlignment="1">
      <alignment horizontal="center"/>
    </xf>
    <xf numFmtId="0" fontId="37" fillId="7" borderId="59" xfId="0" applyFont="1" applyFill="1" applyBorder="1" applyAlignment="1">
      <alignment horizontal="center" vertical="center" wrapText="1"/>
    </xf>
    <xf numFmtId="0" fontId="37" fillId="7" borderId="65" xfId="0" applyFont="1" applyFill="1" applyBorder="1" applyAlignment="1">
      <alignment horizontal="center" vertical="center" wrapText="1"/>
    </xf>
    <xf numFmtId="0" fontId="37" fillId="7" borderId="67" xfId="0" applyFont="1" applyFill="1" applyBorder="1" applyAlignment="1">
      <alignment horizontal="center" vertical="center" wrapText="1"/>
    </xf>
    <xf numFmtId="0" fontId="37" fillId="7" borderId="60" xfId="0" applyFont="1" applyFill="1" applyBorder="1" applyAlignment="1">
      <alignment horizontal="center" vertical="center" wrapText="1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4" xfId="0" applyFont="1" applyFill="1" applyBorder="1" applyAlignment="1">
      <alignment horizontal="center" vertical="center" wrapText="1"/>
    </xf>
    <xf numFmtId="0" fontId="37" fillId="11" borderId="61" xfId="0" applyFont="1" applyFill="1" applyBorder="1" applyAlignment="1">
      <alignment horizontal="center"/>
    </xf>
    <xf numFmtId="0" fontId="37" fillId="11" borderId="62" xfId="0" applyFont="1" applyFill="1" applyBorder="1" applyAlignment="1">
      <alignment horizontal="center"/>
    </xf>
    <xf numFmtId="0" fontId="37" fillId="11" borderId="63" xfId="0" applyFont="1" applyFill="1" applyBorder="1" applyAlignment="1">
      <alignment horizontal="center"/>
    </xf>
    <xf numFmtId="0" fontId="37" fillId="7" borderId="64" xfId="0" applyFont="1" applyFill="1" applyBorder="1" applyAlignment="1">
      <alignment horizontal="center" vertical="center" wrapText="1"/>
    </xf>
    <xf numFmtId="0" fontId="37" fillId="7" borderId="66" xfId="0" applyFont="1" applyFill="1" applyBorder="1" applyAlignment="1">
      <alignment horizontal="center" vertical="center" wrapText="1"/>
    </xf>
    <xf numFmtId="0" fontId="50" fillId="3" borderId="70" xfId="0" applyFont="1" applyFill="1" applyBorder="1" applyAlignment="1">
      <alignment horizontal="center" vertical="center" wrapText="1"/>
    </xf>
    <xf numFmtId="0" fontId="50" fillId="3" borderId="74" xfId="0" applyFont="1" applyFill="1" applyBorder="1" applyAlignment="1">
      <alignment horizontal="center" vertical="center" wrapText="1"/>
    </xf>
    <xf numFmtId="0" fontId="7" fillId="3" borderId="75" xfId="0" applyFont="1" applyFill="1" applyBorder="1" applyAlignment="1">
      <alignment horizontal="center" vertical="center" wrapText="1"/>
    </xf>
    <xf numFmtId="0" fontId="7" fillId="3" borderId="74" xfId="0" applyFont="1" applyFill="1" applyBorder="1" applyAlignment="1">
      <alignment horizontal="center" vertical="center" wrapText="1"/>
    </xf>
    <xf numFmtId="0" fontId="7" fillId="3" borderId="52" xfId="0" applyFont="1" applyFill="1" applyBorder="1" applyAlignment="1">
      <alignment horizontal="center" vertical="center" wrapText="1"/>
    </xf>
    <xf numFmtId="0" fontId="37" fillId="14" borderId="87" xfId="0" applyFont="1" applyFill="1" applyBorder="1" applyAlignment="1">
      <alignment horizontal="left"/>
    </xf>
    <xf numFmtId="0" fontId="37" fillId="14" borderId="88" xfId="0" applyFont="1" applyFill="1" applyBorder="1" applyAlignment="1">
      <alignment horizontal="left"/>
    </xf>
    <xf numFmtId="0" fontId="10" fillId="0" borderId="0" xfId="0" applyFont="1" applyAlignment="1">
      <alignment horizontal="left" vertical="center" wrapText="1"/>
    </xf>
    <xf numFmtId="0" fontId="7" fillId="3" borderId="83" xfId="0" applyFont="1" applyFill="1" applyBorder="1" applyAlignment="1">
      <alignment horizontal="center" vertical="center" wrapText="1"/>
    </xf>
    <xf numFmtId="0" fontId="7" fillId="3" borderId="82" xfId="0" applyFont="1" applyFill="1" applyBorder="1" applyAlignment="1">
      <alignment horizontal="center" vertical="center" wrapText="1"/>
    </xf>
    <xf numFmtId="0" fontId="7" fillId="3" borderId="85" xfId="0" applyFont="1" applyFill="1" applyBorder="1" applyAlignment="1">
      <alignment horizontal="center" vertical="center" wrapText="1"/>
    </xf>
    <xf numFmtId="0" fontId="37" fillId="7" borderId="23" xfId="3" applyFont="1" applyFill="1" applyBorder="1" applyAlignment="1">
      <alignment horizontal="center" vertical="center" wrapText="1"/>
    </xf>
    <xf numFmtId="0" fontId="54" fillId="3" borderId="9" xfId="6" applyFont="1" applyFill="1" applyBorder="1" applyAlignment="1">
      <alignment horizontal="center" vertical="center" wrapText="1" readingOrder="1"/>
    </xf>
    <xf numFmtId="0" fontId="54" fillId="3" borderId="0" xfId="6" applyFont="1" applyFill="1" applyAlignment="1">
      <alignment horizontal="center" vertical="center" wrapText="1" readingOrder="1"/>
    </xf>
    <xf numFmtId="0" fontId="14" fillId="3" borderId="9" xfId="6" applyFont="1" applyFill="1" applyBorder="1" applyAlignment="1">
      <alignment horizontal="center" vertical="top" readingOrder="1"/>
    </xf>
    <xf numFmtId="0" fontId="14" fillId="3" borderId="0" xfId="6" applyFont="1" applyFill="1" applyAlignment="1">
      <alignment horizontal="center" vertical="top" readingOrder="1"/>
    </xf>
    <xf numFmtId="0" fontId="13" fillId="3" borderId="9" xfId="6" applyFont="1" applyFill="1" applyBorder="1" applyAlignment="1">
      <alignment horizontal="center" vertical="center" wrapText="1" readingOrder="1"/>
    </xf>
    <xf numFmtId="0" fontId="13" fillId="3" borderId="0" xfId="6" applyFont="1" applyFill="1" applyAlignment="1">
      <alignment horizontal="center" vertical="center" wrapText="1" readingOrder="1"/>
    </xf>
    <xf numFmtId="0" fontId="15" fillId="0" borderId="10" xfId="0" applyFont="1" applyBorder="1" applyAlignment="1">
      <alignment horizontal="center" vertical="top" wrapText="1" readingOrder="1"/>
    </xf>
    <xf numFmtId="0" fontId="37" fillId="7" borderId="96" xfId="3" applyFont="1" applyFill="1" applyBorder="1" applyAlignment="1">
      <alignment horizontal="center" vertical="center" wrapText="1"/>
    </xf>
    <xf numFmtId="0" fontId="37" fillId="7" borderId="26" xfId="3" applyFont="1" applyFill="1" applyBorder="1" applyAlignment="1">
      <alignment horizontal="center" vertical="center" wrapText="1"/>
    </xf>
    <xf numFmtId="0" fontId="37" fillId="7" borderId="37" xfId="3" applyFont="1" applyFill="1" applyBorder="1" applyAlignment="1">
      <alignment horizontal="center" vertical="center" wrapText="1"/>
    </xf>
    <xf numFmtId="0" fontId="13" fillId="3" borderId="9" xfId="6" applyFont="1" applyFill="1" applyBorder="1" applyAlignment="1">
      <alignment horizontal="center" vertical="center" readingOrder="1"/>
    </xf>
    <xf numFmtId="0" fontId="13" fillId="3" borderId="0" xfId="6" applyFont="1" applyFill="1" applyAlignment="1">
      <alignment horizontal="center" vertical="center" readingOrder="1"/>
    </xf>
    <xf numFmtId="0" fontId="13" fillId="0" borderId="10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top" readingOrder="1"/>
    </xf>
    <xf numFmtId="0" fontId="12" fillId="0" borderId="106" xfId="0" applyFont="1" applyBorder="1" applyAlignment="1">
      <alignment horizontal="left" vertical="center"/>
    </xf>
    <xf numFmtId="0" fontId="37" fillId="9" borderId="16" xfId="0" applyFont="1" applyFill="1" applyBorder="1" applyAlignment="1">
      <alignment horizontal="center" vertical="center"/>
    </xf>
    <xf numFmtId="0" fontId="37" fillId="9" borderId="100" xfId="0" applyFont="1" applyFill="1" applyBorder="1" applyAlignment="1">
      <alignment horizontal="center" vertical="center"/>
    </xf>
    <xf numFmtId="0" fontId="62" fillId="0" borderId="0" xfId="0" applyFont="1" applyAlignment="1">
      <alignment horizontal="center" wrapText="1"/>
    </xf>
    <xf numFmtId="0" fontId="62" fillId="0" borderId="0" xfId="0" applyFont="1" applyAlignment="1">
      <alignment horizontal="center"/>
    </xf>
    <xf numFmtId="0" fontId="37" fillId="9" borderId="99" xfId="0" applyFont="1" applyFill="1" applyBorder="1" applyAlignment="1">
      <alignment horizontal="center" vertical="center" wrapText="1"/>
    </xf>
    <xf numFmtId="0" fontId="37" fillId="9" borderId="9" xfId="0" applyFont="1" applyFill="1" applyBorder="1" applyAlignment="1">
      <alignment horizontal="center" vertical="center"/>
    </xf>
    <xf numFmtId="0" fontId="37" fillId="9" borderId="0" xfId="0" applyFont="1" applyFill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0" fontId="37" fillId="9" borderId="99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103" xfId="0" applyFont="1" applyBorder="1" applyAlignment="1">
      <alignment horizontal="center" wrapText="1"/>
    </xf>
    <xf numFmtId="0" fontId="55" fillId="9" borderId="99" xfId="0" applyFont="1" applyFill="1" applyBorder="1" applyAlignment="1">
      <alignment horizontal="center" vertical="center"/>
    </xf>
    <xf numFmtId="0" fontId="34" fillId="9" borderId="99" xfId="0" applyFont="1" applyFill="1" applyBorder="1" applyAlignment="1">
      <alignment horizontal="center" vertical="center"/>
    </xf>
    <xf numFmtId="0" fontId="34" fillId="9" borderId="104" xfId="0" applyFont="1" applyFill="1" applyBorder="1" applyAlignment="1">
      <alignment horizontal="center" vertical="center"/>
    </xf>
    <xf numFmtId="0" fontId="34" fillId="9" borderId="105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4" fillId="0" borderId="9" xfId="0" applyFont="1" applyBorder="1" applyAlignment="1">
      <alignment horizontal="center" vertical="center" wrapText="1" readingOrder="1"/>
    </xf>
    <xf numFmtId="0" fontId="54" fillId="0" borderId="0" xfId="0" applyFont="1" applyAlignment="1">
      <alignment horizontal="center" vertical="center" wrapText="1" readingOrder="1"/>
    </xf>
    <xf numFmtId="0" fontId="56" fillId="0" borderId="0" xfId="0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9" fillId="17" borderId="2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37" fillId="18" borderId="107" xfId="0" applyFont="1" applyFill="1" applyBorder="1" applyAlignment="1">
      <alignment horizontal="center" vertical="center" wrapText="1"/>
    </xf>
    <xf numFmtId="0" fontId="37" fillId="18" borderId="109" xfId="0" applyFont="1" applyFill="1" applyBorder="1" applyAlignment="1">
      <alignment horizontal="center" vertical="center" wrapText="1"/>
    </xf>
    <xf numFmtId="0" fontId="37" fillId="18" borderId="110" xfId="0" applyFont="1" applyFill="1" applyBorder="1" applyAlignment="1">
      <alignment horizontal="center" vertical="center" wrapText="1"/>
    </xf>
    <xf numFmtId="0" fontId="37" fillId="18" borderId="108" xfId="0" applyFont="1" applyFill="1" applyBorder="1" applyAlignment="1">
      <alignment horizontal="center" vertical="center"/>
    </xf>
    <xf numFmtId="0" fontId="37" fillId="18" borderId="14" xfId="0" applyFont="1" applyFill="1" applyBorder="1" applyAlignment="1">
      <alignment horizontal="center" vertical="center"/>
    </xf>
    <xf numFmtId="0" fontId="37" fillId="18" borderId="108" xfId="0" applyFont="1" applyFill="1" applyBorder="1" applyAlignment="1">
      <alignment horizontal="center" vertical="center" wrapText="1"/>
    </xf>
    <xf numFmtId="0" fontId="37" fillId="18" borderId="14" xfId="0" applyFont="1" applyFill="1" applyBorder="1" applyAlignment="1">
      <alignment horizontal="center" vertical="center" wrapText="1"/>
    </xf>
    <xf numFmtId="0" fontId="34" fillId="18" borderId="108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7" fillId="18" borderId="99" xfId="0" applyFont="1" applyFill="1" applyBorder="1" applyAlignment="1">
      <alignment horizontal="center" vertical="center" wrapText="1"/>
    </xf>
    <xf numFmtId="9" fontId="37" fillId="18" borderId="99" xfId="2" applyFont="1" applyFill="1" applyBorder="1" applyAlignment="1">
      <alignment horizontal="center" vertical="center" wrapText="1"/>
    </xf>
    <xf numFmtId="0" fontId="37" fillId="18" borderId="99" xfId="0" applyFont="1" applyFill="1" applyBorder="1" applyAlignment="1">
      <alignment horizontal="center" vertical="center"/>
    </xf>
    <xf numFmtId="0" fontId="25" fillId="3" borderId="0" xfId="6" applyFont="1" applyFill="1" applyAlignment="1">
      <alignment horizontal="center"/>
    </xf>
    <xf numFmtId="0" fontId="37" fillId="18" borderId="99" xfId="0" applyFont="1" applyFill="1" applyBorder="1" applyAlignment="1">
      <alignment horizontal="center" wrapText="1"/>
    </xf>
    <xf numFmtId="0" fontId="37" fillId="20" borderId="104" xfId="0" applyFont="1" applyFill="1" applyBorder="1" applyAlignment="1">
      <alignment horizontal="center" vertical="center" wrapText="1"/>
    </xf>
    <xf numFmtId="0" fontId="37" fillId="20" borderId="105" xfId="0" applyFont="1" applyFill="1" applyBorder="1" applyAlignment="1">
      <alignment horizontal="center" vertical="center" wrapText="1"/>
    </xf>
    <xf numFmtId="0" fontId="37" fillId="20" borderId="99" xfId="0" applyFont="1" applyFill="1" applyBorder="1" applyAlignment="1">
      <alignment horizontal="center" vertical="center" wrapText="1"/>
    </xf>
    <xf numFmtId="0" fontId="37" fillId="13" borderId="0" xfId="0" applyFont="1" applyFill="1" applyAlignment="1">
      <alignment horizontal="center" vertical="center" wrapText="1"/>
    </xf>
    <xf numFmtId="0" fontId="37" fillId="20" borderId="16" xfId="0" applyFont="1" applyFill="1" applyBorder="1" applyAlignment="1">
      <alignment horizontal="center" vertical="center"/>
    </xf>
    <xf numFmtId="0" fontId="37" fillId="20" borderId="3" xfId="0" applyFont="1" applyFill="1" applyBorder="1" applyAlignment="1">
      <alignment horizontal="center" vertical="center"/>
    </xf>
    <xf numFmtId="0" fontId="37" fillId="20" borderId="100" xfId="0" applyFont="1" applyFill="1" applyBorder="1" applyAlignment="1">
      <alignment horizontal="center" vertical="center"/>
    </xf>
    <xf numFmtId="167" fontId="8" fillId="0" borderId="0" xfId="2" applyNumberFormat="1" applyFont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78" fillId="0" borderId="0" xfId="0" applyFont="1" applyAlignment="1">
      <alignment horizontal="left" vertical="center" wrapText="1"/>
    </xf>
    <xf numFmtId="167" fontId="37" fillId="13" borderId="0" xfId="2" applyNumberFormat="1" applyFont="1" applyFill="1" applyAlignment="1">
      <alignment horizontal="center" vertical="center"/>
    </xf>
    <xf numFmtId="0" fontId="12" fillId="0" borderId="0" xfId="0" applyFont="1" applyAlignment="1">
      <alignment horizontal="left" vertical="top"/>
    </xf>
    <xf numFmtId="0" fontId="37" fillId="20" borderId="107" xfId="0" applyFont="1" applyFill="1" applyBorder="1" applyAlignment="1">
      <alignment horizontal="center" vertical="center" wrapText="1"/>
    </xf>
    <xf numFmtId="0" fontId="37" fillId="20" borderId="11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47" fillId="0" borderId="0" xfId="15" applyFont="1" applyAlignment="1">
      <alignment horizontal="center"/>
    </xf>
    <xf numFmtId="0" fontId="10" fillId="0" borderId="0" xfId="15" applyFont="1" applyAlignment="1">
      <alignment horizontal="left" vertical="center" wrapText="1"/>
    </xf>
    <xf numFmtId="0" fontId="10" fillId="0" borderId="10" xfId="15" applyFont="1" applyBorder="1" applyAlignment="1">
      <alignment horizontal="left" vertical="center" wrapText="1"/>
    </xf>
    <xf numFmtId="0" fontId="13" fillId="0" borderId="9" xfId="15" applyFont="1" applyBorder="1" applyAlignment="1">
      <alignment horizontal="center" vertical="center" wrapText="1" readingOrder="1"/>
    </xf>
    <xf numFmtId="0" fontId="13" fillId="0" borderId="0" xfId="15" applyFont="1" applyAlignment="1">
      <alignment horizontal="center" vertical="center" wrapText="1" readingOrder="1"/>
    </xf>
    <xf numFmtId="0" fontId="14" fillId="0" borderId="9" xfId="15" applyFont="1" applyBorder="1" applyAlignment="1">
      <alignment horizontal="center" vertical="top" readingOrder="1"/>
    </xf>
    <xf numFmtId="0" fontId="14" fillId="0" borderId="0" xfId="15" applyFont="1" applyAlignment="1">
      <alignment horizontal="center" vertical="top" readingOrder="1"/>
    </xf>
    <xf numFmtId="0" fontId="32" fillId="0" borderId="0" xfId="15" applyFont="1" applyAlignment="1">
      <alignment horizontal="center"/>
    </xf>
    <xf numFmtId="0" fontId="17" fillId="3" borderId="0" xfId="3" applyFont="1" applyFill="1" applyAlignment="1">
      <alignment horizontal="center" vertical="center" wrapText="1" readingOrder="1"/>
    </xf>
    <xf numFmtId="0" fontId="18" fillId="3" borderId="0" xfId="3" applyFont="1" applyFill="1" applyAlignment="1">
      <alignment horizontal="center" vertical="center" readingOrder="1"/>
    </xf>
    <xf numFmtId="0" fontId="8" fillId="3" borderId="0" xfId="15" applyFont="1" applyFill="1" applyAlignment="1">
      <alignment horizontal="center"/>
    </xf>
    <xf numFmtId="0" fontId="52" fillId="3" borderId="9" xfId="15" applyFont="1" applyFill="1" applyBorder="1" applyAlignment="1">
      <alignment horizontal="center" vertical="center" wrapText="1" readingOrder="1"/>
    </xf>
    <xf numFmtId="0" fontId="52" fillId="3" borderId="0" xfId="15" applyFont="1" applyFill="1" applyAlignment="1">
      <alignment horizontal="center" vertical="center" wrapText="1" readingOrder="1"/>
    </xf>
    <xf numFmtId="0" fontId="18" fillId="3" borderId="9" xfId="15" applyFont="1" applyFill="1" applyBorder="1" applyAlignment="1">
      <alignment horizontal="center" vertical="top" readingOrder="1"/>
    </xf>
    <xf numFmtId="0" fontId="18" fillId="3" borderId="0" xfId="15" applyFont="1" applyFill="1" applyAlignment="1">
      <alignment horizontal="center" vertical="top" readingOrder="1"/>
    </xf>
    <xf numFmtId="0" fontId="15" fillId="3" borderId="9" xfId="15" applyFont="1" applyFill="1" applyBorder="1" applyAlignment="1">
      <alignment horizontal="center" vertical="top" wrapText="1" readingOrder="1"/>
    </xf>
    <xf numFmtId="0" fontId="15" fillId="3" borderId="0" xfId="15" applyFont="1" applyFill="1" applyAlignment="1">
      <alignment horizontal="center" vertical="top" wrapText="1" readingOrder="1"/>
    </xf>
    <xf numFmtId="0" fontId="7" fillId="3" borderId="0" xfId="15" applyFont="1" applyFill="1" applyAlignment="1">
      <alignment horizontal="center"/>
    </xf>
  </cellXfs>
  <cellStyles count="18">
    <cellStyle name="Comma" xfId="1" builtinId="3"/>
    <cellStyle name="Comma 2" xfId="11" xr:uid="{FE816EB6-9BCD-492C-8586-5F6FEC35CDE6}"/>
    <cellStyle name="Comma 2 2" xfId="13" xr:uid="{4297661F-EC7A-4013-9FDC-396E608C9403}"/>
    <cellStyle name="Millares 2 2 2" xfId="7" xr:uid="{95F860D6-FBA9-43D7-ADB7-63839DDC61EF}"/>
    <cellStyle name="Millares 2 3" xfId="17" xr:uid="{9C3F2818-EA4C-4902-B396-5D118B217E39}"/>
    <cellStyle name="Millares 3" xfId="8" xr:uid="{5F5CB51C-4756-44FE-9FB0-28ADAF855840}"/>
    <cellStyle name="Millares 3 2" xfId="14" xr:uid="{0EEDCC0E-5D8F-433A-B88A-2F5D99DAEC77}"/>
    <cellStyle name="Millares 4" xfId="12" xr:uid="{8FDA41E4-555C-42F7-BDDF-1DBFEFB30E0B}"/>
    <cellStyle name="Millares 8" xfId="10" xr:uid="{C9D1FBB9-24AC-4445-9103-CCEF04BDEC70}"/>
    <cellStyle name="Normal" xfId="0" builtinId="0"/>
    <cellStyle name="Normal 2" xfId="4" xr:uid="{92469DF6-67BE-4962-A2E0-676096E5A911}"/>
    <cellStyle name="Normal 2 2" xfId="3" xr:uid="{A9311B6A-FB0D-4E8D-A97A-9B0872F53158}"/>
    <cellStyle name="Normal 3 2" xfId="9" xr:uid="{86FAEABF-46FE-4AC4-ACCA-1A56FF536EFE}"/>
    <cellStyle name="Normal 4" xfId="6" xr:uid="{10A565B3-B83C-42FD-AEA9-36CBCBA6AE96}"/>
    <cellStyle name="Normal 4 2" xfId="15" xr:uid="{454467AE-3C12-4D27-B9E8-B02057A62DCB}"/>
    <cellStyle name="Normal 8" xfId="16" xr:uid="{7B225DB7-918E-44D8-993A-19BC85609238}"/>
    <cellStyle name="Percent" xfId="2" builtinId="5"/>
    <cellStyle name="Porcentaje 2 2" xfId="5" xr:uid="{A3D407F1-D3C2-4842-B023-63A6CB5754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1.xml"/><Relationship Id="rId84" Type="http://schemas.openxmlformats.org/officeDocument/2006/relationships/externalLink" Target="externalLinks/externalLink22.xml"/><Relationship Id="rId138" Type="http://schemas.openxmlformats.org/officeDocument/2006/relationships/externalLink" Target="externalLinks/externalLink76.xml"/><Relationship Id="rId159" Type="http://schemas.openxmlformats.org/officeDocument/2006/relationships/externalLink" Target="externalLinks/externalLink97.xml"/><Relationship Id="rId170" Type="http://schemas.openxmlformats.org/officeDocument/2006/relationships/externalLink" Target="externalLinks/externalLink108.xml"/><Relationship Id="rId191" Type="http://schemas.openxmlformats.org/officeDocument/2006/relationships/externalLink" Target="externalLinks/externalLink129.xml"/><Relationship Id="rId205" Type="http://schemas.openxmlformats.org/officeDocument/2006/relationships/externalLink" Target="externalLinks/externalLink143.xml"/><Relationship Id="rId226" Type="http://schemas.openxmlformats.org/officeDocument/2006/relationships/calcChain" Target="calcChain.xml"/><Relationship Id="rId107" Type="http://schemas.openxmlformats.org/officeDocument/2006/relationships/externalLink" Target="externalLinks/externalLink4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externalLink" Target="externalLinks/externalLink12.xml"/><Relationship Id="rId128" Type="http://schemas.openxmlformats.org/officeDocument/2006/relationships/externalLink" Target="externalLinks/externalLink66.xml"/><Relationship Id="rId149" Type="http://schemas.openxmlformats.org/officeDocument/2006/relationships/externalLink" Target="externalLinks/externalLink87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33.xml"/><Relationship Id="rId160" Type="http://schemas.openxmlformats.org/officeDocument/2006/relationships/externalLink" Target="externalLinks/externalLink98.xml"/><Relationship Id="rId181" Type="http://schemas.openxmlformats.org/officeDocument/2006/relationships/externalLink" Target="externalLinks/externalLink119.xml"/><Relationship Id="rId216" Type="http://schemas.openxmlformats.org/officeDocument/2006/relationships/externalLink" Target="externalLinks/externalLink154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externalLink" Target="externalLinks/externalLink2.xml"/><Relationship Id="rId118" Type="http://schemas.openxmlformats.org/officeDocument/2006/relationships/externalLink" Target="externalLinks/externalLink56.xml"/><Relationship Id="rId139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23.xml"/><Relationship Id="rId150" Type="http://schemas.openxmlformats.org/officeDocument/2006/relationships/externalLink" Target="externalLinks/externalLink88.xml"/><Relationship Id="rId171" Type="http://schemas.openxmlformats.org/officeDocument/2006/relationships/externalLink" Target="externalLinks/externalLink109.xml"/><Relationship Id="rId192" Type="http://schemas.openxmlformats.org/officeDocument/2006/relationships/externalLink" Target="externalLinks/externalLink130.xml"/><Relationship Id="rId206" Type="http://schemas.openxmlformats.org/officeDocument/2006/relationships/externalLink" Target="externalLinks/externalLink144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46.xml"/><Relationship Id="rId129" Type="http://schemas.openxmlformats.org/officeDocument/2006/relationships/externalLink" Target="externalLinks/externalLink67.xml"/><Relationship Id="rId54" Type="http://schemas.openxmlformats.org/officeDocument/2006/relationships/worksheet" Target="worksheets/sheet54.xml"/><Relationship Id="rId75" Type="http://schemas.openxmlformats.org/officeDocument/2006/relationships/externalLink" Target="externalLinks/externalLink13.xml"/><Relationship Id="rId96" Type="http://schemas.openxmlformats.org/officeDocument/2006/relationships/externalLink" Target="externalLinks/externalLink34.xml"/><Relationship Id="rId140" Type="http://schemas.openxmlformats.org/officeDocument/2006/relationships/externalLink" Target="externalLinks/externalLink78.xml"/><Relationship Id="rId161" Type="http://schemas.openxmlformats.org/officeDocument/2006/relationships/externalLink" Target="externalLinks/externalLink99.xml"/><Relationship Id="rId182" Type="http://schemas.openxmlformats.org/officeDocument/2006/relationships/externalLink" Target="externalLinks/externalLink120.xml"/><Relationship Id="rId217" Type="http://schemas.openxmlformats.org/officeDocument/2006/relationships/externalLink" Target="externalLinks/externalLink155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57.xml"/><Relationship Id="rId44" Type="http://schemas.openxmlformats.org/officeDocument/2006/relationships/worksheet" Target="worksheets/sheet44.xml"/><Relationship Id="rId65" Type="http://schemas.openxmlformats.org/officeDocument/2006/relationships/externalLink" Target="externalLinks/externalLink3.xml"/><Relationship Id="rId86" Type="http://schemas.openxmlformats.org/officeDocument/2006/relationships/externalLink" Target="externalLinks/externalLink24.xml"/><Relationship Id="rId130" Type="http://schemas.openxmlformats.org/officeDocument/2006/relationships/externalLink" Target="externalLinks/externalLink68.xml"/><Relationship Id="rId151" Type="http://schemas.openxmlformats.org/officeDocument/2006/relationships/externalLink" Target="externalLinks/externalLink89.xml"/><Relationship Id="rId172" Type="http://schemas.openxmlformats.org/officeDocument/2006/relationships/externalLink" Target="externalLinks/externalLink110.xml"/><Relationship Id="rId193" Type="http://schemas.openxmlformats.org/officeDocument/2006/relationships/externalLink" Target="externalLinks/externalLink131.xml"/><Relationship Id="rId207" Type="http://schemas.openxmlformats.org/officeDocument/2006/relationships/externalLink" Target="externalLinks/externalLink145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4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4.xml"/><Relationship Id="rId97" Type="http://schemas.openxmlformats.org/officeDocument/2006/relationships/externalLink" Target="externalLinks/externalLink35.xml"/><Relationship Id="rId120" Type="http://schemas.openxmlformats.org/officeDocument/2006/relationships/externalLink" Target="externalLinks/externalLink58.xml"/><Relationship Id="rId141" Type="http://schemas.openxmlformats.org/officeDocument/2006/relationships/externalLink" Target="externalLinks/externalLink79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00.xml"/><Relationship Id="rId183" Type="http://schemas.openxmlformats.org/officeDocument/2006/relationships/externalLink" Target="externalLinks/externalLink121.xml"/><Relationship Id="rId218" Type="http://schemas.openxmlformats.org/officeDocument/2006/relationships/externalLink" Target="externalLinks/externalLink15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4.xml"/><Relationship Id="rId87" Type="http://schemas.openxmlformats.org/officeDocument/2006/relationships/externalLink" Target="externalLinks/externalLink25.xml"/><Relationship Id="rId110" Type="http://schemas.openxmlformats.org/officeDocument/2006/relationships/externalLink" Target="externalLinks/externalLink48.xml"/><Relationship Id="rId131" Type="http://schemas.openxmlformats.org/officeDocument/2006/relationships/externalLink" Target="externalLinks/externalLink69.xml"/><Relationship Id="rId152" Type="http://schemas.openxmlformats.org/officeDocument/2006/relationships/externalLink" Target="externalLinks/externalLink90.xml"/><Relationship Id="rId173" Type="http://schemas.openxmlformats.org/officeDocument/2006/relationships/externalLink" Target="externalLinks/externalLink111.xml"/><Relationship Id="rId194" Type="http://schemas.openxmlformats.org/officeDocument/2006/relationships/externalLink" Target="externalLinks/externalLink132.xml"/><Relationship Id="rId208" Type="http://schemas.openxmlformats.org/officeDocument/2006/relationships/externalLink" Target="externalLinks/externalLink146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5.xml"/><Relationship Id="rId100" Type="http://schemas.openxmlformats.org/officeDocument/2006/relationships/externalLink" Target="externalLinks/externalLink38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36.xml"/><Relationship Id="rId121" Type="http://schemas.openxmlformats.org/officeDocument/2006/relationships/externalLink" Target="externalLinks/externalLink59.xml"/><Relationship Id="rId142" Type="http://schemas.openxmlformats.org/officeDocument/2006/relationships/externalLink" Target="externalLinks/externalLink80.xml"/><Relationship Id="rId163" Type="http://schemas.openxmlformats.org/officeDocument/2006/relationships/externalLink" Target="externalLinks/externalLink101.xml"/><Relationship Id="rId184" Type="http://schemas.openxmlformats.org/officeDocument/2006/relationships/externalLink" Target="externalLinks/externalLink122.xml"/><Relationship Id="rId219" Type="http://schemas.openxmlformats.org/officeDocument/2006/relationships/externalLink" Target="externalLinks/externalLink157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52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5.xml"/><Relationship Id="rId116" Type="http://schemas.openxmlformats.org/officeDocument/2006/relationships/externalLink" Target="externalLinks/externalLink54.xml"/><Relationship Id="rId137" Type="http://schemas.openxmlformats.org/officeDocument/2006/relationships/externalLink" Target="externalLinks/externalLink75.xml"/><Relationship Id="rId158" Type="http://schemas.openxmlformats.org/officeDocument/2006/relationships/externalLink" Target="externalLinks/externalLink9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21.xml"/><Relationship Id="rId88" Type="http://schemas.openxmlformats.org/officeDocument/2006/relationships/externalLink" Target="externalLinks/externalLink26.xml"/><Relationship Id="rId111" Type="http://schemas.openxmlformats.org/officeDocument/2006/relationships/externalLink" Target="externalLinks/externalLink49.xml"/><Relationship Id="rId132" Type="http://schemas.openxmlformats.org/officeDocument/2006/relationships/externalLink" Target="externalLinks/externalLink70.xml"/><Relationship Id="rId153" Type="http://schemas.openxmlformats.org/officeDocument/2006/relationships/externalLink" Target="externalLinks/externalLink91.xml"/><Relationship Id="rId174" Type="http://schemas.openxmlformats.org/officeDocument/2006/relationships/externalLink" Target="externalLinks/externalLink112.xml"/><Relationship Id="rId179" Type="http://schemas.openxmlformats.org/officeDocument/2006/relationships/externalLink" Target="externalLinks/externalLink117.xml"/><Relationship Id="rId195" Type="http://schemas.openxmlformats.org/officeDocument/2006/relationships/externalLink" Target="externalLinks/externalLink133.xml"/><Relationship Id="rId209" Type="http://schemas.openxmlformats.org/officeDocument/2006/relationships/externalLink" Target="externalLinks/externalLink147.xml"/><Relationship Id="rId190" Type="http://schemas.openxmlformats.org/officeDocument/2006/relationships/externalLink" Target="externalLinks/externalLink128.xml"/><Relationship Id="rId204" Type="http://schemas.openxmlformats.org/officeDocument/2006/relationships/externalLink" Target="externalLinks/externalLink142.xml"/><Relationship Id="rId220" Type="http://schemas.openxmlformats.org/officeDocument/2006/relationships/externalLink" Target="externalLinks/externalLink158.xml"/><Relationship Id="rId225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4.xml"/><Relationship Id="rId127" Type="http://schemas.openxmlformats.org/officeDocument/2006/relationships/externalLink" Target="externalLinks/externalLink6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11.xml"/><Relationship Id="rId78" Type="http://schemas.openxmlformats.org/officeDocument/2006/relationships/externalLink" Target="externalLinks/externalLink16.xml"/><Relationship Id="rId94" Type="http://schemas.openxmlformats.org/officeDocument/2006/relationships/externalLink" Target="externalLinks/externalLink32.xml"/><Relationship Id="rId99" Type="http://schemas.openxmlformats.org/officeDocument/2006/relationships/externalLink" Target="externalLinks/externalLink37.xml"/><Relationship Id="rId101" Type="http://schemas.openxmlformats.org/officeDocument/2006/relationships/externalLink" Target="externalLinks/externalLink39.xml"/><Relationship Id="rId122" Type="http://schemas.openxmlformats.org/officeDocument/2006/relationships/externalLink" Target="externalLinks/externalLink60.xml"/><Relationship Id="rId143" Type="http://schemas.openxmlformats.org/officeDocument/2006/relationships/externalLink" Target="externalLinks/externalLink81.xml"/><Relationship Id="rId148" Type="http://schemas.openxmlformats.org/officeDocument/2006/relationships/externalLink" Target="externalLinks/externalLink86.xml"/><Relationship Id="rId164" Type="http://schemas.openxmlformats.org/officeDocument/2006/relationships/externalLink" Target="externalLinks/externalLink102.xml"/><Relationship Id="rId169" Type="http://schemas.openxmlformats.org/officeDocument/2006/relationships/externalLink" Target="externalLinks/externalLink107.xml"/><Relationship Id="rId185" Type="http://schemas.openxmlformats.org/officeDocument/2006/relationships/externalLink" Target="externalLinks/externalLink12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18.xml"/><Relationship Id="rId210" Type="http://schemas.openxmlformats.org/officeDocument/2006/relationships/externalLink" Target="externalLinks/externalLink148.xml"/><Relationship Id="rId215" Type="http://schemas.openxmlformats.org/officeDocument/2006/relationships/externalLink" Target="externalLinks/externalLink153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6.xml"/><Relationship Id="rId89" Type="http://schemas.openxmlformats.org/officeDocument/2006/relationships/externalLink" Target="externalLinks/externalLink27.xml"/><Relationship Id="rId112" Type="http://schemas.openxmlformats.org/officeDocument/2006/relationships/externalLink" Target="externalLinks/externalLink50.xml"/><Relationship Id="rId133" Type="http://schemas.openxmlformats.org/officeDocument/2006/relationships/externalLink" Target="externalLinks/externalLink71.xml"/><Relationship Id="rId154" Type="http://schemas.openxmlformats.org/officeDocument/2006/relationships/externalLink" Target="externalLinks/externalLink92.xml"/><Relationship Id="rId175" Type="http://schemas.openxmlformats.org/officeDocument/2006/relationships/externalLink" Target="externalLinks/externalLink113.xml"/><Relationship Id="rId196" Type="http://schemas.openxmlformats.org/officeDocument/2006/relationships/externalLink" Target="externalLinks/externalLink134.xml"/><Relationship Id="rId200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5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17.xml"/><Relationship Id="rId102" Type="http://schemas.openxmlformats.org/officeDocument/2006/relationships/externalLink" Target="externalLinks/externalLink40.xml"/><Relationship Id="rId123" Type="http://schemas.openxmlformats.org/officeDocument/2006/relationships/externalLink" Target="externalLinks/externalLink61.xml"/><Relationship Id="rId144" Type="http://schemas.openxmlformats.org/officeDocument/2006/relationships/externalLink" Target="externalLinks/externalLink82.xml"/><Relationship Id="rId90" Type="http://schemas.openxmlformats.org/officeDocument/2006/relationships/externalLink" Target="externalLinks/externalLink28.xml"/><Relationship Id="rId165" Type="http://schemas.openxmlformats.org/officeDocument/2006/relationships/externalLink" Target="externalLinks/externalLink103.xml"/><Relationship Id="rId186" Type="http://schemas.openxmlformats.org/officeDocument/2006/relationships/externalLink" Target="externalLinks/externalLink124.xml"/><Relationship Id="rId211" Type="http://schemas.openxmlformats.org/officeDocument/2006/relationships/externalLink" Target="externalLinks/externalLink14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externalLink" Target="externalLinks/externalLink7.xml"/><Relationship Id="rId113" Type="http://schemas.openxmlformats.org/officeDocument/2006/relationships/externalLink" Target="externalLinks/externalLink51.xml"/><Relationship Id="rId134" Type="http://schemas.openxmlformats.org/officeDocument/2006/relationships/externalLink" Target="externalLinks/externalLink72.xml"/><Relationship Id="rId80" Type="http://schemas.openxmlformats.org/officeDocument/2006/relationships/externalLink" Target="externalLinks/externalLink18.xml"/><Relationship Id="rId155" Type="http://schemas.openxmlformats.org/officeDocument/2006/relationships/externalLink" Target="externalLinks/externalLink93.xml"/><Relationship Id="rId176" Type="http://schemas.openxmlformats.org/officeDocument/2006/relationships/externalLink" Target="externalLinks/externalLink114.xml"/><Relationship Id="rId197" Type="http://schemas.openxmlformats.org/officeDocument/2006/relationships/externalLink" Target="externalLinks/externalLink135.xml"/><Relationship Id="rId201" Type="http://schemas.openxmlformats.org/officeDocument/2006/relationships/externalLink" Target="externalLinks/externalLink139.xml"/><Relationship Id="rId222" Type="http://schemas.openxmlformats.org/officeDocument/2006/relationships/externalLink" Target="externalLinks/externalLink16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1.xml"/><Relationship Id="rId124" Type="http://schemas.openxmlformats.org/officeDocument/2006/relationships/externalLink" Target="externalLinks/externalLink62.xml"/><Relationship Id="rId70" Type="http://schemas.openxmlformats.org/officeDocument/2006/relationships/externalLink" Target="externalLinks/externalLink8.xml"/><Relationship Id="rId91" Type="http://schemas.openxmlformats.org/officeDocument/2006/relationships/externalLink" Target="externalLinks/externalLink29.xml"/><Relationship Id="rId145" Type="http://schemas.openxmlformats.org/officeDocument/2006/relationships/externalLink" Target="externalLinks/externalLink83.xml"/><Relationship Id="rId166" Type="http://schemas.openxmlformats.org/officeDocument/2006/relationships/externalLink" Target="externalLinks/externalLink104.xml"/><Relationship Id="rId187" Type="http://schemas.openxmlformats.org/officeDocument/2006/relationships/externalLink" Target="externalLinks/externalLink12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5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52.xml"/><Relationship Id="rId60" Type="http://schemas.openxmlformats.org/officeDocument/2006/relationships/worksheet" Target="worksheets/sheet60.xml"/><Relationship Id="rId81" Type="http://schemas.openxmlformats.org/officeDocument/2006/relationships/externalLink" Target="externalLinks/externalLink19.xml"/><Relationship Id="rId135" Type="http://schemas.openxmlformats.org/officeDocument/2006/relationships/externalLink" Target="externalLinks/externalLink73.xml"/><Relationship Id="rId156" Type="http://schemas.openxmlformats.org/officeDocument/2006/relationships/externalLink" Target="externalLinks/externalLink94.xml"/><Relationship Id="rId177" Type="http://schemas.openxmlformats.org/officeDocument/2006/relationships/externalLink" Target="externalLinks/externalLink115.xml"/><Relationship Id="rId198" Type="http://schemas.openxmlformats.org/officeDocument/2006/relationships/externalLink" Target="externalLinks/externalLink136.xml"/><Relationship Id="rId202" Type="http://schemas.openxmlformats.org/officeDocument/2006/relationships/externalLink" Target="externalLinks/externalLink140.xml"/><Relationship Id="rId223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externalLink" Target="externalLinks/externalLink42.xml"/><Relationship Id="rId125" Type="http://schemas.openxmlformats.org/officeDocument/2006/relationships/externalLink" Target="externalLinks/externalLink63.xml"/><Relationship Id="rId146" Type="http://schemas.openxmlformats.org/officeDocument/2006/relationships/externalLink" Target="externalLinks/externalLink84.xml"/><Relationship Id="rId167" Type="http://schemas.openxmlformats.org/officeDocument/2006/relationships/externalLink" Target="externalLinks/externalLink105.xml"/><Relationship Id="rId188" Type="http://schemas.openxmlformats.org/officeDocument/2006/relationships/externalLink" Target="externalLinks/externalLink126.xml"/><Relationship Id="rId71" Type="http://schemas.openxmlformats.org/officeDocument/2006/relationships/externalLink" Target="externalLinks/externalLink9.xml"/><Relationship Id="rId92" Type="http://schemas.openxmlformats.org/officeDocument/2006/relationships/externalLink" Target="externalLinks/externalLink30.xml"/><Relationship Id="rId213" Type="http://schemas.openxmlformats.org/officeDocument/2006/relationships/externalLink" Target="externalLinks/externalLink15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externalLink" Target="externalLinks/externalLink53.xml"/><Relationship Id="rId136" Type="http://schemas.openxmlformats.org/officeDocument/2006/relationships/externalLink" Target="externalLinks/externalLink74.xml"/><Relationship Id="rId157" Type="http://schemas.openxmlformats.org/officeDocument/2006/relationships/externalLink" Target="externalLinks/externalLink95.xml"/><Relationship Id="rId178" Type="http://schemas.openxmlformats.org/officeDocument/2006/relationships/externalLink" Target="externalLinks/externalLink11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0.xml"/><Relationship Id="rId199" Type="http://schemas.openxmlformats.org/officeDocument/2006/relationships/externalLink" Target="externalLinks/externalLink137.xml"/><Relationship Id="rId203" Type="http://schemas.openxmlformats.org/officeDocument/2006/relationships/externalLink" Target="externalLinks/externalLink141.xml"/><Relationship Id="rId19" Type="http://schemas.openxmlformats.org/officeDocument/2006/relationships/worksheet" Target="worksheets/sheet19.xml"/><Relationship Id="rId224" Type="http://schemas.openxmlformats.org/officeDocument/2006/relationships/styles" Target="styles.xml"/><Relationship Id="rId30" Type="http://schemas.openxmlformats.org/officeDocument/2006/relationships/worksheet" Target="worksheets/sheet30.xml"/><Relationship Id="rId105" Type="http://schemas.openxmlformats.org/officeDocument/2006/relationships/externalLink" Target="externalLinks/externalLink43.xml"/><Relationship Id="rId126" Type="http://schemas.openxmlformats.org/officeDocument/2006/relationships/externalLink" Target="externalLinks/externalLink64.xml"/><Relationship Id="rId147" Type="http://schemas.openxmlformats.org/officeDocument/2006/relationships/externalLink" Target="externalLinks/externalLink85.xml"/><Relationship Id="rId168" Type="http://schemas.openxmlformats.org/officeDocument/2006/relationships/externalLink" Target="externalLinks/externalLink106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0.xml"/><Relationship Id="rId93" Type="http://schemas.openxmlformats.org/officeDocument/2006/relationships/externalLink" Target="externalLinks/externalLink31.xml"/><Relationship Id="rId189" Type="http://schemas.openxmlformats.org/officeDocument/2006/relationships/externalLink" Target="externalLinks/externalLink12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895738603358E-2"/>
          <c:y val="4.2473108472123412E-2"/>
          <c:w val="0.96343089101929791"/>
          <c:h val="0.717965182388101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 1'!$AB$24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'Grafico 1'!$AA$25:$AA$27</c:f>
              <c:strCache>
                <c:ptCount val="3"/>
                <c:pt idx="0">
                  <c:v>Economía Mundial </c:v>
                </c:pt>
                <c:pt idx="1">
                  <c:v>Economías Avanzadas</c:v>
                </c:pt>
                <c:pt idx="2">
                  <c:v>Economías de Mercados Emergentes y en Desarrollo</c:v>
                </c:pt>
              </c:strCache>
            </c:strRef>
          </c:cat>
          <c:val>
            <c:numRef>
              <c:f>'Grafico 1'!$AB$25:$AB$27</c:f>
              <c:numCache>
                <c:formatCode>General</c:formatCode>
                <c:ptCount val="3"/>
                <c:pt idx="0">
                  <c:v>6.5</c:v>
                </c:pt>
                <c:pt idx="1">
                  <c:v>5.7</c:v>
                </c:pt>
                <c:pt idx="2" formatCode="0.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8-49A9-ADE1-496B377D789E}"/>
            </c:ext>
          </c:extLst>
        </c:ser>
        <c:ser>
          <c:idx val="1"/>
          <c:order val="1"/>
          <c:tx>
            <c:strRef>
              <c:f>'Grafico 1'!$AC$24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'Grafico 1'!$AA$25:$AA$27</c:f>
              <c:strCache>
                <c:ptCount val="3"/>
                <c:pt idx="0">
                  <c:v>Economía Mundial </c:v>
                </c:pt>
                <c:pt idx="1">
                  <c:v>Economías Avanzadas</c:v>
                </c:pt>
                <c:pt idx="2">
                  <c:v>Economías de Mercados Emergentes y en Desarrollo</c:v>
                </c:pt>
              </c:strCache>
            </c:strRef>
          </c:cat>
          <c:val>
            <c:numRef>
              <c:f>'Grafico 1'!$AC$25:$AC$27</c:f>
              <c:numCache>
                <c:formatCode>General</c:formatCode>
                <c:ptCount val="3"/>
                <c:pt idx="0">
                  <c:v>3.5</c:v>
                </c:pt>
                <c:pt idx="1">
                  <c:v>2.6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8-49A9-ADE1-496B377D789E}"/>
            </c:ext>
          </c:extLst>
        </c:ser>
        <c:ser>
          <c:idx val="2"/>
          <c:order val="2"/>
          <c:tx>
            <c:strRef>
              <c:f>'Grafico 1'!$AD$24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'Grafico 1'!$AA$25:$AA$27</c:f>
              <c:strCache>
                <c:ptCount val="3"/>
                <c:pt idx="0">
                  <c:v>Economía Mundial </c:v>
                </c:pt>
                <c:pt idx="1">
                  <c:v>Economías Avanzadas</c:v>
                </c:pt>
                <c:pt idx="2">
                  <c:v>Economías de Mercados Emergentes y en Desarrollo</c:v>
                </c:pt>
              </c:strCache>
            </c:strRef>
          </c:cat>
          <c:val>
            <c:numRef>
              <c:f>'Grafico 1'!$AD$25:$AD$27</c:f>
              <c:numCache>
                <c:formatCode>General</c:formatCode>
                <c:ptCount val="3"/>
                <c:pt idx="0">
                  <c:v>3.2</c:v>
                </c:pt>
                <c:pt idx="1">
                  <c:v>1.6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68-49A9-ADE1-496B377D78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009565520"/>
        <c:axId val="1009567600"/>
      </c:barChart>
      <c:catAx>
        <c:axId val="100956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009567600"/>
        <c:crosses val="autoZero"/>
        <c:auto val="1"/>
        <c:lblAlgn val="ctr"/>
        <c:lblOffset val="100"/>
        <c:noMultiLvlLbl val="0"/>
      </c:catAx>
      <c:valAx>
        <c:axId val="1009567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0956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'Grafico 9'!$D$10</c:f>
              <c:strCache>
                <c:ptCount val="1"/>
                <c:pt idx="0">
                  <c:v>Sector formal</c:v>
                </c:pt>
              </c:strCache>
            </c:strRef>
          </c:tx>
          <c:spPr>
            <a:solidFill>
              <a:srgbClr val="1B4F7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'Grafico 9'!$B$11:$C$14</c:f>
              <c:multiLvlStrCache>
                <c:ptCount val="4"/>
                <c:lvl>
                  <c:pt idx="0">
                    <c:v>Masculino</c:v>
                  </c:pt>
                  <c:pt idx="1">
                    <c:v>Femenino</c:v>
                  </c:pt>
                  <c:pt idx="2">
                    <c:v>Masculino</c:v>
                  </c:pt>
                  <c:pt idx="3">
                    <c:v>Femenino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'Grafico 9'!$D$11:$D$14</c:f>
              <c:numCache>
                <c:formatCode>0.0</c:formatCode>
                <c:ptCount val="4"/>
                <c:pt idx="0" formatCode="General">
                  <c:v>41.5</c:v>
                </c:pt>
                <c:pt idx="1">
                  <c:v>51.2</c:v>
                </c:pt>
                <c:pt idx="2">
                  <c:v>41.9</c:v>
                </c:pt>
                <c:pt idx="3">
                  <c:v>52.7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C-41A3-BCFB-E3B50B6F04BF}"/>
            </c:ext>
          </c:extLst>
        </c:ser>
        <c:ser>
          <c:idx val="1"/>
          <c:order val="1"/>
          <c:tx>
            <c:strRef>
              <c:f>'Grafico 9'!$E$10</c:f>
              <c:strCache>
                <c:ptCount val="1"/>
                <c:pt idx="0">
                  <c:v>Sector informal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'Grafico 9'!$B$11:$C$14</c:f>
              <c:multiLvlStrCache>
                <c:ptCount val="4"/>
                <c:lvl>
                  <c:pt idx="0">
                    <c:v>Masculino</c:v>
                  </c:pt>
                  <c:pt idx="1">
                    <c:v>Femenino</c:v>
                  </c:pt>
                  <c:pt idx="2">
                    <c:v>Masculino</c:v>
                  </c:pt>
                  <c:pt idx="3">
                    <c:v>Femenino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'Grafico 9'!$E$11:$E$14</c:f>
              <c:numCache>
                <c:formatCode>0.0</c:formatCode>
                <c:ptCount val="4"/>
                <c:pt idx="0">
                  <c:v>58</c:v>
                </c:pt>
                <c:pt idx="1">
                  <c:v>37</c:v>
                </c:pt>
                <c:pt idx="2">
                  <c:v>57.5</c:v>
                </c:pt>
                <c:pt idx="3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C-41A3-BCFB-E3B50B6F04BF}"/>
            </c:ext>
          </c:extLst>
        </c:ser>
        <c:ser>
          <c:idx val="2"/>
          <c:order val="2"/>
          <c:tx>
            <c:strRef>
              <c:f>'Grafico 9'!$F$10</c:f>
              <c:strCache>
                <c:ptCount val="1"/>
                <c:pt idx="0">
                  <c:v>Servicio doméstico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77777777777777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C-41A3-BCFB-E3B50B6F04B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F9C-41A3-BCFB-E3B50B6F04BF}"/>
                </c:ext>
              </c:extLst>
            </c:dLbl>
            <c:dLbl>
              <c:idx val="2"/>
              <c:layout>
                <c:manualLayout>
                  <c:x val="0"/>
                  <c:y val="-3.24074074074074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C-41A3-BCFB-E3B50B6F04BF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F9C-41A3-BCFB-E3B50B6F0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'Grafico 9'!$B$11:$C$14</c:f>
              <c:multiLvlStrCache>
                <c:ptCount val="4"/>
                <c:lvl>
                  <c:pt idx="0">
                    <c:v>Masculino</c:v>
                  </c:pt>
                  <c:pt idx="1">
                    <c:v>Femenino</c:v>
                  </c:pt>
                  <c:pt idx="2">
                    <c:v>Masculino</c:v>
                  </c:pt>
                  <c:pt idx="3">
                    <c:v>Femenino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'Grafico 9'!$F$11:$F$14</c:f>
              <c:numCache>
                <c:formatCode>General</c:formatCode>
                <c:ptCount val="4"/>
                <c:pt idx="0">
                  <c:v>0.5</c:v>
                </c:pt>
                <c:pt idx="1">
                  <c:v>11.8</c:v>
                </c:pt>
                <c:pt idx="2">
                  <c:v>0.6</c:v>
                </c:pt>
                <c:pt idx="3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9C-41A3-BCFB-E3B50B6F04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78375647"/>
        <c:axId val="1578372767"/>
      </c:barChart>
      <c:catAx>
        <c:axId val="15783756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578372767"/>
        <c:crosses val="autoZero"/>
        <c:auto val="1"/>
        <c:lblAlgn val="ctr"/>
        <c:lblOffset val="100"/>
        <c:noMultiLvlLbl val="0"/>
      </c:catAx>
      <c:valAx>
        <c:axId val="15783727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8375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'Grafico 10'!$D$9</c:f>
              <c:strCache>
                <c:ptCount val="1"/>
                <c:pt idx="0">
                  <c:v>Tasa Global de Participación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1111111111111110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A7-4801-BB35-C313B6780EDF}"/>
                </c:ext>
              </c:extLst>
            </c:dLbl>
            <c:dLbl>
              <c:idx val="1"/>
              <c:layout>
                <c:manualLayout>
                  <c:x val="0"/>
                  <c:y val="4.166666666666666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A7-4801-BB35-C313B6780EDF}"/>
                </c:ext>
              </c:extLst>
            </c:dLbl>
            <c:dLbl>
              <c:idx val="2"/>
              <c:layout>
                <c:manualLayout>
                  <c:x val="0"/>
                  <c:y val="-8.333333333333324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A7-4801-BB35-C313B6780EDF}"/>
                </c:ext>
              </c:extLst>
            </c:dLbl>
            <c:dLbl>
              <c:idx val="3"/>
              <c:layout>
                <c:manualLayout>
                  <c:x val="-2.7777777777777267E-3"/>
                  <c:y val="-5.5555191017789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7-4801-BB35-C313B6780EDF}"/>
                </c:ext>
              </c:extLst>
            </c:dLbl>
            <c:dLbl>
              <c:idx val="4"/>
              <c:layout>
                <c:manualLayout>
                  <c:x val="0"/>
                  <c:y val="5.55555555555555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7-4801-BB35-C313B6780EDF}"/>
                </c:ext>
              </c:extLst>
            </c:dLbl>
            <c:dLbl>
              <c:idx val="5"/>
              <c:layout>
                <c:manualLayout>
                  <c:x val="0"/>
                  <c:y val="5.55555555555554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7-4801-BB35-C313B6780EDF}"/>
                </c:ext>
              </c:extLst>
            </c:dLbl>
            <c:dLbl>
              <c:idx val="6"/>
              <c:layout>
                <c:manualLayout>
                  <c:x val="-1.0185067526415994E-16"/>
                  <c:y val="0.1342592592592592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7-4801-BB35-C313B6780EDF}"/>
                </c:ext>
              </c:extLst>
            </c:dLbl>
            <c:dLbl>
              <c:idx val="7"/>
              <c:layout>
                <c:manualLayout>
                  <c:x val="0"/>
                  <c:y val="8.33333333333333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A7-4801-BB35-C313B6780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'Grafico 10'!$B$10:$C$17</c:f>
              <c:multiLvlStrCache>
                <c:ptCount val="8"/>
                <c:lvl>
                  <c:pt idx="0">
                    <c:v>E-M</c:v>
                  </c:pt>
                  <c:pt idx="1">
                    <c:v>A-J</c:v>
                  </c:pt>
                  <c:pt idx="2">
                    <c:v>J-S</c:v>
                  </c:pt>
                  <c:pt idx="3">
                    <c:v>O-D</c:v>
                  </c:pt>
                  <c:pt idx="4">
                    <c:v>E-M</c:v>
                  </c:pt>
                  <c:pt idx="5">
                    <c:v>A-J</c:v>
                  </c:pt>
                  <c:pt idx="6">
                    <c:v>J-S</c:v>
                  </c:pt>
                  <c:pt idx="7">
                    <c:v>O-D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'Grafico 10'!$D$10:$D$17</c:f>
              <c:numCache>
                <c:formatCode>General</c:formatCode>
                <c:ptCount val="8"/>
                <c:pt idx="0">
                  <c:v>1.7</c:v>
                </c:pt>
                <c:pt idx="1">
                  <c:v>0.3</c:v>
                </c:pt>
                <c:pt idx="2" formatCode="0.0">
                  <c:v>-1</c:v>
                </c:pt>
                <c:pt idx="3" formatCode="0.0">
                  <c:v>-0.5</c:v>
                </c:pt>
                <c:pt idx="4" formatCode="0.0">
                  <c:v>0.3</c:v>
                </c:pt>
                <c:pt idx="5" formatCode="0.0">
                  <c:v>0.5</c:v>
                </c:pt>
                <c:pt idx="6" formatCode="0.0">
                  <c:v>2</c:v>
                </c:pt>
                <c:pt idx="7" formatCode="0.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A7-4801-BB35-C313B6780EDF}"/>
            </c:ext>
          </c:extLst>
        </c:ser>
        <c:ser>
          <c:idx val="1"/>
          <c:order val="1"/>
          <c:tx>
            <c:strRef>
              <c:f>'Grafico 10'!$E$9</c:f>
              <c:strCache>
                <c:ptCount val="1"/>
                <c:pt idx="0">
                  <c:v>Tasa de Ocupación</c:v>
                </c:pt>
              </c:strCache>
            </c:strRef>
          </c:tx>
          <c:spPr>
            <a:solidFill>
              <a:srgbClr val="1B4F7F"/>
            </a:solidFill>
            <a:ln>
              <a:noFill/>
            </a:ln>
            <a:effectLst>
              <a:softEdge rad="0"/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-0.148148148148148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A7-4801-BB35-C313B6780EDF}"/>
                </c:ext>
              </c:extLst>
            </c:dLbl>
            <c:dLbl>
              <c:idx val="1"/>
              <c:layout>
                <c:manualLayout>
                  <c:x val="0"/>
                  <c:y val="-0.129629629629629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A7-4801-BB35-C313B6780EDF}"/>
                </c:ext>
              </c:extLst>
            </c:dLbl>
            <c:dLbl>
              <c:idx val="2"/>
              <c:layout>
                <c:manualLayout>
                  <c:x val="-5.0925337632079971E-17"/>
                  <c:y val="-4.166666666666666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A7-4801-BB35-C313B6780EDF}"/>
                </c:ext>
              </c:extLst>
            </c:dLbl>
            <c:dLbl>
              <c:idx val="3"/>
              <c:layout>
                <c:manualLayout>
                  <c:x val="0"/>
                  <c:y val="-8.3333333333333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A7-4801-BB35-C313B6780EDF}"/>
                </c:ext>
              </c:extLst>
            </c:dLbl>
            <c:dLbl>
              <c:idx val="4"/>
              <c:layout>
                <c:manualLayout>
                  <c:x val="0"/>
                  <c:y val="-8.3333333333333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A7-4801-BB35-C313B6780EDF}"/>
                </c:ext>
              </c:extLst>
            </c:dLbl>
            <c:dLbl>
              <c:idx val="5"/>
              <c:layout>
                <c:manualLayout>
                  <c:x val="0"/>
                  <c:y val="-3.703703703703712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A7-4801-BB35-C313B6780EDF}"/>
                </c:ext>
              </c:extLst>
            </c:dLbl>
            <c:dLbl>
              <c:idx val="6"/>
              <c:layout>
                <c:manualLayout>
                  <c:x val="-1.0185067526415994E-16"/>
                  <c:y val="-9.72222222222222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A7-4801-BB35-C313B6780EDF}"/>
                </c:ext>
              </c:extLst>
            </c:dLbl>
            <c:dLbl>
              <c:idx val="7"/>
              <c:layout>
                <c:manualLayout>
                  <c:x val="0"/>
                  <c:y val="-7.40740740740741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A7-4801-BB35-C313B6780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'Grafico 10'!$B$10:$C$17</c:f>
              <c:multiLvlStrCache>
                <c:ptCount val="8"/>
                <c:lvl>
                  <c:pt idx="0">
                    <c:v>E-M</c:v>
                  </c:pt>
                  <c:pt idx="1">
                    <c:v>A-J</c:v>
                  </c:pt>
                  <c:pt idx="2">
                    <c:v>J-S</c:v>
                  </c:pt>
                  <c:pt idx="3">
                    <c:v>O-D</c:v>
                  </c:pt>
                  <c:pt idx="4">
                    <c:v>E-M</c:v>
                  </c:pt>
                  <c:pt idx="5">
                    <c:v>A-J</c:v>
                  </c:pt>
                  <c:pt idx="6">
                    <c:v>J-S</c:v>
                  </c:pt>
                  <c:pt idx="7">
                    <c:v>O-D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'Grafico 10'!$E$10:$E$17</c:f>
              <c:numCache>
                <c:formatCode>General</c:formatCode>
                <c:ptCount val="8"/>
                <c:pt idx="0">
                  <c:v>2.6</c:v>
                </c:pt>
                <c:pt idx="1">
                  <c:v>1.9</c:v>
                </c:pt>
                <c:pt idx="2">
                  <c:v>0.3</c:v>
                </c:pt>
                <c:pt idx="3" formatCode="0.0">
                  <c:v>1</c:v>
                </c:pt>
                <c:pt idx="4" formatCode="0.0">
                  <c:v>1</c:v>
                </c:pt>
                <c:pt idx="5">
                  <c:v>0.2</c:v>
                </c:pt>
                <c:pt idx="6">
                  <c:v>1.5</c:v>
                </c:pt>
                <c:pt idx="7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AA7-4801-BB35-C313B6780ED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1"/>
        <c:overlap val="100"/>
        <c:axId val="1380539968"/>
        <c:axId val="1380538048"/>
      </c:barChart>
      <c:catAx>
        <c:axId val="13805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380538048"/>
        <c:crosses val="autoZero"/>
        <c:auto val="1"/>
        <c:lblAlgn val="ctr"/>
        <c:lblOffset val="100"/>
        <c:noMultiLvlLbl val="0"/>
      </c:catAx>
      <c:valAx>
        <c:axId val="13805380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8053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'Grafico 11'!$F$8</c:f>
              <c:strCache>
                <c:ptCount val="1"/>
                <c:pt idx="0">
                  <c:v>Interanual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888888888888889E-2"/>
                  <c:y val="-4.6296296296296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C0-4D33-BD96-FF71CAAB22D3}"/>
                </c:ext>
              </c:extLst>
            </c:dLbl>
            <c:dLbl>
              <c:idx val="1"/>
              <c:layout>
                <c:manualLayout>
                  <c:x val="-3.6111111111111108E-2"/>
                  <c:y val="-5.0925925925925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0-4D33-BD96-FF71CAAB22D3}"/>
                </c:ext>
              </c:extLst>
            </c:dLbl>
            <c:dLbl>
              <c:idx val="2"/>
              <c:layout>
                <c:manualLayout>
                  <c:x val="-4.7222222222222221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0-4D33-BD96-FF71CAAB22D3}"/>
                </c:ext>
              </c:extLst>
            </c:dLbl>
            <c:dLbl>
              <c:idx val="3"/>
              <c:layout>
                <c:manualLayout>
                  <c:x val="-4.4444444444444446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0-4D33-BD96-FF71CAAB22D3}"/>
                </c:ext>
              </c:extLst>
            </c:dLbl>
            <c:dLbl>
              <c:idx val="4"/>
              <c:layout>
                <c:manualLayout>
                  <c:x val="-3.888888888888889E-2"/>
                  <c:y val="-4.6296296296296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0-4D33-BD96-FF71CAAB22D3}"/>
                </c:ext>
              </c:extLst>
            </c:dLbl>
            <c:dLbl>
              <c:idx val="5"/>
              <c:layout>
                <c:manualLayout>
                  <c:x val="-4.4444444444444446E-2"/>
                  <c:y val="-4.6296296296296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0-4D33-BD96-FF71CAAB22D3}"/>
                </c:ext>
              </c:extLst>
            </c:dLbl>
            <c:dLbl>
              <c:idx val="6"/>
              <c:layout>
                <c:manualLayout>
                  <c:x val="-4.7222222222222221E-2"/>
                  <c:y val="-5.0925925925925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0-4D33-BD96-FF71CAAB22D3}"/>
                </c:ext>
              </c:extLst>
            </c:dLbl>
            <c:dLbl>
              <c:idx val="7"/>
              <c:layout>
                <c:manualLayout>
                  <c:x val="-4.4444444444444446E-2"/>
                  <c:y val="-4.6296296296296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C0-4D33-BD96-FF71CAAB22D3}"/>
                </c:ext>
              </c:extLst>
            </c:dLbl>
            <c:dLbl>
              <c:idx val="8"/>
              <c:layout>
                <c:manualLayout>
                  <c:x val="-4.7222222222222221E-2"/>
                  <c:y val="-5.0925925925925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C0-4D33-BD96-FF71CAAB22D3}"/>
                </c:ext>
              </c:extLst>
            </c:dLbl>
            <c:dLbl>
              <c:idx val="9"/>
              <c:layout>
                <c:manualLayout>
                  <c:x val="-0.05"/>
                  <c:y val="-5.0925925925925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C0-4D33-BD96-FF71CAAB22D3}"/>
                </c:ext>
              </c:extLst>
            </c:dLbl>
            <c:dLbl>
              <c:idx val="10"/>
              <c:layout>
                <c:manualLayout>
                  <c:x val="-4.7222222222222221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C0-4D33-BD96-FF71CAAB22D3}"/>
                </c:ext>
              </c:extLst>
            </c:dLbl>
            <c:dLbl>
              <c:idx val="11"/>
              <c:layout>
                <c:manualLayout>
                  <c:x val="-5.2777777777777778E-2"/>
                  <c:y val="-5.0925925925925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C0-4D33-BD96-FF71CAAB22D3}"/>
                </c:ext>
              </c:extLst>
            </c:dLbl>
            <c:dLbl>
              <c:idx val="12"/>
              <c:layout>
                <c:manualLayout>
                  <c:x val="-2.5000000000000203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C0-4D33-BD96-FF71CAAB2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bg1">
                          <a:alpha val="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'Grafico 11'!$C$9:$D$21</c:f>
              <c:multiLvlStrCache>
                <c:ptCount val="13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  <c:pt idx="12">
                    <c:v>Dic</c:v>
                  </c:pt>
                </c:lvl>
                <c:lvl>
                  <c:pt idx="0">
                    <c:v>2022</c:v>
                  </c:pt>
                  <c:pt idx="1">
                    <c:v>2023</c:v>
                  </c:pt>
                </c:lvl>
              </c:multiLvlStrCache>
            </c:multiLvlStrRef>
          </c:cat>
          <c:val>
            <c:numRef>
              <c:f>'Grafico 11'!$F$9:$F$21</c:f>
              <c:numCache>
                <c:formatCode>General</c:formatCode>
                <c:ptCount val="13"/>
                <c:pt idx="0">
                  <c:v>7.83</c:v>
                </c:pt>
                <c:pt idx="1">
                  <c:v>7.24</c:v>
                </c:pt>
                <c:pt idx="2">
                  <c:v>6.38</c:v>
                </c:pt>
                <c:pt idx="3" formatCode="0.00">
                  <c:v>5.9</c:v>
                </c:pt>
                <c:pt idx="4" formatCode="0.00">
                  <c:v>5.15</c:v>
                </c:pt>
                <c:pt idx="5">
                  <c:v>4.43</c:v>
                </c:pt>
                <c:pt idx="6" formatCode="0.00">
                  <c:v>4</c:v>
                </c:pt>
                <c:pt idx="7">
                  <c:v>3.95</c:v>
                </c:pt>
                <c:pt idx="8">
                  <c:v>4.2699999999999996</c:v>
                </c:pt>
                <c:pt idx="9">
                  <c:v>4.41</c:v>
                </c:pt>
                <c:pt idx="10">
                  <c:v>4.3499999999999996</c:v>
                </c:pt>
                <c:pt idx="11" formatCode="0.00">
                  <c:v>4</c:v>
                </c:pt>
                <c:pt idx="12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C0-4D33-BD96-FF71CAAB2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670192"/>
        <c:axId val="1110673552"/>
      </c:lineChart>
      <c:lineChart>
        <c:grouping val="standard"/>
        <c:varyColors val="0"/>
        <c:ser>
          <c:idx val="0"/>
          <c:order val="0"/>
          <c:tx>
            <c:strRef>
              <c:f>'Grafico 11'!$E$8</c:f>
              <c:strCache>
                <c:ptCount val="1"/>
                <c:pt idx="0">
                  <c:v>Mensual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'Grafico 11'!$C$9:$D$21</c:f>
              <c:multiLvlStrCache>
                <c:ptCount val="13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Sep</c:v>
                  </c:pt>
                  <c:pt idx="10">
                    <c:v>Oct</c:v>
                  </c:pt>
                  <c:pt idx="11">
                    <c:v>Nov</c:v>
                  </c:pt>
                  <c:pt idx="12">
                    <c:v>Dic</c:v>
                  </c:pt>
                </c:lvl>
                <c:lvl>
                  <c:pt idx="0">
                    <c:v>2022</c:v>
                  </c:pt>
                  <c:pt idx="1">
                    <c:v>2023</c:v>
                  </c:pt>
                </c:lvl>
              </c:multiLvlStrCache>
            </c:multiLvlStrRef>
          </c:cat>
          <c:val>
            <c:numRef>
              <c:f>'Grafico 11'!$E$9:$E$21</c:f>
              <c:numCache>
                <c:formatCode>General</c:formatCode>
                <c:ptCount val="13"/>
                <c:pt idx="0">
                  <c:v>0.96</c:v>
                </c:pt>
                <c:pt idx="1">
                  <c:v>0.63</c:v>
                </c:pt>
                <c:pt idx="2" formatCode="0.00">
                  <c:v>0.11</c:v>
                </c:pt>
                <c:pt idx="3" formatCode="0.00">
                  <c:v>0.21</c:v>
                </c:pt>
                <c:pt idx="4" formatCode="0.00">
                  <c:v>0.24</c:v>
                </c:pt>
                <c:pt idx="5" formatCode="0.00">
                  <c:v>-0.2</c:v>
                </c:pt>
                <c:pt idx="6" formatCode="0.00">
                  <c:v>0.22</c:v>
                </c:pt>
                <c:pt idx="7" formatCode="0.00">
                  <c:v>0.45</c:v>
                </c:pt>
                <c:pt idx="8" formatCode="0.00">
                  <c:v>0.52</c:v>
                </c:pt>
                <c:pt idx="9" formatCode="0.00">
                  <c:v>0.43</c:v>
                </c:pt>
                <c:pt idx="10" formatCode="0.00">
                  <c:v>0.22</c:v>
                </c:pt>
                <c:pt idx="11" formatCode="0.00">
                  <c:v>0.14000000000000001</c:v>
                </c:pt>
                <c:pt idx="12" formatCode="0.00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0C0-4D33-BD96-FF71CAAB2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27872"/>
        <c:axId val="381301760"/>
      </c:lineChart>
      <c:catAx>
        <c:axId val="111067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10673552"/>
        <c:crosses val="autoZero"/>
        <c:auto val="1"/>
        <c:lblAlgn val="ctr"/>
        <c:lblOffset val="100"/>
        <c:noMultiLvlLbl val="0"/>
      </c:catAx>
      <c:valAx>
        <c:axId val="1110673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110670192"/>
        <c:crosses val="autoZero"/>
        <c:crossBetween val="between"/>
      </c:valAx>
      <c:valAx>
        <c:axId val="3813017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440127872"/>
        <c:crosses val="max"/>
        <c:crossBetween val="between"/>
      </c:valAx>
      <c:catAx>
        <c:axId val="44012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13017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'Grafico 12'!$E$10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12'!$D$11:$D$22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 12'!$E$11:$E$22</c:f>
              <c:numCache>
                <c:formatCode>0.00%</c:formatCode>
                <c:ptCount val="12"/>
                <c:pt idx="0">
                  <c:v>4.4999999999999998E-2</c:v>
                </c:pt>
                <c:pt idx="1">
                  <c:v>0.05</c:v>
                </c:pt>
                <c:pt idx="2">
                  <c:v>0.05</c:v>
                </c:pt>
                <c:pt idx="3">
                  <c:v>5.5E-2</c:v>
                </c:pt>
                <c:pt idx="4">
                  <c:v>5.5E-2</c:v>
                </c:pt>
                <c:pt idx="5">
                  <c:v>6.5000000000000002E-2</c:v>
                </c:pt>
                <c:pt idx="6">
                  <c:v>7.2499999999999995E-2</c:v>
                </c:pt>
                <c:pt idx="7">
                  <c:v>7.7499999999999999E-2</c:v>
                </c:pt>
                <c:pt idx="8">
                  <c:v>0.08</c:v>
                </c:pt>
                <c:pt idx="9">
                  <c:v>8.2500000000000004E-2</c:v>
                </c:pt>
                <c:pt idx="10">
                  <c:v>8.5000000000000006E-2</c:v>
                </c:pt>
                <c:pt idx="11">
                  <c:v>8.5000000000000006E-2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B-4112-880F-A4F3064FBB26}"/>
            </c:ext>
          </c:extLst>
        </c:ser>
        <c:ser>
          <c:idx val="1"/>
          <c:order val="1"/>
          <c:tx>
            <c:strRef>
              <c:f>'Grafico 12'!$F$10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12'!$D$11:$D$22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'Grafico 12'!$F$11:$F$22</c:f>
              <c:numCache>
                <c:formatCode>0.00%</c:formatCode>
                <c:ptCount val="12"/>
                <c:pt idx="0">
                  <c:v>8.5000000000000006E-2</c:v>
                </c:pt>
                <c:pt idx="1">
                  <c:v>8.5000000000000006E-2</c:v>
                </c:pt>
                <c:pt idx="2">
                  <c:v>8.5000000000000006E-2</c:v>
                </c:pt>
                <c:pt idx="3">
                  <c:v>8.5000000000000006E-2</c:v>
                </c:pt>
                <c:pt idx="4">
                  <c:v>8.5000000000000006E-2</c:v>
                </c:pt>
                <c:pt idx="5">
                  <c:v>0.08</c:v>
                </c:pt>
                <c:pt idx="6">
                  <c:v>7.7499999999999999E-2</c:v>
                </c:pt>
                <c:pt idx="7">
                  <c:v>7.7499999999999999E-2</c:v>
                </c:pt>
                <c:pt idx="8">
                  <c:v>7.4999999999999997E-2</c:v>
                </c:pt>
                <c:pt idx="9">
                  <c:v>7.4999999999999997E-2</c:v>
                </c:pt>
                <c:pt idx="10">
                  <c:v>7.2499999999999995E-2</c:v>
                </c:pt>
                <c:pt idx="11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6B-4112-880F-A4F3064FBB2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89304944"/>
        <c:axId val="491013792"/>
      </c:lineChart>
      <c:catAx>
        <c:axId val="38930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491013792"/>
        <c:crosses val="autoZero"/>
        <c:auto val="1"/>
        <c:lblAlgn val="ctr"/>
        <c:lblOffset val="100"/>
        <c:noMultiLvlLbl val="0"/>
      </c:catAx>
      <c:valAx>
        <c:axId val="491013792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38930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13. Transacciones Consolidables</a:t>
            </a: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2019 - 2023</a:t>
            </a: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/>
              <a:t>En Millones de RD$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6591253855803834E-2"/>
          <c:y val="0.23001508017468134"/>
          <c:w val="0.96681749228839231"/>
          <c:h val="0.69238814746745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13'!$L$20</c:f>
              <c:strCache>
                <c:ptCount val="1"/>
                <c:pt idx="0">
                  <c:v>SPNF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bIns="0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13'!$K$21:$K$25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13'!$L$21:$L$25</c:f>
              <c:numCache>
                <c:formatCode>#,##0.0,,</c:formatCode>
                <c:ptCount val="5"/>
                <c:pt idx="0">
                  <c:v>119011768545.55991</c:v>
                </c:pt>
                <c:pt idx="1">
                  <c:v>160224425880.62</c:v>
                </c:pt>
                <c:pt idx="2">
                  <c:v>176320023788.94</c:v>
                </c:pt>
                <c:pt idx="3">
                  <c:v>264989650770.15002</c:v>
                </c:pt>
                <c:pt idx="4">
                  <c:v>216839999386.13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1-4C3B-B8E0-BDE720954C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8"/>
        <c:axId val="866710575"/>
        <c:axId val="917486207"/>
      </c:barChart>
      <c:lineChart>
        <c:grouping val="standard"/>
        <c:varyColors val="0"/>
        <c:ser>
          <c:idx val="1"/>
          <c:order val="1"/>
          <c:tx>
            <c:strRef>
              <c:f>'Gráfico 13'!$M$20</c:f>
              <c:strCache>
                <c:ptCount val="1"/>
                <c:pt idx="0">
                  <c:v>Variación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4.8265465762338422E-2"/>
                  <c:y val="-3.6804689080731097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r>
                      <a:rPr lang="en-US" b="1"/>
                      <a:t>34.6%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8C07-49B8-A863-35EE44EB929F}"/>
                </c:ext>
              </c:extLst>
            </c:dLbl>
            <c:dLbl>
              <c:idx val="2"/>
              <c:layout>
                <c:manualLayout>
                  <c:x val="-5.731524059277688E-2"/>
                  <c:y val="-4.349645073177311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r>
                      <a:rPr lang="en-US" b="1"/>
                      <a:t>10.0%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28E1-4C3B-B8E0-BDE720954CBA}"/>
                </c:ext>
              </c:extLst>
            </c:dLbl>
            <c:dLbl>
              <c:idx val="3"/>
              <c:layout>
                <c:manualLayout>
                  <c:x val="-4.3740578347119197E-2"/>
                  <c:y val="-3.3458808255210061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r>
                      <a:rPr lang="en-US" b="1"/>
                      <a:t>50.3%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28E1-4C3B-B8E0-BDE720954CBA}"/>
                </c:ext>
              </c:extLst>
            </c:dLbl>
            <c:dLbl>
              <c:idx val="4"/>
              <c:layout>
                <c:manualLayout>
                  <c:x val="-3.7707395126827005E-2"/>
                  <c:y val="-4.0150569906252105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r>
                      <a:rPr lang="en-US" b="1"/>
                      <a:t>-18.2%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28E1-4C3B-B8E0-BDE720954C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13'!$K$21:$K$25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13'!$M$21:$M$25</c:f>
              <c:numCache>
                <c:formatCode>#,##0.0,,</c:formatCode>
                <c:ptCount val="5"/>
                <c:pt idx="0">
                  <c:v>119011768545.55991</c:v>
                </c:pt>
                <c:pt idx="1">
                  <c:v>160224425880.62</c:v>
                </c:pt>
                <c:pt idx="2">
                  <c:v>176320023788.94</c:v>
                </c:pt>
                <c:pt idx="3">
                  <c:v>264989650770.15002</c:v>
                </c:pt>
                <c:pt idx="4">
                  <c:v>216839999386.13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E1-4C3B-B8E0-BDE720954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002207"/>
        <c:axId val="986980607"/>
      </c:lineChart>
      <c:catAx>
        <c:axId val="866710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917486207"/>
        <c:crosses val="autoZero"/>
        <c:auto val="1"/>
        <c:lblAlgn val="ctr"/>
        <c:lblOffset val="100"/>
        <c:noMultiLvlLbl val="0"/>
      </c:catAx>
      <c:valAx>
        <c:axId val="917486207"/>
        <c:scaling>
          <c:orientation val="minMax"/>
        </c:scaling>
        <c:delete val="0"/>
        <c:axPos val="l"/>
        <c:numFmt formatCode="#,##0.0,,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866710575"/>
        <c:crosses val="autoZero"/>
        <c:crossBetween val="between"/>
      </c:valAx>
      <c:valAx>
        <c:axId val="986980607"/>
        <c:scaling>
          <c:orientation val="minMax"/>
        </c:scaling>
        <c:delete val="0"/>
        <c:axPos val="r"/>
        <c:numFmt formatCode="#,##0.0,,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987002207"/>
        <c:crosses val="max"/>
        <c:crossBetween val="between"/>
      </c:valAx>
      <c:catAx>
        <c:axId val="98700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69806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800" b="1" i="0">
                <a:effectLst/>
              </a:rPr>
              <a:t>Gráfico 14. </a:t>
            </a:r>
            <a:r>
              <a:rPr lang="es-DO" sz="1680" b="1" i="0" u="none" strike="noStrike" baseline="0">
                <a:effectLst/>
              </a:rPr>
              <a:t>Ingresos Consolidados del SPNF por Clasificación Económica </a:t>
            </a:r>
            <a:r>
              <a:rPr lang="es-DO"/>
              <a:t>2023</a:t>
            </a:r>
          </a:p>
          <a:p>
            <a:pPr>
              <a:defRPr/>
            </a:pPr>
            <a:r>
              <a:rPr lang="es-DO" b="0"/>
              <a:t>En Millones de RD$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14'!$O$15</c:f>
              <c:strCache>
                <c:ptCount val="1"/>
                <c:pt idx="0">
                  <c:v>Ingresos Corrientes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14'!$P$14:$Q$14</c:f>
              <c:strCache>
                <c:ptCount val="2"/>
                <c:pt idx="0">
                  <c:v>Formulado</c:v>
                </c:pt>
                <c:pt idx="1">
                  <c:v>Percibido</c:v>
                </c:pt>
              </c:strCache>
            </c:strRef>
          </c:cat>
          <c:val>
            <c:numRef>
              <c:f>'Gráfico 14'!$P$15:$Q$15</c:f>
              <c:numCache>
                <c:formatCode>_(* #,##0.0,,_);_(* \(#,##0.0,,\);_(* "-"?_);_(@_)</c:formatCode>
                <c:ptCount val="2"/>
                <c:pt idx="0">
                  <c:v>1258645223868.3198</c:v>
                </c:pt>
                <c:pt idx="1">
                  <c:v>1159544962967.7922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F-4D73-A952-ECB0D113EE0C}"/>
            </c:ext>
          </c:extLst>
        </c:ser>
        <c:ser>
          <c:idx val="1"/>
          <c:order val="1"/>
          <c:tx>
            <c:strRef>
              <c:f>'Gráfico 14'!$O$16</c:f>
              <c:strCache>
                <c:ptCount val="1"/>
                <c:pt idx="0">
                  <c:v>Ingresos de Capital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9512512550078688E-3"/>
                  <c:y val="-2.31999318981526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F-4D73-A952-ECB0D113E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14'!$P$14:$Q$14</c:f>
              <c:strCache>
                <c:ptCount val="2"/>
                <c:pt idx="0">
                  <c:v>Formulado</c:v>
                </c:pt>
                <c:pt idx="1">
                  <c:v>Percibido</c:v>
                </c:pt>
              </c:strCache>
            </c:strRef>
          </c:cat>
          <c:val>
            <c:numRef>
              <c:f>'Gráfico 14'!$P$16:$Q$16</c:f>
              <c:numCache>
                <c:formatCode>_(* #,##0.0,,_);_(* \(#,##0.0,,\);_(* "-"?_);_(@_)</c:formatCode>
                <c:ptCount val="2"/>
                <c:pt idx="0">
                  <c:v>11555076279.03998</c:v>
                </c:pt>
                <c:pt idx="1">
                  <c:v>15503219504.679331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F-4D73-A952-ECB0D113E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642281167"/>
        <c:axId val="642282415"/>
      </c:barChart>
      <c:lineChart>
        <c:grouping val="standard"/>
        <c:varyColors val="0"/>
        <c:ser>
          <c:idx val="2"/>
          <c:order val="2"/>
          <c:tx>
            <c:strRef>
              <c:f>'Gráfico 14'!$O$17</c:f>
              <c:strCache>
                <c:ptCount val="1"/>
                <c:pt idx="0">
                  <c:v> Total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14'!$P$14:$Q$14</c:f>
              <c:strCache>
                <c:ptCount val="2"/>
                <c:pt idx="0">
                  <c:v>Formulado</c:v>
                </c:pt>
                <c:pt idx="1">
                  <c:v>Percibido</c:v>
                </c:pt>
              </c:strCache>
            </c:strRef>
          </c:cat>
          <c:val>
            <c:numRef>
              <c:f>'Gráfico 14'!$P$17:$Q$17</c:f>
              <c:numCache>
                <c:formatCode>_(* #,##0.0,,_);_(* \(#,##0.0,,\);_(* "-"?_);_(@_)</c:formatCode>
                <c:ptCount val="2"/>
                <c:pt idx="0">
                  <c:v>1270200300147.3599</c:v>
                </c:pt>
                <c:pt idx="1">
                  <c:v>1175048182472.4717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6F-4D73-A952-ECB0D113E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875200"/>
        <c:axId val="1101876160"/>
      </c:lineChart>
      <c:catAx>
        <c:axId val="642281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42282415"/>
        <c:crosses val="autoZero"/>
        <c:auto val="1"/>
        <c:lblAlgn val="ctr"/>
        <c:lblOffset val="100"/>
        <c:noMultiLvlLbl val="0"/>
      </c:catAx>
      <c:valAx>
        <c:axId val="642282415"/>
        <c:scaling>
          <c:orientation val="minMax"/>
          <c:min val="900000000000"/>
        </c:scaling>
        <c:delete val="1"/>
        <c:axPos val="l"/>
        <c:numFmt formatCode="_(* #,##0.0,,_);_(* \(#,##0.0,,\);_(* &quot;-&quot;?_);_(@_)" sourceLinked="1"/>
        <c:majorTickMark val="out"/>
        <c:minorTickMark val="none"/>
        <c:tickLblPos val="nextTo"/>
        <c:crossAx val="642281167"/>
        <c:crosses val="autoZero"/>
        <c:crossBetween val="between"/>
      </c:valAx>
      <c:valAx>
        <c:axId val="1101876160"/>
        <c:scaling>
          <c:orientation val="minMax"/>
        </c:scaling>
        <c:delete val="0"/>
        <c:axPos val="r"/>
        <c:numFmt formatCode="_(* #,##0.0,,_);_(* \(#,##0.0,,\);_(* &quot;-&quot;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01875200"/>
        <c:crosses val="max"/>
        <c:crossBetween val="between"/>
      </c:valAx>
      <c:catAx>
        <c:axId val="110187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1876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n-US"/>
              <a:t>Gráfico 15. Ingresos Consolidados por Ámbito del SPNF</a:t>
            </a:r>
          </a:p>
          <a:p>
            <a:pPr>
              <a:defRPr/>
            </a:pPr>
            <a:r>
              <a:rPr lang="en-US"/>
              <a:t>2023</a:t>
            </a:r>
          </a:p>
          <a:p>
            <a:pPr>
              <a:defRPr/>
            </a:pPr>
            <a:r>
              <a:rPr lang="en-US"/>
              <a:t>Porcentaje del total de Ingresos</a:t>
            </a:r>
          </a:p>
          <a:p>
            <a:pPr>
              <a:defRPr/>
            </a:pPr>
            <a:r>
              <a:rPr lang="en-US" b="0"/>
              <a:t>En</a:t>
            </a:r>
            <a:r>
              <a:rPr lang="en-US" b="0" baseline="0"/>
              <a:t> Porcentaje (%)</a:t>
            </a:r>
            <a:endParaRPr lang="en-US" b="0"/>
          </a:p>
        </c:rich>
      </c:tx>
      <c:layout>
        <c:manualLayout>
          <c:xMode val="edge"/>
          <c:yMode val="edge"/>
          <c:x val="0.19291991679001019"/>
          <c:y val="1.4525544256130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25945963225556662"/>
          <c:y val="0.24904550712178952"/>
          <c:w val="0.41174890179822804"/>
          <c:h val="0.66246055316099273"/>
        </c:manualLayout>
      </c:layout>
      <c:pieChart>
        <c:varyColors val="1"/>
        <c:ser>
          <c:idx val="0"/>
          <c:order val="0"/>
          <c:tx>
            <c:strRef>
              <c:f>'Gráfico 15'!$L$15</c:f>
              <c:strCache>
                <c:ptCount val="1"/>
                <c:pt idx="0">
                  <c:v> Total General 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94-4700-88F0-762141DB032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94-4700-88F0-762141DB0324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94-4700-88F0-762141DB0324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94-4700-88F0-762141DB0324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94-4700-88F0-762141DB0324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E94-4700-88F0-762141DB0324}"/>
                </c:ext>
              </c:extLst>
            </c:dLbl>
            <c:dLbl>
              <c:idx val="1"/>
              <c:layout>
                <c:manualLayout>
                  <c:x val="-2.5526990667342674E-2"/>
                  <c:y val="-0.1068881518052033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4-4700-88F0-762141DB0324}"/>
                </c:ext>
              </c:extLst>
            </c:dLbl>
            <c:dLbl>
              <c:idx val="2"/>
              <c:layout>
                <c:manualLayout>
                  <c:x val="0.10276563915334537"/>
                  <c:y val="-7.90897778848039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4-4700-88F0-762141DB0324}"/>
                </c:ext>
              </c:extLst>
            </c:dLbl>
            <c:dLbl>
              <c:idx val="3"/>
              <c:layout>
                <c:manualLayout>
                  <c:x val="5.9999901639138938E-2"/>
                  <c:y val="2.63428967801994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94-4700-88F0-762141DB0324}"/>
                </c:ext>
              </c:extLst>
            </c:dLbl>
            <c:dLbl>
              <c:idx val="4"/>
              <c:layout>
                <c:manualLayout>
                  <c:x val="7.2290873632225167E-2"/>
                  <c:y val="0.105858074157622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94-4700-88F0-762141DB03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 15'!$M$14:$Q$14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'Gráfico 15'!$M$15:$Q$15</c:f>
              <c:numCache>
                <c:formatCode>_(* #,##0.0,,_);_(* \(#,##0.0,,\);_(* "-"?_);_(@_)</c:formatCode>
                <c:ptCount val="5"/>
                <c:pt idx="0">
                  <c:v>1069823747293.1599</c:v>
                </c:pt>
                <c:pt idx="1">
                  <c:v>23018199074.22002</c:v>
                </c:pt>
                <c:pt idx="2">
                  <c:v>2243453104.2599826</c:v>
                </c:pt>
                <c:pt idx="3">
                  <c:v>11874444151.350119</c:v>
                </c:pt>
                <c:pt idx="4">
                  <c:v>68088338849.480026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94-4700-88F0-762141DB032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6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28042328042328E-2"/>
          <c:y val="8.028490028490029E-2"/>
          <c:w val="0.66242786318376867"/>
          <c:h val="0.853851089126679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'Grafico 16'!$D$14</c:f>
              <c:strCache>
                <c:ptCount val="1"/>
                <c:pt idx="0">
                  <c:v>Transferencias de capital otorgadas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'Grafico 16'!$E$13:$F$13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'Grafico 16'!$E$14:$F$14</c:f>
              <c:numCache>
                <c:formatCode>#,##0.0,,</c:formatCode>
                <c:ptCount val="2"/>
                <c:pt idx="0">
                  <c:v>35798338713.290054</c:v>
                </c:pt>
                <c:pt idx="1">
                  <c:v>34212049625.180031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8-4923-AEB9-CD4D6C5C4EFD}"/>
            </c:ext>
          </c:extLst>
        </c:ser>
        <c:ser>
          <c:idx val="1"/>
          <c:order val="1"/>
          <c:tx>
            <c:strRef>
              <c:f>'Grafico 16'!$D$15</c:f>
              <c:strCache>
                <c:ptCount val="1"/>
                <c:pt idx="0">
                  <c:v>Activos fijos (formación bruta de capital fijo)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'Grafico 16'!$E$13:$F$13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'Grafico 16'!$E$15:$F$15</c:f>
              <c:numCache>
                <c:formatCode>#,##0.0,,</c:formatCode>
                <c:ptCount val="2"/>
                <c:pt idx="0">
                  <c:v>49932093512.709824</c:v>
                </c:pt>
                <c:pt idx="1">
                  <c:v>67842310284.199997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8-4923-AEB9-CD4D6C5C4EFD}"/>
            </c:ext>
          </c:extLst>
        </c:ser>
        <c:ser>
          <c:idx val="2"/>
          <c:order val="2"/>
          <c:tx>
            <c:strRef>
              <c:f>'Grafico 16'!$D$16</c:f>
              <c:strCache>
                <c:ptCount val="1"/>
                <c:pt idx="0">
                  <c:v>Construcciones en proceso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'Grafico 16'!$E$13:$F$13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'Grafico 16'!$E$16:$F$16</c:f>
              <c:numCache>
                <c:formatCode>#,##0.0,,</c:formatCode>
                <c:ptCount val="2"/>
                <c:pt idx="0">
                  <c:v>74382476985.789795</c:v>
                </c:pt>
                <c:pt idx="1">
                  <c:v>92372794180.700027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8-4923-AEB9-CD4D6C5C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534544"/>
        <c:axId val="1303527824"/>
      </c:barChart>
      <c:catAx>
        <c:axId val="130353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303527824"/>
        <c:crosses val="autoZero"/>
        <c:auto val="1"/>
        <c:lblAlgn val="ctr"/>
        <c:lblOffset val="100"/>
        <c:noMultiLvlLbl val="0"/>
      </c:catAx>
      <c:valAx>
        <c:axId val="1303527824"/>
        <c:scaling>
          <c:orientation val="minMax"/>
        </c:scaling>
        <c:delete val="1"/>
        <c:axPos val="l"/>
        <c:numFmt formatCode="#,##0.0,," sourceLinked="1"/>
        <c:majorTickMark val="none"/>
        <c:minorTickMark val="none"/>
        <c:tickLblPos val="nextTo"/>
        <c:crossAx val="130353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126384201974762"/>
          <c:y val="0.26175112726293831"/>
          <c:w val="0.33333933258342707"/>
          <c:h val="0.237181506157884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'Graffico 17'!$N$40</c:f>
              <c:strCache>
                <c:ptCount val="1"/>
                <c:pt idx="0">
                  <c:v>Formulado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'Graffico 17'!$O$39:$Q$39</c:f>
              <c:strCache>
                <c:ptCount val="3"/>
                <c:pt idx="0">
                  <c:v>Fuentes Financieras</c:v>
                </c:pt>
                <c:pt idx="1">
                  <c:v>Aplicaciones Financieras</c:v>
                </c:pt>
                <c:pt idx="2">
                  <c:v>Financiamiento Neto</c:v>
                </c:pt>
              </c:strCache>
            </c:strRef>
          </c:cat>
          <c:val>
            <c:numRef>
              <c:f>'Graffico 17'!$O$40:$Q$40</c:f>
              <c:numCache>
                <c:formatCode>#,##0.0,,_);\(#,##0.0,,\)</c:formatCode>
                <c:ptCount val="3"/>
                <c:pt idx="0">
                  <c:v>368329865720.52002</c:v>
                </c:pt>
                <c:pt idx="1">
                  <c:v>160628104663.16</c:v>
                </c:pt>
                <c:pt idx="2">
                  <c:v>207701761057.36002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1-4163-A951-EE502C8A3F3C}"/>
            </c:ext>
          </c:extLst>
        </c:ser>
        <c:ser>
          <c:idx val="1"/>
          <c:order val="1"/>
          <c:tx>
            <c:strRef>
              <c:f>'Graffico 17'!$N$41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'Graffico 17'!$O$39:$Q$39</c:f>
              <c:strCache>
                <c:ptCount val="3"/>
                <c:pt idx="0">
                  <c:v>Fuentes Financieras</c:v>
                </c:pt>
                <c:pt idx="1">
                  <c:v>Aplicaciones Financieras</c:v>
                </c:pt>
                <c:pt idx="2">
                  <c:v>Financiamiento Neto</c:v>
                </c:pt>
              </c:strCache>
            </c:strRef>
          </c:cat>
          <c:val>
            <c:numRef>
              <c:f>'Graffico 17'!$O$41:$Q$41</c:f>
              <c:numCache>
                <c:formatCode>#,##0.0,,_);\(#,##0.0,,\)</c:formatCode>
                <c:ptCount val="3"/>
                <c:pt idx="0">
                  <c:v>323295657163.89996</c:v>
                </c:pt>
                <c:pt idx="1">
                  <c:v>107162150879.08</c:v>
                </c:pt>
                <c:pt idx="2">
                  <c:v>216133506284.81995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81-4163-A951-EE502C8A3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7640063"/>
        <c:axId val="2067638623"/>
      </c:barChart>
      <c:catAx>
        <c:axId val="2067640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2067638623"/>
        <c:crosses val="autoZero"/>
        <c:auto val="1"/>
        <c:lblAlgn val="ctr"/>
        <c:lblOffset val="100"/>
        <c:noMultiLvlLbl val="0"/>
      </c:catAx>
      <c:valAx>
        <c:axId val="2067638623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2067640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360842934635678E-2"/>
          <c:y val="6.1122875360236278E-2"/>
          <c:w val="0.97006802721088436"/>
          <c:h val="0.81444793487295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 18'!$Q$20</c:f>
              <c:strCache>
                <c:ptCount val="1"/>
                <c:pt idx="0">
                  <c:v>Formulación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6700600895303269E-3"/>
                  <c:y val="1.201231748028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06-475F-99FA-A9AEC8BB0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18'!$P$21:$P$24</c:f>
              <c:strCache>
                <c:ptCount val="4"/>
                <c:pt idx="0">
                  <c:v>Resultado Económico</c:v>
                </c:pt>
                <c:pt idx="1">
                  <c:v>Resultado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'Grafico 18'!$Q$21:$Q$24</c:f>
              <c:numCache>
                <c:formatCode>#,##0.0,,_);\(#,##0.0,,\)</c:formatCode>
                <c:ptCount val="4"/>
                <c:pt idx="0">
                  <c:v>-34066686692.790039</c:v>
                </c:pt>
                <c:pt idx="1">
                  <c:v>-173635074353.09998</c:v>
                </c:pt>
                <c:pt idx="2">
                  <c:v>-207701761045.89014</c:v>
                </c:pt>
                <c:pt idx="3">
                  <c:v>20082739291.819801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06-475F-99FA-A9AEC8BB0C17}"/>
            </c:ext>
          </c:extLst>
        </c:ser>
        <c:ser>
          <c:idx val="1"/>
          <c:order val="1"/>
          <c:tx>
            <c:strRef>
              <c:f>'Grafico 18'!$R$20</c:f>
              <c:strCache>
                <c:ptCount val="1"/>
                <c:pt idx="0">
                  <c:v>Ejecución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06-475F-99FA-A9AEC8BB0C17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506-475F-99FA-A9AEC8BB0C17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06-475F-99FA-A9AEC8BB0C17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06-475F-99FA-A9AEC8BB0C17}"/>
              </c:ext>
            </c:extLst>
          </c:dPt>
          <c:dLbls>
            <c:dLbl>
              <c:idx val="0"/>
              <c:layout>
                <c:manualLayout>
                  <c:x val="3.3670033670033669E-3"/>
                  <c:y val="-1.20113814602002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06-475F-99FA-A9AEC8BB0C17}"/>
                </c:ext>
              </c:extLst>
            </c:dLbl>
            <c:dLbl>
              <c:idx val="1"/>
              <c:layout>
                <c:manualLayout>
                  <c:x val="2.1213062307417121E-3"/>
                  <c:y val="4.2997643978788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06-475F-99FA-A9AEC8BB0C17}"/>
                </c:ext>
              </c:extLst>
            </c:dLbl>
            <c:dLbl>
              <c:idx val="2"/>
              <c:layout>
                <c:manualLayout>
                  <c:x val="1.4983964450898653E-3"/>
                  <c:y val="9.7870436300604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06-475F-99FA-A9AEC8BB0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 18'!$P$21:$P$24</c:f>
              <c:strCache>
                <c:ptCount val="4"/>
                <c:pt idx="0">
                  <c:v>Resultado Económico</c:v>
                </c:pt>
                <c:pt idx="1">
                  <c:v>Resultado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'Grafico 18'!$R$21:$R$24</c:f>
              <c:numCache>
                <c:formatCode>#,##0.0,,_);\(#,##0.0,,\)</c:formatCode>
                <c:ptCount val="4"/>
                <c:pt idx="0">
                  <c:v>-13482630277.597412</c:v>
                </c:pt>
                <c:pt idx="1">
                  <c:v>-184385690283.58005</c:v>
                </c:pt>
                <c:pt idx="2">
                  <c:v>-197868320561.17725</c:v>
                </c:pt>
                <c:pt idx="3">
                  <c:v>16271756975.072754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06-475F-99FA-A9AEC8BB0C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37026847"/>
        <c:axId val="637035999"/>
      </c:barChart>
      <c:catAx>
        <c:axId val="637026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37035999"/>
        <c:crosses val="autoZero"/>
        <c:auto val="1"/>
        <c:lblAlgn val="ctr"/>
        <c:lblOffset val="100"/>
        <c:noMultiLvlLbl val="0"/>
      </c:catAx>
      <c:valAx>
        <c:axId val="637035999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637026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8788008190485531"/>
          <c:y val="1.7209730788316786E-2"/>
          <c:w val="0.41691100589280233"/>
          <c:h val="5.7844479863666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725274725274724E-2"/>
          <c:y val="5.0925925925925923E-2"/>
          <c:w val="0.93956043956043955"/>
          <c:h val="0.841674686497521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63-4C5E-B7DA-E0A7A2A3E5A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63-4C5E-B7DA-E0A7A2A3E5A3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163-4C5E-B7DA-E0A7A2A3E5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'Grafico 2'!$Y$25:$AA$25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'Grafico 2'!$Y$26:$AA$26</c:f>
              <c:numCache>
                <c:formatCode>General</c:formatCode>
                <c:ptCount val="3"/>
                <c:pt idx="0">
                  <c:v>5.8</c:v>
                </c:pt>
                <c:pt idx="1">
                  <c:v>1.9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63-4C5E-B7DA-E0A7A2A3E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09095887"/>
        <c:axId val="1609091567"/>
      </c:barChart>
      <c:catAx>
        <c:axId val="1609095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609091567"/>
        <c:crosses val="autoZero"/>
        <c:auto val="1"/>
        <c:lblAlgn val="ctr"/>
        <c:lblOffset val="100"/>
        <c:noMultiLvlLbl val="0"/>
      </c:catAx>
      <c:valAx>
        <c:axId val="1609091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09095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'Grafico 19'!$S$5</c:f>
              <c:strCache>
                <c:ptCount val="1"/>
                <c:pt idx="0">
                  <c:v>Gobierno Central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19'!$S$5:$U$5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'Grafico 19'!$S$8:$U$8</c:f>
              <c:numCache>
                <c:formatCode>0.00%</c:formatCode>
                <c:ptCount val="3"/>
                <c:pt idx="0">
                  <c:v>0.142212603248732</c:v>
                </c:pt>
                <c:pt idx="1">
                  <c:v>0.142212603248732</c:v>
                </c:pt>
                <c:pt idx="2">
                  <c:v>0.142212603248732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F-45B2-9D3E-9A8AE43B00DC}"/>
            </c:ext>
          </c:extLst>
        </c:ser>
        <c:ser>
          <c:idx val="1"/>
          <c:order val="1"/>
          <c:tx>
            <c:strRef>
              <c:f>'Grafico 19'!$Q$9</c:f>
              <c:strCache>
                <c:ptCount val="1"/>
                <c:pt idx="0">
                  <c:v>Descentralizadas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19'!$S$5:$U$5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'Grafico 19'!$S$9:$U$9</c:f>
              <c:numCache>
                <c:formatCode>0.00%</c:formatCode>
                <c:ptCount val="3"/>
                <c:pt idx="1">
                  <c:v>2.7690797696827696E-4</c:v>
                </c:pt>
                <c:pt idx="2">
                  <c:v>2.7690797696827696E-4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F-45B2-9D3E-9A8AE43B00DC}"/>
            </c:ext>
          </c:extLst>
        </c:ser>
        <c:ser>
          <c:idx val="2"/>
          <c:order val="2"/>
          <c:tx>
            <c:strRef>
              <c:f>'Grafico 19'!$Q$10</c:f>
              <c:strCache>
                <c:ptCount val="1"/>
                <c:pt idx="0">
                  <c:v>Gobiernos Locales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19'!$S$5:$U$5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'Grafico 19'!$S$10:$U$10</c:f>
              <c:numCache>
                <c:formatCode>0.0%</c:formatCode>
                <c:ptCount val="3"/>
                <c:pt idx="2" formatCode="0.00%">
                  <c:v>5.5581535552473582E-4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AF-45B2-9D3E-9A8AE43B00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425376623"/>
        <c:axId val="425377039"/>
      </c:barChart>
      <c:catAx>
        <c:axId val="42537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425377039"/>
        <c:crosses val="autoZero"/>
        <c:auto val="1"/>
        <c:lblAlgn val="ctr"/>
        <c:lblOffset val="100"/>
        <c:noMultiLvlLbl val="0"/>
      </c:catAx>
      <c:valAx>
        <c:axId val="42537703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42537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20'!$D$17</c:f>
              <c:strCache>
                <c:ptCount val="1"/>
                <c:pt idx="0">
                  <c:v>Formulación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20'!$C$18:$C$19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'Grafico 20'!$D$18:$D$19</c:f>
              <c:numCache>
                <c:formatCode>#,##0.0,,</c:formatCode>
                <c:ptCount val="2"/>
                <c:pt idx="0">
                  <c:v>859317017475.70996</c:v>
                </c:pt>
                <c:pt idx="1">
                  <c:v>161167387978.53998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6-47F8-907B-2C540818D547}"/>
            </c:ext>
          </c:extLst>
        </c:ser>
        <c:ser>
          <c:idx val="1"/>
          <c:order val="1"/>
          <c:tx>
            <c:strRef>
              <c:f>'Grafico 20'!$E$17</c:f>
              <c:strCache>
                <c:ptCount val="1"/>
                <c:pt idx="0">
                  <c:v>Ejecución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20'!$C$18:$C$19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'Grafico 20'!$E$18:$E$19</c:f>
              <c:numCache>
                <c:formatCode>#,##0.0,,</c:formatCode>
                <c:ptCount val="2"/>
                <c:pt idx="0">
                  <c:v>649747910378.43018</c:v>
                </c:pt>
                <c:pt idx="1">
                  <c:v>165674778559.58011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6-47F8-907B-2C540818D5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5703808"/>
        <c:axId val="1705705248"/>
      </c:barChart>
      <c:catAx>
        <c:axId val="170570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705705248"/>
        <c:crosses val="autoZero"/>
        <c:auto val="1"/>
        <c:lblAlgn val="ctr"/>
        <c:lblOffset val="100"/>
        <c:noMultiLvlLbl val="0"/>
      </c:catAx>
      <c:valAx>
        <c:axId val="1705705248"/>
        <c:scaling>
          <c:orientation val="minMax"/>
        </c:scaling>
        <c:delete val="1"/>
        <c:axPos val="l"/>
        <c:numFmt formatCode="#,##0.0,," sourceLinked="1"/>
        <c:majorTickMark val="none"/>
        <c:minorTickMark val="none"/>
        <c:tickLblPos val="nextTo"/>
        <c:crossAx val="170570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21'!$D$53</c:f>
              <c:strCache>
                <c:ptCount val="1"/>
                <c:pt idx="0">
                  <c:v>Ejecutado 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03018627471636E-2"/>
                  <c:y val="1.263822855158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8D-403F-ADA3-A4AA4FE4E137}"/>
                </c:ext>
              </c:extLst>
            </c:dLbl>
            <c:dLbl>
              <c:idx val="1"/>
              <c:layout>
                <c:manualLayout>
                  <c:x val="5.001509313735818E-3"/>
                  <c:y val="1.685097140211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8D-403F-ADA3-A4AA4FE4E137}"/>
                </c:ext>
              </c:extLst>
            </c:dLbl>
            <c:dLbl>
              <c:idx val="2"/>
              <c:layout>
                <c:manualLayout>
                  <c:x val="0"/>
                  <c:y val="8.42548570105506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D-403F-ADA3-A4AA4FE4E137}"/>
                </c:ext>
              </c:extLst>
            </c:dLbl>
            <c:dLbl>
              <c:idx val="3"/>
              <c:layout>
                <c:manualLayout>
                  <c:x val="2.500754656867909E-3"/>
                  <c:y val="1.263822855158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D-403F-ADA3-A4AA4FE4E137}"/>
                </c:ext>
              </c:extLst>
            </c:dLbl>
            <c:dLbl>
              <c:idx val="4"/>
              <c:layout>
                <c:manualLayout>
                  <c:x val="2.500754656867909E-3"/>
                  <c:y val="2.1063714252637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D-403F-ADA3-A4AA4FE4E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 21'!$B$54:$B$58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'Grafico 21'!$D$54:$D$58</c:f>
              <c:numCache>
                <c:formatCode>_(* #,##0_);_(* \(#,##0\);_(* "-"??_);_(@_)</c:formatCode>
                <c:ptCount val="5"/>
                <c:pt idx="0">
                  <c:v>631638</c:v>
                </c:pt>
                <c:pt idx="1">
                  <c:v>62292</c:v>
                </c:pt>
                <c:pt idx="2">
                  <c:v>4409</c:v>
                </c:pt>
                <c:pt idx="3">
                  <c:v>51447</c:v>
                </c:pt>
                <c:pt idx="4">
                  <c:v>36730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8D-403F-ADA3-A4AA4FE4E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100"/>
        <c:axId val="59380912"/>
        <c:axId val="59390704"/>
      </c:barChart>
      <c:catAx>
        <c:axId val="5938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59390704"/>
        <c:crosses val="autoZero"/>
        <c:auto val="1"/>
        <c:lblAlgn val="ctr"/>
        <c:lblOffset val="100"/>
        <c:noMultiLvlLbl val="0"/>
      </c:catAx>
      <c:valAx>
        <c:axId val="5939070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938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pieChart>
        <c:varyColors val="1"/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A8-4F47-9EAC-ED11A06BFA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23'!$E$14:$E$24</c:f>
              <c:strCache>
                <c:ptCount val="11"/>
                <c:pt idx="0">
                  <c:v>Region Yuma</c:v>
                </c:pt>
                <c:pt idx="1">
                  <c:v>Region Cibao Sur</c:v>
                </c:pt>
                <c:pt idx="2">
                  <c:v>Region Cibao Norte</c:v>
                </c:pt>
                <c:pt idx="3">
                  <c:v>Region Valdesia</c:v>
                </c:pt>
                <c:pt idx="4">
                  <c:v>Region El Valle</c:v>
                </c:pt>
                <c:pt idx="5">
                  <c:v>Region Ozama o Metropolitana</c:v>
                </c:pt>
                <c:pt idx="6">
                  <c:v>Promedio</c:v>
                </c:pt>
                <c:pt idx="7">
                  <c:v>Region Higuamo</c:v>
                </c:pt>
                <c:pt idx="8">
                  <c:v>Region Cibao Nordeste</c:v>
                </c:pt>
                <c:pt idx="9">
                  <c:v>Region Cibao Noroeste</c:v>
                </c:pt>
                <c:pt idx="10">
                  <c:v>Region Enriquillo</c:v>
                </c:pt>
              </c:strCache>
            </c:strRef>
          </c:cat>
          <c:val>
            <c:numRef>
              <c:f>'Grafico 23'!$F$14:$F$24</c:f>
              <c:numCache>
                <c:formatCode>_(* #,##0.0_);_(* \(#,##0.0\);_(* "-"??_);_(@_)</c:formatCode>
                <c:ptCount val="11"/>
                <c:pt idx="0">
                  <c:v>6089.4662278095475</c:v>
                </c:pt>
                <c:pt idx="1">
                  <c:v>6470.3017158608473</c:v>
                </c:pt>
                <c:pt idx="2">
                  <c:v>7545.6212383537404</c:v>
                </c:pt>
                <c:pt idx="3">
                  <c:v>8655.6927204332333</c:v>
                </c:pt>
                <c:pt idx="4">
                  <c:v>9395.5271694924268</c:v>
                </c:pt>
                <c:pt idx="5">
                  <c:v>11010.429614690111</c:v>
                </c:pt>
                <c:pt idx="6">
                  <c:v>11949.361143084014</c:v>
                </c:pt>
                <c:pt idx="7">
                  <c:v>12509.319346716433</c:v>
                </c:pt>
                <c:pt idx="8">
                  <c:v>14836.591515067381</c:v>
                </c:pt>
                <c:pt idx="9">
                  <c:v>20487.637094866859</c:v>
                </c:pt>
                <c:pt idx="10">
                  <c:v>22493.024787549562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A8-4F47-9EAC-ED11A06BFA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12051328"/>
        <c:axId val="1112051808"/>
      </c:barChart>
      <c:catAx>
        <c:axId val="111205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12051808"/>
        <c:crosses val="autoZero"/>
        <c:auto val="1"/>
        <c:lblAlgn val="ctr"/>
        <c:lblOffset val="100"/>
        <c:noMultiLvlLbl val="0"/>
      </c:catAx>
      <c:valAx>
        <c:axId val="1112051808"/>
        <c:scaling>
          <c:orientation val="minMax"/>
        </c:scaling>
        <c:delete val="1"/>
        <c:axPos val="b"/>
        <c:numFmt formatCode="_(* #,##0.0_);_(* \(#,##0.0\);_(* &quot;-&quot;??_);_(@_)" sourceLinked="1"/>
        <c:majorTickMark val="none"/>
        <c:minorTickMark val="none"/>
        <c:tickLblPos val="nextTo"/>
        <c:crossAx val="111205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chemeClr val="tx1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2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AD-42EC-88CA-24E261263C37}"/>
              </c:ext>
            </c:extLst>
          </c:dPt>
          <c:dLbls>
            <c:dLbl>
              <c:idx val="32"/>
              <c:layout>
                <c:manualLayout>
                  <c:x val="-1.1671791301642992E-16"/>
                  <c:y val="1.52613353468148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D-42EC-88CA-24E261263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24'!$AD$12:$AD$44</c:f>
              <c:strCache>
                <c:ptCount val="33"/>
                <c:pt idx="0">
                  <c:v> Pedernales</c:v>
                </c:pt>
                <c:pt idx="1">
                  <c:v> Hermanas Mirabal</c:v>
                </c:pt>
                <c:pt idx="2">
                  <c:v> Santiago Rodríguez</c:v>
                </c:pt>
                <c:pt idx="3">
                  <c:v> Monseñor Nouel</c:v>
                </c:pt>
                <c:pt idx="4">
                  <c:v> San Juan</c:v>
                </c:pt>
                <c:pt idx="5">
                  <c:v> Bahoruco</c:v>
                </c:pt>
                <c:pt idx="6">
                  <c:v> Sánchez Ramírez</c:v>
                </c:pt>
                <c:pt idx="7">
                  <c:v> La Romana</c:v>
                </c:pt>
                <c:pt idx="8">
                  <c:v> Espaillat</c:v>
                </c:pt>
                <c:pt idx="9">
                  <c:v> El Seibo</c:v>
                </c:pt>
                <c:pt idx="10">
                  <c:v> Valverde</c:v>
                </c:pt>
                <c:pt idx="11">
                  <c:v> Elías Piña</c:v>
                </c:pt>
                <c:pt idx="12">
                  <c:v> Barahona</c:v>
                </c:pt>
                <c:pt idx="13">
                  <c:v> Samaná</c:v>
                </c:pt>
                <c:pt idx="14">
                  <c:v> Hato Mayor</c:v>
                </c:pt>
                <c:pt idx="15">
                  <c:v> Puerto Plata</c:v>
                </c:pt>
                <c:pt idx="16">
                  <c:v> Peravia</c:v>
                </c:pt>
                <c:pt idx="17">
                  <c:v> La Altagracia</c:v>
                </c:pt>
                <c:pt idx="18">
                  <c:v> San José De Ocoa</c:v>
                </c:pt>
                <c:pt idx="19">
                  <c:v> Dajabón</c:v>
                </c:pt>
                <c:pt idx="20">
                  <c:v> San Cristóbal</c:v>
                </c:pt>
                <c:pt idx="21">
                  <c:v> San Pedro De Macorís</c:v>
                </c:pt>
                <c:pt idx="22">
                  <c:v> La Vega</c:v>
                </c:pt>
                <c:pt idx="23">
                  <c:v> María Trinidad Sánchez</c:v>
                </c:pt>
                <c:pt idx="24">
                  <c:v> Monte Plata</c:v>
                </c:pt>
                <c:pt idx="25">
                  <c:v> Azua</c:v>
                </c:pt>
                <c:pt idx="26">
                  <c:v>Promedio</c:v>
                </c:pt>
                <c:pt idx="27">
                  <c:v> Monte Cristi</c:v>
                </c:pt>
                <c:pt idx="28">
                  <c:v> Duarte</c:v>
                </c:pt>
                <c:pt idx="29">
                  <c:v> Independencia</c:v>
                </c:pt>
                <c:pt idx="30">
                  <c:v> Distrito Nacional</c:v>
                </c:pt>
                <c:pt idx="31">
                  <c:v> Santiago</c:v>
                </c:pt>
                <c:pt idx="32">
                  <c:v> Santo Domingo</c:v>
                </c:pt>
              </c:strCache>
            </c:strRef>
          </c:cat>
          <c:val>
            <c:numRef>
              <c:f>'Grafico 24'!$AE$12:$AE$44</c:f>
              <c:numCache>
                <c:formatCode>#,##0.0,,</c:formatCode>
                <c:ptCount val="33"/>
                <c:pt idx="0">
                  <c:v>517363199.5999999</c:v>
                </c:pt>
                <c:pt idx="1">
                  <c:v>660014936.94000018</c:v>
                </c:pt>
                <c:pt idx="2">
                  <c:v>889459850.41000021</c:v>
                </c:pt>
                <c:pt idx="3">
                  <c:v>910225749.37999976</c:v>
                </c:pt>
                <c:pt idx="4">
                  <c:v>1045577635.7600002</c:v>
                </c:pt>
                <c:pt idx="5">
                  <c:v>1098341269.01</c:v>
                </c:pt>
                <c:pt idx="6">
                  <c:v>1161919539.9300005</c:v>
                </c:pt>
                <c:pt idx="7">
                  <c:v>1234727913.8100002</c:v>
                </c:pt>
                <c:pt idx="8">
                  <c:v>1237756421.8599999</c:v>
                </c:pt>
                <c:pt idx="9">
                  <c:v>1294245344.8200004</c:v>
                </c:pt>
                <c:pt idx="10">
                  <c:v>1326124782.569999</c:v>
                </c:pt>
                <c:pt idx="11">
                  <c:v>1563489701.6699996</c:v>
                </c:pt>
                <c:pt idx="12">
                  <c:v>1621618367.1599991</c:v>
                </c:pt>
                <c:pt idx="13">
                  <c:v>1624524275.3600008</c:v>
                </c:pt>
                <c:pt idx="14">
                  <c:v>1728772980.6700001</c:v>
                </c:pt>
                <c:pt idx="15">
                  <c:v>1793552301.0800011</c:v>
                </c:pt>
                <c:pt idx="16">
                  <c:v>1872849926.5699992</c:v>
                </c:pt>
                <c:pt idx="17">
                  <c:v>2041463439.72</c:v>
                </c:pt>
                <c:pt idx="18">
                  <c:v>2148928021.2399998</c:v>
                </c:pt>
                <c:pt idx="19">
                  <c:v>2344792452.3300004</c:v>
                </c:pt>
                <c:pt idx="20">
                  <c:v>2416470561.5100002</c:v>
                </c:pt>
                <c:pt idx="21">
                  <c:v>2639052455.9500012</c:v>
                </c:pt>
                <c:pt idx="22">
                  <c:v>2735120657.7299986</c:v>
                </c:pt>
                <c:pt idx="23">
                  <c:v>2957962668.4200001</c:v>
                </c:pt>
                <c:pt idx="24">
                  <c:v>2964662210.2900014</c:v>
                </c:pt>
                <c:pt idx="25">
                  <c:v>3392217606.6299982</c:v>
                </c:pt>
                <c:pt idx="26">
                  <c:v>3501370003.4078131</c:v>
                </c:pt>
                <c:pt idx="27">
                  <c:v>4100024003.9200006</c:v>
                </c:pt>
                <c:pt idx="28">
                  <c:v>4376371966.9199991</c:v>
                </c:pt>
                <c:pt idx="29">
                  <c:v>5461832007.7900009</c:v>
                </c:pt>
                <c:pt idx="30">
                  <c:v>7079979662.2399921</c:v>
                </c:pt>
                <c:pt idx="31">
                  <c:v>8998490055.9300003</c:v>
                </c:pt>
                <c:pt idx="32">
                  <c:v>36805908141.830009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AD-42EC-88CA-24E261263C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870720000"/>
        <c:axId val="1102382496"/>
      </c:barChart>
      <c:catAx>
        <c:axId val="870720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02382496"/>
        <c:crosses val="autoZero"/>
        <c:auto val="1"/>
        <c:lblAlgn val="ctr"/>
        <c:lblOffset val="100"/>
        <c:noMultiLvlLbl val="0"/>
      </c:catAx>
      <c:valAx>
        <c:axId val="1102382496"/>
        <c:scaling>
          <c:orientation val="minMax"/>
        </c:scaling>
        <c:delete val="1"/>
        <c:axPos val="b"/>
        <c:numFmt formatCode="#,##0.0,," sourceLinked="1"/>
        <c:majorTickMark val="none"/>
        <c:minorTickMark val="none"/>
        <c:tickLblPos val="nextTo"/>
        <c:crossAx val="87072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CD-4B9D-8448-629953163F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25'!$AI$12:$AI$44</c:f>
              <c:strCache>
                <c:ptCount val="33"/>
                <c:pt idx="0">
                  <c:v> San Cristóbal</c:v>
                </c:pt>
                <c:pt idx="1">
                  <c:v> La Romana</c:v>
                </c:pt>
                <c:pt idx="2">
                  <c:v> San Juan</c:v>
                </c:pt>
                <c:pt idx="3">
                  <c:v> Espaillat</c:v>
                </c:pt>
                <c:pt idx="4">
                  <c:v> Monseñor Nouel</c:v>
                </c:pt>
                <c:pt idx="5">
                  <c:v> Puerto Plata</c:v>
                </c:pt>
                <c:pt idx="6">
                  <c:v> La Altagracia</c:v>
                </c:pt>
                <c:pt idx="7">
                  <c:v> La Vega</c:v>
                </c:pt>
                <c:pt idx="8">
                  <c:v> Distrito Nacional</c:v>
                </c:pt>
                <c:pt idx="9">
                  <c:v> Hermanas Mirabal</c:v>
                </c:pt>
                <c:pt idx="10">
                  <c:v> Valverde</c:v>
                </c:pt>
                <c:pt idx="11">
                  <c:v> Sánchez Ramírez</c:v>
                </c:pt>
                <c:pt idx="12">
                  <c:v> Santiago</c:v>
                </c:pt>
                <c:pt idx="13">
                  <c:v> San Pedro De Macorís</c:v>
                </c:pt>
                <c:pt idx="14">
                  <c:v> Barahona</c:v>
                </c:pt>
                <c:pt idx="15">
                  <c:v> Peravia</c:v>
                </c:pt>
                <c:pt idx="16">
                  <c:v>Promedio</c:v>
                </c:pt>
                <c:pt idx="17">
                  <c:v> Bahoruco</c:v>
                </c:pt>
                <c:pt idx="18">
                  <c:v> Santo Domingo</c:v>
                </c:pt>
                <c:pt idx="19">
                  <c:v> El Seibo</c:v>
                </c:pt>
                <c:pt idx="20">
                  <c:v> Samaná</c:v>
                </c:pt>
                <c:pt idx="21">
                  <c:v> Pedernales</c:v>
                </c:pt>
                <c:pt idx="22">
                  <c:v> Duarte</c:v>
                </c:pt>
                <c:pt idx="23">
                  <c:v> Azua</c:v>
                </c:pt>
                <c:pt idx="24">
                  <c:v> Monte Plata</c:v>
                </c:pt>
                <c:pt idx="25">
                  <c:v> Santiago Rodríguez</c:v>
                </c:pt>
                <c:pt idx="26">
                  <c:v> Hato Mayor</c:v>
                </c:pt>
                <c:pt idx="27">
                  <c:v> María Trinidad Sánchez</c:v>
                </c:pt>
                <c:pt idx="28">
                  <c:v> Elías Piña</c:v>
                </c:pt>
                <c:pt idx="29">
                  <c:v> Monte Cristi</c:v>
                </c:pt>
                <c:pt idx="30">
                  <c:v> Dajabón</c:v>
                </c:pt>
                <c:pt idx="31">
                  <c:v> San José De Ocoa</c:v>
                </c:pt>
                <c:pt idx="32">
                  <c:v> Independencia</c:v>
                </c:pt>
              </c:strCache>
            </c:strRef>
          </c:cat>
          <c:val>
            <c:numRef>
              <c:f>'Grafico 25'!$AJ$12:$AJ$44</c:f>
              <c:numCache>
                <c:formatCode>_(* #,##0.0_);_(* \(#,##0.0\);_(* "-"??_);_(@_)</c:formatCode>
                <c:ptCount val="33"/>
                <c:pt idx="0">
                  <c:v>3683.4925414807626</c:v>
                </c:pt>
                <c:pt idx="1">
                  <c:v>4417.1570629628313</c:v>
                </c:pt>
                <c:pt idx="2">
                  <c:v>4810.6153990834982</c:v>
                </c:pt>
                <c:pt idx="3">
                  <c:v>5122.4219250522474</c:v>
                </c:pt>
                <c:pt idx="4">
                  <c:v>5161.3558489175166</c:v>
                </c:pt>
                <c:pt idx="5">
                  <c:v>5347.1197680547639</c:v>
                </c:pt>
                <c:pt idx="6">
                  <c:v>5431.2729858036782</c:v>
                </c:pt>
                <c:pt idx="7">
                  <c:v>6592.447239200068</c:v>
                </c:pt>
                <c:pt idx="8">
                  <c:v>6663.6607906813824</c:v>
                </c:pt>
                <c:pt idx="9">
                  <c:v>7185.713132573409</c:v>
                </c:pt>
                <c:pt idx="10">
                  <c:v>7360.0816002508573</c:v>
                </c:pt>
                <c:pt idx="11">
                  <c:v>7657.6587817416157</c:v>
                </c:pt>
                <c:pt idx="12">
                  <c:v>8440.8376741496304</c:v>
                </c:pt>
                <c:pt idx="13">
                  <c:v>8564.8483281190202</c:v>
                </c:pt>
                <c:pt idx="14">
                  <c:v>8581.3534802349532</c:v>
                </c:pt>
                <c:pt idx="15">
                  <c:v>9333.2631990292193</c:v>
                </c:pt>
                <c:pt idx="16">
                  <c:v>10460.481629576831</c:v>
                </c:pt>
                <c:pt idx="17">
                  <c:v>10776.292351111635</c:v>
                </c:pt>
                <c:pt idx="18">
                  <c:v>12049.850920726021</c:v>
                </c:pt>
                <c:pt idx="19">
                  <c:v>13602.729960481791</c:v>
                </c:pt>
                <c:pt idx="20">
                  <c:v>14149.799017150232</c:v>
                </c:pt>
                <c:pt idx="21">
                  <c:v>14432.538276564284</c:v>
                </c:pt>
                <c:pt idx="22">
                  <c:v>14540.601134043907</c:v>
                </c:pt>
                <c:pt idx="23">
                  <c:v>15188.172640790513</c:v>
                </c:pt>
                <c:pt idx="24">
                  <c:v>15417.02051134178</c:v>
                </c:pt>
                <c:pt idx="25">
                  <c:v>15578.594455031092</c:v>
                </c:pt>
                <c:pt idx="26">
                  <c:v>20163.439556206118</c:v>
                </c:pt>
                <c:pt idx="27">
                  <c:v>21025.430347371788</c:v>
                </c:pt>
                <c:pt idx="28">
                  <c:v>24775.218306527004</c:v>
                </c:pt>
                <c:pt idx="29">
                  <c:v>34519.541346759397</c:v>
                </c:pt>
                <c:pt idx="30">
                  <c:v>34942.662916219604</c:v>
                </c:pt>
                <c:pt idx="31">
                  <c:v>40786.684025281371</c:v>
                </c:pt>
                <c:pt idx="32">
                  <c:v>91015.364235794055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CD-4B9D-8448-629953163F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83661920"/>
        <c:axId val="1483662880"/>
      </c:barChart>
      <c:catAx>
        <c:axId val="1483661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483662880"/>
        <c:crosses val="autoZero"/>
        <c:auto val="1"/>
        <c:lblAlgn val="ctr"/>
        <c:lblOffset val="100"/>
        <c:noMultiLvlLbl val="0"/>
      </c:catAx>
      <c:valAx>
        <c:axId val="1483662880"/>
        <c:scaling>
          <c:orientation val="minMax"/>
        </c:scaling>
        <c:delete val="1"/>
        <c:axPos val="b"/>
        <c:numFmt formatCode="_(* #,##0.0_);_(* \(#,##0.0\);_(* &quot;-&quot;??_);_(@_)" sourceLinked="1"/>
        <c:majorTickMark val="none"/>
        <c:minorTickMark val="none"/>
        <c:tickLblPos val="nextTo"/>
        <c:crossAx val="14836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3'!$Z$26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3'!$Y$27:$Y$31</c:f>
              <c:strCache>
                <c:ptCount val="5"/>
                <c:pt idx="0">
                  <c:v>Zona Euro</c:v>
                </c:pt>
                <c:pt idx="1">
                  <c:v>Alemania </c:v>
                </c:pt>
                <c:pt idx="2">
                  <c:v>Francia</c:v>
                </c:pt>
                <c:pt idx="3">
                  <c:v>Italia</c:v>
                </c:pt>
                <c:pt idx="4">
                  <c:v>España</c:v>
                </c:pt>
              </c:strCache>
            </c:strRef>
          </c:cat>
          <c:val>
            <c:numRef>
              <c:f>'Grafico 3'!$Z$27:$Z$31</c:f>
              <c:numCache>
                <c:formatCode>0.0</c:formatCode>
                <c:ptCount val="5"/>
                <c:pt idx="0">
                  <c:v>5.9</c:v>
                </c:pt>
                <c:pt idx="1">
                  <c:v>3.2</c:v>
                </c:pt>
                <c:pt idx="2">
                  <c:v>6.3</c:v>
                </c:pt>
                <c:pt idx="3">
                  <c:v>8.3000000000000007</c:v>
                </c:pt>
                <c:pt idx="4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F-4501-BCE4-1EA65177329D}"/>
            </c:ext>
          </c:extLst>
        </c:ser>
        <c:ser>
          <c:idx val="1"/>
          <c:order val="1"/>
          <c:tx>
            <c:strRef>
              <c:f>'Grafico 3'!$AA$26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3'!$Y$27:$Y$31</c:f>
              <c:strCache>
                <c:ptCount val="5"/>
                <c:pt idx="0">
                  <c:v>Zona Euro</c:v>
                </c:pt>
                <c:pt idx="1">
                  <c:v>Alemania </c:v>
                </c:pt>
                <c:pt idx="2">
                  <c:v>Francia</c:v>
                </c:pt>
                <c:pt idx="3">
                  <c:v>Italia</c:v>
                </c:pt>
                <c:pt idx="4">
                  <c:v>España</c:v>
                </c:pt>
              </c:strCache>
            </c:strRef>
          </c:cat>
          <c:val>
            <c:numRef>
              <c:f>'Grafico 3'!$AA$27:$AA$31</c:f>
              <c:numCache>
                <c:formatCode>0.0</c:formatCode>
                <c:ptCount val="5"/>
                <c:pt idx="0">
                  <c:v>3.4</c:v>
                </c:pt>
                <c:pt idx="1">
                  <c:v>1.8</c:v>
                </c:pt>
                <c:pt idx="2">
                  <c:v>2.5</c:v>
                </c:pt>
                <c:pt idx="3">
                  <c:v>4</c:v>
                </c:pt>
                <c:pt idx="4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F-4501-BCE4-1EA65177329D}"/>
            </c:ext>
          </c:extLst>
        </c:ser>
        <c:ser>
          <c:idx val="2"/>
          <c:order val="2"/>
          <c:tx>
            <c:strRef>
              <c:f>'Grafico 3'!$AB$26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3'!$Y$27:$Y$31</c:f>
              <c:strCache>
                <c:ptCount val="5"/>
                <c:pt idx="0">
                  <c:v>Zona Euro</c:v>
                </c:pt>
                <c:pt idx="1">
                  <c:v>Alemania </c:v>
                </c:pt>
                <c:pt idx="2">
                  <c:v>Francia</c:v>
                </c:pt>
                <c:pt idx="3">
                  <c:v>Italia</c:v>
                </c:pt>
                <c:pt idx="4">
                  <c:v>España</c:v>
                </c:pt>
              </c:strCache>
            </c:strRef>
          </c:cat>
          <c:val>
            <c:numRef>
              <c:f>'Grafico 3'!$AB$27:$AB$31</c:f>
              <c:numCache>
                <c:formatCode>0.0</c:formatCode>
                <c:ptCount val="5"/>
                <c:pt idx="0">
                  <c:v>0.4</c:v>
                </c:pt>
                <c:pt idx="1">
                  <c:v>-0.3</c:v>
                </c:pt>
                <c:pt idx="2">
                  <c:v>0.9</c:v>
                </c:pt>
                <c:pt idx="3">
                  <c:v>0.9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4F-4501-BCE4-1EA651773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3256783"/>
        <c:axId val="1533254863"/>
      </c:barChart>
      <c:catAx>
        <c:axId val="153325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533254863"/>
        <c:crosses val="autoZero"/>
        <c:auto val="1"/>
        <c:lblAlgn val="ctr"/>
        <c:lblOffset val="100"/>
        <c:noMultiLvlLbl val="0"/>
      </c:catAx>
      <c:valAx>
        <c:axId val="153325486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533256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86-49A1-AE7D-C3B95E26FCB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86-49A1-AE7D-C3B95E26FCB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086-49A1-AE7D-C3B95E26FC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'Grafico 4'!$Z$24:$AB$24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'Grafico 4'!$Z$25:$AB$25</c:f>
              <c:numCache>
                <c:formatCode>0.0</c:formatCode>
                <c:ptCount val="3"/>
                <c:pt idx="0">
                  <c:v>8.4</c:v>
                </c:pt>
                <c:pt idx="1">
                  <c:v>3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86-49A1-AE7D-C3B95E26F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13284431"/>
        <c:axId val="1613285391"/>
      </c:barChart>
      <c:catAx>
        <c:axId val="161328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613285391"/>
        <c:crosses val="autoZero"/>
        <c:auto val="1"/>
        <c:lblAlgn val="ctr"/>
        <c:lblOffset val="100"/>
        <c:noMultiLvlLbl val="0"/>
      </c:catAx>
      <c:valAx>
        <c:axId val="161328539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613284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36-4FA7-9520-ADAE3518C3D3}"/>
              </c:ext>
            </c:extLst>
          </c:dPt>
          <c:dPt>
            <c:idx val="3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36-4FA7-9520-ADAE3518C3D3}"/>
              </c:ext>
            </c:extLst>
          </c:dPt>
          <c:dPt>
            <c:idx val="3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36-4FA7-9520-ADAE3518C3D3}"/>
              </c:ext>
            </c:extLst>
          </c:dPt>
          <c:dLbls>
            <c:dLbl>
              <c:idx val="2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500" b="1" i="0" u="none" strike="noStrike" kern="1200" baseline="0">
                      <a:solidFill>
                        <a:srgbClr val="00B050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236-4FA7-9520-ADAE3518C3D3}"/>
                </c:ext>
              </c:extLst>
            </c:dLbl>
            <c:dLbl>
              <c:idx val="32"/>
              <c:layout>
                <c:manualLayout>
                  <c:x val="-1.5767343354495541E-16"/>
                  <c:y val="-6.3570319430137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500" b="1" i="0" u="none" strike="noStrike" kern="1200" baseline="0">
                      <a:solidFill>
                        <a:srgbClr val="C00000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6-4FA7-9520-ADAE3518C3D3}"/>
                </c:ext>
              </c:extLst>
            </c:dLbl>
            <c:dLbl>
              <c:idx val="33"/>
              <c:layout>
                <c:manualLayout>
                  <c:x val="1.7910447761194031E-2"/>
                  <c:y val="4.445144356955380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500" b="1" i="0" u="none" strike="noStrike" kern="1200" baseline="0">
                      <a:solidFill>
                        <a:srgbClr val="C00000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6-4FA7-9520-ADAE3518C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5'!$P$13:$P$46</c:f>
              <c:strCache>
                <c:ptCount val="34"/>
                <c:pt idx="0">
                  <c:v>Guyana</c:v>
                </c:pt>
                <c:pt idx="1">
                  <c:v>Antigua y Barbuda</c:v>
                </c:pt>
                <c:pt idx="2">
                  <c:v>Panamá</c:v>
                </c:pt>
                <c:pt idx="3">
                  <c:v>San Vicente y las Granadinas</c:v>
                </c:pt>
                <c:pt idx="4">
                  <c:v>Granada</c:v>
                </c:pt>
                <c:pt idx="5">
                  <c:v>Costa Rica</c:v>
                </c:pt>
                <c:pt idx="6">
                  <c:v>Barbados</c:v>
                </c:pt>
                <c:pt idx="7">
                  <c:v>Belice</c:v>
                </c:pt>
                <c:pt idx="8">
                  <c:v>Paraguay</c:v>
                </c:pt>
                <c:pt idx="9">
                  <c:v>Bahamas</c:v>
                </c:pt>
                <c:pt idx="10">
                  <c:v>Santa Lucía</c:v>
                </c:pt>
                <c:pt idx="11">
                  <c:v>Saint Kitts y Nevis</c:v>
                </c:pt>
                <c:pt idx="12">
                  <c:v>México</c:v>
                </c:pt>
                <c:pt idx="13">
                  <c:v>Guatemala</c:v>
                </c:pt>
                <c:pt idx="14">
                  <c:v>Honduras</c:v>
                </c:pt>
                <c:pt idx="15">
                  <c:v>Dominica</c:v>
                </c:pt>
                <c:pt idx="16">
                  <c:v>Nicaragua</c:v>
                </c:pt>
                <c:pt idx="17">
                  <c:v>República Dominicana</c:v>
                </c:pt>
                <c:pt idx="18">
                  <c:v>Venezuela (Rep. Bol. de)</c:v>
                </c:pt>
                <c:pt idx="19">
                  <c:v>Brasil</c:v>
                </c:pt>
                <c:pt idx="20">
                  <c:v>Trinidad y Tabago</c:v>
                </c:pt>
                <c:pt idx="21">
                  <c:v>El Salvador</c:v>
                </c:pt>
                <c:pt idx="22">
                  <c:v>Bolivia (Est. Plur. de)</c:v>
                </c:pt>
                <c:pt idx="23">
                  <c:v>América Latina y el Caribe</c:v>
                </c:pt>
                <c:pt idx="24">
                  <c:v>Jamaica</c:v>
                </c:pt>
                <c:pt idx="25">
                  <c:v>Suriname</c:v>
                </c:pt>
                <c:pt idx="26">
                  <c:v>Ecuador</c:v>
                </c:pt>
                <c:pt idx="27">
                  <c:v>Cuba</c:v>
                </c:pt>
                <c:pt idx="28">
                  <c:v>Uruguay</c:v>
                </c:pt>
                <c:pt idx="29">
                  <c:v>Colombia</c:v>
                </c:pt>
                <c:pt idx="30">
                  <c:v>Perú</c:v>
                </c:pt>
                <c:pt idx="31">
                  <c:v>Chile</c:v>
                </c:pt>
                <c:pt idx="32">
                  <c:v>Haití</c:v>
                </c:pt>
                <c:pt idx="33">
                  <c:v>Argentina</c:v>
                </c:pt>
              </c:strCache>
            </c:strRef>
          </c:cat>
          <c:val>
            <c:numRef>
              <c:f>'Grafico 5'!$Q$13:$Q$46</c:f>
              <c:numCache>
                <c:formatCode>0.0</c:formatCode>
                <c:ptCount val="34"/>
                <c:pt idx="0">
                  <c:v>39.200000000000003</c:v>
                </c:pt>
                <c:pt idx="1">
                  <c:v>8.5</c:v>
                </c:pt>
                <c:pt idx="2">
                  <c:v>6.1</c:v>
                </c:pt>
                <c:pt idx="3">
                  <c:v>5.9</c:v>
                </c:pt>
                <c:pt idx="4">
                  <c:v>5.8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4.8</c:v>
                </c:pt>
                <c:pt idx="8">
                  <c:v>4.5</c:v>
                </c:pt>
                <c:pt idx="9">
                  <c:v>4.3</c:v>
                </c:pt>
                <c:pt idx="10">
                  <c:v>4</c:v>
                </c:pt>
                <c:pt idx="11">
                  <c:v>3.9</c:v>
                </c:pt>
                <c:pt idx="12">
                  <c:v>3.6</c:v>
                </c:pt>
                <c:pt idx="13">
                  <c:v>3.4</c:v>
                </c:pt>
                <c:pt idx="14">
                  <c:v>3.3</c:v>
                </c:pt>
                <c:pt idx="15">
                  <c:v>3.3</c:v>
                </c:pt>
                <c:pt idx="16">
                  <c:v>3.3</c:v>
                </c:pt>
                <c:pt idx="17">
                  <c:v>3.1</c:v>
                </c:pt>
                <c:pt idx="18">
                  <c:v>3</c:v>
                </c:pt>
                <c:pt idx="19">
                  <c:v>3</c:v>
                </c:pt>
                <c:pt idx="20">
                  <c:v>2.7</c:v>
                </c:pt>
                <c:pt idx="21">
                  <c:v>2.2999999999999998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2.1</c:v>
                </c:pt>
                <c:pt idx="25">
                  <c:v>2</c:v>
                </c:pt>
                <c:pt idx="26">
                  <c:v>1.9</c:v>
                </c:pt>
                <c:pt idx="27">
                  <c:v>1.5</c:v>
                </c:pt>
                <c:pt idx="28">
                  <c:v>1</c:v>
                </c:pt>
                <c:pt idx="29">
                  <c:v>0.9</c:v>
                </c:pt>
                <c:pt idx="30">
                  <c:v>0.3</c:v>
                </c:pt>
                <c:pt idx="31">
                  <c:v>0.1</c:v>
                </c:pt>
                <c:pt idx="32">
                  <c:v>-1.8</c:v>
                </c:pt>
                <c:pt idx="33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36-4FA7-9520-ADAE3518C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9472623"/>
        <c:axId val="1045482655"/>
      </c:barChart>
      <c:catAx>
        <c:axId val="919472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045482655"/>
        <c:crosses val="autoZero"/>
        <c:auto val="1"/>
        <c:lblAlgn val="ctr"/>
        <c:lblOffset val="100"/>
        <c:noMultiLvlLbl val="0"/>
      </c:catAx>
      <c:valAx>
        <c:axId val="1045482655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919472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6'!$I$16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'Grafico 6'!$H$17:$H$20</c:f>
              <c:strCache>
                <c:ptCount val="4"/>
                <c:pt idx="0">
                  <c:v>América Latina y el Caribe</c:v>
                </c:pt>
                <c:pt idx="1">
                  <c:v>Centroamérica y México</c:v>
                </c:pt>
                <c:pt idx="2">
                  <c:v>Caribe (sin incluir Guyana)</c:v>
                </c:pt>
                <c:pt idx="3">
                  <c:v>América del Sur</c:v>
                </c:pt>
              </c:strCache>
            </c:strRef>
          </c:cat>
          <c:val>
            <c:numRef>
              <c:f>'Grafico 6'!$I$17:$I$20</c:f>
              <c:numCache>
                <c:formatCode>0.0</c:formatCode>
                <c:ptCount val="4"/>
                <c:pt idx="0" formatCode="General">
                  <c:v>3.9</c:v>
                </c:pt>
                <c:pt idx="1">
                  <c:v>4.0999999999999996</c:v>
                </c:pt>
                <c:pt idx="2" formatCode="General">
                  <c:v>6.4</c:v>
                </c:pt>
                <c:pt idx="3" formatCode="General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8-49D7-A692-2D7D6CE56913}"/>
            </c:ext>
          </c:extLst>
        </c:ser>
        <c:ser>
          <c:idx val="1"/>
          <c:order val="1"/>
          <c:tx>
            <c:strRef>
              <c:f>'Grafico 6'!$J$16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'Grafico 6'!$H$17:$H$20</c:f>
              <c:strCache>
                <c:ptCount val="4"/>
                <c:pt idx="0">
                  <c:v>América Latina y el Caribe</c:v>
                </c:pt>
                <c:pt idx="1">
                  <c:v>Centroamérica y México</c:v>
                </c:pt>
                <c:pt idx="2">
                  <c:v>Caribe (sin incluir Guyana)</c:v>
                </c:pt>
                <c:pt idx="3">
                  <c:v>América del Sur</c:v>
                </c:pt>
              </c:strCache>
            </c:strRef>
          </c:cat>
          <c:val>
            <c:numRef>
              <c:f>'Grafico 6'!$J$17:$J$20</c:f>
              <c:numCache>
                <c:formatCode>General</c:formatCode>
                <c:ptCount val="4"/>
                <c:pt idx="0" formatCode="0.0">
                  <c:v>2.2000000000000002</c:v>
                </c:pt>
                <c:pt idx="1">
                  <c:v>3.5</c:v>
                </c:pt>
                <c:pt idx="2">
                  <c:v>3.4</c:v>
                </c:pt>
                <c:pt idx="3" formatCode="0.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8-49D7-A692-2D7D6CE5691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919472623"/>
        <c:axId val="1045482655"/>
      </c:barChart>
      <c:catAx>
        <c:axId val="919472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5482655"/>
        <c:crosses val="autoZero"/>
        <c:auto val="1"/>
        <c:lblAlgn val="ctr"/>
        <c:lblOffset val="100"/>
        <c:noMultiLvlLbl val="0"/>
      </c:catAx>
      <c:valAx>
        <c:axId val="104548265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9472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96466492369417E-2"/>
          <c:y val="5.3885652287796869E-2"/>
          <c:w val="0.96315691558275873"/>
          <c:h val="0.766418647002763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 7'!$Z$25</c:f>
              <c:strCache>
                <c:ptCount val="1"/>
                <c:pt idx="0">
                  <c:v>WTI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1222057569618572E-2"/>
                  <c:y val="1.5500739094679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24-416B-9E37-55648962B87B}"/>
                </c:ext>
              </c:extLst>
            </c:dLbl>
            <c:dLbl>
              <c:idx val="1"/>
              <c:layout>
                <c:manualLayout>
                  <c:x val="-7.3909118699003462E-3"/>
                  <c:y val="3.43647998892174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24-416B-9E37-55648962B87B}"/>
                </c:ext>
              </c:extLst>
            </c:dLbl>
            <c:dLbl>
              <c:idx val="2"/>
              <c:layout>
                <c:manualLayout>
                  <c:x val="-1.0589623120594572E-2"/>
                  <c:y val="1.3225320345124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4-416B-9E37-55648962B87B}"/>
                </c:ext>
              </c:extLst>
            </c:dLbl>
            <c:dLbl>
              <c:idx val="3"/>
              <c:layout>
                <c:manualLayout>
                  <c:x val="-1.0695028862098572E-2"/>
                  <c:y val="9.40965833119410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4-416B-9E37-55648962B87B}"/>
                </c:ext>
              </c:extLst>
            </c:dLbl>
            <c:dLbl>
              <c:idx val="4"/>
              <c:layout>
                <c:manualLayout>
                  <c:x val="-1.0326170697352553E-2"/>
                  <c:y val="1.2396410802082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4-416B-9E37-55648962B87B}"/>
                </c:ext>
              </c:extLst>
            </c:dLbl>
            <c:dLbl>
              <c:idx val="5"/>
              <c:layout>
                <c:manualLayout>
                  <c:x val="-9.4382109313804908E-3"/>
                  <c:y val="1.244344113076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4-416B-9E37-55648962B87B}"/>
                </c:ext>
              </c:extLst>
            </c:dLbl>
            <c:dLbl>
              <c:idx val="6"/>
              <c:layout>
                <c:manualLayout>
                  <c:x val="-1.0378811637586572E-2"/>
                  <c:y val="1.2040743941415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4-416B-9E37-55648962B87B}"/>
                </c:ext>
              </c:extLst>
            </c:dLbl>
            <c:dLbl>
              <c:idx val="7"/>
              <c:layout>
                <c:manualLayout>
                  <c:x val="-1.0378811637586572E-2"/>
                  <c:y val="2.18292576981136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>
                  <c15:layout>
                    <c:manualLayout>
                      <c:w val="4.7676132843713796E-2"/>
                      <c:h val="8.19748974378076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424-416B-9E37-55648962B87B}"/>
                </c:ext>
              </c:extLst>
            </c:dLbl>
            <c:dLbl>
              <c:idx val="8"/>
              <c:layout>
                <c:manualLayout>
                  <c:x val="-7.7071290944123313E-3"/>
                  <c:y val="1.7705285751704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24-416B-9E37-55648962B87B}"/>
                </c:ext>
              </c:extLst>
            </c:dLbl>
            <c:dLbl>
              <c:idx val="9"/>
              <c:layout>
                <c:manualLayout>
                  <c:x val="-6.3447815611544049E-3"/>
                  <c:y val="9.40965833119410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24-416B-9E37-55648962B87B}"/>
                </c:ext>
              </c:extLst>
            </c:dLbl>
            <c:dLbl>
              <c:idx val="10"/>
              <c:layout>
                <c:manualLayout>
                  <c:x val="-7.8651757761504081E-3"/>
                  <c:y val="1.2466956295107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24-416B-9E37-55648962B87B}"/>
                </c:ext>
              </c:extLst>
            </c:dLbl>
            <c:dLbl>
              <c:idx val="11"/>
              <c:layout>
                <c:manualLayout>
                  <c:x val="-1.2584281241840654E-2"/>
                  <c:y val="1.659125484102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24-416B-9E37-55648962B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.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'Grafico 7'!$AA$24:$AL$24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'Grafico 7'!$AA$25:$AL$25</c:f>
              <c:numCache>
                <c:formatCode>0.00</c:formatCode>
                <c:ptCount val="12"/>
                <c:pt idx="0">
                  <c:v>78.12</c:v>
                </c:pt>
                <c:pt idx="1">
                  <c:v>76.83</c:v>
                </c:pt>
                <c:pt idx="2">
                  <c:v>73.28</c:v>
                </c:pt>
                <c:pt idx="3">
                  <c:v>79.45</c:v>
                </c:pt>
                <c:pt idx="4">
                  <c:v>71.58</c:v>
                </c:pt>
                <c:pt idx="5">
                  <c:v>70.25</c:v>
                </c:pt>
                <c:pt idx="6">
                  <c:v>76.069999999999993</c:v>
                </c:pt>
                <c:pt idx="7">
                  <c:v>81.39</c:v>
                </c:pt>
                <c:pt idx="8">
                  <c:v>89.43</c:v>
                </c:pt>
                <c:pt idx="9">
                  <c:v>85.64</c:v>
                </c:pt>
                <c:pt idx="10">
                  <c:v>77.69</c:v>
                </c:pt>
                <c:pt idx="11">
                  <c:v>71.900000000000006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24-416B-9E37-55648962B87B}"/>
            </c:ext>
          </c:extLst>
        </c:ser>
        <c:ser>
          <c:idx val="1"/>
          <c:order val="1"/>
          <c:tx>
            <c:strRef>
              <c:f>'Grafico 7'!$Z$26</c:f>
              <c:strCache>
                <c:ptCount val="1"/>
                <c:pt idx="0">
                  <c:v>BRENT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467629413726089E-3"/>
                  <c:y val="6.75505755663072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24-416B-9E37-55648962B87B}"/>
                </c:ext>
              </c:extLst>
            </c:dLbl>
            <c:dLbl>
              <c:idx val="1"/>
              <c:layout>
                <c:manualLayout>
                  <c:x val="0"/>
                  <c:y val="-4.14781371025528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24-416B-9E37-55648962B87B}"/>
                </c:ext>
              </c:extLst>
            </c:dLbl>
            <c:dLbl>
              <c:idx val="2"/>
              <c:layout>
                <c:manualLayout>
                  <c:x val="4.5610587839521677E-3"/>
                  <c:y val="1.0902871266886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24-416B-9E37-55648962B87B}"/>
                </c:ext>
              </c:extLst>
            </c:dLbl>
            <c:dLbl>
              <c:idx val="3"/>
              <c:layout>
                <c:manualLayout>
                  <c:x val="1.0012926137700773E-3"/>
                  <c:y val="6.09108076348513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24-416B-9E37-55648962B87B}"/>
                </c:ext>
              </c:extLst>
            </c:dLbl>
            <c:dLbl>
              <c:idx val="4"/>
              <c:layout>
                <c:manualLayout>
                  <c:x val="-1.4676294137261395E-3"/>
                  <c:y val="9.4331734955357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24-416B-9E37-55648962B87B}"/>
                </c:ext>
              </c:extLst>
            </c:dLbl>
            <c:dLbl>
              <c:idx val="5"/>
              <c:layout>
                <c:manualLayout>
                  <c:x val="-1.881201412412164E-3"/>
                  <c:y val="1.4696977713502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24-416B-9E37-55648962B87B}"/>
                </c:ext>
              </c:extLst>
            </c:dLbl>
            <c:dLbl>
              <c:idx val="6"/>
              <c:layout>
                <c:manualLayout>
                  <c:x val="-2.7244473444442215E-3"/>
                  <c:y val="4.17132887459689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24-416B-9E37-55648962B87B}"/>
                </c:ext>
              </c:extLst>
            </c:dLbl>
            <c:dLbl>
              <c:idx val="7"/>
              <c:layout>
                <c:manualLayout>
                  <c:x val="-1.5730351552300241E-3"/>
                  <c:y val="7.818792143583593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24-416B-9E37-55648962B87B}"/>
                </c:ext>
              </c:extLst>
            </c:dLbl>
            <c:dLbl>
              <c:idx val="8"/>
              <c:layout>
                <c:manualLayout>
                  <c:x val="0"/>
                  <c:y val="7.041485322291657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24-416B-9E37-55648962B87B}"/>
                </c:ext>
              </c:extLst>
            </c:dLbl>
            <c:dLbl>
              <c:idx val="9"/>
              <c:layout>
                <c:manualLayout>
                  <c:x val="-1.775795670908164E-3"/>
                  <c:y val="2.67811593890499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24-416B-9E37-55648962B87B}"/>
                </c:ext>
              </c:extLst>
            </c:dLbl>
            <c:dLbl>
              <c:idx val="10"/>
              <c:layout>
                <c:manualLayout>
                  <c:x val="-7.2855061283963315E-3"/>
                  <c:y val="-1.91975188888821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24-416B-9E37-55648962B87B}"/>
                </c:ext>
              </c:extLst>
            </c:dLbl>
            <c:dLbl>
              <c:idx val="11"/>
              <c:layout>
                <c:manualLayout>
                  <c:x val="-2.0920128954201641E-3"/>
                  <c:y val="-1.9197518888882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24-416B-9E37-55648962B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'Grafico 7'!$AA$24:$AL$24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'Grafico 7'!$AA$26:$AL$26</c:f>
              <c:numCache>
                <c:formatCode>0.00</c:formatCode>
                <c:ptCount val="12"/>
                <c:pt idx="0">
                  <c:v>82.5</c:v>
                </c:pt>
                <c:pt idx="1">
                  <c:v>82.59</c:v>
                </c:pt>
                <c:pt idx="2">
                  <c:v>78.430000000000007</c:v>
                </c:pt>
                <c:pt idx="3">
                  <c:v>84.64</c:v>
                </c:pt>
                <c:pt idx="4">
                  <c:v>75.47</c:v>
                </c:pt>
                <c:pt idx="5">
                  <c:v>74.84</c:v>
                </c:pt>
                <c:pt idx="6">
                  <c:v>80.11</c:v>
                </c:pt>
                <c:pt idx="7">
                  <c:v>86.15</c:v>
                </c:pt>
                <c:pt idx="8">
                  <c:v>93.72</c:v>
                </c:pt>
                <c:pt idx="9">
                  <c:v>90.6</c:v>
                </c:pt>
                <c:pt idx="10">
                  <c:v>82.94</c:v>
                </c:pt>
                <c:pt idx="11">
                  <c:v>77.63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424-416B-9E37-55648962B8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20014080"/>
        <c:axId val="320035296"/>
      </c:barChart>
      <c:dateAx>
        <c:axId val="3200140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20035296"/>
        <c:crosses val="autoZero"/>
        <c:auto val="1"/>
        <c:lblOffset val="100"/>
        <c:baseTimeUnit val="months"/>
      </c:dateAx>
      <c:valAx>
        <c:axId val="32003529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2001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770532072328902"/>
          <c:y val="0.91385872742462571"/>
          <c:w val="0.11263228977933414"/>
          <c:h val="6.99948462598151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689669871984431E-2"/>
          <c:y val="5.0925925925925923E-2"/>
          <c:w val="0.94077337591545307"/>
          <c:h val="0.84167468649752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'Tabla 1'!$AD$22:$AO$22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'Tabla 1'!$AD$23:$AO$23</c:f>
              <c:numCache>
                <c:formatCode>#,##0.00</c:formatCode>
                <c:ptCount val="12"/>
                <c:pt idx="0">
                  <c:v>1897.7</c:v>
                </c:pt>
                <c:pt idx="1">
                  <c:v>1858.11</c:v>
                </c:pt>
                <c:pt idx="2">
                  <c:v>1908.59</c:v>
                </c:pt>
                <c:pt idx="3">
                  <c:v>1998.84</c:v>
                </c:pt>
                <c:pt idx="4">
                  <c:v>1992.79</c:v>
                </c:pt>
                <c:pt idx="5">
                  <c:v>1943.61</c:v>
                </c:pt>
                <c:pt idx="6">
                  <c:v>1949.57</c:v>
                </c:pt>
                <c:pt idx="7">
                  <c:v>1921.22</c:v>
                </c:pt>
                <c:pt idx="8">
                  <c:v>1918.43</c:v>
                </c:pt>
                <c:pt idx="9">
                  <c:v>1912.92</c:v>
                </c:pt>
                <c:pt idx="10">
                  <c:v>1983.75</c:v>
                </c:pt>
                <c:pt idx="11">
                  <c:v>2033.31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F-40A1-A94B-5F51EE399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15728975"/>
        <c:axId val="123598351"/>
      </c:barChart>
      <c:dateAx>
        <c:axId val="171572897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23598351"/>
        <c:crosses val="autoZero"/>
        <c:auto val="1"/>
        <c:lblOffset val="100"/>
        <c:baseTimeUnit val="months"/>
      </c:dateAx>
      <c:valAx>
        <c:axId val="123598351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1715728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'Grafico 8'!$C$11:$D$22</c:f>
              <c:multiLvlStrCache>
                <c:ptCount val="12"/>
                <c:lvl>
                  <c:pt idx="0">
                    <c:v>E-M</c:v>
                  </c:pt>
                  <c:pt idx="1">
                    <c:v>E-J</c:v>
                  </c:pt>
                  <c:pt idx="2">
                    <c:v>E-S</c:v>
                  </c:pt>
                  <c:pt idx="3">
                    <c:v>E-D</c:v>
                  </c:pt>
                  <c:pt idx="4">
                    <c:v>E-M</c:v>
                  </c:pt>
                  <c:pt idx="5">
                    <c:v>E-J</c:v>
                  </c:pt>
                  <c:pt idx="6">
                    <c:v>E-S</c:v>
                  </c:pt>
                  <c:pt idx="7">
                    <c:v>E-D</c:v>
                  </c:pt>
                  <c:pt idx="8">
                    <c:v>E-M</c:v>
                  </c:pt>
                  <c:pt idx="9">
                    <c:v>E-J</c:v>
                  </c:pt>
                  <c:pt idx="10">
                    <c:v>E-S</c:v>
                  </c:pt>
                  <c:pt idx="11">
                    <c:v>E-D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'Grafico 8'!$E$11:$E$22</c:f>
              <c:numCache>
                <c:formatCode>General</c:formatCode>
                <c:ptCount val="12"/>
                <c:pt idx="0">
                  <c:v>3.1</c:v>
                </c:pt>
                <c:pt idx="1">
                  <c:v>13.3</c:v>
                </c:pt>
                <c:pt idx="2">
                  <c:v>12.7</c:v>
                </c:pt>
                <c:pt idx="3">
                  <c:v>12.3</c:v>
                </c:pt>
                <c:pt idx="4">
                  <c:v>6.1</c:v>
                </c:pt>
                <c:pt idx="5">
                  <c:v>5.6</c:v>
                </c:pt>
                <c:pt idx="6" formatCode="0.0">
                  <c:v>5.3999999999999995</c:v>
                </c:pt>
                <c:pt idx="7" formatCode="0.0">
                  <c:v>4.875</c:v>
                </c:pt>
                <c:pt idx="8">
                  <c:v>1.4</c:v>
                </c:pt>
                <c:pt idx="9">
                  <c:v>1.2</c:v>
                </c:pt>
                <c:pt idx="10" formatCode="0.0">
                  <c:v>1.6666666666666667</c:v>
                </c:pt>
                <c:pt idx="11" formatCode="0.0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0-427D-B86C-618BE8247E0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11076848"/>
        <c:axId val="911075888"/>
      </c:barChart>
      <c:catAx>
        <c:axId val="91107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911075888"/>
        <c:crosses val="autoZero"/>
        <c:auto val="1"/>
        <c:lblAlgn val="ctr"/>
        <c:lblOffset val="100"/>
        <c:noMultiLvlLbl val="0"/>
      </c:catAx>
      <c:valAx>
        <c:axId val="9110758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1076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chart" Target="../charts/chart9.xml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chart" Target="../charts/chart14.xml"/><Relationship Id="rId4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chart" Target="../charts/chart16.xml"/><Relationship Id="rId4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chart" Target="../charts/chart19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chart" Target="../charts/chart20.xml"/><Relationship Id="rId4" Type="http://schemas.openxmlformats.org/officeDocument/2006/relationships/image" Target="../media/image1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chart" Target="../charts/chart21.xml"/><Relationship Id="rId4" Type="http://schemas.openxmlformats.org/officeDocument/2006/relationships/image" Target="../media/image1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10.png"/><Relationship Id="rId4" Type="http://schemas.openxmlformats.org/officeDocument/2006/relationships/image" Target="../media/image1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chart" Target="../charts/chart24.xml"/><Relationship Id="rId4" Type="http://schemas.openxmlformats.org/officeDocument/2006/relationships/image" Target="../media/image1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chart" Target="../charts/chart25.xml"/><Relationship Id="rId4" Type="http://schemas.openxmlformats.org/officeDocument/2006/relationships/image" Target="../media/image1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chart" Target="../charts/chart26.xml"/><Relationship Id="rId4" Type="http://schemas.openxmlformats.org/officeDocument/2006/relationships/image" Target="../media/image11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531968</xdr:colOff>
      <xdr:row>8</xdr:row>
      <xdr:rowOff>133350</xdr:rowOff>
    </xdr:from>
    <xdr:to>
      <xdr:col>6</xdr:col>
      <xdr:colOff>355601</xdr:colOff>
      <xdr:row>23</xdr:row>
      <xdr:rowOff>141817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261005-4352-468F-81ED-E73DDB97B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7</xdr:row>
      <xdr:rowOff>150711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6E28BCBC-AFDE-463C-9061-DE73FCC97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503261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B0C8CA27-7506-4C01-9042-408F4D9BA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142875</xdr:colOff>
      <xdr:row>0</xdr:row>
      <xdr:rowOff>0</xdr:rowOff>
    </xdr:from>
    <xdr:ext cx="1621632" cy="783016"/>
    <xdr:pic>
      <xdr:nvPicPr>
        <xdr:cNvPr id="6" name="Imagen 1">
          <a:extLst>
            <a:ext uri="{FF2B5EF4-FFF2-40B4-BE49-F238E27FC236}">
              <a16:creationId xmlns:a16="http://schemas.microsoft.com/office/drawing/2014/main" id="{A1BF3C80-37F6-4A79-8B17-1CA898DC3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4925" y="0"/>
          <a:ext cx="1621632" cy="783016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600074</xdr:colOff>
      <xdr:row>8</xdr:row>
      <xdr:rowOff>114299</xdr:rowOff>
    </xdr:from>
    <xdr:to>
      <xdr:col>8</xdr:col>
      <xdr:colOff>257174</xdr:colOff>
      <xdr:row>22</xdr:row>
      <xdr:rowOff>28574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EA7AA8-CFA2-4672-ABCD-51831DF2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200024</xdr:colOff>
      <xdr:row>5</xdr:row>
      <xdr:rowOff>135860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D14A2E81-14BB-489A-BD0C-76F0E180D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4" cy="1326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0</xdr:row>
      <xdr:rowOff>19050</xdr:rowOff>
    </xdr:from>
    <xdr:to>
      <xdr:col>1</xdr:col>
      <xdr:colOff>1028701</xdr:colOff>
      <xdr:row>2</xdr:row>
      <xdr:rowOff>195239</xdr:rowOff>
    </xdr:to>
    <xdr:pic>
      <xdr:nvPicPr>
        <xdr:cNvPr id="8" name="Imagen 4">
          <a:extLst>
            <a:ext uri="{FF2B5EF4-FFF2-40B4-BE49-F238E27FC236}">
              <a16:creationId xmlns:a16="http://schemas.microsoft.com/office/drawing/2014/main" id="{2FC6136A-F08C-4CA6-ADF9-3729805A3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9050"/>
          <a:ext cx="1438276" cy="71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0</xdr:row>
      <xdr:rowOff>47625</xdr:rowOff>
    </xdr:from>
    <xdr:to>
      <xdr:col>10</xdr:col>
      <xdr:colOff>352425</xdr:colOff>
      <xdr:row>2</xdr:row>
      <xdr:rowOff>209550</xdr:rowOff>
    </xdr:to>
    <xdr:pic>
      <xdr:nvPicPr>
        <xdr:cNvPr id="11" name="Imagen 3">
          <a:extLst>
            <a:ext uri="{FF2B5EF4-FFF2-40B4-BE49-F238E27FC236}">
              <a16:creationId xmlns:a16="http://schemas.microsoft.com/office/drawing/2014/main" id="{ABCBC7CD-76AC-400A-864B-BBFFA6ED1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47625"/>
          <a:ext cx="1333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7</xdr:row>
      <xdr:rowOff>7836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A68D8409-C8EE-4B01-B5F2-F0F01CE0A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1503261"/>
        </a:xfrm>
        <a:prstGeom prst="rect">
          <a:avLst/>
        </a:prstGeom>
      </xdr:spPr>
    </xdr:pic>
    <xdr:clientData/>
  </xdr:twoCellAnchor>
  <xdr:oneCellAnchor>
    <xdr:from>
      <xdr:col>0</xdr:col>
      <xdr:colOff>333375</xdr:colOff>
      <xdr:row>0</xdr:row>
      <xdr:rowOff>19050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E22D3173-C843-4ABB-BDAD-4C11ACC6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19050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0</xdr:row>
      <xdr:rowOff>0</xdr:rowOff>
    </xdr:from>
    <xdr:ext cx="1621632" cy="783016"/>
    <xdr:pic>
      <xdr:nvPicPr>
        <xdr:cNvPr id="7" name="Imagen 1">
          <a:extLst>
            <a:ext uri="{FF2B5EF4-FFF2-40B4-BE49-F238E27FC236}">
              <a16:creationId xmlns:a16="http://schemas.microsoft.com/office/drawing/2014/main" id="{F9DE6243-22D7-4B9A-8A08-8972129F9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0" y="0"/>
          <a:ext cx="1621632" cy="783016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8</xdr:row>
      <xdr:rowOff>85725</xdr:rowOff>
    </xdr:from>
    <xdr:to>
      <xdr:col>4</xdr:col>
      <xdr:colOff>2162175</xdr:colOff>
      <xdr:row>22</xdr:row>
      <xdr:rowOff>161925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985BD6-36FA-4576-8A15-742754E73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7</xdr:row>
      <xdr:rowOff>7836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4944A0F2-2805-485F-84DC-C356411A0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503261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11" name="Imagen 1">
          <a:extLst>
            <a:ext uri="{FF2B5EF4-FFF2-40B4-BE49-F238E27FC236}">
              <a16:creationId xmlns:a16="http://schemas.microsoft.com/office/drawing/2014/main" id="{A14C22CF-35F6-4124-9A46-7B7BB86CA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142875</xdr:colOff>
      <xdr:row>0</xdr:row>
      <xdr:rowOff>0</xdr:rowOff>
    </xdr:from>
    <xdr:ext cx="1621632" cy="783016"/>
    <xdr:pic>
      <xdr:nvPicPr>
        <xdr:cNvPr id="13" name="Imagen 1">
          <a:extLst>
            <a:ext uri="{FF2B5EF4-FFF2-40B4-BE49-F238E27FC236}">
              <a16:creationId xmlns:a16="http://schemas.microsoft.com/office/drawing/2014/main" id="{0CD7806D-F740-4727-AF25-5E8B1AA2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4925" y="0"/>
          <a:ext cx="1621632" cy="783016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219075</xdr:colOff>
      <xdr:row>7</xdr:row>
      <xdr:rowOff>90487</xdr:rowOff>
    </xdr:from>
    <xdr:to>
      <xdr:col>4</xdr:col>
      <xdr:colOff>2295525</xdr:colOff>
      <xdr:row>21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796F61-3CCF-4787-8665-28C2195A3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7</xdr:row>
      <xdr:rowOff>7836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628AEB-3D31-4D9F-9E31-33DF8978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503261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5B228F2D-C861-45E6-840B-0A90023D2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0</xdr:row>
      <xdr:rowOff>0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A0065C47-41FF-44ED-852E-B5BD1D8A5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05875" y="0"/>
          <a:ext cx="1621632" cy="783016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7</xdr:row>
      <xdr:rowOff>169761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FC41CA44-BF1B-42C6-BD5F-12C9AFA65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1503261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8" name="Imagen 1">
          <a:extLst>
            <a:ext uri="{FF2B5EF4-FFF2-40B4-BE49-F238E27FC236}">
              <a16:creationId xmlns:a16="http://schemas.microsoft.com/office/drawing/2014/main" id="{3CB45230-2E64-47A8-AE52-FD8C9BA95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0</xdr:row>
      <xdr:rowOff>0</xdr:rowOff>
    </xdr:from>
    <xdr:ext cx="1621632" cy="783016"/>
    <xdr:pic>
      <xdr:nvPicPr>
        <xdr:cNvPr id="9" name="Imagen 1">
          <a:extLst>
            <a:ext uri="{FF2B5EF4-FFF2-40B4-BE49-F238E27FC236}">
              <a16:creationId xmlns:a16="http://schemas.microsoft.com/office/drawing/2014/main" id="{EAA7D21F-3AB2-4998-BD37-28A734025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05875" y="0"/>
          <a:ext cx="1621632" cy="783016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9</xdr:row>
      <xdr:rowOff>112611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545471-E00E-4389-A8B2-EABD5D49E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1827111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A124E67C-FDAD-4A00-8EF3-83815D912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0</xdr:row>
      <xdr:rowOff>0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ECAFA9C1-F5C5-415A-BEC6-255C1B3A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96375" y="0"/>
          <a:ext cx="1621632" cy="783016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6</xdr:row>
      <xdr:rowOff>19050</xdr:rowOff>
    </xdr:from>
    <xdr:to>
      <xdr:col>4</xdr:col>
      <xdr:colOff>2390775</xdr:colOff>
      <xdr:row>20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7298BC-6962-4648-A64D-178DDB384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8</xdr:row>
      <xdr:rowOff>141186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293B71B-F6A0-40A4-80C4-B7FBF03B7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665186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73969720-45A4-4A6A-B3A5-3B5B83D51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0</xdr:row>
      <xdr:rowOff>0</xdr:rowOff>
    </xdr:from>
    <xdr:ext cx="1621632" cy="783016"/>
    <xdr:pic>
      <xdr:nvPicPr>
        <xdr:cNvPr id="6" name="Imagen 1">
          <a:extLst>
            <a:ext uri="{FF2B5EF4-FFF2-40B4-BE49-F238E27FC236}">
              <a16:creationId xmlns:a16="http://schemas.microsoft.com/office/drawing/2014/main" id="{825B082A-B0B0-4B16-8BD2-48C0781D1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96375" y="0"/>
          <a:ext cx="1621632" cy="783016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328612</xdr:colOff>
      <xdr:row>7</xdr:row>
      <xdr:rowOff>119062</xdr:rowOff>
    </xdr:from>
    <xdr:to>
      <xdr:col>4</xdr:col>
      <xdr:colOff>2405062</xdr:colOff>
      <xdr:row>22</xdr:row>
      <xdr:rowOff>4762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23DC89B-F29B-432A-BA21-0B0E3F5A8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9</xdr:row>
      <xdr:rowOff>112611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CF440CBD-B366-498B-889A-E3CDB1531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827111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7" name="Imagen 1">
          <a:extLst>
            <a:ext uri="{FF2B5EF4-FFF2-40B4-BE49-F238E27FC236}">
              <a16:creationId xmlns:a16="http://schemas.microsoft.com/office/drawing/2014/main" id="{8848779A-7D73-4FA5-85F2-ECFADF3DA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0</xdr:row>
      <xdr:rowOff>0</xdr:rowOff>
    </xdr:from>
    <xdr:ext cx="1621632" cy="783016"/>
    <xdr:pic>
      <xdr:nvPicPr>
        <xdr:cNvPr id="8" name="Imagen 1">
          <a:extLst>
            <a:ext uri="{FF2B5EF4-FFF2-40B4-BE49-F238E27FC236}">
              <a16:creationId xmlns:a16="http://schemas.microsoft.com/office/drawing/2014/main" id="{0A8B6912-1969-4791-859A-A41BB491D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96375" y="0"/>
          <a:ext cx="1621632" cy="783016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8</xdr:row>
      <xdr:rowOff>444866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385BFA-E348-495A-86F8-61CF44B26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1989036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1C9D741A-C733-4920-8260-89F2A65B7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5DAF0D54-F211-49E6-99CD-DD706BAB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2236" y="0"/>
          <a:ext cx="1621632" cy="78301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8</xdr:row>
      <xdr:rowOff>567010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C2751F52-B3B5-42C5-B21D-9DFC8FE3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2130791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C5599465-265A-4867-92EE-58890F032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8D6BD76E-FEC4-44EE-872E-043DF7954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46567</xdr:colOff>
      <xdr:row>8</xdr:row>
      <xdr:rowOff>114300</xdr:rowOff>
    </xdr:from>
    <xdr:to>
      <xdr:col>4</xdr:col>
      <xdr:colOff>2053167</xdr:colOff>
      <xdr:row>21</xdr:row>
      <xdr:rowOff>42333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36622F75-3921-4F0A-99FC-D8EFEDF1D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8</xdr:row>
      <xdr:rowOff>122136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4B688A45-3367-46AB-825B-50D8AB6F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665186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E23C2E11-5175-49E7-A52B-0347A6214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142875</xdr:colOff>
      <xdr:row>0</xdr:row>
      <xdr:rowOff>0</xdr:rowOff>
    </xdr:from>
    <xdr:ext cx="1621632" cy="783016"/>
    <xdr:pic>
      <xdr:nvPicPr>
        <xdr:cNvPr id="6" name="Imagen 1">
          <a:extLst>
            <a:ext uri="{FF2B5EF4-FFF2-40B4-BE49-F238E27FC236}">
              <a16:creationId xmlns:a16="http://schemas.microsoft.com/office/drawing/2014/main" id="{148E8BCB-6681-44E9-BB73-D44EC314B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4925" y="0"/>
          <a:ext cx="1621632" cy="783016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8</xdr:row>
      <xdr:rowOff>671785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3A70EF50-68A4-404B-93AC-440837F6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2270304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61619930-E139-413F-8FBE-6ABB6263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222C5EDE-53ED-444B-BEC9-825213642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9</xdr:row>
      <xdr:rowOff>495853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1A0F1B6D-3275-4B19-AABF-8C109117C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2375079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936FF992-8FA7-4CEC-B422-D0D30BE06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E863FADF-3890-449C-A83E-29D20BD40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9</xdr:row>
      <xdr:rowOff>78994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10123A41-DE40-4FC5-9241-7B587A36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2489379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BAE565EA-2D44-4EF0-8DF1-6D8A8F64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E3DFEEB5-D9F4-4DDB-9BB9-91C36FEB7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11</xdr:row>
      <xdr:rowOff>15680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951FA6B-EA5D-4386-8C92-1B81F94D1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2750476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BD176595-71EB-4048-93F3-436DF9A08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767C8F1B-0824-4921-ACDD-48312C66F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213945</xdr:colOff>
      <xdr:row>3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4090D1-1F5A-4BAD-B92A-543269EFD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13945" cy="952500"/>
        </a:xfrm>
        <a:prstGeom prst="rect">
          <a:avLst/>
        </a:prstGeom>
      </xdr:spPr>
    </xdr:pic>
    <xdr:clientData/>
  </xdr:twoCellAnchor>
  <xdr:oneCellAnchor>
    <xdr:from>
      <xdr:col>0</xdr:col>
      <xdr:colOff>283368</xdr:colOff>
      <xdr:row>0</xdr:row>
      <xdr:rowOff>0</xdr:rowOff>
    </xdr:from>
    <xdr:ext cx="2110718" cy="1019175"/>
    <xdr:pic>
      <xdr:nvPicPr>
        <xdr:cNvPr id="3" name="Imagen 2">
          <a:extLst>
            <a:ext uri="{FF2B5EF4-FFF2-40B4-BE49-F238E27FC236}">
              <a16:creationId xmlns:a16="http://schemas.microsoft.com/office/drawing/2014/main" id="{A9E76202-6067-4469-9415-B4A1163D5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368" y="0"/>
          <a:ext cx="2110718" cy="1019175"/>
        </a:xfrm>
        <a:prstGeom prst="rect">
          <a:avLst/>
        </a:prstGeom>
      </xdr:spPr>
    </xdr:pic>
    <xdr:clientData/>
  </xdr:oneCellAnchor>
  <xdr:oneCellAnchor>
    <xdr:from>
      <xdr:col>9</xdr:col>
      <xdr:colOff>833437</xdr:colOff>
      <xdr:row>0</xdr:row>
      <xdr:rowOff>0</xdr:rowOff>
    </xdr:from>
    <xdr:ext cx="1981201" cy="987762"/>
    <xdr:pic>
      <xdr:nvPicPr>
        <xdr:cNvPr id="4" name="Imagen 3">
          <a:extLst>
            <a:ext uri="{FF2B5EF4-FFF2-40B4-BE49-F238E27FC236}">
              <a16:creationId xmlns:a16="http://schemas.microsoft.com/office/drawing/2014/main" id="{FA2BB908-71C2-43C0-8960-A28E1C4E1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01287" y="0"/>
          <a:ext cx="1981201" cy="987762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416718</xdr:colOff>
      <xdr:row>0</xdr:row>
      <xdr:rowOff>0</xdr:rowOff>
    </xdr:from>
    <xdr:ext cx="1621632" cy="783016"/>
    <xdr:pic>
      <xdr:nvPicPr>
        <xdr:cNvPr id="2" name="Imagen 1">
          <a:extLst>
            <a:ext uri="{FF2B5EF4-FFF2-40B4-BE49-F238E27FC236}">
              <a16:creationId xmlns:a16="http://schemas.microsoft.com/office/drawing/2014/main" id="{4940E3F5-EEB9-4E3D-BDF0-9F3F664F5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718" y="0"/>
          <a:ext cx="1621632" cy="78301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7</xdr:row>
      <xdr:rowOff>26886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7B2D45-DC3A-4F92-A894-F7844756F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484211"/>
        </a:xfrm>
        <a:prstGeom prst="rect">
          <a:avLst/>
        </a:prstGeom>
      </xdr:spPr>
    </xdr:pic>
    <xdr:clientData/>
  </xdr:twoCellAnchor>
  <xdr:twoCellAnchor editAs="oneCell">
    <xdr:from>
      <xdr:col>9</xdr:col>
      <xdr:colOff>923925</xdr:colOff>
      <xdr:row>0</xdr:row>
      <xdr:rowOff>0</xdr:rowOff>
    </xdr:from>
    <xdr:to>
      <xdr:col>10</xdr:col>
      <xdr:colOff>0</xdr:colOff>
      <xdr:row>5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9207E4-4671-4300-A77E-F03CBFC40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0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442824</xdr:colOff>
      <xdr:row>0</xdr:row>
      <xdr:rowOff>0</xdr:rowOff>
    </xdr:from>
    <xdr:to>
      <xdr:col>8</xdr:col>
      <xdr:colOff>295276</xdr:colOff>
      <xdr:row>3</xdr:row>
      <xdr:rowOff>115564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A4FC4DF3-F195-4CAA-96B0-0330CC88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2974" y="0"/>
          <a:ext cx="1357402" cy="848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28575</xdr:colOff>
      <xdr:row>4</xdr:row>
      <xdr:rowOff>200025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E685FBA-95AF-4D35-8F74-C1E5F1B07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923925</xdr:colOff>
      <xdr:row>0</xdr:row>
      <xdr:rowOff>0</xdr:rowOff>
    </xdr:from>
    <xdr:to>
      <xdr:col>7</xdr:col>
      <xdr:colOff>923925</xdr:colOff>
      <xdr:row>3</xdr:row>
      <xdr:rowOff>161925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6BC3A447-5FE2-4D74-856D-DC89A43C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0"/>
          <a:ext cx="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440530</xdr:colOff>
      <xdr:row>3</xdr:row>
      <xdr:rowOff>49142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ED6944C6-7269-4763-9C54-6D4FDDA72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0530" cy="782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928598</xdr:colOff>
      <xdr:row>0</xdr:row>
      <xdr:rowOff>0</xdr:rowOff>
    </xdr:from>
    <xdr:to>
      <xdr:col>8</xdr:col>
      <xdr:colOff>1600539</xdr:colOff>
      <xdr:row>3</xdr:row>
      <xdr:rowOff>86849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8F4D75C-0109-439C-9391-9263EBFCC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5498" y="0"/>
          <a:ext cx="1710166" cy="820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478631</xdr:colOff>
      <xdr:row>0</xdr:row>
      <xdr:rowOff>0</xdr:rowOff>
    </xdr:from>
    <xdr:to>
      <xdr:col>2</xdr:col>
      <xdr:colOff>158863</xdr:colOff>
      <xdr:row>3</xdr:row>
      <xdr:rowOff>75731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E8FEC9C0-B2CC-48C7-B778-0076F62F6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31" y="0"/>
          <a:ext cx="1775732" cy="80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28575</xdr:colOff>
      <xdr:row>4</xdr:row>
      <xdr:rowOff>200025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ECFE0EC-E7DA-4C37-9F34-1A55D9E96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923925</xdr:colOff>
      <xdr:row>0</xdr:row>
      <xdr:rowOff>0</xdr:rowOff>
    </xdr:from>
    <xdr:to>
      <xdr:col>7</xdr:col>
      <xdr:colOff>923925</xdr:colOff>
      <xdr:row>3</xdr:row>
      <xdr:rowOff>161925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4EBDAE98-F1F6-43AB-BD9C-2DAFBA827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0"/>
          <a:ext cx="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440530</xdr:colOff>
      <xdr:row>3</xdr:row>
      <xdr:rowOff>49142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38F9FD25-8D40-4FF2-9908-3C9290FE5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0530" cy="782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928598</xdr:colOff>
      <xdr:row>0</xdr:row>
      <xdr:rowOff>0</xdr:rowOff>
    </xdr:from>
    <xdr:to>
      <xdr:col>9</xdr:col>
      <xdr:colOff>607218</xdr:colOff>
      <xdr:row>3</xdr:row>
      <xdr:rowOff>86849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444FB086-28C8-49D2-9116-0FD854F37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1623" y="0"/>
          <a:ext cx="1707445" cy="820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478631</xdr:colOff>
      <xdr:row>0</xdr:row>
      <xdr:rowOff>0</xdr:rowOff>
    </xdr:from>
    <xdr:to>
      <xdr:col>2</xdr:col>
      <xdr:colOff>335756</xdr:colOff>
      <xdr:row>3</xdr:row>
      <xdr:rowOff>75731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E23EC942-CCF5-407D-BD20-86E89D515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31" y="0"/>
          <a:ext cx="1781175" cy="80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723901</xdr:colOff>
      <xdr:row>7</xdr:row>
      <xdr:rowOff>107496</xdr:rowOff>
    </xdr:from>
    <xdr:to>
      <xdr:col>9</xdr:col>
      <xdr:colOff>76200</xdr:colOff>
      <xdr:row>27</xdr:row>
      <xdr:rowOff>93208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006D96-CDF3-4789-892A-15163AD76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200024</xdr:colOff>
      <xdr:row>6</xdr:row>
      <xdr:rowOff>31085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7A010E-45F1-484D-8566-DD9017E3D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4" cy="1326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47625</xdr:rowOff>
    </xdr:from>
    <xdr:to>
      <xdr:col>9</xdr:col>
      <xdr:colOff>9525</xdr:colOff>
      <xdr:row>3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D0504C1-770D-42DC-B432-C5A409A82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47625"/>
          <a:ext cx="1333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200024</xdr:colOff>
      <xdr:row>0</xdr:row>
      <xdr:rowOff>0</xdr:rowOff>
    </xdr:from>
    <xdr:to>
      <xdr:col>1</xdr:col>
      <xdr:colOff>876300</xdr:colOff>
      <xdr:row>3</xdr:row>
      <xdr:rowOff>4739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4299A76-7934-481D-B878-C5F0688C4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1438276" cy="71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18250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134FFA-46EE-4854-A61F-D0933D0EA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57400" cy="1027900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0</xdr:row>
      <xdr:rowOff>0</xdr:rowOff>
    </xdr:from>
    <xdr:to>
      <xdr:col>10</xdr:col>
      <xdr:colOff>154209</xdr:colOff>
      <xdr:row>3</xdr:row>
      <xdr:rowOff>45816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1C9E9E-D977-4D6B-AA3F-6C4402856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7250" y="0"/>
          <a:ext cx="1735359" cy="864966"/>
        </a:xfrm>
        <a:prstGeom prst="rect">
          <a:avLst/>
        </a:prstGeom>
      </xdr:spPr>
    </xdr:pic>
    <xdr:clientData/>
  </xdr:twoCellAnchor>
  <xdr:twoCellAnchor>
    <xdr:from>
      <xdr:col>0</xdr:col>
      <xdr:colOff>708930</xdr:colOff>
      <xdr:row>5</xdr:row>
      <xdr:rowOff>23131</xdr:rowOff>
    </xdr:from>
    <xdr:to>
      <xdr:col>9</xdr:col>
      <xdr:colOff>28574</xdr:colOff>
      <xdr:row>33</xdr:row>
      <xdr:rowOff>163285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839AB8-BDCD-46E7-943D-B85E00015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770466</xdr:colOff>
      <xdr:row>9</xdr:row>
      <xdr:rowOff>14816</xdr:rowOff>
    </xdr:from>
    <xdr:to>
      <xdr:col>6</xdr:col>
      <xdr:colOff>302684</xdr:colOff>
      <xdr:row>24</xdr:row>
      <xdr:rowOff>179917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37A0067-9028-4BCE-8439-667FE3D44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9</xdr:row>
      <xdr:rowOff>93561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ECB60342-87EA-4313-98D1-B7A887F3A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827111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13F273ED-0029-4E45-AC05-1661C84A9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142875</xdr:colOff>
      <xdr:row>0</xdr:row>
      <xdr:rowOff>0</xdr:rowOff>
    </xdr:from>
    <xdr:ext cx="1621632" cy="783016"/>
    <xdr:pic>
      <xdr:nvPicPr>
        <xdr:cNvPr id="6" name="Imagen 1">
          <a:extLst>
            <a:ext uri="{FF2B5EF4-FFF2-40B4-BE49-F238E27FC236}">
              <a16:creationId xmlns:a16="http://schemas.microsoft.com/office/drawing/2014/main" id="{5AAE11F3-4DD7-4ED8-9F47-43EF1C9DC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4925" y="0"/>
          <a:ext cx="1621632" cy="783016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201975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A0F637-6E7A-4D08-A95E-9433DCC86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02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0</xdr:row>
      <xdr:rowOff>28576</xdr:rowOff>
    </xdr:from>
    <xdr:to>
      <xdr:col>1</xdr:col>
      <xdr:colOff>914401</xdr:colOff>
      <xdr:row>2</xdr:row>
      <xdr:rowOff>53341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E78402-1C1B-45CE-A785-EDD38D242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33500" cy="63436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8</xdr:col>
      <xdr:colOff>693964</xdr:colOff>
      <xdr:row>2</xdr:row>
      <xdr:rowOff>121696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0121A1-C101-4679-8E63-42E982DF8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67950" y="0"/>
          <a:ext cx="1484539" cy="73129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201975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194A6C-5160-474F-8F63-826690AB5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02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0</xdr:row>
      <xdr:rowOff>28576</xdr:rowOff>
    </xdr:from>
    <xdr:to>
      <xdr:col>1</xdr:col>
      <xdr:colOff>914401</xdr:colOff>
      <xdr:row>2</xdr:row>
      <xdr:rowOff>53341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D364A2-775C-4971-8922-68BFE9645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33500" cy="63436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8</xdr:col>
      <xdr:colOff>299357</xdr:colOff>
      <xdr:row>2</xdr:row>
      <xdr:rowOff>121696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F4FB8B-A66D-429E-A157-C46CAB8E4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96475" y="0"/>
          <a:ext cx="1489982" cy="73129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198165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0AD64E-94EE-4183-9A8C-1A121FA5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36415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487682</xdr:colOff>
      <xdr:row>0</xdr:row>
      <xdr:rowOff>52389</xdr:rowOff>
    </xdr:from>
    <xdr:to>
      <xdr:col>1</xdr:col>
      <xdr:colOff>1066802</xdr:colOff>
      <xdr:row>2</xdr:row>
      <xdr:rowOff>92394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191219-B414-4FD5-BDBA-D79E746DB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2" y="52389"/>
          <a:ext cx="1341120" cy="64960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0</xdr:row>
      <xdr:rowOff>0</xdr:rowOff>
    </xdr:from>
    <xdr:to>
      <xdr:col>11</xdr:col>
      <xdr:colOff>246221</xdr:colOff>
      <xdr:row>2</xdr:row>
      <xdr:rowOff>131221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11AFC1-9FF7-46B0-AFF8-8D1A59AB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44488" y="0"/>
          <a:ext cx="1460658" cy="7408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4800" cy="1444307"/>
    <xdr:pic>
      <xdr:nvPicPr>
        <xdr:cNvPr id="2" name="Imagen 1">
          <a:extLst>
            <a:ext uri="{FF2B5EF4-FFF2-40B4-BE49-F238E27FC236}">
              <a16:creationId xmlns:a16="http://schemas.microsoft.com/office/drawing/2014/main" id="{1A4B02C5-22A9-4B49-BFF4-F0BAAA319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4307"/>
        </a:xfrm>
        <a:prstGeom prst="rect">
          <a:avLst/>
        </a:prstGeom>
      </xdr:spPr>
    </xdr:pic>
    <xdr:clientData/>
  </xdr:oneCellAnchor>
  <xdr:oneCellAnchor>
    <xdr:from>
      <xdr:col>0</xdr:col>
      <xdr:colOff>342901</xdr:colOff>
      <xdr:row>0</xdr:row>
      <xdr:rowOff>28576</xdr:rowOff>
    </xdr:from>
    <xdr:ext cx="1317308" cy="627561"/>
    <xdr:pic>
      <xdr:nvPicPr>
        <xdr:cNvPr id="3" name="Imagen 2">
          <a:extLst>
            <a:ext uri="{FF2B5EF4-FFF2-40B4-BE49-F238E27FC236}">
              <a16:creationId xmlns:a16="http://schemas.microsoft.com/office/drawing/2014/main" id="{578D5A5C-FCEE-4063-920D-4F928A25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17308" cy="627561"/>
        </a:xfrm>
        <a:prstGeom prst="rect">
          <a:avLst/>
        </a:prstGeom>
      </xdr:spPr>
    </xdr:pic>
    <xdr:clientData/>
  </xdr:oneCellAnchor>
  <xdr:oneCellAnchor>
    <xdr:from>
      <xdr:col>9</xdr:col>
      <xdr:colOff>919774</xdr:colOff>
      <xdr:row>0</xdr:row>
      <xdr:rowOff>21229</xdr:rowOff>
    </xdr:from>
    <xdr:ext cx="1456372" cy="730207"/>
    <xdr:pic>
      <xdr:nvPicPr>
        <xdr:cNvPr id="4" name="Imagen 3">
          <a:extLst>
            <a:ext uri="{FF2B5EF4-FFF2-40B4-BE49-F238E27FC236}">
              <a16:creationId xmlns:a16="http://schemas.microsoft.com/office/drawing/2014/main" id="{90567A60-8110-4472-A4A8-52B61085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92524" y="21229"/>
          <a:ext cx="1456372" cy="730207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149679</xdr:colOff>
      <xdr:row>4</xdr:row>
      <xdr:rowOff>9816</xdr:rowOff>
    </xdr:from>
    <xdr:to>
      <xdr:col>10</xdr:col>
      <xdr:colOff>714327</xdr:colOff>
      <xdr:row>24</xdr:row>
      <xdr:rowOff>146422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5224AD-4F27-4BED-AA06-D9701452E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126547</xdr:colOff>
      <xdr:row>0</xdr:row>
      <xdr:rowOff>0</xdr:rowOff>
    </xdr:from>
    <xdr:to>
      <xdr:col>4</xdr:col>
      <xdr:colOff>369462</xdr:colOff>
      <xdr:row>3</xdr:row>
      <xdr:rowOff>164628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58716A-A979-47B4-B826-BC30564BE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2547" y="0"/>
          <a:ext cx="1785965" cy="974253"/>
        </a:xfrm>
        <a:prstGeom prst="rect">
          <a:avLst/>
        </a:prstGeom>
      </xdr:spPr>
    </xdr:pic>
    <xdr:clientData/>
  </xdr:twoCellAnchor>
  <xdr:twoCellAnchor editAs="oneCell">
    <xdr:from>
      <xdr:col>11</xdr:col>
      <xdr:colOff>677188</xdr:colOff>
      <xdr:row>0</xdr:row>
      <xdr:rowOff>0</xdr:rowOff>
    </xdr:from>
    <xdr:to>
      <xdr:col>12</xdr:col>
      <xdr:colOff>966107</xdr:colOff>
      <xdr:row>3</xdr:row>
      <xdr:rowOff>117531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3EDB6F-E99A-4DD7-8BAA-BE491F76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16713" y="0"/>
          <a:ext cx="1536694" cy="927156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312964</xdr:colOff>
      <xdr:row>0</xdr:row>
      <xdr:rowOff>54428</xdr:rowOff>
    </xdr:from>
    <xdr:to>
      <xdr:col>3</xdr:col>
      <xdr:colOff>19050</xdr:colOff>
      <xdr:row>6</xdr:row>
      <xdr:rowOff>83592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E988D55-356A-4208-9BFF-5B72DACF7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36964" y="54428"/>
          <a:ext cx="468086" cy="141028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5</xdr:row>
      <xdr:rowOff>123825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AA6AB34F-8E26-43CE-939C-E439291A1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123825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0C0C3A7D-0FC6-47F2-8902-DD1F2D1A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80EFDE50-7309-4B4B-BD78-197FB87D4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1133475</xdr:colOff>
      <xdr:row>6</xdr:row>
      <xdr:rowOff>28575</xdr:rowOff>
    </xdr:from>
    <xdr:to>
      <xdr:col>6</xdr:col>
      <xdr:colOff>66675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BD2312-F682-4A77-8348-1C45AE4D2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1771650</xdr:colOff>
      <xdr:row>17</xdr:row>
      <xdr:rowOff>40298</xdr:rowOff>
    </xdr:from>
    <xdr:to>
      <xdr:col>3</xdr:col>
      <xdr:colOff>2581275</xdr:colOff>
      <xdr:row>25</xdr:row>
      <xdr:rowOff>66350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348446F1-8C63-0113-FD82-E6A0BD1BC3F0}"/>
            </a:ext>
          </a:extLst>
        </xdr:cNvPr>
        <xdr:cNvGrpSpPr/>
      </xdr:nvGrpSpPr>
      <xdr:grpSpPr>
        <a:xfrm>
          <a:off x="4324350" y="3440723"/>
          <a:ext cx="809625" cy="1550052"/>
          <a:chOff x="26622375" y="3069248"/>
          <a:chExt cx="809625" cy="1550052"/>
        </a:xfrm>
      </xdr:grpSpPr>
      <xdr:cxnSp macro="">
        <xdr:nvCxnSpPr>
          <xdr:cNvPr id="3" name="Straight Arrow Connector 2">
            <a:extLst>
              <a:ext uri="{FF2B5EF4-FFF2-40B4-BE49-F238E27FC236}">
                <a16:creationId xmlns:a16="http://schemas.microsoft.com/office/drawing/2014/main" id="{9D1030A4-39C7-45CC-9348-665D48CF6FDC}"/>
              </a:ext>
            </a:extLst>
          </xdr:cNvPr>
          <xdr:cNvCxnSpPr/>
        </xdr:nvCxnSpPr>
        <xdr:spPr>
          <a:xfrm flipV="1">
            <a:off x="26660475" y="4017515"/>
            <a:ext cx="771525" cy="246185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4"/>
          </a:lnRef>
          <a:fillRef idx="0">
            <a:schemeClr val="accent4"/>
          </a:fillRef>
          <a:effectRef idx="1">
            <a:schemeClr val="accent4"/>
          </a:effectRef>
          <a:fontRef idx="minor">
            <a:schemeClr val="tx1"/>
          </a:fontRef>
        </xdr:style>
      </xdr:cxnSp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F5BB2077-C0CC-4405-A4CC-12E5C60E528E}"/>
              </a:ext>
            </a:extLst>
          </xdr:cNvPr>
          <xdr:cNvCxnSpPr/>
        </xdr:nvCxnSpPr>
        <xdr:spPr>
          <a:xfrm flipV="1">
            <a:off x="26622375" y="3069248"/>
            <a:ext cx="771525" cy="246185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B3083E6E-4BAE-4B6B-A1D7-2E9D698C6825}"/>
              </a:ext>
            </a:extLst>
          </xdr:cNvPr>
          <xdr:cNvCxnSpPr/>
        </xdr:nvCxnSpPr>
        <xdr:spPr>
          <a:xfrm>
            <a:off x="26670000" y="4546356"/>
            <a:ext cx="742950" cy="72944"/>
          </a:xfrm>
          <a:prstGeom prst="straightConnector1">
            <a:avLst/>
          </a:prstGeom>
          <a:ln>
            <a:solidFill>
              <a:schemeClr val="bg2">
                <a:lumMod val="50000"/>
              </a:schemeClr>
            </a:solidFill>
            <a:tailEnd type="triangle"/>
          </a:ln>
        </xdr:spPr>
        <xdr:style>
          <a:lnRef idx="2">
            <a:schemeClr val="accent4"/>
          </a:lnRef>
          <a:fillRef idx="0">
            <a:schemeClr val="accent4"/>
          </a:fillRef>
          <a:effectRef idx="1">
            <a:schemeClr val="accent4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10</xdr:row>
      <xdr:rowOff>74511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EA7619FC-FB7D-4862-96E8-5841FBCAE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989036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11" name="Imagen 1">
          <a:extLst>
            <a:ext uri="{FF2B5EF4-FFF2-40B4-BE49-F238E27FC236}">
              <a16:creationId xmlns:a16="http://schemas.microsoft.com/office/drawing/2014/main" id="{E43E91AB-A44B-4105-822A-E4C3E647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123825</xdr:colOff>
      <xdr:row>0</xdr:row>
      <xdr:rowOff>0</xdr:rowOff>
    </xdr:from>
    <xdr:ext cx="1621632" cy="783016"/>
    <xdr:pic>
      <xdr:nvPicPr>
        <xdr:cNvPr id="12" name="Imagen 1">
          <a:extLst>
            <a:ext uri="{FF2B5EF4-FFF2-40B4-BE49-F238E27FC236}">
              <a16:creationId xmlns:a16="http://schemas.microsoft.com/office/drawing/2014/main" id="{C2FBE60A-A783-4568-B062-AEF8267FA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96375" y="0"/>
          <a:ext cx="1621632" cy="783016"/>
        </a:xfrm>
        <a:prstGeom prst="rect">
          <a:avLst/>
        </a:prstGeom>
      </xdr:spPr>
    </xdr:pic>
    <xdr:clientData/>
  </xdr:one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0.27619</cdr:x>
      <cdr:y>0.3782</cdr:y>
    </cdr:from>
    <cdr:to>
      <cdr:x>0.43651</cdr:x>
      <cdr:y>0.49359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35F2F5A6-ADD3-B798-C158-F6134E6E34FE}"/>
            </a:ext>
          </a:extLst>
        </cdr:cNvPr>
        <cdr:cNvSpPr/>
      </cdr:nvSpPr>
      <cdr:spPr>
        <a:xfrm xmlns:a="http://schemas.openxmlformats.org/drawingml/2006/main">
          <a:off x="1657349" y="1685924"/>
          <a:ext cx="962025" cy="5143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venir Next LT Pro" panose="020B0504020202020204" pitchFamily="34" charset="0"/>
            </a:rPr>
            <a:t>Aumentó</a:t>
          </a:r>
          <a:r>
            <a:rPr lang="en-US" sz="1000" b="1" baseline="0">
              <a:latin typeface="Avenir Next LT Pro" panose="020B0504020202020204" pitchFamily="34" charset="0"/>
            </a:rPr>
            <a:t> en 24.2%</a:t>
          </a:r>
          <a:endParaRPr lang="en-US" sz="10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0.27989</cdr:x>
      <cdr:y>0.60755</cdr:y>
    </cdr:from>
    <cdr:to>
      <cdr:x>0.44021</cdr:x>
      <cdr:y>0.72293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AC10BF10-1D4D-0677-DBD6-03C4B1A087DE}"/>
            </a:ext>
          </a:extLst>
        </cdr:cNvPr>
        <cdr:cNvSpPr/>
      </cdr:nvSpPr>
      <cdr:spPr>
        <a:xfrm xmlns:a="http://schemas.openxmlformats.org/drawingml/2006/main">
          <a:off x="1679575" y="2708275"/>
          <a:ext cx="962025" cy="5143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>
              <a:latin typeface="Avenir Next LT Pro" panose="020B0504020202020204" pitchFamily="34" charset="0"/>
            </a:rPr>
            <a:t>Aumentó</a:t>
          </a:r>
          <a:r>
            <a:rPr lang="en-US" sz="1000" b="1" baseline="0">
              <a:latin typeface="Avenir Next LT Pro" panose="020B0504020202020204" pitchFamily="34" charset="0"/>
            </a:rPr>
            <a:t> en 35.9%</a:t>
          </a:r>
          <a:endParaRPr lang="en-US" sz="10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0.28307</cdr:x>
      <cdr:y>0.84046</cdr:y>
    </cdr:from>
    <cdr:to>
      <cdr:x>0.44339</cdr:x>
      <cdr:y>0.92735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6F7DEABD-FACA-DA61-753F-A5AF9C993458}"/>
            </a:ext>
          </a:extLst>
        </cdr:cNvPr>
        <cdr:cNvSpPr/>
      </cdr:nvSpPr>
      <cdr:spPr>
        <a:xfrm xmlns:a="http://schemas.openxmlformats.org/drawingml/2006/main">
          <a:off x="1698625" y="3746500"/>
          <a:ext cx="962025" cy="38734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>
              <a:latin typeface="Avenir Next LT Pro" panose="020B0504020202020204" pitchFamily="34" charset="0"/>
            </a:rPr>
            <a:t>Disminuyó</a:t>
          </a:r>
          <a:r>
            <a:rPr lang="en-US" sz="1000" b="1" baseline="0">
              <a:latin typeface="Avenir Next LT Pro" panose="020B0504020202020204" pitchFamily="34" charset="0"/>
            </a:rPr>
            <a:t> en 4.4%</a:t>
          </a:r>
          <a:endParaRPr lang="en-US" sz="1000" b="1">
            <a:latin typeface="Avenir Next LT Pro" panose="020B05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333375</xdr:colOff>
      <xdr:row>6</xdr:row>
      <xdr:rowOff>180976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CF458EDA-8556-4E5F-A823-5DE2078DC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33375" cy="148590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521B5E66-9898-413E-AB05-B38C85424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832CC8B8-137D-485F-85DD-40B01FA76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3068" y="0"/>
          <a:ext cx="1621632" cy="783016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333375</xdr:colOff>
      <xdr:row>6</xdr:row>
      <xdr:rowOff>171451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CB940712-991B-4B7E-9DC0-87CE53305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33375" cy="148590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7D1E9EBF-F508-4551-B96D-ED9B9B6B6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5</xdr:col>
      <xdr:colOff>84043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423DC606-557D-4661-B767-B2CE7FBA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5168" y="0"/>
          <a:ext cx="1621632" cy="783016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7" name="Imagen 1">
          <a:extLst>
            <a:ext uri="{FF2B5EF4-FFF2-40B4-BE49-F238E27FC236}">
              <a16:creationId xmlns:a16="http://schemas.microsoft.com/office/drawing/2014/main" id="{C8A49E5E-1210-49C1-9782-F7DE4429B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80434</xdr:colOff>
      <xdr:row>8</xdr:row>
      <xdr:rowOff>110065</xdr:rowOff>
    </xdr:from>
    <xdr:to>
      <xdr:col>4</xdr:col>
      <xdr:colOff>2277535</xdr:colOff>
      <xdr:row>22</xdr:row>
      <xdr:rowOff>21165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3901E5C-BFDE-4B26-963C-D864178CE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10</xdr:row>
      <xdr:rowOff>64986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3E136315-C120-4F66-8C83-BDAC9AC02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989036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171AC9C2-2D0A-44CE-B91F-07B808EC7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142875</xdr:colOff>
      <xdr:row>0</xdr:row>
      <xdr:rowOff>0</xdr:rowOff>
    </xdr:from>
    <xdr:ext cx="1621632" cy="783016"/>
    <xdr:pic>
      <xdr:nvPicPr>
        <xdr:cNvPr id="6" name="Imagen 1">
          <a:extLst>
            <a:ext uri="{FF2B5EF4-FFF2-40B4-BE49-F238E27FC236}">
              <a16:creationId xmlns:a16="http://schemas.microsoft.com/office/drawing/2014/main" id="{DAF548BA-177A-446E-9F7D-5B38D2BE9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4925" y="0"/>
          <a:ext cx="1621632" cy="783016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8</xdr:row>
      <xdr:rowOff>81643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BBF55BF-F973-4CC1-8CEA-7AD9CE18E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1796143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A9A8DED2-7C73-4BB8-A352-03B674854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1E41B3B0-B299-4000-8EBB-628FEFE5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4</xdr:row>
      <xdr:rowOff>57150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9B68064-D0E7-4F5F-BFDB-005A6EA1C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93345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F87A6F36-5C8B-49E1-BEFD-45C7AB122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F51D138C-C376-42EB-849A-CF85DFBD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544830</xdr:colOff>
      <xdr:row>0</xdr:row>
      <xdr:rowOff>192405</xdr:rowOff>
    </xdr:from>
    <xdr:ext cx="1780522" cy="800100"/>
    <xdr:pic>
      <xdr:nvPicPr>
        <xdr:cNvPr id="2" name="Imagen 1">
          <a:extLst>
            <a:ext uri="{FF2B5EF4-FFF2-40B4-BE49-F238E27FC236}">
              <a16:creationId xmlns:a16="http://schemas.microsoft.com/office/drawing/2014/main" id="{A7CFF22F-F9D4-473D-9924-B54146E9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" y="192405"/>
          <a:ext cx="1780522" cy="800100"/>
        </a:xfrm>
        <a:prstGeom prst="rect">
          <a:avLst/>
        </a:prstGeom>
      </xdr:spPr>
    </xdr:pic>
    <xdr:clientData/>
  </xdr:oneCellAnchor>
  <xdr:oneCellAnchor>
    <xdr:from>
      <xdr:col>10</xdr:col>
      <xdr:colOff>264892</xdr:colOff>
      <xdr:row>0</xdr:row>
      <xdr:rowOff>66675</xdr:rowOff>
    </xdr:from>
    <xdr:ext cx="1746449" cy="866775"/>
    <xdr:pic>
      <xdr:nvPicPr>
        <xdr:cNvPr id="3" name="Imagen 2">
          <a:extLst>
            <a:ext uri="{FF2B5EF4-FFF2-40B4-BE49-F238E27FC236}">
              <a16:creationId xmlns:a16="http://schemas.microsoft.com/office/drawing/2014/main" id="{EA29D5DA-7EBF-43E6-8D94-E2BAE0219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13492" y="66675"/>
          <a:ext cx="1746449" cy="866775"/>
        </a:xfrm>
        <a:prstGeom prst="rect">
          <a:avLst/>
        </a:prstGeom>
      </xdr:spPr>
    </xdr:pic>
    <xdr:clientData/>
  </xdr:oneCellAnchor>
  <xdr:twoCellAnchor>
    <xdr:from>
      <xdr:col>1</xdr:col>
      <xdr:colOff>768907</xdr:colOff>
      <xdr:row>9</xdr:row>
      <xdr:rowOff>48816</xdr:rowOff>
    </xdr:from>
    <xdr:to>
      <xdr:col>11</xdr:col>
      <xdr:colOff>287656</xdr:colOff>
      <xdr:row>30</xdr:row>
      <xdr:rowOff>129540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DE6C49E-40D8-4737-ABEF-25D14FA73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6351</xdr:rowOff>
    </xdr:from>
    <xdr:to>
      <xdr:col>0</xdr:col>
      <xdr:colOff>440055</xdr:colOff>
      <xdr:row>2</xdr:row>
      <xdr:rowOff>257176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26B250-85F4-46E6-B7E7-955E63603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1"/>
          <a:ext cx="440055" cy="8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436245</xdr:colOff>
      <xdr:row>3</xdr:row>
      <xdr:rowOff>186690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FD0F55-3CA8-418C-9F56-FDD694730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6245" cy="901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0</xdr:row>
      <xdr:rowOff>19049</xdr:rowOff>
    </xdr:from>
    <xdr:to>
      <xdr:col>10</xdr:col>
      <xdr:colOff>800101</xdr:colOff>
      <xdr:row>4</xdr:row>
      <xdr:rowOff>55244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C86490-9C56-46FA-A6C5-59CCD9D1E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19049"/>
          <a:ext cx="1762126" cy="95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0</xdr:rowOff>
    </xdr:from>
    <xdr:to>
      <xdr:col>1</xdr:col>
      <xdr:colOff>1580134</xdr:colOff>
      <xdr:row>3</xdr:row>
      <xdr:rowOff>167640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92180E-B378-4FBE-BABD-A87560E5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0"/>
          <a:ext cx="1865884" cy="88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252487</xdr:colOff>
      <xdr:row>0</xdr:row>
      <xdr:rowOff>0</xdr:rowOff>
    </xdr:from>
    <xdr:ext cx="1564035" cy="909415"/>
    <xdr:pic>
      <xdr:nvPicPr>
        <xdr:cNvPr id="2" name="Imagen 1">
          <a:extLst>
            <a:ext uri="{FF2B5EF4-FFF2-40B4-BE49-F238E27FC236}">
              <a16:creationId xmlns:a16="http://schemas.microsoft.com/office/drawing/2014/main" id="{DEC876EA-3D8C-4D9A-B0FC-65294240E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487" y="0"/>
          <a:ext cx="1564035" cy="909415"/>
        </a:xfrm>
        <a:prstGeom prst="rect">
          <a:avLst/>
        </a:prstGeom>
      </xdr:spPr>
    </xdr:pic>
    <xdr:clientData/>
  </xdr:oneCellAnchor>
  <xdr:oneCellAnchor>
    <xdr:from>
      <xdr:col>9</xdr:col>
      <xdr:colOff>148053</xdr:colOff>
      <xdr:row>0</xdr:row>
      <xdr:rowOff>130809</xdr:rowOff>
    </xdr:from>
    <xdr:ext cx="1429412" cy="899583"/>
    <xdr:pic>
      <xdr:nvPicPr>
        <xdr:cNvPr id="3" name="Imagen 2">
          <a:extLst>
            <a:ext uri="{FF2B5EF4-FFF2-40B4-BE49-F238E27FC236}">
              <a16:creationId xmlns:a16="http://schemas.microsoft.com/office/drawing/2014/main" id="{D38D5116-2632-4FB0-93E0-ADEA019D8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34878" y="130809"/>
          <a:ext cx="1429412" cy="89958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44929" cy="885824"/>
    <xdr:pic>
      <xdr:nvPicPr>
        <xdr:cNvPr id="4" name="Imagen 3">
          <a:extLst>
            <a:ext uri="{FF2B5EF4-FFF2-40B4-BE49-F238E27FC236}">
              <a16:creationId xmlns:a16="http://schemas.microsoft.com/office/drawing/2014/main" id="{2649B085-A18A-4560-8B57-505102579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929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293641</xdr:colOff>
      <xdr:row>8</xdr:row>
      <xdr:rowOff>0</xdr:rowOff>
    </xdr:from>
    <xdr:to>
      <xdr:col>11</xdr:col>
      <xdr:colOff>402166</xdr:colOff>
      <xdr:row>30</xdr:row>
      <xdr:rowOff>84666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88A1F36-49EF-4612-AE7E-D5BB814CA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0.56231</cdr:x>
      <cdr:y>0.65713</cdr:y>
    </cdr:from>
    <cdr:to>
      <cdr:x>0.63942</cdr:x>
      <cdr:y>0.72524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9964399-CD3A-4B56-F597-C4CFA6C5D61D}"/>
            </a:ext>
          </a:extLst>
        </cdr:cNvPr>
        <cdr:cNvSpPr txBox="1"/>
      </cdr:nvSpPr>
      <cdr:spPr>
        <a:xfrm xmlns:a="http://schemas.openxmlformats.org/drawingml/2006/main">
          <a:off x="5846607" y="2424670"/>
          <a:ext cx="801746" cy="251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900" b="1">
              <a:solidFill>
                <a:schemeClr val="bg1"/>
              </a:solidFill>
              <a:latin typeface="Avenir Next LT Pro" panose="020B0504020202020204" pitchFamily="34" charset="0"/>
            </a:rPr>
            <a:t>-3.0%</a:t>
          </a:r>
        </a:p>
      </cdr:txBody>
    </cdr:sp>
  </cdr:relSizeAnchor>
  <cdr:relSizeAnchor xmlns:cdr="http://schemas.openxmlformats.org/drawingml/2006/chartDrawing">
    <cdr:from>
      <cdr:x>0.62686</cdr:x>
      <cdr:y>0.6213</cdr:y>
    </cdr:from>
    <cdr:to>
      <cdr:x>0.70397</cdr:x>
      <cdr:y>0.68941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BBAAE30F-9B55-0475-F38E-B771C87DF164}"/>
            </a:ext>
          </a:extLst>
        </cdr:cNvPr>
        <cdr:cNvSpPr txBox="1"/>
      </cdr:nvSpPr>
      <cdr:spPr>
        <a:xfrm xmlns:a="http://schemas.openxmlformats.org/drawingml/2006/main">
          <a:off x="6517755" y="2292457"/>
          <a:ext cx="801746" cy="251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solidFill>
                <a:schemeClr val="bg1"/>
              </a:solidFill>
              <a:latin typeface="Avenir Next LT Pro" panose="020B0504020202020204" pitchFamily="34" charset="0"/>
            </a:rPr>
            <a:t>-2.9%</a:t>
          </a:r>
        </a:p>
      </cdr:txBody>
    </cdr:sp>
  </cdr:relSizeAnchor>
  <cdr:relSizeAnchor xmlns:cdr="http://schemas.openxmlformats.org/drawingml/2006/chartDrawing">
    <cdr:from>
      <cdr:x>0.07823</cdr:x>
      <cdr:y>0.21997</cdr:y>
    </cdr:from>
    <cdr:to>
      <cdr:x>0.15534</cdr:x>
      <cdr:y>0.28809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BCEE2F28-5962-2158-6B95-388319D99C08}"/>
            </a:ext>
          </a:extLst>
        </cdr:cNvPr>
        <cdr:cNvSpPr txBox="1"/>
      </cdr:nvSpPr>
      <cdr:spPr>
        <a:xfrm xmlns:a="http://schemas.openxmlformats.org/drawingml/2006/main">
          <a:off x="813435" y="811656"/>
          <a:ext cx="801746" cy="251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800" b="1">
              <a:solidFill>
                <a:schemeClr val="bg1"/>
              </a:solidFill>
              <a:latin typeface="Avenir Next LT Pro" panose="020B0504020202020204" pitchFamily="34" charset="0"/>
            </a:rPr>
            <a:t>-0.5%</a:t>
          </a:r>
        </a:p>
      </cdr:txBody>
    </cdr:sp>
  </cdr:relSizeAnchor>
  <cdr:relSizeAnchor xmlns:cdr="http://schemas.openxmlformats.org/drawingml/2006/chartDrawing">
    <cdr:from>
      <cdr:x>0.14873</cdr:x>
      <cdr:y>0.1879</cdr:y>
    </cdr:from>
    <cdr:to>
      <cdr:x>0.22584</cdr:x>
      <cdr:y>0.25601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BCEE2F28-5962-2158-6B95-388319D99C08}"/>
            </a:ext>
          </a:extLst>
        </cdr:cNvPr>
        <cdr:cNvSpPr txBox="1"/>
      </cdr:nvSpPr>
      <cdr:spPr>
        <a:xfrm xmlns:a="http://schemas.openxmlformats.org/drawingml/2006/main">
          <a:off x="1546387" y="693320"/>
          <a:ext cx="801746" cy="251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800" b="1">
              <a:solidFill>
                <a:schemeClr val="bg1"/>
              </a:solidFill>
              <a:latin typeface="Avenir Next LT Pro" panose="020B0504020202020204" pitchFamily="34" charset="0"/>
            </a:rPr>
            <a:t>-0.2%</a:t>
          </a:r>
        </a:p>
      </cdr:txBody>
    </cdr:sp>
  </cdr:relSizeAnchor>
  <cdr:relSizeAnchor xmlns:cdr="http://schemas.openxmlformats.org/drawingml/2006/chartDrawing">
    <cdr:from>
      <cdr:x>0.3189</cdr:x>
      <cdr:y>0.57109</cdr:y>
    </cdr:from>
    <cdr:to>
      <cdr:x>0.39601</cdr:x>
      <cdr:y>0.6392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97BE7FA0-91AE-EEDA-0939-FFF82E6CD0C6}"/>
            </a:ext>
          </a:extLst>
        </cdr:cNvPr>
        <cdr:cNvSpPr txBox="1"/>
      </cdr:nvSpPr>
      <cdr:spPr>
        <a:xfrm xmlns:a="http://schemas.openxmlformats.org/drawingml/2006/main">
          <a:off x="3315696" y="2107185"/>
          <a:ext cx="801745" cy="251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solidFill>
                <a:schemeClr val="bg1"/>
              </a:solidFill>
              <a:latin typeface="Avenir Next LT Pro" panose="020B0504020202020204" pitchFamily="34" charset="0"/>
            </a:rPr>
            <a:t>-2.5%</a:t>
          </a:r>
        </a:p>
      </cdr:txBody>
    </cdr:sp>
  </cdr:relSizeAnchor>
  <cdr:relSizeAnchor xmlns:cdr="http://schemas.openxmlformats.org/drawingml/2006/chartDrawing">
    <cdr:from>
      <cdr:x>0.38936</cdr:x>
      <cdr:y>0.58033</cdr:y>
    </cdr:from>
    <cdr:to>
      <cdr:x>0.46647</cdr:x>
      <cdr:y>0.64844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3B07C70-4CB1-2C6E-D871-546C9DC5F3FD}"/>
            </a:ext>
          </a:extLst>
        </cdr:cNvPr>
        <cdr:cNvSpPr txBox="1"/>
      </cdr:nvSpPr>
      <cdr:spPr>
        <a:xfrm xmlns:a="http://schemas.openxmlformats.org/drawingml/2006/main">
          <a:off x="4048306" y="2141284"/>
          <a:ext cx="801745" cy="251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solidFill>
                <a:schemeClr val="bg1"/>
              </a:solidFill>
              <a:latin typeface="Avenir Next LT Pro" panose="020B0504020202020204" pitchFamily="34" charset="0"/>
            </a:rPr>
            <a:t>-2.7%</a:t>
          </a:r>
        </a:p>
      </cdr:txBody>
    </cdr:sp>
  </cdr:relSizeAnchor>
  <cdr:relSizeAnchor xmlns:cdr="http://schemas.openxmlformats.org/drawingml/2006/chartDrawing">
    <cdr:from>
      <cdr:x>0.87304</cdr:x>
      <cdr:y>0.15225</cdr:y>
    </cdr:from>
    <cdr:to>
      <cdr:x>0.95015</cdr:x>
      <cdr:y>0.22036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E8024621-EAC0-6211-EA9A-A125045CEEC6}"/>
            </a:ext>
          </a:extLst>
        </cdr:cNvPr>
        <cdr:cNvSpPr txBox="1"/>
      </cdr:nvSpPr>
      <cdr:spPr>
        <a:xfrm xmlns:a="http://schemas.openxmlformats.org/drawingml/2006/main">
          <a:off x="9077401" y="561773"/>
          <a:ext cx="801745" cy="251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solidFill>
                <a:schemeClr val="bg1"/>
              </a:solidFill>
              <a:latin typeface="Avenir Next LT Pro" panose="020B0504020202020204" pitchFamily="34" charset="0"/>
            </a:rPr>
            <a:t>0.2%</a:t>
          </a:r>
        </a:p>
      </cdr:txBody>
    </cdr:sp>
  </cdr:relSizeAnchor>
  <cdr:relSizeAnchor xmlns:cdr="http://schemas.openxmlformats.org/drawingml/2006/chartDrawing">
    <cdr:from>
      <cdr:x>0.81105</cdr:x>
      <cdr:y>0.14228</cdr:y>
    </cdr:from>
    <cdr:to>
      <cdr:x>0.88816</cdr:x>
      <cdr:y>0.21039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8432852" y="524986"/>
          <a:ext cx="801746" cy="251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 b="1">
              <a:solidFill>
                <a:schemeClr val="bg1"/>
              </a:solidFill>
              <a:latin typeface="Avenir Next LT Pro" panose="020B0504020202020204" pitchFamily="34" charset="0"/>
            </a:rPr>
            <a:t>0.3%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436245</xdr:colOff>
      <xdr:row>3</xdr:row>
      <xdr:rowOff>186690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968B02-E36E-4C68-8D4B-FE2C8B18B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6245" cy="901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0</xdr:row>
      <xdr:rowOff>19049</xdr:rowOff>
    </xdr:from>
    <xdr:to>
      <xdr:col>10</xdr:col>
      <xdr:colOff>800100</xdr:colOff>
      <xdr:row>4</xdr:row>
      <xdr:rowOff>55244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9504CC-F18F-4314-9AB1-63FC20828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19049"/>
          <a:ext cx="1762125" cy="95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0</xdr:rowOff>
    </xdr:from>
    <xdr:to>
      <xdr:col>1</xdr:col>
      <xdr:colOff>1580134</xdr:colOff>
      <xdr:row>3</xdr:row>
      <xdr:rowOff>167640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234876-63CF-4B6C-91ED-A647351CC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0"/>
          <a:ext cx="1865884" cy="882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1255059</xdr:colOff>
      <xdr:row>9</xdr:row>
      <xdr:rowOff>100854</xdr:rowOff>
    </xdr:from>
    <xdr:to>
      <xdr:col>7</xdr:col>
      <xdr:colOff>179294</xdr:colOff>
      <xdr:row>28</xdr:row>
      <xdr:rowOff>56029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306AF405-A5A6-C0BB-AA5F-C44F12A9624D}"/>
            </a:ext>
          </a:extLst>
        </xdr:cNvPr>
        <xdr:cNvGrpSpPr/>
      </xdr:nvGrpSpPr>
      <xdr:grpSpPr>
        <a:xfrm>
          <a:off x="2017059" y="2050678"/>
          <a:ext cx="5524500" cy="3574675"/>
          <a:chOff x="19845617" y="2924737"/>
          <a:chExt cx="5524500" cy="3574675"/>
        </a:xfrm>
      </xdr:grpSpPr>
      <xdr:graphicFrame macro="">
        <xdr:nvGraphicFramePr>
          <xdr:cNvPr id="2" name="Gráfico 2">
            <a:extLst>
              <a:ext uri="{FF2B5EF4-FFF2-40B4-BE49-F238E27FC236}">
                <a16:creationId xmlns:a16="http://schemas.microsoft.com/office/drawing/2014/main" id="{83C4416F-694A-4633-926D-A18926AB9678}"/>
              </a:ext>
            </a:extLst>
          </xdr:cNvPr>
          <xdr:cNvGraphicFramePr>
            <a:graphicFrameLocks/>
          </xdr:cNvGraphicFramePr>
        </xdr:nvGraphicFramePr>
        <xdr:xfrm>
          <a:off x="19845617" y="3004296"/>
          <a:ext cx="5524500" cy="34951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20A4F3C4-2A34-E068-181B-B6BCB4EC0F4B}"/>
              </a:ext>
            </a:extLst>
          </xdr:cNvPr>
          <xdr:cNvGrpSpPr/>
        </xdr:nvGrpSpPr>
        <xdr:grpSpPr>
          <a:xfrm>
            <a:off x="22277294" y="2924737"/>
            <a:ext cx="2560282" cy="1214194"/>
            <a:chOff x="22277294" y="2924737"/>
            <a:chExt cx="2560282" cy="1214194"/>
          </a:xfrm>
        </xdr:grpSpPr>
        <xdr:sp macro="" textlink="">
          <xdr:nvSpPr>
            <xdr:cNvPr id="3" name="Text Box 5">
              <a:extLst>
                <a:ext uri="{FF2B5EF4-FFF2-40B4-BE49-F238E27FC236}">
                  <a16:creationId xmlns:a16="http://schemas.microsoft.com/office/drawing/2014/main" id="{3F57519C-4835-477D-8733-DCA9C26CAA51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2277294" y="3810001"/>
              <a:ext cx="782320" cy="32893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s-DO" sz="1100" b="1">
                  <a:effectLst/>
                  <a:latin typeface="Avenir Next LT Pro" panose="020B050402020202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14.25 %</a:t>
              </a:r>
              <a:endParaRPr lang="es-DO" sz="1100">
                <a:effectLst/>
                <a:latin typeface="Avenir Next LT Pro" panose="020B0504020202020204" pitchFamily="34" charset="0"/>
                <a:ea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" name="Text Box 6">
              <a:extLst>
                <a:ext uri="{FF2B5EF4-FFF2-40B4-BE49-F238E27FC236}">
                  <a16:creationId xmlns:a16="http://schemas.microsoft.com/office/drawing/2014/main" id="{2924FD52-1BEB-4D5B-9CC2-071A8EF1B66D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4025411" y="2924737"/>
              <a:ext cx="812165" cy="32893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s-DO" sz="1100" b="1">
                  <a:effectLst/>
                  <a:latin typeface="Avenir Next LT Pro" panose="020B050402020202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14.30 %</a:t>
              </a:r>
              <a:endParaRPr lang="es-DO" sz="1100">
                <a:effectLst/>
                <a:latin typeface="Avenir Next LT Pro" panose="020B0504020202020204" pitchFamily="34" charset="0"/>
                <a:ea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oneCellAnchor>
    <xdr:from>
      <xdr:col>0</xdr:col>
      <xdr:colOff>337154</xdr:colOff>
      <xdr:row>0</xdr:row>
      <xdr:rowOff>105833</xdr:rowOff>
    </xdr:from>
    <xdr:ext cx="1564035" cy="909415"/>
    <xdr:pic>
      <xdr:nvPicPr>
        <xdr:cNvPr id="5" name="Imagen 1">
          <a:extLst>
            <a:ext uri="{FF2B5EF4-FFF2-40B4-BE49-F238E27FC236}">
              <a16:creationId xmlns:a16="http://schemas.microsoft.com/office/drawing/2014/main" id="{1EF9FB60-DF7C-495D-96FC-2D6649F6D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154" y="105833"/>
          <a:ext cx="1564035" cy="909415"/>
        </a:xfrm>
        <a:prstGeom prst="rect">
          <a:avLst/>
        </a:prstGeom>
      </xdr:spPr>
    </xdr:pic>
    <xdr:clientData/>
  </xdr:oneCellAnchor>
  <xdr:oneCellAnchor>
    <xdr:from>
      <xdr:col>9</xdr:col>
      <xdr:colOff>148053</xdr:colOff>
      <xdr:row>0</xdr:row>
      <xdr:rowOff>130809</xdr:rowOff>
    </xdr:from>
    <xdr:ext cx="1429412" cy="899583"/>
    <xdr:pic>
      <xdr:nvPicPr>
        <xdr:cNvPr id="6" name="Imagen 2">
          <a:extLst>
            <a:ext uri="{FF2B5EF4-FFF2-40B4-BE49-F238E27FC236}">
              <a16:creationId xmlns:a16="http://schemas.microsoft.com/office/drawing/2014/main" id="{9096296E-4B43-481B-9880-1F69F7F5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34878" y="130809"/>
          <a:ext cx="1429412" cy="89958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44929" cy="885824"/>
    <xdr:pic>
      <xdr:nvPicPr>
        <xdr:cNvPr id="7" name="Imagen 3">
          <a:extLst>
            <a:ext uri="{FF2B5EF4-FFF2-40B4-BE49-F238E27FC236}">
              <a16:creationId xmlns:a16="http://schemas.microsoft.com/office/drawing/2014/main" id="{21161702-BFDF-4ABF-99A7-F7CA24320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929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9</xdr:row>
      <xdr:rowOff>123825</xdr:rowOff>
    </xdr:from>
    <xdr:to>
      <xdr:col>12</xdr:col>
      <xdr:colOff>542925</xdr:colOff>
      <xdr:row>26</xdr:row>
      <xdr:rowOff>52388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146BAD-D96B-45B4-9D0F-F27AE868E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241904</xdr:colOff>
      <xdr:row>0</xdr:row>
      <xdr:rowOff>0</xdr:rowOff>
    </xdr:from>
    <xdr:ext cx="1564035" cy="909415"/>
    <xdr:pic>
      <xdr:nvPicPr>
        <xdr:cNvPr id="8" name="Imagen 1">
          <a:extLst>
            <a:ext uri="{FF2B5EF4-FFF2-40B4-BE49-F238E27FC236}">
              <a16:creationId xmlns:a16="http://schemas.microsoft.com/office/drawing/2014/main" id="{0557CD2E-5481-461E-8D3E-B87003C61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904" y="0"/>
          <a:ext cx="1564035" cy="909415"/>
        </a:xfrm>
        <a:prstGeom prst="rect">
          <a:avLst/>
        </a:prstGeom>
      </xdr:spPr>
    </xdr:pic>
    <xdr:clientData/>
  </xdr:oneCellAnchor>
  <xdr:oneCellAnchor>
    <xdr:from>
      <xdr:col>10</xdr:col>
      <xdr:colOff>243303</xdr:colOff>
      <xdr:row>0</xdr:row>
      <xdr:rowOff>0</xdr:rowOff>
    </xdr:from>
    <xdr:ext cx="1429412" cy="899583"/>
    <xdr:pic>
      <xdr:nvPicPr>
        <xdr:cNvPr id="9" name="Imagen 2">
          <a:extLst>
            <a:ext uri="{FF2B5EF4-FFF2-40B4-BE49-F238E27FC236}">
              <a16:creationId xmlns:a16="http://schemas.microsoft.com/office/drawing/2014/main" id="{93B8E33A-68EB-408D-8B47-146176007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92128" y="0"/>
          <a:ext cx="1429412" cy="89958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44929" cy="885824"/>
    <xdr:pic>
      <xdr:nvPicPr>
        <xdr:cNvPr id="10" name="Imagen 3">
          <a:extLst>
            <a:ext uri="{FF2B5EF4-FFF2-40B4-BE49-F238E27FC236}">
              <a16:creationId xmlns:a16="http://schemas.microsoft.com/office/drawing/2014/main" id="{688AC4DC-EB20-499F-9769-28709B645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929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333375</xdr:colOff>
      <xdr:row>8</xdr:row>
      <xdr:rowOff>114301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F6023AE1-FDD0-4670-AF97-F8D778F8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33375" cy="180975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6" name="Imagen 1">
          <a:extLst>
            <a:ext uri="{FF2B5EF4-FFF2-40B4-BE49-F238E27FC236}">
              <a16:creationId xmlns:a16="http://schemas.microsoft.com/office/drawing/2014/main" id="{9AAADD4E-CB93-49E3-BFD3-17614420A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7" name="Imagen 1">
          <a:extLst>
            <a:ext uri="{FF2B5EF4-FFF2-40B4-BE49-F238E27FC236}">
              <a16:creationId xmlns:a16="http://schemas.microsoft.com/office/drawing/2014/main" id="{4ED82DD6-9475-406F-B41C-3C9EE72C0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7193" y="0"/>
          <a:ext cx="1621632" cy="78301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1198418</xdr:colOff>
      <xdr:row>8</xdr:row>
      <xdr:rowOff>95827</xdr:rowOff>
    </xdr:from>
    <xdr:to>
      <xdr:col>6</xdr:col>
      <xdr:colOff>20205</xdr:colOff>
      <xdr:row>24</xdr:row>
      <xdr:rowOff>577</xdr:rowOff>
    </xdr:to>
    <xdr:graphicFrame macro="">
      <xdr:nvGraphicFramePr>
        <xdr:cNvPr id="2" name="Gráfico 7">
          <a:extLst>
            <a:ext uri="{FF2B5EF4-FFF2-40B4-BE49-F238E27FC236}">
              <a16:creationId xmlns:a16="http://schemas.microsoft.com/office/drawing/2014/main" id="{32037210-31AB-4E14-8414-B94B361C4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11</xdr:row>
      <xdr:rowOff>55461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58C22D7A-7326-4B6B-978C-E7969E8F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2150961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D70C62EB-A320-4D66-B5E1-AA1888D13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142875</xdr:colOff>
      <xdr:row>0</xdr:row>
      <xdr:rowOff>0</xdr:rowOff>
    </xdr:from>
    <xdr:ext cx="1621632" cy="783016"/>
    <xdr:pic>
      <xdr:nvPicPr>
        <xdr:cNvPr id="6" name="Imagen 1">
          <a:extLst>
            <a:ext uri="{FF2B5EF4-FFF2-40B4-BE49-F238E27FC236}">
              <a16:creationId xmlns:a16="http://schemas.microsoft.com/office/drawing/2014/main" id="{2B9C5739-0B8C-4E95-BE9A-E5F199FC7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4925" y="0"/>
          <a:ext cx="1621632" cy="783016"/>
        </a:xfrm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333375</xdr:colOff>
      <xdr:row>9</xdr:row>
      <xdr:rowOff>85726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AD4E265-034E-4429-BF02-9EE6B76D0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33375" cy="180975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83ED53CF-5F11-4354-B9D0-4642B405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2809F701-4CE1-4122-A172-A7B29F5E3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99593" y="0"/>
          <a:ext cx="1621632" cy="783016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333375</xdr:colOff>
      <xdr:row>10</xdr:row>
      <xdr:rowOff>66676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A988342-4CD8-441E-8A13-17E13AE46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33375" cy="198120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4C26E8DA-C5CF-4D51-A8CB-A897FE10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6</xdr:col>
      <xdr:colOff>1065118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A66D596F-5DE8-453D-A464-ABD0FAC20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99593" y="0"/>
          <a:ext cx="1621632" cy="783016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276224</xdr:colOff>
      <xdr:row>31</xdr:row>
      <xdr:rowOff>0</xdr:rowOff>
    </xdr:from>
    <xdr:to>
      <xdr:col>8</xdr:col>
      <xdr:colOff>1447800</xdr:colOff>
      <xdr:row>46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31C65F-857F-4D9F-8154-427E24B15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461962</xdr:colOff>
      <xdr:row>46</xdr:row>
      <xdr:rowOff>61911</xdr:rowOff>
    </xdr:from>
    <xdr:to>
      <xdr:col>10</xdr:col>
      <xdr:colOff>19049</xdr:colOff>
      <xdr:row>66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B27B3C7-FA40-4CD7-9FAB-8B832D869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241904</xdr:colOff>
      <xdr:row>0</xdr:row>
      <xdr:rowOff>0</xdr:rowOff>
    </xdr:from>
    <xdr:ext cx="1564035" cy="909415"/>
    <xdr:pic>
      <xdr:nvPicPr>
        <xdr:cNvPr id="9" name="Imagen 1">
          <a:extLst>
            <a:ext uri="{FF2B5EF4-FFF2-40B4-BE49-F238E27FC236}">
              <a16:creationId xmlns:a16="http://schemas.microsoft.com/office/drawing/2014/main" id="{54CF1427-D406-4190-A273-13D71C909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904" y="0"/>
          <a:ext cx="1564035" cy="90941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44929" cy="885824"/>
    <xdr:pic>
      <xdr:nvPicPr>
        <xdr:cNvPr id="11" name="Imagen 3">
          <a:extLst>
            <a:ext uri="{FF2B5EF4-FFF2-40B4-BE49-F238E27FC236}">
              <a16:creationId xmlns:a16="http://schemas.microsoft.com/office/drawing/2014/main" id="{5031AF1C-0F85-4A75-81F6-F4E109C36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929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1719678</xdr:colOff>
      <xdr:row>0</xdr:row>
      <xdr:rowOff>0</xdr:rowOff>
    </xdr:from>
    <xdr:ext cx="1429412" cy="899583"/>
    <xdr:pic>
      <xdr:nvPicPr>
        <xdr:cNvPr id="13" name="Imagen 2">
          <a:extLst>
            <a:ext uri="{FF2B5EF4-FFF2-40B4-BE49-F238E27FC236}">
              <a16:creationId xmlns:a16="http://schemas.microsoft.com/office/drawing/2014/main" id="{B721E214-8AD5-4A3D-AFEA-C4F038601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87228" y="0"/>
          <a:ext cx="1429412" cy="899583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333375</xdr:colOff>
      <xdr:row>11</xdr:row>
      <xdr:rowOff>57151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F391917-779A-49EC-950A-7D2552F97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33375" cy="215265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3" name="Imagen 1">
          <a:extLst>
            <a:ext uri="{FF2B5EF4-FFF2-40B4-BE49-F238E27FC236}">
              <a16:creationId xmlns:a16="http://schemas.microsoft.com/office/drawing/2014/main" id="{F84BC5FB-0F2B-46EC-ACD2-313C4C205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5</xdr:col>
      <xdr:colOff>160243</xdr:colOff>
      <xdr:row>0</xdr:row>
      <xdr:rowOff>0</xdr:rowOff>
    </xdr:from>
    <xdr:ext cx="1621632" cy="783016"/>
    <xdr:pic>
      <xdr:nvPicPr>
        <xdr:cNvPr id="4" name="Imagen 1">
          <a:extLst>
            <a:ext uri="{FF2B5EF4-FFF2-40B4-BE49-F238E27FC236}">
              <a16:creationId xmlns:a16="http://schemas.microsoft.com/office/drawing/2014/main" id="{BD5F4590-A61D-4639-9532-28D8F4EA9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28743" y="0"/>
          <a:ext cx="1621632" cy="783016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241904</xdr:colOff>
      <xdr:row>0</xdr:row>
      <xdr:rowOff>0</xdr:rowOff>
    </xdr:from>
    <xdr:ext cx="1564035" cy="909415"/>
    <xdr:pic>
      <xdr:nvPicPr>
        <xdr:cNvPr id="4" name="Imagen 1">
          <a:extLst>
            <a:ext uri="{FF2B5EF4-FFF2-40B4-BE49-F238E27FC236}">
              <a16:creationId xmlns:a16="http://schemas.microsoft.com/office/drawing/2014/main" id="{BFACDA1A-AE41-44C0-AE56-349BF0DD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904" y="0"/>
          <a:ext cx="1564035" cy="909415"/>
        </a:xfrm>
        <a:prstGeom prst="rect">
          <a:avLst/>
        </a:prstGeom>
      </xdr:spPr>
    </xdr:pic>
    <xdr:clientData/>
  </xdr:oneCellAnchor>
  <xdr:oneCellAnchor>
    <xdr:from>
      <xdr:col>10</xdr:col>
      <xdr:colOff>243303</xdr:colOff>
      <xdr:row>0</xdr:row>
      <xdr:rowOff>0</xdr:rowOff>
    </xdr:from>
    <xdr:ext cx="1429412" cy="899583"/>
    <xdr:pic>
      <xdr:nvPicPr>
        <xdr:cNvPr id="5" name="Imagen 2">
          <a:extLst>
            <a:ext uri="{FF2B5EF4-FFF2-40B4-BE49-F238E27FC236}">
              <a16:creationId xmlns:a16="http://schemas.microsoft.com/office/drawing/2014/main" id="{6E29E880-3F83-4A44-AF0A-4B21CB46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92128" y="0"/>
          <a:ext cx="1429412" cy="89958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44929" cy="885824"/>
    <xdr:pic>
      <xdr:nvPicPr>
        <xdr:cNvPr id="6" name="Imagen 3">
          <a:extLst>
            <a:ext uri="{FF2B5EF4-FFF2-40B4-BE49-F238E27FC236}">
              <a16:creationId xmlns:a16="http://schemas.microsoft.com/office/drawing/2014/main" id="{9206758C-6FE9-4037-B5F7-C5902507A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929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285751</xdr:colOff>
      <xdr:row>9</xdr:row>
      <xdr:rowOff>104774</xdr:rowOff>
    </xdr:from>
    <xdr:to>
      <xdr:col>10</xdr:col>
      <xdr:colOff>248500</xdr:colOff>
      <xdr:row>39</xdr:row>
      <xdr:rowOff>63090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E6021A-BA8A-CEB4-3BA4-67C5346FA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7751" y="2057399"/>
          <a:ext cx="8849574" cy="567331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9</xdr:row>
      <xdr:rowOff>28575</xdr:rowOff>
    </xdr:from>
    <xdr:to>
      <xdr:col>10</xdr:col>
      <xdr:colOff>38101</xdr:colOff>
      <xdr:row>44</xdr:row>
      <xdr:rowOff>23814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1BE43A-8F57-4528-B3A1-5E88A5A46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241904</xdr:colOff>
      <xdr:row>0</xdr:row>
      <xdr:rowOff>0</xdr:rowOff>
    </xdr:from>
    <xdr:ext cx="1564035" cy="909415"/>
    <xdr:pic>
      <xdr:nvPicPr>
        <xdr:cNvPr id="4" name="Imagen 1">
          <a:extLst>
            <a:ext uri="{FF2B5EF4-FFF2-40B4-BE49-F238E27FC236}">
              <a16:creationId xmlns:a16="http://schemas.microsoft.com/office/drawing/2014/main" id="{B6ED6EF1-87CB-45B7-B3EF-FB5595E71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904" y="0"/>
          <a:ext cx="1564035" cy="909415"/>
        </a:xfrm>
        <a:prstGeom prst="rect">
          <a:avLst/>
        </a:prstGeom>
      </xdr:spPr>
    </xdr:pic>
    <xdr:clientData/>
  </xdr:oneCellAnchor>
  <xdr:oneCellAnchor>
    <xdr:from>
      <xdr:col>10</xdr:col>
      <xdr:colOff>243303</xdr:colOff>
      <xdr:row>0</xdr:row>
      <xdr:rowOff>0</xdr:rowOff>
    </xdr:from>
    <xdr:ext cx="1429412" cy="899583"/>
    <xdr:pic>
      <xdr:nvPicPr>
        <xdr:cNvPr id="5" name="Imagen 2">
          <a:extLst>
            <a:ext uri="{FF2B5EF4-FFF2-40B4-BE49-F238E27FC236}">
              <a16:creationId xmlns:a16="http://schemas.microsoft.com/office/drawing/2014/main" id="{E153BE8D-65EE-47B7-9FA5-BED17DD37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92128" y="0"/>
          <a:ext cx="1429412" cy="89958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44929" cy="885824"/>
    <xdr:pic>
      <xdr:nvPicPr>
        <xdr:cNvPr id="6" name="Imagen 3">
          <a:extLst>
            <a:ext uri="{FF2B5EF4-FFF2-40B4-BE49-F238E27FC236}">
              <a16:creationId xmlns:a16="http://schemas.microsoft.com/office/drawing/2014/main" id="{484B9CFD-C685-4D67-88C8-76C43EAF2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929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1039091</xdr:colOff>
      <xdr:row>9</xdr:row>
      <xdr:rowOff>0</xdr:rowOff>
    </xdr:from>
    <xdr:to>
      <xdr:col>10</xdr:col>
      <xdr:colOff>151442</xdr:colOff>
      <xdr:row>74</xdr:row>
      <xdr:rowOff>100025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71FE51-5183-4052-8F40-77DC8A268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241904</xdr:colOff>
      <xdr:row>0</xdr:row>
      <xdr:rowOff>0</xdr:rowOff>
    </xdr:from>
    <xdr:ext cx="1564035" cy="909415"/>
    <xdr:pic>
      <xdr:nvPicPr>
        <xdr:cNvPr id="4" name="Imagen 1">
          <a:extLst>
            <a:ext uri="{FF2B5EF4-FFF2-40B4-BE49-F238E27FC236}">
              <a16:creationId xmlns:a16="http://schemas.microsoft.com/office/drawing/2014/main" id="{CD615C85-9648-413B-B2DD-788216224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904" y="0"/>
          <a:ext cx="1564035" cy="909415"/>
        </a:xfrm>
        <a:prstGeom prst="rect">
          <a:avLst/>
        </a:prstGeom>
      </xdr:spPr>
    </xdr:pic>
    <xdr:clientData/>
  </xdr:oneCellAnchor>
  <xdr:oneCellAnchor>
    <xdr:from>
      <xdr:col>10</xdr:col>
      <xdr:colOff>243303</xdr:colOff>
      <xdr:row>0</xdr:row>
      <xdr:rowOff>0</xdr:rowOff>
    </xdr:from>
    <xdr:ext cx="1429412" cy="899583"/>
    <xdr:pic>
      <xdr:nvPicPr>
        <xdr:cNvPr id="5" name="Imagen 2">
          <a:extLst>
            <a:ext uri="{FF2B5EF4-FFF2-40B4-BE49-F238E27FC236}">
              <a16:creationId xmlns:a16="http://schemas.microsoft.com/office/drawing/2014/main" id="{9D2F4DB0-E3B3-4B65-B3A7-08DA415ED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92128" y="0"/>
          <a:ext cx="1429412" cy="89958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44929" cy="885824"/>
    <xdr:pic>
      <xdr:nvPicPr>
        <xdr:cNvPr id="6" name="Imagen 3">
          <a:extLst>
            <a:ext uri="{FF2B5EF4-FFF2-40B4-BE49-F238E27FC236}">
              <a16:creationId xmlns:a16="http://schemas.microsoft.com/office/drawing/2014/main" id="{CB2D051C-C515-4BDC-8031-EFDA72870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929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571501</xdr:colOff>
      <xdr:row>9</xdr:row>
      <xdr:rowOff>23813</xdr:rowOff>
    </xdr:from>
    <xdr:to>
      <xdr:col>9</xdr:col>
      <xdr:colOff>661988</xdr:colOff>
      <xdr:row>47</xdr:row>
      <xdr:rowOff>28576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5F7A6D-1B7E-40DD-8C81-F2E192D30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241904</xdr:colOff>
      <xdr:row>0</xdr:row>
      <xdr:rowOff>0</xdr:rowOff>
    </xdr:from>
    <xdr:ext cx="1564035" cy="909415"/>
    <xdr:pic>
      <xdr:nvPicPr>
        <xdr:cNvPr id="4" name="Imagen 1">
          <a:extLst>
            <a:ext uri="{FF2B5EF4-FFF2-40B4-BE49-F238E27FC236}">
              <a16:creationId xmlns:a16="http://schemas.microsoft.com/office/drawing/2014/main" id="{777AD2C9-AFE7-486D-AC13-BF2CA4C3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904" y="0"/>
          <a:ext cx="1564035" cy="909415"/>
        </a:xfrm>
        <a:prstGeom prst="rect">
          <a:avLst/>
        </a:prstGeom>
      </xdr:spPr>
    </xdr:pic>
    <xdr:clientData/>
  </xdr:oneCellAnchor>
  <xdr:oneCellAnchor>
    <xdr:from>
      <xdr:col>10</xdr:col>
      <xdr:colOff>243303</xdr:colOff>
      <xdr:row>0</xdr:row>
      <xdr:rowOff>0</xdr:rowOff>
    </xdr:from>
    <xdr:ext cx="1429412" cy="899583"/>
    <xdr:pic>
      <xdr:nvPicPr>
        <xdr:cNvPr id="5" name="Imagen 2">
          <a:extLst>
            <a:ext uri="{FF2B5EF4-FFF2-40B4-BE49-F238E27FC236}">
              <a16:creationId xmlns:a16="http://schemas.microsoft.com/office/drawing/2014/main" id="{AB537B0A-5C32-4576-AC1A-B96260EC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92128" y="0"/>
          <a:ext cx="1429412" cy="89958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44929" cy="885824"/>
    <xdr:pic>
      <xdr:nvPicPr>
        <xdr:cNvPr id="6" name="Imagen 3">
          <a:extLst>
            <a:ext uri="{FF2B5EF4-FFF2-40B4-BE49-F238E27FC236}">
              <a16:creationId xmlns:a16="http://schemas.microsoft.com/office/drawing/2014/main" id="{0E3AB700-2F41-43B1-BE95-F1D394067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929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7</xdr:row>
      <xdr:rowOff>163875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1CDC40-1E57-4476-A184-9C95996C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8021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</xdr:row>
      <xdr:rowOff>28576</xdr:rowOff>
    </xdr:from>
    <xdr:to>
      <xdr:col>1</xdr:col>
      <xdr:colOff>914401</xdr:colOff>
      <xdr:row>4</xdr:row>
      <xdr:rowOff>81916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96F374-FE83-409F-828C-BD5880A5B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190501"/>
          <a:ext cx="1333500" cy="862965"/>
        </a:xfrm>
        <a:prstGeom prst="rect">
          <a:avLst/>
        </a:prstGeom>
      </xdr:spPr>
    </xdr:pic>
    <xdr:clientData/>
  </xdr:twoCellAnchor>
  <xdr:twoCellAnchor editAs="oneCell">
    <xdr:from>
      <xdr:col>7</xdr:col>
      <xdr:colOff>1272268</xdr:colOff>
      <xdr:row>1</xdr:row>
      <xdr:rowOff>0</xdr:rowOff>
    </xdr:from>
    <xdr:to>
      <xdr:col>9</xdr:col>
      <xdr:colOff>180975</xdr:colOff>
      <xdr:row>4</xdr:row>
      <xdr:rowOff>150271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0DEB52-4682-48FB-AF85-1A781E4A8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35468" y="161925"/>
          <a:ext cx="1489982" cy="95989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7</xdr:row>
      <xdr:rowOff>135300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CB9E07-3AE3-4B05-B10F-793FCE5F8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8021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</xdr:row>
      <xdr:rowOff>28576</xdr:rowOff>
    </xdr:from>
    <xdr:to>
      <xdr:col>1</xdr:col>
      <xdr:colOff>914401</xdr:colOff>
      <xdr:row>4</xdr:row>
      <xdr:rowOff>81916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472CEE-684E-4887-A621-642E42133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19076"/>
          <a:ext cx="1333500" cy="862965"/>
        </a:xfrm>
        <a:prstGeom prst="rect">
          <a:avLst/>
        </a:prstGeom>
      </xdr:spPr>
    </xdr:pic>
    <xdr:clientData/>
  </xdr:twoCellAnchor>
  <xdr:twoCellAnchor editAs="oneCell">
    <xdr:from>
      <xdr:col>7</xdr:col>
      <xdr:colOff>1272268</xdr:colOff>
      <xdr:row>1</xdr:row>
      <xdr:rowOff>0</xdr:rowOff>
    </xdr:from>
    <xdr:to>
      <xdr:col>9</xdr:col>
      <xdr:colOff>180975</xdr:colOff>
      <xdr:row>4</xdr:row>
      <xdr:rowOff>150271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E136B3-AFDA-4693-9E53-CC23DDB8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35468" y="190500"/>
          <a:ext cx="1489982" cy="9598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972414</xdr:colOff>
      <xdr:row>8</xdr:row>
      <xdr:rowOff>118053</xdr:rowOff>
    </xdr:from>
    <xdr:to>
      <xdr:col>5</xdr:col>
      <xdr:colOff>429491</xdr:colOff>
      <xdr:row>26</xdr:row>
      <xdr:rowOff>31173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5D19B1-EC49-481B-ADEF-47F612AA3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11</xdr:row>
      <xdr:rowOff>55461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74F28C13-73DD-40E1-AB83-2BFA8688C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2150961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F0F29F4B-80A8-4553-9295-E8728691F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142875</xdr:colOff>
      <xdr:row>0</xdr:row>
      <xdr:rowOff>0</xdr:rowOff>
    </xdr:from>
    <xdr:ext cx="1621632" cy="783016"/>
    <xdr:pic>
      <xdr:nvPicPr>
        <xdr:cNvPr id="6" name="Imagen 1">
          <a:extLst>
            <a:ext uri="{FF2B5EF4-FFF2-40B4-BE49-F238E27FC236}">
              <a16:creationId xmlns:a16="http://schemas.microsoft.com/office/drawing/2014/main" id="{FCDD5222-BE8F-43D9-BA6B-6CD226CF4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4925" y="0"/>
          <a:ext cx="1621632" cy="783016"/>
        </a:xfrm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7</xdr:row>
      <xdr:rowOff>135300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385604-4AAC-42CA-8D2B-BA2417D36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8021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</xdr:row>
      <xdr:rowOff>28576</xdr:rowOff>
    </xdr:from>
    <xdr:to>
      <xdr:col>1</xdr:col>
      <xdr:colOff>914401</xdr:colOff>
      <xdr:row>4</xdr:row>
      <xdr:rowOff>81916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BE1B6A-D58E-408E-811B-8BF703AD4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19076"/>
          <a:ext cx="1333500" cy="862965"/>
        </a:xfrm>
        <a:prstGeom prst="rect">
          <a:avLst/>
        </a:prstGeom>
      </xdr:spPr>
    </xdr:pic>
    <xdr:clientData/>
  </xdr:twoCellAnchor>
  <xdr:twoCellAnchor editAs="oneCell">
    <xdr:from>
      <xdr:col>7</xdr:col>
      <xdr:colOff>1272268</xdr:colOff>
      <xdr:row>1</xdr:row>
      <xdr:rowOff>0</xdr:rowOff>
    </xdr:from>
    <xdr:to>
      <xdr:col>9</xdr:col>
      <xdr:colOff>180975</xdr:colOff>
      <xdr:row>4</xdr:row>
      <xdr:rowOff>150271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6F81E0-1E7E-44EF-ADE9-5D3730590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35468" y="190500"/>
          <a:ext cx="1489982" cy="95989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7</xdr:row>
      <xdr:rowOff>135300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0B4B9E-481C-4968-A344-3E9A386B1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8021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</xdr:row>
      <xdr:rowOff>28576</xdr:rowOff>
    </xdr:from>
    <xdr:to>
      <xdr:col>1</xdr:col>
      <xdr:colOff>914401</xdr:colOff>
      <xdr:row>4</xdr:row>
      <xdr:rowOff>81916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A0981E-BB3B-4393-AD4B-D122CC3EA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19076"/>
          <a:ext cx="1333500" cy="862965"/>
        </a:xfrm>
        <a:prstGeom prst="rect">
          <a:avLst/>
        </a:prstGeom>
      </xdr:spPr>
    </xdr:pic>
    <xdr:clientData/>
  </xdr:twoCellAnchor>
  <xdr:twoCellAnchor editAs="oneCell">
    <xdr:from>
      <xdr:col>7</xdr:col>
      <xdr:colOff>1272268</xdr:colOff>
      <xdr:row>1</xdr:row>
      <xdr:rowOff>0</xdr:rowOff>
    </xdr:from>
    <xdr:to>
      <xdr:col>9</xdr:col>
      <xdr:colOff>180975</xdr:colOff>
      <xdr:row>4</xdr:row>
      <xdr:rowOff>150271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F2C6CF-49BC-4FBC-8C23-A0788298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35468" y="190500"/>
          <a:ext cx="1489982" cy="95989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7</xdr:row>
      <xdr:rowOff>135300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B5EF34-ADCA-4184-8956-A0F5CDC89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8021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0</xdr:row>
      <xdr:rowOff>1</xdr:rowOff>
    </xdr:from>
    <xdr:to>
      <xdr:col>1</xdr:col>
      <xdr:colOff>1044785</xdr:colOff>
      <xdr:row>3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2D6A5E-A203-4B90-9F19-04460CC95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326" y="1"/>
          <a:ext cx="1492459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0</xdr:row>
      <xdr:rowOff>9525</xdr:rowOff>
    </xdr:from>
    <xdr:to>
      <xdr:col>5</xdr:col>
      <xdr:colOff>314324</xdr:colOff>
      <xdr:row>3</xdr:row>
      <xdr:rowOff>88935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4A30E4-8ADA-4291-8EA9-0C53A02C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48700" y="9525"/>
          <a:ext cx="1771649" cy="87951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453390</xdr:colOff>
      <xdr:row>3</xdr:row>
      <xdr:rowOff>182880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DFEADB-155D-444E-9C82-F7D28C2CA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53390" cy="916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1</xdr:col>
      <xdr:colOff>1482567</xdr:colOff>
      <xdr:row>3</xdr:row>
      <xdr:rowOff>35720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D27D97-E639-4AE8-86A1-9600EB4DA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784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12</xdr:col>
      <xdr:colOff>97631</xdr:colOff>
      <xdr:row>3</xdr:row>
      <xdr:rowOff>69056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C3BC0C-785E-41BB-BE74-D611C45FA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2988" y="71438"/>
          <a:ext cx="1550193" cy="731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201975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D03955-CD55-4324-8407-AD9E7FDD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02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0</xdr:row>
      <xdr:rowOff>28576</xdr:rowOff>
    </xdr:from>
    <xdr:to>
      <xdr:col>1</xdr:col>
      <xdr:colOff>914401</xdr:colOff>
      <xdr:row>2</xdr:row>
      <xdr:rowOff>53341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45B38F-FAE1-4C62-AD22-0BEEA48AE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33500" cy="63436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8</xdr:col>
      <xdr:colOff>693964</xdr:colOff>
      <xdr:row>2</xdr:row>
      <xdr:rowOff>121696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A46E1D-3349-44E7-AE5B-9BAD27D1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67950" y="0"/>
          <a:ext cx="1484539" cy="73129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473869</xdr:colOff>
      <xdr:row>0</xdr:row>
      <xdr:rowOff>0</xdr:rowOff>
    </xdr:from>
    <xdr:ext cx="1600199" cy="742949"/>
    <xdr:pic>
      <xdr:nvPicPr>
        <xdr:cNvPr id="2" name="Imagen 1">
          <a:extLst>
            <a:ext uri="{FF2B5EF4-FFF2-40B4-BE49-F238E27FC236}">
              <a16:creationId xmlns:a16="http://schemas.microsoft.com/office/drawing/2014/main" id="{5B734E38-DFCE-4628-83F1-89BF28138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869" y="0"/>
          <a:ext cx="1600199" cy="7429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00050" cy="695325"/>
    <xdr:pic>
      <xdr:nvPicPr>
        <xdr:cNvPr id="3" name="Imagen 2">
          <a:extLst>
            <a:ext uri="{FF2B5EF4-FFF2-40B4-BE49-F238E27FC236}">
              <a16:creationId xmlns:a16="http://schemas.microsoft.com/office/drawing/2014/main" id="{9F4317BE-F03F-498C-B45C-84881DD3A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0050" cy="695325"/>
        </a:xfrm>
        <a:prstGeom prst="rect">
          <a:avLst/>
        </a:prstGeom>
      </xdr:spPr>
    </xdr:pic>
    <xdr:clientData/>
  </xdr:oneCellAnchor>
  <xdr:oneCellAnchor>
    <xdr:from>
      <xdr:col>6</xdr:col>
      <xdr:colOff>1171575</xdr:colOff>
      <xdr:row>0</xdr:row>
      <xdr:rowOff>0</xdr:rowOff>
    </xdr:from>
    <xdr:ext cx="1504950" cy="762000"/>
    <xdr:pic>
      <xdr:nvPicPr>
        <xdr:cNvPr id="4" name="Imagen 3">
          <a:extLst>
            <a:ext uri="{FF2B5EF4-FFF2-40B4-BE49-F238E27FC236}">
              <a16:creationId xmlns:a16="http://schemas.microsoft.com/office/drawing/2014/main" id="{C082A0F0-83F4-49EC-B3CC-D7A9A59AE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87150" y="0"/>
          <a:ext cx="1504950" cy="7620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445250</xdr:colOff>
      <xdr:row>8</xdr:row>
      <xdr:rowOff>6062</xdr:rowOff>
    </xdr:from>
    <xdr:to>
      <xdr:col>6</xdr:col>
      <xdr:colOff>291465</xdr:colOff>
      <xdr:row>25</xdr:row>
      <xdr:rowOff>97155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779F17-96C7-4829-8F4F-2D94765ED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12</xdr:row>
      <xdr:rowOff>26886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BCD28B10-9938-47D4-9A26-06520077F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2312886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05C36F05-EE76-416A-9A1A-9717A3701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142875</xdr:colOff>
      <xdr:row>0</xdr:row>
      <xdr:rowOff>0</xdr:rowOff>
    </xdr:from>
    <xdr:ext cx="1621632" cy="783016"/>
    <xdr:pic>
      <xdr:nvPicPr>
        <xdr:cNvPr id="6" name="Imagen 1">
          <a:extLst>
            <a:ext uri="{FF2B5EF4-FFF2-40B4-BE49-F238E27FC236}">
              <a16:creationId xmlns:a16="http://schemas.microsoft.com/office/drawing/2014/main" id="{87C846C1-06A6-47B2-82FC-147825685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4100" y="0"/>
          <a:ext cx="1621632" cy="783016"/>
        </a:xfrm>
        <a:prstGeom prst="rect">
          <a:avLst/>
        </a:prstGeom>
      </xdr:spPr>
    </xdr:pic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0.51124</cdr:x>
      <cdr:y>0.01115</cdr:y>
    </cdr:from>
    <cdr:to>
      <cdr:x>0.72682</cdr:x>
      <cdr:y>0.13632</cdr:y>
    </cdr:to>
    <cdr:cxnSp macro="">
      <cdr:nvCxnSpPr>
        <cdr:cNvPr id="2" name="Conector recto de flecha 1">
          <a:extLst xmlns:a="http://schemas.openxmlformats.org/drawingml/2006/main">
            <a:ext uri="{FF2B5EF4-FFF2-40B4-BE49-F238E27FC236}">
              <a16:creationId xmlns:a16="http://schemas.microsoft.com/office/drawing/2014/main" id="{D40F3715-B98C-D50A-8FF3-9A7C1DF65B31}"/>
            </a:ext>
          </a:extLst>
        </cdr:cNvPr>
        <cdr:cNvCxnSpPr/>
      </cdr:nvCxnSpPr>
      <cdr:spPr>
        <a:xfrm xmlns:a="http://schemas.openxmlformats.org/drawingml/2006/main" flipV="1">
          <a:off x="4138180" y="33943"/>
          <a:ext cx="1744980" cy="38100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0.75601</cdr:x>
      <cdr:y>0.03869</cdr:y>
    </cdr:from>
    <cdr:to>
      <cdr:x>0.98383</cdr:x>
      <cdr:y>0.15635</cdr:y>
    </cdr:to>
    <cdr:cxnSp macro="">
      <cdr:nvCxnSpPr>
        <cdr:cNvPr id="4" name="Conector recto de flecha 3">
          <a:extLst xmlns:a="http://schemas.openxmlformats.org/drawingml/2006/main">
            <a:ext uri="{FF2B5EF4-FFF2-40B4-BE49-F238E27FC236}">
              <a16:creationId xmlns:a16="http://schemas.microsoft.com/office/drawing/2014/main" id="{AB34C126-F6E8-325B-2D85-608C01BF8DE7}"/>
            </a:ext>
          </a:extLst>
        </cdr:cNvPr>
        <cdr:cNvCxnSpPr/>
      </cdr:nvCxnSpPr>
      <cdr:spPr>
        <a:xfrm xmlns:a="http://schemas.openxmlformats.org/drawingml/2006/main">
          <a:off x="6119380" y="117763"/>
          <a:ext cx="1844040" cy="35814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0.1827</cdr:x>
      <cdr:y>0.09376</cdr:y>
    </cdr:from>
    <cdr:to>
      <cdr:x>0.32767</cdr:x>
      <cdr:y>0.17888</cdr:y>
    </cdr:to>
    <cdr:cxnSp macro="">
      <cdr:nvCxnSpPr>
        <cdr:cNvPr id="12" name="Conector recto de flecha 11">
          <a:extLst xmlns:a="http://schemas.openxmlformats.org/drawingml/2006/main">
            <a:ext uri="{FF2B5EF4-FFF2-40B4-BE49-F238E27FC236}">
              <a16:creationId xmlns:a16="http://schemas.microsoft.com/office/drawing/2014/main" id="{A9101696-7095-66AF-CEA2-219BAC4847E0}"/>
            </a:ext>
          </a:extLst>
        </cdr:cNvPr>
        <cdr:cNvCxnSpPr/>
      </cdr:nvCxnSpPr>
      <cdr:spPr>
        <a:xfrm xmlns:a="http://schemas.openxmlformats.org/drawingml/2006/main" flipV="1">
          <a:off x="1478800" y="285403"/>
          <a:ext cx="1173480" cy="25908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0.36344</cdr:x>
      <cdr:y>0.1188</cdr:y>
    </cdr:from>
    <cdr:to>
      <cdr:x>0.48771</cdr:x>
      <cdr:y>0.17888</cdr:y>
    </cdr:to>
    <cdr:cxnSp macro="">
      <cdr:nvCxnSpPr>
        <cdr:cNvPr id="16" name="Conector recto de flecha 15">
          <a:extLst xmlns:a="http://schemas.openxmlformats.org/drawingml/2006/main">
            <a:ext uri="{FF2B5EF4-FFF2-40B4-BE49-F238E27FC236}">
              <a16:creationId xmlns:a16="http://schemas.microsoft.com/office/drawing/2014/main" id="{29B99E85-C469-DFB2-D4AC-97173BF58088}"/>
            </a:ext>
          </a:extLst>
        </cdr:cNvPr>
        <cdr:cNvCxnSpPr/>
      </cdr:nvCxnSpPr>
      <cdr:spPr>
        <a:xfrm xmlns:a="http://schemas.openxmlformats.org/drawingml/2006/main">
          <a:off x="2941840" y="361603"/>
          <a:ext cx="1005840" cy="18288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1143000</xdr:colOff>
      <xdr:row>7</xdr:row>
      <xdr:rowOff>188595</xdr:rowOff>
    </xdr:from>
    <xdr:to>
      <xdr:col>5</xdr:col>
      <xdr:colOff>371475</xdr:colOff>
      <xdr:row>23</xdr:row>
      <xdr:rowOff>152400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82C3A73-FF60-4B76-854F-B76F3E1EC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11</xdr:row>
      <xdr:rowOff>188811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86D9BE39-A0FE-428A-8D51-56CFF547D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2312886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0</xdr:row>
      <xdr:rowOff>9525</xdr:rowOff>
    </xdr:from>
    <xdr:ext cx="1621632" cy="783016"/>
    <xdr:pic>
      <xdr:nvPicPr>
        <xdr:cNvPr id="5" name="Imagen 1">
          <a:extLst>
            <a:ext uri="{FF2B5EF4-FFF2-40B4-BE49-F238E27FC236}">
              <a16:creationId xmlns:a16="http://schemas.microsoft.com/office/drawing/2014/main" id="{8C0F160F-BAEE-43EC-B971-0739936E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9525"/>
          <a:ext cx="1621632" cy="783016"/>
        </a:xfrm>
        <a:prstGeom prst="rect">
          <a:avLst/>
        </a:prstGeom>
      </xdr:spPr>
    </xdr:pic>
    <xdr:clientData/>
  </xdr:oneCellAnchor>
  <xdr:oneCellAnchor>
    <xdr:from>
      <xdr:col>7</xdr:col>
      <xdr:colOff>142875</xdr:colOff>
      <xdr:row>0</xdr:row>
      <xdr:rowOff>0</xdr:rowOff>
    </xdr:from>
    <xdr:ext cx="1621632" cy="783016"/>
    <xdr:pic>
      <xdr:nvPicPr>
        <xdr:cNvPr id="6" name="Imagen 1">
          <a:extLst>
            <a:ext uri="{FF2B5EF4-FFF2-40B4-BE49-F238E27FC236}">
              <a16:creationId xmlns:a16="http://schemas.microsoft.com/office/drawing/2014/main" id="{33983837-1323-46AF-803F-BC087AE5D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4100" y="0"/>
          <a:ext cx="1621632" cy="78301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Monetary%20Sector/Input/Info/PM99%20Jan%20FMI-20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rtida\My%20Documents\BCIE\Modelos\Mar\Fuentes\Julio-2001\MESES\Model\MESES\Model\MESES\Model\Deloitte\Joaquin\Banca\DATA%20MASTER\base\Mis%20documentos\RACG1024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ACROS\MIMPORTA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TEMPLATE\IL_TEMP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HTI_real%2010-07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ECMON98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orary%20Internet%20Files\OLKE0E1\Ec-Mon-July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CRD-0401\DebtService\FMI%20%20OCTUBRE%20%20DE%20%202003%20con%20correcciones%20el%2029%20de%20diciembre%20de%202003%20-%20Res&#250;menes-TPCPMP-031604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External%20Sector\Output\Working%20files%202003\Data\REER04-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perez/Desktop/2022/PRESUPUESTO%202023/SEPTIEMBRE/Copia%20de%20Proyeccion%20Ingresos%20CUT%202023%20-%202026%20Envio%20a%20Presupuesto%20AL%2012%20Agosto%202022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URY/EXTERNAL/XTNL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Missions\Uruguay\Mission_ASBA_Review1_July8_15\July17\DSA_URY_July13_PlanC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ocuments%20and%20Settings/MFIGUEROLA/Local%20Settings/Temporary%20Internet%20Files/OLK22/DomRep-DSA-DRSc-NoDRNBonly/DomRep-DSAExtSusTabs-NoDRNBonly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enemar0001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trimestre9900rev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ML/DOM/Vulnerability%20exercise/March%202005/DR%20SVI%20table%20Feb%202005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PERUMF97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TRIMALEX/corrts99-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MALEX\corrts99-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ARG\Bop\fev01\ARGBOP%20final%20(2fev01)%20(WEO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series\afiliado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PROFINAN/Programa/prog2003/prog2003mensualizaci&#243;nener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r%20Files/DR%20Fiscal%20File%20Update%2006-26-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DATA\S1\ECU\rev-jul-00\SR%20Ecubop7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ST\Access%20Note\Tables%20and%20Note\2001\MACC06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NCFP\Recursos\Proyrena\Anual\2002\Alt4_Proy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AC\WesternHem\Paraguay\Temporary\Paraguay%20Monetary%20File%20-%20Oct%2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AC/WesternHem/Paraguay/Temporary/Paraguay%20Monetary%20File%20-%20Oct%2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PRY/Monetary/SR%20and%20RED%20Monetary%20tabl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LVA\LVA_RED_2001_ta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Julio-2001\MESES\Model\MESES\Model\MESES\Model\Deloitte\Joaquin\Banca\DATA%20MASTER\base\Mis%20documentos\RACG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c100115/Desktop/3.1.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ML/DOM/archives/June%20%202003%20SBA%20Mission/Real/DRGDP_prog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Profis\Fuentes\VALOR-BHV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My%20Documents/BCIE/Modelos/Profis/Fuentes/VALOR-BHV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sept%202/IN/DR%20WEO%20Shor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Desktop/CORE%20INFLAC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Macro\2002\DRSHA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Working%20Files\AC%20Fiscal%20Fil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ngeli\Local%20Settings\Temporary%20Internet%20Files\OLK81\Corp%20Banca%20Sep-20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fad/info_guide/info_resources/databases/WEO%20OECD%20Proj%202000_NEW.Refreshed(2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AINES\Local%20Settings\Temporary%20Internet%20Files\OLKC5\SECTORS\MONETARY\Col_Prog%20_Mon-Feb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a01\compartida\Documents%20and%20Settings\Toshiba\My%20Documents\Riesgos\Insumos%20Riesgo%20Importante\Risk\Risk-Managemne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Y\Mensual\Recimp200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financiero\comunicado%20estad&#237;stico\GENERA%20CUADRO%201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PED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ML\DOM\Real\DR_Real%20August%20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Personal/My%20Documents/Moz/E-Final/BOP9703_stres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Staff%20Report%20Tables/2003%20SR/Tables-SR-0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CPI%20&amp;%20Forex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bsr\pachi\INFORMEC\Cua2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Colombia/WEO/GEEColombiaOct20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baez\AppData\Local\Microsoft\Windows\INetCache\Content.Outlook\HTMLJ493\Marco%20Macro%20Commoditties%20-%20Fixe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SYSTEM\WRS97TAB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is%20documentos\Siec\Modelo\Calificaci&#243;n%20Mayo%202003\SIECAR-052003%20sin%20ajustes%2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Archives\Arg%20Public%20Debt%20(Jun%2026%2003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3\PROY%20-%20PROY2003C%20%20A%20JUN2003%20-%20PARA%20RENG%20CLUB%20DE%20PARI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E32">
            <v>-493.67282104492199</v>
          </cell>
          <cell r="F32">
            <v>-472.80181884765602</v>
          </cell>
          <cell r="G32">
            <v>-706.7900390625</v>
          </cell>
          <cell r="H32">
            <v>-1172.18542480469</v>
          </cell>
          <cell r="I32">
            <v>-2174.98486328125</v>
          </cell>
          <cell r="J32">
            <v>-4539.14990234375</v>
          </cell>
          <cell r="K32">
            <v>-5438.3037109375</v>
          </cell>
          <cell r="L32">
            <v>-5422</v>
          </cell>
          <cell r="M32">
            <v>-5537</v>
          </cell>
          <cell r="N32">
            <v>-5132</v>
          </cell>
          <cell r="O32">
            <v>-4290.99951171875</v>
          </cell>
          <cell r="P32">
            <v>-4145</v>
          </cell>
          <cell r="Q32">
            <v>-4678</v>
          </cell>
          <cell r="R32">
            <v>-6023</v>
          </cell>
          <cell r="S32">
            <v>-5610</v>
          </cell>
          <cell r="T32">
            <v>-5183</v>
          </cell>
          <cell r="U32">
            <v>-4167</v>
          </cell>
          <cell r="V32">
            <v>-3591</v>
          </cell>
          <cell r="W32">
            <v>-4757</v>
          </cell>
          <cell r="X32">
            <v>-6338</v>
          </cell>
          <cell r="Y32">
            <v>-7284</v>
          </cell>
          <cell r="Z32">
            <v>-8756</v>
          </cell>
          <cell r="AA32">
            <v>-10284</v>
          </cell>
          <cell r="AB32">
            <v>-11203</v>
          </cell>
          <cell r="AC32">
            <v>-12593.8681640625</v>
          </cell>
          <cell r="AD32">
            <v>-13946.44921875</v>
          </cell>
          <cell r="AE32">
            <v>-15478.31640625</v>
          </cell>
          <cell r="AF32">
            <v>-16821.908203125</v>
          </cell>
          <cell r="AG32">
            <v>-17722.5078125</v>
          </cell>
          <cell r="AH32">
            <v>-18496.873046875</v>
          </cell>
        </row>
        <row r="132">
          <cell r="E132">
            <v>1.3998386894087399E-9</v>
          </cell>
          <cell r="F132">
            <v>4.0763494801865396E-9</v>
          </cell>
          <cell r="G132">
            <v>7.9575297462497507E-9</v>
          </cell>
          <cell r="H132">
            <v>1.31697177607748E-8</v>
          </cell>
          <cell r="I132">
            <v>1.83716544199797E-8</v>
          </cell>
          <cell r="J132">
            <v>4.40270859769498E-8</v>
          </cell>
          <cell r="K132">
            <v>2.5922636837094599E-7</v>
          </cell>
          <cell r="L132">
            <v>1.0529964811212301E-6</v>
          </cell>
          <cell r="M132">
            <v>6.7740002123173301E-6</v>
          </cell>
          <cell r="N132">
            <v>6.0155998653499403E-5</v>
          </cell>
          <cell r="O132">
            <v>9.4149996584747E-5</v>
          </cell>
          <cell r="P132">
            <v>2.1460000425577199E-4</v>
          </cell>
          <cell r="Q132">
            <v>8.72100004926324E-4</v>
          </cell>
          <cell r="R132">
            <v>3.9715748280286803E-2</v>
          </cell>
          <cell r="S132">
            <v>0.48764547705650302</v>
          </cell>
          <cell r="T132">
            <v>0.95413225889205899</v>
          </cell>
          <cell r="U132">
            <v>0.99064999818801902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</row>
        <row r="141">
          <cell r="E141">
            <v>1.00000004749745E-3</v>
          </cell>
          <cell r="F141">
            <v>1.00000004749745E-3</v>
          </cell>
          <cell r="G141">
            <v>1.00000004749745E-3</v>
          </cell>
          <cell r="H141">
            <v>1.00000004749745E-3</v>
          </cell>
          <cell r="I141">
            <v>1.00000004749745E-3</v>
          </cell>
          <cell r="J141">
            <v>1.00000004749745E-3</v>
          </cell>
          <cell r="K141">
            <v>1.00000004749745E-3</v>
          </cell>
          <cell r="L141">
            <v>1.00000004749745E-3</v>
          </cell>
          <cell r="M141">
            <v>1.00000004749745E-3</v>
          </cell>
          <cell r="N141">
            <v>1.00000004749745E-3</v>
          </cell>
          <cell r="O141">
            <v>1.00000004749745E-3</v>
          </cell>
          <cell r="P141">
            <v>1.00000004749745E-3</v>
          </cell>
          <cell r="Q141">
            <v>1.00000004749745E-3</v>
          </cell>
          <cell r="R141">
            <v>1.00000004749745E-3</v>
          </cell>
          <cell r="S141">
            <v>1.00000004749745E-3</v>
          </cell>
          <cell r="T141">
            <v>1.00000004749745E-3</v>
          </cell>
          <cell r="U141">
            <v>1.00000004749745E-3</v>
          </cell>
          <cell r="V141">
            <v>1.00000004749745E-3</v>
          </cell>
          <cell r="W141">
            <v>1.00000004749745E-3</v>
          </cell>
          <cell r="X141">
            <v>1.00000004749745E-3</v>
          </cell>
          <cell r="Y141">
            <v>1.00000004749745E-3</v>
          </cell>
          <cell r="Z141">
            <v>1.00000004749745E-3</v>
          </cell>
          <cell r="AA141">
            <v>1.00000004749745E-3</v>
          </cell>
          <cell r="AB141">
            <v>1.00000004749745E-3</v>
          </cell>
          <cell r="AC141">
            <v>1.00000004749745E-3</v>
          </cell>
          <cell r="AD141">
            <v>1.00000004749745E-3</v>
          </cell>
          <cell r="AE141">
            <v>1.00000004749745E-3</v>
          </cell>
          <cell r="AF141">
            <v>1.00000004749745E-3</v>
          </cell>
          <cell r="AG141">
            <v>1.00000004749745E-3</v>
          </cell>
          <cell r="AH141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RES XDEVEN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Input EMBI Spread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E7" t="str">
            <v>NIVEL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Z4" t="str">
            <v>COBERTURA PATRIMONIAL AJUSTADA</v>
          </cell>
        </row>
        <row r="5">
          <cell r="Z5" t="str">
            <v>Agosto-98/Junio-98</v>
          </cell>
          <cell r="BF5" t="str">
            <v>INTERMEDIACION EN CREDITOS</v>
          </cell>
        </row>
        <row r="6">
          <cell r="AB6" t="str">
            <v>COBERTURA</v>
          </cell>
          <cell r="AD6" t="str">
            <v>COBERTURA</v>
          </cell>
          <cell r="BF6" t="str">
            <v>Agosto-98/Junio-98</v>
          </cell>
        </row>
        <row r="7">
          <cell r="AB7" t="str">
            <v>PATRIMONIAL</v>
          </cell>
          <cell r="AD7" t="str">
            <v>PATRIMONIAL</v>
          </cell>
        </row>
        <row r="8"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</row>
        <row r="9">
          <cell r="AB9" t="str">
            <v>AJUSTADA</v>
          </cell>
          <cell r="AD9" t="str">
            <v>AJUSTADA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</row>
        <row r="10">
          <cell r="AA10">
            <v>35947</v>
          </cell>
          <cell r="AC10">
            <v>36007</v>
          </cell>
          <cell r="BG10">
            <v>35947</v>
          </cell>
          <cell r="BI10">
            <v>35977</v>
          </cell>
        </row>
        <row r="12"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</row>
        <row r="13"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</row>
        <row r="14"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</row>
        <row r="15"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</row>
        <row r="16"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</row>
        <row r="17"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</row>
        <row r="18"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</row>
        <row r="19"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</row>
        <row r="20"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</row>
        <row r="21"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</row>
        <row r="22"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</row>
        <row r="23"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</row>
        <row r="24"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</row>
        <row r="25"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</row>
        <row r="26"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</row>
        <row r="27"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</row>
        <row r="28"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</row>
        <row r="29"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</row>
        <row r="30"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</row>
        <row r="31"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</row>
        <row r="32"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</row>
        <row r="33"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</row>
        <row r="34"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</row>
        <row r="35"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</row>
        <row r="36"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</row>
        <row r="37"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</row>
        <row r="38"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</row>
        <row r="39"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</row>
        <row r="40"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</row>
        <row r="41"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</row>
        <row r="42"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</row>
        <row r="43"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</row>
        <row r="44"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</row>
        <row r="45"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</row>
        <row r="46"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</row>
        <row r="47"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</row>
        <row r="48"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</row>
        <row r="49"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</row>
        <row r="50"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</row>
        <row r="51"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</row>
        <row r="52"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</row>
        <row r="54">
          <cell r="Z54" t="str">
            <v>TOTAL</v>
          </cell>
          <cell r="AB54">
            <v>0.69810000000000005</v>
          </cell>
          <cell r="AD54">
            <v>0.73384077191693886</v>
          </cell>
          <cell r="BF54" t="str">
            <v>TOTAL</v>
          </cell>
          <cell r="BH54">
            <v>0.65690000000000004</v>
          </cell>
          <cell r="BJ54">
            <v>0.65742937334214424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Main"/>
      <sheetName val="Links"/>
      <sheetName val="ErrCheck"/>
      <sheetName val="Codigos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JR"/>
      <sheetName val="ModuleCntry_txt"/>
      <sheetName val="Hide"/>
      <sheetName val="ModuleDA"/>
      <sheetName val="DA"/>
      <sheetName val="ModuleMicro"/>
      <sheetName val="Micro"/>
      <sheetName val="ModuleQ"/>
      <sheetName val="Q1"/>
      <sheetName val="Q2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Codigos"/>
      <sheetName val="BD"/>
      <sheetName val="BASE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Codigos"/>
      <sheetName val="SPNF"/>
      <sheetName val="MDGs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dj. SR final"/>
      <sheetName val="SR final"/>
      <sheetName val="Arrears"/>
      <sheetName val="SR table unadj."/>
      <sheetName val="ProgSumm"/>
      <sheetName val="Prog. FMI"/>
      <sheetName val="SR tab adj."/>
      <sheetName val="Adj. stocks"/>
      <sheetName val="Input Prog.CBE"/>
      <sheetName val="Paris Club"/>
      <sheetName val="SMP Monit."/>
      <sheetName val="Assump"/>
      <sheetName val="Quasi-fiscal"/>
      <sheetName val="PSBR"/>
      <sheetName val="Input PSBR;Q-F"/>
      <sheetName val="Sheet1"/>
      <sheetName val="Input Cable"/>
      <sheetName val="Input BCE"/>
      <sheetName val="Input BNF"/>
      <sheetName val="Input BP"/>
      <sheetName val="Input SB"/>
      <sheetName val="Report1"/>
      <sheetName val="BCE Table"/>
      <sheetName val="BP+BNF obs."/>
      <sheetName val="BCE (Prog.)"/>
      <sheetName val="cartera"/>
      <sheetName val="RED 33"/>
      <sheetName val="RED 34"/>
      <sheetName val="RED 36"/>
      <sheetName val="RED 37"/>
      <sheetName val="RED 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ultipliers"/>
      <sheetName val="SR"/>
      <sheetName val="Program"/>
      <sheetName val="Resultado BC"/>
      <sheetName val="IMFprogram"/>
      <sheetName val="SR-Dollarization"/>
      <sheetName val="$-SR-Summary"/>
      <sheetName val="US$-Program"/>
      <sheetName val="Quasi-fiscal-$"/>
      <sheetName val="10-R"/>
      <sheetName val="10-R-New"/>
      <sheetName val="Sheet1"/>
      <sheetName val="FDIR"/>
      <sheetName val="$-Cable"/>
      <sheetName val="$-Cable-New"/>
      <sheetName val="MB&amp;Liabilities"/>
      <sheetName val="BCE-1-2-3"/>
      <sheetName val="BCE-4"/>
      <sheetName val="CableFMI"/>
      <sheetName val="BCE"/>
      <sheetName val="BCOS"/>
      <sheetName val="BNF"/>
      <sheetName val="Banking System"/>
      <sheetName val="Banks'loans"/>
      <sheetName val="STA 33"/>
      <sheetName val="STA 34"/>
      <sheetName val="STA 35"/>
      <sheetName val="STA 36"/>
      <sheetName val="STA 37"/>
      <sheetName val="STA 38"/>
      <sheetName val="STA 39"/>
      <sheetName val="To-Macro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TP1 10C"/>
      <sheetName val="MP 10C"/>
      <sheetName val="CP 10C"/>
      <sheetName val="TP 10C"/>
      <sheetName val="BO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Resultado BC"/>
      <sheetName val="Input PSBR;Q-F"/>
      <sheetName val="C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M"/>
      <sheetName val="Cod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3"/>
      <sheetName val="[MFLOW96.XLS]_WIN_TEMP_MFLOW9_4"/>
      <sheetName val="[MFLOW96.XLS]_WIN_TEMP_MFLOW9_5"/>
      <sheetName val="[MFLOW96.XLS]_WIN_TEMP_MFLOW_12"/>
      <sheetName val="[MFLOW96.XLS]_WIN_TEMP_MFLOW9_6"/>
      <sheetName val="[MFLOW96.XLS]_WIN_TEMP_MFLOW9_7"/>
      <sheetName val="[MFLOW96.XLS]_WIN_TEMP_MFLOW_11"/>
      <sheetName val="[MFLOW96.XLS]_WIN_TEMP_MFLOW9_9"/>
      <sheetName val="[MFLOW96.XLS]_WIN_TEMP_MFLOW9_8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2"/>
      <sheetName val="[MFLOW96.XLS]_WIN_TEMP_MFLOW_24"/>
      <sheetName val="[MFLOW96.XLS]_WIN_TEMP_MFLOW_23"/>
      <sheetName val="[MFLOW96.XLS]_WIN_TEMP_MFLOW_25"/>
      <sheetName val="[MFLOW96.XLS]_WIN_TEMP_MFLOW_26"/>
      <sheetName val="[MFLOW96.XLS]_WIN_TEMP_MFLOW_28"/>
      <sheetName val="[MFLOW96.XLS]_WIN_TEMP_MFLOW_27"/>
      <sheetName val="[MFLOW96.XLS]_WIN_TEMP_MFLOW_29"/>
      <sheetName val="[MFLOW96.XLS]_WIN_TEMP_MFLOW_30"/>
      <sheetName val="[MFLOW96.XLS]_WIN_TEMP_MFLOW_31"/>
      <sheetName val="[MFLOW96.XLS]_WIN_TEMP_MFLOW_32"/>
      <sheetName val="[MFLOW96.XLS]_WIN_TEMP_MFLOW_33"/>
      <sheetName val="[MFLOW96.XLS]_WIN_TEMP_MFLOW_35"/>
      <sheetName val="[MFLOW96.XLS]_WIN_TEMP_MFLOW_34"/>
      <sheetName val="[MFLOW96.XLS]_WIN_TEMP_MFLOW_38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  <sheetName val="[MFLOW96.XLS]_WIN_TEMP_MFLOW_56"/>
      <sheetName val="[MFLOW96.XLS]_WIN_TEMP_MFLOW_58"/>
      <sheetName val="[MFLOW96.XLS]_WIN_TEMP_MFLOW_57"/>
      <sheetName val="[MFLOW96.XLS]_WIN_TEMP_MFLOW_59"/>
      <sheetName val="[MFLOW96.XLS]_WIN_TEMP_MFLOW_60"/>
      <sheetName val="[MFLOW96.XLS]_WIN_TEMP_MFLOW_62"/>
      <sheetName val="[MFLOW96.XLS]_WIN_TEMP_MFLOW_61"/>
      <sheetName val="[MFLOW96.XLS]_WIN_TEMP_MFLOW_65"/>
      <sheetName val="[MFLOW96.XLS]_WIN_TEMP_MFLOW_63"/>
      <sheetName val="[MFLOW96.XLS]_WIN_TEMP_MFLOW_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Progr-Proj-Switch"/>
      <sheetName val="ĨĨ_x0018__x0018_COM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DSSARMRED97"/>
      <sheetName val="DMX_Units"/>
      <sheetName val="MonSurv-BC"/>
      <sheetName val="ER"/>
      <sheetName val="W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  <sheetName val="MFLOW96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  <sheetName val="MONE(M)"/>
      <sheetName val="BURSAT(M)"/>
      <sheetName val="REAL(T)"/>
      <sheetName val="EXT(T)"/>
      <sheetName val="EXT(A)"/>
      <sheetName val="REAL(A)"/>
      <sheetName val="FISCAL(A)"/>
      <sheetName val="METAS"/>
      <sheetName val="EJECUTIVO"/>
      <sheetName val="EXT(M)"/>
      <sheetName val="FISCAL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BOP"/>
      <sheetName val="TRADE"/>
      <sheetName val="BOP M-T"/>
      <sheetName val="FINREQ"/>
      <sheetName val="BOPMonthly"/>
      <sheetName val="M-Ttab"/>
      <sheetName val="Chart1"/>
      <sheetName val="monthly"/>
      <sheetName val="monthlytab"/>
      <sheetName val="finproj"/>
      <sheetName val="recon"/>
      <sheetName val="arr"/>
      <sheetName val="PC"/>
      <sheetName val="SER"/>
      <sheetName val="CAP"/>
      <sheetName val="RES"/>
      <sheetName val="INPUT2"/>
      <sheetName val="DEBT"/>
      <sheetName val="PCscen"/>
      <sheetName val="DEBTSERV"/>
      <sheetName val="OUTPUT"/>
      <sheetName val="WEO"/>
      <sheetName val="SR_99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 Sheet"/>
      <sheetName val="1987-2000"/>
      <sheetName val="2001"/>
      <sheetName val="2000"/>
      <sheetName val="1999"/>
      <sheetName val="1998"/>
      <sheetName val="1997"/>
      <sheetName val="1996"/>
      <sheetName val="1994-1995"/>
      <sheetName val="1990-1993"/>
      <sheetName val="Arrangements in place"/>
      <sheetName val="Proposed arrangements"/>
      <sheetName val="CCFF"/>
      <sheetName val="STATUS"/>
      <sheetName val="STF"/>
      <sheetName val="EA"/>
      <sheetName val="K"/>
      <sheetName val="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9.7546879260335104E-5</v>
          </cell>
          <cell r="F47">
            <v>2.75882979622111E-4</v>
          </cell>
          <cell r="G47">
            <v>7.0284225512296005E-4</v>
          </cell>
          <cell r="H47">
            <v>1.8875706009566799E-3</v>
          </cell>
          <cell r="I47">
            <v>3.8400001358240799E-3</v>
          </cell>
          <cell r="J47">
            <v>7.4739996343851098E-3</v>
          </cell>
          <cell r="K47">
            <v>2.1851999685168301E-2</v>
          </cell>
          <cell r="L47">
            <v>0.10949999839067499</v>
          </cell>
          <cell r="M47">
            <v>0.79092001914978005</v>
          </cell>
          <cell r="N47">
            <v>5.3049998283386204</v>
          </cell>
          <cell r="O47">
            <v>9.9840993881225604</v>
          </cell>
          <cell r="P47">
            <v>23.332298278808601</v>
          </cell>
          <cell r="Q47">
            <v>111.06198883056599</v>
          </cell>
          <cell r="R47">
            <v>3245</v>
          </cell>
          <cell r="S47">
            <v>68922.265625</v>
          </cell>
          <cell r="T47">
            <v>180897.96875</v>
          </cell>
          <cell r="U47">
            <v>226637</v>
          </cell>
          <cell r="V47">
            <v>236504.109375</v>
          </cell>
          <cell r="W47">
            <v>257439.90625</v>
          </cell>
          <cell r="X47">
            <v>258030.609375</v>
          </cell>
          <cell r="Y47">
            <v>272150.0625</v>
          </cell>
          <cell r="Z47">
            <v>292855.8125</v>
          </cell>
          <cell r="AA47">
            <v>298118.5</v>
          </cell>
          <cell r="AB47">
            <v>282003.25</v>
          </cell>
          <cell r="AC47">
            <v>294101.46875</v>
          </cell>
          <cell r="AD47">
            <v>306989</v>
          </cell>
          <cell r="AE47">
            <v>321440.78125</v>
          </cell>
          <cell r="AF47">
            <v>336158.15625</v>
          </cell>
          <cell r="AG47">
            <v>351438.84375</v>
          </cell>
          <cell r="AH47">
            <v>367407.78125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Codigos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3">
          <cell r="B13">
            <v>13083.3</v>
          </cell>
          <cell r="C13">
            <v>13083.3</v>
          </cell>
          <cell r="D13">
            <v>13083.3</v>
          </cell>
          <cell r="E13">
            <v>13083.3</v>
          </cell>
          <cell r="F13">
            <v>13083.3</v>
          </cell>
          <cell r="G13">
            <v>13083.3</v>
          </cell>
          <cell r="H13">
            <v>13083.3</v>
          </cell>
          <cell r="I13">
            <v>13083.3</v>
          </cell>
          <cell r="J13">
            <v>13083.3</v>
          </cell>
          <cell r="K13">
            <v>13083.3</v>
          </cell>
          <cell r="L13">
            <v>13083.3</v>
          </cell>
          <cell r="M13">
            <v>13083.699999999983</v>
          </cell>
          <cell r="N13">
            <v>157000</v>
          </cell>
        </row>
        <row r="14">
          <cell r="N14">
            <v>0</v>
          </cell>
        </row>
        <row r="15"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452.9</v>
          </cell>
          <cell r="C25">
            <v>582.29999999999995</v>
          </cell>
          <cell r="D25">
            <v>582.29999999999995</v>
          </cell>
          <cell r="E25">
            <v>582.29999999999995</v>
          </cell>
          <cell r="F25">
            <v>582.29999999999995</v>
          </cell>
          <cell r="G25">
            <v>582.29999999999995</v>
          </cell>
          <cell r="H25">
            <v>582.29999999999995</v>
          </cell>
          <cell r="I25">
            <v>625.4</v>
          </cell>
          <cell r="J25">
            <v>582.29999999999995</v>
          </cell>
          <cell r="K25">
            <v>582.29999999999995</v>
          </cell>
          <cell r="L25">
            <v>582.29999999999995</v>
          </cell>
          <cell r="M25">
            <v>668.6</v>
          </cell>
          <cell r="N25">
            <v>6987.6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  <sheetName val="Contents"/>
      <sheetName val="R1"/>
      <sheetName val="R2"/>
      <sheetName val="R3"/>
      <sheetName val="R4"/>
      <sheetName val="R5"/>
      <sheetName val="R6"/>
      <sheetName val="R7"/>
      <sheetName val="E1"/>
      <sheetName val="E2"/>
      <sheetName val="L1"/>
      <sheetName val="L2"/>
      <sheetName val="L3"/>
      <sheetName val="L4"/>
      <sheetName val="L5"/>
      <sheetName val="L6"/>
      <sheetName val="L7"/>
      <sheetName val="R8"/>
      <sheetName val="Gov1"/>
      <sheetName val="Gov2"/>
      <sheetName val="Gov3"/>
      <sheetName val="Gov4"/>
      <sheetName val="Gov5"/>
      <sheetName val="Gov6"/>
      <sheetName val="Gov7"/>
      <sheetName val="Gov8"/>
      <sheetName val="Gov9"/>
      <sheetName val="M1"/>
      <sheetName val="M2"/>
      <sheetName val="M3"/>
      <sheetName val="M4"/>
      <sheetName val="M5"/>
      <sheetName val="B1"/>
      <sheetName val="B2"/>
      <sheetName val="B3"/>
      <sheetName val="D"/>
      <sheetName val="BoP"/>
      <sheetName val="T1"/>
      <sheetName val="T2"/>
      <sheetName val="T3"/>
      <sheetName val="40"/>
      <sheetName val="41"/>
      <sheetName val="42"/>
      <sheetName val="43"/>
      <sheetName val="44"/>
      <sheetName val="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Seri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 t="str">
            <v>BANCOS</v>
          </cell>
          <cell r="G5" t="str">
            <v xml:space="preserve"> DE</v>
          </cell>
          <cell r="J5" t="str">
            <v xml:space="preserve"> DE</v>
          </cell>
          <cell r="M5" t="str">
            <v>DE</v>
          </cell>
          <cell r="P5" t="str">
            <v>FINANCIERO</v>
          </cell>
          <cell r="S5" t="str">
            <v>PATRIMONIAL</v>
          </cell>
          <cell r="V5" t="str">
            <v>DE ACTIVOS INMOVILIZADOS</v>
          </cell>
          <cell r="Y5" t="str">
            <v>DE LOS ACREEDORES</v>
          </cell>
          <cell r="AB5" t="str">
            <v>ENDOGENA DE FONDOS</v>
          </cell>
          <cell r="AE5" t="str">
            <v>VULNERABILIDAD</v>
          </cell>
          <cell r="AH5" t="str">
            <v>EXPANSION</v>
          </cell>
        </row>
        <row r="6">
          <cell r="G6" t="str">
            <v>CAPITALIZACION</v>
          </cell>
          <cell r="J6" t="str">
            <v>INMOVILIZACION</v>
          </cell>
          <cell r="M6" t="str">
            <v>CAPITAL</v>
          </cell>
          <cell r="S6" t="str">
            <v>ACT. INMOV</v>
          </cell>
          <cell r="V6" t="str">
            <v>AJUSTADA</v>
          </cell>
          <cell r="Y6" t="str">
            <v>FINANCIEROS AJUSTADA</v>
          </cell>
          <cell r="AE6" t="str">
            <v>PATRIMONIAL</v>
          </cell>
        </row>
        <row r="7">
          <cell r="E7" t="str">
            <v>NIVEL</v>
          </cell>
          <cell r="G7" t="str">
            <v>INDICE</v>
          </cell>
          <cell r="H7" t="str">
            <v>RK</v>
          </cell>
          <cell r="I7" t="str">
            <v>VALORACION</v>
          </cell>
          <cell r="J7" t="str">
            <v>INDICE</v>
          </cell>
          <cell r="K7" t="str">
            <v>RK</v>
          </cell>
          <cell r="L7" t="str">
            <v>VALORACION</v>
          </cell>
          <cell r="M7" t="str">
            <v>INDICE</v>
          </cell>
          <cell r="N7" t="str">
            <v>RK</v>
          </cell>
          <cell r="O7" t="str">
            <v>VALORACION</v>
          </cell>
          <cell r="P7" t="str">
            <v>INDICE</v>
          </cell>
          <cell r="Q7" t="str">
            <v>RK</v>
          </cell>
          <cell r="R7" t="str">
            <v>VALORACION</v>
          </cell>
          <cell r="S7" t="str">
            <v>INDICE</v>
          </cell>
          <cell r="T7" t="str">
            <v>RK</v>
          </cell>
          <cell r="U7" t="str">
            <v>VALORACION</v>
          </cell>
          <cell r="V7" t="str">
            <v>INDICE</v>
          </cell>
          <cell r="W7" t="str">
            <v>RK</v>
          </cell>
          <cell r="X7" t="str">
            <v>VALORACION</v>
          </cell>
          <cell r="Y7" t="str">
            <v>INDICE</v>
          </cell>
          <cell r="Z7" t="str">
            <v>RK</v>
          </cell>
          <cell r="AA7" t="str">
            <v>VALORACION</v>
          </cell>
          <cell r="AB7" t="str">
            <v>INDICE</v>
          </cell>
          <cell r="AC7" t="str">
            <v>RK</v>
          </cell>
          <cell r="AD7" t="str">
            <v>VALORACION</v>
          </cell>
          <cell r="AE7" t="str">
            <v>INDICE</v>
          </cell>
          <cell r="AF7" t="str">
            <v>RK</v>
          </cell>
          <cell r="AG7" t="str">
            <v>VALORACION</v>
          </cell>
          <cell r="AH7" t="str">
            <v>INDICE</v>
          </cell>
          <cell r="AI7" t="str">
            <v>RK</v>
          </cell>
          <cell r="AJ7" t="str">
            <v>VALORACION</v>
          </cell>
          <cell r="AK7" t="str">
            <v>INDICE</v>
          </cell>
          <cell r="AL7" t="str">
            <v>RK</v>
          </cell>
          <cell r="AM7" t="str">
            <v>VALORACION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  <cell r="I8" t="str">
            <v>DE RIESGO</v>
          </cell>
          <cell r="L8" t="str">
            <v>DE RIESGO</v>
          </cell>
          <cell r="O8" t="str">
            <v>DE RIESGO</v>
          </cell>
          <cell r="R8" t="str">
            <v>DE RIESGO</v>
          </cell>
          <cell r="U8" t="str">
            <v>DE RIESGO</v>
          </cell>
          <cell r="X8" t="str">
            <v>DE RIESGO</v>
          </cell>
          <cell r="AA8" t="str">
            <v>DE RIESGO</v>
          </cell>
          <cell r="AD8" t="str">
            <v>DE RIESGO</v>
          </cell>
          <cell r="AG8" t="str">
            <v>DE RIESGO</v>
          </cell>
          <cell r="AJ8" t="str">
            <v>DE RIESGO</v>
          </cell>
          <cell r="AM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  <cell r="F10" t="str">
            <v>ABN AMRO BANK</v>
          </cell>
          <cell r="G10">
            <v>3.1350266117182217E-2</v>
          </cell>
          <cell r="H10">
            <v>39</v>
          </cell>
          <cell r="I10" t="str">
            <v>Muy Alto</v>
          </cell>
          <cell r="J10">
            <v>1.0643818488817034</v>
          </cell>
          <cell r="K10">
            <v>8</v>
          </cell>
          <cell r="L10" t="str">
            <v>Bajo</v>
          </cell>
          <cell r="M10">
            <v>2.94539653697782E-2</v>
          </cell>
          <cell r="N10">
            <v>39</v>
          </cell>
          <cell r="O10" t="str">
            <v>Muy Alto</v>
          </cell>
          <cell r="P10">
            <v>33.951285928585627</v>
          </cell>
          <cell r="Q10">
            <v>39</v>
          </cell>
          <cell r="R10" t="str">
            <v>Muy Alto</v>
          </cell>
          <cell r="S10">
            <v>1.0378855192322383</v>
          </cell>
          <cell r="T10">
            <v>30</v>
          </cell>
          <cell r="U10" t="str">
            <v>Bajo</v>
          </cell>
          <cell r="V10">
            <v>0.48694261910349684</v>
          </cell>
          <cell r="W10">
            <v>37</v>
          </cell>
          <cell r="X10" t="str">
            <v>Muy Alto</v>
          </cell>
          <cell r="Y10">
            <v>3.474098162923922E-2</v>
          </cell>
          <cell r="Z10">
            <v>28</v>
          </cell>
          <cell r="AA10" t="str">
            <v>Alto</v>
          </cell>
          <cell r="AB10">
            <v>3.9078891392144793E-2</v>
          </cell>
          <cell r="AC10">
            <v>13</v>
          </cell>
          <cell r="AD10" t="str">
            <v xml:space="preserve">Muy bajo </v>
          </cell>
          <cell r="AE10">
            <v>-7.2517102724814639E-2</v>
          </cell>
          <cell r="AF10">
            <v>11</v>
          </cell>
          <cell r="AG10" t="str">
            <v xml:space="preserve">Muy bajo </v>
          </cell>
          <cell r="AH10">
            <v>19.510335236649027</v>
          </cell>
          <cell r="AI10">
            <v>41</v>
          </cell>
          <cell r="AJ10" t="str">
            <v>Alto</v>
          </cell>
          <cell r="AK10">
            <v>19.50113889039536</v>
          </cell>
          <cell r="AL10">
            <v>41</v>
          </cell>
          <cell r="AM10" t="str">
            <v>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  <cell r="F11" t="str">
            <v xml:space="preserve">BANCOEX </v>
          </cell>
          <cell r="G11">
            <v>0.97204244574407994</v>
          </cell>
          <cell r="H11">
            <v>1</v>
          </cell>
          <cell r="I11" t="str">
            <v xml:space="preserve">Muy bajo </v>
          </cell>
          <cell r="J11">
            <v>1.0115037622627572</v>
          </cell>
          <cell r="K11">
            <v>1</v>
          </cell>
          <cell r="L11" t="str">
            <v xml:space="preserve">Muy bajo </v>
          </cell>
          <cell r="M11">
            <v>0.96098747430221976</v>
          </cell>
          <cell r="N11">
            <v>1</v>
          </cell>
          <cell r="O11" t="str">
            <v xml:space="preserve">Muy bajo </v>
          </cell>
          <cell r="P11">
            <v>1.04059628948453</v>
          </cell>
          <cell r="Q11">
            <v>1</v>
          </cell>
          <cell r="R11" t="str">
            <v xml:space="preserve">Muy bajo </v>
          </cell>
          <cell r="S11">
            <v>22.875772569254117</v>
          </cell>
          <cell r="T11">
            <v>2</v>
          </cell>
          <cell r="U11" t="str">
            <v xml:space="preserve">Muy bajo </v>
          </cell>
          <cell r="V11">
            <v>84.49778633647685</v>
          </cell>
          <cell r="W11">
            <v>1</v>
          </cell>
          <cell r="X11" t="str">
            <v xml:space="preserve">Muy bajo </v>
          </cell>
          <cell r="Y11">
            <v>-35.086239558951981</v>
          </cell>
          <cell r="Z11">
            <v>1</v>
          </cell>
          <cell r="AA11" t="str">
            <v xml:space="preserve">Muy bajo </v>
          </cell>
          <cell r="AB11">
            <v>0</v>
          </cell>
          <cell r="AC11">
            <v>41</v>
          </cell>
          <cell r="AD11" t="str">
            <v xml:space="preserve">Muy bajo </v>
          </cell>
          <cell r="AE11">
            <v>-3.8552428256658365E-3</v>
          </cell>
          <cell r="AF11">
            <v>33</v>
          </cell>
          <cell r="AG11" t="str">
            <v xml:space="preserve">Muy bajo </v>
          </cell>
          <cell r="AH11">
            <v>2.8761553428249206E-2</v>
          </cell>
          <cell r="AI11">
            <v>1</v>
          </cell>
          <cell r="AJ11" t="str">
            <v xml:space="preserve">Muy bajo </v>
          </cell>
          <cell r="AK11">
            <v>2.8163900801591469E-2</v>
          </cell>
          <cell r="AL11">
            <v>1</v>
          </cell>
          <cell r="AM11" t="str">
            <v xml:space="preserve">Muy bajo 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  <cell r="F12" t="str">
            <v xml:space="preserve">BANESCO               </v>
          </cell>
          <cell r="G12">
            <v>0.11202063485123646</v>
          </cell>
          <cell r="H12">
            <v>20</v>
          </cell>
          <cell r="I12" t="str">
            <v xml:space="preserve">Muy bajo </v>
          </cell>
          <cell r="J12">
            <v>1.2056339982479751</v>
          </cell>
          <cell r="K12">
            <v>34</v>
          </cell>
          <cell r="L12" t="str">
            <v>Muy Alto</v>
          </cell>
          <cell r="M12">
            <v>9.2914296556023318E-2</v>
          </cell>
          <cell r="N12">
            <v>22</v>
          </cell>
          <cell r="O12" t="str">
            <v xml:space="preserve">Muy bajo </v>
          </cell>
          <cell r="P12">
            <v>10.762606370237577</v>
          </cell>
          <cell r="Q12">
            <v>22</v>
          </cell>
          <cell r="R12" t="str">
            <v>Mediano</v>
          </cell>
          <cell r="S12">
            <v>0.61458332684913797</v>
          </cell>
          <cell r="T12">
            <v>38</v>
          </cell>
          <cell r="U12" t="str">
            <v>Alto</v>
          </cell>
          <cell r="V12">
            <v>0.54475736408213116</v>
          </cell>
          <cell r="W12">
            <v>34</v>
          </cell>
          <cell r="X12" t="str">
            <v>Alto</v>
          </cell>
          <cell r="Y12">
            <v>0.10735971786604907</v>
          </cell>
          <cell r="Z12">
            <v>36</v>
          </cell>
          <cell r="AA12" t="str">
            <v>Muy Alto</v>
          </cell>
          <cell r="AB12">
            <v>0.39778098017190766</v>
          </cell>
          <cell r="AC12">
            <v>37</v>
          </cell>
          <cell r="AD12" t="str">
            <v>Muy Alto</v>
          </cell>
          <cell r="AE12">
            <v>5.022962397415686E-2</v>
          </cell>
          <cell r="AF12">
            <v>38</v>
          </cell>
          <cell r="AG12" t="str">
            <v>Mediano</v>
          </cell>
          <cell r="AH12">
            <v>7.2703617446114679</v>
          </cell>
          <cell r="AI12">
            <v>25</v>
          </cell>
          <cell r="AJ12" t="str">
            <v xml:space="preserve">Muy bajo </v>
          </cell>
          <cell r="AK12">
            <v>7.2114232027272482</v>
          </cell>
          <cell r="AL12">
            <v>25</v>
          </cell>
          <cell r="AM12" t="str">
            <v xml:space="preserve">Muy bajo 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  <cell r="F13" t="str">
            <v xml:space="preserve">BANFOANDES            </v>
          </cell>
          <cell r="G13">
            <v>6.0738654412564465E-2</v>
          </cell>
          <cell r="H13">
            <v>34</v>
          </cell>
          <cell r="I13" t="str">
            <v>Mediano</v>
          </cell>
          <cell r="J13">
            <v>1.0716035290620671</v>
          </cell>
          <cell r="K13">
            <v>12</v>
          </cell>
          <cell r="L13" t="str">
            <v>Bajo</v>
          </cell>
          <cell r="M13">
            <v>5.668015526761716E-2</v>
          </cell>
          <cell r="N13">
            <v>35</v>
          </cell>
          <cell r="O13" t="str">
            <v>Alto</v>
          </cell>
          <cell r="P13">
            <v>17.642859220806084</v>
          </cell>
          <cell r="Q13">
            <v>35</v>
          </cell>
          <cell r="R13" t="str">
            <v>Muy Alto</v>
          </cell>
          <cell r="S13">
            <v>1.729242666558698</v>
          </cell>
          <cell r="T13">
            <v>17</v>
          </cell>
          <cell r="U13" t="str">
            <v xml:space="preserve">Muy bajo </v>
          </cell>
          <cell r="V13">
            <v>0.84826341952943574</v>
          </cell>
          <cell r="W13">
            <v>27</v>
          </cell>
          <cell r="X13" t="str">
            <v>Mediano</v>
          </cell>
          <cell r="Y13">
            <v>1.2355596477918215E-2</v>
          </cell>
          <cell r="Z13">
            <v>26</v>
          </cell>
          <cell r="AA13" t="str">
            <v>Alto</v>
          </cell>
          <cell r="AB13">
            <v>5.615141847738557E-2</v>
          </cell>
          <cell r="AC13">
            <v>17</v>
          </cell>
          <cell r="AD13" t="str">
            <v xml:space="preserve">Muy bajo </v>
          </cell>
          <cell r="AE13">
            <v>6.1042339328068337E-2</v>
          </cell>
          <cell r="AF13">
            <v>39</v>
          </cell>
          <cell r="AG13" t="str">
            <v>Mediano</v>
          </cell>
          <cell r="AH13">
            <v>10.925810764299444</v>
          </cell>
          <cell r="AI13">
            <v>33</v>
          </cell>
          <cell r="AJ13" t="str">
            <v>Bajo</v>
          </cell>
          <cell r="AK13">
            <v>10.486943247084385</v>
          </cell>
          <cell r="AL13">
            <v>33</v>
          </cell>
          <cell r="AM13" t="str">
            <v>Bajo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  <cell r="F14" t="str">
            <v xml:space="preserve">BANFOCORO             </v>
          </cell>
          <cell r="G14">
            <v>8.4539297144908515E-2</v>
          </cell>
          <cell r="H14">
            <v>28</v>
          </cell>
          <cell r="I14" t="str">
            <v>Bajo</v>
          </cell>
          <cell r="J14">
            <v>1.1407577365272143</v>
          </cell>
          <cell r="K14">
            <v>28</v>
          </cell>
          <cell r="L14" t="str">
            <v>Muy Alto</v>
          </cell>
          <cell r="M14">
            <v>7.4108019992281435E-2</v>
          </cell>
          <cell r="N14">
            <v>30</v>
          </cell>
          <cell r="O14" t="str">
            <v>Bajo</v>
          </cell>
          <cell r="P14">
            <v>13.493816190260553</v>
          </cell>
          <cell r="Q14">
            <v>30</v>
          </cell>
          <cell r="R14" t="str">
            <v>Alto</v>
          </cell>
          <cell r="S14">
            <v>1.0058327411632684</v>
          </cell>
          <cell r="T14">
            <v>31</v>
          </cell>
          <cell r="U14" t="str">
            <v>Bajo</v>
          </cell>
          <cell r="V14">
            <v>0.60060142504894276</v>
          </cell>
          <cell r="W14">
            <v>32</v>
          </cell>
          <cell r="X14" t="str">
            <v>Alto</v>
          </cell>
          <cell r="Y14">
            <v>6.4697154209666624E-2</v>
          </cell>
          <cell r="Z14">
            <v>33</v>
          </cell>
          <cell r="AA14" t="str">
            <v>Alto</v>
          </cell>
          <cell r="AB14">
            <v>0.22570876079332056</v>
          </cell>
          <cell r="AC14">
            <v>34</v>
          </cell>
          <cell r="AD14" t="str">
            <v>Muy Alto</v>
          </cell>
          <cell r="AE14">
            <v>-7.9110150663167289E-2</v>
          </cell>
          <cell r="AF14">
            <v>10</v>
          </cell>
          <cell r="AG14" t="str">
            <v xml:space="preserve">Muy bajo </v>
          </cell>
          <cell r="AH14">
            <v>7.8514275119318953</v>
          </cell>
          <cell r="AI14">
            <v>28</v>
          </cell>
          <cell r="AJ14" t="str">
            <v xml:space="preserve">Muy bajo </v>
          </cell>
          <cell r="AK14">
            <v>7.6914298135970869</v>
          </cell>
          <cell r="AL14">
            <v>28</v>
          </cell>
          <cell r="AM14" t="str">
            <v xml:space="preserve">Muy bajo 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  <cell r="F15" t="str">
            <v xml:space="preserve">BRASIL                </v>
          </cell>
          <cell r="G15">
            <v>0.32149615871464204</v>
          </cell>
          <cell r="H15">
            <v>4</v>
          </cell>
          <cell r="I15" t="str">
            <v xml:space="preserve">Muy bajo </v>
          </cell>
          <cell r="J15">
            <v>1.2290797207705129</v>
          </cell>
          <cell r="K15">
            <v>37</v>
          </cell>
          <cell r="L15" t="str">
            <v>Muy Alto</v>
          </cell>
          <cell r="M15">
            <v>0.26157469957530127</v>
          </cell>
          <cell r="N15">
            <v>4</v>
          </cell>
          <cell r="O15" t="str">
            <v xml:space="preserve">Muy bajo </v>
          </cell>
          <cell r="P15">
            <v>3.8229997076308342</v>
          </cell>
          <cell r="Q15">
            <v>4</v>
          </cell>
          <cell r="R15" t="str">
            <v xml:space="preserve">Muy bajo </v>
          </cell>
          <cell r="S15">
            <v>17.239983392152794</v>
          </cell>
          <cell r="T15">
            <v>3</v>
          </cell>
          <cell r="U15" t="str">
            <v xml:space="preserve">Muy bajo </v>
          </cell>
          <cell r="V15">
            <v>1.4034247886861617</v>
          </cell>
          <cell r="W15">
            <v>13</v>
          </cell>
          <cell r="X15" t="str">
            <v xml:space="preserve">Muy bajo </v>
          </cell>
          <cell r="Y15">
            <v>-0.19577987375463815</v>
          </cell>
          <cell r="Z15">
            <v>5</v>
          </cell>
          <cell r="AA15" t="str">
            <v>Bajo</v>
          </cell>
          <cell r="AB15">
            <v>-0.2744229470422313</v>
          </cell>
          <cell r="AC15">
            <v>2</v>
          </cell>
          <cell r="AD15" t="str">
            <v xml:space="preserve">Muy bajo </v>
          </cell>
          <cell r="AE15">
            <v>2.1072912276476479E-4</v>
          </cell>
          <cell r="AF15">
            <v>35</v>
          </cell>
          <cell r="AG15" t="str">
            <v xml:space="preserve">Muy bajo </v>
          </cell>
          <cell r="AH15">
            <v>0.92162682882774394</v>
          </cell>
          <cell r="AI15">
            <v>3</v>
          </cell>
          <cell r="AJ15" t="str">
            <v xml:space="preserve">Muy bajo </v>
          </cell>
          <cell r="AK15">
            <v>0.90709254018905405</v>
          </cell>
          <cell r="AL15">
            <v>3</v>
          </cell>
          <cell r="AM15" t="str">
            <v xml:space="preserve">Muy bajo 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  <cell r="F16" t="str">
            <v xml:space="preserve">CANARIAS DE VENEZUELA </v>
          </cell>
          <cell r="G16">
            <v>7.0415770885390597E-2</v>
          </cell>
          <cell r="H16">
            <v>33</v>
          </cell>
          <cell r="I16" t="str">
            <v>Mediano</v>
          </cell>
          <cell r="J16">
            <v>1.1344249593925073</v>
          </cell>
          <cell r="K16">
            <v>27</v>
          </cell>
          <cell r="L16" t="str">
            <v>Muy Alto</v>
          </cell>
          <cell r="M16">
            <v>6.2071775045480969E-2</v>
          </cell>
          <cell r="N16">
            <v>33</v>
          </cell>
          <cell r="O16" t="str">
            <v>Mediano</v>
          </cell>
          <cell r="P16">
            <v>16.110381880770838</v>
          </cell>
          <cell r="Q16">
            <v>33</v>
          </cell>
          <cell r="R16" t="str">
            <v>Alto</v>
          </cell>
          <cell r="S16">
            <v>0.68852356972567863</v>
          </cell>
          <cell r="T16">
            <v>36</v>
          </cell>
          <cell r="U16" t="str">
            <v>Alto</v>
          </cell>
          <cell r="V16">
            <v>0.52382958643702182</v>
          </cell>
          <cell r="W16">
            <v>36</v>
          </cell>
          <cell r="X16" t="str">
            <v>Alto</v>
          </cell>
          <cell r="Y16">
            <v>7.074095865202859E-2</v>
          </cell>
          <cell r="Z16">
            <v>34</v>
          </cell>
          <cell r="AA16" t="str">
            <v>Alto</v>
          </cell>
          <cell r="AB16">
            <v>8.9435736391494908E-2</v>
          </cell>
          <cell r="AC16">
            <v>25</v>
          </cell>
          <cell r="AD16" t="str">
            <v xml:space="preserve">Muy bajo </v>
          </cell>
          <cell r="AE16">
            <v>0.10483642522209764</v>
          </cell>
          <cell r="AF16">
            <v>40</v>
          </cell>
          <cell r="AG16" t="str">
            <v>Alto</v>
          </cell>
          <cell r="AH16">
            <v>10.972145879289769</v>
          </cell>
          <cell r="AI16">
            <v>34</v>
          </cell>
          <cell r="AJ16" t="str">
            <v>Bajo</v>
          </cell>
          <cell r="AK16">
            <v>10.832866235128195</v>
          </cell>
          <cell r="AL16">
            <v>34</v>
          </cell>
          <cell r="AM16" t="str">
            <v>Bajo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  <cell r="F17" t="str">
            <v>CAPITAL</v>
          </cell>
          <cell r="G17">
            <v>5.2465556161453999E-2</v>
          </cell>
          <cell r="H17">
            <v>38</v>
          </cell>
          <cell r="I17" t="str">
            <v>Alto</v>
          </cell>
          <cell r="J17">
            <v>1.0708226670822816</v>
          </cell>
          <cell r="K17">
            <v>11</v>
          </cell>
          <cell r="L17" t="str">
            <v>Bajo</v>
          </cell>
          <cell r="M17">
            <v>4.8995559931887929E-2</v>
          </cell>
          <cell r="N17">
            <v>37</v>
          </cell>
          <cell r="O17" t="str">
            <v>Muy Alto</v>
          </cell>
          <cell r="P17">
            <v>20.410012690745209</v>
          </cell>
          <cell r="Q17">
            <v>37</v>
          </cell>
          <cell r="R17" t="str">
            <v>Muy Alto</v>
          </cell>
          <cell r="S17">
            <v>1.2666200124006131</v>
          </cell>
          <cell r="T17">
            <v>25</v>
          </cell>
          <cell r="U17" t="str">
            <v>Bajo</v>
          </cell>
          <cell r="V17">
            <v>0.74080175631482026</v>
          </cell>
          <cell r="W17">
            <v>28</v>
          </cell>
          <cell r="X17" t="str">
            <v>Alto</v>
          </cell>
          <cell r="Y17">
            <v>1.9852391309857151E-2</v>
          </cell>
          <cell r="Z17">
            <v>27</v>
          </cell>
          <cell r="AA17" t="str">
            <v>Alto</v>
          </cell>
          <cell r="AB17">
            <v>7.6578344338919052E-2</v>
          </cell>
          <cell r="AC17">
            <v>20</v>
          </cell>
          <cell r="AD17" t="str">
            <v xml:space="preserve">Muy bajo </v>
          </cell>
          <cell r="AE17">
            <v>-8.6845879877836971E-2</v>
          </cell>
          <cell r="AF17">
            <v>8</v>
          </cell>
          <cell r="AG17" t="str">
            <v xml:space="preserve">Muy bajo </v>
          </cell>
          <cell r="AH17">
            <v>13.514790758947614</v>
          </cell>
          <cell r="AI17">
            <v>38</v>
          </cell>
          <cell r="AJ17" t="str">
            <v>Bajo</v>
          </cell>
          <cell r="AK17">
            <v>13.421537979775074</v>
          </cell>
          <cell r="AL17">
            <v>39</v>
          </cell>
          <cell r="AM17" t="str">
            <v>Bajo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  <cell r="F18" t="str">
            <v>CARACAS</v>
          </cell>
          <cell r="G18">
            <v>0.10727135916160617</v>
          </cell>
          <cell r="H18">
            <v>22</v>
          </cell>
          <cell r="I18" t="str">
            <v xml:space="preserve">Muy bajo </v>
          </cell>
          <cell r="J18">
            <v>1.0783062264904708</v>
          </cell>
          <cell r="K18">
            <v>14</v>
          </cell>
          <cell r="L18" t="str">
            <v>Bajo</v>
          </cell>
          <cell r="M18">
            <v>9.9481350034246643E-2</v>
          </cell>
          <cell r="N18">
            <v>19</v>
          </cell>
          <cell r="O18" t="str">
            <v xml:space="preserve">Muy bajo </v>
          </cell>
          <cell r="P18">
            <v>10.052135396792949</v>
          </cell>
          <cell r="Q18">
            <v>19</v>
          </cell>
          <cell r="R18" t="str">
            <v>Mediano</v>
          </cell>
          <cell r="S18">
            <v>1.9944180566836054</v>
          </cell>
          <cell r="T18">
            <v>14</v>
          </cell>
          <cell r="U18" t="str">
            <v xml:space="preserve">Muy bajo </v>
          </cell>
          <cell r="V18">
            <v>1.3698956515885783</v>
          </cell>
          <cell r="W18">
            <v>14</v>
          </cell>
          <cell r="X18" t="str">
            <v xml:space="preserve">Muy bajo </v>
          </cell>
          <cell r="Y18">
            <v>-3.3575086345974163E-2</v>
          </cell>
          <cell r="Z18">
            <v>15</v>
          </cell>
          <cell r="AA18" t="str">
            <v>Mediano</v>
          </cell>
          <cell r="AB18">
            <v>7.0346034812561645E-2</v>
          </cell>
          <cell r="AC18">
            <v>19</v>
          </cell>
          <cell r="AD18" t="str">
            <v xml:space="preserve">Muy bajo </v>
          </cell>
          <cell r="AE18">
            <v>-5.3878678338441087E-2</v>
          </cell>
          <cell r="AF18">
            <v>18</v>
          </cell>
          <cell r="AG18" t="str">
            <v xml:space="preserve">Muy bajo </v>
          </cell>
          <cell r="AH18">
            <v>7.0904134312100098</v>
          </cell>
          <cell r="AI18">
            <v>23</v>
          </cell>
          <cell r="AJ18" t="str">
            <v xml:space="preserve">Muy bajo </v>
          </cell>
          <cell r="AK18">
            <v>6.9795769394181413</v>
          </cell>
          <cell r="AL18">
            <v>23</v>
          </cell>
          <cell r="AM18" t="str">
            <v xml:space="preserve">Muy bajo 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  <cell r="F19" t="str">
            <v xml:space="preserve">CARIBE                </v>
          </cell>
          <cell r="G19">
            <v>0.12656015225894776</v>
          </cell>
          <cell r="H19">
            <v>13</v>
          </cell>
          <cell r="I19" t="str">
            <v xml:space="preserve">Muy bajo </v>
          </cell>
          <cell r="J19">
            <v>1.0957234690949662</v>
          </cell>
          <cell r="K19">
            <v>20</v>
          </cell>
          <cell r="L19" t="str">
            <v>Mediano</v>
          </cell>
          <cell r="M19">
            <v>0.11550373413419952</v>
          </cell>
          <cell r="N19">
            <v>13</v>
          </cell>
          <cell r="O19" t="str">
            <v xml:space="preserve">Muy bajo </v>
          </cell>
          <cell r="P19">
            <v>8.6577287521989277</v>
          </cell>
          <cell r="Q19">
            <v>13</v>
          </cell>
          <cell r="R19" t="str">
            <v xml:space="preserve">Muy bajo </v>
          </cell>
          <cell r="S19">
            <v>1.3924102211719516</v>
          </cell>
          <cell r="T19">
            <v>20</v>
          </cell>
          <cell r="U19" t="str">
            <v xml:space="preserve">Muy bajo </v>
          </cell>
          <cell r="V19">
            <v>1.3221433934178561</v>
          </cell>
          <cell r="W19">
            <v>15</v>
          </cell>
          <cell r="X19" t="str">
            <v xml:space="preserve">Muy bajo </v>
          </cell>
          <cell r="Y19">
            <v>-3.6135035551093951E-2</v>
          </cell>
          <cell r="Z19">
            <v>14</v>
          </cell>
          <cell r="AA19" t="str">
            <v>Mediano</v>
          </cell>
          <cell r="AB19">
            <v>0.15625086996196902</v>
          </cell>
          <cell r="AC19">
            <v>31</v>
          </cell>
          <cell r="AD19" t="str">
            <v>Alto</v>
          </cell>
          <cell r="AE19">
            <v>-2.7618406285072936E-2</v>
          </cell>
          <cell r="AF19">
            <v>26</v>
          </cell>
          <cell r="AG19" t="str">
            <v xml:space="preserve">Muy bajo </v>
          </cell>
          <cell r="AH19">
            <v>6.7296705324853479</v>
          </cell>
          <cell r="AI19">
            <v>19</v>
          </cell>
          <cell r="AJ19" t="str">
            <v xml:space="preserve">Muy bajo </v>
          </cell>
          <cell r="AK19">
            <v>6.5962962962962965</v>
          </cell>
          <cell r="AL19">
            <v>18</v>
          </cell>
          <cell r="AM19" t="str">
            <v xml:space="preserve">Muy bajo 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  <cell r="F20" t="str">
            <v xml:space="preserve">CARONI                </v>
          </cell>
          <cell r="G20">
            <v>0.11619219782415349</v>
          </cell>
          <cell r="H20">
            <v>18</v>
          </cell>
          <cell r="I20" t="str">
            <v xml:space="preserve">Muy bajo </v>
          </cell>
          <cell r="J20">
            <v>1.0926656792780878</v>
          </cell>
          <cell r="K20">
            <v>19</v>
          </cell>
          <cell r="L20" t="str">
            <v>Mediano</v>
          </cell>
          <cell r="M20">
            <v>0.10633828812205431</v>
          </cell>
          <cell r="N20">
            <v>17</v>
          </cell>
          <cell r="O20" t="str">
            <v xml:space="preserve">Muy bajo </v>
          </cell>
          <cell r="P20">
            <v>9.4039505211162258</v>
          </cell>
          <cell r="Q20">
            <v>17</v>
          </cell>
          <cell r="R20" t="str">
            <v xml:space="preserve">Muy bajo </v>
          </cell>
          <cell r="S20">
            <v>1.6141882723006684</v>
          </cell>
          <cell r="T20">
            <v>18</v>
          </cell>
          <cell r="U20" t="str">
            <v xml:space="preserve">Muy bajo </v>
          </cell>
          <cell r="V20">
            <v>1.2538859988870648</v>
          </cell>
          <cell r="W20">
            <v>17</v>
          </cell>
          <cell r="X20" t="str">
            <v xml:space="preserve">Muy bajo </v>
          </cell>
          <cell r="Y20">
            <v>-2.7413157421174623E-2</v>
          </cell>
          <cell r="Z20">
            <v>16</v>
          </cell>
          <cell r="AA20" t="str">
            <v>Mediano</v>
          </cell>
          <cell r="AB20">
            <v>9.5146821923945663E-2</v>
          </cell>
          <cell r="AC20">
            <v>27</v>
          </cell>
          <cell r="AD20" t="str">
            <v xml:space="preserve">Muy bajo </v>
          </cell>
          <cell r="AE20">
            <v>-8.7410283750019899E-2</v>
          </cell>
          <cell r="AF20">
            <v>7</v>
          </cell>
          <cell r="AG20" t="str">
            <v xml:space="preserve">Muy bajo </v>
          </cell>
          <cell r="AH20">
            <v>6.7541074526154983</v>
          </cell>
          <cell r="AI20">
            <v>20</v>
          </cell>
          <cell r="AJ20" t="str">
            <v xml:space="preserve">Muy bajo </v>
          </cell>
          <cell r="AK20">
            <v>6.654729697471236</v>
          </cell>
          <cell r="AL20">
            <v>20</v>
          </cell>
          <cell r="AM20" t="str">
            <v xml:space="preserve">Muy bajo 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  <cell r="F21" t="str">
            <v xml:space="preserve">CITIBANK              </v>
          </cell>
          <cell r="G21">
            <v>0.12879694924240878</v>
          </cell>
          <cell r="H21">
            <v>12</v>
          </cell>
          <cell r="I21" t="str">
            <v xml:space="preserve">Muy bajo </v>
          </cell>
          <cell r="J21">
            <v>1.0678251605930216</v>
          </cell>
          <cell r="K21">
            <v>10</v>
          </cell>
          <cell r="L21" t="str">
            <v>Bajo</v>
          </cell>
          <cell r="M21">
            <v>0.12061614016556868</v>
          </cell>
          <cell r="N21">
            <v>12</v>
          </cell>
          <cell r="O21" t="str">
            <v xml:space="preserve">Muy bajo </v>
          </cell>
          <cell r="P21">
            <v>8.2907643921228882</v>
          </cell>
          <cell r="Q21">
            <v>12</v>
          </cell>
          <cell r="R21" t="str">
            <v xml:space="preserve">Muy bajo </v>
          </cell>
          <cell r="S21">
            <v>2.5696107079453627</v>
          </cell>
          <cell r="T21">
            <v>11</v>
          </cell>
          <cell r="U21" t="str">
            <v xml:space="preserve">Muy bajo </v>
          </cell>
          <cell r="V21">
            <v>1.8989553156422672</v>
          </cell>
          <cell r="W21">
            <v>10</v>
          </cell>
          <cell r="X21" t="str">
            <v xml:space="preserve">Muy bajo </v>
          </cell>
          <cell r="Y21">
            <v>-7.1316107340288093E-2</v>
          </cell>
          <cell r="Z21">
            <v>10</v>
          </cell>
          <cell r="AA21" t="str">
            <v>Mediano</v>
          </cell>
          <cell r="AB21">
            <v>6.2252414401760006E-2</v>
          </cell>
          <cell r="AC21">
            <v>18</v>
          </cell>
          <cell r="AD21" t="str">
            <v xml:space="preserve">Muy bajo </v>
          </cell>
          <cell r="AE21">
            <v>-2.210500302909299E-3</v>
          </cell>
          <cell r="AF21">
            <v>34</v>
          </cell>
          <cell r="AG21" t="str">
            <v xml:space="preserve">Muy bajo </v>
          </cell>
          <cell r="AH21">
            <v>6.065146479935601</v>
          </cell>
          <cell r="AI21">
            <v>15</v>
          </cell>
          <cell r="AJ21" t="str">
            <v xml:space="preserve">Muy bajo </v>
          </cell>
          <cell r="AK21">
            <v>6.0403551738478152</v>
          </cell>
          <cell r="AL21">
            <v>15</v>
          </cell>
          <cell r="AM21" t="str">
            <v xml:space="preserve">Muy bajo 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  <cell r="F22" t="str">
            <v xml:space="preserve">CONFEDERADO           </v>
          </cell>
          <cell r="G22">
            <v>8.1420611132344958E-2</v>
          </cell>
          <cell r="H22">
            <v>30</v>
          </cell>
          <cell r="I22" t="str">
            <v>Bajo</v>
          </cell>
          <cell r="J22">
            <v>1.1515819929760052</v>
          </cell>
          <cell r="K22">
            <v>30</v>
          </cell>
          <cell r="L22" t="str">
            <v>Muy Alto</v>
          </cell>
          <cell r="M22">
            <v>7.070326874592027E-2</v>
          </cell>
          <cell r="N22">
            <v>31</v>
          </cell>
          <cell r="O22" t="str">
            <v>Bajo</v>
          </cell>
          <cell r="P22">
            <v>14.143617653571386</v>
          </cell>
          <cell r="Q22">
            <v>31</v>
          </cell>
          <cell r="R22" t="str">
            <v>Alto</v>
          </cell>
          <cell r="S22">
            <v>0.96846672075059093</v>
          </cell>
          <cell r="T22">
            <v>32</v>
          </cell>
          <cell r="U22" t="str">
            <v>Mediano</v>
          </cell>
          <cell r="V22">
            <v>0.53713907261552873</v>
          </cell>
          <cell r="W22">
            <v>35</v>
          </cell>
          <cell r="X22" t="str">
            <v>Alto</v>
          </cell>
          <cell r="Y22">
            <v>8.2765342905332037E-2</v>
          </cell>
          <cell r="Z22">
            <v>35</v>
          </cell>
          <cell r="AA22" t="str">
            <v>Muy Alto</v>
          </cell>
          <cell r="AB22">
            <v>2.8422460125202966E-2</v>
          </cell>
          <cell r="AC22">
            <v>10</v>
          </cell>
          <cell r="AD22" t="str">
            <v xml:space="preserve">Muy bajo </v>
          </cell>
          <cell r="AE22">
            <v>-1.2214139795448766E-2</v>
          </cell>
          <cell r="AF22">
            <v>28</v>
          </cell>
          <cell r="AG22" t="str">
            <v xml:space="preserve">Muy bajo </v>
          </cell>
          <cell r="AH22">
            <v>7.7233359931396866</v>
          </cell>
          <cell r="AI22">
            <v>27</v>
          </cell>
          <cell r="AJ22" t="str">
            <v xml:space="preserve">Muy bajo </v>
          </cell>
          <cell r="AK22">
            <v>7.3948984693421451</v>
          </cell>
          <cell r="AL22">
            <v>26</v>
          </cell>
          <cell r="AM22" t="str">
            <v xml:space="preserve">Muy bajo 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  <cell r="F23" t="str">
            <v>CORP BANCA</v>
          </cell>
          <cell r="G23">
            <v>0.1088696892878345</v>
          </cell>
          <cell r="H23">
            <v>21</v>
          </cell>
          <cell r="I23" t="str">
            <v xml:space="preserve">Muy bajo </v>
          </cell>
          <cell r="J23">
            <v>1.2502264334494031</v>
          </cell>
          <cell r="K23">
            <v>38</v>
          </cell>
          <cell r="L23" t="str">
            <v>Muy Alto</v>
          </cell>
          <cell r="M23">
            <v>8.7079977174583129E-2</v>
          </cell>
          <cell r="N23">
            <v>23</v>
          </cell>
          <cell r="O23" t="str">
            <v>Bajo</v>
          </cell>
          <cell r="P23">
            <v>11.483696165826277</v>
          </cell>
          <cell r="Q23">
            <v>23</v>
          </cell>
          <cell r="R23" t="str">
            <v>Mediano</v>
          </cell>
          <cell r="S23">
            <v>0.89834344139364009</v>
          </cell>
          <cell r="T23">
            <v>35</v>
          </cell>
          <cell r="U23" t="str">
            <v>Alto</v>
          </cell>
          <cell r="V23">
            <v>0.4350846862461813</v>
          </cell>
          <cell r="W23">
            <v>38</v>
          </cell>
          <cell r="X23" t="str">
            <v>Muy Alto</v>
          </cell>
          <cell r="Y23">
            <v>0.17198162217364307</v>
          </cell>
          <cell r="Z23">
            <v>39</v>
          </cell>
          <cell r="AA23" t="str">
            <v>Muy Alto</v>
          </cell>
          <cell r="AB23">
            <v>-1.4637990397548468</v>
          </cell>
          <cell r="AC23">
            <v>1</v>
          </cell>
          <cell r="AD23" t="str">
            <v xml:space="preserve">Muy bajo </v>
          </cell>
          <cell r="AE23">
            <v>-1.5393782642051594E-2</v>
          </cell>
          <cell r="AF23">
            <v>27</v>
          </cell>
          <cell r="AG23" t="str">
            <v xml:space="preserve">Muy bajo </v>
          </cell>
          <cell r="AH23">
            <v>4.8846638919905505</v>
          </cell>
          <cell r="AI23">
            <v>11</v>
          </cell>
          <cell r="AJ23" t="str">
            <v xml:space="preserve">Muy bajo </v>
          </cell>
          <cell r="AK23">
            <v>4.8367780769118083</v>
          </cell>
          <cell r="AL23">
            <v>11</v>
          </cell>
          <cell r="AM23" t="str">
            <v xml:space="preserve">Muy bajo 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  <cell r="F24" t="str">
            <v>EUROBANK</v>
          </cell>
          <cell r="G24">
            <v>0.40193537393612727</v>
          </cell>
          <cell r="H24">
            <v>3</v>
          </cell>
          <cell r="I24" t="str">
            <v xml:space="preserve">Muy bajo </v>
          </cell>
          <cell r="J24">
            <v>1.2136325181086309</v>
          </cell>
          <cell r="K24">
            <v>35</v>
          </cell>
          <cell r="L24" t="str">
            <v>Muy Alto</v>
          </cell>
          <cell r="M24">
            <v>0.33118375450463206</v>
          </cell>
          <cell r="N24">
            <v>3</v>
          </cell>
          <cell r="O24" t="str">
            <v xml:space="preserve">Muy bajo </v>
          </cell>
          <cell r="P24">
            <v>3.0194717778224041</v>
          </cell>
          <cell r="Q24">
            <v>3</v>
          </cell>
          <cell r="R24" t="str">
            <v xml:space="preserve">Muy bajo </v>
          </cell>
          <cell r="S24">
            <v>1.8814334891270885</v>
          </cell>
          <cell r="T24">
            <v>16</v>
          </cell>
          <cell r="U24" t="str">
            <v xml:space="preserve">Muy bajo </v>
          </cell>
          <cell r="V24">
            <v>1.8814334891270885</v>
          </cell>
          <cell r="W24">
            <v>11</v>
          </cell>
          <cell r="X24" t="str">
            <v xml:space="preserve">Muy bajo </v>
          </cell>
          <cell r="Y24">
            <v>-0.37100692961711879</v>
          </cell>
          <cell r="Z24">
            <v>3</v>
          </cell>
          <cell r="AA24" t="str">
            <v xml:space="preserve">Muy bajo </v>
          </cell>
          <cell r="AB24">
            <v>8.1160839288818884E-2</v>
          </cell>
          <cell r="AC24">
            <v>21</v>
          </cell>
          <cell r="AD24" t="str">
            <v xml:space="preserve">Muy bajo </v>
          </cell>
          <cell r="AE24">
            <v>-1.0133803393057694E-2</v>
          </cell>
          <cell r="AF24">
            <v>29</v>
          </cell>
          <cell r="AG24" t="str">
            <v xml:space="preserve">Muy bajo </v>
          </cell>
          <cell r="AH24">
            <v>1.4879621572171273</v>
          </cell>
          <cell r="AI24">
            <v>4</v>
          </cell>
          <cell r="AJ24" t="str">
            <v xml:space="preserve">Muy bajo </v>
          </cell>
          <cell r="AK24">
            <v>1.2627537169675196</v>
          </cell>
          <cell r="AL24">
            <v>4</v>
          </cell>
          <cell r="AM24" t="str">
            <v xml:space="preserve">Muy bajo 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  <cell r="F25" t="str">
            <v xml:space="preserve">EXTERIOR              </v>
          </cell>
          <cell r="G25">
            <v>0.11910744504773767</v>
          </cell>
          <cell r="H25">
            <v>17</v>
          </cell>
          <cell r="I25" t="str">
            <v xml:space="preserve">Muy bajo </v>
          </cell>
          <cell r="J25">
            <v>1.1013158244617345</v>
          </cell>
          <cell r="K25">
            <v>21</v>
          </cell>
          <cell r="L25" t="str">
            <v>Alto</v>
          </cell>
          <cell r="M25">
            <v>0.1081501258786971</v>
          </cell>
          <cell r="N25">
            <v>14</v>
          </cell>
          <cell r="O25" t="str">
            <v xml:space="preserve">Muy bajo </v>
          </cell>
          <cell r="P25">
            <v>9.2464062512660963</v>
          </cell>
          <cell r="Q25">
            <v>14</v>
          </cell>
          <cell r="R25" t="str">
            <v xml:space="preserve">Muy bajo </v>
          </cell>
          <cell r="S25">
            <v>1.4947684505437964</v>
          </cell>
          <cell r="T25">
            <v>19</v>
          </cell>
          <cell r="U25" t="str">
            <v xml:space="preserve">Muy bajo </v>
          </cell>
          <cell r="V25">
            <v>1.1756055451409066</v>
          </cell>
          <cell r="W25">
            <v>18</v>
          </cell>
          <cell r="X25" t="str">
            <v>Bajo</v>
          </cell>
          <cell r="Y25">
            <v>-2.0816198226277682E-2</v>
          </cell>
          <cell r="Z25">
            <v>18</v>
          </cell>
          <cell r="AA25" t="str">
            <v>Mediano</v>
          </cell>
          <cell r="AB25">
            <v>8.2790663773408768E-2</v>
          </cell>
          <cell r="AC25">
            <v>22</v>
          </cell>
          <cell r="AD25" t="str">
            <v xml:space="preserve">Muy bajo </v>
          </cell>
          <cell r="AE25">
            <v>-6.6205657102423349E-2</v>
          </cell>
          <cell r="AF25">
            <v>13</v>
          </cell>
          <cell r="AG25" t="str">
            <v xml:space="preserve">Muy bajo </v>
          </cell>
          <cell r="AH25">
            <v>6.5717953266713574</v>
          </cell>
          <cell r="AI25">
            <v>16</v>
          </cell>
          <cell r="AJ25" t="str">
            <v xml:space="preserve">Muy bajo </v>
          </cell>
          <cell r="AK25">
            <v>6.4716194871877581</v>
          </cell>
          <cell r="AL25">
            <v>16</v>
          </cell>
          <cell r="AM25" t="str">
            <v xml:space="preserve">Muy bajo 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  <cell r="F26" t="str">
            <v xml:space="preserve">FEDERAL               </v>
          </cell>
          <cell r="G26">
            <v>5.7763133820107462E-2</v>
          </cell>
          <cell r="H26">
            <v>36</v>
          </cell>
          <cell r="I26" t="str">
            <v>Alto</v>
          </cell>
          <cell r="J26">
            <v>1.0911570901124976</v>
          </cell>
          <cell r="K26">
            <v>16</v>
          </cell>
          <cell r="L26" t="str">
            <v>Mediano</v>
          </cell>
          <cell r="M26">
            <v>5.2937504914303511E-2</v>
          </cell>
          <cell r="N26">
            <v>36</v>
          </cell>
          <cell r="O26" t="str">
            <v>Alto</v>
          </cell>
          <cell r="P26">
            <v>18.890198954764184</v>
          </cell>
          <cell r="Q26">
            <v>36</v>
          </cell>
          <cell r="R26" t="str">
            <v>Muy Alto</v>
          </cell>
          <cell r="S26">
            <v>0.68788453741479361</v>
          </cell>
          <cell r="T26">
            <v>37</v>
          </cell>
          <cell r="U26" t="str">
            <v>Alto</v>
          </cell>
          <cell r="V26">
            <v>0.63366583716989633</v>
          </cell>
          <cell r="W26">
            <v>31</v>
          </cell>
          <cell r="X26" t="str">
            <v>Alto</v>
          </cell>
          <cell r="Y26">
            <v>3.5572022587787071E-2</v>
          </cell>
          <cell r="Z26">
            <v>29</v>
          </cell>
          <cell r="AA26" t="str">
            <v>Alto</v>
          </cell>
          <cell r="AB26">
            <v>8.6620003573712703E-2</v>
          </cell>
          <cell r="AC26">
            <v>24</v>
          </cell>
          <cell r="AD26" t="str">
            <v xml:space="preserve">Muy bajo </v>
          </cell>
          <cell r="AE26">
            <v>-8.0186804771791784E-2</v>
          </cell>
          <cell r="AF26">
            <v>9</v>
          </cell>
          <cell r="AG26" t="str">
            <v xml:space="preserve">Muy bajo </v>
          </cell>
          <cell r="AH26">
            <v>15.476824153109183</v>
          </cell>
          <cell r="AI26">
            <v>40</v>
          </cell>
          <cell r="AJ26" t="str">
            <v>Mediano</v>
          </cell>
          <cell r="AK26">
            <v>15.467952215774062</v>
          </cell>
          <cell r="AL26">
            <v>40</v>
          </cell>
          <cell r="AM26" t="str">
            <v>Mediano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  <cell r="F27" t="str">
            <v>FIVENEZ</v>
          </cell>
          <cell r="G27">
            <v>0.22189703274376232</v>
          </cell>
          <cell r="H27">
            <v>5</v>
          </cell>
          <cell r="I27" t="str">
            <v xml:space="preserve">Muy bajo </v>
          </cell>
          <cell r="J27">
            <v>1.2606054957093935</v>
          </cell>
          <cell r="K27">
            <v>39</v>
          </cell>
          <cell r="L27" t="str">
            <v>Muy Alto</v>
          </cell>
          <cell r="M27">
            <v>0.17602416735371434</v>
          </cell>
          <cell r="N27">
            <v>7</v>
          </cell>
          <cell r="O27" t="str">
            <v xml:space="preserve">Muy bajo </v>
          </cell>
          <cell r="P27">
            <v>5.6810380928576434</v>
          </cell>
          <cell r="Q27">
            <v>7</v>
          </cell>
          <cell r="R27" t="str">
            <v xml:space="preserve">Muy bajo </v>
          </cell>
          <cell r="S27">
            <v>0.89935116596218712</v>
          </cell>
          <cell r="T27">
            <v>34</v>
          </cell>
          <cell r="U27" t="str">
            <v>Alto</v>
          </cell>
          <cell r="V27">
            <v>0.85146720386589292</v>
          </cell>
          <cell r="W27">
            <v>26</v>
          </cell>
          <cell r="X27" t="str">
            <v>Mediano</v>
          </cell>
          <cell r="Y27">
            <v>5.0799707446296236E-2</v>
          </cell>
          <cell r="Z27">
            <v>31</v>
          </cell>
          <cell r="AA27" t="str">
            <v>Alto</v>
          </cell>
          <cell r="AB27">
            <v>0.2356</v>
          </cell>
          <cell r="AC27">
            <v>35</v>
          </cell>
          <cell r="AD27" t="str">
            <v xml:space="preserve">Muy bajo </v>
          </cell>
          <cell r="AE27">
            <v>-6.920814224294275E-2</v>
          </cell>
          <cell r="AF27">
            <v>12</v>
          </cell>
          <cell r="AG27" t="str">
            <v xml:space="preserve">Muy bajo </v>
          </cell>
          <cell r="AH27">
            <v>3.3769982417672897</v>
          </cell>
          <cell r="AI27">
            <v>8</v>
          </cell>
          <cell r="AJ27" t="str">
            <v xml:space="preserve">Muy bajo </v>
          </cell>
          <cell r="AK27">
            <v>3.335193898925398</v>
          </cell>
          <cell r="AL27">
            <v>8</v>
          </cell>
          <cell r="AM27" t="str">
            <v xml:space="preserve">Muy bajo 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  <cell r="F28" t="str">
            <v xml:space="preserve">GANADERO              </v>
          </cell>
          <cell r="G28">
            <v>0.4587992399797397</v>
          </cell>
          <cell r="H28">
            <v>2</v>
          </cell>
          <cell r="I28" t="str">
            <v xml:space="preserve">Muy bajo </v>
          </cell>
          <cell r="J28">
            <v>1.1829859334545183</v>
          </cell>
          <cell r="K28">
            <v>32</v>
          </cell>
          <cell r="L28" t="str">
            <v>Muy Alto</v>
          </cell>
          <cell r="M28">
            <v>0.38783152614500543</v>
          </cell>
          <cell r="N28">
            <v>2</v>
          </cell>
          <cell r="O28" t="str">
            <v xml:space="preserve">Muy bajo </v>
          </cell>
          <cell r="P28">
            <v>2.5784391741947053</v>
          </cell>
          <cell r="Q28">
            <v>2</v>
          </cell>
          <cell r="R28" t="str">
            <v xml:space="preserve">Muy bajo </v>
          </cell>
          <cell r="S28">
            <v>25.047584263800477</v>
          </cell>
          <cell r="T28">
            <v>1</v>
          </cell>
          <cell r="U28" t="str">
            <v xml:space="preserve">Muy bajo </v>
          </cell>
          <cell r="V28">
            <v>2.5072923984825066</v>
          </cell>
          <cell r="W28">
            <v>7</v>
          </cell>
          <cell r="X28" t="str">
            <v xml:space="preserve">Muy bajo </v>
          </cell>
          <cell r="Y28">
            <v>-0.73602382193923754</v>
          </cell>
          <cell r="Z28">
            <v>2</v>
          </cell>
          <cell r="AA28" t="str">
            <v xml:space="preserve">Muy bajo </v>
          </cell>
          <cell r="AB28">
            <v>-2.1545239630346588E-2</v>
          </cell>
          <cell r="AC28">
            <v>7</v>
          </cell>
          <cell r="AD28" t="str">
            <v xml:space="preserve">Muy bajo </v>
          </cell>
          <cell r="AE28">
            <v>-9.2321408484737372E-3</v>
          </cell>
          <cell r="AF28">
            <v>32</v>
          </cell>
          <cell r="AG28" t="str">
            <v xml:space="preserve">Muy bajo </v>
          </cell>
          <cell r="AH28">
            <v>0.62036153663485127</v>
          </cell>
          <cell r="AI28">
            <v>2</v>
          </cell>
          <cell r="AJ28" t="str">
            <v xml:space="preserve">Muy bajo </v>
          </cell>
          <cell r="AK28">
            <v>0.60720490270006788</v>
          </cell>
          <cell r="AL28">
            <v>2</v>
          </cell>
          <cell r="AM28" t="str">
            <v xml:space="preserve">Muy bajo 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  <cell r="F29" t="str">
            <v xml:space="preserve">GUAYANA               </v>
          </cell>
          <cell r="G29">
            <v>5.3632577988571659E-3</v>
          </cell>
          <cell r="H29">
            <v>40</v>
          </cell>
          <cell r="I29" t="str">
            <v>Muy Alto</v>
          </cell>
          <cell r="J29">
            <v>1.2616555586554656</v>
          </cell>
          <cell r="K29">
            <v>40</v>
          </cell>
          <cell r="L29" t="str">
            <v>Muy Alto</v>
          </cell>
          <cell r="M29">
            <v>4.2509683106954632E-3</v>
          </cell>
          <cell r="N29">
            <v>40</v>
          </cell>
          <cell r="O29" t="str">
            <v>Muy Alto</v>
          </cell>
          <cell r="P29">
            <v>235.24052096177562</v>
          </cell>
          <cell r="Q29">
            <v>40</v>
          </cell>
          <cell r="R29" t="str">
            <v>Muy Alto</v>
          </cell>
          <cell r="S29">
            <v>0.41997538245120447</v>
          </cell>
          <cell r="T29">
            <v>40</v>
          </cell>
          <cell r="U29" t="str">
            <v>Muy Alto</v>
          </cell>
          <cell r="V29">
            <v>2.0497396754789465E-2</v>
          </cell>
          <cell r="W29">
            <v>40</v>
          </cell>
          <cell r="X29" t="str">
            <v>Muy Alto</v>
          </cell>
          <cell r="Y29">
            <v>0.28282128001167628</v>
          </cell>
          <cell r="Z29">
            <v>40</v>
          </cell>
          <cell r="AA29" t="str">
            <v>Muy Alto</v>
          </cell>
          <cell r="AB29">
            <v>1.3377384182341048</v>
          </cell>
          <cell r="AC29">
            <v>40</v>
          </cell>
          <cell r="AD29" t="str">
            <v>Muy Alto</v>
          </cell>
          <cell r="AE29">
            <v>-3.5054848434098153E-2</v>
          </cell>
          <cell r="AF29">
            <v>22</v>
          </cell>
          <cell r="AG29" t="str">
            <v xml:space="preserve">Muy bajo </v>
          </cell>
          <cell r="AH29">
            <v>11.662368112543962</v>
          </cell>
          <cell r="AI29">
            <v>37</v>
          </cell>
          <cell r="AJ29" t="str">
            <v>Bajo</v>
          </cell>
          <cell r="AK29">
            <v>11.474627365600401</v>
          </cell>
          <cell r="AL29">
            <v>36</v>
          </cell>
          <cell r="AM29" t="str">
            <v>Bajo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  <cell r="F30" t="str">
            <v xml:space="preserve">I.M.C.P.              </v>
          </cell>
          <cell r="G30">
            <v>0.10014792084254609</v>
          </cell>
          <cell r="H30">
            <v>24</v>
          </cell>
          <cell r="I30" t="str">
            <v xml:space="preserve">Muy bajo </v>
          </cell>
          <cell r="J30">
            <v>1.1522000427059009</v>
          </cell>
          <cell r="K30">
            <v>31</v>
          </cell>
          <cell r="L30" t="str">
            <v>Muy Alto</v>
          </cell>
          <cell r="M30">
            <v>8.6918865761671252E-2</v>
          </cell>
          <cell r="N30">
            <v>24</v>
          </cell>
          <cell r="O30" t="str">
            <v>Bajo</v>
          </cell>
          <cell r="P30">
            <v>11.504982160512402</v>
          </cell>
          <cell r="Q30">
            <v>24</v>
          </cell>
          <cell r="R30" t="str">
            <v>Mediano</v>
          </cell>
          <cell r="S30">
            <v>-1.0359628770301623</v>
          </cell>
          <cell r="T30">
            <v>41</v>
          </cell>
          <cell r="U30" t="str">
            <v>Muy Alto</v>
          </cell>
          <cell r="V30">
            <v>0.65800192340329233</v>
          </cell>
          <cell r="W30">
            <v>30</v>
          </cell>
          <cell r="X30" t="str">
            <v>Alto</v>
          </cell>
          <cell r="Y30">
            <v>5.9942016225145223E-2</v>
          </cell>
          <cell r="Z30">
            <v>32</v>
          </cell>
          <cell r="AA30" t="str">
            <v>Alto</v>
          </cell>
          <cell r="AB30">
            <v>0.83393823504840803</v>
          </cell>
          <cell r="AC30">
            <v>39</v>
          </cell>
          <cell r="AD30" t="str">
            <v>Muy Alto</v>
          </cell>
          <cell r="AE30">
            <v>0.38069884866325582</v>
          </cell>
          <cell r="AF30">
            <v>41</v>
          </cell>
          <cell r="AG30" t="str">
            <v>Muy Alto</v>
          </cell>
          <cell r="AH30">
            <v>6.7879984711428207</v>
          </cell>
          <cell r="AI30">
            <v>21</v>
          </cell>
          <cell r="AJ30" t="str">
            <v xml:space="preserve">Muy bajo </v>
          </cell>
          <cell r="AK30">
            <v>6.762899732449994</v>
          </cell>
          <cell r="AL30">
            <v>21</v>
          </cell>
          <cell r="AM30" t="str">
            <v xml:space="preserve">Muy bajo 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  <cell r="F31" t="str">
            <v xml:space="preserve">INDUSTRIAL DE VZLA.   </v>
          </cell>
          <cell r="G31">
            <v>-0.15148050095112583</v>
          </cell>
          <cell r="H31">
            <v>41</v>
          </cell>
          <cell r="I31" t="str">
            <v>Muy Alto</v>
          </cell>
          <cell r="J31">
            <v>1.576733447213325</v>
          </cell>
          <cell r="K31">
            <v>41</v>
          </cell>
          <cell r="L31" t="str">
            <v>Muy Alto</v>
          </cell>
          <cell r="M31">
            <v>-9.6072358469244293E-2</v>
          </cell>
          <cell r="N31">
            <v>41</v>
          </cell>
          <cell r="O31" t="str">
            <v>Muy Alto</v>
          </cell>
          <cell r="P31">
            <v>1000</v>
          </cell>
          <cell r="Q31">
            <v>41</v>
          </cell>
          <cell r="R31" t="str">
            <v>Muy Alto</v>
          </cell>
          <cell r="S31">
            <v>2.0838955327362139</v>
          </cell>
          <cell r="T31">
            <v>12</v>
          </cell>
          <cell r="U31" t="str">
            <v xml:space="preserve">Muy bajo </v>
          </cell>
          <cell r="V31">
            <v>-0.26265253330295496</v>
          </cell>
          <cell r="W31">
            <v>41</v>
          </cell>
          <cell r="X31" t="str">
            <v>Muy Alto</v>
          </cell>
          <cell r="Y31">
            <v>1.0333593774291965</v>
          </cell>
          <cell r="Z31">
            <v>41</v>
          </cell>
          <cell r="AA31" t="str">
            <v>Muy Alto</v>
          </cell>
          <cell r="AB31">
            <v>0.75575683195419263</v>
          </cell>
          <cell r="AC31">
            <v>38</v>
          </cell>
          <cell r="AD31" t="str">
            <v>Muy Alto</v>
          </cell>
          <cell r="AE31">
            <v>-4.7814438159168554E-2</v>
          </cell>
          <cell r="AF31">
            <v>19</v>
          </cell>
          <cell r="AG31" t="str">
            <v xml:space="preserve">Muy bajo </v>
          </cell>
          <cell r="AH31">
            <v>2.4799770143129822</v>
          </cell>
          <cell r="AI31">
            <v>5</v>
          </cell>
          <cell r="AJ31" t="str">
            <v xml:space="preserve">Muy bajo </v>
          </cell>
          <cell r="AK31">
            <v>2.4523586865217126</v>
          </cell>
          <cell r="AL31">
            <v>5</v>
          </cell>
          <cell r="AM31" t="str">
            <v xml:space="preserve">Muy bajo 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  <cell r="F32" t="str">
            <v xml:space="preserve">ING BANK              </v>
          </cell>
          <cell r="G32">
            <v>6.0125698157838997E-2</v>
          </cell>
          <cell r="H32">
            <v>35</v>
          </cell>
          <cell r="I32" t="str">
            <v>Mediano</v>
          </cell>
          <cell r="J32">
            <v>1.0181396101500906</v>
          </cell>
          <cell r="K32">
            <v>2</v>
          </cell>
          <cell r="L32" t="str">
            <v xml:space="preserve">Muy bajo </v>
          </cell>
          <cell r="M32">
            <v>5.9054473039287292E-2</v>
          </cell>
          <cell r="N32">
            <v>34</v>
          </cell>
          <cell r="O32" t="str">
            <v>Alto</v>
          </cell>
          <cell r="P32">
            <v>16.933518301564185</v>
          </cell>
          <cell r="Q32">
            <v>34</v>
          </cell>
          <cell r="R32" t="str">
            <v>Muy Alto</v>
          </cell>
          <cell r="S32">
            <v>3.9628182106263861</v>
          </cell>
          <cell r="T32">
            <v>8</v>
          </cell>
          <cell r="U32" t="str">
            <v xml:space="preserve">Muy bajo </v>
          </cell>
          <cell r="V32">
            <v>3.3146080682190879</v>
          </cell>
          <cell r="W32">
            <v>6</v>
          </cell>
          <cell r="X32" t="str">
            <v xml:space="preserve">Muy bajo </v>
          </cell>
          <cell r="Y32">
            <v>-5.3904667220080291E-2</v>
          </cell>
          <cell r="Z32">
            <v>12</v>
          </cell>
          <cell r="AA32" t="str">
            <v>Mediano</v>
          </cell>
          <cell r="AB32">
            <v>-0.27088089272040283</v>
          </cell>
          <cell r="AC32">
            <v>3</v>
          </cell>
          <cell r="AD32" t="str">
            <v xml:space="preserve">Muy bajo </v>
          </cell>
          <cell r="AE32">
            <v>-8.9862611000258941E-2</v>
          </cell>
          <cell r="AF32">
            <v>6</v>
          </cell>
          <cell r="AG32" t="str">
            <v xml:space="preserve">Muy bajo </v>
          </cell>
          <cell r="AH32">
            <v>15.001287069897797</v>
          </cell>
          <cell r="AI32">
            <v>39</v>
          </cell>
          <cell r="AJ32" t="str">
            <v>Mediano</v>
          </cell>
          <cell r="AK32">
            <v>12.463326123711028</v>
          </cell>
          <cell r="AL32">
            <v>38</v>
          </cell>
          <cell r="AM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  <cell r="F33" t="str">
            <v>INTERBANK</v>
          </cell>
          <cell r="G33">
            <v>0.12152337479048413</v>
          </cell>
          <cell r="H33">
            <v>14</v>
          </cell>
          <cell r="I33" t="str">
            <v xml:space="preserve">Muy bajo </v>
          </cell>
          <cell r="J33">
            <v>1.1282966207765641</v>
          </cell>
          <cell r="K33">
            <v>25</v>
          </cell>
          <cell r="L33" t="str">
            <v>Muy Alto</v>
          </cell>
          <cell r="M33">
            <v>0.10770516595790579</v>
          </cell>
          <cell r="N33">
            <v>16</v>
          </cell>
          <cell r="O33" t="str">
            <v xml:space="preserve">Muy bajo </v>
          </cell>
          <cell r="P33">
            <v>9.2846057206840769</v>
          </cell>
          <cell r="Q33">
            <v>16</v>
          </cell>
          <cell r="R33" t="str">
            <v xml:space="preserve">Muy bajo </v>
          </cell>
          <cell r="S33">
            <v>1.1062843324498128</v>
          </cell>
          <cell r="T33">
            <v>26</v>
          </cell>
          <cell r="U33" t="str">
            <v>Bajo</v>
          </cell>
          <cell r="V33">
            <v>0.9472063570725211</v>
          </cell>
          <cell r="W33">
            <v>25</v>
          </cell>
          <cell r="X33" t="str">
            <v>Mediano</v>
          </cell>
          <cell r="Y33">
            <v>7.871425587695895E-3</v>
          </cell>
          <cell r="Z33">
            <v>25</v>
          </cell>
          <cell r="AA33" t="str">
            <v>Alto</v>
          </cell>
          <cell r="AB33">
            <v>0.115595781483358</v>
          </cell>
          <cell r="AC33">
            <v>28</v>
          </cell>
          <cell r="AD33" t="str">
            <v>Bajo</v>
          </cell>
          <cell r="AE33">
            <v>-0.10590781093527073</v>
          </cell>
          <cell r="AF33">
            <v>5</v>
          </cell>
          <cell r="AG33" t="str">
            <v xml:space="preserve">Muy bajo </v>
          </cell>
          <cell r="AH33">
            <v>6.6211944132083866</v>
          </cell>
          <cell r="AI33">
            <v>17</v>
          </cell>
          <cell r="AJ33" t="str">
            <v xml:space="preserve">Muy bajo </v>
          </cell>
          <cell r="AK33">
            <v>6.5579257201977113</v>
          </cell>
          <cell r="AL33">
            <v>17</v>
          </cell>
          <cell r="AM33" t="str">
            <v xml:space="preserve">Muy bajo 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  <cell r="F34" t="str">
            <v>LARA</v>
          </cell>
          <cell r="G34">
            <v>7.770887385062028E-2</v>
          </cell>
          <cell r="H34">
            <v>31</v>
          </cell>
          <cell r="I34" t="str">
            <v>Mediano</v>
          </cell>
          <cell r="J34">
            <v>1.0196202159238241</v>
          </cell>
          <cell r="K34">
            <v>3</v>
          </cell>
          <cell r="L34" t="str">
            <v xml:space="preserve">Muy bajo </v>
          </cell>
          <cell r="M34">
            <v>7.6213547590572597E-2</v>
          </cell>
          <cell r="N34">
            <v>29</v>
          </cell>
          <cell r="O34" t="str">
            <v>Bajo</v>
          </cell>
          <cell r="P34">
            <v>13.12102679397773</v>
          </cell>
          <cell r="Q34">
            <v>29</v>
          </cell>
          <cell r="R34" t="str">
            <v>Alto</v>
          </cell>
          <cell r="S34">
            <v>2.0544011901810064</v>
          </cell>
          <cell r="T34">
            <v>13</v>
          </cell>
          <cell r="U34" t="str">
            <v xml:space="preserve">Muy bajo </v>
          </cell>
          <cell r="V34">
            <v>3.9606533461368003</v>
          </cell>
          <cell r="W34">
            <v>5</v>
          </cell>
          <cell r="X34" t="str">
            <v xml:space="preserve">Muy bajo </v>
          </cell>
          <cell r="Y34">
            <v>-6.4256723737645807E-2</v>
          </cell>
          <cell r="Z34">
            <v>11</v>
          </cell>
          <cell r="AA34" t="str">
            <v>Mediano</v>
          </cell>
          <cell r="AB34">
            <v>1.1057138662254992E-3</v>
          </cell>
          <cell r="AC34">
            <v>9</v>
          </cell>
          <cell r="AD34" t="str">
            <v xml:space="preserve">Muy bajo </v>
          </cell>
          <cell r="AE34">
            <v>-0.19462111583067185</v>
          </cell>
          <cell r="AF34">
            <v>1</v>
          </cell>
          <cell r="AG34" t="str">
            <v xml:space="preserve">Muy bajo </v>
          </cell>
          <cell r="AH34">
            <v>10.486804790811924</v>
          </cell>
          <cell r="AI34">
            <v>32</v>
          </cell>
          <cell r="AJ34" t="str">
            <v>Bajo</v>
          </cell>
          <cell r="AK34">
            <v>10.384175154800758</v>
          </cell>
          <cell r="AL34">
            <v>32</v>
          </cell>
          <cell r="AM34" t="str">
            <v>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  <cell r="F35" t="str">
            <v xml:space="preserve">MERCANTIL             </v>
          </cell>
          <cell r="G35">
            <v>0.11302416358822483</v>
          </cell>
          <cell r="H35">
            <v>19</v>
          </cell>
          <cell r="I35" t="str">
            <v xml:space="preserve">Muy bajo </v>
          </cell>
          <cell r="J35">
            <v>1.1111884157036527</v>
          </cell>
          <cell r="K35">
            <v>23</v>
          </cell>
          <cell r="L35" t="str">
            <v>Alto</v>
          </cell>
          <cell r="M35">
            <v>0.10171467051935834</v>
          </cell>
          <cell r="N35">
            <v>18</v>
          </cell>
          <cell r="O35" t="str">
            <v xml:space="preserve">Muy bajo </v>
          </cell>
          <cell r="P35">
            <v>9.8314234799559213</v>
          </cell>
          <cell r="Q35">
            <v>18</v>
          </cell>
          <cell r="R35" t="str">
            <v xml:space="preserve">Muy bajo </v>
          </cell>
          <cell r="S35">
            <v>1.2668365436130862</v>
          </cell>
          <cell r="T35">
            <v>24</v>
          </cell>
          <cell r="U35" t="str">
            <v>Bajo</v>
          </cell>
          <cell r="V35">
            <v>1.0165102441019116</v>
          </cell>
          <cell r="W35">
            <v>23</v>
          </cell>
          <cell r="X35" t="str">
            <v>Bajo</v>
          </cell>
          <cell r="Y35">
            <v>-2.1404954063273486E-3</v>
          </cell>
          <cell r="Z35">
            <v>23</v>
          </cell>
          <cell r="AA35" t="str">
            <v>Mediano</v>
          </cell>
          <cell r="AB35">
            <v>8.6590480031763575E-2</v>
          </cell>
          <cell r="AC35">
            <v>23</v>
          </cell>
          <cell r="AD35" t="str">
            <v xml:space="preserve">Muy bajo </v>
          </cell>
          <cell r="AE35">
            <v>-6.6085700275755152E-2</v>
          </cell>
          <cell r="AF35">
            <v>14</v>
          </cell>
          <cell r="AG35" t="str">
            <v xml:space="preserve">Muy bajo </v>
          </cell>
          <cell r="AH35">
            <v>6.980675415609956</v>
          </cell>
          <cell r="AI35">
            <v>22</v>
          </cell>
          <cell r="AJ35" t="str">
            <v xml:space="preserve">Muy bajo </v>
          </cell>
          <cell r="AK35">
            <v>6.844447303346497</v>
          </cell>
          <cell r="AL35">
            <v>22</v>
          </cell>
          <cell r="AM35" t="str">
            <v xml:space="preserve">Muy bajo 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  <cell r="F36" t="str">
            <v xml:space="preserve">MONAGAS               </v>
          </cell>
          <cell r="G36">
            <v>0.17085794897607753</v>
          </cell>
          <cell r="H36">
            <v>9</v>
          </cell>
          <cell r="I36" t="str">
            <v xml:space="preserve">Muy bajo </v>
          </cell>
          <cell r="J36">
            <v>1.1035545871195063</v>
          </cell>
          <cell r="K36">
            <v>22</v>
          </cell>
          <cell r="L36" t="str">
            <v>Alto</v>
          </cell>
          <cell r="M36">
            <v>0.15482509970082248</v>
          </cell>
          <cell r="N36">
            <v>9</v>
          </cell>
          <cell r="O36" t="str">
            <v xml:space="preserve">Muy bajo </v>
          </cell>
          <cell r="P36">
            <v>6.4589010563039073</v>
          </cell>
          <cell r="Q36">
            <v>9</v>
          </cell>
          <cell r="R36" t="str">
            <v xml:space="preserve">Muy bajo </v>
          </cell>
          <cell r="S36">
            <v>2.9044148827566709</v>
          </cell>
          <cell r="T36">
            <v>10</v>
          </cell>
          <cell r="U36" t="str">
            <v xml:space="preserve">Muy bajo </v>
          </cell>
          <cell r="V36">
            <v>1.6499312462025517</v>
          </cell>
          <cell r="W36">
            <v>12</v>
          </cell>
          <cell r="X36" t="str">
            <v xml:space="preserve">Muy bajo </v>
          </cell>
          <cell r="Y36">
            <v>-8.5555284272207557E-2</v>
          </cell>
          <cell r="Z36">
            <v>9</v>
          </cell>
          <cell r="AA36" t="str">
            <v>Mediano</v>
          </cell>
          <cell r="AB36">
            <v>3.8558672671545627E-2</v>
          </cell>
          <cell r="AC36">
            <v>12</v>
          </cell>
          <cell r="AD36" t="str">
            <v xml:space="preserve">Muy bajo </v>
          </cell>
          <cell r="AE36">
            <v>-2.931967749436264E-2</v>
          </cell>
          <cell r="AF36">
            <v>25</v>
          </cell>
          <cell r="AG36" t="str">
            <v xml:space="preserve">Muy bajo </v>
          </cell>
          <cell r="AH36">
            <v>3.8988465718905299</v>
          </cell>
          <cell r="AI36">
            <v>9</v>
          </cell>
          <cell r="AJ36" t="str">
            <v xml:space="preserve">Muy bajo </v>
          </cell>
          <cell r="AK36">
            <v>3.8537476950364202</v>
          </cell>
          <cell r="AL36">
            <v>9</v>
          </cell>
          <cell r="AM36" t="str">
            <v xml:space="preserve">Muy bajo 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  <cell r="F37" t="str">
            <v xml:space="preserve">NOROCO                </v>
          </cell>
          <cell r="G37">
            <v>0.10704945093002666</v>
          </cell>
          <cell r="H37">
            <v>23</v>
          </cell>
          <cell r="I37" t="str">
            <v xml:space="preserve">Muy bajo </v>
          </cell>
          <cell r="J37">
            <v>1.0913029636175946</v>
          </cell>
          <cell r="K37">
            <v>17</v>
          </cell>
          <cell r="L37" t="str">
            <v>Mediano</v>
          </cell>
          <cell r="M37">
            <v>9.8093246787459509E-2</v>
          </cell>
          <cell r="N37">
            <v>21</v>
          </cell>
          <cell r="O37" t="str">
            <v xml:space="preserve">Muy bajo </v>
          </cell>
          <cell r="P37">
            <v>10.194381700574342</v>
          </cell>
          <cell r="Q37">
            <v>21</v>
          </cell>
          <cell r="R37" t="str">
            <v>Mediano</v>
          </cell>
          <cell r="S37">
            <v>1.371838561442549</v>
          </cell>
          <cell r="T37">
            <v>21</v>
          </cell>
          <cell r="U37" t="str">
            <v xml:space="preserve">Muy bajo </v>
          </cell>
          <cell r="V37">
            <v>1.1724641423293034</v>
          </cell>
          <cell r="W37">
            <v>19</v>
          </cell>
          <cell r="X37" t="str">
            <v>Bajo</v>
          </cell>
          <cell r="Y37">
            <v>-1.8195037611820557E-2</v>
          </cell>
          <cell r="Z37">
            <v>19</v>
          </cell>
          <cell r="AA37" t="str">
            <v>Mediano</v>
          </cell>
          <cell r="AB37">
            <v>0.13152774353083335</v>
          </cell>
          <cell r="AC37">
            <v>29</v>
          </cell>
          <cell r="AD37" t="str">
            <v>Mediano</v>
          </cell>
          <cell r="AE37">
            <v>3.4068260180106787E-2</v>
          </cell>
          <cell r="AF37">
            <v>37</v>
          </cell>
          <cell r="AG37" t="str">
            <v>Bajo</v>
          </cell>
          <cell r="AH37">
            <v>7.7165464015013754</v>
          </cell>
          <cell r="AI37">
            <v>26</v>
          </cell>
          <cell r="AJ37" t="str">
            <v xml:space="preserve">Muy bajo </v>
          </cell>
          <cell r="AK37">
            <v>7.5435427789982121</v>
          </cell>
          <cell r="AL37">
            <v>27</v>
          </cell>
          <cell r="AM37" t="str">
            <v xml:space="preserve">Muy bajo 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  <cell r="F38" t="str">
            <v xml:space="preserve">OCCIDENTAL DE DCTO.   </v>
          </cell>
          <cell r="G38">
            <v>7.3515460973702429E-2</v>
          </cell>
          <cell r="H38">
            <v>32</v>
          </cell>
          <cell r="I38" t="str">
            <v>Mediano</v>
          </cell>
          <cell r="J38">
            <v>1.0648924106829005</v>
          </cell>
          <cell r="K38">
            <v>9</v>
          </cell>
          <cell r="L38" t="str">
            <v>Bajo</v>
          </cell>
          <cell r="M38">
            <v>6.9035576022706366E-2</v>
          </cell>
          <cell r="N38">
            <v>32</v>
          </cell>
          <cell r="O38" t="str">
            <v>Mediano</v>
          </cell>
          <cell r="P38">
            <v>14.485285089402192</v>
          </cell>
          <cell r="Q38">
            <v>32</v>
          </cell>
          <cell r="R38" t="str">
            <v>Alto</v>
          </cell>
          <cell r="S38">
            <v>1.3325952607328311</v>
          </cell>
          <cell r="T38">
            <v>23</v>
          </cell>
          <cell r="U38" t="str">
            <v xml:space="preserve">Muy bajo </v>
          </cell>
          <cell r="V38">
            <v>1.1328822615781493</v>
          </cell>
          <cell r="W38">
            <v>20</v>
          </cell>
          <cell r="X38" t="str">
            <v>Bajo</v>
          </cell>
          <cell r="Y38">
            <v>-9.4255327845426378E-3</v>
          </cell>
          <cell r="Z38">
            <v>20</v>
          </cell>
          <cell r="AA38" t="str">
            <v>Mediano</v>
          </cell>
          <cell r="AB38">
            <v>3.9625029126459987E-2</v>
          </cell>
          <cell r="AC38">
            <v>14</v>
          </cell>
          <cell r="AD38" t="str">
            <v xml:space="preserve">Muy bajo </v>
          </cell>
          <cell r="AE38">
            <v>-0.16777004384695143</v>
          </cell>
          <cell r="AF38">
            <v>3</v>
          </cell>
          <cell r="AG38" t="str">
            <v xml:space="preserve">Muy bajo </v>
          </cell>
          <cell r="AH38">
            <v>11.646791241952208</v>
          </cell>
          <cell r="AI38">
            <v>36</v>
          </cell>
          <cell r="AJ38" t="str">
            <v>Bajo</v>
          </cell>
          <cell r="AK38">
            <v>11.570052902648062</v>
          </cell>
          <cell r="AL38">
            <v>37</v>
          </cell>
          <cell r="AM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  <cell r="F39" t="str">
            <v>OCCIDENTE</v>
          </cell>
          <cell r="G39">
            <v>8.4188295884560435E-2</v>
          </cell>
          <cell r="H39">
            <v>29</v>
          </cell>
          <cell r="I39" t="str">
            <v>Bajo</v>
          </cell>
          <cell r="J39">
            <v>1.038848849320374</v>
          </cell>
          <cell r="K39">
            <v>7</v>
          </cell>
          <cell r="L39" t="str">
            <v xml:space="preserve">Muy bajo </v>
          </cell>
          <cell r="M39">
            <v>8.1039985691505861E-2</v>
          </cell>
          <cell r="N39">
            <v>27</v>
          </cell>
          <cell r="O39" t="str">
            <v>Bajo</v>
          </cell>
          <cell r="P39">
            <v>12.339587568619402</v>
          </cell>
          <cell r="Q39">
            <v>27</v>
          </cell>
          <cell r="R39" t="str">
            <v>Mediano</v>
          </cell>
          <cell r="S39">
            <v>5.2415633380240561</v>
          </cell>
          <cell r="T39">
            <v>7</v>
          </cell>
          <cell r="U39" t="str">
            <v xml:space="preserve">Muy bajo </v>
          </cell>
          <cell r="V39">
            <v>2.1670730885820149</v>
          </cell>
          <cell r="W39">
            <v>8</v>
          </cell>
          <cell r="X39" t="str">
            <v xml:space="preserve">Muy bajo </v>
          </cell>
          <cell r="Y39">
            <v>-5.1174010302619782E-2</v>
          </cell>
          <cell r="Z39">
            <v>13</v>
          </cell>
          <cell r="AA39" t="str">
            <v>Mediano</v>
          </cell>
          <cell r="AB39">
            <v>-8.0284362250653361E-3</v>
          </cell>
          <cell r="AC39">
            <v>8</v>
          </cell>
          <cell r="AD39" t="str">
            <v xml:space="preserve">Muy bajo </v>
          </cell>
          <cell r="AE39">
            <v>-0.18098098909392996</v>
          </cell>
          <cell r="AF39">
            <v>2</v>
          </cell>
          <cell r="AG39" t="str">
            <v xml:space="preserve">Muy bajo </v>
          </cell>
          <cell r="AH39">
            <v>8.678238008641781</v>
          </cell>
          <cell r="AI39">
            <v>30</v>
          </cell>
          <cell r="AJ39" t="str">
            <v xml:space="preserve">Muy bajo </v>
          </cell>
          <cell r="AK39">
            <v>8.5747814649153469</v>
          </cell>
          <cell r="AL39">
            <v>30</v>
          </cell>
          <cell r="AM39" t="str">
            <v xml:space="preserve">Muy bajo 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  <cell r="F40" t="str">
            <v xml:space="preserve">ORINOCO               </v>
          </cell>
          <cell r="G40">
            <v>0.12058511084170022</v>
          </cell>
          <cell r="H40">
            <v>15</v>
          </cell>
          <cell r="I40" t="str">
            <v xml:space="preserve">Muy bajo </v>
          </cell>
          <cell r="J40">
            <v>1.1170106221597293</v>
          </cell>
          <cell r="K40">
            <v>24</v>
          </cell>
          <cell r="L40" t="str">
            <v>Alto</v>
          </cell>
          <cell r="M40">
            <v>0.10795341463141153</v>
          </cell>
          <cell r="N40">
            <v>15</v>
          </cell>
          <cell r="O40" t="str">
            <v xml:space="preserve">Muy bajo </v>
          </cell>
          <cell r="P40">
            <v>9.2632549272695908</v>
          </cell>
          <cell r="Q40">
            <v>15</v>
          </cell>
          <cell r="R40" t="str">
            <v xml:space="preserve">Muy bajo </v>
          </cell>
          <cell r="S40">
            <v>1.0746473458018986</v>
          </cell>
          <cell r="T40">
            <v>28</v>
          </cell>
          <cell r="U40" t="str">
            <v>Bajo</v>
          </cell>
          <cell r="V40">
            <v>1.0305484118962416</v>
          </cell>
          <cell r="W40">
            <v>22</v>
          </cell>
          <cell r="X40" t="str">
            <v>Bajo</v>
          </cell>
          <cell r="Y40">
            <v>-4.1128989099496792E-3</v>
          </cell>
          <cell r="Z40">
            <v>22</v>
          </cell>
          <cell r="AA40" t="str">
            <v>Mediano</v>
          </cell>
          <cell r="AB40">
            <v>4.6716166625958094E-2</v>
          </cell>
          <cell r="AC40">
            <v>15</v>
          </cell>
          <cell r="AD40" t="str">
            <v xml:space="preserve">Muy bajo </v>
          </cell>
          <cell r="AE40">
            <v>-9.9657226208970627E-3</v>
          </cell>
          <cell r="AF40">
            <v>30</v>
          </cell>
          <cell r="AG40" t="str">
            <v xml:space="preserve">Muy bajo </v>
          </cell>
          <cell r="AH40">
            <v>7.1253051015362017</v>
          </cell>
          <cell r="AI40">
            <v>24</v>
          </cell>
          <cell r="AJ40" t="str">
            <v xml:space="preserve">Muy bajo </v>
          </cell>
          <cell r="AK40">
            <v>7.0616399184381775</v>
          </cell>
          <cell r="AL40">
            <v>24</v>
          </cell>
          <cell r="AM40" t="str">
            <v xml:space="preserve">Muy bajo 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  <cell r="F41" t="str">
            <v xml:space="preserve">PLAZA                 </v>
          </cell>
          <cell r="G41">
            <v>0.15046314408221276</v>
          </cell>
          <cell r="H41">
            <v>11</v>
          </cell>
          <cell r="I41" t="str">
            <v xml:space="preserve">Muy bajo </v>
          </cell>
          <cell r="J41">
            <v>1.0207990250857917</v>
          </cell>
          <cell r="K41">
            <v>4</v>
          </cell>
          <cell r="L41" t="str">
            <v xml:space="preserve">Muy bajo </v>
          </cell>
          <cell r="M41">
            <v>0.14739742141658813</v>
          </cell>
          <cell r="N41">
            <v>10</v>
          </cell>
          <cell r="O41" t="str">
            <v xml:space="preserve">Muy bajo </v>
          </cell>
          <cell r="P41">
            <v>6.784379200052002</v>
          </cell>
          <cell r="Q41">
            <v>10</v>
          </cell>
          <cell r="R41" t="str">
            <v xml:space="preserve">Muy bajo </v>
          </cell>
          <cell r="S41">
            <v>8.2776164059091215</v>
          </cell>
          <cell r="T41">
            <v>5</v>
          </cell>
          <cell r="U41" t="str">
            <v xml:space="preserve">Muy bajo </v>
          </cell>
          <cell r="V41">
            <v>7.2341440746180732</v>
          </cell>
          <cell r="W41">
            <v>2</v>
          </cell>
          <cell r="X41" t="str">
            <v xml:space="preserve">Muy bajo </v>
          </cell>
          <cell r="Y41">
            <v>-0.15464368689952918</v>
          </cell>
          <cell r="Z41">
            <v>7</v>
          </cell>
          <cell r="AA41" t="str">
            <v>Bajo</v>
          </cell>
          <cell r="AB41">
            <v>3.5542607944610019E-2</v>
          </cell>
          <cell r="AC41">
            <v>11</v>
          </cell>
          <cell r="AD41" t="str">
            <v xml:space="preserve">Muy bajo </v>
          </cell>
          <cell r="AE41">
            <v>-5.5177871922577039E-2</v>
          </cell>
          <cell r="AF41">
            <v>16</v>
          </cell>
          <cell r="AG41" t="str">
            <v xml:space="preserve">Muy bajo </v>
          </cell>
          <cell r="AH41">
            <v>5.5443983258758802</v>
          </cell>
          <cell r="AI41">
            <v>14</v>
          </cell>
          <cell r="AJ41" t="str">
            <v xml:space="preserve">Muy bajo </v>
          </cell>
          <cell r="AK41">
            <v>5.4872821688311095</v>
          </cell>
          <cell r="AL41">
            <v>14</v>
          </cell>
          <cell r="AM41" t="str">
            <v xml:space="preserve">Muy bajo 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  <cell r="F42" t="str">
            <v>POPULAR</v>
          </cell>
          <cell r="G42">
            <v>0.15776646963181948</v>
          </cell>
          <cell r="H42">
            <v>10</v>
          </cell>
          <cell r="I42" t="str">
            <v xml:space="preserve">Muy bajo </v>
          </cell>
          <cell r="J42">
            <v>1.1500763189454246</v>
          </cell>
          <cell r="K42">
            <v>29</v>
          </cell>
          <cell r="L42" t="str">
            <v>Muy Alto</v>
          </cell>
          <cell r="M42">
            <v>0.13717913066541984</v>
          </cell>
          <cell r="N42">
            <v>11</v>
          </cell>
          <cell r="O42" t="str">
            <v xml:space="preserve">Muy bajo </v>
          </cell>
          <cell r="P42">
            <v>7.2897385713793588</v>
          </cell>
          <cell r="Q42">
            <v>11</v>
          </cell>
          <cell r="R42" t="str">
            <v xml:space="preserve">Muy bajo </v>
          </cell>
          <cell r="S42">
            <v>1.054138163948992</v>
          </cell>
          <cell r="T42">
            <v>29</v>
          </cell>
          <cell r="U42" t="str">
            <v>Bajo</v>
          </cell>
          <cell r="V42">
            <v>1.05124159987687</v>
          </cell>
          <cell r="W42">
            <v>21</v>
          </cell>
          <cell r="X42" t="str">
            <v>Bajo</v>
          </cell>
          <cell r="Y42">
            <v>-9.1785112802561814E-3</v>
          </cell>
          <cell r="Z42">
            <v>21</v>
          </cell>
          <cell r="AA42" t="str">
            <v>Mediano</v>
          </cell>
          <cell r="AB42">
            <v>0.23566217897150896</v>
          </cell>
          <cell r="AC42">
            <v>36</v>
          </cell>
          <cell r="AD42" t="str">
            <v>Muy Alto</v>
          </cell>
          <cell r="AE42">
            <v>-5.4591664498538951E-2</v>
          </cell>
          <cell r="AF42">
            <v>17</v>
          </cell>
          <cell r="AG42" t="str">
            <v xml:space="preserve">Muy bajo </v>
          </cell>
          <cell r="AH42">
            <v>5.3299915496773611</v>
          </cell>
          <cell r="AI42">
            <v>13</v>
          </cell>
          <cell r="AJ42" t="str">
            <v xml:space="preserve">Muy bajo </v>
          </cell>
          <cell r="AK42">
            <v>5.3035385994826587</v>
          </cell>
          <cell r="AL42">
            <v>13</v>
          </cell>
          <cell r="AM42" t="str">
            <v xml:space="preserve">Muy bajo 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  <cell r="F43" t="str">
            <v xml:space="preserve">PROVINCIAL            </v>
          </cell>
          <cell r="G43">
            <v>9.2498323827780851E-2</v>
          </cell>
          <cell r="H43">
            <v>26</v>
          </cell>
          <cell r="I43" t="str">
            <v>Bajo</v>
          </cell>
          <cell r="J43">
            <v>1.0719642657966606</v>
          </cell>
          <cell r="K43">
            <v>13</v>
          </cell>
          <cell r="L43" t="str">
            <v>Bajo</v>
          </cell>
          <cell r="M43">
            <v>8.6288626196917212E-2</v>
          </cell>
          <cell r="N43">
            <v>25</v>
          </cell>
          <cell r="O43" t="str">
            <v>Bajo</v>
          </cell>
          <cell r="P43">
            <v>11.589012875438808</v>
          </cell>
          <cell r="Q43">
            <v>25</v>
          </cell>
          <cell r="R43" t="str">
            <v>Mediano</v>
          </cell>
          <cell r="S43">
            <v>1.9745712560448743</v>
          </cell>
          <cell r="T43">
            <v>15</v>
          </cell>
          <cell r="U43" t="str">
            <v xml:space="preserve">Muy bajo </v>
          </cell>
          <cell r="V43">
            <v>1.2853368655096176</v>
          </cell>
          <cell r="W43">
            <v>16</v>
          </cell>
          <cell r="X43" t="str">
            <v xml:space="preserve">Muy bajo </v>
          </cell>
          <cell r="Y43">
            <v>-2.3624254420881639E-2</v>
          </cell>
          <cell r="Z43">
            <v>17</v>
          </cell>
          <cell r="AA43" t="str">
            <v>Mediano</v>
          </cell>
          <cell r="AB43">
            <v>0.13891159002635223</v>
          </cell>
          <cell r="AC43">
            <v>30</v>
          </cell>
          <cell r="AD43" t="str">
            <v>Mediano</v>
          </cell>
          <cell r="AE43">
            <v>-0.11233284558307914</v>
          </cell>
          <cell r="AF43">
            <v>4</v>
          </cell>
          <cell r="AG43" t="str">
            <v xml:space="preserve">Muy bajo </v>
          </cell>
          <cell r="AH43">
            <v>8.1597673243696391</v>
          </cell>
          <cell r="AI43">
            <v>29</v>
          </cell>
          <cell r="AJ43" t="str">
            <v xml:space="preserve">Muy bajo </v>
          </cell>
          <cell r="AK43">
            <v>7.9616139599272477</v>
          </cell>
          <cell r="AL43">
            <v>29</v>
          </cell>
          <cell r="AM43" t="str">
            <v xml:space="preserve">Muy bajo 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  <cell r="F44" t="str">
            <v>REPUBLICA</v>
          </cell>
          <cell r="G44">
            <v>9.4293791920818243E-2</v>
          </cell>
          <cell r="H44">
            <v>25</v>
          </cell>
          <cell r="I44" t="str">
            <v>Bajo</v>
          </cell>
          <cell r="J44">
            <v>1.1304975715412313</v>
          </cell>
          <cell r="K44">
            <v>26</v>
          </cell>
          <cell r="L44" t="str">
            <v>Muy Alto</v>
          </cell>
          <cell r="M44">
            <v>8.3409106126840687E-2</v>
          </cell>
          <cell r="N44">
            <v>26</v>
          </cell>
          <cell r="O44" t="str">
            <v>Bajo</v>
          </cell>
          <cell r="P44">
            <v>11.98909863006198</v>
          </cell>
          <cell r="Q44">
            <v>26</v>
          </cell>
          <cell r="R44" t="str">
            <v>Mediano</v>
          </cell>
          <cell r="S44">
            <v>1.3603479353397043</v>
          </cell>
          <cell r="T44">
            <v>22</v>
          </cell>
          <cell r="U44" t="str">
            <v xml:space="preserve">Muy bajo </v>
          </cell>
          <cell r="V44">
            <v>0.72257123873776918</v>
          </cell>
          <cell r="W44">
            <v>29</v>
          </cell>
          <cell r="X44" t="str">
            <v>Alto</v>
          </cell>
          <cell r="Y44">
            <v>4.2132998279669064E-2</v>
          </cell>
          <cell r="Z44">
            <v>30</v>
          </cell>
          <cell r="AA44" t="str">
            <v>Alto</v>
          </cell>
          <cell r="AB44">
            <v>-0.15152770539379629</v>
          </cell>
          <cell r="AC44">
            <v>4</v>
          </cell>
          <cell r="AD44" t="str">
            <v xml:space="preserve">Muy bajo </v>
          </cell>
          <cell r="AE44">
            <v>-9.8430538080299911E-3</v>
          </cell>
          <cell r="AF44">
            <v>31</v>
          </cell>
          <cell r="AG44" t="str">
            <v xml:space="preserve">Muy bajo </v>
          </cell>
          <cell r="AH44">
            <v>6.718739835945196</v>
          </cell>
          <cell r="AI44">
            <v>18</v>
          </cell>
          <cell r="AJ44" t="str">
            <v xml:space="preserve">Muy bajo </v>
          </cell>
          <cell r="AK44">
            <v>6.6325105588962838</v>
          </cell>
          <cell r="AL44">
            <v>19</v>
          </cell>
          <cell r="AM44" t="str">
            <v xml:space="preserve">Muy bajo 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  <cell r="F45" t="str">
            <v xml:space="preserve">SOFITASA              </v>
          </cell>
          <cell r="G45">
            <v>8.5470585889873107E-2</v>
          </cell>
          <cell r="H45">
            <v>27</v>
          </cell>
          <cell r="I45" t="str">
            <v>Bajo</v>
          </cell>
          <cell r="J45">
            <v>1.0894887899779584</v>
          </cell>
          <cell r="K45">
            <v>15</v>
          </cell>
          <cell r="L45" t="str">
            <v>Mediano</v>
          </cell>
          <cell r="M45">
            <v>7.8450174683855414E-2</v>
          </cell>
          <cell r="N45">
            <v>28</v>
          </cell>
          <cell r="O45" t="str">
            <v>Bajo</v>
          </cell>
          <cell r="P45">
            <v>12.746944210511671</v>
          </cell>
          <cell r="Q45">
            <v>28</v>
          </cell>
          <cell r="R45" t="str">
            <v>Alto</v>
          </cell>
          <cell r="S45">
            <v>1.0975801007208121</v>
          </cell>
          <cell r="T45">
            <v>27</v>
          </cell>
          <cell r="U45" t="str">
            <v>Bajo</v>
          </cell>
          <cell r="V45">
            <v>0.95509824091849937</v>
          </cell>
          <cell r="W45">
            <v>24</v>
          </cell>
          <cell r="X45" t="str">
            <v>Mediano</v>
          </cell>
          <cell r="Y45">
            <v>4.6338116676575428E-3</v>
          </cell>
          <cell r="Z45">
            <v>24</v>
          </cell>
          <cell r="AA45" t="str">
            <v>Alto</v>
          </cell>
          <cell r="AB45">
            <v>9.4929753076241033E-2</v>
          </cell>
          <cell r="AC45">
            <v>26</v>
          </cell>
          <cell r="AD45" t="str">
            <v xml:space="preserve">Muy bajo </v>
          </cell>
          <cell r="AE45">
            <v>-2.9594170563485039E-2</v>
          </cell>
          <cell r="AF45">
            <v>24</v>
          </cell>
          <cell r="AG45" t="str">
            <v xml:space="preserve">Muy bajo </v>
          </cell>
          <cell r="AH45">
            <v>9.9230798618539691</v>
          </cell>
          <cell r="AI45">
            <v>31</v>
          </cell>
          <cell r="AJ45" t="str">
            <v xml:space="preserve">Muy bajo </v>
          </cell>
          <cell r="AK45">
            <v>9.4719352669702612</v>
          </cell>
          <cell r="AL45">
            <v>31</v>
          </cell>
          <cell r="AM45" t="str">
            <v xml:space="preserve">Muy bajo 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  <cell r="F46" t="str">
            <v>STANDARD CHARTERED</v>
          </cell>
          <cell r="G46">
            <v>0.17710556831293017</v>
          </cell>
          <cell r="H46">
            <v>8</v>
          </cell>
          <cell r="I46" t="str">
            <v xml:space="preserve">Muy bajo </v>
          </cell>
          <cell r="J46">
            <v>1.0355120092012691</v>
          </cell>
          <cell r="K46">
            <v>6</v>
          </cell>
          <cell r="L46" t="str">
            <v xml:space="preserve">Muy bajo </v>
          </cell>
          <cell r="M46">
            <v>0.1710318825269237</v>
          </cell>
          <cell r="N46">
            <v>8</v>
          </cell>
          <cell r="O46" t="str">
            <v xml:space="preserve">Muy bajo </v>
          </cell>
          <cell r="P46">
            <v>5.8468630832183051</v>
          </cell>
          <cell r="Q46">
            <v>8</v>
          </cell>
          <cell r="R46" t="str">
            <v xml:space="preserve">Muy bajo </v>
          </cell>
          <cell r="S46">
            <v>7.8180546362597028</v>
          </cell>
          <cell r="T46">
            <v>6</v>
          </cell>
          <cell r="U46" t="str">
            <v xml:space="preserve">Muy bajo </v>
          </cell>
          <cell r="V46">
            <v>4.9872021408070921</v>
          </cell>
          <cell r="W46">
            <v>4</v>
          </cell>
          <cell r="X46" t="str">
            <v xml:space="preserve">Muy bajo </v>
          </cell>
          <cell r="Y46">
            <v>-0.17613052902098722</v>
          </cell>
          <cell r="Z46">
            <v>6</v>
          </cell>
          <cell r="AA46" t="str">
            <v>Bajo</v>
          </cell>
          <cell r="AB46">
            <v>-0.10849451419522675</v>
          </cell>
          <cell r="AC46">
            <v>5</v>
          </cell>
          <cell r="AD46" t="str">
            <v xml:space="preserve">Muy bajo </v>
          </cell>
          <cell r="AE46">
            <v>1.3722958632937793E-2</v>
          </cell>
          <cell r="AF46">
            <v>36</v>
          </cell>
          <cell r="AG46" t="str">
            <v>Bajo</v>
          </cell>
          <cell r="AH46">
            <v>4.3048721121080291</v>
          </cell>
          <cell r="AI46">
            <v>10</v>
          </cell>
          <cell r="AJ46" t="str">
            <v xml:space="preserve">Muy bajo </v>
          </cell>
          <cell r="AK46">
            <v>4.264653760825686</v>
          </cell>
          <cell r="AL46">
            <v>10</v>
          </cell>
          <cell r="AM46" t="str">
            <v xml:space="preserve">Muy bajo 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  <cell r="F47" t="str">
            <v xml:space="preserve">TEQUENDAMA            </v>
          </cell>
          <cell r="G47">
            <v>0.22125210606843973</v>
          </cell>
          <cell r="H47">
            <v>6</v>
          </cell>
          <cell r="I47" t="str">
            <v xml:space="preserve">Muy bajo </v>
          </cell>
          <cell r="J47">
            <v>1.0321727936573772</v>
          </cell>
          <cell r="K47">
            <v>5</v>
          </cell>
          <cell r="L47" t="str">
            <v xml:space="preserve">Muy bajo </v>
          </cell>
          <cell r="M47">
            <v>0.21435568485046008</v>
          </cell>
          <cell r="N47">
            <v>5</v>
          </cell>
          <cell r="O47" t="str">
            <v xml:space="preserve">Muy bajo </v>
          </cell>
          <cell r="P47">
            <v>4.6651433606606938</v>
          </cell>
          <cell r="Q47">
            <v>5</v>
          </cell>
          <cell r="R47" t="str">
            <v xml:space="preserve">Muy bajo </v>
          </cell>
          <cell r="S47">
            <v>14.392326445321572</v>
          </cell>
          <cell r="T47">
            <v>4</v>
          </cell>
          <cell r="U47" t="str">
            <v xml:space="preserve">Muy bajo </v>
          </cell>
          <cell r="V47">
            <v>6.8769939105896354</v>
          </cell>
          <cell r="W47">
            <v>3</v>
          </cell>
          <cell r="X47" t="str">
            <v xml:space="preserve">Muy bajo </v>
          </cell>
          <cell r="Y47">
            <v>-0.24977591382971476</v>
          </cell>
          <cell r="Z47">
            <v>4</v>
          </cell>
          <cell r="AA47" t="str">
            <v>Bajo</v>
          </cell>
          <cell r="AB47">
            <v>-4.8481281880639299E-2</v>
          </cell>
          <cell r="AC47">
            <v>6</v>
          </cell>
          <cell r="AD47" t="str">
            <v xml:space="preserve">Muy bajo </v>
          </cell>
          <cell r="AE47">
            <v>-4.5371867828724217E-2</v>
          </cell>
          <cell r="AF47">
            <v>20</v>
          </cell>
          <cell r="AG47" t="str">
            <v xml:space="preserve">Muy bajo </v>
          </cell>
          <cell r="AH47">
            <v>3.2201080052107067</v>
          </cell>
          <cell r="AI47">
            <v>6</v>
          </cell>
          <cell r="AJ47" t="str">
            <v xml:space="preserve">Muy bajo </v>
          </cell>
          <cell r="AK47">
            <v>3.1946069989635046</v>
          </cell>
          <cell r="AL47">
            <v>6</v>
          </cell>
          <cell r="AM47" t="str">
            <v xml:space="preserve">Muy bajo 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  <cell r="F48" t="str">
            <v xml:space="preserve">UNION                 </v>
          </cell>
          <cell r="G48">
            <v>5.6012686580898897E-2</v>
          </cell>
          <cell r="H48">
            <v>37</v>
          </cell>
          <cell r="I48" t="str">
            <v>Alto</v>
          </cell>
          <cell r="J48">
            <v>1.1871883340813121</v>
          </cell>
          <cell r="K48">
            <v>33</v>
          </cell>
          <cell r="L48" t="str">
            <v>Muy Alto</v>
          </cell>
          <cell r="M48">
            <v>4.7180961076612564E-2</v>
          </cell>
          <cell r="N48">
            <v>38</v>
          </cell>
          <cell r="O48" t="str">
            <v>Muy Alto</v>
          </cell>
          <cell r="P48">
            <v>21.194990037956146</v>
          </cell>
          <cell r="Q48">
            <v>38</v>
          </cell>
          <cell r="R48" t="str">
            <v>Muy Alto</v>
          </cell>
          <cell r="S48">
            <v>0.507213953947105</v>
          </cell>
          <cell r="T48">
            <v>39</v>
          </cell>
          <cell r="U48" t="str">
            <v>Muy Alto</v>
          </cell>
          <cell r="V48">
            <v>0.29923171684709676</v>
          </cell>
          <cell r="W48">
            <v>39</v>
          </cell>
          <cell r="X48" t="str">
            <v>Muy Alto</v>
          </cell>
          <cell r="Y48">
            <v>0.14434688668713683</v>
          </cell>
          <cell r="Z48">
            <v>38</v>
          </cell>
          <cell r="AA48" t="str">
            <v>Muy Alto</v>
          </cell>
          <cell r="AB48">
            <v>0.1778011531051692</v>
          </cell>
          <cell r="AC48">
            <v>32</v>
          </cell>
          <cell r="AD48" t="str">
            <v>Alto</v>
          </cell>
          <cell r="AE48">
            <v>-3.564854063125563E-2</v>
          </cell>
          <cell r="AF48">
            <v>21</v>
          </cell>
          <cell r="AG48" t="str">
            <v xml:space="preserve">Muy bajo </v>
          </cell>
          <cell r="AH48">
            <v>11.21851185610168</v>
          </cell>
          <cell r="AI48">
            <v>35</v>
          </cell>
          <cell r="AJ48" t="str">
            <v>Bajo</v>
          </cell>
          <cell r="AK48">
            <v>11.103607852307208</v>
          </cell>
          <cell r="AL48">
            <v>35</v>
          </cell>
          <cell r="AM48" t="str">
            <v>Bajo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  <cell r="F49" t="str">
            <v xml:space="preserve">VENEZOLANO DE CREDITO </v>
          </cell>
          <cell r="G49">
            <v>0.19757067534177539</v>
          </cell>
          <cell r="H49">
            <v>7</v>
          </cell>
          <cell r="I49" t="str">
            <v xml:space="preserve">Muy bajo </v>
          </cell>
          <cell r="J49">
            <v>1.0926386940387187</v>
          </cell>
          <cell r="K49">
            <v>18</v>
          </cell>
          <cell r="L49" t="str">
            <v>Mediano</v>
          </cell>
          <cell r="M49">
            <v>0.18081976816279058</v>
          </cell>
          <cell r="N49">
            <v>6</v>
          </cell>
          <cell r="O49" t="str">
            <v xml:space="preserve">Muy bajo </v>
          </cell>
          <cell r="P49">
            <v>5.5303687763812865</v>
          </cell>
          <cell r="Q49">
            <v>6</v>
          </cell>
          <cell r="R49" t="str">
            <v xml:space="preserve">Muy bajo </v>
          </cell>
          <cell r="S49">
            <v>3.7923865185449825</v>
          </cell>
          <cell r="T49">
            <v>9</v>
          </cell>
          <cell r="U49" t="str">
            <v xml:space="preserve">Muy bajo </v>
          </cell>
          <cell r="V49">
            <v>2.1327014309938361</v>
          </cell>
          <cell r="W49">
            <v>9</v>
          </cell>
          <cell r="X49" t="str">
            <v xml:space="preserve">Muy bajo </v>
          </cell>
          <cell r="Y49">
            <v>-0.13727034738948371</v>
          </cell>
          <cell r="Z49">
            <v>8</v>
          </cell>
          <cell r="AA49" t="str">
            <v>Bajo</v>
          </cell>
          <cell r="AB49">
            <v>5.4796917018314829E-2</v>
          </cell>
          <cell r="AC49">
            <v>16</v>
          </cell>
          <cell r="AD49" t="str">
            <v xml:space="preserve">Muy bajo </v>
          </cell>
          <cell r="AE49">
            <v>-3.2059807709070104E-2</v>
          </cell>
          <cell r="AF49">
            <v>23</v>
          </cell>
          <cell r="AG49" t="str">
            <v xml:space="preserve">Muy bajo </v>
          </cell>
          <cell r="AH49">
            <v>3.3543949161006061</v>
          </cell>
          <cell r="AI49">
            <v>7</v>
          </cell>
          <cell r="AJ49" t="str">
            <v xml:space="preserve">Muy bajo </v>
          </cell>
          <cell r="AK49">
            <v>3.3285796576733833</v>
          </cell>
          <cell r="AL49">
            <v>7</v>
          </cell>
          <cell r="AM49" t="str">
            <v xml:space="preserve">Muy bajo </v>
          </cell>
        </row>
        <row r="50">
          <cell r="F50" t="str">
            <v>VENEZUELA</v>
          </cell>
          <cell r="G50">
            <v>0.11936075634094463</v>
          </cell>
          <cell r="H50">
            <v>16</v>
          </cell>
          <cell r="I50" t="str">
            <v xml:space="preserve">Muy bajo </v>
          </cell>
          <cell r="J50">
            <v>1.2143033449440794</v>
          </cell>
          <cell r="K50">
            <v>36</v>
          </cell>
          <cell r="L50" t="str">
            <v>Muy Alto</v>
          </cell>
          <cell r="M50">
            <v>9.8295666266522044E-2</v>
          </cell>
          <cell r="N50">
            <v>20</v>
          </cell>
          <cell r="O50" t="str">
            <v xml:space="preserve">Muy bajo </v>
          </cell>
          <cell r="P50">
            <v>10.173388491905307</v>
          </cell>
          <cell r="Q50">
            <v>20</v>
          </cell>
          <cell r="R50" t="str">
            <v>Mediano</v>
          </cell>
          <cell r="S50">
            <v>0.91987824032371746</v>
          </cell>
          <cell r="T50">
            <v>33</v>
          </cell>
          <cell r="U50" t="str">
            <v>Mediano</v>
          </cell>
          <cell r="V50">
            <v>0.55697103734937403</v>
          </cell>
          <cell r="W50">
            <v>33</v>
          </cell>
          <cell r="X50" t="str">
            <v>Alto</v>
          </cell>
          <cell r="Y50">
            <v>0.11403232285380879</v>
          </cell>
          <cell r="Z50">
            <v>37</v>
          </cell>
          <cell r="AA50" t="str">
            <v>Muy Alto</v>
          </cell>
          <cell r="AB50">
            <v>0.1783716150835552</v>
          </cell>
          <cell r="AC50">
            <v>33</v>
          </cell>
          <cell r="AD50" t="str">
            <v>Alto</v>
          </cell>
          <cell r="AE50">
            <v>-5.7736951164737774E-2</v>
          </cell>
          <cell r="AF50">
            <v>15</v>
          </cell>
          <cell r="AG50" t="str">
            <v xml:space="preserve">Muy bajo </v>
          </cell>
          <cell r="AH50">
            <v>5.2550942360682944</v>
          </cell>
          <cell r="AI50">
            <v>12</v>
          </cell>
          <cell r="AJ50" t="str">
            <v xml:space="preserve">Muy bajo </v>
          </cell>
          <cell r="AK50">
            <v>5.2079517795163071</v>
          </cell>
          <cell r="AL50">
            <v>12</v>
          </cell>
          <cell r="AM50" t="str">
            <v xml:space="preserve">Muy bajo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Var. Relativa</v>
          </cell>
        </row>
        <row r="11">
          <cell r="C11" t="str">
            <v>ESTADO DE GANANCIAS Y PERDIDAS (*)</v>
          </cell>
          <cell r="E11">
            <v>35947</v>
          </cell>
          <cell r="F11" t="str">
            <v>jul-98(*)</v>
          </cell>
          <cell r="G11" t="str">
            <v>Ago-98 (*)</v>
          </cell>
          <cell r="H11" t="str">
            <v>Jun-98/Dic-97</v>
          </cell>
        </row>
        <row r="13">
          <cell r="C13" t="str">
            <v>Ingresos Financieros</v>
          </cell>
          <cell r="E13">
            <v>50719.49</v>
          </cell>
          <cell r="F13">
            <v>13477.452449</v>
          </cell>
          <cell r="G13">
            <v>15772.708390000002</v>
          </cell>
          <cell r="H13">
            <v>0.45819186473133433</v>
          </cell>
        </row>
        <row r="14">
          <cell r="C14" t="str">
            <v xml:space="preserve"> -  Gastos Financieros</v>
          </cell>
          <cell r="E14">
            <v>12195.75</v>
          </cell>
          <cell r="F14">
            <v>4944.2334519999995</v>
          </cell>
          <cell r="G14">
            <v>5921.4109149999995</v>
          </cell>
          <cell r="H14">
            <v>0.99442184947333812</v>
          </cell>
        </row>
        <row r="15">
          <cell r="C15" t="str">
            <v>Margen Financiero Bruto</v>
          </cell>
          <cell r="E15">
            <v>38523.74</v>
          </cell>
          <cell r="F15">
            <v>8533.2189969999999</v>
          </cell>
          <cell r="G15">
            <v>9851.297475000003</v>
          </cell>
          <cell r="H15">
            <v>0.34381125289408487</v>
          </cell>
        </row>
        <row r="16">
          <cell r="C16" t="str">
            <v xml:space="preserve"> + Ing. por Recuperaciones de Activos Financ.</v>
          </cell>
          <cell r="E16">
            <v>1.1100000000000001</v>
          </cell>
          <cell r="F16">
            <v>0.57562199999999997</v>
          </cell>
          <cell r="G16">
            <v>0.51815900000000004</v>
          </cell>
          <cell r="H16">
            <v>1.7959697732997482</v>
          </cell>
        </row>
        <row r="17">
          <cell r="C17" t="str">
            <v xml:space="preserve"> - Gastos por Incob.y Desv. de Inv.Financ.  </v>
          </cell>
          <cell r="E17">
            <v>2850.39</v>
          </cell>
          <cell r="F17">
            <v>625</v>
          </cell>
          <cell r="G17">
            <v>821.46533499999998</v>
          </cell>
          <cell r="H17">
            <v>0.69307200630092969</v>
          </cell>
        </row>
        <row r="18">
          <cell r="C18" t="str">
            <v>Margen Financiero Neto</v>
          </cell>
          <cell r="E18">
            <v>35674.46</v>
          </cell>
          <cell r="F18">
            <v>7908.7946190000002</v>
          </cell>
          <cell r="G18">
            <v>9030.3502990000015</v>
          </cell>
          <cell r="H18">
            <v>0.32204215041758077</v>
          </cell>
        </row>
        <row r="19">
          <cell r="C19" t="str">
            <v xml:space="preserve"> - Gastos de Transformación</v>
          </cell>
          <cell r="E19">
            <v>23515.599999999999</v>
          </cell>
          <cell r="F19">
            <v>4819.3530689999998</v>
          </cell>
          <cell r="G19">
            <v>4866.992564000001</v>
          </cell>
          <cell r="H19">
            <v>0.24818059032366513</v>
          </cell>
        </row>
        <row r="20">
          <cell r="C20" t="str">
            <v xml:space="preserve">       Gastos de Personal</v>
          </cell>
          <cell r="E20">
            <v>9992.01</v>
          </cell>
          <cell r="F20">
            <v>1977.20874</v>
          </cell>
          <cell r="G20">
            <v>2071.5884980000001</v>
          </cell>
          <cell r="H20">
            <v>0.21078494217392896</v>
          </cell>
        </row>
        <row r="21">
          <cell r="C21" t="str">
            <v xml:space="preserve">       Gastos Operativos</v>
          </cell>
          <cell r="E21">
            <v>10827.44</v>
          </cell>
          <cell r="F21">
            <v>2271.6853120000001</v>
          </cell>
          <cell r="G21">
            <v>2256.4018700000001</v>
          </cell>
          <cell r="H21">
            <v>0.19428719989472798</v>
          </cell>
        </row>
        <row r="22">
          <cell r="C22" t="str">
            <v xml:space="preserve">       Gastos por aporte a la SUDEBAN</v>
          </cell>
          <cell r="E22">
            <v>2646.51</v>
          </cell>
          <cell r="F22">
            <v>561.95478500000002</v>
          </cell>
          <cell r="G22">
            <v>530.49796400000002</v>
          </cell>
          <cell r="H22">
            <v>0.77542456738235743</v>
          </cell>
        </row>
        <row r="23">
          <cell r="C23" t="str">
            <v xml:space="preserve">       Gastos por aporte a FOGADE</v>
          </cell>
          <cell r="E23">
            <v>49.65</v>
          </cell>
          <cell r="F23">
            <v>8.504232</v>
          </cell>
          <cell r="G23">
            <v>8.504232</v>
          </cell>
          <cell r="H23">
            <v>0.61547471855274272</v>
          </cell>
        </row>
        <row r="24">
          <cell r="C24" t="str">
            <v>Margen de Intermediación</v>
          </cell>
          <cell r="E24">
            <v>12158.86</v>
          </cell>
          <cell r="F24">
            <v>3089.4415500000005</v>
          </cell>
          <cell r="G24">
            <v>4163.3577350000005</v>
          </cell>
          <cell r="H24">
            <v>0.49290001776668446</v>
          </cell>
        </row>
        <row r="25">
          <cell r="C25" t="str">
            <v xml:space="preserve"> + Otros ingresos operativos</v>
          </cell>
          <cell r="E25">
            <v>7281.74</v>
          </cell>
          <cell r="F25">
            <v>728.96160299999997</v>
          </cell>
          <cell r="G25">
            <v>864.10752200000002</v>
          </cell>
          <cell r="H25">
            <v>2.0134239130884599</v>
          </cell>
        </row>
        <row r="26">
          <cell r="C26" t="str">
            <v xml:space="preserve"> - Otros gastos operativos</v>
          </cell>
          <cell r="E26">
            <v>2572.96</v>
          </cell>
          <cell r="F26">
            <v>222.69689099999999</v>
          </cell>
          <cell r="G26">
            <v>1103.814922</v>
          </cell>
          <cell r="H26">
            <v>1.1762346073201448</v>
          </cell>
        </row>
        <row r="27">
          <cell r="C27" t="str">
            <v>Margen del Negocio</v>
          </cell>
          <cell r="E27">
            <v>16867.64</v>
          </cell>
          <cell r="F27">
            <v>3595.7062620000002</v>
          </cell>
          <cell r="G27">
            <v>3923.6503350000007</v>
          </cell>
          <cell r="H27">
            <v>0.79852583415506206</v>
          </cell>
        </row>
        <row r="28">
          <cell r="C28" t="str">
            <v xml:space="preserve">Ingresos extraordinarios </v>
          </cell>
          <cell r="E28">
            <v>65</v>
          </cell>
          <cell r="F28">
            <v>0</v>
          </cell>
          <cell r="G28">
            <v>0</v>
          </cell>
          <cell r="H28">
            <v>25.369168356997974</v>
          </cell>
        </row>
        <row r="29">
          <cell r="C29" t="str">
            <v xml:space="preserve"> -Gastos extraordinarios</v>
          </cell>
          <cell r="E29">
            <v>172.87</v>
          </cell>
          <cell r="F29">
            <v>85.33</v>
          </cell>
          <cell r="G29">
            <v>22.13</v>
          </cell>
          <cell r="H29">
            <v>0.14426609300016557</v>
          </cell>
        </row>
        <row r="30">
          <cell r="C30" t="str">
            <v>Resultado Neto</v>
          </cell>
          <cell r="E30">
            <v>14009.76</v>
          </cell>
          <cell r="F30">
            <v>3510.3762620000002</v>
          </cell>
          <cell r="G30">
            <v>3901.5343639999987</v>
          </cell>
          <cell r="H30">
            <v>0.51513784908384452</v>
          </cell>
        </row>
        <row r="31">
          <cell r="C31" t="str">
            <v xml:space="preserve">(*) Mensual </v>
          </cell>
        </row>
      </sheetData>
      <sheetData sheetId="13" refreshError="1"/>
      <sheetData sheetId="14" refreshError="1">
        <row r="12">
          <cell r="A12" t="str">
            <v>Dinámica de Cuota de Mercado</v>
          </cell>
        </row>
        <row r="14">
          <cell r="C14" t="str">
            <v>Var. Absoluta</v>
          </cell>
          <cell r="F14" t="str">
            <v>T%</v>
          </cell>
        </row>
        <row r="15">
          <cell r="C15" t="str">
            <v>Jun-98/Dic-97</v>
          </cell>
          <cell r="D15" t="str">
            <v>Jul-98/Jun-98</v>
          </cell>
          <cell r="E15" t="str">
            <v>Ago-98/Jul-98</v>
          </cell>
          <cell r="F15" t="str">
            <v>Jun-98/Dic-97</v>
          </cell>
          <cell r="G15" t="str">
            <v>Dic-97/Jun-97</v>
          </cell>
          <cell r="H15" t="str">
            <v>Jun-98/Dic-97</v>
          </cell>
        </row>
        <row r="16">
          <cell r="C16" t="str">
            <v>( Cifras en MM Bs. )</v>
          </cell>
          <cell r="F16" t="str">
            <v>( % )</v>
          </cell>
        </row>
        <row r="17">
          <cell r="B17" t="str">
            <v>Captaciones del Banco</v>
          </cell>
          <cell r="C17">
            <v>26170.718999999983</v>
          </cell>
          <cell r="D17">
            <v>-318.0559999999823</v>
          </cell>
          <cell r="E17">
            <v>12391.456000000006</v>
          </cell>
          <cell r="F17">
            <v>3.8400371739427501E-2</v>
          </cell>
          <cell r="G17" t="str">
            <v>N.A.</v>
          </cell>
          <cell r="H17" t="str">
            <v>N.A.</v>
          </cell>
        </row>
        <row r="18">
          <cell r="B18" t="str">
            <v>Captaciones del Sistema</v>
          </cell>
          <cell r="C18">
            <v>681522.54300000053</v>
          </cell>
          <cell r="D18">
            <v>-241250.07300000079</v>
          </cell>
          <cell r="E18">
            <v>-327420.22999999858</v>
          </cell>
          <cell r="F18">
            <v>1</v>
          </cell>
          <cell r="G18">
            <v>1</v>
          </cell>
          <cell r="H18">
            <v>1</v>
          </cell>
        </row>
        <row r="19">
          <cell r="A19" t="str">
            <v>|</v>
          </cell>
          <cell r="B19" t="str">
            <v>Captaciones a la Vista del Banco</v>
          </cell>
          <cell r="C19">
            <v>14946.603999999992</v>
          </cell>
          <cell r="D19">
            <v>-9438.44</v>
          </cell>
          <cell r="E19">
            <v>6587.19</v>
          </cell>
          <cell r="F19">
            <v>3.3840948864396474E-2</v>
          </cell>
          <cell r="G19" t="str">
            <v>N.A.</v>
          </cell>
          <cell r="H19" t="str">
            <v>N.A.</v>
          </cell>
        </row>
        <row r="20">
          <cell r="B20" t="str">
            <v>Captaciones a la Vista del Sistema</v>
          </cell>
          <cell r="C20">
            <v>441672.13099999912</v>
          </cell>
          <cell r="D20">
            <v>-398746.63100000005</v>
          </cell>
          <cell r="E20">
            <v>-317458.07999999914</v>
          </cell>
          <cell r="F20">
            <v>1</v>
          </cell>
          <cell r="G20">
            <v>1</v>
          </cell>
          <cell r="H20">
            <v>1</v>
          </cell>
        </row>
        <row r="21">
          <cell r="B21" t="str">
            <v>Captaciones de Ahorro del Banco</v>
          </cell>
          <cell r="C21">
            <v>-3347.3669999999984</v>
          </cell>
          <cell r="D21">
            <v>-4645.1389999999956</v>
          </cell>
          <cell r="E21">
            <v>348.44899999999325</v>
          </cell>
          <cell r="F21" t="str">
            <v>N.A.</v>
          </cell>
          <cell r="G21" t="str">
            <v>N.A.</v>
          </cell>
          <cell r="H21" t="str">
            <v>N.A.</v>
          </cell>
        </row>
        <row r="22">
          <cell r="B22" t="str">
            <v>Captaciones de Ahorro del Sistema</v>
          </cell>
          <cell r="C22">
            <v>-89402.654000000097</v>
          </cell>
          <cell r="D22">
            <v>-62668.63599999994</v>
          </cell>
          <cell r="E22">
            <v>-91793.589999999851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Captaciones a Plazo del Banco</v>
          </cell>
          <cell r="C23">
            <v>14571.482000000004</v>
          </cell>
          <cell r="D23">
            <v>13765.523000000001</v>
          </cell>
          <cell r="E23">
            <v>5455.8169999999955</v>
          </cell>
          <cell r="F23">
            <v>4.4256177101172349E-2</v>
          </cell>
          <cell r="G23">
            <v>6.2523611248015989E-2</v>
          </cell>
          <cell r="H23">
            <v>6.6671404047148622E-2</v>
          </cell>
        </row>
        <row r="24">
          <cell r="B24" t="str">
            <v>Captaciones a Plazo del Sistema</v>
          </cell>
          <cell r="C24">
            <v>329253.06600000034</v>
          </cell>
          <cell r="D24">
            <v>220165.19399999967</v>
          </cell>
          <cell r="E24">
            <v>81831.439999999944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Colocaciones del Banco</v>
          </cell>
          <cell r="C25">
            <v>33611.101000000024</v>
          </cell>
          <cell r="D25">
            <v>2721.4699999999721</v>
          </cell>
          <cell r="E25">
            <v>10661.14</v>
          </cell>
          <cell r="F25">
            <v>5.6894086774845483E-2</v>
          </cell>
          <cell r="G25" t="str">
            <v>N.A.</v>
          </cell>
          <cell r="H25" t="str">
            <v>N.A.</v>
          </cell>
        </row>
        <row r="26">
          <cell r="B26" t="str">
            <v>Colocaciones del Sistema</v>
          </cell>
          <cell r="C26">
            <v>590766.15700000059</v>
          </cell>
          <cell r="D26">
            <v>-114902.54700000118</v>
          </cell>
          <cell r="E26">
            <v>-20584.709999999031</v>
          </cell>
          <cell r="F26">
            <v>1</v>
          </cell>
          <cell r="G26">
            <v>1</v>
          </cell>
          <cell r="H26">
            <v>1</v>
          </cell>
        </row>
      </sheetData>
      <sheetData sheetId="15" refreshError="1"/>
      <sheetData sheetId="16" refreshError="1"/>
      <sheetData sheetId="17" refreshError="1"/>
      <sheetData sheetId="18" refreshError="1">
        <row r="5">
          <cell r="F5" t="str">
            <v>Comparación</v>
          </cell>
        </row>
        <row r="6">
          <cell r="F6" t="str">
            <v>Medianos</v>
          </cell>
          <cell r="G6" t="str">
            <v>Privada</v>
          </cell>
        </row>
        <row r="7">
          <cell r="B7" t="str">
            <v xml:space="preserve">C a l i d a d   d e l   A c t i v o </v>
          </cell>
          <cell r="C7">
            <v>35947</v>
          </cell>
          <cell r="D7">
            <v>35977</v>
          </cell>
          <cell r="E7">
            <v>36008</v>
          </cell>
          <cell r="F7">
            <v>36008</v>
          </cell>
        </row>
        <row r="8">
          <cell r="B8" t="str">
            <v>1.- Cartera de Crédito Neta</v>
          </cell>
          <cell r="C8">
            <v>299836</v>
          </cell>
          <cell r="D8">
            <v>302557.92</v>
          </cell>
          <cell r="E8">
            <v>313219.06</v>
          </cell>
          <cell r="F8">
            <v>1087133.52</v>
          </cell>
          <cell r="G8">
            <v>3282186.39</v>
          </cell>
        </row>
        <row r="9">
          <cell r="B9" t="str">
            <v>2.- Cartera de Crédito Bruta</v>
          </cell>
          <cell r="C9">
            <v>303630</v>
          </cell>
          <cell r="D9">
            <v>306055.40599999996</v>
          </cell>
          <cell r="E9">
            <v>316885.49</v>
          </cell>
          <cell r="F9">
            <v>1098872.8799999999</v>
          </cell>
          <cell r="G9">
            <v>3332640.48</v>
          </cell>
        </row>
        <row r="10">
          <cell r="B10" t="str">
            <v>3.- Cartera Inmovilizada Neta</v>
          </cell>
          <cell r="C10">
            <v>-1661</v>
          </cell>
          <cell r="D10">
            <v>-1106.8900000000001</v>
          </cell>
          <cell r="E10">
            <v>-448.51</v>
          </cell>
          <cell r="F10">
            <v>-3468.06</v>
          </cell>
          <cell r="G10">
            <v>-21810.49</v>
          </cell>
        </row>
        <row r="11">
          <cell r="B11" t="str">
            <v>4.- Indice de Morosidad</v>
          </cell>
          <cell r="C11">
            <v>-5.5385066957207999E-3</v>
          </cell>
          <cell r="D11">
            <v>-3.6584400104284149E-3</v>
          </cell>
          <cell r="E11">
            <v>-1.4319371241328679E-3</v>
          </cell>
          <cell r="F11">
            <v>-3.1900957299154983E-3</v>
          </cell>
          <cell r="G11">
            <v>-6.6451101212445171E-3</v>
          </cell>
        </row>
        <row r="12">
          <cell r="B12" t="str">
            <v>5.- Prop.Demanda Endóg. Fondos</v>
          </cell>
          <cell r="C12">
            <v>0.15629999999999999</v>
          </cell>
          <cell r="D12">
            <v>0.15011236510777468</v>
          </cell>
          <cell r="E12">
            <v>0.16287744915653626</v>
          </cell>
          <cell r="F12">
            <v>0.2394</v>
          </cell>
          <cell r="G12">
            <v>0.16550000000000001</v>
          </cell>
        </row>
        <row r="13">
          <cell r="B13" t="str">
            <v>6.- Prov.Ctra.Créd. s/Ctra Cred.B</v>
          </cell>
          <cell r="C13">
            <v>2.90122089435608E-2</v>
          </cell>
          <cell r="D13">
            <v>3.0809640395634774E-2</v>
          </cell>
          <cell r="E13">
            <v>3.1831119815552297E-2</v>
          </cell>
          <cell r="F13">
            <v>3.9667900439948986E-2</v>
          </cell>
          <cell r="G13">
            <v>4.1538816092157656E-2</v>
          </cell>
        </row>
        <row r="14">
          <cell r="B14" t="str">
            <v>7.- Prov.Ctra.Créd. s/Ctra.inmv.B</v>
          </cell>
          <cell r="C14">
            <v>1.23251030654031</v>
          </cell>
          <cell r="D14">
            <v>1.1329986289086047</v>
          </cell>
          <cell r="E14">
            <v>1.046534091557545</v>
          </cell>
          <cell r="F14">
            <v>1.0864380368636397</v>
          </cell>
          <cell r="G14">
            <v>1.1870163333360486</v>
          </cell>
        </row>
        <row r="15">
          <cell r="B15" t="str">
            <v>8.- Vulnerabilidad del Patrimonio</v>
          </cell>
          <cell r="C15">
            <v>-2.7642819958070001E-2</v>
          </cell>
          <cell r="D15">
            <v>-1.7389473220511296E-2</v>
          </cell>
          <cell r="E15">
            <v>-6.8557412992876331E-3</v>
          </cell>
          <cell r="F15">
            <v>-1.2045479442424838E-2</v>
          </cell>
          <cell r="G15">
            <v>-2.7897172692103157E-2</v>
          </cell>
        </row>
        <row r="16">
          <cell r="B16" t="str">
            <v>9.- % de Otros Activos en Tot.Activ.</v>
          </cell>
          <cell r="C16">
            <v>9.9425935833716006E-3</v>
          </cell>
          <cell r="D16">
            <v>1.1352537905957253E-2</v>
          </cell>
          <cell r="E16">
            <v>1.5148858426140303E-2</v>
          </cell>
          <cell r="F16">
            <v>2.2684911937073896E-2</v>
          </cell>
          <cell r="G16">
            <v>1.726791380109929E-2</v>
          </cell>
        </row>
        <row r="17">
          <cell r="B17" t="str">
            <v>10.-% de Acts.Inmov.en T.A. Neto</v>
          </cell>
          <cell r="C17">
            <v>9.2922532322957496E-2</v>
          </cell>
          <cell r="D17">
            <v>9.3814880069657075E-2</v>
          </cell>
          <cell r="E17">
            <v>0.10302481159078078</v>
          </cell>
          <cell r="F17">
            <v>0.15031540974692292</v>
          </cell>
          <cell r="G17">
            <v>0.12173410943846728</v>
          </cell>
        </row>
        <row r="18">
          <cell r="B18" t="str">
            <v>11.-% de Acts.Inmov.en T.A. Bruto</v>
          </cell>
          <cell r="C18">
            <v>0.11911304035224</v>
          </cell>
          <cell r="D18">
            <v>0.12148896913144704</v>
          </cell>
          <cell r="E18">
            <v>0.13325109126824847</v>
          </cell>
          <cell r="F18">
            <v>0.17906832897850458</v>
          </cell>
          <cell r="G18">
            <v>0.15047154065256987</v>
          </cell>
        </row>
        <row r="19">
          <cell r="B19" t="str">
            <v>12.-% de Acts Fijos en el Tot.Acts</v>
          </cell>
          <cell r="C19">
            <v>4.1540025367008702E-2</v>
          </cell>
          <cell r="D19">
            <v>4.2113645763469792E-2</v>
          </cell>
          <cell r="E19">
            <v>4.1296699916880973E-2</v>
          </cell>
          <cell r="F19">
            <v>5.5971674204437494E-2</v>
          </cell>
          <cell r="G19">
            <v>4.6619923104098598E-2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 t="str">
            <v xml:space="preserve">                                                                                      (%)</v>
          </cell>
        </row>
        <row r="8">
          <cell r="F8" t="str">
            <v>Estrato de Comp.</v>
          </cell>
        </row>
        <row r="9">
          <cell r="F9" t="str">
            <v>Medianos</v>
          </cell>
          <cell r="G9" t="str">
            <v>Privada</v>
          </cell>
        </row>
        <row r="10">
          <cell r="B10" t="str">
            <v>Tasa Activa Promedio Ponderada</v>
          </cell>
          <cell r="C10">
            <v>35947</v>
          </cell>
          <cell r="D10">
            <v>35977</v>
          </cell>
          <cell r="E10">
            <v>36008</v>
          </cell>
          <cell r="F10">
            <v>35976</v>
          </cell>
        </row>
        <row r="11">
          <cell r="B11" t="str">
            <v>Cartera de Crédito</v>
          </cell>
          <cell r="C11">
            <v>0.34807117034667751</v>
          </cell>
          <cell r="D11">
            <v>0.45006481417329208</v>
          </cell>
          <cell r="E11">
            <v>0.46089856811889068</v>
          </cell>
          <cell r="F11">
            <v>0.35566837657182138</v>
          </cell>
          <cell r="G11">
            <v>0.38457824796819884</v>
          </cell>
        </row>
        <row r="12">
          <cell r="B12" t="str">
            <v>Cartera de Inversiones</v>
          </cell>
          <cell r="C12">
            <v>0.25560206086921078</v>
          </cell>
          <cell r="D12">
            <v>0.27242007731153806</v>
          </cell>
          <cell r="E12">
            <v>0.36082035881723945</v>
          </cell>
          <cell r="F12">
            <v>0.32787462026112268</v>
          </cell>
          <cell r="G12">
            <v>0.29674160230209612</v>
          </cell>
        </row>
        <row r="13">
          <cell r="B13" t="str">
            <v>% de Activos Productivos</v>
          </cell>
        </row>
        <row r="14">
          <cell r="B14" t="str">
            <v>Cartera de Crédito</v>
          </cell>
          <cell r="C14">
            <v>0.95132630828957632</v>
          </cell>
          <cell r="D14">
            <v>0.95459058530801622</v>
          </cell>
          <cell r="E14">
            <v>0.95767363064540578</v>
          </cell>
          <cell r="F14">
            <v>0.88123364906752244</v>
          </cell>
          <cell r="G14">
            <v>0.88236111649712501</v>
          </cell>
        </row>
        <row r="15">
          <cell r="B15" t="str">
            <v>Cartera de Inversiones</v>
          </cell>
          <cell r="C15">
            <v>7.9624113996626722E-2</v>
          </cell>
          <cell r="D15">
            <v>7.7328062955459978E-2</v>
          </cell>
          <cell r="E15">
            <v>7.5173370900748299E-2</v>
          </cell>
          <cell r="F15">
            <v>0.23220421718609718</v>
          </cell>
          <cell r="G15">
            <v>0.21417465910999037</v>
          </cell>
        </row>
        <row r="16">
          <cell r="B16" t="str">
            <v>Ing. como % de los Activos Productivos</v>
          </cell>
        </row>
        <row r="17">
          <cell r="B17" t="str">
            <v>Cartera de Crédito</v>
          </cell>
          <cell r="C17">
            <v>0.33112926150793698</v>
          </cell>
          <cell r="D17">
            <v>0.42962763438822643</v>
          </cell>
          <cell r="E17">
            <v>0.44139040508968691</v>
          </cell>
          <cell r="F17">
            <v>0.31342694134430787</v>
          </cell>
          <cell r="G17">
            <v>0.33933689225772812</v>
          </cell>
        </row>
        <row r="18">
          <cell r="B18" t="str">
            <v>Cartera de Inversiones</v>
          </cell>
          <cell r="C18">
            <v>2.0352087632422761E-2</v>
          </cell>
          <cell r="D18">
            <v>2.106571688867789E-2</v>
          </cell>
          <cell r="E18">
            <v>2.7124082661909427E-2</v>
          </cell>
          <cell r="F18">
            <v>7.6133869532922865E-2</v>
          </cell>
          <cell r="G18">
            <v>6.3554531516803764E-2</v>
          </cell>
        </row>
        <row r="19">
          <cell r="B19" t="str">
            <v>Otros Ingresos</v>
          </cell>
          <cell r="C19">
            <v>9.1883521387288395E-3</v>
          </cell>
          <cell r="D19">
            <v>1.1212189762240636E-2</v>
          </cell>
          <cell r="E19">
            <v>1.1043320116242469E-2</v>
          </cell>
          <cell r="F19">
            <v>3.4189092963117819E-2</v>
          </cell>
          <cell r="G19">
            <v>1.7547978897398588E-2</v>
          </cell>
        </row>
        <row r="20">
          <cell r="B20" t="str">
            <v>Relación de Apartados como % del Activo Productivo</v>
          </cell>
        </row>
        <row r="21">
          <cell r="B21" t="str">
            <v>Cartera de Crédito</v>
          </cell>
          <cell r="C21">
            <v>1.7116267617867477E-2</v>
          </cell>
          <cell r="D21">
            <v>2.1613139690559561E-2</v>
          </cell>
          <cell r="E21">
            <v>2.335845039608174E-2</v>
          </cell>
          <cell r="F21">
            <v>1.7557869707598713E-2</v>
          </cell>
          <cell r="G21">
            <v>2.5612600317922257E-2</v>
          </cell>
        </row>
        <row r="22">
          <cell r="B22" t="str">
            <v>Cartera de Inversiones</v>
          </cell>
          <cell r="C22">
            <v>3.153118303124907E-3</v>
          </cell>
          <cell r="D22">
            <v>1.5565206814029283E-3</v>
          </cell>
          <cell r="E22">
            <v>1.5416976179683274E-3</v>
          </cell>
          <cell r="F22">
            <v>8.6278284507616283E-3</v>
          </cell>
          <cell r="G22">
            <v>9.2454430800373126E-3</v>
          </cell>
        </row>
        <row r="23">
          <cell r="B23" t="str">
            <v>Otros Ingresos</v>
          </cell>
          <cell r="C23">
            <v>1.8296491439544125E-2</v>
          </cell>
          <cell r="D23">
            <v>1.3722422479367358E-2</v>
          </cell>
          <cell r="E23">
            <v>2.2693009117229882E-2</v>
          </cell>
          <cell r="F23">
            <v>9.0568911556753503E-3</v>
          </cell>
          <cell r="G23">
            <v>8.611235723781618E-3</v>
          </cell>
        </row>
        <row r="24">
          <cell r="B24" t="str">
            <v>Ing. Financ. Neto como % de los Activos Productivos</v>
          </cell>
        </row>
        <row r="25">
          <cell r="B25" t="str">
            <v>Cartera de Crédito</v>
          </cell>
          <cell r="C25">
            <v>0.31401299389006948</v>
          </cell>
          <cell r="D25">
            <v>0.40801449469766687</v>
          </cell>
          <cell r="E25">
            <v>0.41803195469360516</v>
          </cell>
          <cell r="F25">
            <v>0.29586907163670917</v>
          </cell>
          <cell r="G25">
            <v>0.31372429193980589</v>
          </cell>
        </row>
        <row r="26">
          <cell r="B26" t="str">
            <v>Cartera de Inversiones</v>
          </cell>
          <cell r="C26">
            <v>1.7198969329297854E-2</v>
          </cell>
          <cell r="D26">
            <v>1.9509196207274961E-2</v>
          </cell>
          <cell r="E26">
            <v>2.55823850439411E-2</v>
          </cell>
          <cell r="F26">
            <v>6.7506041082161239E-2</v>
          </cell>
          <cell r="G26">
            <v>5.4309088436766448E-2</v>
          </cell>
        </row>
        <row r="27">
          <cell r="B27" t="str">
            <v>Otros Ingresos</v>
          </cell>
          <cell r="C27">
            <v>-9.1081393008152853E-3</v>
          </cell>
          <cell r="D27">
            <v>-2.510232717126722E-3</v>
          </cell>
          <cell r="E27">
            <v>-1.1649689000987413E-2</v>
          </cell>
          <cell r="F27">
            <v>2.5132201807442467E-2</v>
          </cell>
          <cell r="G27">
            <v>8.9367431736169702E-3</v>
          </cell>
        </row>
        <row r="28">
          <cell r="B28" t="str">
            <v>Ingr. Fciero Neto/Act. Produc</v>
          </cell>
          <cell r="C28">
            <v>0.32210382391855208</v>
          </cell>
          <cell r="D28">
            <v>0.42501345818781511</v>
          </cell>
          <cell r="E28">
            <v>0.43196465073655888</v>
          </cell>
          <cell r="F28">
            <v>0.38850731452631287</v>
          </cell>
          <cell r="G28">
            <v>0.37697012355018933</v>
          </cell>
        </row>
        <row r="29">
          <cell r="B29" t="str">
            <v>Tasa Pasiva Promedio Ponderada</v>
          </cell>
        </row>
        <row r="30">
          <cell r="B30" t="str">
            <v>Captaciones de Público (Vista remunerado, de ahorro y a plazo)</v>
          </cell>
          <cell r="C30">
            <v>0.12824418244135449</v>
          </cell>
          <cell r="D30">
            <v>0.20856302044520472</v>
          </cell>
          <cell r="E30">
            <v>0.21593932022450202</v>
          </cell>
          <cell r="F30">
            <v>0.1757237101271496</v>
          </cell>
          <cell r="G30">
            <v>0.17013547067656942</v>
          </cell>
        </row>
        <row r="31">
          <cell r="B31" t="str">
            <v>Otros Pasivos con Costo</v>
          </cell>
          <cell r="C31">
            <v>1.1234509999500564E-2</v>
          </cell>
          <cell r="D31">
            <v>5.5171299293213127E-2</v>
          </cell>
          <cell r="E31">
            <v>5.8134211679208063E-2</v>
          </cell>
          <cell r="F31">
            <v>7.6464649828819717E-2</v>
          </cell>
          <cell r="G31">
            <v>0.11192257838687279</v>
          </cell>
        </row>
        <row r="32">
          <cell r="B32" t="str">
            <v>Porcentaje de Pasivos con Costo</v>
          </cell>
        </row>
        <row r="33">
          <cell r="B33" t="str">
            <v>Captaciones de Público (Vista remunerado, de ahorro y a plazo)</v>
          </cell>
          <cell r="C33">
            <v>0.85728490675963021</v>
          </cell>
          <cell r="D33">
            <v>0.86021439337163896</v>
          </cell>
          <cell r="E33">
            <v>0.86416540011800502</v>
          </cell>
          <cell r="F33">
            <v>0.87491641533714148</v>
          </cell>
          <cell r="G33">
            <v>0.85265837602099592</v>
          </cell>
        </row>
        <row r="34">
          <cell r="B34" t="str">
            <v>Otros Pasivos con Costo</v>
          </cell>
          <cell r="C34">
            <v>0.14271509324036979</v>
          </cell>
          <cell r="D34">
            <v>0.13978560662836109</v>
          </cell>
          <cell r="E34">
            <v>0.1358345998819952</v>
          </cell>
          <cell r="F34">
            <v>0.12508358466285865</v>
          </cell>
          <cell r="G34">
            <v>0.14734162397900416</v>
          </cell>
        </row>
        <row r="35">
          <cell r="B35" t="str">
            <v>Tasa de Gasto Financiero Promedio</v>
          </cell>
        </row>
        <row r="36">
          <cell r="B36" t="str">
            <v>Captaciones de Público (Vista remunerado, de ahorro y a plazo)</v>
          </cell>
          <cell r="C36">
            <v>0.10994180198670159</v>
          </cell>
          <cell r="D36">
            <v>0.1794089121120285</v>
          </cell>
          <cell r="E36">
            <v>0.1866072890630168</v>
          </cell>
          <cell r="F36">
            <v>0.15374355855418867</v>
          </cell>
          <cell r="G36">
            <v>0.14506743413065146</v>
          </cell>
        </row>
        <row r="37">
          <cell r="B37" t="str">
            <v>Otros Pasivos con Costo</v>
          </cell>
          <cell r="C37">
            <v>1.6033341420885899E-3</v>
          </cell>
          <cell r="D37">
            <v>7.7121535401766667E-3</v>
          </cell>
          <cell r="E37">
            <v>7.8966373829004403E-3</v>
          </cell>
          <cell r="F37">
            <v>9.5644725005790115E-3</v>
          </cell>
          <cell r="G37">
            <v>1.6490854459439229E-2</v>
          </cell>
        </row>
        <row r="38">
          <cell r="B38" t="str">
            <v>Costo Promedio de los Fondos</v>
          </cell>
          <cell r="C38">
            <v>0.11154513612879018</v>
          </cell>
          <cell r="D38">
            <v>0.18712106565220515</v>
          </cell>
          <cell r="E38">
            <v>0.19450392644591724</v>
          </cell>
          <cell r="F38">
            <v>0.16330803105476768</v>
          </cell>
          <cell r="G38">
            <v>0.16155828859009069</v>
          </cell>
        </row>
        <row r="39">
          <cell r="B39" t="str">
            <v>Margen de Intermediacion</v>
          </cell>
          <cell r="C39">
            <v>0.21055868778976189</v>
          </cell>
          <cell r="D39">
            <v>0.23789239253560995</v>
          </cell>
          <cell r="E39">
            <v>0.23746072429064163</v>
          </cell>
          <cell r="F39">
            <v>0.22519928347154519</v>
          </cell>
          <cell r="G39">
            <v>0.21541183496009864</v>
          </cell>
        </row>
        <row r="40">
          <cell r="B40" t="str">
            <v>Porcentaje Total de Activos</v>
          </cell>
        </row>
        <row r="41">
          <cell r="B41" t="str">
            <v>Activos Productivos</v>
          </cell>
          <cell r="C41">
            <v>0.67833722667145779</v>
          </cell>
          <cell r="D41">
            <v>0.67744006910634202</v>
          </cell>
          <cell r="E41">
            <v>0.67708326127599416</v>
          </cell>
          <cell r="F41">
            <v>0.61567786624561316</v>
          </cell>
          <cell r="G41">
            <v>0.6322059952602922</v>
          </cell>
        </row>
        <row r="42">
          <cell r="B42" t="str">
            <v>Activos Improductivos</v>
          </cell>
          <cell r="C42">
            <v>0.32166277332854221</v>
          </cell>
          <cell r="D42">
            <v>0.32255993089365798</v>
          </cell>
          <cell r="E42">
            <v>0.32291673872400584</v>
          </cell>
          <cell r="F42">
            <v>0.38432213375438684</v>
          </cell>
          <cell r="G42">
            <v>0.3677940047397078</v>
          </cell>
        </row>
        <row r="43">
          <cell r="B43" t="str">
            <v>Aporte de los Activos Productivos</v>
          </cell>
          <cell r="C43">
            <v>0.14282979632688841</v>
          </cell>
          <cell r="D43">
            <v>0.16115783883919665</v>
          </cell>
          <cell r="E43">
            <v>0.16078068162766732</v>
          </cell>
          <cell r="F43">
            <v>0.13865021432780192</v>
          </cell>
          <cell r="G43">
            <v>0.13618465351179496</v>
          </cell>
        </row>
        <row r="44">
          <cell r="B44" t="str">
            <v>Activos Improductivos</v>
          </cell>
        </row>
        <row r="45">
          <cell r="B45" t="str">
            <v>Disponibilidades</v>
          </cell>
          <cell r="C45">
            <v>0.39723207101392</v>
          </cell>
          <cell r="D45">
            <v>0.37956610706666344</v>
          </cell>
          <cell r="E45">
            <v>0.36458837205901706</v>
          </cell>
          <cell r="F45">
            <v>0.38754251902021203</v>
          </cell>
          <cell r="G45">
            <v>0.43921279423765996</v>
          </cell>
        </row>
        <row r="46">
          <cell r="B46" t="str">
            <v>Otras Ctas por Cobrar</v>
          </cell>
          <cell r="C46">
            <v>2.9051696123119815E-2</v>
          </cell>
          <cell r="D46">
            <v>2.4318114343884246E-2</v>
          </cell>
          <cell r="E46">
            <v>3.3289464064038023E-2</v>
          </cell>
          <cell r="F46">
            <v>2.1825614402229934E-2</v>
          </cell>
          <cell r="G46">
            <v>2.1855743018562107E-2</v>
          </cell>
        </row>
        <row r="47">
          <cell r="B47" t="str">
            <v>Bienes Realizables</v>
          </cell>
          <cell r="C47">
            <v>2.8031115759879275E-3</v>
          </cell>
          <cell r="D47">
            <v>2.732959098583349E-3</v>
          </cell>
          <cell r="E47">
            <v>2.6935520986213907E-3</v>
          </cell>
          <cell r="F47">
            <v>1.382138233289792E-3</v>
          </cell>
          <cell r="G47">
            <v>6.158167710090031E-3</v>
          </cell>
        </row>
        <row r="48">
          <cell r="B48" t="str">
            <v>Bienes de Uso</v>
          </cell>
          <cell r="C48">
            <v>6.5728731816404706E-2</v>
          </cell>
          <cell r="D48">
            <v>6.5532132381402527E-2</v>
          </cell>
          <cell r="E48">
            <v>6.5096097827149355E-2</v>
          </cell>
          <cell r="F48">
            <v>8.5641326419368363E-2</v>
          </cell>
          <cell r="G48">
            <v>5.9977922531165372E-2</v>
          </cell>
        </row>
        <row r="49">
          <cell r="B49" t="str">
            <v xml:space="preserve">Otros Activos </v>
          </cell>
          <cell r="C49">
            <v>1.6319401428453218E-2</v>
          </cell>
          <cell r="D49">
            <v>1.840215979003209E-2</v>
          </cell>
          <cell r="E49">
            <v>2.486726085982793E-2</v>
          </cell>
          <cell r="F49">
            <v>3.5901223060011048E-2</v>
          </cell>
          <cell r="G49">
            <v>2.8035843013595862E-2</v>
          </cell>
        </row>
        <row r="50">
          <cell r="B50" t="str">
            <v>Peso de los Activos Improductivos</v>
          </cell>
          <cell r="C50">
            <v>-1.6836559539148796E-2</v>
          </cell>
          <cell r="D50">
            <v>-2.7215556094612365E-2</v>
          </cell>
          <cell r="E50">
            <v>-2.6660237834844266E-2</v>
          </cell>
          <cell r="F50">
            <v>-8.7548436919981012E-3</v>
          </cell>
          <cell r="G50">
            <v>-1.1838433163863026E-2</v>
          </cell>
        </row>
        <row r="51">
          <cell r="B51" t="str">
            <v>Margen en Activos</v>
          </cell>
          <cell r="C51">
            <v>0.15966635586603722</v>
          </cell>
          <cell r="D51">
            <v>0.18837339493380903</v>
          </cell>
          <cell r="E51">
            <v>0.18744091946251157</v>
          </cell>
          <cell r="F51">
            <v>0.14740505801980003</v>
          </cell>
          <cell r="G51">
            <v>0.14802308667565797</v>
          </cell>
        </row>
        <row r="52">
          <cell r="B52" t="str">
            <v>Otros Ingresos y Egresos (% ATP)</v>
          </cell>
        </row>
        <row r="53">
          <cell r="B53" t="str">
            <v>Otros Ingresos Operativos</v>
          </cell>
          <cell r="C53">
            <v>3.5124940866659474E-2</v>
          </cell>
          <cell r="D53">
            <v>2.7717340682964473E-2</v>
          </cell>
          <cell r="E53">
            <v>2.8281918094885786E-2</v>
          </cell>
          <cell r="F53">
            <v>3.2445951064022351E-2</v>
          </cell>
          <cell r="G53">
            <v>1.8146953672963151E-2</v>
          </cell>
        </row>
        <row r="54">
          <cell r="B54" t="str">
            <v>Ingresos Extraordinarios</v>
          </cell>
          <cell r="C54">
            <v>3.1889491257513423E-4</v>
          </cell>
          <cell r="D54">
            <v>1.6542577049095939E-4</v>
          </cell>
          <cell r="E54">
            <v>1.6271692581032644E-4</v>
          </cell>
          <cell r="F54">
            <v>5.6953968951355335E-3</v>
          </cell>
          <cell r="G54">
            <v>2.7376391711969052E-3</v>
          </cell>
        </row>
        <row r="55">
          <cell r="B55" t="str">
            <v>Gastos Extraordinarios</v>
          </cell>
          <cell r="C55">
            <v>8.3387329506675928E-4</v>
          </cell>
          <cell r="D55">
            <v>1.6286049592729374E-3</v>
          </cell>
          <cell r="E55">
            <v>1.1613200440228424E-3</v>
          </cell>
          <cell r="F55">
            <v>8.925154422420072E-4</v>
          </cell>
          <cell r="G55">
            <v>7.9391486155044996E-4</v>
          </cell>
        </row>
        <row r="56">
          <cell r="B56" t="str">
            <v>Gastos de Transformación</v>
          </cell>
          <cell r="C56">
            <v>0.11343228551052717</v>
          </cell>
          <cell r="D56">
            <v>0.12468507398451074</v>
          </cell>
          <cell r="E56">
            <v>0.12328317264256858</v>
          </cell>
          <cell r="F56">
            <v>0.12534194848974572</v>
          </cell>
          <cell r="G56">
            <v>0.10718353255735218</v>
          </cell>
        </row>
        <row r="57">
          <cell r="B57" t="str">
            <v>Gastos de personal</v>
          </cell>
          <cell r="C57">
            <v>4.8198474593856705E-2</v>
          </cell>
          <cell r="D57">
            <v>5.1972824408258095E-2</v>
          </cell>
          <cell r="E57">
            <v>5.1912710051686725E-2</v>
          </cell>
          <cell r="F57">
            <v>4.903887974340379E-2</v>
          </cell>
          <cell r="G57">
            <v>4.3276831951588088E-2</v>
          </cell>
        </row>
        <row r="58">
          <cell r="B58" t="str">
            <v xml:space="preserve">Gastos operativos  </v>
          </cell>
          <cell r="C58">
            <v>5.2228339619006373E-2</v>
          </cell>
          <cell r="D58">
            <v>5.8161188976293084E-2</v>
          </cell>
          <cell r="E58">
            <v>5.7243409013777315E-2</v>
          </cell>
          <cell r="F58">
            <v>6.3189237286334465E-2</v>
          </cell>
          <cell r="G58">
            <v>5.2391154281032672E-2</v>
          </cell>
        </row>
        <row r="59">
          <cell r="B59" t="str">
            <v>Gastos por aporte a Fogade</v>
          </cell>
          <cell r="C59">
            <v>1.2765974513374958E-2</v>
          </cell>
          <cell r="D59">
            <v>1.4311649863757561E-2</v>
          </cell>
          <cell r="E59">
            <v>1.3890978159296434E-2</v>
          </cell>
          <cell r="F59">
            <v>1.2868833535577018E-2</v>
          </cell>
          <cell r="G59">
            <v>1.1272667082141492E-2</v>
          </cell>
        </row>
        <row r="60">
          <cell r="B60" t="str">
            <v>Gastos por aporte a la Sudeban</v>
          </cell>
          <cell r="C60">
            <v>2.3949678428914558E-4</v>
          </cell>
          <cell r="D60">
            <v>2.3941073620201064E-4</v>
          </cell>
          <cell r="E60">
            <v>2.3607541780809067E-4</v>
          </cell>
          <cell r="F60">
            <v>2.4499792443045921E-4</v>
          </cell>
          <cell r="G60">
            <v>2.428792425899186E-4</v>
          </cell>
        </row>
        <row r="61">
          <cell r="B61" t="str">
            <v>Utilidad antes del ISRL</v>
          </cell>
          <cell r="C61">
            <v>8.0844032839677893E-2</v>
          </cell>
          <cell r="D61">
            <v>8.9942482443480756E-2</v>
          </cell>
          <cell r="E61">
            <v>9.1441061796616263E-2</v>
          </cell>
          <cell r="F61">
            <v>5.9311942046970184E-2</v>
          </cell>
          <cell r="G61">
            <v>6.0930232100915402E-2</v>
          </cell>
        </row>
        <row r="62">
          <cell r="B62" t="str">
            <v>Impuesto s/la Renta/Activo Total Promedio</v>
          </cell>
          <cell r="C62">
            <v>1.3265179391644519E-2</v>
          </cell>
          <cell r="D62">
            <v>6.5396271271089693E-3</v>
          </cell>
          <cell r="E62">
            <v>6.4485211934635373E-3</v>
          </cell>
          <cell r="F62">
            <v>2.9228546051727386E-3</v>
          </cell>
          <cell r="G62">
            <v>5.1600723309496816E-3</v>
          </cell>
        </row>
        <row r="63">
          <cell r="B63" t="str">
            <v>R.O.A.</v>
          </cell>
          <cell r="C63">
            <v>6.7578853448033369E-2</v>
          </cell>
          <cell r="D63">
            <v>8.3402855316371788E-2</v>
          </cell>
          <cell r="E63">
            <v>8.4992540603152728E-2</v>
          </cell>
          <cell r="F63">
            <v>5.6389087441797443E-2</v>
          </cell>
          <cell r="G63">
            <v>5.5770159769965723E-2</v>
          </cell>
        </row>
        <row r="64">
          <cell r="B64" t="str">
            <v>Apalancamiento Financiero ( Leverage Prom. )</v>
          </cell>
          <cell r="C64">
            <v>8.8197923505378331</v>
          </cell>
          <cell r="D64">
            <v>8.6433502063887957</v>
          </cell>
          <cell r="E64">
            <v>8.5820597443701345</v>
          </cell>
          <cell r="F64">
            <v>8.1260019006770676</v>
          </cell>
          <cell r="G64">
            <v>9.8871752179249839</v>
          </cell>
        </row>
        <row r="65">
          <cell r="B65" t="str">
            <v>R.O.E.</v>
          </cell>
          <cell r="C65">
            <v>0.59603145469908192</v>
          </cell>
          <cell r="D65">
            <v>0.72088008671217696</v>
          </cell>
          <cell r="E65">
            <v>0.72941106128206112</v>
          </cell>
          <cell r="F65">
            <v>0.45821783172949138</v>
          </cell>
          <cell r="G65">
            <v>0.55140934157732202</v>
          </cell>
        </row>
        <row r="66">
          <cell r="B66" t="str">
            <v>RENTABILIDAD RECURSOS PROPIOS</v>
          </cell>
          <cell r="C66">
            <v>0.59603188013954655</v>
          </cell>
          <cell r="D66">
            <v>0.72088029225504058</v>
          </cell>
          <cell r="E66">
            <v>0.72941210949210311</v>
          </cell>
          <cell r="F66">
            <v>0.45822356654587659</v>
          </cell>
          <cell r="G66">
            <v>0.551411697201039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B4" t="str">
            <v>INDICE DE SOLVENCIA</v>
          </cell>
          <cell r="J4" t="str">
            <v>INDICE DE CAPITALIZACION NETO</v>
          </cell>
          <cell r="Z4" t="str">
            <v>COBERTURA PATRIMONIAL AJUSTADA</v>
          </cell>
          <cell r="AH4" t="str">
            <v>PROPORCION DEMANDA ENDOGENA DE FONDOS</v>
          </cell>
          <cell r="AP4" t="str">
            <v>% DE ACTIVOS INMOVILIZADOS EN EL TOTAL ACTIVO</v>
          </cell>
          <cell r="AX4" t="str">
            <v>% DE ACTIVOS INMOVILIZADOS EN EL TOTAL ACTIVO</v>
          </cell>
        </row>
        <row r="5">
          <cell r="B5" t="str">
            <v>Agosto-98/Junio-97</v>
          </cell>
          <cell r="J5" t="str">
            <v>Agosto-98/Julio-97</v>
          </cell>
          <cell r="Z5" t="str">
            <v>Agosto-98/Junio-98</v>
          </cell>
          <cell r="AH5" t="str">
            <v>Agosto-98/Agosto-97</v>
          </cell>
          <cell r="AP5" t="str">
            <v>(Expresado en Términos Netos)</v>
          </cell>
          <cell r="AX5" t="str">
            <v>(Expresado en Términos Brutos)</v>
          </cell>
          <cell r="BF5" t="str">
            <v>INTERMEDIACION EN CREDITOS</v>
          </cell>
          <cell r="BN5" t="str">
            <v>INTERMEDIACION EN INVERSIONES</v>
          </cell>
          <cell r="BV5" t="str">
            <v>BANCA UNIVERSAL Y COMERCIAL</v>
          </cell>
        </row>
        <row r="6">
          <cell r="R6" t="str">
            <v>Agosto-98/Junio-98</v>
          </cell>
          <cell r="AB6" t="str">
            <v>COBERTURA</v>
          </cell>
          <cell r="AD6" t="str">
            <v>COBERTURA</v>
          </cell>
          <cell r="AJ6" t="str">
            <v>PROPORCION</v>
          </cell>
          <cell r="AL6" t="str">
            <v>PROPORCION</v>
          </cell>
          <cell r="AP6" t="str">
            <v>Agosto-98/Junio-98</v>
          </cell>
          <cell r="AX6" t="str">
            <v>Agosto-98/Junio-98</v>
          </cell>
          <cell r="BF6" t="str">
            <v>Agosto-98/Junio-98</v>
          </cell>
          <cell r="BN6" t="str">
            <v>Agosto-98/Junio-98</v>
          </cell>
          <cell r="BV6" t="str">
            <v>PRUEBA ACIDA DE LIQUIDEZ</v>
          </cell>
        </row>
        <row r="7">
          <cell r="L7" t="str">
            <v>INDICE DE</v>
          </cell>
          <cell r="N7" t="str">
            <v>INDICE DE</v>
          </cell>
          <cell r="AB7" t="str">
            <v>PATRIMONIAL</v>
          </cell>
          <cell r="AD7" t="str">
            <v>PATRIMONIAL</v>
          </cell>
          <cell r="AJ7" t="str">
            <v xml:space="preserve">DEMANDA </v>
          </cell>
          <cell r="AL7" t="str">
            <v xml:space="preserve">DEMANDA </v>
          </cell>
          <cell r="BV7" t="str">
            <v>Agosto-98/Junio-98</v>
          </cell>
        </row>
        <row r="8">
          <cell r="D8" t="str">
            <v xml:space="preserve">INDICE DE </v>
          </cell>
          <cell r="F8" t="str">
            <v xml:space="preserve">INDICE DE </v>
          </cell>
          <cell r="L8" t="str">
            <v>CAPITALIZACION</v>
          </cell>
          <cell r="N8" t="str">
            <v>CAPITALIZACION</v>
          </cell>
          <cell r="R8" t="str">
            <v>BANCOS</v>
          </cell>
          <cell r="T8" t="str">
            <v>APALANCAMIENTO</v>
          </cell>
          <cell r="V8" t="str">
            <v>APALANCAMIENTO</v>
          </cell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AH8" t="str">
            <v>BANCOS</v>
          </cell>
          <cell r="AI8" t="str">
            <v>RK</v>
          </cell>
          <cell r="AJ8" t="str">
            <v>ENDOGENA</v>
          </cell>
          <cell r="AK8" t="str">
            <v>RK</v>
          </cell>
          <cell r="AL8" t="str">
            <v>ENDOGENA</v>
          </cell>
          <cell r="AP8" t="str">
            <v>BANCOS</v>
          </cell>
          <cell r="AR8" t="str">
            <v>% de Activos</v>
          </cell>
          <cell r="AT8" t="str">
            <v>% de Activos</v>
          </cell>
          <cell r="AX8" t="str">
            <v>BANCOS</v>
          </cell>
          <cell r="AZ8" t="str">
            <v>% de Activos</v>
          </cell>
          <cell r="BB8" t="str">
            <v>% de Activos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  <cell r="BN8" t="str">
            <v>BANCOS</v>
          </cell>
          <cell r="BP8" t="str">
            <v>Intermediación</v>
          </cell>
          <cell r="BR8" t="str">
            <v>Intermediación</v>
          </cell>
          <cell r="BV8" t="str">
            <v>BANCOS</v>
          </cell>
          <cell r="BX8" t="str">
            <v>Prueba Acida</v>
          </cell>
          <cell r="BZ8" t="str">
            <v>Prueba Acida</v>
          </cell>
        </row>
        <row r="9">
          <cell r="B9" t="str">
            <v>BANCOS</v>
          </cell>
          <cell r="C9" t="str">
            <v>RK</v>
          </cell>
          <cell r="D9" t="str">
            <v>SOLVENCIA</v>
          </cell>
          <cell r="E9" t="str">
            <v>RK</v>
          </cell>
          <cell r="F9" t="str">
            <v>SOLVENCIA</v>
          </cell>
          <cell r="J9" t="str">
            <v>BANCOS</v>
          </cell>
          <cell r="K9" t="str">
            <v>RK</v>
          </cell>
          <cell r="L9" t="str">
            <v>NETO</v>
          </cell>
          <cell r="M9" t="str">
            <v>RK</v>
          </cell>
          <cell r="N9" t="str">
            <v>NETO</v>
          </cell>
          <cell r="S9" t="str">
            <v>RK</v>
          </cell>
          <cell r="T9" t="str">
            <v>FINANCIERO</v>
          </cell>
          <cell r="U9" t="str">
            <v>RK</v>
          </cell>
          <cell r="V9" t="str">
            <v>FINANCIERO</v>
          </cell>
          <cell r="AB9" t="str">
            <v>AJUSTADA</v>
          </cell>
          <cell r="AD9" t="str">
            <v>AJUSTADA</v>
          </cell>
          <cell r="AJ9" t="str">
            <v>DE FONDOS</v>
          </cell>
          <cell r="AL9" t="str">
            <v>DE FONDOS</v>
          </cell>
          <cell r="AQ9" t="str">
            <v>RK</v>
          </cell>
          <cell r="AR9" t="str">
            <v>Inmovilizados</v>
          </cell>
          <cell r="AS9" t="str">
            <v>RK</v>
          </cell>
          <cell r="AT9" t="str">
            <v>Inmovilizados</v>
          </cell>
          <cell r="AY9" t="str">
            <v>RK</v>
          </cell>
          <cell r="AZ9" t="str">
            <v>Inmovilizados</v>
          </cell>
          <cell r="BA9" t="str">
            <v>RK</v>
          </cell>
          <cell r="BB9" t="str">
            <v>Inmovilizados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  <cell r="BO9" t="str">
            <v>RK</v>
          </cell>
          <cell r="BP9" t="str">
            <v>en Inversiones</v>
          </cell>
          <cell r="BQ9" t="str">
            <v>RK</v>
          </cell>
          <cell r="BR9" t="str">
            <v>en Inversiones</v>
          </cell>
          <cell r="BW9" t="str">
            <v>RK</v>
          </cell>
          <cell r="BX9" t="str">
            <v>de Liquidez</v>
          </cell>
          <cell r="BY9" t="str">
            <v>RK</v>
          </cell>
          <cell r="BZ9" t="str">
            <v>de Liquidez</v>
          </cell>
        </row>
        <row r="10">
          <cell r="C10">
            <v>35976</v>
          </cell>
          <cell r="E10">
            <v>36007</v>
          </cell>
          <cell r="L10">
            <v>35976</v>
          </cell>
          <cell r="N10">
            <v>36006</v>
          </cell>
          <cell r="S10">
            <v>35976</v>
          </cell>
          <cell r="U10">
            <v>35977</v>
          </cell>
          <cell r="AA10">
            <v>35947</v>
          </cell>
          <cell r="AC10">
            <v>36007</v>
          </cell>
          <cell r="AJ10" t="str">
            <v>jun-98/Jun-97</v>
          </cell>
          <cell r="AL10" t="str">
            <v>jul-98/Jul-97</v>
          </cell>
          <cell r="AQ10">
            <v>35947</v>
          </cell>
          <cell r="AS10">
            <v>36006</v>
          </cell>
          <cell r="AY10">
            <v>35947</v>
          </cell>
          <cell r="BA10">
            <v>35977</v>
          </cell>
          <cell r="BG10">
            <v>35947</v>
          </cell>
          <cell r="BI10">
            <v>35977</v>
          </cell>
          <cell r="BO10">
            <v>35947</v>
          </cell>
          <cell r="BQ10">
            <v>35977</v>
          </cell>
          <cell r="BW10">
            <v>35582</v>
          </cell>
          <cell r="BY10">
            <v>35612</v>
          </cell>
        </row>
        <row r="12">
          <cell r="B12" t="str">
            <v>ABN AMRO BANK</v>
          </cell>
          <cell r="C12">
            <v>41</v>
          </cell>
          <cell r="D12">
            <v>4.875591633834845E-2</v>
          </cell>
          <cell r="E12">
            <v>41</v>
          </cell>
          <cell r="F12">
            <v>4.302849107168287E-2</v>
          </cell>
          <cell r="J12" t="str">
            <v>ABN AMRO BANK</v>
          </cell>
          <cell r="K12">
            <v>39</v>
          </cell>
          <cell r="L12">
            <v>2.9453965369778231E-2</v>
          </cell>
          <cell r="M12">
            <v>39</v>
          </cell>
          <cell r="N12">
            <v>2.2455680055248308E-2</v>
          </cell>
          <cell r="R12" t="str">
            <v>ABN AMRO BANK</v>
          </cell>
          <cell r="S12">
            <v>39</v>
          </cell>
          <cell r="T12">
            <v>33.951285928585627</v>
          </cell>
          <cell r="U12">
            <v>39</v>
          </cell>
          <cell r="V12">
            <v>44.532162799775975</v>
          </cell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AH12" t="str">
            <v>ABN AMRO BANK</v>
          </cell>
          <cell r="AI12">
            <v>13</v>
          </cell>
          <cell r="AJ12">
            <v>3.9078891392144793E-2</v>
          </cell>
          <cell r="AK12">
            <v>17</v>
          </cell>
          <cell r="AL12">
            <v>5.3337988457149273E-2</v>
          </cell>
          <cell r="AP12" t="str">
            <v>ABN AMRO BANK</v>
          </cell>
          <cell r="AQ12">
            <v>10</v>
          </cell>
          <cell r="AR12">
            <v>4.6976198660537212E-2</v>
          </cell>
          <cell r="AS12">
            <v>14</v>
          </cell>
          <cell r="AT12">
            <v>5.6359034999593272E-2</v>
          </cell>
          <cell r="AX12" t="str">
            <v>ABN AMRO BANK</v>
          </cell>
          <cell r="AY12">
            <v>9</v>
          </cell>
          <cell r="AZ12">
            <v>6.6645828060725332E-2</v>
          </cell>
          <cell r="BA12">
            <v>11</v>
          </cell>
          <cell r="BB12">
            <v>7.7779127857287897E-2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  <cell r="BN12" t="str">
            <v>ABN AMRO BANK</v>
          </cell>
          <cell r="BO12">
            <v>7</v>
          </cell>
          <cell r="BP12">
            <v>0.66482272241891249</v>
          </cell>
          <cell r="BQ12">
            <v>4</v>
          </cell>
          <cell r="BR12">
            <v>1.081522145623198</v>
          </cell>
          <cell r="BV12" t="str">
            <v>ABN AMRO BANK</v>
          </cell>
          <cell r="BW12">
            <v>35</v>
          </cell>
          <cell r="BX12">
            <v>0.1447809450034474</v>
          </cell>
          <cell r="BY12">
            <v>36</v>
          </cell>
          <cell r="BZ12">
            <v>0.14945004790100971</v>
          </cell>
        </row>
        <row r="13">
          <cell r="B13" t="str">
            <v>BANCOEX</v>
          </cell>
          <cell r="C13">
            <v>1</v>
          </cell>
          <cell r="D13">
            <v>0.97204244574407994</v>
          </cell>
          <cell r="E13">
            <v>1</v>
          </cell>
          <cell r="F13">
            <v>0.96988185748769562</v>
          </cell>
          <cell r="J13" t="str">
            <v>BANCOEX</v>
          </cell>
          <cell r="K13">
            <v>1</v>
          </cell>
          <cell r="L13">
            <v>0.96098747430221976</v>
          </cell>
          <cell r="M13">
            <v>1</v>
          </cell>
          <cell r="N13">
            <v>0.96527223963720665</v>
          </cell>
          <cell r="R13" t="str">
            <v>BANCOEX</v>
          </cell>
          <cell r="S13">
            <v>1</v>
          </cell>
          <cell r="T13">
            <v>1.04059628948453</v>
          </cell>
          <cell r="U13">
            <v>1</v>
          </cell>
          <cell r="V13">
            <v>1.0359771667895947</v>
          </cell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AH13" t="str">
            <v>BANCOEX</v>
          </cell>
          <cell r="AI13">
            <v>41</v>
          </cell>
          <cell r="AJ13" t="str">
            <v>NA</v>
          </cell>
          <cell r="AK13">
            <v>8</v>
          </cell>
          <cell r="AL13">
            <v>4.775458840732192E-3</v>
          </cell>
          <cell r="AP13" t="str">
            <v>BANCOEX</v>
          </cell>
          <cell r="AQ13">
            <v>2</v>
          </cell>
          <cell r="AR13">
            <v>1.1503762262757159E-2</v>
          </cell>
          <cell r="AS13">
            <v>1</v>
          </cell>
          <cell r="AT13">
            <v>4.775458840732192E-3</v>
          </cell>
          <cell r="AX13" t="str">
            <v>BANCOEX</v>
          </cell>
          <cell r="AY13">
            <v>7</v>
          </cell>
          <cell r="AZ13">
            <v>4.2492223718404193E-2</v>
          </cell>
          <cell r="BA13">
            <v>5</v>
          </cell>
          <cell r="BB13">
            <v>4.7649314714027821E-2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  <cell r="BN13" t="str">
            <v>BANCOEX</v>
          </cell>
          <cell r="BO13">
            <v>41</v>
          </cell>
          <cell r="BP13" t="str">
            <v>NA</v>
          </cell>
          <cell r="BQ13">
            <v>41</v>
          </cell>
          <cell r="BR13" t="str">
            <v>NA</v>
          </cell>
          <cell r="BV13" t="str">
            <v>BANCOEX</v>
          </cell>
          <cell r="BW13">
            <v>41</v>
          </cell>
          <cell r="BX13" t="str">
            <v>NA</v>
          </cell>
          <cell r="BY13">
            <v>41</v>
          </cell>
          <cell r="BZ13" t="str">
            <v>NA</v>
          </cell>
        </row>
        <row r="14">
          <cell r="B14" t="str">
            <v xml:space="preserve">BANESCO               </v>
          </cell>
          <cell r="C14">
            <v>25</v>
          </cell>
          <cell r="D14">
            <v>0.12091369826055252</v>
          </cell>
          <cell r="E14">
            <v>26</v>
          </cell>
          <cell r="F14">
            <v>0.12295056590809381</v>
          </cell>
          <cell r="J14" t="str">
            <v xml:space="preserve">BANESCO               </v>
          </cell>
          <cell r="K14">
            <v>22</v>
          </cell>
          <cell r="L14">
            <v>9.2914296556023318E-2</v>
          </cell>
          <cell r="M14">
            <v>23</v>
          </cell>
          <cell r="N14">
            <v>9.3889150098147245E-2</v>
          </cell>
          <cell r="R14" t="str">
            <v xml:space="preserve">BANESCO               </v>
          </cell>
          <cell r="S14">
            <v>22</v>
          </cell>
          <cell r="T14">
            <v>10.762606370237577</v>
          </cell>
          <cell r="U14">
            <v>23</v>
          </cell>
          <cell r="V14">
            <v>10.650857942101378</v>
          </cell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AH14" t="str">
            <v xml:space="preserve">BANESCO               </v>
          </cell>
          <cell r="AI14">
            <v>37</v>
          </cell>
          <cell r="AJ14">
            <v>0.39778098017190766</v>
          </cell>
          <cell r="AK14">
            <v>38</v>
          </cell>
          <cell r="AL14">
            <v>0.55335025688386552</v>
          </cell>
          <cell r="AP14" t="str">
            <v xml:space="preserve">BANESCO               </v>
          </cell>
          <cell r="AQ14">
            <v>39</v>
          </cell>
          <cell r="AR14">
            <v>0.19674093483865904</v>
          </cell>
          <cell r="AS14">
            <v>39</v>
          </cell>
          <cell r="AT14">
            <v>0.20550791686573555</v>
          </cell>
          <cell r="AX14" t="str">
            <v xml:space="preserve">BANESCO               </v>
          </cell>
          <cell r="AY14">
            <v>38</v>
          </cell>
          <cell r="AZ14">
            <v>0.22360249192661383</v>
          </cell>
          <cell r="BA14">
            <v>38</v>
          </cell>
          <cell r="BB14">
            <v>0.2324755795378933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  <cell r="BN14" t="str">
            <v xml:space="preserve">BANESCO               </v>
          </cell>
          <cell r="BO14">
            <v>22</v>
          </cell>
          <cell r="BP14">
            <v>0.22726865684288608</v>
          </cell>
          <cell r="BQ14">
            <v>25</v>
          </cell>
          <cell r="BR14">
            <v>0.2114783564479816</v>
          </cell>
          <cell r="BV14" t="str">
            <v xml:space="preserve">BANESCO               </v>
          </cell>
          <cell r="BW14">
            <v>23</v>
          </cell>
          <cell r="BX14">
            <v>0.19627219074120239</v>
          </cell>
          <cell r="BY14">
            <v>31</v>
          </cell>
          <cell r="BZ14">
            <v>0.18831024722097625</v>
          </cell>
        </row>
        <row r="15">
          <cell r="B15" t="str">
            <v xml:space="preserve">BANFOANDES            </v>
          </cell>
          <cell r="C15">
            <v>33</v>
          </cell>
          <cell r="D15">
            <v>8.3851741383785316E-2</v>
          </cell>
          <cell r="E15">
            <v>33</v>
          </cell>
          <cell r="F15">
            <v>9.3579920505208775E-2</v>
          </cell>
          <cell r="J15" t="str">
            <v xml:space="preserve">BANFOANDES            </v>
          </cell>
          <cell r="K15">
            <v>35</v>
          </cell>
          <cell r="L15">
            <v>5.668015526761716E-2</v>
          </cell>
          <cell r="M15">
            <v>34</v>
          </cell>
          <cell r="N15">
            <v>6.3862177219806526E-2</v>
          </cell>
          <cell r="R15" t="str">
            <v xml:space="preserve">BANFOANDES            </v>
          </cell>
          <cell r="S15">
            <v>35</v>
          </cell>
          <cell r="T15">
            <v>17.642859220806084</v>
          </cell>
          <cell r="U15">
            <v>34</v>
          </cell>
          <cell r="V15">
            <v>15.658720756702531</v>
          </cell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AH15" t="str">
            <v xml:space="preserve">BANFOANDES            </v>
          </cell>
          <cell r="AI15">
            <v>17</v>
          </cell>
          <cell r="AJ15">
            <v>5.615141847738557E-2</v>
          </cell>
          <cell r="AK15">
            <v>10</v>
          </cell>
          <cell r="AL15">
            <v>6.9696266837136886E-3</v>
          </cell>
          <cell r="AP15" t="str">
            <v xml:space="preserve">BANFOANDES            </v>
          </cell>
          <cell r="AQ15">
            <v>11</v>
          </cell>
          <cell r="AR15">
            <v>4.8490442090846374E-2</v>
          </cell>
          <cell r="AS15">
            <v>12</v>
          </cell>
          <cell r="AT15">
            <v>5.0796089350048486E-2</v>
          </cell>
          <cell r="AX15" t="str">
            <v xml:space="preserve">BANFOANDES            </v>
          </cell>
          <cell r="AY15">
            <v>13</v>
          </cell>
          <cell r="AZ15">
            <v>7.5657340622655098E-2</v>
          </cell>
          <cell r="BA15">
            <v>15</v>
          </cell>
          <cell r="BB15">
            <v>8.3272949872285798E-2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  <cell r="BN15" t="str">
            <v xml:space="preserve">BANFOANDES            </v>
          </cell>
          <cell r="BO15">
            <v>25</v>
          </cell>
          <cell r="BP15">
            <v>0.1553269153917243</v>
          </cell>
          <cell r="BQ15">
            <v>26</v>
          </cell>
          <cell r="BR15">
            <v>0.18006019156754957</v>
          </cell>
          <cell r="BV15" t="str">
            <v xml:space="preserve">BANFOANDES            </v>
          </cell>
          <cell r="BW15">
            <v>12</v>
          </cell>
          <cell r="BX15">
            <v>0.22081869444839325</v>
          </cell>
          <cell r="BY15">
            <v>23</v>
          </cell>
          <cell r="BZ15">
            <v>0.20793847707413204</v>
          </cell>
        </row>
        <row r="16">
          <cell r="B16" t="str">
            <v xml:space="preserve">BANFOCORO             </v>
          </cell>
          <cell r="C16">
            <v>28</v>
          </cell>
          <cell r="D16">
            <v>0.11297608634255464</v>
          </cell>
          <cell r="E16">
            <v>29</v>
          </cell>
          <cell r="F16">
            <v>0.11975029885427504</v>
          </cell>
          <cell r="J16" t="str">
            <v xml:space="preserve">BANFOCORO             </v>
          </cell>
          <cell r="K16">
            <v>30</v>
          </cell>
          <cell r="L16">
            <v>7.4108019992281435E-2</v>
          </cell>
          <cell r="M16">
            <v>30</v>
          </cell>
          <cell r="N16">
            <v>8.0700771041332914E-2</v>
          </cell>
          <cell r="R16" t="str">
            <v xml:space="preserve">BANFOCORO             </v>
          </cell>
          <cell r="S16">
            <v>30</v>
          </cell>
          <cell r="T16">
            <v>13.493816190260553</v>
          </cell>
          <cell r="U16">
            <v>30</v>
          </cell>
          <cell r="V16">
            <v>12.39145533675044</v>
          </cell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AH16" t="str">
            <v xml:space="preserve">BANFOCORO             </v>
          </cell>
          <cell r="AI16">
            <v>34</v>
          </cell>
          <cell r="AJ16">
            <v>0.22570876079332056</v>
          </cell>
          <cell r="AK16">
            <v>28</v>
          </cell>
          <cell r="AL16">
            <v>0.13210799547485019</v>
          </cell>
          <cell r="AP16" t="str">
            <v xml:space="preserve">BANFOCORO             </v>
          </cell>
          <cell r="AQ16">
            <v>27</v>
          </cell>
          <cell r="AR16">
            <v>0.11232094732956814</v>
          </cell>
          <cell r="AS16">
            <v>23</v>
          </cell>
          <cell r="AT16">
            <v>9.4607037085988069E-2</v>
          </cell>
          <cell r="AX16" t="str">
            <v xml:space="preserve">BANFOCORO             </v>
          </cell>
          <cell r="AY16">
            <v>29</v>
          </cell>
          <cell r="AZ16">
            <v>0.13955797257950694</v>
          </cell>
          <cell r="BA16">
            <v>26</v>
          </cell>
          <cell r="BB16">
            <v>0.12542133099615385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  <cell r="BN16" t="str">
            <v xml:space="preserve">BANFOCORO             </v>
          </cell>
          <cell r="BO16">
            <v>16</v>
          </cell>
          <cell r="BP16">
            <v>0.31248014018536274</v>
          </cell>
          <cell r="BQ16">
            <v>17</v>
          </cell>
          <cell r="BR16">
            <v>0.28349286578174981</v>
          </cell>
          <cell r="BV16" t="str">
            <v xml:space="preserve">BANFOCORO             </v>
          </cell>
          <cell r="BW16">
            <v>34</v>
          </cell>
          <cell r="BX16">
            <v>0.15326633050873434</v>
          </cell>
          <cell r="BY16">
            <v>25</v>
          </cell>
          <cell r="BZ16">
            <v>0.20254452702663125</v>
          </cell>
        </row>
        <row r="17">
          <cell r="B17" t="str">
            <v xml:space="preserve">BRASIL                </v>
          </cell>
          <cell r="C17">
            <v>3</v>
          </cell>
          <cell r="D17">
            <v>0.52039077088894747</v>
          </cell>
          <cell r="E17">
            <v>3</v>
          </cell>
          <cell r="F17">
            <v>0.60340286482908212</v>
          </cell>
          <cell r="J17" t="str">
            <v xml:space="preserve">BRASIL                </v>
          </cell>
          <cell r="K17">
            <v>4</v>
          </cell>
          <cell r="L17">
            <v>0.26157469957530127</v>
          </cell>
          <cell r="M17">
            <v>3</v>
          </cell>
          <cell r="N17">
            <v>0.2981406968517864</v>
          </cell>
          <cell r="R17" t="str">
            <v xml:space="preserve">BRASIL                </v>
          </cell>
          <cell r="S17">
            <v>4</v>
          </cell>
          <cell r="T17">
            <v>3.8229997076308342</v>
          </cell>
          <cell r="U17">
            <v>3</v>
          </cell>
          <cell r="V17">
            <v>3.3541210930258418</v>
          </cell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AH17" t="str">
            <v xml:space="preserve">BRASIL                </v>
          </cell>
          <cell r="AI17">
            <v>2</v>
          </cell>
          <cell r="AJ17">
            <v>-0.2744229470422313</v>
          </cell>
          <cell r="AK17">
            <v>39</v>
          </cell>
          <cell r="AL17">
            <v>1.435549952726128</v>
          </cell>
          <cell r="AP17" t="str">
            <v xml:space="preserve">BRASIL                </v>
          </cell>
          <cell r="AQ17">
            <v>9</v>
          </cell>
          <cell r="AR17">
            <v>3.0185108596207589E-2</v>
          </cell>
          <cell r="AS17">
            <v>11</v>
          </cell>
          <cell r="AT17">
            <v>5.06345159790983E-2</v>
          </cell>
          <cell r="AX17" t="str">
            <v xml:space="preserve">BRASIL                </v>
          </cell>
          <cell r="AY17">
            <v>5</v>
          </cell>
          <cell r="AZ17">
            <v>3.9666127758769786E-2</v>
          </cell>
          <cell r="BA17">
            <v>8</v>
          </cell>
          <cell r="BB17">
            <v>6.1201566219242526E-2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  <cell r="BN17" t="str">
            <v xml:space="preserve">BRASIL                </v>
          </cell>
          <cell r="BO17">
            <v>40</v>
          </cell>
          <cell r="BP17">
            <v>0</v>
          </cell>
          <cell r="BQ17">
            <v>40</v>
          </cell>
          <cell r="BR17">
            <v>0</v>
          </cell>
          <cell r="BV17" t="str">
            <v xml:space="preserve">BRASIL                </v>
          </cell>
          <cell r="BW17">
            <v>3</v>
          </cell>
          <cell r="BX17">
            <v>0.34566260243853691</v>
          </cell>
          <cell r="BY17">
            <v>5</v>
          </cell>
          <cell r="BZ17">
            <v>0.31858138829948468</v>
          </cell>
        </row>
        <row r="18">
          <cell r="B18" t="str">
            <v xml:space="preserve">CANARIAS DE VENEZUELA </v>
          </cell>
          <cell r="C18">
            <v>34</v>
          </cell>
          <cell r="D18">
            <v>8.3527214760210022E-2</v>
          </cell>
          <cell r="E18">
            <v>36</v>
          </cell>
          <cell r="F18">
            <v>8.4246947082767989E-2</v>
          </cell>
          <cell r="J18" t="str">
            <v xml:space="preserve">CANARIAS DE VENEZUELA </v>
          </cell>
          <cell r="K18">
            <v>33</v>
          </cell>
          <cell r="L18">
            <v>6.2071775045480969E-2</v>
          </cell>
          <cell r="M18">
            <v>35</v>
          </cell>
          <cell r="N18">
            <v>6.2360473449302602E-2</v>
          </cell>
          <cell r="R18" t="str">
            <v xml:space="preserve">CANARIAS DE VENEZUELA </v>
          </cell>
          <cell r="S18">
            <v>33</v>
          </cell>
          <cell r="T18">
            <v>16.110381880770838</v>
          </cell>
          <cell r="U18">
            <v>35</v>
          </cell>
          <cell r="V18">
            <v>16.035798714917924</v>
          </cell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AH18" t="str">
            <v xml:space="preserve">CANARIAS DE VENEZUELA </v>
          </cell>
          <cell r="AI18">
            <v>25</v>
          </cell>
          <cell r="AJ18">
            <v>8.9435736391494908E-2</v>
          </cell>
          <cell r="AK18">
            <v>23</v>
          </cell>
          <cell r="AL18">
            <v>8.7477964733388411E-2</v>
          </cell>
          <cell r="AP18" t="str">
            <v xml:space="preserve">CANARIAS DE VENEZUELA </v>
          </cell>
          <cell r="AQ18">
            <v>31</v>
          </cell>
          <cell r="AR18">
            <v>0.12131351551768797</v>
          </cell>
          <cell r="AS18">
            <v>30</v>
          </cell>
          <cell r="AT18">
            <v>0.13402288312736077</v>
          </cell>
          <cell r="AX18" t="str">
            <v xml:space="preserve">CANARIAS DE VENEZUELA </v>
          </cell>
          <cell r="AY18">
            <v>27</v>
          </cell>
          <cell r="AZ18">
            <v>0.13054217075208374</v>
          </cell>
          <cell r="BA18">
            <v>28</v>
          </cell>
          <cell r="BB18">
            <v>0.14453873140440304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  <cell r="BN18" t="str">
            <v xml:space="preserve">CANARIAS DE VENEZUELA </v>
          </cell>
          <cell r="BO18">
            <v>39</v>
          </cell>
          <cell r="BP18">
            <v>3.1222154149445465E-2</v>
          </cell>
          <cell r="BQ18">
            <v>38</v>
          </cell>
          <cell r="BR18">
            <v>2.9197850448359996E-2</v>
          </cell>
          <cell r="BV18" t="str">
            <v xml:space="preserve">CANARIAS DE VENEZUELA </v>
          </cell>
          <cell r="BW18">
            <v>15</v>
          </cell>
          <cell r="BX18">
            <v>0.21599265492999964</v>
          </cell>
          <cell r="BY18">
            <v>10</v>
          </cell>
          <cell r="BZ18">
            <v>0.26158814906677369</v>
          </cell>
        </row>
        <row r="19">
          <cell r="B19" t="str">
            <v>CAPITAL</v>
          </cell>
          <cell r="C19">
            <v>38</v>
          </cell>
          <cell r="D19">
            <v>6.8895240490018925E-2</v>
          </cell>
          <cell r="E19">
            <v>39</v>
          </cell>
          <cell r="F19">
            <v>7.0925002352965116E-2</v>
          </cell>
          <cell r="J19" t="str">
            <v>CAPITAL</v>
          </cell>
          <cell r="K19">
            <v>37</v>
          </cell>
          <cell r="L19">
            <v>4.8995559931887929E-2</v>
          </cell>
          <cell r="M19">
            <v>37</v>
          </cell>
          <cell r="N19">
            <v>5.139917520752272E-2</v>
          </cell>
          <cell r="R19" t="str">
            <v>CAPITAL</v>
          </cell>
          <cell r="S19">
            <v>37</v>
          </cell>
          <cell r="T19">
            <v>20.410012690745209</v>
          </cell>
          <cell r="U19">
            <v>37</v>
          </cell>
          <cell r="V19">
            <v>19.455565112913355</v>
          </cell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AH19" t="str">
            <v>CAPITAL</v>
          </cell>
          <cell r="AI19">
            <v>20</v>
          </cell>
          <cell r="AJ19">
            <v>7.6578344338919052E-2</v>
          </cell>
          <cell r="AK19">
            <v>12</v>
          </cell>
          <cell r="AL19">
            <v>3.06770802605877E-2</v>
          </cell>
          <cell r="AP19" t="str">
            <v>CAPITAL</v>
          </cell>
          <cell r="AQ19">
            <v>12</v>
          </cell>
          <cell r="AR19">
            <v>5.4392982753716679E-2</v>
          </cell>
          <cell r="AS19">
            <v>9</v>
          </cell>
          <cell r="AT19">
            <v>4.3771475069172214E-2</v>
          </cell>
          <cell r="AX19" t="str">
            <v>CAPITAL</v>
          </cell>
          <cell r="AY19">
            <v>14</v>
          </cell>
          <cell r="AZ19">
            <v>8.34534177755724E-2</v>
          </cell>
          <cell r="BA19">
            <v>9</v>
          </cell>
          <cell r="BB19">
            <v>7.2834903196101641E-2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  <cell r="BN19" t="str">
            <v>CAPITAL</v>
          </cell>
          <cell r="BO19">
            <v>10</v>
          </cell>
          <cell r="BP19">
            <v>0.47089432439635626</v>
          </cell>
          <cell r="BQ19">
            <v>11</v>
          </cell>
          <cell r="BR19">
            <v>0.43941279916524478</v>
          </cell>
          <cell r="BV19" t="str">
            <v>CAPITAL</v>
          </cell>
          <cell r="BW19">
            <v>19</v>
          </cell>
          <cell r="BX19">
            <v>0.20568461562880302</v>
          </cell>
          <cell r="BY19">
            <v>28</v>
          </cell>
          <cell r="BZ19">
            <v>0.19427052384471535</v>
          </cell>
        </row>
        <row r="20">
          <cell r="B20" t="str">
            <v>CARACAS</v>
          </cell>
          <cell r="C20">
            <v>23</v>
          </cell>
          <cell r="D20">
            <v>0.12360307770457647</v>
          </cell>
          <cell r="E20">
            <v>28</v>
          </cell>
          <cell r="F20">
            <v>0.11993894735495726</v>
          </cell>
          <cell r="J20" t="str">
            <v>CARACAS</v>
          </cell>
          <cell r="K20">
            <v>19</v>
          </cell>
          <cell r="L20">
            <v>9.9481350034246643E-2</v>
          </cell>
          <cell r="M20">
            <v>21</v>
          </cell>
          <cell r="N20">
            <v>9.7502274315651269E-2</v>
          </cell>
          <cell r="R20" t="str">
            <v>CARACAS</v>
          </cell>
          <cell r="S20">
            <v>19</v>
          </cell>
          <cell r="T20">
            <v>10.052135396792949</v>
          </cell>
          <cell r="U20">
            <v>21</v>
          </cell>
          <cell r="V20">
            <v>10.256171017740844</v>
          </cell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AH20" t="str">
            <v>CARACAS</v>
          </cell>
          <cell r="AI20">
            <v>19</v>
          </cell>
          <cell r="AJ20">
            <v>7.0346034812561645E-2</v>
          </cell>
          <cell r="AK20">
            <v>20</v>
          </cell>
          <cell r="AL20">
            <v>6.7972851360737288E-2</v>
          </cell>
          <cell r="AP20" t="str">
            <v>CARACAS</v>
          </cell>
          <cell r="AQ20">
            <v>17</v>
          </cell>
          <cell r="AR20">
            <v>6.197450794750043E-2</v>
          </cell>
          <cell r="AS20">
            <v>16</v>
          </cell>
          <cell r="AT20">
            <v>6.5124992082528949E-2</v>
          </cell>
          <cell r="AX20" t="str">
            <v>CARACAS</v>
          </cell>
          <cell r="AY20">
            <v>15</v>
          </cell>
          <cell r="AZ20">
            <v>8.5479888698486939E-2</v>
          </cell>
          <cell r="BA20">
            <v>18</v>
          </cell>
          <cell r="BB20">
            <v>8.9178977305994653E-2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  <cell r="BN20" t="str">
            <v>CARACAS</v>
          </cell>
          <cell r="BO20">
            <v>33</v>
          </cell>
          <cell r="BP20">
            <v>6.7223043062833873E-2</v>
          </cell>
          <cell r="BQ20">
            <v>29</v>
          </cell>
          <cell r="BR20">
            <v>0.12274690060868716</v>
          </cell>
          <cell r="BV20" t="str">
            <v>CARACAS</v>
          </cell>
          <cell r="BW20">
            <v>30</v>
          </cell>
          <cell r="BX20">
            <v>0.17716656797017163</v>
          </cell>
          <cell r="BY20">
            <v>26</v>
          </cell>
          <cell r="BZ20">
            <v>0.2020589576844771</v>
          </cell>
        </row>
        <row r="21">
          <cell r="B21" t="str">
            <v xml:space="preserve">CARIBE                </v>
          </cell>
          <cell r="C21">
            <v>19</v>
          </cell>
          <cell r="D21">
            <v>0.12937162014827383</v>
          </cell>
          <cell r="E21">
            <v>20</v>
          </cell>
          <cell r="F21">
            <v>0.13784519400925255</v>
          </cell>
          <cell r="J21" t="str">
            <v xml:space="preserve">CARIBE                </v>
          </cell>
          <cell r="K21">
            <v>13</v>
          </cell>
          <cell r="L21">
            <v>0.11550373413419952</v>
          </cell>
          <cell r="M21">
            <v>14</v>
          </cell>
          <cell r="N21">
            <v>0.12311618554019677</v>
          </cell>
          <cell r="R21" t="str">
            <v xml:space="preserve">CARIBE                </v>
          </cell>
          <cell r="S21">
            <v>13</v>
          </cell>
          <cell r="T21">
            <v>8.6577287521989277</v>
          </cell>
          <cell r="U21">
            <v>14</v>
          </cell>
          <cell r="V21">
            <v>8.1224088905313376</v>
          </cell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AH21" t="str">
            <v xml:space="preserve">CARIBE                </v>
          </cell>
          <cell r="AI21">
            <v>31</v>
          </cell>
          <cell r="AJ21">
            <v>0.15625086996196902</v>
          </cell>
          <cell r="AK21">
            <v>31</v>
          </cell>
          <cell r="AL21">
            <v>0.15011500667839639</v>
          </cell>
          <cell r="AP21" t="str">
            <v xml:space="preserve">CARIBE                </v>
          </cell>
          <cell r="AQ21">
            <v>24</v>
          </cell>
          <cell r="AR21">
            <v>9.2912001205640027E-2</v>
          </cell>
          <cell r="AS21">
            <v>22</v>
          </cell>
          <cell r="AT21">
            <v>9.3814883384993886E-2</v>
          </cell>
          <cell r="AX21" t="str">
            <v xml:space="preserve">CARIBE                </v>
          </cell>
          <cell r="AY21">
            <v>25</v>
          </cell>
          <cell r="AZ21">
            <v>0.11905647998068153</v>
          </cell>
          <cell r="BA21">
            <v>22</v>
          </cell>
          <cell r="BB21">
            <v>0.12148898297501559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  <cell r="BN21" t="str">
            <v xml:space="preserve">CARIBE                </v>
          </cell>
          <cell r="BO21">
            <v>36</v>
          </cell>
          <cell r="BP21">
            <v>5.9272456288928098E-2</v>
          </cell>
          <cell r="BQ21">
            <v>36</v>
          </cell>
          <cell r="BR21">
            <v>5.4254447139397539E-2</v>
          </cell>
          <cell r="BV21" t="str">
            <v xml:space="preserve">CARIBE                </v>
          </cell>
          <cell r="BW21">
            <v>13</v>
          </cell>
          <cell r="BX21">
            <v>0.22029919812898768</v>
          </cell>
          <cell r="BY21">
            <v>9</v>
          </cell>
          <cell r="BZ21">
            <v>0.26816381666952821</v>
          </cell>
        </row>
        <row r="22">
          <cell r="B22" t="str">
            <v xml:space="preserve">CARONI                </v>
          </cell>
          <cell r="C22">
            <v>20</v>
          </cell>
          <cell r="D22">
            <v>0.12896390798178781</v>
          </cell>
          <cell r="E22">
            <v>17</v>
          </cell>
          <cell r="F22">
            <v>0.14831046713587301</v>
          </cell>
          <cell r="J22" t="str">
            <v xml:space="preserve">CARONI                </v>
          </cell>
          <cell r="K22">
            <v>17</v>
          </cell>
          <cell r="L22">
            <v>0.10633828812205431</v>
          </cell>
          <cell r="M22">
            <v>15</v>
          </cell>
          <cell r="N22">
            <v>0.12217803649859903</v>
          </cell>
          <cell r="R22" t="str">
            <v xml:space="preserve">CARONI                </v>
          </cell>
          <cell r="S22">
            <v>17</v>
          </cell>
          <cell r="T22">
            <v>9.4039505211162258</v>
          </cell>
          <cell r="U22">
            <v>15</v>
          </cell>
          <cell r="V22">
            <v>8.1847771388228736</v>
          </cell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AH22" t="str">
            <v xml:space="preserve">CARONI                </v>
          </cell>
          <cell r="AI22">
            <v>27</v>
          </cell>
          <cell r="AJ22">
            <v>9.5146821923945663E-2</v>
          </cell>
          <cell r="AK22">
            <v>22</v>
          </cell>
          <cell r="AL22">
            <v>8.0941455002484314E-2</v>
          </cell>
          <cell r="AP22" t="str">
            <v xml:space="preserve">CARONI                </v>
          </cell>
          <cell r="AQ22">
            <v>19</v>
          </cell>
          <cell r="AR22">
            <v>7.989396912045349E-2</v>
          </cell>
          <cell r="AS22">
            <v>20</v>
          </cell>
          <cell r="AT22">
            <v>8.761176772484254E-2</v>
          </cell>
          <cell r="AX22" t="str">
            <v xml:space="preserve">CARONI                </v>
          </cell>
          <cell r="AY22">
            <v>20</v>
          </cell>
          <cell r="AZ22">
            <v>0.10394845630487422</v>
          </cell>
          <cell r="BA22">
            <v>20</v>
          </cell>
          <cell r="BB22">
            <v>0.11461050212033216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  <cell r="BN22" t="str">
            <v xml:space="preserve">CARONI                </v>
          </cell>
          <cell r="BO22">
            <v>8</v>
          </cell>
          <cell r="BP22">
            <v>0.62255866558535233</v>
          </cell>
          <cell r="BQ22">
            <v>9</v>
          </cell>
          <cell r="BR22">
            <v>0.61275126100470756</v>
          </cell>
          <cell r="BV22" t="str">
            <v xml:space="preserve">CARONI                </v>
          </cell>
          <cell r="BW22">
            <v>32</v>
          </cell>
          <cell r="BX22">
            <v>0.15518413057605143</v>
          </cell>
          <cell r="BY22">
            <v>35</v>
          </cell>
          <cell r="BZ22">
            <v>0.15577340601516423</v>
          </cell>
        </row>
        <row r="23">
          <cell r="B23" t="str">
            <v xml:space="preserve">CITIBANK              </v>
          </cell>
          <cell r="C23">
            <v>15</v>
          </cell>
          <cell r="D23">
            <v>0.14153988212982033</v>
          </cell>
          <cell r="E23">
            <v>16</v>
          </cell>
          <cell r="F23">
            <v>0.15038414334237174</v>
          </cell>
          <cell r="J23" t="str">
            <v xml:space="preserve">CITIBANK              </v>
          </cell>
          <cell r="K23">
            <v>12</v>
          </cell>
          <cell r="L23">
            <v>0.12061614016556868</v>
          </cell>
          <cell r="M23">
            <v>12</v>
          </cell>
          <cell r="N23">
            <v>0.12827618573195132</v>
          </cell>
          <cell r="R23" t="str">
            <v xml:space="preserve">CITIBANK              </v>
          </cell>
          <cell r="S23">
            <v>12</v>
          </cell>
          <cell r="T23">
            <v>8.2907643921228882</v>
          </cell>
          <cell r="U23">
            <v>12</v>
          </cell>
          <cell r="V23">
            <v>7.7956792548355116</v>
          </cell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AH23" t="str">
            <v xml:space="preserve">CITIBANK              </v>
          </cell>
          <cell r="AI23">
            <v>18</v>
          </cell>
          <cell r="AJ23">
            <v>6.2252414401760006E-2</v>
          </cell>
          <cell r="AK23">
            <v>19</v>
          </cell>
          <cell r="AL23">
            <v>6.5513698753650165E-2</v>
          </cell>
          <cell r="AP23" t="str">
            <v xml:space="preserve">CITIBANK              </v>
          </cell>
          <cell r="AQ23">
            <v>13</v>
          </cell>
          <cell r="AR23">
            <v>5.5082227705610054E-2</v>
          </cell>
          <cell r="AS23">
            <v>15</v>
          </cell>
          <cell r="AT23">
            <v>6.0992802598197504E-2</v>
          </cell>
          <cell r="AX23" t="str">
            <v xml:space="preserve">CITIBANK              </v>
          </cell>
          <cell r="AY23">
            <v>12</v>
          </cell>
          <cell r="AZ23">
            <v>7.4965336378652853E-2</v>
          </cell>
          <cell r="BA23">
            <v>14</v>
          </cell>
          <cell r="BB23">
            <v>8.1311472667744203E-2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  <cell r="BN23" t="str">
            <v xml:space="preserve">CITIBANK              </v>
          </cell>
          <cell r="BO23">
            <v>27</v>
          </cell>
          <cell r="BP23">
            <v>0.14891641792624702</v>
          </cell>
          <cell r="BQ23">
            <v>31</v>
          </cell>
          <cell r="BR23">
            <v>0.11619206878178179</v>
          </cell>
          <cell r="BV23" t="str">
            <v xml:space="preserve">CITIBANK              </v>
          </cell>
          <cell r="BW23">
            <v>9</v>
          </cell>
          <cell r="BX23">
            <v>0.24988933892242712</v>
          </cell>
          <cell r="BY23">
            <v>8</v>
          </cell>
          <cell r="BZ23">
            <v>0.27079175034939396</v>
          </cell>
        </row>
        <row r="24">
          <cell r="B24" t="str">
            <v xml:space="preserve">CONFEDERADO           </v>
          </cell>
          <cell r="C24">
            <v>27</v>
          </cell>
          <cell r="D24">
            <v>0.11463504338093045</v>
          </cell>
          <cell r="E24">
            <v>25</v>
          </cell>
          <cell r="F24">
            <v>0.12724901518218143</v>
          </cell>
          <cell r="J24" t="str">
            <v xml:space="preserve">CONFEDERADO           </v>
          </cell>
          <cell r="K24">
            <v>31</v>
          </cell>
          <cell r="L24">
            <v>7.070326874592027E-2</v>
          </cell>
          <cell r="M24">
            <v>31</v>
          </cell>
          <cell r="N24">
            <v>7.8544055236639779E-2</v>
          </cell>
          <cell r="R24" t="str">
            <v xml:space="preserve">CONFEDERADO           </v>
          </cell>
          <cell r="S24">
            <v>31</v>
          </cell>
          <cell r="T24">
            <v>14.143617653571386</v>
          </cell>
          <cell r="U24">
            <v>31</v>
          </cell>
          <cell r="V24">
            <v>12.731708300356678</v>
          </cell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AH24" t="str">
            <v xml:space="preserve">CONFEDERADO           </v>
          </cell>
          <cell r="AI24">
            <v>10</v>
          </cell>
          <cell r="AJ24">
            <v>2.8422460125202966E-2</v>
          </cell>
          <cell r="AK24">
            <v>21</v>
          </cell>
          <cell r="AL24">
            <v>7.8857236765930719E-2</v>
          </cell>
          <cell r="AP24" t="str">
            <v xml:space="preserve">CONFEDERADO           </v>
          </cell>
          <cell r="AQ24">
            <v>29</v>
          </cell>
          <cell r="AR24">
            <v>0.11836756072741958</v>
          </cell>
          <cell r="AS24">
            <v>31</v>
          </cell>
          <cell r="AT24">
            <v>0.14692213914558291</v>
          </cell>
          <cell r="AX24" t="str">
            <v xml:space="preserve">CONFEDERADO           </v>
          </cell>
          <cell r="AY24">
            <v>28</v>
          </cell>
          <cell r="AZ24">
            <v>0.13536656971635677</v>
          </cell>
          <cell r="BA24">
            <v>31</v>
          </cell>
          <cell r="BB24">
            <v>0.16573920795603639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  <cell r="BN24" t="str">
            <v xml:space="preserve">CONFEDERADO           </v>
          </cell>
          <cell r="BO24">
            <v>35</v>
          </cell>
          <cell r="BP24">
            <v>6.6198331584902723E-2</v>
          </cell>
          <cell r="BQ24">
            <v>35</v>
          </cell>
          <cell r="BR24">
            <v>7.241608609124521E-2</v>
          </cell>
          <cell r="BV24" t="str">
            <v xml:space="preserve">CONFEDERADO           </v>
          </cell>
          <cell r="BW24">
            <v>7</v>
          </cell>
          <cell r="BX24">
            <v>0.25178301910567624</v>
          </cell>
          <cell r="BY24">
            <v>7</v>
          </cell>
          <cell r="BZ24">
            <v>0.27232778023811133</v>
          </cell>
        </row>
        <row r="25">
          <cell r="B25" t="str">
            <v>CORP BANCA</v>
          </cell>
          <cell r="C25">
            <v>11</v>
          </cell>
          <cell r="D25">
            <v>0.16993323739884347</v>
          </cell>
          <cell r="E25">
            <v>12</v>
          </cell>
          <cell r="F25">
            <v>0.1667203920529006</v>
          </cell>
          <cell r="J25" t="str">
            <v>CORP BANCA</v>
          </cell>
          <cell r="K25">
            <v>23</v>
          </cell>
          <cell r="L25">
            <v>8.7079977174583129E-2</v>
          </cell>
          <cell r="M25">
            <v>27</v>
          </cell>
          <cell r="N25">
            <v>8.7620237311553523E-2</v>
          </cell>
          <cell r="R25" t="str">
            <v>CORP BANCA</v>
          </cell>
          <cell r="S25">
            <v>23</v>
          </cell>
          <cell r="T25">
            <v>11.483696165826277</v>
          </cell>
          <cell r="U25">
            <v>27</v>
          </cell>
          <cell r="V25">
            <v>11.412888513920299</v>
          </cell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AH25" t="str">
            <v>CORP BANCA</v>
          </cell>
          <cell r="AI25">
            <v>1</v>
          </cell>
          <cell r="AJ25">
            <v>-1.4637990397548468</v>
          </cell>
          <cell r="AK25">
            <v>1</v>
          </cell>
          <cell r="AL25">
            <v>-2.3820352141717325</v>
          </cell>
          <cell r="AP25" t="str">
            <v>CORP BANCA</v>
          </cell>
          <cell r="AQ25">
            <v>38</v>
          </cell>
          <cell r="AR25">
            <v>0.18916288533839407</v>
          </cell>
          <cell r="AS25">
            <v>36</v>
          </cell>
          <cell r="AT25">
            <v>0.17251587189884129</v>
          </cell>
          <cell r="AX25" t="str">
            <v>CORP BANCA</v>
          </cell>
          <cell r="AY25">
            <v>37</v>
          </cell>
          <cell r="AZ25">
            <v>0.20970815504507445</v>
          </cell>
          <cell r="BA25">
            <v>33</v>
          </cell>
          <cell r="BB25">
            <v>0.19385892187317696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  <cell r="BN25" t="str">
            <v>CORP BANCA</v>
          </cell>
          <cell r="BO25">
            <v>21</v>
          </cell>
          <cell r="BP25">
            <v>0.22893423912291874</v>
          </cell>
          <cell r="BQ25">
            <v>20</v>
          </cell>
          <cell r="BR25">
            <v>0.23694003688945112</v>
          </cell>
          <cell r="BV25" t="str">
            <v>CORPBANCA</v>
          </cell>
          <cell r="BW25">
            <v>21</v>
          </cell>
          <cell r="BX25">
            <v>0.20132951852835049</v>
          </cell>
          <cell r="BY25">
            <v>17</v>
          </cell>
          <cell r="BZ25">
            <v>0.22505864983547633</v>
          </cell>
        </row>
        <row r="26">
          <cell r="B26" t="str">
            <v>EUROBANK</v>
          </cell>
          <cell r="C26">
            <v>4</v>
          </cell>
          <cell r="D26">
            <v>0.40193537393612727</v>
          </cell>
          <cell r="E26">
            <v>4</v>
          </cell>
          <cell r="F26">
            <v>0.34544867566293114</v>
          </cell>
          <cell r="J26" t="str">
            <v>EUROBANK</v>
          </cell>
          <cell r="K26">
            <v>3</v>
          </cell>
          <cell r="L26">
            <v>0.33118375450463206</v>
          </cell>
          <cell r="M26">
            <v>5</v>
          </cell>
          <cell r="N26">
            <v>0.26794453185691691</v>
          </cell>
          <cell r="R26" t="str">
            <v>EUROBANK</v>
          </cell>
          <cell r="S26">
            <v>3</v>
          </cell>
          <cell r="T26">
            <v>3.0194717778224041</v>
          </cell>
          <cell r="U26">
            <v>5</v>
          </cell>
          <cell r="V26">
            <v>3.7321157221226766</v>
          </cell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AH26" t="str">
            <v>EUROBANK</v>
          </cell>
          <cell r="AI26">
            <v>21</v>
          </cell>
          <cell r="AJ26">
            <v>8.1160839288818884E-2</v>
          </cell>
          <cell r="AK26">
            <v>37</v>
          </cell>
          <cell r="AL26">
            <v>0.37168126402698326</v>
          </cell>
          <cell r="AP26" t="str">
            <v>EUROBANK</v>
          </cell>
          <cell r="AQ26">
            <v>40</v>
          </cell>
          <cell r="AR26">
            <v>0.21363251810863085</v>
          </cell>
          <cell r="AS26">
            <v>41</v>
          </cell>
          <cell r="AT26">
            <v>0.2892544336280824</v>
          </cell>
          <cell r="AX26" t="str">
            <v>EUROBANK</v>
          </cell>
          <cell r="AY26">
            <v>39</v>
          </cell>
          <cell r="AZ26">
            <v>0.23051846138668913</v>
          </cell>
          <cell r="BA26">
            <v>41</v>
          </cell>
          <cell r="BB26">
            <v>0.30563149887324265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  <cell r="BN26" t="str">
            <v>EUROBANK</v>
          </cell>
          <cell r="BO26">
            <v>3</v>
          </cell>
          <cell r="BP26">
            <v>1.068916328949101</v>
          </cell>
          <cell r="BQ26">
            <v>2</v>
          </cell>
          <cell r="BR26">
            <v>1.4135005912292424</v>
          </cell>
          <cell r="BV26" t="str">
            <v>EUROBANK</v>
          </cell>
          <cell r="BW26">
            <v>39</v>
          </cell>
          <cell r="BX26">
            <v>6.5954446011527307E-2</v>
          </cell>
          <cell r="BY26">
            <v>37</v>
          </cell>
          <cell r="BZ26">
            <v>0.13833468915024749</v>
          </cell>
        </row>
        <row r="27">
          <cell r="B27" t="str">
            <v xml:space="preserve">EXTERIOR              </v>
          </cell>
          <cell r="C27">
            <v>16</v>
          </cell>
          <cell r="D27">
            <v>0.13206906995984038</v>
          </cell>
          <cell r="E27">
            <v>15</v>
          </cell>
          <cell r="F27">
            <v>0.15224480372650911</v>
          </cell>
          <cell r="J27" t="str">
            <v xml:space="preserve">EXTERIOR              </v>
          </cell>
          <cell r="K27">
            <v>14</v>
          </cell>
          <cell r="L27">
            <v>0.1081501258786971</v>
          </cell>
          <cell r="M27">
            <v>13</v>
          </cell>
          <cell r="N27">
            <v>0.12477925269945131</v>
          </cell>
          <cell r="R27" t="str">
            <v xml:space="preserve">EXTERIOR              </v>
          </cell>
          <cell r="S27">
            <v>14</v>
          </cell>
          <cell r="T27">
            <v>9.2464062512660963</v>
          </cell>
          <cell r="U27">
            <v>13</v>
          </cell>
          <cell r="V27">
            <v>8.0141528208110291</v>
          </cell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AH27" t="str">
            <v xml:space="preserve">EXTERIOR              </v>
          </cell>
          <cell r="AI27">
            <v>22</v>
          </cell>
          <cell r="AJ27">
            <v>8.2790663773408768E-2</v>
          </cell>
          <cell r="AK27">
            <v>24</v>
          </cell>
          <cell r="AL27">
            <v>8.8365093909506587E-2</v>
          </cell>
          <cell r="AP27" t="str">
            <v xml:space="preserve">EXTERIOR              </v>
          </cell>
          <cell r="AQ27">
            <v>23</v>
          </cell>
          <cell r="AR27">
            <v>8.835419954963171E-2</v>
          </cell>
          <cell r="AS27">
            <v>21</v>
          </cell>
          <cell r="AT27">
            <v>9.2652338200991849E-2</v>
          </cell>
          <cell r="AX27" t="str">
            <v xml:space="preserve">EXTERIOR              </v>
          </cell>
          <cell r="AY27">
            <v>23</v>
          </cell>
          <cell r="AZ27">
            <v>0.1090810381693494</v>
          </cell>
          <cell r="BA27">
            <v>21</v>
          </cell>
          <cell r="BB27">
            <v>0.11533798028749513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  <cell r="BN27" t="str">
            <v xml:space="preserve">EXTERIOR              </v>
          </cell>
          <cell r="BO27">
            <v>30</v>
          </cell>
          <cell r="BP27">
            <v>7.9407601262254462E-2</v>
          </cell>
          <cell r="BQ27">
            <v>34</v>
          </cell>
          <cell r="BR27">
            <v>7.3875491515389385E-2</v>
          </cell>
          <cell r="BV27" t="str">
            <v xml:space="preserve">EXTERIOR              </v>
          </cell>
          <cell r="BW27">
            <v>16</v>
          </cell>
          <cell r="BX27">
            <v>0.21391396993206996</v>
          </cell>
          <cell r="BY27">
            <v>11</v>
          </cell>
          <cell r="BZ27">
            <v>0.25913486397292296</v>
          </cell>
        </row>
        <row r="28">
          <cell r="B28" t="str">
            <v xml:space="preserve">FEDERAL               </v>
          </cell>
          <cell r="C28">
            <v>40</v>
          </cell>
          <cell r="D28">
            <v>6.0691307421114865E-2</v>
          </cell>
          <cell r="E28">
            <v>40</v>
          </cell>
          <cell r="F28">
            <v>7.0525624619763111E-2</v>
          </cell>
          <cell r="J28" t="str">
            <v xml:space="preserve">FEDERAL               </v>
          </cell>
          <cell r="K28">
            <v>36</v>
          </cell>
          <cell r="L28">
            <v>5.2937504914303511E-2</v>
          </cell>
          <cell r="M28">
            <v>36</v>
          </cell>
          <cell r="N28">
            <v>6.0565902865299781E-2</v>
          </cell>
          <cell r="R28" t="str">
            <v xml:space="preserve">FEDERAL               </v>
          </cell>
          <cell r="S28">
            <v>36</v>
          </cell>
          <cell r="T28">
            <v>18.890198954764184</v>
          </cell>
          <cell r="U28">
            <v>36</v>
          </cell>
          <cell r="V28">
            <v>16.510940193924416</v>
          </cell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AH28" t="str">
            <v xml:space="preserve">FEDERAL               </v>
          </cell>
          <cell r="AI28">
            <v>24</v>
          </cell>
          <cell r="AJ28">
            <v>8.6620003573712703E-2</v>
          </cell>
          <cell r="AK28">
            <v>29</v>
          </cell>
          <cell r="AL28">
            <v>0.1377665360981348</v>
          </cell>
          <cell r="AP28" t="str">
            <v xml:space="preserve">FEDERAL               </v>
          </cell>
          <cell r="AQ28">
            <v>22</v>
          </cell>
          <cell r="AR28">
            <v>8.822891651149016E-2</v>
          </cell>
          <cell r="AS28">
            <v>26</v>
          </cell>
          <cell r="AT28">
            <v>0.10568359755567168</v>
          </cell>
          <cell r="AX28" t="str">
            <v xml:space="preserve">FEDERAL               </v>
          </cell>
          <cell r="AY28">
            <v>21</v>
          </cell>
          <cell r="AZ28">
            <v>0.10421782255749223</v>
          </cell>
          <cell r="BA28">
            <v>23</v>
          </cell>
          <cell r="BB28">
            <v>0.12267891358801555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  <cell r="BN28" t="str">
            <v xml:space="preserve">FEDERAL               </v>
          </cell>
          <cell r="BO28">
            <v>12</v>
          </cell>
          <cell r="BP28">
            <v>0.40308386918293237</v>
          </cell>
          <cell r="BQ28">
            <v>13</v>
          </cell>
          <cell r="BR28">
            <v>0.38164864226095835</v>
          </cell>
          <cell r="BV28" t="str">
            <v xml:space="preserve">FEDERAL               </v>
          </cell>
          <cell r="BW28">
            <v>11</v>
          </cell>
          <cell r="BX28">
            <v>0.22151700304810196</v>
          </cell>
          <cell r="BY28">
            <v>18</v>
          </cell>
          <cell r="BZ28">
            <v>0.224983213954561</v>
          </cell>
        </row>
        <row r="29">
          <cell r="B29" t="str">
            <v>FIVENEZ</v>
          </cell>
          <cell r="C29">
            <v>8</v>
          </cell>
          <cell r="D29">
            <v>0.22846707829524565</v>
          </cell>
          <cell r="E29">
            <v>7</v>
          </cell>
          <cell r="F29">
            <v>0.2543576439266968</v>
          </cell>
          <cell r="J29" t="str">
            <v>FIVENEZ</v>
          </cell>
          <cell r="K29">
            <v>7</v>
          </cell>
          <cell r="L29">
            <v>0.17602416735371434</v>
          </cell>
          <cell r="M29">
            <v>7</v>
          </cell>
          <cell r="N29">
            <v>0.19604538593499807</v>
          </cell>
          <cell r="R29" t="str">
            <v>FIVENEZ</v>
          </cell>
          <cell r="S29">
            <v>7</v>
          </cell>
          <cell r="T29">
            <v>5.6810380928576434</v>
          </cell>
          <cell r="U29">
            <v>7</v>
          </cell>
          <cell r="V29">
            <v>5.1008596567101341</v>
          </cell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AH29" t="str">
            <v>FIVENEZ</v>
          </cell>
          <cell r="AI29">
            <v>35</v>
          </cell>
          <cell r="AJ29">
            <v>0.23564938613716438</v>
          </cell>
          <cell r="AK29">
            <v>36</v>
          </cell>
          <cell r="AL29">
            <v>0.33580910634660688</v>
          </cell>
          <cell r="AP29" t="str">
            <v>FIVENEZ</v>
          </cell>
          <cell r="AQ29">
            <v>41</v>
          </cell>
          <cell r="AR29">
            <v>0.25403545015791024</v>
          </cell>
          <cell r="AS29">
            <v>40</v>
          </cell>
          <cell r="AT29">
            <v>0.25369666877906144</v>
          </cell>
          <cell r="AX29" t="str">
            <v>FIVENEZ</v>
          </cell>
          <cell r="AY29">
            <v>41</v>
          </cell>
          <cell r="AZ29">
            <v>0.28708709465995075</v>
          </cell>
          <cell r="BA29">
            <v>40</v>
          </cell>
          <cell r="BB29">
            <v>0.28976879675177925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  <cell r="BN29" t="str">
            <v>FIVENEZ</v>
          </cell>
          <cell r="BO29">
            <v>5</v>
          </cell>
          <cell r="BP29">
            <v>0.75834865169620547</v>
          </cell>
          <cell r="BQ29">
            <v>8</v>
          </cell>
          <cell r="BR29">
            <v>0.64329644718717416</v>
          </cell>
          <cell r="BV29" t="str">
            <v>FIVENEZ</v>
          </cell>
          <cell r="BW29">
            <v>38</v>
          </cell>
          <cell r="BX29">
            <v>0.10362362442715999</v>
          </cell>
          <cell r="BY29">
            <v>39</v>
          </cell>
          <cell r="BZ29">
            <v>0.13615856609253105</v>
          </cell>
        </row>
        <row r="30">
          <cell r="B30" t="str">
            <v xml:space="preserve">GANADERO              </v>
          </cell>
          <cell r="C30">
            <v>2</v>
          </cell>
          <cell r="D30">
            <v>0.61714622162458188</v>
          </cell>
          <cell r="E30">
            <v>2</v>
          </cell>
          <cell r="F30">
            <v>0.64827720324579485</v>
          </cell>
          <cell r="J30" t="str">
            <v xml:space="preserve">GANADERO              </v>
          </cell>
          <cell r="K30">
            <v>2</v>
          </cell>
          <cell r="L30">
            <v>0.38783152614500543</v>
          </cell>
          <cell r="M30">
            <v>2</v>
          </cell>
          <cell r="N30">
            <v>0.40432077482098722</v>
          </cell>
          <cell r="R30" t="str">
            <v xml:space="preserve">GANADERO              </v>
          </cell>
          <cell r="S30">
            <v>2</v>
          </cell>
          <cell r="T30">
            <v>2.5784391741947053</v>
          </cell>
          <cell r="U30">
            <v>2</v>
          </cell>
          <cell r="V30">
            <v>2.4732837446771057</v>
          </cell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AH30" t="str">
            <v xml:space="preserve">GANADERO              </v>
          </cell>
          <cell r="AI30">
            <v>7</v>
          </cell>
          <cell r="AJ30">
            <v>-2.1545239630346588E-2</v>
          </cell>
          <cell r="AK30">
            <v>7</v>
          </cell>
          <cell r="AL30">
            <v>-2.1608781440968068E-2</v>
          </cell>
          <cell r="AP30" t="str">
            <v xml:space="preserve">GANADERO              </v>
          </cell>
          <cell r="AQ30">
            <v>8</v>
          </cell>
          <cell r="AR30">
            <v>2.4638951809676117E-2</v>
          </cell>
          <cell r="AS30">
            <v>7</v>
          </cell>
          <cell r="AT30">
            <v>3.3523541603397114E-2</v>
          </cell>
          <cell r="AX30" t="str">
            <v xml:space="preserve">GANADERO              </v>
          </cell>
          <cell r="AY30">
            <v>8</v>
          </cell>
          <cell r="AZ30">
            <v>5.0244641162964697E-2</v>
          </cell>
          <cell r="BA30">
            <v>7</v>
          </cell>
          <cell r="BB30">
            <v>6.005413210150834E-2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  <cell r="BN30" t="str">
            <v xml:space="preserve">GANADERO              </v>
          </cell>
          <cell r="BO30">
            <v>1</v>
          </cell>
          <cell r="BP30">
            <v>1.3129526526480466</v>
          </cell>
          <cell r="BQ30">
            <v>1</v>
          </cell>
          <cell r="BR30">
            <v>1.4851817334575954</v>
          </cell>
          <cell r="BV30" t="str">
            <v xml:space="preserve">GANADERO              </v>
          </cell>
          <cell r="BW30">
            <v>1</v>
          </cell>
          <cell r="BX30">
            <v>0.73515359792129409</v>
          </cell>
          <cell r="BY30">
            <v>29</v>
          </cell>
          <cell r="BZ30">
            <v>0.19262534412279972</v>
          </cell>
        </row>
        <row r="31">
          <cell r="B31" t="str">
            <v xml:space="preserve">GUAYANA               </v>
          </cell>
          <cell r="C31">
            <v>37</v>
          </cell>
          <cell r="D31">
            <v>7.8974136416710583E-2</v>
          </cell>
          <cell r="E31">
            <v>34</v>
          </cell>
          <cell r="F31">
            <v>9.0510069263347731E-2</v>
          </cell>
          <cell r="J31" t="str">
            <v xml:space="preserve">GUAYANA               </v>
          </cell>
          <cell r="K31">
            <v>40</v>
          </cell>
          <cell r="L31">
            <v>4.2509683106954632E-3</v>
          </cell>
          <cell r="M31">
            <v>40</v>
          </cell>
          <cell r="N31">
            <v>5.6083317892770164E-3</v>
          </cell>
          <cell r="R31" t="str">
            <v xml:space="preserve">GUAYANA               </v>
          </cell>
          <cell r="S31">
            <v>41</v>
          </cell>
          <cell r="T31">
            <v>235.24052096177562</v>
          </cell>
          <cell r="U31">
            <v>40</v>
          </cell>
          <cell r="V31">
            <v>178.30614121510675</v>
          </cell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AH31" t="str">
            <v xml:space="preserve">GUAYANA               </v>
          </cell>
          <cell r="AI31">
            <v>40</v>
          </cell>
          <cell r="AJ31">
            <v>1.3377384182341048</v>
          </cell>
          <cell r="AK31">
            <v>40</v>
          </cell>
          <cell r="AL31">
            <v>1.4696878734970609</v>
          </cell>
          <cell r="AP31" t="str">
            <v xml:space="preserve">GUAYANA               </v>
          </cell>
          <cell r="AQ31">
            <v>37</v>
          </cell>
          <cell r="AR31">
            <v>0.18804468003761221</v>
          </cell>
          <cell r="AS31">
            <v>38</v>
          </cell>
          <cell r="AT31">
            <v>0.18760610251574741</v>
          </cell>
          <cell r="AX31" t="str">
            <v xml:space="preserve">GUAYANA               </v>
          </cell>
          <cell r="AY31">
            <v>36</v>
          </cell>
          <cell r="AZ31">
            <v>0.20676855037870567</v>
          </cell>
          <cell r="BA31">
            <v>37</v>
          </cell>
          <cell r="BB31">
            <v>0.20881536921568641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  <cell r="BN31" t="str">
            <v xml:space="preserve">GUAYANA               </v>
          </cell>
          <cell r="BO31">
            <v>15</v>
          </cell>
          <cell r="BP31">
            <v>0.34369154552974895</v>
          </cell>
          <cell r="BQ31">
            <v>21</v>
          </cell>
          <cell r="BR31">
            <v>0.23607400347833582</v>
          </cell>
          <cell r="BV31" t="str">
            <v xml:space="preserve">GUAYANA               </v>
          </cell>
          <cell r="BW31">
            <v>18</v>
          </cell>
          <cell r="BX31">
            <v>0.20716903874637288</v>
          </cell>
          <cell r="BY31">
            <v>12</v>
          </cell>
          <cell r="BZ31">
            <v>0.25504710939019642</v>
          </cell>
        </row>
        <row r="32">
          <cell r="B32" t="str">
            <v xml:space="preserve">I.M.C.P.              </v>
          </cell>
          <cell r="C32">
            <v>21</v>
          </cell>
          <cell r="D32">
            <v>0.12840269598220128</v>
          </cell>
          <cell r="E32">
            <v>21</v>
          </cell>
          <cell r="F32">
            <v>0.13493083603383732</v>
          </cell>
          <cell r="J32" t="str">
            <v xml:space="preserve">I.M.C.P.              </v>
          </cell>
          <cell r="K32">
            <v>24</v>
          </cell>
          <cell r="L32">
            <v>8.6918865761671252E-2</v>
          </cell>
          <cell r="M32">
            <v>25</v>
          </cell>
          <cell r="N32">
            <v>8.9561411842949079E-2</v>
          </cell>
          <cell r="R32" t="str">
            <v xml:space="preserve">I.M.C.P.              </v>
          </cell>
          <cell r="S32">
            <v>24</v>
          </cell>
          <cell r="T32">
            <v>11.504982160512402</v>
          </cell>
          <cell r="U32">
            <v>25</v>
          </cell>
          <cell r="V32">
            <v>11.165522957069454</v>
          </cell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AH32" t="str">
            <v xml:space="preserve">I.M.C.P.              </v>
          </cell>
          <cell r="AI32">
            <v>39</v>
          </cell>
          <cell r="AJ32">
            <v>0.83393823504840803</v>
          </cell>
          <cell r="AK32">
            <v>2</v>
          </cell>
          <cell r="AL32">
            <v>-0.29572763846602873</v>
          </cell>
          <cell r="AP32" t="str">
            <v xml:space="preserve">I.M.C.P.              </v>
          </cell>
          <cell r="AQ32">
            <v>32</v>
          </cell>
          <cell r="AR32">
            <v>0.12394526756624583</v>
          </cell>
          <cell r="AS32">
            <v>34</v>
          </cell>
          <cell r="AT32">
            <v>0.1555894718148266</v>
          </cell>
          <cell r="AX32" t="str">
            <v xml:space="preserve">I.M.C.P.              </v>
          </cell>
          <cell r="AY32">
            <v>32</v>
          </cell>
          <cell r="AZ32">
            <v>0.16052338836884122</v>
          </cell>
          <cell r="BA32">
            <v>35</v>
          </cell>
          <cell r="BB32">
            <v>0.19738061369283005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  <cell r="BN32" t="str">
            <v xml:space="preserve">I.M.C.P.              </v>
          </cell>
          <cell r="BO32">
            <v>6</v>
          </cell>
          <cell r="BP32">
            <v>0.71192612735100835</v>
          </cell>
          <cell r="BQ32">
            <v>6</v>
          </cell>
          <cell r="BR32">
            <v>0.67648771210689851</v>
          </cell>
          <cell r="BV32" t="str">
            <v xml:space="preserve">I.M.C.P.              </v>
          </cell>
          <cell r="BW32">
            <v>40</v>
          </cell>
          <cell r="BX32">
            <v>7.8271888640886658E-3</v>
          </cell>
          <cell r="BY32">
            <v>40</v>
          </cell>
          <cell r="BZ32">
            <v>1.4567482675849168E-2</v>
          </cell>
        </row>
        <row r="33">
          <cell r="B33" t="str">
            <v xml:space="preserve">INDUSTRIAL DE VZLA.   </v>
          </cell>
          <cell r="C33">
            <v>5</v>
          </cell>
          <cell r="D33">
            <v>0.28735821482656909</v>
          </cell>
          <cell r="E33">
            <v>6</v>
          </cell>
          <cell r="F33">
            <v>0.30352528430030823</v>
          </cell>
          <cell r="J33" t="str">
            <v xml:space="preserve">INDUSTRIAL DE VZLA.   </v>
          </cell>
          <cell r="K33">
            <v>41</v>
          </cell>
          <cell r="L33">
            <v>-9.6072358469244293E-2</v>
          </cell>
          <cell r="M33">
            <v>41</v>
          </cell>
          <cell r="N33">
            <v>-9.6266260117448529E-2</v>
          </cell>
          <cell r="R33" t="str">
            <v xml:space="preserve">INDUSTRIAL DE VZLA.   </v>
          </cell>
          <cell r="S33">
            <v>40</v>
          </cell>
          <cell r="T33">
            <v>100</v>
          </cell>
          <cell r="U33">
            <v>41</v>
          </cell>
          <cell r="V33">
            <v>1000</v>
          </cell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AH33" t="str">
            <v xml:space="preserve">INDUSTRIAL DE VZLA.   </v>
          </cell>
          <cell r="AI33">
            <v>38</v>
          </cell>
          <cell r="AJ33">
            <v>0.75575683195419263</v>
          </cell>
          <cell r="AK33">
            <v>41</v>
          </cell>
          <cell r="AL33">
            <v>3.1496975929138071</v>
          </cell>
          <cell r="AP33" t="str">
            <v xml:space="preserve">INDUSTRIAL DE VZLA.   </v>
          </cell>
          <cell r="AQ33">
            <v>33</v>
          </cell>
          <cell r="AR33">
            <v>0.13789473143562991</v>
          </cell>
          <cell r="AS33">
            <v>32</v>
          </cell>
          <cell r="AT33">
            <v>0.14719819126899317</v>
          </cell>
          <cell r="AX33" t="str">
            <v xml:space="preserve">INDUSTRIAL DE VZLA.   </v>
          </cell>
          <cell r="AY33">
            <v>40</v>
          </cell>
          <cell r="AZ33">
            <v>0.2453550301671775</v>
          </cell>
          <cell r="BA33">
            <v>39</v>
          </cell>
          <cell r="BB33">
            <v>0.26522789438349403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  <cell r="BN33" t="str">
            <v xml:space="preserve">INDUSTRIAL DE VZLA.   </v>
          </cell>
          <cell r="BO33">
            <v>2</v>
          </cell>
          <cell r="BP33">
            <v>1.0959038572518058</v>
          </cell>
          <cell r="BQ33">
            <v>3</v>
          </cell>
          <cell r="BR33">
            <v>1.1321785400831605</v>
          </cell>
          <cell r="BV33" t="str">
            <v xml:space="preserve">INDUSTRIAL DE VZLA.   </v>
          </cell>
          <cell r="BW33">
            <v>20</v>
          </cell>
          <cell r="BX33">
            <v>0.20300928107354779</v>
          </cell>
          <cell r="BY33">
            <v>22</v>
          </cell>
          <cell r="BZ33">
            <v>0.20807034078715728</v>
          </cell>
        </row>
        <row r="34">
          <cell r="B34" t="str">
            <v xml:space="preserve">ING BANK              </v>
          </cell>
          <cell r="C34">
            <v>39</v>
          </cell>
          <cell r="D34">
            <v>6.2494972787610084E-2</v>
          </cell>
          <cell r="E34">
            <v>38</v>
          </cell>
          <cell r="F34">
            <v>7.156469686647618E-2</v>
          </cell>
          <cell r="J34" t="str">
            <v xml:space="preserve">ING BANK              </v>
          </cell>
          <cell r="K34">
            <v>34</v>
          </cell>
          <cell r="L34">
            <v>5.9054473039287292E-2</v>
          </cell>
          <cell r="M34">
            <v>33</v>
          </cell>
          <cell r="N34">
            <v>6.6779413958529973E-2</v>
          </cell>
          <cell r="R34" t="str">
            <v xml:space="preserve">ING BANK              </v>
          </cell>
          <cell r="S34">
            <v>34</v>
          </cell>
          <cell r="T34">
            <v>16.933518301564185</v>
          </cell>
          <cell r="U34">
            <v>33</v>
          </cell>
          <cell r="V34">
            <v>14.974674689732979</v>
          </cell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AH34" t="str">
            <v xml:space="preserve">ING BANK              </v>
          </cell>
          <cell r="AI34">
            <v>3</v>
          </cell>
          <cell r="AJ34">
            <v>-0.27088089272040283</v>
          </cell>
          <cell r="AK34">
            <v>3</v>
          </cell>
          <cell r="AL34">
            <v>-0.15560436387634305</v>
          </cell>
          <cell r="AP34" t="str">
            <v xml:space="preserve">ING BANK              </v>
          </cell>
          <cell r="AQ34">
            <v>3</v>
          </cell>
          <cell r="AR34">
            <v>1.5770335520319458E-2</v>
          </cell>
          <cell r="AS34">
            <v>5</v>
          </cell>
          <cell r="AT34">
            <v>3.0397666395651165E-2</v>
          </cell>
          <cell r="AX34" t="str">
            <v xml:space="preserve">ING BANK              </v>
          </cell>
          <cell r="AY34">
            <v>1</v>
          </cell>
          <cell r="AZ34">
            <v>2.5946841244797285E-2</v>
          </cell>
          <cell r="BA34">
            <v>2</v>
          </cell>
          <cell r="BB34">
            <v>4.1491574565497458E-2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  <cell r="BN34" t="str">
            <v xml:space="preserve">ING BANK              </v>
          </cell>
          <cell r="BO34">
            <v>4</v>
          </cell>
          <cell r="BP34">
            <v>0.92826377680424255</v>
          </cell>
          <cell r="BQ34">
            <v>5</v>
          </cell>
          <cell r="BR34">
            <v>0.78911548189622616</v>
          </cell>
          <cell r="BV34" t="str">
            <v xml:space="preserve">ING BANK              </v>
          </cell>
          <cell r="BW34">
            <v>2</v>
          </cell>
          <cell r="BX34">
            <v>0.35323183600841024</v>
          </cell>
          <cell r="BY34">
            <v>1</v>
          </cell>
          <cell r="BZ34">
            <v>5.2681448788006167</v>
          </cell>
        </row>
        <row r="35">
          <cell r="B35" t="str">
            <v xml:space="preserve">INTERBANK   </v>
          </cell>
          <cell r="C35">
            <v>17</v>
          </cell>
          <cell r="D35">
            <v>0.13121302892048764</v>
          </cell>
          <cell r="E35">
            <v>18</v>
          </cell>
          <cell r="F35">
            <v>0.14381242930292573</v>
          </cell>
          <cell r="J35" t="str">
            <v>INTERBANK</v>
          </cell>
          <cell r="K35">
            <v>16</v>
          </cell>
          <cell r="L35">
            <v>0.10770516595790579</v>
          </cell>
          <cell r="M35">
            <v>16</v>
          </cell>
          <cell r="N35">
            <v>0.11781472497014429</v>
          </cell>
          <cell r="R35" t="str">
            <v xml:space="preserve">INTERBANK         </v>
          </cell>
          <cell r="S35">
            <v>16</v>
          </cell>
          <cell r="T35">
            <v>9.2846057206840769</v>
          </cell>
          <cell r="U35">
            <v>16</v>
          </cell>
          <cell r="V35">
            <v>8.4879033605808818</v>
          </cell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AH35" t="str">
            <v>INTERBANK</v>
          </cell>
          <cell r="AI35">
            <v>28</v>
          </cell>
          <cell r="AJ35">
            <v>0.115595781483358</v>
          </cell>
          <cell r="AK35">
            <v>30</v>
          </cell>
          <cell r="AL35">
            <v>0.14305900939385058</v>
          </cell>
          <cell r="AP35" t="str">
            <v>INTERBANK</v>
          </cell>
          <cell r="AQ35">
            <v>30</v>
          </cell>
          <cell r="AR35">
            <v>0.11860696664656072</v>
          </cell>
          <cell r="AS35">
            <v>29</v>
          </cell>
          <cell r="AT35">
            <v>0.12670428738102621</v>
          </cell>
          <cell r="AX35" t="str">
            <v>INTERBANK</v>
          </cell>
          <cell r="AY35">
            <v>31</v>
          </cell>
          <cell r="AZ35">
            <v>0.15074084144590502</v>
          </cell>
          <cell r="BA35">
            <v>30</v>
          </cell>
          <cell r="BB35">
            <v>0.16308561590884224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  <cell r="BN35" t="str">
            <v>INTERBANK</v>
          </cell>
          <cell r="BO35">
            <v>18</v>
          </cell>
          <cell r="BP35">
            <v>0.26015655071063187</v>
          </cell>
          <cell r="BQ35">
            <v>19</v>
          </cell>
          <cell r="BR35">
            <v>0.24026504953747183</v>
          </cell>
          <cell r="BV35" t="str">
            <v>INTERBANK</v>
          </cell>
          <cell r="BW35">
            <v>29</v>
          </cell>
          <cell r="BX35">
            <v>0.18026450932685109</v>
          </cell>
          <cell r="BY35">
            <v>30</v>
          </cell>
          <cell r="BZ35">
            <v>0.18998188851822478</v>
          </cell>
        </row>
        <row r="36">
          <cell r="B36" t="str">
            <v xml:space="preserve">LARA                  </v>
          </cell>
          <cell r="C36">
            <v>32</v>
          </cell>
          <cell r="D36">
            <v>8.7056411091784303E-2</v>
          </cell>
          <cell r="E36">
            <v>32</v>
          </cell>
          <cell r="F36">
            <v>9.7312452715669309E-2</v>
          </cell>
          <cell r="J36" t="str">
            <v xml:space="preserve">LARA                  </v>
          </cell>
          <cell r="K36">
            <v>29</v>
          </cell>
          <cell r="L36">
            <v>7.6213547590572597E-2</v>
          </cell>
          <cell r="M36">
            <v>28</v>
          </cell>
          <cell r="N36">
            <v>8.6076572592870992E-2</v>
          </cell>
          <cell r="R36" t="str">
            <v xml:space="preserve">LARA                  </v>
          </cell>
          <cell r="S36">
            <v>29</v>
          </cell>
          <cell r="T36">
            <v>13.12102679397773</v>
          </cell>
          <cell r="U36">
            <v>28</v>
          </cell>
          <cell r="V36">
            <v>11.617562942821236</v>
          </cell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AH36" t="str">
            <v xml:space="preserve">LARA                  </v>
          </cell>
          <cell r="AI36">
            <v>9</v>
          </cell>
          <cell r="AJ36">
            <v>1.1057138662254992E-3</v>
          </cell>
          <cell r="AK36">
            <v>6</v>
          </cell>
          <cell r="AL36">
            <v>-2.3246788546233389E-2</v>
          </cell>
          <cell r="AP36" t="str">
            <v xml:space="preserve">LARA                  </v>
          </cell>
          <cell r="AQ36">
            <v>1</v>
          </cell>
          <cell r="AR36">
            <v>1.0272678682660037E-2</v>
          </cell>
          <cell r="AS36">
            <v>2</v>
          </cell>
          <cell r="AT36">
            <v>6.0515530369197879E-3</v>
          </cell>
          <cell r="AX36" t="str">
            <v xml:space="preserve">LARA                  </v>
          </cell>
          <cell r="AY36">
            <v>6</v>
          </cell>
          <cell r="AZ36">
            <v>4.237556496163928E-2</v>
          </cell>
          <cell r="BA36">
            <v>3</v>
          </cell>
          <cell r="BB36">
            <v>4.202722323160045E-2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  <cell r="BN36" t="str">
            <v xml:space="preserve">LARA                  </v>
          </cell>
          <cell r="BO36">
            <v>17</v>
          </cell>
          <cell r="BP36">
            <v>0.30481128445739247</v>
          </cell>
          <cell r="BQ36">
            <v>14</v>
          </cell>
          <cell r="BR36">
            <v>0.3572900824882122</v>
          </cell>
          <cell r="BV36" t="str">
            <v xml:space="preserve">LARA                  </v>
          </cell>
          <cell r="BW36">
            <v>5</v>
          </cell>
          <cell r="BX36">
            <v>0.27288582742377587</v>
          </cell>
          <cell r="BY36">
            <v>2</v>
          </cell>
          <cell r="BZ36">
            <v>0.36611283198972233</v>
          </cell>
        </row>
        <row r="37">
          <cell r="B37" t="str">
            <v xml:space="preserve">MERCANTIL             </v>
          </cell>
          <cell r="C37">
            <v>22</v>
          </cell>
          <cell r="D37">
            <v>0.12530267777136139</v>
          </cell>
          <cell r="E37">
            <v>24</v>
          </cell>
          <cell r="F37">
            <v>0.13092285279885402</v>
          </cell>
          <cell r="J37" t="str">
            <v xml:space="preserve">MERCANTIL             </v>
          </cell>
          <cell r="K37">
            <v>18</v>
          </cell>
          <cell r="L37">
            <v>0.10171467051935834</v>
          </cell>
          <cell r="M37">
            <v>19</v>
          </cell>
          <cell r="N37">
            <v>0.10587333222020918</v>
          </cell>
          <cell r="R37" t="str">
            <v xml:space="preserve">MERCANTIL             </v>
          </cell>
          <cell r="S37">
            <v>18</v>
          </cell>
          <cell r="T37">
            <v>9.8314234799559213</v>
          </cell>
          <cell r="U37">
            <v>19</v>
          </cell>
          <cell r="V37">
            <v>9.445249139037859</v>
          </cell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AH37" t="str">
            <v xml:space="preserve">MERCANTIL             </v>
          </cell>
          <cell r="AI37">
            <v>23</v>
          </cell>
          <cell r="AJ37">
            <v>8.6590480031763575E-2</v>
          </cell>
          <cell r="AK37">
            <v>26</v>
          </cell>
          <cell r="AL37">
            <v>0.11830020296511685</v>
          </cell>
          <cell r="AP37" t="str">
            <v xml:space="preserve">MERCANTIL             </v>
          </cell>
          <cell r="AQ37">
            <v>26</v>
          </cell>
          <cell r="AR37">
            <v>9.8909901520516139E-2</v>
          </cell>
          <cell r="AS37">
            <v>27</v>
          </cell>
          <cell r="AT37">
            <v>0.10762757980803594</v>
          </cell>
          <cell r="AX37" t="str">
            <v xml:space="preserve">MERCANTIL             </v>
          </cell>
          <cell r="AY37">
            <v>26</v>
          </cell>
          <cell r="AZ37">
            <v>0.12018765863264434</v>
          </cell>
          <cell r="BA37">
            <v>27</v>
          </cell>
          <cell r="BB37">
            <v>0.13137377508481102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  <cell r="BN37" t="str">
            <v xml:space="preserve">MERCANTIL             </v>
          </cell>
          <cell r="BO37">
            <v>32</v>
          </cell>
          <cell r="BP37">
            <v>7.1590044205132403E-2</v>
          </cell>
          <cell r="BQ37">
            <v>30</v>
          </cell>
          <cell r="BR37">
            <v>0.11749396301314173</v>
          </cell>
          <cell r="BV37" t="str">
            <v xml:space="preserve">MERCANTIL             </v>
          </cell>
          <cell r="BW37">
            <v>27</v>
          </cell>
          <cell r="BX37">
            <v>0.18383643156721305</v>
          </cell>
          <cell r="BY37">
            <v>19</v>
          </cell>
          <cell r="BZ37">
            <v>0.22008904799400594</v>
          </cell>
        </row>
        <row r="38">
          <cell r="B38" t="str">
            <v xml:space="preserve">MONAGAS               </v>
          </cell>
          <cell r="C38">
            <v>9</v>
          </cell>
          <cell r="D38">
            <v>0.20412990877862255</v>
          </cell>
          <cell r="E38">
            <v>10</v>
          </cell>
          <cell r="F38">
            <v>0.19358777804138447</v>
          </cell>
          <cell r="J38" t="str">
            <v xml:space="preserve">MONAGAS               </v>
          </cell>
          <cell r="K38">
            <v>9</v>
          </cell>
          <cell r="L38">
            <v>0.15482509970082248</v>
          </cell>
          <cell r="M38">
            <v>10</v>
          </cell>
          <cell r="N38">
            <v>0.15072597182104819</v>
          </cell>
          <cell r="R38" t="str">
            <v xml:space="preserve">MONAGAS               </v>
          </cell>
          <cell r="S38">
            <v>9</v>
          </cell>
          <cell r="T38">
            <v>6.4589010563039073</v>
          </cell>
          <cell r="U38">
            <v>10</v>
          </cell>
          <cell r="V38">
            <v>6.6345566588037395</v>
          </cell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AH38" t="str">
            <v xml:space="preserve">MONAGAS               </v>
          </cell>
          <cell r="AI38">
            <v>12</v>
          </cell>
          <cell r="AJ38">
            <v>3.8558672671545627E-2</v>
          </cell>
          <cell r="AK38">
            <v>14</v>
          </cell>
          <cell r="AL38">
            <v>4.1420681774900041E-2</v>
          </cell>
          <cell r="AP38" t="str">
            <v xml:space="preserve">MONAGAS               </v>
          </cell>
          <cell r="AQ38">
            <v>18</v>
          </cell>
          <cell r="AR38">
            <v>7.0282627316961166E-2</v>
          </cell>
          <cell r="AS38">
            <v>13</v>
          </cell>
          <cell r="AT38">
            <v>5.4977282197177367E-2</v>
          </cell>
          <cell r="AX38" t="str">
            <v xml:space="preserve">MONAGAS               </v>
          </cell>
          <cell r="AY38">
            <v>17</v>
          </cell>
          <cell r="AZ38">
            <v>9.1477468408085405E-2</v>
          </cell>
          <cell r="BA38">
            <v>13</v>
          </cell>
          <cell r="BB38">
            <v>7.9001931860547173E-2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  <cell r="BN38" t="str">
            <v xml:space="preserve">MONAGAS               </v>
          </cell>
          <cell r="BO38">
            <v>9</v>
          </cell>
          <cell r="BP38">
            <v>0.52588722472644944</v>
          </cell>
          <cell r="BQ38">
            <v>7</v>
          </cell>
          <cell r="BR38">
            <v>0.64410965861556446</v>
          </cell>
          <cell r="BV38" t="str">
            <v xml:space="preserve">MONAGAS               </v>
          </cell>
          <cell r="BW38">
            <v>17</v>
          </cell>
          <cell r="BX38">
            <v>0.21031599036546039</v>
          </cell>
          <cell r="BY38">
            <v>21</v>
          </cell>
          <cell r="BZ38">
            <v>0.21645933758357952</v>
          </cell>
        </row>
        <row r="39">
          <cell r="B39" t="str">
            <v xml:space="preserve">NOROCO                </v>
          </cell>
          <cell r="C39">
            <v>26</v>
          </cell>
          <cell r="D39">
            <v>0.11472428834539627</v>
          </cell>
          <cell r="E39">
            <v>22</v>
          </cell>
          <cell r="F39">
            <v>0.13383275012497323</v>
          </cell>
          <cell r="J39" t="str">
            <v xml:space="preserve">NOROCO                </v>
          </cell>
          <cell r="K39">
            <v>21</v>
          </cell>
          <cell r="L39">
            <v>9.8093246787459509E-2</v>
          </cell>
          <cell r="M39">
            <v>18</v>
          </cell>
          <cell r="N39">
            <v>0.11572470246256182</v>
          </cell>
          <cell r="R39" t="str">
            <v xml:space="preserve">NOROCO                </v>
          </cell>
          <cell r="S39">
            <v>21</v>
          </cell>
          <cell r="T39">
            <v>10.194381700574342</v>
          </cell>
          <cell r="U39">
            <v>18</v>
          </cell>
          <cell r="V39">
            <v>8.6411974169776826</v>
          </cell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AH39" t="str">
            <v xml:space="preserve">NOROCO                </v>
          </cell>
          <cell r="AI39">
            <v>29</v>
          </cell>
          <cell r="AJ39">
            <v>0.13152774353083335</v>
          </cell>
          <cell r="AK39">
            <v>25</v>
          </cell>
          <cell r="AL39">
            <v>0.10626858961056929</v>
          </cell>
          <cell r="AP39" t="str">
            <v xml:space="preserve">NOROCO                </v>
          </cell>
          <cell r="AQ39">
            <v>21</v>
          </cell>
          <cell r="AR39">
            <v>8.3628126202224984E-2</v>
          </cell>
          <cell r="AS39">
            <v>19</v>
          </cell>
          <cell r="AT39">
            <v>7.2047894498797879E-2</v>
          </cell>
          <cell r="AX39" t="str">
            <v xml:space="preserve">NOROCO                </v>
          </cell>
          <cell r="AY39">
            <v>19</v>
          </cell>
          <cell r="AZ39">
            <v>9.4310351590045555E-2</v>
          </cell>
          <cell r="BA39">
            <v>16</v>
          </cell>
          <cell r="BB39">
            <v>8.4236235092480183E-2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  <cell r="BN39" t="str">
            <v xml:space="preserve">NOROCO                </v>
          </cell>
          <cell r="BO39">
            <v>11</v>
          </cell>
          <cell r="BP39">
            <v>0.45367914479517951</v>
          </cell>
          <cell r="BQ39">
            <v>16</v>
          </cell>
          <cell r="BR39">
            <v>0.29937877599775725</v>
          </cell>
          <cell r="BV39" t="str">
            <v xml:space="preserve">NOROCO                </v>
          </cell>
          <cell r="BW39">
            <v>33</v>
          </cell>
          <cell r="BX39">
            <v>0.15346732339515093</v>
          </cell>
          <cell r="BY39">
            <v>27</v>
          </cell>
          <cell r="BZ39">
            <v>0.19818323769306848</v>
          </cell>
        </row>
        <row r="40">
          <cell r="B40" t="str">
            <v xml:space="preserve">OCCIDENTAL DE DCTO.   </v>
          </cell>
          <cell r="C40">
            <v>36</v>
          </cell>
          <cell r="D40">
            <v>7.9071443264341124E-2</v>
          </cell>
          <cell r="E40">
            <v>37</v>
          </cell>
          <cell r="F40">
            <v>8.0043831833018581E-2</v>
          </cell>
          <cell r="J40" t="str">
            <v xml:space="preserve">OCCIDENTAL DE DCTO.   </v>
          </cell>
          <cell r="K40">
            <v>32</v>
          </cell>
          <cell r="L40">
            <v>6.9035576022706366E-2</v>
          </cell>
          <cell r="M40">
            <v>32</v>
          </cell>
          <cell r="N40">
            <v>6.9518124015783792E-2</v>
          </cell>
          <cell r="R40" t="str">
            <v xml:space="preserve">OCCIDENTAL DE DCTO.   </v>
          </cell>
          <cell r="S40">
            <v>32</v>
          </cell>
          <cell r="T40">
            <v>14.485285089402192</v>
          </cell>
          <cell r="U40">
            <v>32</v>
          </cell>
          <cell r="V40">
            <v>14.384737996856105</v>
          </cell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AH40" t="str">
            <v xml:space="preserve">OCCIDENTAL DE DCTO.   </v>
          </cell>
          <cell r="AI40">
            <v>14</v>
          </cell>
          <cell r="AJ40">
            <v>3.9625029126459987E-2</v>
          </cell>
          <cell r="AK40">
            <v>18</v>
          </cell>
          <cell r="AL40">
            <v>6.5209870615388507E-2</v>
          </cell>
          <cell r="AP40" t="str">
            <v xml:space="preserve">OCCIDENTAL DE DCTO.   </v>
          </cell>
          <cell r="AQ40">
            <v>15</v>
          </cell>
          <cell r="AR40">
            <v>5.9336428392261831E-2</v>
          </cell>
          <cell r="AS40">
            <v>17</v>
          </cell>
          <cell r="AT40">
            <v>6.7076819419077643E-2</v>
          </cell>
          <cell r="AX40" t="str">
            <v xml:space="preserve">OCCIDENTAL DE DCTO.   </v>
          </cell>
          <cell r="AY40">
            <v>16</v>
          </cell>
          <cell r="AZ40">
            <v>8.5637087994510017E-2</v>
          </cell>
          <cell r="BA40">
            <v>19</v>
          </cell>
          <cell r="BB40">
            <v>9.3924423698347304E-2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  <cell r="BN40" t="str">
            <v xml:space="preserve">OCCIDENTAL DE DCTO.   </v>
          </cell>
          <cell r="BO40">
            <v>20</v>
          </cell>
          <cell r="BP40">
            <v>0.24094868051276686</v>
          </cell>
          <cell r="BQ40">
            <v>18</v>
          </cell>
          <cell r="BR40">
            <v>0.24783048496397389</v>
          </cell>
          <cell r="BV40" t="str">
            <v xml:space="preserve">OCCIDENTAL DE DCTO.   </v>
          </cell>
          <cell r="BW40">
            <v>24</v>
          </cell>
          <cell r="BX40">
            <v>0.19361347418778124</v>
          </cell>
          <cell r="BY40">
            <v>14</v>
          </cell>
          <cell r="BZ40">
            <v>0.25147991601084491</v>
          </cell>
        </row>
        <row r="41">
          <cell r="B41" t="str">
            <v>OCCIDENTE</v>
          </cell>
          <cell r="C41">
            <v>30</v>
          </cell>
          <cell r="D41">
            <v>0.10332459266935691</v>
          </cell>
          <cell r="E41">
            <v>30</v>
          </cell>
          <cell r="F41">
            <v>0.10795642097925576</v>
          </cell>
          <cell r="J41" t="str">
            <v>OCCIDENTE</v>
          </cell>
          <cell r="K41">
            <v>27</v>
          </cell>
          <cell r="L41">
            <v>8.1039985691505861E-2</v>
          </cell>
          <cell r="M41">
            <v>29</v>
          </cell>
          <cell r="N41">
            <v>8.5672352523448403E-2</v>
          </cell>
          <cell r="R41" t="str">
            <v>OCCIDENTE</v>
          </cell>
          <cell r="S41">
            <v>27</v>
          </cell>
          <cell r="T41">
            <v>12.339587568619402</v>
          </cell>
          <cell r="U41">
            <v>29</v>
          </cell>
          <cell r="V41">
            <v>11.672377033492822</v>
          </cell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AH41" t="str">
            <v>OCCIDENTE</v>
          </cell>
          <cell r="AI41">
            <v>8</v>
          </cell>
          <cell r="AJ41">
            <v>-8.0284362250653361E-3</v>
          </cell>
          <cell r="AK41">
            <v>9</v>
          </cell>
          <cell r="AL41">
            <v>6.5551691834552228E-3</v>
          </cell>
          <cell r="AP41" t="str">
            <v>OCCIDENTE</v>
          </cell>
          <cell r="AQ41">
            <v>6</v>
          </cell>
          <cell r="AR41">
            <v>1.9712552535577643E-2</v>
          </cell>
          <cell r="AS41">
            <v>4</v>
          </cell>
          <cell r="AT41">
            <v>2.2745121745674522E-2</v>
          </cell>
          <cell r="AX41" t="str">
            <v>OCCIDENTE</v>
          </cell>
          <cell r="AY41">
            <v>10</v>
          </cell>
          <cell r="AZ41">
            <v>7.1306197148205713E-2</v>
          </cell>
          <cell r="BA41">
            <v>10</v>
          </cell>
          <cell r="BB41">
            <v>7.7514495118373009E-2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  <cell r="BN41" t="str">
            <v>OCCIDENTE</v>
          </cell>
          <cell r="BO41">
            <v>37</v>
          </cell>
          <cell r="BP41">
            <v>4.873251085049328E-2</v>
          </cell>
          <cell r="BQ41">
            <v>22</v>
          </cell>
          <cell r="BR41">
            <v>0.2315708410749899</v>
          </cell>
          <cell r="BV41" t="str">
            <v>OCCIDENTE</v>
          </cell>
          <cell r="BW41">
            <v>8</v>
          </cell>
          <cell r="BX41">
            <v>0.25137605412140518</v>
          </cell>
          <cell r="BY41">
            <v>13</v>
          </cell>
          <cell r="BZ41">
            <v>0.25160584027718763</v>
          </cell>
        </row>
        <row r="42">
          <cell r="B42" t="str">
            <v xml:space="preserve">ORINOCO               </v>
          </cell>
          <cell r="C42">
            <v>24</v>
          </cell>
          <cell r="D42">
            <v>0.12307230159405781</v>
          </cell>
          <cell r="E42">
            <v>23</v>
          </cell>
          <cell r="F42">
            <v>0.13319109990999289</v>
          </cell>
          <cell r="J42" t="str">
            <v xml:space="preserve">ORINOCO               </v>
          </cell>
          <cell r="K42">
            <v>15</v>
          </cell>
          <cell r="L42">
            <v>0.10795341463141153</v>
          </cell>
          <cell r="M42">
            <v>17</v>
          </cell>
          <cell r="N42">
            <v>0.11623340515024812</v>
          </cell>
          <cell r="R42" t="str">
            <v xml:space="preserve">ORINOCO               </v>
          </cell>
          <cell r="S42">
            <v>15</v>
          </cell>
          <cell r="T42">
            <v>9.2632549272695908</v>
          </cell>
          <cell r="U42">
            <v>17</v>
          </cell>
          <cell r="V42">
            <v>8.6033786819491223</v>
          </cell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AH42" t="str">
            <v xml:space="preserve">ORINOCO               </v>
          </cell>
          <cell r="AI42">
            <v>15</v>
          </cell>
          <cell r="AJ42">
            <v>4.6716166625958094E-2</v>
          </cell>
          <cell r="AK42">
            <v>15</v>
          </cell>
          <cell r="AL42">
            <v>4.8382896849698806E-2</v>
          </cell>
          <cell r="AP42" t="str">
            <v xml:space="preserve">ORINOCO               </v>
          </cell>
          <cell r="AQ42">
            <v>28</v>
          </cell>
          <cell r="AR42">
            <v>0.11452343140737174</v>
          </cell>
          <cell r="AS42">
            <v>28</v>
          </cell>
          <cell r="AT42">
            <v>0.1215782995925177</v>
          </cell>
          <cell r="AX42" t="str">
            <v xml:space="preserve">ORINOCO               </v>
          </cell>
          <cell r="AY42">
            <v>30</v>
          </cell>
          <cell r="AZ42">
            <v>0.13990943750205892</v>
          </cell>
          <cell r="BA42">
            <v>29</v>
          </cell>
          <cell r="BB42">
            <v>0.14871762145411982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  <cell r="BN42" t="str">
            <v xml:space="preserve">ORINOCO               </v>
          </cell>
          <cell r="BO42">
            <v>28</v>
          </cell>
          <cell r="BP42">
            <v>0.13292146376816391</v>
          </cell>
          <cell r="BQ42">
            <v>28</v>
          </cell>
          <cell r="BR42">
            <v>0.14934920270892485</v>
          </cell>
          <cell r="BV42" t="str">
            <v xml:space="preserve">ORINOCO               </v>
          </cell>
          <cell r="BW42">
            <v>28</v>
          </cell>
          <cell r="BX42">
            <v>0.18335500548933861</v>
          </cell>
          <cell r="BY42">
            <v>32</v>
          </cell>
          <cell r="BZ42">
            <v>0.18420269150779131</v>
          </cell>
        </row>
        <row r="43">
          <cell r="B43" t="str">
            <v xml:space="preserve">PLAZA                 </v>
          </cell>
          <cell r="C43">
            <v>14</v>
          </cell>
          <cell r="D43">
            <v>0.15280245261204473</v>
          </cell>
          <cell r="E43">
            <v>11</v>
          </cell>
          <cell r="F43">
            <v>0.16927303063793511</v>
          </cell>
          <cell r="J43" t="str">
            <v xml:space="preserve">PLAZA                 </v>
          </cell>
          <cell r="K43">
            <v>10</v>
          </cell>
          <cell r="L43">
            <v>0.14739742141658813</v>
          </cell>
          <cell r="M43">
            <v>9</v>
          </cell>
          <cell r="N43">
            <v>0.16363627011301796</v>
          </cell>
          <cell r="R43" t="str">
            <v xml:space="preserve">PLAZA                 </v>
          </cell>
          <cell r="S43">
            <v>10</v>
          </cell>
          <cell r="T43">
            <v>6.784379200052002</v>
          </cell>
          <cell r="U43">
            <v>9</v>
          </cell>
          <cell r="V43">
            <v>6.1111146038059552</v>
          </cell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AH43" t="str">
            <v xml:space="preserve">PLAZA                 </v>
          </cell>
          <cell r="AI43">
            <v>11</v>
          </cell>
          <cell r="AJ43">
            <v>3.5542607944610019E-2</v>
          </cell>
          <cell r="AK43">
            <v>13</v>
          </cell>
          <cell r="AL43">
            <v>3.5445606029976602E-2</v>
          </cell>
          <cell r="AP43" t="str">
            <v xml:space="preserve">PLAZA                 </v>
          </cell>
          <cell r="AQ43">
            <v>5</v>
          </cell>
          <cell r="AR43">
            <v>1.8459716555959758E-2</v>
          </cell>
          <cell r="AS43">
            <v>3</v>
          </cell>
          <cell r="AT43">
            <v>1.681896705609915E-2</v>
          </cell>
          <cell r="AX43" t="str">
            <v xml:space="preserve">PLAZA                 </v>
          </cell>
          <cell r="AY43">
            <v>3</v>
          </cell>
          <cell r="AZ43">
            <v>3.6715309586579675E-2</v>
          </cell>
          <cell r="BA43">
            <v>1</v>
          </cell>
          <cell r="BB43">
            <v>3.7066399913379969E-2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  <cell r="BN43" t="str">
            <v xml:space="preserve">PLAZA                 </v>
          </cell>
          <cell r="BO43">
            <v>31</v>
          </cell>
          <cell r="BP43">
            <v>7.6687940097767193E-2</v>
          </cell>
          <cell r="BQ43">
            <v>33</v>
          </cell>
          <cell r="BR43">
            <v>0.10134820698062637</v>
          </cell>
          <cell r="BV43" t="str">
            <v xml:space="preserve">PLAZA                 </v>
          </cell>
          <cell r="BW43">
            <v>4</v>
          </cell>
          <cell r="BX43">
            <v>0.3015140662845755</v>
          </cell>
          <cell r="BY43">
            <v>4</v>
          </cell>
          <cell r="BZ43">
            <v>0.33335967244849107</v>
          </cell>
        </row>
        <row r="44">
          <cell r="B44" t="str">
            <v>POPULAR</v>
          </cell>
          <cell r="C44">
            <v>13</v>
          </cell>
          <cell r="D44">
            <v>0.15797809399144772</v>
          </cell>
          <cell r="E44">
            <v>14</v>
          </cell>
          <cell r="F44">
            <v>0.16178785622829528</v>
          </cell>
          <cell r="J44" t="str">
            <v>POPULAR</v>
          </cell>
          <cell r="K44">
            <v>11</v>
          </cell>
          <cell r="L44">
            <v>0.13717913066541984</v>
          </cell>
          <cell r="M44">
            <v>11</v>
          </cell>
          <cell r="N44">
            <v>0.14026368059209166</v>
          </cell>
          <cell r="R44" t="str">
            <v>POPULAR</v>
          </cell>
          <cell r="S44">
            <v>11</v>
          </cell>
          <cell r="T44">
            <v>7.2897385713793588</v>
          </cell>
          <cell r="U44">
            <v>11</v>
          </cell>
          <cell r="V44">
            <v>7.1294293417848751</v>
          </cell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AH44" t="str">
            <v>POPULAR</v>
          </cell>
          <cell r="AI44">
            <v>36</v>
          </cell>
          <cell r="AJ44">
            <v>0.23566217897150896</v>
          </cell>
          <cell r="AK44">
            <v>35</v>
          </cell>
          <cell r="AL44">
            <v>0.26630763321285089</v>
          </cell>
          <cell r="AP44" t="str">
            <v>POPULAR</v>
          </cell>
          <cell r="AQ44">
            <v>34</v>
          </cell>
          <cell r="AR44">
            <v>0.14986469458579629</v>
          </cell>
          <cell r="AS44">
            <v>33</v>
          </cell>
          <cell r="AT44">
            <v>0.15173066698762872</v>
          </cell>
          <cell r="AX44" t="str">
            <v>POPULAR</v>
          </cell>
          <cell r="AY44">
            <v>34</v>
          </cell>
          <cell r="AZ44">
            <v>0.19020851793142793</v>
          </cell>
          <cell r="BA44">
            <v>32</v>
          </cell>
          <cell r="BB44">
            <v>0.19219691089915283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  <cell r="BN44" t="str">
            <v>POPULAR</v>
          </cell>
          <cell r="BO44">
            <v>23</v>
          </cell>
          <cell r="BP44">
            <v>0.21146385862525058</v>
          </cell>
          <cell r="BQ44">
            <v>23</v>
          </cell>
          <cell r="BR44">
            <v>0.22441983697429879</v>
          </cell>
          <cell r="BV44" t="str">
            <v>POPULAR</v>
          </cell>
          <cell r="BW44">
            <v>26</v>
          </cell>
          <cell r="BX44">
            <v>0.19028813501360634</v>
          </cell>
          <cell r="BY44">
            <v>20</v>
          </cell>
          <cell r="BZ44">
            <v>0.21687949942319767</v>
          </cell>
        </row>
        <row r="45">
          <cell r="B45" t="str">
            <v xml:space="preserve">PROVINCIAL            </v>
          </cell>
          <cell r="C45">
            <v>29</v>
          </cell>
          <cell r="D45">
            <v>0.10917307881167369</v>
          </cell>
          <cell r="E45">
            <v>27</v>
          </cell>
          <cell r="F45">
            <v>0.12011936681955319</v>
          </cell>
          <cell r="J45" t="str">
            <v xml:space="preserve">PROVINCIAL            </v>
          </cell>
          <cell r="K45">
            <v>25</v>
          </cell>
          <cell r="L45">
            <v>8.6288626196917212E-2</v>
          </cell>
          <cell r="M45">
            <v>22</v>
          </cell>
          <cell r="N45">
            <v>9.6270221361931571E-2</v>
          </cell>
          <cell r="R45" t="str">
            <v xml:space="preserve">PROVINCIAL            </v>
          </cell>
          <cell r="S45">
            <v>25</v>
          </cell>
          <cell r="T45">
            <v>11.589012875438808</v>
          </cell>
          <cell r="U45">
            <v>22</v>
          </cell>
          <cell r="V45">
            <v>10.387428073323544</v>
          </cell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AH45" t="str">
            <v xml:space="preserve">PROVINCIAL            </v>
          </cell>
          <cell r="AI45">
            <v>30</v>
          </cell>
          <cell r="AJ45">
            <v>0.13891159002635223</v>
          </cell>
          <cell r="AK45">
            <v>32</v>
          </cell>
          <cell r="AL45">
            <v>0.15636360094720991</v>
          </cell>
          <cell r="AP45" t="str">
            <v xml:space="preserve">PROVINCIAL            </v>
          </cell>
          <cell r="AQ45">
            <v>14</v>
          </cell>
          <cell r="AR45">
            <v>5.5289510812767881E-2</v>
          </cell>
          <cell r="AS45">
            <v>10</v>
          </cell>
          <cell r="AT45">
            <v>4.7202833977815675E-2</v>
          </cell>
          <cell r="AX45" t="str">
            <v xml:space="preserve">PROVINCIAL            </v>
          </cell>
          <cell r="AY45">
            <v>18</v>
          </cell>
          <cell r="AZ45">
            <v>9.1685179778290687E-2</v>
          </cell>
          <cell r="BA45">
            <v>17</v>
          </cell>
          <cell r="BB45">
            <v>8.9095340391570771E-2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  <cell r="BN45" t="str">
            <v xml:space="preserve">PROVINCIAL            </v>
          </cell>
          <cell r="BO45">
            <v>24</v>
          </cell>
          <cell r="BP45">
            <v>0.20082809185041228</v>
          </cell>
          <cell r="BQ45">
            <v>24</v>
          </cell>
          <cell r="BR45">
            <v>0.21196394974514421</v>
          </cell>
          <cell r="BV45" t="str">
            <v xml:space="preserve">PROVINCIAL            </v>
          </cell>
          <cell r="BW45">
            <v>10</v>
          </cell>
          <cell r="BX45">
            <v>0.22294528510264683</v>
          </cell>
          <cell r="BY45">
            <v>6</v>
          </cell>
          <cell r="BZ45">
            <v>0.28475098028849954</v>
          </cell>
        </row>
        <row r="46">
          <cell r="B46" t="str">
            <v>REPUBLICA</v>
          </cell>
          <cell r="C46">
            <v>18</v>
          </cell>
          <cell r="D46">
            <v>0.12955482646832148</v>
          </cell>
          <cell r="E46">
            <v>19</v>
          </cell>
          <cell r="F46">
            <v>0.1380074734945643</v>
          </cell>
          <cell r="J46" t="str">
            <v>REPUBLICA</v>
          </cell>
          <cell r="K46">
            <v>26</v>
          </cell>
          <cell r="L46">
            <v>8.3409106126840687E-2</v>
          </cell>
          <cell r="M46">
            <v>24</v>
          </cell>
          <cell r="N46">
            <v>9.008310718618491E-2</v>
          </cell>
          <cell r="R46" t="str">
            <v>REPUBLICA</v>
          </cell>
          <cell r="S46">
            <v>26</v>
          </cell>
          <cell r="T46">
            <v>11.98909863006198</v>
          </cell>
          <cell r="U46">
            <v>24</v>
          </cell>
          <cell r="V46">
            <v>11.100860430282308</v>
          </cell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AH46" t="str">
            <v>REPUBLICA</v>
          </cell>
          <cell r="AI46">
            <v>4</v>
          </cell>
          <cell r="AJ46">
            <v>-0.15152770539379629</v>
          </cell>
          <cell r="AK46">
            <v>4</v>
          </cell>
          <cell r="AL46">
            <v>-9.4631641431225294E-2</v>
          </cell>
          <cell r="AP46" t="str">
            <v>REPUBLICA</v>
          </cell>
          <cell r="AQ46">
            <v>25</v>
          </cell>
          <cell r="AR46">
            <v>9.5236536993728166E-2</v>
          </cell>
          <cell r="AS46">
            <v>25</v>
          </cell>
          <cell r="AT46">
            <v>0.10215022634263422</v>
          </cell>
          <cell r="AX46" t="str">
            <v>REPUBLICA</v>
          </cell>
          <cell r="AY46">
            <v>24</v>
          </cell>
          <cell r="AZ46">
            <v>0.11291826482974748</v>
          </cell>
          <cell r="BA46">
            <v>24</v>
          </cell>
          <cell r="BB46">
            <v>0.12280104220486064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  <cell r="BN46" t="str">
            <v>REPUBLICA</v>
          </cell>
          <cell r="BO46">
            <v>14</v>
          </cell>
          <cell r="BP46">
            <v>0.36750906930424704</v>
          </cell>
          <cell r="BQ46">
            <v>15</v>
          </cell>
          <cell r="BR46">
            <v>0.34316835686658226</v>
          </cell>
          <cell r="BV46" t="str">
            <v>REPUBLICA</v>
          </cell>
          <cell r="BW46">
            <v>14</v>
          </cell>
          <cell r="BX46">
            <v>0.21874900385890622</v>
          </cell>
          <cell r="BY46">
            <v>15</v>
          </cell>
          <cell r="BZ46">
            <v>0.22776080437534471</v>
          </cell>
        </row>
        <row r="47">
          <cell r="B47" t="str">
            <v xml:space="preserve">SOFITASA              </v>
          </cell>
          <cell r="C47">
            <v>31</v>
          </cell>
          <cell r="D47">
            <v>9.1549271143960179E-2</v>
          </cell>
          <cell r="E47">
            <v>31</v>
          </cell>
          <cell r="F47">
            <v>0.10536784626687858</v>
          </cell>
          <cell r="J47" t="str">
            <v xml:space="preserve">SOFITASA              </v>
          </cell>
          <cell r="K47">
            <v>28</v>
          </cell>
          <cell r="L47">
            <v>7.8450174683855414E-2</v>
          </cell>
          <cell r="M47">
            <v>26</v>
          </cell>
          <cell r="N47">
            <v>8.9504336544935892E-2</v>
          </cell>
          <cell r="R47" t="str">
            <v xml:space="preserve">SOFITASA              </v>
          </cell>
          <cell r="S47">
            <v>28</v>
          </cell>
          <cell r="T47">
            <v>12.746944210511671</v>
          </cell>
          <cell r="U47">
            <v>26</v>
          </cell>
          <cell r="V47">
            <v>11.172643009290923</v>
          </cell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AH47" t="str">
            <v xml:space="preserve">SOFITASA              </v>
          </cell>
          <cell r="AI47">
            <v>26</v>
          </cell>
          <cell r="AJ47">
            <v>9.4929753076241033E-2</v>
          </cell>
          <cell r="AK47">
            <v>27</v>
          </cell>
          <cell r="AL47">
            <v>0.1251512451708536</v>
          </cell>
          <cell r="AP47" t="str">
            <v xml:space="preserve">SOFITASA              </v>
          </cell>
          <cell r="AQ47">
            <v>20</v>
          </cell>
          <cell r="AR47">
            <v>8.3410104723871323E-2</v>
          </cell>
          <cell r="AS47">
            <v>24</v>
          </cell>
          <cell r="AT47">
            <v>9.5458658156976572E-2</v>
          </cell>
          <cell r="AX47" t="str">
            <v xml:space="preserve">SOFITASA              </v>
          </cell>
          <cell r="AY47">
            <v>22</v>
          </cell>
          <cell r="AZ47">
            <v>0.10604011885167254</v>
          </cell>
          <cell r="BA47">
            <v>25</v>
          </cell>
          <cell r="BB47">
            <v>0.12304664498011694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  <cell r="BN47" t="str">
            <v xml:space="preserve">SOFITASA              </v>
          </cell>
          <cell r="BO47">
            <v>29</v>
          </cell>
          <cell r="BP47">
            <v>0.11934297908690306</v>
          </cell>
          <cell r="BQ47">
            <v>32</v>
          </cell>
          <cell r="BR47">
            <v>0.10199447838465071</v>
          </cell>
          <cell r="BV47" t="str">
            <v xml:space="preserve">SOFITASA              </v>
          </cell>
          <cell r="BW47">
            <v>22</v>
          </cell>
          <cell r="BX47">
            <v>0.201024343825149</v>
          </cell>
          <cell r="BY47">
            <v>16</v>
          </cell>
          <cell r="BZ47">
            <v>0.22661395991047065</v>
          </cell>
        </row>
        <row r="48">
          <cell r="B48" t="str">
            <v>STANDARD CHARTERED</v>
          </cell>
          <cell r="C48">
            <v>10</v>
          </cell>
          <cell r="D48">
            <v>0.18850595808286583</v>
          </cell>
          <cell r="E48">
            <v>9</v>
          </cell>
          <cell r="F48">
            <v>0.21866473432644476</v>
          </cell>
          <cell r="J48" t="str">
            <v>STANDARD CHARTERED</v>
          </cell>
          <cell r="K48">
            <v>8</v>
          </cell>
          <cell r="L48">
            <v>0.1710318825269237</v>
          </cell>
          <cell r="M48">
            <v>6</v>
          </cell>
          <cell r="N48">
            <v>0.1967363294326136</v>
          </cell>
          <cell r="R48" t="str">
            <v>STANDARD CHARTERED</v>
          </cell>
          <cell r="S48">
            <v>8</v>
          </cell>
          <cell r="T48">
            <v>5.8468630832183051</v>
          </cell>
          <cell r="U48">
            <v>6</v>
          </cell>
          <cell r="V48">
            <v>5.0829452947708944</v>
          </cell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AH48" t="str">
            <v>STANDARD CHARTERED</v>
          </cell>
          <cell r="AI48">
            <v>5</v>
          </cell>
          <cell r="AJ48">
            <v>-0.10849451419522675</v>
          </cell>
          <cell r="AK48">
            <v>5</v>
          </cell>
          <cell r="AL48">
            <v>-2.5942666088787376E-2</v>
          </cell>
          <cell r="AP48" t="str">
            <v>STANDARD CHARTERED</v>
          </cell>
          <cell r="AQ48">
            <v>7</v>
          </cell>
          <cell r="AR48">
            <v>2.4111619431333425E-2</v>
          </cell>
          <cell r="AS48">
            <v>8</v>
          </cell>
          <cell r="AT48">
            <v>3.5337937240084646E-2</v>
          </cell>
          <cell r="AX48" t="str">
            <v>STANDARD CHARTERED</v>
          </cell>
          <cell r="AY48">
            <v>4</v>
          </cell>
          <cell r="AZ48">
            <v>3.7559879158987758E-2</v>
          </cell>
          <cell r="BA48">
            <v>6</v>
          </cell>
          <cell r="BB48">
            <v>4.9554174870154309E-2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  <cell r="BN48" t="str">
            <v>STANDARD CHARTERED</v>
          </cell>
          <cell r="BO48">
            <v>38</v>
          </cell>
          <cell r="BP48">
            <v>3.9892366553578973E-2</v>
          </cell>
          <cell r="BQ48">
            <v>39</v>
          </cell>
          <cell r="BR48">
            <v>1.6098620825874172E-2</v>
          </cell>
          <cell r="BV48" t="str">
            <v>STANDARD CHARTERED</v>
          </cell>
          <cell r="BW48">
            <v>6</v>
          </cell>
          <cell r="BX48">
            <v>0.25907287987015803</v>
          </cell>
          <cell r="BY48">
            <v>3</v>
          </cell>
          <cell r="BZ48">
            <v>0.35542742713465908</v>
          </cell>
        </row>
        <row r="49">
          <cell r="B49" t="str">
            <v xml:space="preserve">TEQUENDAMA            </v>
          </cell>
          <cell r="C49">
            <v>6</v>
          </cell>
          <cell r="D49">
            <v>0.23696053349592552</v>
          </cell>
          <cell r="E49">
            <v>5</v>
          </cell>
          <cell r="F49">
            <v>0.3288224109454968</v>
          </cell>
          <cell r="J49" t="str">
            <v xml:space="preserve">TEQUENDAMA            </v>
          </cell>
          <cell r="K49">
            <v>5</v>
          </cell>
          <cell r="L49">
            <v>0.21435568485046008</v>
          </cell>
          <cell r="M49">
            <v>4</v>
          </cell>
          <cell r="N49">
            <v>0.29272684312882064</v>
          </cell>
          <cell r="R49" t="str">
            <v xml:space="preserve">TEQUENDAMA            </v>
          </cell>
          <cell r="S49">
            <v>5</v>
          </cell>
          <cell r="T49">
            <v>4.6651433606606938</v>
          </cell>
          <cell r="U49">
            <v>4</v>
          </cell>
          <cell r="V49">
            <v>3.4161540817762615</v>
          </cell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AH49" t="str">
            <v xml:space="preserve">TEQUENDAMA            </v>
          </cell>
          <cell r="AI49">
            <v>6</v>
          </cell>
          <cell r="AJ49">
            <v>-4.8481281880639299E-2</v>
          </cell>
          <cell r="AK49">
            <v>11</v>
          </cell>
          <cell r="AL49">
            <v>1.1273696806835589E-2</v>
          </cell>
          <cell r="AP49" t="str">
            <v xml:space="preserve">TEQUENDAMA            </v>
          </cell>
          <cell r="AQ49">
            <v>4</v>
          </cell>
          <cell r="AR49">
            <v>1.6464366229891409E-2</v>
          </cell>
          <cell r="AS49">
            <v>6</v>
          </cell>
          <cell r="AT49">
            <v>3.0802051261138184E-2</v>
          </cell>
          <cell r="AX49" t="str">
            <v xml:space="preserve">TEQUENDAMA            </v>
          </cell>
          <cell r="AY49">
            <v>2</v>
          </cell>
          <cell r="AZ49">
            <v>3.021270455025464E-2</v>
          </cell>
          <cell r="BA49">
            <v>4</v>
          </cell>
          <cell r="BB49">
            <v>4.4165324307240586E-2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  <cell r="BN49" t="str">
            <v xml:space="preserve">TEQUENDAMA            </v>
          </cell>
          <cell r="BO49">
            <v>19</v>
          </cell>
          <cell r="BP49">
            <v>0.25042396834369701</v>
          </cell>
          <cell r="BQ49">
            <v>10</v>
          </cell>
          <cell r="BR49">
            <v>0.59722063217138566</v>
          </cell>
          <cell r="BV49" t="str">
            <v xml:space="preserve">TEQUENDAMA            </v>
          </cell>
          <cell r="BW49">
            <v>37</v>
          </cell>
          <cell r="BX49">
            <v>0.1397548273213588</v>
          </cell>
          <cell r="BY49">
            <v>34</v>
          </cell>
          <cell r="BZ49">
            <v>0.17007131260404035</v>
          </cell>
        </row>
        <row r="50">
          <cell r="B50" t="str">
            <v xml:space="preserve">UNION                 </v>
          </cell>
          <cell r="C50">
            <v>35</v>
          </cell>
          <cell r="D50">
            <v>8.1843026314219386E-2</v>
          </cell>
          <cell r="E50">
            <v>35</v>
          </cell>
          <cell r="F50">
            <v>8.7094592017809905E-2</v>
          </cell>
          <cell r="J50" t="str">
            <v xml:space="preserve">UNION                 </v>
          </cell>
          <cell r="K50">
            <v>38</v>
          </cell>
          <cell r="L50">
            <v>4.7180961076612564E-2</v>
          </cell>
          <cell r="M50">
            <v>38</v>
          </cell>
          <cell r="N50">
            <v>5.0352766664484051E-2</v>
          </cell>
          <cell r="R50" t="str">
            <v xml:space="preserve">UNION                 </v>
          </cell>
          <cell r="S50">
            <v>38</v>
          </cell>
          <cell r="T50">
            <v>21.194990037956146</v>
          </cell>
          <cell r="U50">
            <v>38</v>
          </cell>
          <cell r="V50">
            <v>19.859881914003001</v>
          </cell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AH50" t="str">
            <v xml:space="preserve">UNION                 </v>
          </cell>
          <cell r="AI50">
            <v>32</v>
          </cell>
          <cell r="AJ50">
            <v>0.1778011531051692</v>
          </cell>
          <cell r="AK50">
            <v>34</v>
          </cell>
          <cell r="AL50">
            <v>0.2471747089993844</v>
          </cell>
          <cell r="AP50" t="str">
            <v xml:space="preserve">UNION                 </v>
          </cell>
          <cell r="AQ50">
            <v>35</v>
          </cell>
          <cell r="AR50">
            <v>0.16135799434799147</v>
          </cell>
          <cell r="AS50">
            <v>37</v>
          </cell>
          <cell r="AT50">
            <v>0.17354102157079307</v>
          </cell>
          <cell r="AX50" t="str">
            <v xml:space="preserve">UNION                 </v>
          </cell>
          <cell r="AY50">
            <v>33</v>
          </cell>
          <cell r="AZ50">
            <v>0.18973278706958954</v>
          </cell>
          <cell r="BA50">
            <v>36</v>
          </cell>
          <cell r="BB50">
            <v>0.20402428012235541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  <cell r="BN50" t="str">
            <v xml:space="preserve">UNION                 </v>
          </cell>
          <cell r="BO50">
            <v>26</v>
          </cell>
          <cell r="BP50">
            <v>0.15261632239092424</v>
          </cell>
          <cell r="BQ50">
            <v>27</v>
          </cell>
          <cell r="BR50">
            <v>0.16368745930262546</v>
          </cell>
          <cell r="BV50" t="str">
            <v xml:space="preserve">UNION                 </v>
          </cell>
          <cell r="BW50">
            <v>25</v>
          </cell>
          <cell r="BX50">
            <v>0.19085649836865903</v>
          </cell>
          <cell r="BY50">
            <v>24</v>
          </cell>
          <cell r="BZ50">
            <v>0.20741400850388544</v>
          </cell>
        </row>
        <row r="51">
          <cell r="B51" t="str">
            <v xml:space="preserve">VENEZOLANO DE CREDITO </v>
          </cell>
          <cell r="C51">
            <v>7</v>
          </cell>
          <cell r="D51">
            <v>0.22965303314645327</v>
          </cell>
          <cell r="E51">
            <v>8</v>
          </cell>
          <cell r="F51">
            <v>0.22974597926521076</v>
          </cell>
          <cell r="J51" t="str">
            <v xml:space="preserve">VENEZOLANO DE CREDITO </v>
          </cell>
          <cell r="K51">
            <v>6</v>
          </cell>
          <cell r="L51">
            <v>0.18081976816279058</v>
          </cell>
          <cell r="M51">
            <v>8</v>
          </cell>
          <cell r="N51">
            <v>0.18136689763570246</v>
          </cell>
          <cell r="R51" t="str">
            <v xml:space="preserve">VENEZOLANO DE CREDITO </v>
          </cell>
          <cell r="S51">
            <v>6</v>
          </cell>
          <cell r="T51">
            <v>5.5303687763812865</v>
          </cell>
          <cell r="U51">
            <v>8</v>
          </cell>
          <cell r="V51">
            <v>5.5136853143323981</v>
          </cell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AH51" t="str">
            <v xml:space="preserve">VENEZOLANO DE CREDITO </v>
          </cell>
          <cell r="AI51">
            <v>16</v>
          </cell>
          <cell r="AJ51">
            <v>5.4796917018314829E-2</v>
          </cell>
          <cell r="AK51">
            <v>16</v>
          </cell>
          <cell r="AL51">
            <v>5.1622991789241623E-2</v>
          </cell>
          <cell r="AP51" t="str">
            <v xml:space="preserve">VENEZOLANO DE CREDITO </v>
          </cell>
          <cell r="AQ51">
            <v>16</v>
          </cell>
          <cell r="AR51">
            <v>6.0556336234040775E-2</v>
          </cell>
          <cell r="AS51">
            <v>18</v>
          </cell>
          <cell r="AT51">
            <v>6.7308372668102787E-2</v>
          </cell>
          <cell r="AX51" t="str">
            <v xml:space="preserve">VENEZOLANO DE CREDITO </v>
          </cell>
          <cell r="AY51">
            <v>11</v>
          </cell>
          <cell r="AZ51">
            <v>7.2140993205839055E-2</v>
          </cell>
          <cell r="BA51">
            <v>12</v>
          </cell>
          <cell r="BB51">
            <v>7.8657900330179858E-2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  <cell r="BN51" t="str">
            <v xml:space="preserve">VENEZOLANO DE CREDITO </v>
          </cell>
          <cell r="BO51">
            <v>34</v>
          </cell>
          <cell r="BP51">
            <v>6.7033857142780859E-2</v>
          </cell>
          <cell r="BQ51">
            <v>37</v>
          </cell>
          <cell r="BR51">
            <v>3.0570333978171191E-2</v>
          </cell>
          <cell r="BV51" t="str">
            <v xml:space="preserve">VENEZOLANO DE CREDITO </v>
          </cell>
          <cell r="BW51">
            <v>36</v>
          </cell>
          <cell r="BX51">
            <v>0.14008664331200563</v>
          </cell>
          <cell r="BY51">
            <v>38</v>
          </cell>
          <cell r="BZ51">
            <v>0.13807884366132162</v>
          </cell>
        </row>
        <row r="52">
          <cell r="B52" t="str">
            <v>VENEZUELA</v>
          </cell>
          <cell r="C52">
            <v>12</v>
          </cell>
          <cell r="D52">
            <v>0.15986969376636609</v>
          </cell>
          <cell r="E52">
            <v>13</v>
          </cell>
          <cell r="F52">
            <v>0.16572913656353871</v>
          </cell>
          <cell r="J52" t="str">
            <v>VENEZUELA</v>
          </cell>
          <cell r="K52">
            <v>20</v>
          </cell>
          <cell r="L52">
            <v>9.8295666266522044E-2</v>
          </cell>
          <cell r="M52">
            <v>20</v>
          </cell>
          <cell r="N52">
            <v>0.10325728198260206</v>
          </cell>
          <cell r="R52" t="str">
            <v>VENEZUELA</v>
          </cell>
          <cell r="S52">
            <v>20</v>
          </cell>
          <cell r="T52">
            <v>10.173388491905307</v>
          </cell>
          <cell r="U52">
            <v>20</v>
          </cell>
          <cell r="V52">
            <v>9.6845469956151966</v>
          </cell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AH52" t="str">
            <v>VENEZUELA</v>
          </cell>
          <cell r="AI52">
            <v>33</v>
          </cell>
          <cell r="AJ52">
            <v>0.1783716150835552</v>
          </cell>
          <cell r="AK52">
            <v>33</v>
          </cell>
          <cell r="AL52">
            <v>0.19350761016849943</v>
          </cell>
          <cell r="AP52" t="str">
            <v>VENEZUELA</v>
          </cell>
          <cell r="AQ52">
            <v>36</v>
          </cell>
          <cell r="AR52">
            <v>0.17379440751865788</v>
          </cell>
          <cell r="AS52">
            <v>35</v>
          </cell>
          <cell r="AT52">
            <v>0.17085564538197143</v>
          </cell>
          <cell r="AX52" t="str">
            <v>VENEZUELA</v>
          </cell>
          <cell r="AY52">
            <v>35</v>
          </cell>
          <cell r="AZ52">
            <v>0.19675227553892641</v>
          </cell>
          <cell r="BA52">
            <v>34</v>
          </cell>
          <cell r="BB52">
            <v>0.1968755270805784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  <cell r="BN52" t="str">
            <v>VENEZUELA</v>
          </cell>
          <cell r="BO52">
            <v>13</v>
          </cell>
          <cell r="BP52">
            <v>0.38717036145563921</v>
          </cell>
          <cell r="BQ52">
            <v>12</v>
          </cell>
          <cell r="BR52">
            <v>0.40388995280275342</v>
          </cell>
          <cell r="BV52" t="str">
            <v>VENEZUELA</v>
          </cell>
          <cell r="BW52">
            <v>31</v>
          </cell>
          <cell r="BX52">
            <v>0.17195493843145365</v>
          </cell>
          <cell r="BY52">
            <v>33</v>
          </cell>
          <cell r="BZ52">
            <v>0.18163618335957954</v>
          </cell>
        </row>
        <row r="54">
          <cell r="B54" t="str">
            <v>TOTAL</v>
          </cell>
          <cell r="D54">
            <v>0.1399</v>
          </cell>
          <cell r="F54">
            <v>0.14850486633960008</v>
          </cell>
          <cell r="J54" t="str">
            <v>TOTAL</v>
          </cell>
          <cell r="L54">
            <v>8.7900000000000006E-2</v>
          </cell>
          <cell r="N54">
            <v>9.4375935835344996E-2</v>
          </cell>
          <cell r="R54" t="str">
            <v>TOTAL</v>
          </cell>
          <cell r="T54">
            <v>11.37</v>
          </cell>
          <cell r="V54">
            <v>10.595921419467262</v>
          </cell>
          <cell r="Z54" t="str">
            <v>TOTAL</v>
          </cell>
          <cell r="AB54">
            <v>0.69810000000000005</v>
          </cell>
          <cell r="AD54">
            <v>0.73384077191693886</v>
          </cell>
          <cell r="AH54" t="str">
            <v>TOTAL</v>
          </cell>
          <cell r="AJ54">
            <v>0.1381</v>
          </cell>
          <cell r="AL54">
            <v>0.16528740809721829</v>
          </cell>
          <cell r="AP54" t="str">
            <v>TOTAL</v>
          </cell>
          <cell r="AR54">
            <v>0.10489999999999999</v>
          </cell>
          <cell r="AT54">
            <v>0.1073856692613715</v>
          </cell>
          <cell r="AX54" t="str">
            <v>TOTAL</v>
          </cell>
          <cell r="AZ54">
            <v>0.13519999999999999</v>
          </cell>
          <cell r="BB54">
            <v>0.14070778176777424</v>
          </cell>
          <cell r="BF54" t="str">
            <v>TOTAL</v>
          </cell>
          <cell r="BH54">
            <v>0.65690000000000004</v>
          </cell>
          <cell r="BJ54">
            <v>0.65742937334214424</v>
          </cell>
          <cell r="BN54" t="str">
            <v>TOTAL</v>
          </cell>
          <cell r="BP54">
            <v>0.25669999999999998</v>
          </cell>
          <cell r="BR54">
            <v>0.26758843489874901</v>
          </cell>
          <cell r="BV54" t="str">
            <v>TOTAL</v>
          </cell>
          <cell r="BX54">
            <v>0.19881776956423469</v>
          </cell>
          <cell r="BZ54">
            <v>0.22855209035007024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REF!"/>
      <definedName name="____________tnt1" refersTo="#REF!"/>
      <definedName name="__________asd1" refersTo="#REF!"/>
      <definedName name="__________tnt1" refersTo="#REF!"/>
      <definedName name="_________asd1" refersTo="#REF!"/>
      <definedName name="_________tnt1" refersTo="#REF!"/>
      <definedName name="________asd1" refersTo="#REF!"/>
      <definedName name="________tnt1" refersTo="#REF!"/>
      <definedName name="_______asd1" refersTo="#REF!"/>
      <definedName name="_______tnt1" refersTo="#REF!"/>
      <definedName name="______asd1" refersTo="#REF!"/>
      <definedName name="______tnt1" refersTo="#REF!"/>
      <definedName name="__asd1" refersTo="#REF!"/>
      <definedName name="__tnt1" refersTo="#REF!"/>
      <definedName name="adsftreagtrgtqergt" refersTo="#REF!"/>
      <definedName name="df" refersTo="#REF!"/>
      <definedName name="grafico" refersTo="#REF!"/>
      <definedName name="njkg" refersTo="#REF!"/>
      <definedName name="prueba" refersTo="#REF!"/>
      <definedName name="rjyktuk" refersTo="#REF!"/>
    </defined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COP FED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  <sheetName val="Expenditure &amp; Saving"/>
      <sheetName val="CIRRs"/>
    </sheetNames>
    <sheetDataSet>
      <sheetData sheetId="0">
        <row r="2">
          <cell r="A2" t="str">
            <v>FACTORES DE CALCULOS EN BASE A PLAZOS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A2" t="str">
            <v>FACTORES DE CALCULOS EN BASE A PLAZOS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agrop PUB Proy"/>
      <sheetName val="gas112601"/>
      <sheetName val="GEE102301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</row>
        <row r="47">
          <cell r="A47">
            <v>47</v>
          </cell>
          <cell r="B47" t="str">
            <v>Commercial bank lending rate</v>
          </cell>
        </row>
        <row r="48">
          <cell r="A48">
            <v>48</v>
          </cell>
          <cell r="B48" t="str">
            <v>Commercial bank deposit rate rate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s."/>
      <sheetName val="Consolidated"/>
      <sheetName val="Federal"/>
      <sheetName val="Adm Nac"/>
      <sheetName val="Tes Nac"/>
      <sheetName val="Rec Afctd"/>
      <sheetName val="Org Dec"/>
      <sheetName val="ISS"/>
      <sheetName val="Cajas"/>
      <sheetName val="Empresas"/>
      <sheetName val="Cons-AC"/>
      <sheetName val="Federal-AC"/>
      <sheetName val="Prov."/>
      <sheetName val="Taxes"/>
      <sheetName val="Taxes (2)"/>
      <sheetName val="Taxes-AC"/>
      <sheetName val="Inputs(q)"/>
      <sheetName val="Federal-r"/>
      <sheetName val="Revenues Prg"/>
      <sheetName val="Revenues MoE"/>
      <sheetName val="Financing"/>
      <sheetName val="Financing Prg"/>
      <sheetName val="FinPrg-sum"/>
      <sheetName val="Federal-w"/>
      <sheetName val="Data"/>
      <sheetName val="Federal-ER"/>
      <sheetName val="SI"/>
      <sheetName val="Arrears"/>
      <sheetName val="Charts"/>
      <sheetName val="Revenue proj"/>
      <sheetName val="Med. Term Rev"/>
      <sheetName val="Debt Cons"/>
      <sheetName val="Debt Fed."/>
      <sheetName val="Debt Prov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GT%"/>
      <sheetName val="DESC.MARGEN"/>
      <sheetName val="ARBOL"/>
      <sheetName val="SOLVENCIA"/>
      <sheetName val="roif + rofl"/>
      <sheetName val="IBCA-MOODY´S"/>
      <sheetName val="BRECHA"/>
      <sheetName val="Ajustes"/>
      <sheetName val="BD US$"/>
      <sheetName val="Base Datos"/>
      <sheetName val="Codigos"/>
      <sheetName val="M Agricola"/>
      <sheetName val="Corp Banca Sep-2002"/>
    </sheetNames>
    <sheetDataSet>
      <sheetData sheetId="0" refreshError="1"/>
      <sheetData sheetId="1"/>
      <sheetData sheetId="2"/>
      <sheetData sheetId="3">
        <row r="5">
          <cell r="C5" t="str">
            <v>MDBC-2002</v>
          </cell>
        </row>
      </sheetData>
      <sheetData sheetId="4">
        <row r="4">
          <cell r="C4" t="str">
            <v>Sistema de Análisis y Calificación de Riesgo Bancario</v>
          </cell>
        </row>
      </sheetData>
      <sheetData sheetId="5">
        <row r="4">
          <cell r="C4" t="str">
            <v>Sistema de Análisis y Calificación de Riesgo Bancario</v>
          </cell>
        </row>
      </sheetData>
      <sheetData sheetId="6"/>
      <sheetData sheetId="7">
        <row r="3">
          <cell r="C3" t="str">
            <v>Sistema de Análisis y Calificación de Riesgo Bancario</v>
          </cell>
        </row>
      </sheetData>
      <sheetData sheetId="8">
        <row r="5">
          <cell r="D5" t="str">
            <v>Sistema de Análisis y Calificación de Riesgo Bancario</v>
          </cell>
        </row>
      </sheetData>
      <sheetData sheetId="9" refreshError="1"/>
      <sheetData sheetId="10">
        <row r="3">
          <cell r="E3" t="str">
            <v>Sistema de Análisis y Calificación de Riesgo Bancario</v>
          </cell>
        </row>
      </sheetData>
      <sheetData sheetId="11"/>
      <sheetData sheetId="12" refreshError="1">
        <row r="5">
          <cell r="C5" t="str">
            <v>MDBC-2002</v>
          </cell>
        </row>
      </sheetData>
      <sheetData sheetId="13" refreshError="1">
        <row r="4">
          <cell r="C4" t="str">
            <v>Sistema de Análisis y Calificación de Riesgo Bancario</v>
          </cell>
        </row>
      </sheetData>
      <sheetData sheetId="14" refreshError="1">
        <row r="4">
          <cell r="C4" t="str">
            <v>Sistema de Análisis y Calificación de Riesgo Bancario</v>
          </cell>
        </row>
      </sheetData>
      <sheetData sheetId="15"/>
      <sheetData sheetId="16"/>
      <sheetData sheetId="17" refreshError="1">
        <row r="3">
          <cell r="C3" t="str">
            <v>Sistema de Análisis y Calificación de Riesgo Bancario</v>
          </cell>
        </row>
        <row r="10">
          <cell r="E10">
            <v>35765</v>
          </cell>
          <cell r="F10">
            <v>35947</v>
          </cell>
          <cell r="G10">
            <v>36130</v>
          </cell>
          <cell r="H10">
            <v>36312</v>
          </cell>
          <cell r="I10">
            <v>36342</v>
          </cell>
          <cell r="J10">
            <v>36373</v>
          </cell>
          <cell r="K10">
            <v>36404</v>
          </cell>
          <cell r="L10">
            <v>36434</v>
          </cell>
          <cell r="M10">
            <v>36465</v>
          </cell>
          <cell r="N10">
            <v>36495</v>
          </cell>
          <cell r="O10">
            <v>36526</v>
          </cell>
          <cell r="P10">
            <v>36557</v>
          </cell>
          <cell r="Q10">
            <v>36586</v>
          </cell>
          <cell r="R10">
            <v>36617</v>
          </cell>
          <cell r="S10">
            <v>36647</v>
          </cell>
          <cell r="T10">
            <v>36678</v>
          </cell>
          <cell r="U10">
            <v>36708</v>
          </cell>
          <cell r="V10">
            <v>36739</v>
          </cell>
          <cell r="W10">
            <v>36770</v>
          </cell>
          <cell r="X10">
            <v>36800</v>
          </cell>
          <cell r="Y10">
            <v>36831</v>
          </cell>
          <cell r="Z10">
            <v>36861</v>
          </cell>
          <cell r="AA10">
            <v>36892</v>
          </cell>
          <cell r="AB10">
            <v>36923</v>
          </cell>
          <cell r="AC10">
            <v>36951</v>
          </cell>
          <cell r="AD10">
            <v>36982</v>
          </cell>
          <cell r="AE10">
            <v>37012</v>
          </cell>
          <cell r="AF10">
            <v>37043</v>
          </cell>
          <cell r="AG10">
            <v>37073</v>
          </cell>
          <cell r="AH10">
            <v>37104</v>
          </cell>
          <cell r="AI10">
            <v>37135</v>
          </cell>
          <cell r="AJ10">
            <v>37165</v>
          </cell>
          <cell r="AK10">
            <v>37196</v>
          </cell>
          <cell r="AL10">
            <v>37226</v>
          </cell>
          <cell r="AM10">
            <v>37258</v>
          </cell>
          <cell r="AN10">
            <v>37289</v>
          </cell>
          <cell r="AO10">
            <v>37317</v>
          </cell>
          <cell r="AP10">
            <v>37348</v>
          </cell>
          <cell r="AQ10">
            <v>37378</v>
          </cell>
          <cell r="AR10">
            <v>37409</v>
          </cell>
          <cell r="AS10">
            <v>37439</v>
          </cell>
          <cell r="AT10">
            <v>37470</v>
          </cell>
          <cell r="AU10">
            <v>37501</v>
          </cell>
          <cell r="AV10">
            <v>37531</v>
          </cell>
          <cell r="AW10">
            <v>37562</v>
          </cell>
          <cell r="AX10">
            <v>37592</v>
          </cell>
          <cell r="AY10">
            <v>37623</v>
          </cell>
          <cell r="AZ10">
            <v>37654</v>
          </cell>
          <cell r="BA10">
            <v>37682</v>
          </cell>
          <cell r="BB10">
            <v>37713</v>
          </cell>
          <cell r="BC10">
            <v>37743</v>
          </cell>
          <cell r="BD10">
            <v>37774</v>
          </cell>
          <cell r="BE10">
            <v>37804</v>
          </cell>
          <cell r="BF10">
            <v>37835</v>
          </cell>
          <cell r="BG10">
            <v>37866</v>
          </cell>
          <cell r="BH10">
            <v>37896</v>
          </cell>
          <cell r="BI10">
            <v>37927</v>
          </cell>
          <cell r="BJ10">
            <v>37957</v>
          </cell>
        </row>
      </sheetData>
      <sheetData sheetId="18" refreshError="1">
        <row r="5">
          <cell r="D5" t="str">
            <v>Sistema de Análisis y Calificación de Riesgo Bancario</v>
          </cell>
        </row>
      </sheetData>
      <sheetData sheetId="19"/>
      <sheetData sheetId="20">
        <row r="4">
          <cell r="C4" t="str">
            <v>MDBC-2002</v>
          </cell>
        </row>
      </sheetData>
      <sheetData sheetId="21" refreshError="1">
        <row r="3">
          <cell r="E3" t="str">
            <v>Sistema de Análisis y Calificación de Riesgo Bancario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Codigos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FO"/>
      <sheetName val="OECD wgt"/>
      <sheetName val="Anglo_Table"/>
      <sheetName val="ANGLO"/>
      <sheetName val="Anglo_Countries"/>
      <sheetName val="Euro_Table"/>
      <sheetName val="EURO"/>
      <sheetName val="Euro Area"/>
      <sheetName val="Small_Table"/>
      <sheetName val="SMALL"/>
      <sheetName val="Sml_Ind"/>
      <sheetName val="OLD_OECD"/>
      <sheetName val="Total_OECD"/>
      <sheetName val="Australia"/>
      <sheetName val="Austria"/>
      <sheetName val="Belgium"/>
      <sheetName val="Canada"/>
      <sheetName val="Denmark"/>
      <sheetName val="Finland"/>
      <sheetName val="France"/>
      <sheetName val="Germany"/>
      <sheetName val="Greece"/>
      <sheetName val="Iceland"/>
      <sheetName val="Ireland"/>
      <sheetName val="Italy"/>
      <sheetName val="Japan"/>
      <sheetName val="Netherlands"/>
      <sheetName val="NZ"/>
      <sheetName val="Norway"/>
      <sheetName val="Portugal"/>
      <sheetName val="Spain"/>
      <sheetName val="Sweden"/>
      <sheetName val="Switz"/>
      <sheetName val="UK"/>
      <sheetName val="USA"/>
      <sheetName val="Figure2_Data"/>
      <sheetName val="Figure4_Data"/>
      <sheetName val="Figure5_Data"/>
      <sheetName val="Figure_1"/>
      <sheetName val="Figure_2"/>
      <sheetName val="Figure_3"/>
      <sheetName val="Figure_4"/>
      <sheetName val="Figure_5"/>
      <sheetName val="Sheet1"/>
    </sheetNames>
    <sheetDataSet>
      <sheetData sheetId="0"/>
      <sheetData sheetId="1"/>
      <sheetData sheetId="2">
        <row r="4">
          <cell r="B4">
            <v>35.26</v>
          </cell>
        </row>
        <row r="6">
          <cell r="B6">
            <v>8.33</v>
          </cell>
        </row>
        <row r="7">
          <cell r="B7">
            <v>5.72</v>
          </cell>
        </row>
        <row r="8">
          <cell r="B8">
            <v>5.49</v>
          </cell>
        </row>
        <row r="9">
          <cell r="B9">
            <v>5.2</v>
          </cell>
        </row>
        <row r="10">
          <cell r="B10">
            <v>3.25</v>
          </cell>
        </row>
        <row r="13">
          <cell r="B13">
            <v>1.82</v>
          </cell>
        </row>
        <row r="14">
          <cell r="B14">
            <v>0.82</v>
          </cell>
        </row>
        <row r="15">
          <cell r="B15">
            <v>1.05</v>
          </cell>
        </row>
        <row r="17">
          <cell r="B17">
            <v>0.56999999999999995</v>
          </cell>
        </row>
        <row r="18">
          <cell r="B18">
            <v>0.46</v>
          </cell>
        </row>
        <row r="19">
          <cell r="B19">
            <v>0.64</v>
          </cell>
        </row>
        <row r="21">
          <cell r="B21">
            <v>0.03</v>
          </cell>
        </row>
        <row r="22">
          <cell r="B22">
            <v>0.31</v>
          </cell>
        </row>
        <row r="26">
          <cell r="B26">
            <v>1.57</v>
          </cell>
        </row>
        <row r="27">
          <cell r="B27">
            <v>0.28999999999999998</v>
          </cell>
        </row>
        <row r="28">
          <cell r="B28">
            <v>0.48</v>
          </cell>
        </row>
        <row r="30">
          <cell r="B30">
            <v>0.65</v>
          </cell>
        </row>
        <row r="31">
          <cell r="B31">
            <v>2.84</v>
          </cell>
        </row>
        <row r="32">
          <cell r="B32">
            <v>0.84</v>
          </cell>
        </row>
        <row r="33">
          <cell r="B33">
            <v>0.86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70">
          <cell r="A170" t="str">
            <v>Table 4. Colombia:  Summary Accounts of the Financial System</v>
          </cell>
        </row>
        <row r="171">
          <cell r="A171" t="str">
            <v>( End of period stocks)</v>
          </cell>
        </row>
        <row r="175">
          <cell r="A175">
            <v>36959.662973495368</v>
          </cell>
        </row>
        <row r="176">
          <cell r="A176">
            <v>36959.662973495368</v>
          </cell>
          <cell r="B176">
            <v>34394</v>
          </cell>
          <cell r="C176">
            <v>34486</v>
          </cell>
          <cell r="D176">
            <v>34578</v>
          </cell>
          <cell r="E176">
            <v>34669</v>
          </cell>
          <cell r="F176">
            <v>34759</v>
          </cell>
          <cell r="G176">
            <v>34851</v>
          </cell>
          <cell r="H176">
            <v>34943</v>
          </cell>
          <cell r="I176">
            <v>35034</v>
          </cell>
          <cell r="J176">
            <v>35125</v>
          </cell>
          <cell r="K176">
            <v>35217</v>
          </cell>
          <cell r="L176">
            <v>35309</v>
          </cell>
          <cell r="M176">
            <v>35400</v>
          </cell>
          <cell r="N176">
            <v>35431</v>
          </cell>
          <cell r="O176">
            <v>35462</v>
          </cell>
          <cell r="P176">
            <v>35490</v>
          </cell>
          <cell r="Q176">
            <v>35521</v>
          </cell>
          <cell r="R176">
            <v>35551</v>
          </cell>
          <cell r="S176">
            <v>35582</v>
          </cell>
          <cell r="T176">
            <v>35612</v>
          </cell>
          <cell r="U176">
            <v>35643</v>
          </cell>
          <cell r="V176">
            <v>35674</v>
          </cell>
          <cell r="W176">
            <v>35704</v>
          </cell>
          <cell r="X176">
            <v>35735</v>
          </cell>
          <cell r="Y176">
            <v>1997</v>
          </cell>
          <cell r="Z176">
            <v>35796</v>
          </cell>
          <cell r="AA176">
            <v>35827</v>
          </cell>
          <cell r="AB176">
            <v>35855</v>
          </cell>
          <cell r="AC176">
            <v>35886</v>
          </cell>
          <cell r="AD176">
            <v>35916</v>
          </cell>
          <cell r="AE176">
            <v>35947</v>
          </cell>
          <cell r="AF176">
            <v>35977</v>
          </cell>
          <cell r="AG176">
            <v>36008</v>
          </cell>
          <cell r="AH176">
            <v>36039</v>
          </cell>
          <cell r="AI176">
            <v>36069</v>
          </cell>
          <cell r="AJ176">
            <v>36100</v>
          </cell>
          <cell r="AK176">
            <v>36130</v>
          </cell>
          <cell r="AL176">
            <v>36161</v>
          </cell>
          <cell r="AM176">
            <v>36192</v>
          </cell>
          <cell r="AN176">
            <v>36220</v>
          </cell>
          <cell r="AO176">
            <v>36251</v>
          </cell>
          <cell r="AP176">
            <v>36281</v>
          </cell>
          <cell r="AQ176">
            <v>36312</v>
          </cell>
          <cell r="AR176">
            <v>36342</v>
          </cell>
          <cell r="AS176">
            <v>36373</v>
          </cell>
          <cell r="AT176">
            <v>36404</v>
          </cell>
          <cell r="AU176">
            <v>36434</v>
          </cell>
          <cell r="AV176">
            <v>36465</v>
          </cell>
          <cell r="AW176">
            <v>36495</v>
          </cell>
          <cell r="AX176">
            <v>36526</v>
          </cell>
          <cell r="AY176">
            <v>36557</v>
          </cell>
          <cell r="AZ176">
            <v>36586</v>
          </cell>
          <cell r="BA176">
            <v>36617</v>
          </cell>
          <cell r="BB176">
            <v>36647</v>
          </cell>
          <cell r="BC176">
            <v>36678</v>
          </cell>
          <cell r="BD176">
            <v>36708</v>
          </cell>
          <cell r="BE176">
            <v>36739</v>
          </cell>
          <cell r="BF176">
            <v>36770</v>
          </cell>
          <cell r="BG176">
            <v>36586</v>
          </cell>
          <cell r="BH176">
            <v>36678</v>
          </cell>
          <cell r="BI176">
            <v>36770</v>
          </cell>
          <cell r="BJ176">
            <v>36861</v>
          </cell>
          <cell r="BK176">
            <v>36951</v>
          </cell>
          <cell r="BL176">
            <v>37043</v>
          </cell>
          <cell r="BM176">
            <v>37135</v>
          </cell>
          <cell r="BN176">
            <v>37226</v>
          </cell>
          <cell r="BO176">
            <v>1998</v>
          </cell>
          <cell r="BP176">
            <v>1999</v>
          </cell>
          <cell r="BQ176">
            <v>2000</v>
          </cell>
          <cell r="BR176">
            <v>2001</v>
          </cell>
          <cell r="BS176">
            <v>2002</v>
          </cell>
          <cell r="BU176">
            <v>36220</v>
          </cell>
          <cell r="BV176">
            <v>36312</v>
          </cell>
          <cell r="BW176">
            <v>36404</v>
          </cell>
          <cell r="BX176">
            <v>36495</v>
          </cell>
          <cell r="BY176">
            <v>36586</v>
          </cell>
          <cell r="BZ176">
            <v>36678</v>
          </cell>
          <cell r="CA176">
            <v>36770</v>
          </cell>
          <cell r="CB176">
            <v>36861</v>
          </cell>
          <cell r="CD176">
            <v>1997</v>
          </cell>
          <cell r="CE176">
            <v>1998</v>
          </cell>
          <cell r="CF176">
            <v>1999</v>
          </cell>
          <cell r="CG176">
            <v>2000</v>
          </cell>
          <cell r="CH176">
            <v>2001</v>
          </cell>
          <cell r="CI176">
            <v>2002</v>
          </cell>
        </row>
        <row r="179">
          <cell r="A179" t="str">
            <v>(Billions of Colombian pesos)</v>
          </cell>
          <cell r="M179" t="str">
            <v>(Billions of Colombian pesos)</v>
          </cell>
          <cell r="BU179" t="str">
            <v>(12-month percentage change)</v>
          </cell>
          <cell r="CE179" t="str">
            <v>(Annual percentage change)</v>
          </cell>
        </row>
        <row r="181">
          <cell r="A181" t="str">
            <v>I. Banco de la Republica</v>
          </cell>
        </row>
        <row r="183">
          <cell r="A183" t="str">
            <v>Net international reserves</v>
          </cell>
          <cell r="B183">
            <v>6544.3035189399998</v>
          </cell>
          <cell r="C183">
            <v>6441.0281402800001</v>
          </cell>
          <cell r="D183">
            <v>6413.5856293899988</v>
          </cell>
          <cell r="E183">
            <v>6636.5974539199997</v>
          </cell>
          <cell r="F183">
            <v>6961.7037124100007</v>
          </cell>
          <cell r="G183">
            <v>7181.5718540699991</v>
          </cell>
          <cell r="H183">
            <v>7913.2583697799992</v>
          </cell>
          <cell r="I183">
            <v>8213.5231176300003</v>
          </cell>
          <cell r="J183">
            <v>8368.0298472315608</v>
          </cell>
          <cell r="K183">
            <v>8619.1178767048059</v>
          </cell>
          <cell r="L183">
            <v>8390.0496922125476</v>
          </cell>
          <cell r="M183">
            <v>9935.4755022856862</v>
          </cell>
          <cell r="N183">
            <v>10433.69936809</v>
          </cell>
          <cell r="O183">
            <v>10710.257665419998</v>
          </cell>
          <cell r="P183">
            <v>10653.513631930004</v>
          </cell>
          <cell r="Q183">
            <v>10772.016718909998</v>
          </cell>
          <cell r="R183">
            <v>11018.108038699998</v>
          </cell>
          <cell r="S183">
            <v>11212.43493691</v>
          </cell>
          <cell r="T183">
            <v>11477.646464760002</v>
          </cell>
          <cell r="U183">
            <v>11964.837298550001</v>
          </cell>
          <cell r="V183">
            <v>12748.136700039997</v>
          </cell>
          <cell r="W183">
            <v>12878.985236160001</v>
          </cell>
          <cell r="X183">
            <v>12971.512860099996</v>
          </cell>
          <cell r="Y183">
            <v>12742.82070769</v>
          </cell>
          <cell r="Z183">
            <v>12994.223051256091</v>
          </cell>
          <cell r="AA183">
            <v>12526.199617010436</v>
          </cell>
          <cell r="AB183">
            <v>12767.913285762055</v>
          </cell>
          <cell r="AC183">
            <v>12757.899825703136</v>
          </cell>
          <cell r="AD183">
            <v>12746.001397579648</v>
          </cell>
          <cell r="AE183">
            <v>12419.515664828066</v>
          </cell>
          <cell r="AF183">
            <v>12472.40182692499</v>
          </cell>
          <cell r="AG183">
            <v>12638.956599691901</v>
          </cell>
          <cell r="AH183">
            <v>13255.950795005363</v>
          </cell>
          <cell r="AI183">
            <v>13426.111940514707</v>
          </cell>
          <cell r="AJ183">
            <v>13269.910569000172</v>
          </cell>
          <cell r="AK183">
            <v>12932.446808668028</v>
          </cell>
          <cell r="AL183">
            <v>13668.17261500001</v>
          </cell>
          <cell r="AM183">
            <v>13483.589567999999</v>
          </cell>
          <cell r="AN183">
            <v>13396.056072000001</v>
          </cell>
          <cell r="AO183">
            <v>13917.177455999999</v>
          </cell>
          <cell r="AP183">
            <v>14612.849256000003</v>
          </cell>
          <cell r="AQ183">
            <v>14638.864387999996</v>
          </cell>
          <cell r="AR183">
            <v>15102.52766</v>
          </cell>
          <cell r="AS183">
            <v>15981.305801999999</v>
          </cell>
          <cell r="AT183">
            <v>15687.687268000001</v>
          </cell>
          <cell r="AU183">
            <v>15408.128399999998</v>
          </cell>
          <cell r="AV183">
            <v>15151.434912000002</v>
          </cell>
          <cell r="AW183">
            <v>15194.12592</v>
          </cell>
          <cell r="AX183">
            <v>15876.965550000003</v>
          </cell>
          <cell r="AY183">
            <v>15867.881045999999</v>
          </cell>
          <cell r="AZ183">
            <v>16129.427775999995</v>
          </cell>
          <cell r="BA183">
            <v>16497.494076000003</v>
          </cell>
          <cell r="BB183">
            <v>17467.788243999999</v>
          </cell>
          <cell r="BC183">
            <v>17777.481263999998</v>
          </cell>
          <cell r="BD183">
            <v>18247.132439999998</v>
          </cell>
          <cell r="BE183">
            <v>18702.7801</v>
          </cell>
          <cell r="BF183">
            <v>18880.588809000001</v>
          </cell>
          <cell r="BG183">
            <v>16129.427775999995</v>
          </cell>
          <cell r="BH183">
            <v>17777.481263999998</v>
          </cell>
          <cell r="BI183">
            <v>18880.588809000001</v>
          </cell>
          <cell r="BJ183">
            <v>19665.335296349374</v>
          </cell>
          <cell r="BK183">
            <v>19846.859480782015</v>
          </cell>
          <cell r="BL183">
            <v>20028.38366521466</v>
          </cell>
          <cell r="BM183">
            <v>20209.907849647305</v>
          </cell>
          <cell r="BN183">
            <v>20391.432034079968</v>
          </cell>
          <cell r="BO183">
            <v>12932.446808668028</v>
          </cell>
          <cell r="BP183">
            <v>15194.12592</v>
          </cell>
          <cell r="BQ183">
            <v>19665.335296349374</v>
          </cell>
          <cell r="BR183">
            <v>20391.432034079968</v>
          </cell>
          <cell r="BS183">
            <v>22380.820727011334</v>
          </cell>
          <cell r="BU183">
            <v>4.9196980914524957E-2</v>
          </cell>
          <cell r="BV183">
            <v>0.17869849220103662</v>
          </cell>
          <cell r="BW183">
            <v>0.18344489283340426</v>
          </cell>
          <cell r="BX183">
            <v>0.17488408379271836</v>
          </cell>
          <cell r="BY183">
            <v>0.2040430175350787</v>
          </cell>
          <cell r="BZ183">
            <v>0.21440302968943681</v>
          </cell>
          <cell r="CA183">
            <v>0.20352914272538647</v>
          </cell>
          <cell r="CB183">
            <v>0.29427223388111656</v>
          </cell>
          <cell r="CD183">
            <v>0.28255770997155349</v>
          </cell>
          <cell r="CE183">
            <v>1.4881014598564724E-2</v>
          </cell>
          <cell r="CF183">
            <v>0.17488408379271836</v>
          </cell>
          <cell r="CG183">
            <v>0.29427223388111656</v>
          </cell>
          <cell r="CH183">
            <v>3.6922672651576116E-2</v>
          </cell>
          <cell r="CI183">
            <v>9.7560028624106732E-2</v>
          </cell>
        </row>
        <row r="184">
          <cell r="A184" t="str">
            <v xml:space="preserve">   (In millions of US$)</v>
          </cell>
          <cell r="B184">
            <v>7969.0986701818038</v>
          </cell>
          <cell r="C184">
            <v>7850.4127393810868</v>
          </cell>
          <cell r="D184">
            <v>7627.0491489951237</v>
          </cell>
          <cell r="E184">
            <v>8002.4567765398142</v>
          </cell>
          <cell r="F184">
            <v>7968.3446981240068</v>
          </cell>
          <cell r="G184">
            <v>8189.8206777018777</v>
          </cell>
          <cell r="H184">
            <v>8095.0737256582852</v>
          </cell>
          <cell r="I184">
            <v>8323.8136484722581</v>
          </cell>
          <cell r="J184">
            <v>7980.0402884091109</v>
          </cell>
          <cell r="K184">
            <v>8054.7234075385777</v>
          </cell>
          <cell r="L184">
            <v>8127.6091914215467</v>
          </cell>
          <cell r="M184">
            <v>9896.0890677958578</v>
          </cell>
          <cell r="N184">
            <v>9920.7943026433386</v>
          </cell>
          <cell r="O184">
            <v>9922.0500124323698</v>
          </cell>
          <cell r="P184">
            <v>10049.726088531057</v>
          </cell>
          <cell r="Q184">
            <v>10117.989854702057</v>
          </cell>
          <cell r="R184">
            <v>10239.2112396963</v>
          </cell>
          <cell r="S184">
            <v>10306.873069062198</v>
          </cell>
          <cell r="T184">
            <v>10364.124886910353</v>
          </cell>
          <cell r="U184">
            <v>10344.746542525139</v>
          </cell>
          <cell r="V184">
            <v>10217.391098782547</v>
          </cell>
          <cell r="W184">
            <v>10061.785823451746</v>
          </cell>
          <cell r="X184">
            <v>9981.0043398070193</v>
          </cell>
          <cell r="Y184">
            <v>9900.2584900320107</v>
          </cell>
          <cell r="Z184">
            <v>9714.7258864935866</v>
          </cell>
          <cell r="AA184">
            <v>9335.9267336034609</v>
          </cell>
          <cell r="AB184">
            <v>9368.4014511744008</v>
          </cell>
          <cell r="AC184">
            <v>9353.0932792556887</v>
          </cell>
          <cell r="AD184">
            <v>9132.6632017910269</v>
          </cell>
          <cell r="AE184">
            <v>9028.8948004246104</v>
          </cell>
          <cell r="AF184">
            <v>9066.6175939380864</v>
          </cell>
          <cell r="AG184">
            <v>8841.0896980853686</v>
          </cell>
          <cell r="AH184">
            <v>8529.7188676366004</v>
          </cell>
          <cell r="AI184">
            <v>8475.9737506563724</v>
          </cell>
          <cell r="AJ184">
            <v>8570.521965097767</v>
          </cell>
          <cell r="AK184">
            <v>8558.9228311689876</v>
          </cell>
          <cell r="AL184">
            <v>8600.5000000000055</v>
          </cell>
          <cell r="AM184">
            <v>8645.0999999999985</v>
          </cell>
          <cell r="AN184">
            <v>8738.8000000000011</v>
          </cell>
          <cell r="AO184">
            <v>8749.2000000000007</v>
          </cell>
          <cell r="AP184">
            <v>8719.3000000000029</v>
          </cell>
          <cell r="AQ184">
            <v>8433.4</v>
          </cell>
          <cell r="AR184">
            <v>8285.7999999999993</v>
          </cell>
          <cell r="AS184">
            <v>8282.1</v>
          </cell>
          <cell r="AT184">
            <v>7824.4000000000005</v>
          </cell>
          <cell r="AU184">
            <v>7864.4999999999991</v>
          </cell>
          <cell r="AV184">
            <v>7889.4000000000015</v>
          </cell>
          <cell r="AW184">
            <v>8116.0000000000018</v>
          </cell>
          <cell r="AX184">
            <v>8105</v>
          </cell>
          <cell r="AY184">
            <v>8156.6999999999989</v>
          </cell>
          <cell r="AZ184">
            <v>8254.399999999996</v>
          </cell>
          <cell r="BA184">
            <v>8267.1</v>
          </cell>
          <cell r="BB184">
            <v>8306.8000000000011</v>
          </cell>
          <cell r="BC184">
            <v>8335.1999999999989</v>
          </cell>
          <cell r="BD184">
            <v>8437.1999999999989</v>
          </cell>
          <cell r="BE184">
            <v>8474.2999999999993</v>
          </cell>
          <cell r="BF184">
            <v>8495.7000000000007</v>
          </cell>
          <cell r="BG184">
            <v>8254.399999999996</v>
          </cell>
          <cell r="BH184">
            <v>8335.1999999999989</v>
          </cell>
          <cell r="BI184">
            <v>8495.7000000000007</v>
          </cell>
          <cell r="BJ184">
            <v>8821.7798905199998</v>
          </cell>
          <cell r="BK184">
            <v>8903.21081329548</v>
          </cell>
          <cell r="BL184">
            <v>8984.6417360709602</v>
          </cell>
          <cell r="BM184">
            <v>9066.0726588464404</v>
          </cell>
          <cell r="BN184">
            <v>9147.5035816219279</v>
          </cell>
          <cell r="BO184">
            <v>8558.9228311689876</v>
          </cell>
          <cell r="BP184">
            <v>8116.0000000000018</v>
          </cell>
          <cell r="BQ184">
            <v>8821.7798905199998</v>
          </cell>
          <cell r="BR184">
            <v>9147.5035816219279</v>
          </cell>
          <cell r="BS184">
            <v>9471.6393321051983</v>
          </cell>
          <cell r="BU184">
            <v>-6.7204789894595551E-2</v>
          </cell>
          <cell r="BV184">
            <v>-6.5954340324865246E-2</v>
          </cell>
          <cell r="BW184">
            <v>-8.268957964285506E-2</v>
          </cell>
          <cell r="BX184">
            <v>-5.1749833466893325E-2</v>
          </cell>
          <cell r="BY184">
            <v>-5.5430951618071655E-2</v>
          </cell>
          <cell r="BZ184">
            <v>-1.164417672587581E-2</v>
          </cell>
          <cell r="CA184">
            <v>8.5795715965441444E-2</v>
          </cell>
          <cell r="CB184">
            <v>8.6961543928043117E-2</v>
          </cell>
          <cell r="CD184">
            <v>4.2132020110052792E-4</v>
          </cell>
          <cell r="CE184">
            <v>-0.13548491286500608</v>
          </cell>
          <cell r="CF184">
            <v>-5.1749833466893325E-2</v>
          </cell>
          <cell r="CG184">
            <v>8.6961543928043117E-2</v>
          </cell>
          <cell r="CH184">
            <v>3.6922672651576338E-2</v>
          </cell>
          <cell r="CI184">
            <v>3.5434339827369321E-2</v>
          </cell>
        </row>
        <row r="186">
          <cell r="A186" t="str">
            <v xml:space="preserve">Net domestic assets </v>
          </cell>
          <cell r="B186">
            <v>-2626.9963591799997</v>
          </cell>
          <cell r="C186">
            <v>-2317.9872840100006</v>
          </cell>
          <cell r="D186">
            <v>-2231.1733502299985</v>
          </cell>
          <cell r="E186">
            <v>-1436.3577208299994</v>
          </cell>
          <cell r="F186">
            <v>-2352.5499242599999</v>
          </cell>
          <cell r="G186">
            <v>-1644.6308714999986</v>
          </cell>
          <cell r="H186">
            <v>-2392.5460098899994</v>
          </cell>
          <cell r="I186">
            <v>-1947.3860217700012</v>
          </cell>
          <cell r="J186">
            <v>-2210.3856175015608</v>
          </cell>
          <cell r="K186">
            <v>-2691.9794682148058</v>
          </cell>
          <cell r="L186">
            <v>-2655.870991712547</v>
          </cell>
          <cell r="M186">
            <v>-3309.3491018056866</v>
          </cell>
          <cell r="N186">
            <v>-4399.9790530699993</v>
          </cell>
          <cell r="O186">
            <v>-4783.0470593599985</v>
          </cell>
          <cell r="P186">
            <v>-4390.3625230000034</v>
          </cell>
          <cell r="Q186">
            <v>-4793.8405017499972</v>
          </cell>
          <cell r="R186">
            <v>-4713.0234427799987</v>
          </cell>
          <cell r="S186">
            <v>-4429.6865036700001</v>
          </cell>
          <cell r="T186">
            <v>-5033.518158390003</v>
          </cell>
          <cell r="U186">
            <v>-5336.722132840001</v>
          </cell>
          <cell r="V186">
            <v>-6177.4713772199975</v>
          </cell>
          <cell r="W186">
            <v>-6157.1209125900004</v>
          </cell>
          <cell r="X186">
            <v>-5816.8067669699958</v>
          </cell>
          <cell r="Y186">
            <v>-4461.2759227299994</v>
          </cell>
          <cell r="Z186">
            <v>-5594.3649046260907</v>
          </cell>
          <cell r="AA186">
            <v>-5151.973891960436</v>
          </cell>
          <cell r="AB186">
            <v>-5524.170485692056</v>
          </cell>
          <cell r="AC186">
            <v>-5340.6100644831367</v>
          </cell>
          <cell r="AD186">
            <v>-5610.6448948396483</v>
          </cell>
          <cell r="AE186">
            <v>-5235.027499278066</v>
          </cell>
          <cell r="AF186">
            <v>-5160.9651613549904</v>
          </cell>
          <cell r="AG186">
            <v>-5636.0236930919009</v>
          </cell>
          <cell r="AH186">
            <v>-6281.2093029353618</v>
          </cell>
          <cell r="AI186">
            <v>-6996.3527899547071</v>
          </cell>
          <cell r="AJ186">
            <v>-6473.2078207501727</v>
          </cell>
          <cell r="AK186">
            <v>-6022.9385751180289</v>
          </cell>
          <cell r="AL186">
            <v>-7059.8726150000102</v>
          </cell>
          <cell r="AM186">
            <v>-7240.8895679999996</v>
          </cell>
          <cell r="AN186">
            <v>-6508.3560720000014</v>
          </cell>
          <cell r="AO186">
            <v>-7087.9774559999987</v>
          </cell>
          <cell r="AP186">
            <v>-7828.4492560000035</v>
          </cell>
          <cell r="AQ186">
            <v>-7515.8643879999963</v>
          </cell>
          <cell r="AR186">
            <v>-8036.7276599999996</v>
          </cell>
          <cell r="AS186">
            <v>-8970.8058019999989</v>
          </cell>
          <cell r="AT186">
            <v>-8236.8872680000022</v>
          </cell>
          <cell r="AU186">
            <v>-7809.2283999999981</v>
          </cell>
          <cell r="AV186">
            <v>-8119.0349120000028</v>
          </cell>
          <cell r="AW186">
            <v>-5454.5645873300018</v>
          </cell>
          <cell r="AX186">
            <v>-8233.4655500000026</v>
          </cell>
          <cell r="AY186">
            <v>-8235.3810459999986</v>
          </cell>
          <cell r="AZ186">
            <v>-8997.3277759999946</v>
          </cell>
          <cell r="BA186">
            <v>-9061.794076000002</v>
          </cell>
          <cell r="BB186">
            <v>-9579.5882439999987</v>
          </cell>
          <cell r="BC186">
            <v>-9408.4812639999982</v>
          </cell>
          <cell r="BD186">
            <v>-9985.3324399999983</v>
          </cell>
          <cell r="BE186">
            <v>-10741.8801</v>
          </cell>
          <cell r="BF186">
            <v>-11007.188809000001</v>
          </cell>
          <cell r="BG186">
            <v>-8997.3277759999946</v>
          </cell>
          <cell r="BH186">
            <v>-9408.4812639999982</v>
          </cell>
          <cell r="BI186">
            <v>-11007.188809000001</v>
          </cell>
          <cell r="BJ186">
            <v>-8954.9049247108742</v>
          </cell>
          <cell r="BK186">
            <v>-11235.994480782016</v>
          </cell>
          <cell r="BL186">
            <v>-10670.433665214659</v>
          </cell>
          <cell r="BM186">
            <v>-11006.849849647304</v>
          </cell>
          <cell r="BN186">
            <v>-9225.0060340799682</v>
          </cell>
          <cell r="BO186">
            <v>-6022.9385751180289</v>
          </cell>
          <cell r="BP186">
            <v>-5454.5645873300018</v>
          </cell>
          <cell r="BQ186">
            <v>-8954.9049247108742</v>
          </cell>
          <cell r="BR186">
            <v>-9225.0060340799682</v>
          </cell>
          <cell r="BS186">
            <v>-9918.4193254513339</v>
          </cell>
          <cell r="BU186">
            <v>0.17815988642223246</v>
          </cell>
          <cell r="BV186">
            <v>0.43568766143758908</v>
          </cell>
          <cell r="BW186">
            <v>0.31135373313395309</v>
          </cell>
          <cell r="BX186">
            <v>9.4368219217126681E-2</v>
          </cell>
          <cell r="BY186">
            <v>0.38242709471719771</v>
          </cell>
          <cell r="BZ186">
            <v>0.25181626201529106</v>
          </cell>
          <cell r="CA186">
            <v>0.33632869442835722</v>
          </cell>
          <cell r="CB186">
            <v>0.64172681088267791</v>
          </cell>
          <cell r="CD186">
            <v>0.34808259433729272</v>
          </cell>
          <cell r="CE186">
            <v>0.35004843444706668</v>
          </cell>
          <cell r="CF186">
            <v>9.4368219217126681E-2</v>
          </cell>
          <cell r="CG186">
            <v>0.64172681088267791</v>
          </cell>
          <cell r="CH186">
            <v>3.0162364831340049E-2</v>
          </cell>
          <cell r="CI186">
            <v>7.5166703285579173E-2</v>
          </cell>
        </row>
        <row r="187">
          <cell r="A187" t="str">
            <v xml:space="preserve">  Net credit to the NFPS</v>
          </cell>
          <cell r="B187">
            <v>637.49769950999996</v>
          </cell>
          <cell r="C187">
            <v>452.26449900999995</v>
          </cell>
          <cell r="D187">
            <v>315.71856738999986</v>
          </cell>
          <cell r="E187">
            <v>642.38853878999987</v>
          </cell>
          <cell r="F187">
            <v>891.31262617000004</v>
          </cell>
          <cell r="G187">
            <v>639.22134563999987</v>
          </cell>
          <cell r="H187">
            <v>828.50223828000003</v>
          </cell>
          <cell r="I187">
            <v>877.27863043000002</v>
          </cell>
          <cell r="J187">
            <v>977.77015007999989</v>
          </cell>
          <cell r="K187">
            <v>971.90701041999978</v>
          </cell>
          <cell r="L187">
            <v>988.85974504000001</v>
          </cell>
          <cell r="M187">
            <v>918.83722407000005</v>
          </cell>
          <cell r="N187">
            <v>922.40349416000004</v>
          </cell>
          <cell r="O187">
            <v>650.44533534999994</v>
          </cell>
          <cell r="P187">
            <v>861.05071382999995</v>
          </cell>
          <cell r="Q187">
            <v>569.66881656999999</v>
          </cell>
          <cell r="R187">
            <v>648.96050682999976</v>
          </cell>
          <cell r="S187">
            <v>640.54461963999995</v>
          </cell>
          <cell r="T187">
            <v>405.87738061999977</v>
          </cell>
          <cell r="U187">
            <v>-59.257743459999766</v>
          </cell>
          <cell r="V187">
            <v>37.421288429999919</v>
          </cell>
          <cell r="W187">
            <v>-72.887802289999911</v>
          </cell>
          <cell r="X187">
            <v>262.59584715999995</v>
          </cell>
          <cell r="Y187">
            <v>699.60739718999992</v>
          </cell>
          <cell r="Z187">
            <v>535.79828959999998</v>
          </cell>
          <cell r="AA187">
            <v>833.03191372000015</v>
          </cell>
          <cell r="AB187">
            <v>853.33255292000001</v>
          </cell>
          <cell r="AC187">
            <v>912.45106665000003</v>
          </cell>
          <cell r="AD187">
            <v>1036.0076351600001</v>
          </cell>
          <cell r="AE187">
            <v>919.82293843000002</v>
          </cell>
          <cell r="AF187">
            <v>961.08844063000015</v>
          </cell>
          <cell r="AG187">
            <v>927.39982079000004</v>
          </cell>
          <cell r="AH187">
            <v>1135.0873369599999</v>
          </cell>
          <cell r="AI187">
            <v>1125.9789742899998</v>
          </cell>
          <cell r="AJ187">
            <v>1231.61956162</v>
          </cell>
          <cell r="AK187">
            <v>1214.7341781919715</v>
          </cell>
          <cell r="AL187">
            <v>1188.5323612799998</v>
          </cell>
          <cell r="AM187">
            <v>1129.6627539634399</v>
          </cell>
          <cell r="AN187">
            <v>683.09272013999998</v>
          </cell>
          <cell r="AO187">
            <v>995.7319805599999</v>
          </cell>
          <cell r="AP187">
            <v>643.20681668000009</v>
          </cell>
          <cell r="AQ187">
            <v>1085.9841637660002</v>
          </cell>
          <cell r="AR187">
            <v>1327.15437258</v>
          </cell>
          <cell r="AS187">
            <v>1483.3056771400002</v>
          </cell>
          <cell r="AT187">
            <v>1634.9632564899996</v>
          </cell>
          <cell r="AU187">
            <v>1894.4784055499999</v>
          </cell>
          <cell r="AV187">
            <v>2086.4972280800002</v>
          </cell>
          <cell r="AW187">
            <v>2646.6864870469603</v>
          </cell>
          <cell r="AX187">
            <v>2808.7315131652499</v>
          </cell>
          <cell r="AY187">
            <v>2080.2815974099999</v>
          </cell>
          <cell r="AZ187">
            <v>1825.9445350537196</v>
          </cell>
          <cell r="BA187">
            <v>1834.7852150199999</v>
          </cell>
          <cell r="BB187">
            <v>1669.5175530699998</v>
          </cell>
          <cell r="BC187">
            <v>1675.28977248</v>
          </cell>
          <cell r="BD187">
            <v>1746.7541266000001</v>
          </cell>
          <cell r="BE187">
            <v>1292.4449756599997</v>
          </cell>
          <cell r="BF187">
            <v>1582.2034765399999</v>
          </cell>
          <cell r="BG187">
            <v>1825.9445350537196</v>
          </cell>
          <cell r="BH187">
            <v>1675.28977248</v>
          </cell>
          <cell r="BI187">
            <v>1582.2034765399999</v>
          </cell>
          <cell r="BJ187">
            <v>2327.0423820904148</v>
          </cell>
          <cell r="BK187">
            <v>2277.2293461309791</v>
          </cell>
          <cell r="BL187">
            <v>2090.3192740007744</v>
          </cell>
          <cell r="BM187">
            <v>1765.0127061499379</v>
          </cell>
          <cell r="BN187">
            <v>1583.9226105312848</v>
          </cell>
          <cell r="BO187">
            <v>1214.7341781919715</v>
          </cell>
          <cell r="BP187">
            <v>2646.6864870469603</v>
          </cell>
          <cell r="BQ187">
            <v>2327.0423820904148</v>
          </cell>
          <cell r="BR187">
            <v>1583.9226105312848</v>
          </cell>
          <cell r="BS187">
            <v>688.28337320790649</v>
          </cell>
          <cell r="BU187">
            <v>-0.19949998649115175</v>
          </cell>
          <cell r="BV187">
            <v>0.18064479411615064</v>
          </cell>
          <cell r="BW187">
            <v>0.44038542520328994</v>
          </cell>
          <cell r="BX187">
            <v>1.178819477184982</v>
          </cell>
          <cell r="BY187">
            <v>1.6730551815564541</v>
          </cell>
          <cell r="BZ187">
            <v>0.54264659502067936</v>
          </cell>
          <cell r="CA187">
            <v>-3.2269703762802804E-2</v>
          </cell>
          <cell r="CB187">
            <v>-0.12077142741344793</v>
          </cell>
          <cell r="CD187">
            <v>-0.23859484698379885</v>
          </cell>
          <cell r="CE187">
            <v>0.73630836819478773</v>
          </cell>
          <cell r="CF187">
            <v>1.178819477184982</v>
          </cell>
          <cell r="CG187">
            <v>-0.12077142741344793</v>
          </cell>
          <cell r="CH187">
            <v>-0.31934088406742944</v>
          </cell>
          <cell r="CI187">
            <v>-0.5654564379398308</v>
          </cell>
        </row>
        <row r="188">
          <cell r="A188" t="str">
            <v xml:space="preserve">    Central Government</v>
          </cell>
          <cell r="B188">
            <v>1055.9307664</v>
          </cell>
          <cell r="C188">
            <v>902.30849347999992</v>
          </cell>
          <cell r="D188">
            <v>876.69192964000001</v>
          </cell>
          <cell r="E188">
            <v>1088.5994669699999</v>
          </cell>
          <cell r="F188">
            <v>1074.6120990300001</v>
          </cell>
          <cell r="G188">
            <v>692.35306429999991</v>
          </cell>
          <cell r="H188">
            <v>864.93913990999999</v>
          </cell>
          <cell r="I188">
            <v>897.99130353999999</v>
          </cell>
          <cell r="J188">
            <v>991.21626143999993</v>
          </cell>
          <cell r="K188">
            <v>997.25649381999983</v>
          </cell>
          <cell r="L188">
            <v>1002.00875447</v>
          </cell>
          <cell r="M188">
            <v>938.92774688000009</v>
          </cell>
          <cell r="N188">
            <v>934.50335514000005</v>
          </cell>
          <cell r="O188">
            <v>671.82055073999993</v>
          </cell>
          <cell r="P188">
            <v>890.75559225999996</v>
          </cell>
          <cell r="Q188">
            <v>588.91638677000003</v>
          </cell>
          <cell r="R188">
            <v>679.89857466999979</v>
          </cell>
          <cell r="S188">
            <v>655.29430552999997</v>
          </cell>
          <cell r="T188">
            <v>425.92587332999977</v>
          </cell>
          <cell r="U188">
            <v>-54.642445269999769</v>
          </cell>
          <cell r="V188">
            <v>41.665550479999922</v>
          </cell>
          <cell r="W188">
            <v>-68.243196669999918</v>
          </cell>
          <cell r="X188">
            <v>267.31509884999997</v>
          </cell>
          <cell r="Y188">
            <v>700.38041595999994</v>
          </cell>
          <cell r="Z188">
            <v>538.04334701999994</v>
          </cell>
          <cell r="AA188">
            <v>833.90643431000012</v>
          </cell>
          <cell r="AB188">
            <v>854.10743275000004</v>
          </cell>
          <cell r="AC188">
            <v>913.31632712999999</v>
          </cell>
          <cell r="AD188">
            <v>1036.8481489000001</v>
          </cell>
          <cell r="AE188">
            <v>922.87151074000008</v>
          </cell>
          <cell r="AF188">
            <v>967.4436772900001</v>
          </cell>
          <cell r="AG188">
            <v>935.10422511000002</v>
          </cell>
          <cell r="AH188">
            <v>1135.49606948</v>
          </cell>
          <cell r="AI188">
            <v>1126.4420966899997</v>
          </cell>
          <cell r="AJ188">
            <v>1232.0787783600001</v>
          </cell>
          <cell r="AK188">
            <v>1215.1598620219715</v>
          </cell>
          <cell r="AL188">
            <v>1189.1903835799999</v>
          </cell>
          <cell r="AM188">
            <v>1130.1374623434399</v>
          </cell>
          <cell r="AN188">
            <v>683.57075619</v>
          </cell>
          <cell r="AO188">
            <v>996.33439583999984</v>
          </cell>
          <cell r="AP188">
            <v>643.77116454000009</v>
          </cell>
          <cell r="AQ188">
            <v>1086.4154612360001</v>
          </cell>
          <cell r="AR188">
            <v>1327.7655950799999</v>
          </cell>
          <cell r="AS188">
            <v>1484.5222648100003</v>
          </cell>
          <cell r="AT188">
            <v>1635.4447348399997</v>
          </cell>
          <cell r="AU188">
            <v>1895.36574827</v>
          </cell>
          <cell r="AV188">
            <v>2087.2635532600002</v>
          </cell>
          <cell r="AW188">
            <v>2647.3160901269603</v>
          </cell>
          <cell r="AX188">
            <v>2810.1004690252498</v>
          </cell>
          <cell r="AY188">
            <v>2081.7587167699999</v>
          </cell>
          <cell r="AZ188">
            <v>1827.2387545137196</v>
          </cell>
          <cell r="BA188">
            <v>1835.73535178</v>
          </cell>
          <cell r="BB188">
            <v>1670.1657941599999</v>
          </cell>
          <cell r="BC188">
            <v>1676.1628866399999</v>
          </cell>
          <cell r="BD188">
            <v>1747.6836070100001</v>
          </cell>
          <cell r="BE188">
            <v>1299.3172979699998</v>
          </cell>
          <cell r="BF188">
            <v>1583.7161056</v>
          </cell>
          <cell r="BG188">
            <v>1827.2387545137196</v>
          </cell>
          <cell r="BH188">
            <v>1676.1628866399999</v>
          </cell>
          <cell r="BI188">
            <v>1583.7161056</v>
          </cell>
          <cell r="BJ188">
            <v>2328.5550111504149</v>
          </cell>
          <cell r="BK188">
            <v>2278.7419751909792</v>
          </cell>
          <cell r="BL188">
            <v>2091.8319030607745</v>
          </cell>
          <cell r="BM188">
            <v>1766.525335209938</v>
          </cell>
          <cell r="BN188">
            <v>1585.4352395912849</v>
          </cell>
          <cell r="BO188">
            <v>1215.1598620219715</v>
          </cell>
          <cell r="BP188">
            <v>2647.3160901269603</v>
          </cell>
          <cell r="BQ188">
            <v>2328.5550111504149</v>
          </cell>
          <cell r="BR188">
            <v>1585.4352395912849</v>
          </cell>
          <cell r="BS188">
            <v>689.79600226790649</v>
          </cell>
          <cell r="BU188">
            <v>-0.19966654078974244</v>
          </cell>
          <cell r="BV188">
            <v>0.17721204803999546</v>
          </cell>
          <cell r="BW188">
            <v>0.44029096955742975</v>
          </cell>
          <cell r="BX188">
            <v>1.1785743364843739</v>
          </cell>
          <cell r="BY188">
            <v>1.6730791771990821</v>
          </cell>
          <cell r="BZ188">
            <v>0.54283784283873526</v>
          </cell>
          <cell r="CA188">
            <v>-3.1629701779596009E-2</v>
          </cell>
          <cell r="CB188">
            <v>-0.12040914954030224</v>
          </cell>
          <cell r="CD188">
            <v>-0.25406356528782803</v>
          </cell>
          <cell r="CE188">
            <v>0.73499977202585232</v>
          </cell>
          <cell r="CF188">
            <v>1.1785743364843739</v>
          </cell>
          <cell r="CG188">
            <v>-0.12040914954030224</v>
          </cell>
          <cell r="CH188">
            <v>-0.31913344026688639</v>
          </cell>
          <cell r="CI188">
            <v>-0.56491694832913419</v>
          </cell>
        </row>
        <row r="189">
          <cell r="A189" t="str">
            <v xml:space="preserve">    Rest of public sector</v>
          </cell>
          <cell r="B189">
            <v>-418.43306689000008</v>
          </cell>
          <cell r="C189">
            <v>-450.04399446999997</v>
          </cell>
          <cell r="D189">
            <v>-560.97336225000015</v>
          </cell>
          <cell r="E189">
            <v>-446.21092818</v>
          </cell>
          <cell r="F189">
            <v>-183.29947286000001</v>
          </cell>
          <cell r="G189">
            <v>-53.131718660000004</v>
          </cell>
          <cell r="H189">
            <v>-36.436901629999994</v>
          </cell>
          <cell r="I189">
            <v>-20.712673110000001</v>
          </cell>
          <cell r="J189">
            <v>-13.44611136</v>
          </cell>
          <cell r="K189">
            <v>-25.3494834</v>
          </cell>
          <cell r="L189">
            <v>-13.14900943</v>
          </cell>
          <cell r="M189">
            <v>-20.09052281</v>
          </cell>
          <cell r="N189">
            <v>-12.099860979999999</v>
          </cell>
          <cell r="O189">
            <v>-21.375215390000001</v>
          </cell>
          <cell r="P189">
            <v>-29.704878430000001</v>
          </cell>
          <cell r="Q189">
            <v>-19.247570200000002</v>
          </cell>
          <cell r="R189">
            <v>-30.938067840000002</v>
          </cell>
          <cell r="S189">
            <v>-14.749685890000002</v>
          </cell>
          <cell r="T189">
            <v>-20.048492710000001</v>
          </cell>
          <cell r="U189">
            <v>-4.6152981899999999</v>
          </cell>
          <cell r="V189">
            <v>-4.2442620499999997</v>
          </cell>
          <cell r="W189">
            <v>-4.6446056200000001</v>
          </cell>
          <cell r="X189">
            <v>-4.7192516900000001</v>
          </cell>
          <cell r="Y189">
            <v>-0.77301876999999997</v>
          </cell>
          <cell r="Z189">
            <v>-2.2450574200000002</v>
          </cell>
          <cell r="AA189">
            <v>-0.87452058999999993</v>
          </cell>
          <cell r="AB189">
            <v>-0.77487983000000005</v>
          </cell>
          <cell r="AC189">
            <v>-0.86526047999999989</v>
          </cell>
          <cell r="AD189">
            <v>-0.84051374000000001</v>
          </cell>
          <cell r="AE189">
            <v>-3.04857231</v>
          </cell>
          <cell r="AF189">
            <v>-6.3552366600000001</v>
          </cell>
          <cell r="AG189">
            <v>-7.7044043200000001</v>
          </cell>
          <cell r="AH189">
            <v>-0.40873252000000004</v>
          </cell>
          <cell r="AI189">
            <v>-0.46312239999999999</v>
          </cell>
          <cell r="AJ189">
            <v>-0.45921674000000001</v>
          </cell>
          <cell r="AK189">
            <v>-0.42568382999999999</v>
          </cell>
          <cell r="AL189">
            <v>-0.65802230000000006</v>
          </cell>
          <cell r="AM189">
            <v>-0.47470838000000004</v>
          </cell>
          <cell r="AN189">
            <v>-0.47803605000000005</v>
          </cell>
          <cell r="AO189">
            <v>-0.60241528</v>
          </cell>
          <cell r="AP189">
            <v>-0.56434786000000003</v>
          </cell>
          <cell r="AQ189">
            <v>-0.43129746999999996</v>
          </cell>
          <cell r="AR189">
            <v>-0.6112225</v>
          </cell>
          <cell r="AS189">
            <v>-1.21658767</v>
          </cell>
          <cell r="AT189">
            <v>-0.48147835000000005</v>
          </cell>
          <cell r="AU189">
            <v>-0.88734272000000014</v>
          </cell>
          <cell r="AV189">
            <v>-0.76632518000000005</v>
          </cell>
          <cell r="AW189">
            <v>-0.62960307999999987</v>
          </cell>
          <cell r="AX189">
            <v>-1.36895586</v>
          </cell>
          <cell r="AY189">
            <v>-1.4771193600000001</v>
          </cell>
          <cell r="AZ189">
            <v>-1.2942194600000001</v>
          </cell>
          <cell r="BA189">
            <v>-0.95013675999999991</v>
          </cell>
          <cell r="BB189">
            <v>-0.64824108999999996</v>
          </cell>
          <cell r="BC189">
            <v>-0.87311415999999997</v>
          </cell>
          <cell r="BD189">
            <v>-0.92948041000000003</v>
          </cell>
          <cell r="BE189">
            <v>-6.8723223100000004</v>
          </cell>
          <cell r="BF189">
            <v>-1.5126290600000001</v>
          </cell>
          <cell r="BG189">
            <v>-1.2942194600000001</v>
          </cell>
          <cell r="BH189">
            <v>-0.87311415999999997</v>
          </cell>
          <cell r="BI189">
            <v>-1.5126290600000001</v>
          </cell>
          <cell r="BJ189">
            <v>-1.5126290600000001</v>
          </cell>
          <cell r="BK189">
            <v>-1.5126290600000001</v>
          </cell>
          <cell r="BL189">
            <v>-1.5126290600000001</v>
          </cell>
          <cell r="BM189">
            <v>-1.5126290600000001</v>
          </cell>
          <cell r="BN189">
            <v>-1.5126290600000001</v>
          </cell>
          <cell r="BO189">
            <v>-0.42568382999999999</v>
          </cell>
          <cell r="BP189">
            <v>-0.62960307999999987</v>
          </cell>
          <cell r="BQ189">
            <v>-1.5126290600000001</v>
          </cell>
          <cell r="BR189">
            <v>-1.5126290600000001</v>
          </cell>
          <cell r="BS189">
            <v>-1.5126290600000001</v>
          </cell>
          <cell r="BU189">
            <v>0.38308363246466226</v>
          </cell>
          <cell r="BV189">
            <v>0.85852476958304458</v>
          </cell>
          <cell r="BW189">
            <v>0.17797906073145353</v>
          </cell>
          <cell r="BX189">
            <v>0.47903922025884782</v>
          </cell>
          <cell r="BY189">
            <v>1.7073679066672902</v>
          </cell>
          <cell r="BZ189">
            <v>1.0243897094967891</v>
          </cell>
          <cell r="CA189">
            <v>2.141634634246794</v>
          </cell>
          <cell r="CB189">
            <v>1.4025121668718654</v>
          </cell>
          <cell r="CD189">
            <v>0.9615232128446537</v>
          </cell>
          <cell r="CE189">
            <v>0.44932277647022723</v>
          </cell>
          <cell r="CF189">
            <v>0.47903922025884782</v>
          </cell>
          <cell r="CG189">
            <v>1.4025121668718654</v>
          </cell>
          <cell r="CH189">
            <v>0</v>
          </cell>
          <cell r="CI189">
            <v>0</v>
          </cell>
        </row>
        <row r="190">
          <cell r="A190" t="str">
            <v xml:space="preserve">  Fogafín</v>
          </cell>
          <cell r="B190">
            <v>-108.10561139000001</v>
          </cell>
          <cell r="C190">
            <v>-131.99368806999999</v>
          </cell>
          <cell r="D190">
            <v>-170.62553541</v>
          </cell>
          <cell r="E190">
            <v>-177.03861583</v>
          </cell>
          <cell r="F190">
            <v>2.66980284</v>
          </cell>
          <cell r="G190">
            <v>2.02653164</v>
          </cell>
          <cell r="H190">
            <v>0.94977945000000008</v>
          </cell>
          <cell r="I190">
            <v>-6.0818110000000002E-2</v>
          </cell>
          <cell r="J190">
            <v>-5.5335479999999999E-2</v>
          </cell>
          <cell r="K190">
            <v>-0.1004642</v>
          </cell>
          <cell r="L190">
            <v>-5.8322079999999998E-2</v>
          </cell>
          <cell r="M190">
            <v>-0.20140901</v>
          </cell>
          <cell r="N190">
            <v>-7.2740475699999996</v>
          </cell>
          <cell r="O190">
            <v>-5.1332663500000004</v>
          </cell>
          <cell r="P190">
            <v>-4.3779970000000001E-2</v>
          </cell>
          <cell r="Q190">
            <v>-8.0864593599999992</v>
          </cell>
          <cell r="R190">
            <v>-0.12922985000000001</v>
          </cell>
          <cell r="S190">
            <v>-0.54218127000000005</v>
          </cell>
          <cell r="T190">
            <v>-6.2797185799999999</v>
          </cell>
          <cell r="U190">
            <v>-3.6349367300000002</v>
          </cell>
          <cell r="V190">
            <v>-0.45649308999999999</v>
          </cell>
          <cell r="W190">
            <v>-5.5287638100000001</v>
          </cell>
          <cell r="X190">
            <v>-0.17122357999999999</v>
          </cell>
          <cell r="Y190">
            <v>-0.25908066000000002</v>
          </cell>
          <cell r="Z190">
            <v>-3.3951129799999999</v>
          </cell>
          <cell r="AA190">
            <v>-0.10012095</v>
          </cell>
          <cell r="AB190">
            <v>-0.14532204000000001</v>
          </cell>
          <cell r="AC190">
            <v>-7.3494131600000001</v>
          </cell>
          <cell r="AD190">
            <v>-0.31561479999999997</v>
          </cell>
          <cell r="AE190">
            <v>-1.6325559999999999E-2</v>
          </cell>
          <cell r="AF190">
            <v>-10.73636568</v>
          </cell>
          <cell r="AG190">
            <v>-8.7611350000000005E-2</v>
          </cell>
          <cell r="AH190">
            <v>-35.390487479999997</v>
          </cell>
          <cell r="AI190">
            <v>-26.814661099999999</v>
          </cell>
          <cell r="AJ190">
            <v>-3.9108152399999998</v>
          </cell>
          <cell r="AK190">
            <v>-6.5442870400000004</v>
          </cell>
          <cell r="AL190">
            <v>-25.962898379999999</v>
          </cell>
          <cell r="AM190">
            <v>-0.36203488</v>
          </cell>
          <cell r="AN190">
            <v>-4.7234967699999997</v>
          </cell>
          <cell r="AO190">
            <v>-31.806979559999998</v>
          </cell>
          <cell r="AP190">
            <v>-0.34150647000000001</v>
          </cell>
          <cell r="AQ190">
            <v>-6.3858278999999998</v>
          </cell>
          <cell r="AR190">
            <v>-32.140327759999998</v>
          </cell>
          <cell r="AS190">
            <v>-2.4981203600000002</v>
          </cell>
          <cell r="AT190">
            <v>-11.525364590000001</v>
          </cell>
          <cell r="AU190">
            <v>-41.28484186</v>
          </cell>
          <cell r="AV190">
            <v>-0.60270044</v>
          </cell>
          <cell r="AW190">
            <v>-25.504968389999998</v>
          </cell>
          <cell r="AX190">
            <v>-29.865537740000001</v>
          </cell>
          <cell r="AY190">
            <v>-7.2368328000000002</v>
          </cell>
          <cell r="AZ190">
            <v>492.79206678843997</v>
          </cell>
          <cell r="BA190">
            <v>464.27049375534006</v>
          </cell>
          <cell r="BB190">
            <v>507.85630636396996</v>
          </cell>
          <cell r="BC190">
            <v>495.62703105030994</v>
          </cell>
          <cell r="BD190">
            <v>496.10167282133</v>
          </cell>
          <cell r="BE190">
            <v>524.47594446233995</v>
          </cell>
          <cell r="BF190">
            <v>521.08311800736999</v>
          </cell>
          <cell r="BG190">
            <v>492.79206678843997</v>
          </cell>
          <cell r="BH190">
            <v>495.62703105030994</v>
          </cell>
          <cell r="BI190">
            <v>521.08311800736999</v>
          </cell>
          <cell r="BJ190">
            <v>469.50822552159605</v>
          </cell>
          <cell r="BK190">
            <v>319.5082255215961</v>
          </cell>
          <cell r="BL190">
            <v>319.5082255215961</v>
          </cell>
          <cell r="BM190">
            <v>23.610365745996148</v>
          </cell>
          <cell r="BN190">
            <v>23.610365745996148</v>
          </cell>
          <cell r="BO190">
            <v>-6.5442870400000004</v>
          </cell>
          <cell r="BP190">
            <v>-25.504968389999998</v>
          </cell>
          <cell r="BQ190">
            <v>469.50822552159605</v>
          </cell>
          <cell r="BR190">
            <v>23.610365745996148</v>
          </cell>
          <cell r="BS190">
            <v>23.610365745996148</v>
          </cell>
          <cell r="BU190">
            <v>31.503650306588035</v>
          </cell>
          <cell r="BV190">
            <v>390.15521305241595</v>
          </cell>
          <cell r="BW190">
            <v>0.67433721853892925</v>
          </cell>
          <cell r="BX190">
            <v>2.8972875477662416</v>
          </cell>
          <cell r="BY190">
            <v>105.32780856721958</v>
          </cell>
          <cell r="BZ190">
            <v>78.613590408584287</v>
          </cell>
          <cell r="CA190">
            <v>46.211855463512933</v>
          </cell>
          <cell r="CB190">
            <v>19.408500584759835</v>
          </cell>
          <cell r="CD190">
            <v>0.28634096359442918</v>
          </cell>
          <cell r="CE190">
            <v>24.259650951946778</v>
          </cell>
          <cell r="CF190">
            <v>2.8972875477662416</v>
          </cell>
          <cell r="CG190">
            <v>19.408500584759835</v>
          </cell>
          <cell r="CH190">
            <v>-0.94971256207542176</v>
          </cell>
          <cell r="CI190">
            <v>0</v>
          </cell>
        </row>
        <row r="191">
          <cell r="A191" t="str">
            <v xml:space="preserve">  Quasi-fiscal deficit</v>
          </cell>
          <cell r="B191">
            <v>776.30099999999993</v>
          </cell>
          <cell r="C191">
            <v>772.45099999999991</v>
          </cell>
          <cell r="D191">
            <v>787.17599999999993</v>
          </cell>
          <cell r="E191">
            <v>868.4</v>
          </cell>
          <cell r="F191">
            <v>733.33649999999989</v>
          </cell>
          <cell r="G191">
            <v>696.36209999999994</v>
          </cell>
          <cell r="H191">
            <v>667.57099999999991</v>
          </cell>
          <cell r="I191">
            <v>580.65629999999987</v>
          </cell>
          <cell r="J191">
            <v>600.1312999999999</v>
          </cell>
          <cell r="K191">
            <v>566.54229999999984</v>
          </cell>
          <cell r="L191">
            <v>575.22129999999993</v>
          </cell>
          <cell r="M191">
            <v>566.88929999999982</v>
          </cell>
          <cell r="N191">
            <v>444.98929999999984</v>
          </cell>
          <cell r="O191">
            <v>462.81399999999985</v>
          </cell>
          <cell r="P191">
            <v>482.17889999999983</v>
          </cell>
          <cell r="Q191">
            <v>567.83539999999982</v>
          </cell>
          <cell r="R191">
            <v>613.63539999999989</v>
          </cell>
          <cell r="S191">
            <v>627.53539999999987</v>
          </cell>
          <cell r="T191">
            <v>619.63539999999989</v>
          </cell>
          <cell r="U191">
            <v>678.97121047170788</v>
          </cell>
          <cell r="V191">
            <v>834.52829999999983</v>
          </cell>
          <cell r="W191">
            <v>681.38929999999982</v>
          </cell>
          <cell r="X191">
            <v>679.48929999999984</v>
          </cell>
          <cell r="Y191">
            <v>638.48929999999984</v>
          </cell>
          <cell r="Z191">
            <v>536.48929999999984</v>
          </cell>
          <cell r="AA191">
            <v>484.98929999999984</v>
          </cell>
          <cell r="AB191">
            <v>417.68929999999983</v>
          </cell>
          <cell r="AC191">
            <v>316.78929999999986</v>
          </cell>
          <cell r="AD191">
            <v>250.58929999999987</v>
          </cell>
          <cell r="AE191">
            <v>188.68929999999983</v>
          </cell>
          <cell r="AF191">
            <v>82.589299999999866</v>
          </cell>
          <cell r="AG191">
            <v>-11.810700000000111</v>
          </cell>
          <cell r="AH191">
            <v>-144.61070000000018</v>
          </cell>
          <cell r="AI191">
            <v>-287.11070000000018</v>
          </cell>
          <cell r="AJ191">
            <v>-410.41070000000025</v>
          </cell>
          <cell r="AK191">
            <v>-469.41070000000025</v>
          </cell>
          <cell r="AL191">
            <v>-578.51070000000027</v>
          </cell>
          <cell r="AM191">
            <v>-638.11070000000018</v>
          </cell>
          <cell r="AN191">
            <v>-829.21070000000032</v>
          </cell>
          <cell r="AO191">
            <v>-723.01070000000027</v>
          </cell>
          <cell r="AP191">
            <v>-691.21070000000032</v>
          </cell>
          <cell r="AQ191">
            <v>-738.01070000000027</v>
          </cell>
          <cell r="AR191">
            <v>-744.71070000000032</v>
          </cell>
          <cell r="AS191">
            <v>-806.31070000000022</v>
          </cell>
          <cell r="AT191">
            <v>-876.51070000000027</v>
          </cell>
          <cell r="AU191">
            <v>-971.11070000000018</v>
          </cell>
          <cell r="AV191">
            <v>-1033.5107000000003</v>
          </cell>
          <cell r="AW191">
            <v>-1078.3107000000002</v>
          </cell>
          <cell r="AX191">
            <v>-1133.3107000000002</v>
          </cell>
          <cell r="AY191">
            <v>-1164.2107000000003</v>
          </cell>
          <cell r="AZ191">
            <v>-1190.6107000000002</v>
          </cell>
          <cell r="BA191">
            <v>-1206.9107000000001</v>
          </cell>
          <cell r="BB191">
            <v>-1321.7107000000003</v>
          </cell>
          <cell r="BC191">
            <v>-1390.7107000000001</v>
          </cell>
          <cell r="BD191">
            <v>-1433.5107000000003</v>
          </cell>
          <cell r="BE191">
            <v>-1493.5107000000003</v>
          </cell>
          <cell r="BF191">
            <v>-1471.1107000000002</v>
          </cell>
          <cell r="BG191">
            <v>-1190.6107000000002</v>
          </cell>
          <cell r="BH191">
            <v>-1390.7107000000001</v>
          </cell>
          <cell r="BI191">
            <v>-1471.1107000000002</v>
          </cell>
          <cell r="BJ191">
            <v>-1787.2138019522858</v>
          </cell>
          <cell r="BK191">
            <v>-2040.3514768160931</v>
          </cell>
          <cell r="BL191">
            <v>-2244.0835209297275</v>
          </cell>
          <cell r="BM191">
            <v>-2541.5779016889583</v>
          </cell>
          <cell r="BN191">
            <v>-2782.0284021304283</v>
          </cell>
          <cell r="BO191">
            <v>-469.41070000000025</v>
          </cell>
          <cell r="BP191">
            <v>-1078.3107000000002</v>
          </cell>
          <cell r="BQ191">
            <v>-1787.2138019522858</v>
          </cell>
          <cell r="BR191">
            <v>-2782.0284021304283</v>
          </cell>
          <cell r="BS191">
            <v>-3852.5050038102972</v>
          </cell>
          <cell r="BU191">
            <v>-2.9852332822507082</v>
          </cell>
          <cell r="BV191">
            <v>-4.9112482795791861</v>
          </cell>
          <cell r="BW191">
            <v>5.0611745880491501</v>
          </cell>
          <cell r="BX191">
            <v>1.2971583306473407</v>
          </cell>
          <cell r="BY191">
            <v>0.43583615117363994</v>
          </cell>
          <cell r="BZ191">
            <v>0.88440452150625948</v>
          </cell>
          <cell r="CA191">
            <v>0.67837163881741525</v>
          </cell>
          <cell r="CB191">
            <v>0.65742007563523708</v>
          </cell>
          <cell r="CD191">
            <v>0.12630331883138401</v>
          </cell>
          <cell r="CE191">
            <v>-1.7351896108517408</v>
          </cell>
          <cell r="CF191">
            <v>1.2971583306473407</v>
          </cell>
          <cell r="CG191">
            <v>0.65742007563523708</v>
          </cell>
          <cell r="CH191">
            <v>0.5566287587368921</v>
          </cell>
          <cell r="CI191">
            <v>0.38478277247641213</v>
          </cell>
        </row>
        <row r="192">
          <cell r="A192" t="str">
            <v xml:space="preserve">  Credit to financial system</v>
          </cell>
          <cell r="B192">
            <v>-159.54806497000015</v>
          </cell>
          <cell r="C192">
            <v>-11.064521819999584</v>
          </cell>
          <cell r="D192">
            <v>-224.04962353000013</v>
          </cell>
          <cell r="E192">
            <v>-88.782523780000247</v>
          </cell>
          <cell r="F192">
            <v>-554.09779475000005</v>
          </cell>
          <cell r="G192">
            <v>226.34244042000066</v>
          </cell>
          <cell r="H192">
            <v>162.18932440999959</v>
          </cell>
          <cell r="I192">
            <v>641.74383579999994</v>
          </cell>
          <cell r="J192">
            <v>526.30135757999983</v>
          </cell>
          <cell r="K192">
            <v>355.22104114000007</v>
          </cell>
          <cell r="L192">
            <v>87.767000210000248</v>
          </cell>
          <cell r="M192">
            <v>-219.35390432999984</v>
          </cell>
          <cell r="N192">
            <v>-650.53455105999933</v>
          </cell>
          <cell r="O192">
            <v>-139.38055096000031</v>
          </cell>
          <cell r="P192">
            <v>-293.01264814999973</v>
          </cell>
          <cell r="Q192">
            <v>-652.34501398999987</v>
          </cell>
          <cell r="R192">
            <v>-572.27267933999963</v>
          </cell>
          <cell r="S192">
            <v>-249.69136578999991</v>
          </cell>
          <cell r="T192">
            <v>-523.69947129000013</v>
          </cell>
          <cell r="U192">
            <v>-101.86886593999981</v>
          </cell>
          <cell r="V192">
            <v>-62.336857050000162</v>
          </cell>
          <cell r="W192">
            <v>154.88570322999988</v>
          </cell>
          <cell r="X192">
            <v>35.131264369999172</v>
          </cell>
          <cell r="Y192">
            <v>648.85539376000008</v>
          </cell>
          <cell r="Z192">
            <v>214.36018413000062</v>
          </cell>
          <cell r="AA192">
            <v>495.35411110999991</v>
          </cell>
          <cell r="AB192">
            <v>184.67517430999993</v>
          </cell>
          <cell r="AC192">
            <v>444.21220571000009</v>
          </cell>
          <cell r="AD192">
            <v>378.74450030999998</v>
          </cell>
          <cell r="AE192">
            <v>763.2377225800002</v>
          </cell>
          <cell r="AF192">
            <v>950.93517817000043</v>
          </cell>
          <cell r="AG192">
            <v>1097.1873990200002</v>
          </cell>
          <cell r="AH192">
            <v>1481.2572176499998</v>
          </cell>
          <cell r="AI192">
            <v>778.33209352999984</v>
          </cell>
          <cell r="AJ192">
            <v>945.01139496999986</v>
          </cell>
          <cell r="AK192">
            <v>1243.1516186800002</v>
          </cell>
          <cell r="AL192">
            <v>953.04600853123043</v>
          </cell>
          <cell r="AM192">
            <v>611.04922402999989</v>
          </cell>
          <cell r="AN192">
            <v>441.52262723999911</v>
          </cell>
          <cell r="AO192">
            <v>120.38014648999979</v>
          </cell>
          <cell r="AP192">
            <v>331.57472819999975</v>
          </cell>
          <cell r="AQ192">
            <v>805.36954887000036</v>
          </cell>
          <cell r="AR192">
            <v>802.42219235999971</v>
          </cell>
          <cell r="AS192">
            <v>680.61565541000016</v>
          </cell>
          <cell r="AT192">
            <v>1901.5944173299995</v>
          </cell>
          <cell r="AU192">
            <v>1865.8373191799997</v>
          </cell>
          <cell r="AV192">
            <v>1160.13962597</v>
          </cell>
          <cell r="AW192">
            <v>2935.1999047215595</v>
          </cell>
          <cell r="AX192">
            <v>793.18179152651032</v>
          </cell>
          <cell r="AY192">
            <v>1401.9119745089899</v>
          </cell>
          <cell r="AZ192">
            <v>13.88401379156079</v>
          </cell>
          <cell r="BA192">
            <v>311.91744075260067</v>
          </cell>
          <cell r="BB192">
            <v>831.23992633839998</v>
          </cell>
          <cell r="BC192">
            <v>1290.8002701900002</v>
          </cell>
          <cell r="BD192">
            <v>1011.0030842899978</v>
          </cell>
          <cell r="BE192">
            <v>1152.3952845500003</v>
          </cell>
          <cell r="BF192">
            <v>766.91169645365903</v>
          </cell>
          <cell r="BG192">
            <v>13.88401379156079</v>
          </cell>
          <cell r="BH192">
            <v>1290.8002701900002</v>
          </cell>
          <cell r="BI192">
            <v>766.91169645365903</v>
          </cell>
          <cell r="BJ192">
            <v>2484.310767375368</v>
          </cell>
          <cell r="BK192">
            <v>-743.37536606136484</v>
          </cell>
          <cell r="BL192">
            <v>194.15818324983036</v>
          </cell>
          <cell r="BM192">
            <v>757.77142470285276</v>
          </cell>
          <cell r="BN192">
            <v>2905.8554538303133</v>
          </cell>
          <cell r="BO192">
            <v>1243.1516186800002</v>
          </cell>
          <cell r="BP192">
            <v>2935.1999047215595</v>
          </cell>
          <cell r="BQ192">
            <v>2484.310767375368</v>
          </cell>
          <cell r="BR192">
            <v>2905.8554538303133</v>
          </cell>
          <cell r="BS192">
            <v>4432.9697102666814</v>
          </cell>
          <cell r="BU192">
            <v>1.390806608899414</v>
          </cell>
          <cell r="BV192">
            <v>5.5201446474081983E-2</v>
          </cell>
          <cell r="BW192">
            <v>0.28377056642928</v>
          </cell>
          <cell r="BX192">
            <v>1.3610956705652728</v>
          </cell>
          <cell r="BY192">
            <v>-0.96855424176479676</v>
          </cell>
          <cell r="BZ192">
            <v>0.60274283029585485</v>
          </cell>
          <cell r="CA192">
            <v>-0.59670070049402635</v>
          </cell>
          <cell r="CB192">
            <v>-0.15361445624909287</v>
          </cell>
          <cell r="CD192">
            <v>3.9580298364958697</v>
          </cell>
          <cell r="CE192">
            <v>0.91591474870257383</v>
          </cell>
          <cell r="CF192">
            <v>1.3610956705652728</v>
          </cell>
          <cell r="CG192">
            <v>-0.15361445624909287</v>
          </cell>
          <cell r="CH192">
            <v>0.16968275144590717</v>
          </cell>
          <cell r="CI192">
            <v>0.52553001369129482</v>
          </cell>
        </row>
        <row r="193">
          <cell r="A193" t="str">
            <v xml:space="preserve">  Net credit to private sector</v>
          </cell>
          <cell r="B193">
            <v>-1280.3008541600002</v>
          </cell>
          <cell r="C193">
            <v>-952.72309342000005</v>
          </cell>
          <cell r="D193">
            <v>-572.27004889000011</v>
          </cell>
          <cell r="E193">
            <v>-364.29491316999992</v>
          </cell>
          <cell r="F193">
            <v>-698.49749517999987</v>
          </cell>
          <cell r="G193">
            <v>-663.04719406999993</v>
          </cell>
          <cell r="H193">
            <v>-459.54977170000006</v>
          </cell>
          <cell r="I193">
            <v>-122.33758726999999</v>
          </cell>
          <cell r="J193">
            <v>-70.129062689999955</v>
          </cell>
          <cell r="K193">
            <v>-122.47658747000001</v>
          </cell>
          <cell r="L193">
            <v>-102.01596357000004</v>
          </cell>
          <cell r="M193">
            <v>-564.98388146999991</v>
          </cell>
          <cell r="N193">
            <v>-762.60508768</v>
          </cell>
          <cell r="O193">
            <v>-1108.9741293799998</v>
          </cell>
          <cell r="P193">
            <v>-1082.5404928599999</v>
          </cell>
          <cell r="Q193">
            <v>-829.44216073999996</v>
          </cell>
          <cell r="R193">
            <v>-817.34247579000021</v>
          </cell>
          <cell r="S193">
            <v>-680.43414998999992</v>
          </cell>
          <cell r="T193">
            <v>-587.80268650000016</v>
          </cell>
          <cell r="U193">
            <v>-401.24982315999983</v>
          </cell>
          <cell r="V193">
            <v>-419.61569461000005</v>
          </cell>
          <cell r="W193">
            <v>-140.57291313000019</v>
          </cell>
          <cell r="X193">
            <v>157.8483761399998</v>
          </cell>
          <cell r="Y193">
            <v>385.70827007000003</v>
          </cell>
          <cell r="Z193">
            <v>392.05204608999998</v>
          </cell>
          <cell r="AA193">
            <v>346.57201306999991</v>
          </cell>
          <cell r="AB193">
            <v>467.06358834999997</v>
          </cell>
          <cell r="AC193">
            <v>474.11112143000003</v>
          </cell>
          <cell r="AD193">
            <v>493.37907297999999</v>
          </cell>
          <cell r="AE193">
            <v>477.70530579999996</v>
          </cell>
          <cell r="AF193">
            <v>437.91480774000001</v>
          </cell>
          <cell r="AG193">
            <v>437.61339307000003</v>
          </cell>
          <cell r="AH193">
            <v>463.53137846000004</v>
          </cell>
          <cell r="AI193">
            <v>930.41119736999985</v>
          </cell>
          <cell r="AJ193">
            <v>993.93696270999988</v>
          </cell>
          <cell r="AK193">
            <v>982.30430716000012</v>
          </cell>
          <cell r="AL193">
            <v>1015.6913324600001</v>
          </cell>
          <cell r="AM193">
            <v>1060.0831635699999</v>
          </cell>
          <cell r="AN193">
            <v>1076.4295760500002</v>
          </cell>
          <cell r="AO193">
            <v>1111.7457386199999</v>
          </cell>
          <cell r="AP193">
            <v>1175.9449778799999</v>
          </cell>
          <cell r="AQ193">
            <v>1157.8918104500001</v>
          </cell>
          <cell r="AR193">
            <v>1169.3132136900001</v>
          </cell>
          <cell r="AS193">
            <v>1175.9402395700001</v>
          </cell>
          <cell r="AT193">
            <v>1208.2785565800002</v>
          </cell>
          <cell r="AU193">
            <v>1223.3924429900001</v>
          </cell>
          <cell r="AV193">
            <v>1191.8677366200002</v>
          </cell>
          <cell r="AW193">
            <v>1158.4083002499999</v>
          </cell>
          <cell r="AX193">
            <v>1200.2863651199998</v>
          </cell>
          <cell r="AY193">
            <v>1209.8013479000001</v>
          </cell>
          <cell r="AZ193">
            <v>1170.7750814200001</v>
          </cell>
          <cell r="BA193">
            <v>1188.76083217</v>
          </cell>
          <cell r="BB193">
            <v>1181.2242959800001</v>
          </cell>
          <cell r="BC193">
            <v>1196.8833407000002</v>
          </cell>
          <cell r="BD193">
            <v>1192.61808847</v>
          </cell>
          <cell r="BE193">
            <v>1181.0878944899998</v>
          </cell>
          <cell r="BF193">
            <v>1178.64902981</v>
          </cell>
          <cell r="BG193">
            <v>1170.7750814200001</v>
          </cell>
          <cell r="BH193">
            <v>1196.8833407000002</v>
          </cell>
          <cell r="BI193">
            <v>1178.64902981</v>
          </cell>
          <cell r="BJ193">
            <v>1185.69606155</v>
          </cell>
          <cell r="BK193">
            <v>1185.69606155</v>
          </cell>
          <cell r="BL193">
            <v>1185.69606155</v>
          </cell>
          <cell r="BM193">
            <v>1185.69606155</v>
          </cell>
          <cell r="BN193">
            <v>1185.69606155</v>
          </cell>
          <cell r="BO193">
            <v>982.30430716000012</v>
          </cell>
          <cell r="BP193">
            <v>1158.4083002499999</v>
          </cell>
          <cell r="BQ193">
            <v>1185.69606155</v>
          </cell>
          <cell r="BR193">
            <v>1185.69606155</v>
          </cell>
          <cell r="BS193">
            <v>1185.69606155</v>
          </cell>
          <cell r="BU193">
            <v>1.3046745730120244</v>
          </cell>
          <cell r="BV193">
            <v>1.4238621518153551</v>
          </cell>
          <cell r="BW193">
            <v>1.6066812576837606</v>
          </cell>
          <cell r="BX193">
            <v>0.17927641343561329</v>
          </cell>
          <cell r="BY193">
            <v>8.764670487427928E-2</v>
          </cell>
          <cell r="BZ193">
            <v>3.3674588504815972E-2</v>
          </cell>
          <cell r="CA193">
            <v>-2.4522099319436608E-2</v>
          </cell>
          <cell r="CB193">
            <v>2.3556254987219027E-2</v>
          </cell>
          <cell r="CD193">
            <v>1.6826889805536527</v>
          </cell>
          <cell r="CE193">
            <v>1.5467545898918043</v>
          </cell>
          <cell r="CF193">
            <v>0.17927641343561329</v>
          </cell>
          <cell r="CG193">
            <v>2.3556254987219027E-2</v>
          </cell>
          <cell r="CH193">
            <v>0</v>
          </cell>
          <cell r="CI193">
            <v>0</v>
          </cell>
        </row>
        <row r="194">
          <cell r="A194" t="str">
            <v xml:space="preserve">  MLT foreign liab. (-)</v>
          </cell>
          <cell r="B194">
            <v>-342.95888278000001</v>
          </cell>
          <cell r="C194">
            <v>-357.05059727000003</v>
          </cell>
          <cell r="D194">
            <v>-222.56630454</v>
          </cell>
          <cell r="E194">
            <v>-82.688097519999999</v>
          </cell>
          <cell r="F194">
            <v>-100.7830368</v>
          </cell>
          <cell r="G194">
            <v>-119.55300224</v>
          </cell>
          <cell r="H194">
            <v>-151.068229</v>
          </cell>
          <cell r="I194">
            <v>-162.85312736</v>
          </cell>
          <cell r="J194">
            <v>-186.39864220000001</v>
          </cell>
          <cell r="K194">
            <v>-189.14342099000001</v>
          </cell>
          <cell r="L194">
            <v>-190.01062428</v>
          </cell>
          <cell r="M194">
            <v>-167.77081645000001</v>
          </cell>
          <cell r="N194">
            <v>-179.37656064000001</v>
          </cell>
          <cell r="O194">
            <v>-185.06357026000001</v>
          </cell>
          <cell r="P194">
            <v>-184.04309451</v>
          </cell>
          <cell r="Q194">
            <v>-176.9201161</v>
          </cell>
          <cell r="R194">
            <v>-165.26883925000001</v>
          </cell>
          <cell r="S194">
            <v>-171.47820408000001</v>
          </cell>
          <cell r="T194">
            <v>-176.06727326000001</v>
          </cell>
          <cell r="U194">
            <v>-179.37439886000001</v>
          </cell>
          <cell r="V194">
            <v>-194.56010054000001</v>
          </cell>
          <cell r="W194">
            <v>-201.69667102</v>
          </cell>
          <cell r="X194">
            <v>-190.78383167999999</v>
          </cell>
          <cell r="Y194">
            <v>-184.02037883</v>
          </cell>
          <cell r="Z194">
            <v>-192.29227854999999</v>
          </cell>
          <cell r="AA194">
            <v>-194.76765863</v>
          </cell>
          <cell r="AB194">
            <v>-198.18107007</v>
          </cell>
          <cell r="AC194">
            <v>-198.14</v>
          </cell>
          <cell r="AD194">
            <v>-187.25605060000001</v>
          </cell>
          <cell r="AE194">
            <v>-184.17515986000001</v>
          </cell>
          <cell r="AF194">
            <v>-181.79620894999999</v>
          </cell>
          <cell r="AG194">
            <v>-191.59421093</v>
          </cell>
          <cell r="AH194">
            <v>-206.85738649999999</v>
          </cell>
          <cell r="AI194">
            <v>-218.66504047999999</v>
          </cell>
          <cell r="AJ194">
            <v>-204.47811644000001</v>
          </cell>
          <cell r="AK194">
            <v>-204.30109705999999</v>
          </cell>
          <cell r="AL194">
            <v>-216.33570886000001</v>
          </cell>
          <cell r="AM194">
            <v>-213.31444925</v>
          </cell>
          <cell r="AN194">
            <v>-203.11772349</v>
          </cell>
          <cell r="AO194">
            <v>-210.10018690000001</v>
          </cell>
          <cell r="AP194">
            <v>-204.84388501000001</v>
          </cell>
          <cell r="AQ194">
            <v>-209.95920512999999</v>
          </cell>
          <cell r="AR194">
            <v>-221.96429624999999</v>
          </cell>
          <cell r="AS194">
            <v>-241.11736378000001</v>
          </cell>
          <cell r="AT194">
            <v>-253.77007990999999</v>
          </cell>
          <cell r="AU194">
            <v>-251.36063179999999</v>
          </cell>
          <cell r="AV194">
            <v>-231.97728763000001</v>
          </cell>
          <cell r="AW194">
            <v>-224.87739016</v>
          </cell>
          <cell r="AX194">
            <v>-236.43322166999999</v>
          </cell>
          <cell r="AY194">
            <v>-232.47258676000001</v>
          </cell>
          <cell r="AZ194">
            <v>-229.30411771999999</v>
          </cell>
          <cell r="BA194">
            <v>-236.64719410000001</v>
          </cell>
          <cell r="BB194">
            <v>-225.86044905</v>
          </cell>
          <cell r="BC194">
            <v>-234.34278685999999</v>
          </cell>
          <cell r="BD194">
            <v>-240.28288032</v>
          </cell>
          <cell r="BE194">
            <v>-244.18552299000001</v>
          </cell>
          <cell r="BF194">
            <v>-245.69619655000002</v>
          </cell>
          <cell r="BG194">
            <v>-229.30411771999999</v>
          </cell>
          <cell r="BH194">
            <v>-234.34278685999999</v>
          </cell>
          <cell r="BI194">
            <v>-245.69619655000002</v>
          </cell>
          <cell r="BJ194">
            <v>-231.00074134859889</v>
          </cell>
          <cell r="BK194">
            <v>-223.70017684859889</v>
          </cell>
          <cell r="BL194">
            <v>-216.39961234859882</v>
          </cell>
          <cell r="BM194">
            <v>-209.09904784859881</v>
          </cell>
          <cell r="BN194">
            <v>-201.79848334859881</v>
          </cell>
          <cell r="BO194">
            <v>-204.30109705999999</v>
          </cell>
          <cell r="BP194">
            <v>-224.87739016</v>
          </cell>
          <cell r="BQ194">
            <v>-231.00074134859889</v>
          </cell>
          <cell r="BR194">
            <v>-201.79848334859881</v>
          </cell>
          <cell r="BS194">
            <v>-182.95193692881</v>
          </cell>
          <cell r="BU194">
            <v>2.4909813123202396E-2</v>
          </cell>
          <cell r="BV194">
            <v>0.13999740947476091</v>
          </cell>
          <cell r="BW194">
            <v>0.22678761538931069</v>
          </cell>
          <cell r="BX194">
            <v>0.10071552916799598</v>
          </cell>
          <cell r="BY194">
            <v>0.12892225149071845</v>
          </cell>
          <cell r="BZ194">
            <v>0.11613485445852434</v>
          </cell>
          <cell r="CA194">
            <v>3.1815741882823212E-2</v>
          </cell>
          <cell r="CB194">
            <v>2.722973254110661E-2</v>
          </cell>
          <cell r="CD194">
            <v>9.6855714979743102E-2</v>
          </cell>
          <cell r="CE194">
            <v>0.11020908857456235</v>
          </cell>
          <cell r="CF194">
            <v>0.10071552916799598</v>
          </cell>
          <cell r="CG194">
            <v>2.722973254110661E-2</v>
          </cell>
          <cell r="CH194">
            <v>0.12641629559072065</v>
          </cell>
          <cell r="CI194">
            <v>9.3392904183685843E-2</v>
          </cell>
        </row>
        <row r="195">
          <cell r="A195" t="str">
            <v xml:space="preserve">  Other (net)</v>
          </cell>
          <cell r="B195">
            <v>-2149.8816453899994</v>
          </cell>
          <cell r="C195">
            <v>-2089.8708824400001</v>
          </cell>
          <cell r="D195">
            <v>-2144.5564052499981</v>
          </cell>
          <cell r="E195">
            <v>-2234.3421093199991</v>
          </cell>
          <cell r="F195">
            <v>-2626.4905265399993</v>
          </cell>
          <cell r="G195">
            <v>-2425.9830928899992</v>
          </cell>
          <cell r="H195">
            <v>-3441.1403513299992</v>
          </cell>
          <cell r="I195">
            <v>-3761.8132552600009</v>
          </cell>
          <cell r="J195">
            <v>-4058.0053847915606</v>
          </cell>
          <cell r="K195">
            <v>-4273.9293471148067</v>
          </cell>
          <cell r="L195">
            <v>-4015.6341270325474</v>
          </cell>
          <cell r="M195">
            <v>-3842.7656146156869</v>
          </cell>
          <cell r="N195">
            <v>-4167.5816002800002</v>
          </cell>
          <cell r="O195">
            <v>-4457.7548777599977</v>
          </cell>
          <cell r="P195">
            <v>-4173.952121340003</v>
          </cell>
          <cell r="Q195">
            <v>-4264.5509681299973</v>
          </cell>
          <cell r="R195">
            <v>-4420.606125379998</v>
          </cell>
          <cell r="S195">
            <v>-4595.6206221800003</v>
          </cell>
          <cell r="T195">
            <v>-4765.1817893800026</v>
          </cell>
          <cell r="U195">
            <v>-5270.3075751617098</v>
          </cell>
          <cell r="V195">
            <v>-6372.4518203599964</v>
          </cell>
          <cell r="W195">
            <v>-6572.7097655699999</v>
          </cell>
          <cell r="X195">
            <v>-6760.9164993799959</v>
          </cell>
          <cell r="Y195">
            <v>-6649.6568242599997</v>
          </cell>
          <cell r="Z195">
            <v>-7077.3773329160922</v>
          </cell>
          <cell r="AA195">
            <v>-7117.0534502804367</v>
          </cell>
          <cell r="AB195">
            <v>-7248.6047091620567</v>
          </cell>
          <cell r="AC195">
            <v>-7282.6843451131363</v>
          </cell>
          <cell r="AD195">
            <v>-7581.7937378896486</v>
          </cell>
          <cell r="AE195">
            <v>-7400.2912806680661</v>
          </cell>
          <cell r="AF195">
            <v>-7400.9603132649918</v>
          </cell>
          <cell r="AG195">
            <v>-7894.731783691901</v>
          </cell>
          <cell r="AH195">
            <v>-8974.2266620253613</v>
          </cell>
          <cell r="AI195">
            <v>-9298.4846535647066</v>
          </cell>
          <cell r="AJ195">
            <v>-9024.9761083701742</v>
          </cell>
          <cell r="AK195">
            <v>-8782.8725950499993</v>
          </cell>
          <cell r="AL195">
            <v>-9396.3330100312396</v>
          </cell>
          <cell r="AM195">
            <v>-9189.89752543344</v>
          </cell>
          <cell r="AN195">
            <v>-7672.349075170001</v>
          </cell>
          <cell r="AO195">
            <v>-8350.9174552099976</v>
          </cell>
          <cell r="AP195">
            <v>-9082.7796872800027</v>
          </cell>
          <cell r="AQ195">
            <v>-9610.7541780559968</v>
          </cell>
          <cell r="AR195">
            <v>-10336.802114620001</v>
          </cell>
          <cell r="AS195">
            <v>-11260.741189979999</v>
          </cell>
          <cell r="AT195">
            <v>-11839.917353900002</v>
          </cell>
          <cell r="AU195">
            <v>-11529.180394059997</v>
          </cell>
          <cell r="AV195">
            <v>-11291.448814600002</v>
          </cell>
          <cell r="AW195">
            <v>-10866.166220798521</v>
          </cell>
          <cell r="AX195">
            <v>-11636.055760401765</v>
          </cell>
          <cell r="AY195">
            <v>-11523.455846258988</v>
          </cell>
          <cell r="AZ195">
            <v>-11080.808655333716</v>
          </cell>
          <cell r="BA195">
            <v>-11417.970163597942</v>
          </cell>
          <cell r="BB195">
            <v>-12221.855176702369</v>
          </cell>
          <cell r="BC195">
            <v>-12442.02819156031</v>
          </cell>
          <cell r="BD195">
            <v>-12758.015831861328</v>
          </cell>
          <cell r="BE195">
            <v>-13154.587976172339</v>
          </cell>
          <cell r="BF195">
            <v>-13339.229233261029</v>
          </cell>
          <cell r="BG195">
            <v>-11080.808655333716</v>
          </cell>
          <cell r="BH195">
            <v>-12442.02819156031</v>
          </cell>
          <cell r="BI195">
            <v>-13339.229233261029</v>
          </cell>
          <cell r="BJ195">
            <v>-13403.247817947367</v>
          </cell>
          <cell r="BK195">
            <v>-12011.001094258534</v>
          </cell>
          <cell r="BL195">
            <v>-11999.632276258533</v>
          </cell>
          <cell r="BM195">
            <v>-11988.263458258531</v>
          </cell>
          <cell r="BN195">
            <v>-11940.263640258532</v>
          </cell>
          <cell r="BO195">
            <v>-8782.8725950499993</v>
          </cell>
          <cell r="BP195">
            <v>-10866.166220798521</v>
          </cell>
          <cell r="BQ195">
            <v>-13403.247817947367</v>
          </cell>
          <cell r="BR195">
            <v>-11940.263640258532</v>
          </cell>
          <cell r="BS195">
            <v>-12213.521895482809</v>
          </cell>
          <cell r="BU195">
            <v>5.8458749374530328E-2</v>
          </cell>
          <cell r="BV195">
            <v>0.29869944486676747</v>
          </cell>
          <cell r="BW195">
            <v>0.31932452787278875</v>
          </cell>
          <cell r="BX195">
            <v>0.23719957260027424</v>
          </cell>
          <cell r="BY195">
            <v>0.44425241171501195</v>
          </cell>
          <cell r="BZ195">
            <v>0.29459436388133753</v>
          </cell>
          <cell r="CA195">
            <v>0.12663195481403955</v>
          </cell>
          <cell r="CB195">
            <v>0.2334845193415791</v>
          </cell>
          <cell r="CD195">
            <v>0.73043518422474185</v>
          </cell>
          <cell r="CE195">
            <v>0.32080088148419494</v>
          </cell>
          <cell r="CF195">
            <v>0.23719957260027424</v>
          </cell>
          <cell r="CG195">
            <v>0.2334845193415791</v>
          </cell>
          <cell r="CH195">
            <v>0.10915146817847043</v>
          </cell>
          <cell r="CI195">
            <v>2.2885445703471952E-2</v>
          </cell>
        </row>
        <row r="197">
          <cell r="A197" t="str">
            <v>Monetary Base</v>
          </cell>
          <cell r="B197">
            <v>3917.3071597600001</v>
          </cell>
          <cell r="C197">
            <v>4123.0408562699995</v>
          </cell>
          <cell r="D197">
            <v>4182.4122791600003</v>
          </cell>
          <cell r="E197">
            <v>5200.2397330900003</v>
          </cell>
          <cell r="F197">
            <v>4609.1537881500008</v>
          </cell>
          <cell r="G197">
            <v>5536.9409825700004</v>
          </cell>
          <cell r="H197">
            <v>5520.7123598899998</v>
          </cell>
          <cell r="I197">
            <v>6266.1370958599991</v>
          </cell>
          <cell r="J197">
            <v>6157.64422973</v>
          </cell>
          <cell r="K197">
            <v>5927.1384084900001</v>
          </cell>
          <cell r="L197">
            <v>5734.1787005000006</v>
          </cell>
          <cell r="M197">
            <v>6626.1264004799996</v>
          </cell>
          <cell r="N197">
            <v>6033.7203150200003</v>
          </cell>
          <cell r="O197">
            <v>5927.2106060599999</v>
          </cell>
          <cell r="P197">
            <v>6263.1511089300002</v>
          </cell>
          <cell r="Q197">
            <v>5978.1762171600003</v>
          </cell>
          <cell r="R197">
            <v>6305.0845959199996</v>
          </cell>
          <cell r="S197">
            <v>6782.7484332399999</v>
          </cell>
          <cell r="T197">
            <v>6444.1283063699993</v>
          </cell>
          <cell r="U197">
            <v>6628.1151657099999</v>
          </cell>
          <cell r="V197">
            <v>6570.6653228199993</v>
          </cell>
          <cell r="W197">
            <v>6721.8643235700001</v>
          </cell>
          <cell r="X197">
            <v>7154.7060931300002</v>
          </cell>
          <cell r="Y197">
            <v>8281.5447849600005</v>
          </cell>
          <cell r="Z197">
            <v>7399.8581466300002</v>
          </cell>
          <cell r="AA197">
            <v>7374.2257250499997</v>
          </cell>
          <cell r="AB197">
            <v>7243.7428000699992</v>
          </cell>
          <cell r="AC197">
            <v>7417.2897612199995</v>
          </cell>
          <cell r="AD197">
            <v>7135.35650274</v>
          </cell>
          <cell r="AE197">
            <v>7184.4881655500003</v>
          </cell>
          <cell r="AF197">
            <v>7311.4366655699996</v>
          </cell>
          <cell r="AG197">
            <v>7002.9329066</v>
          </cell>
          <cell r="AH197">
            <v>6974.7414920700012</v>
          </cell>
          <cell r="AI197">
            <v>6429.7591505600003</v>
          </cell>
          <cell r="AJ197">
            <v>6796.7027482499998</v>
          </cell>
          <cell r="AK197">
            <v>6909.5082335499992</v>
          </cell>
          <cell r="AL197">
            <v>6608.3</v>
          </cell>
          <cell r="AM197">
            <v>6242.7</v>
          </cell>
          <cell r="AN197">
            <v>6887.7</v>
          </cell>
          <cell r="AO197">
            <v>6829.2000000000007</v>
          </cell>
          <cell r="AP197">
            <v>6784.4</v>
          </cell>
          <cell r="AQ197">
            <v>7123</v>
          </cell>
          <cell r="AR197">
            <v>7065.8</v>
          </cell>
          <cell r="AS197">
            <v>7010.5</v>
          </cell>
          <cell r="AT197">
            <v>7450.8</v>
          </cell>
          <cell r="AU197">
            <v>7598.9</v>
          </cell>
          <cell r="AV197">
            <v>7032.4</v>
          </cell>
          <cell r="AW197">
            <v>9739.5613326699986</v>
          </cell>
          <cell r="AX197">
            <v>7643.5</v>
          </cell>
          <cell r="AY197">
            <v>7632.5</v>
          </cell>
          <cell r="AZ197">
            <v>7132.1</v>
          </cell>
          <cell r="BA197">
            <v>7435.7</v>
          </cell>
          <cell r="BB197">
            <v>7888.2</v>
          </cell>
          <cell r="BC197">
            <v>8369</v>
          </cell>
          <cell r="BD197">
            <v>8261.7999999999993</v>
          </cell>
          <cell r="BE197">
            <v>7960.9</v>
          </cell>
          <cell r="BF197">
            <v>7873.4</v>
          </cell>
          <cell r="BG197">
            <v>7132.1</v>
          </cell>
          <cell r="BH197">
            <v>8369</v>
          </cell>
          <cell r="BI197">
            <v>7873.4</v>
          </cell>
          <cell r="BJ197">
            <v>10710.4303716385</v>
          </cell>
          <cell r="BK197">
            <v>8610.8649999999998</v>
          </cell>
          <cell r="BL197">
            <v>9357.9500000000007</v>
          </cell>
          <cell r="BM197">
            <v>9203.0580000000009</v>
          </cell>
          <cell r="BN197">
            <v>11166.425999999999</v>
          </cell>
          <cell r="BO197">
            <v>6909.5082335499992</v>
          </cell>
          <cell r="BP197">
            <v>9739.5613326699986</v>
          </cell>
          <cell r="BQ197">
            <v>10710.4303716385</v>
          </cell>
          <cell r="BR197">
            <v>11166.425999999999</v>
          </cell>
          <cell r="BS197">
            <v>12462.401401560001</v>
          </cell>
          <cell r="BU197">
            <v>-4.9151772764013502E-2</v>
          </cell>
          <cell r="BV197">
            <v>-8.5584615261584673E-3</v>
          </cell>
          <cell r="BW197">
            <v>6.8254645490626098E-2</v>
          </cell>
          <cell r="BX197">
            <v>0.40958820851798339</v>
          </cell>
          <cell r="BY197">
            <v>3.5483543127604378E-2</v>
          </cell>
          <cell r="BZ197">
            <v>0.17492629510037916</v>
          </cell>
          <cell r="CA197">
            <v>5.6718741611639034E-2</v>
          </cell>
          <cell r="CB197">
            <v>9.9683035591331626E-2</v>
          </cell>
          <cell r="CD197">
            <v>0.24983199601505968</v>
          </cell>
          <cell r="CE197">
            <v>-0.16567398801027289</v>
          </cell>
          <cell r="CF197">
            <v>0.40958820851798339</v>
          </cell>
          <cell r="CG197">
            <v>9.9683035591331626E-2</v>
          </cell>
          <cell r="CH197">
            <v>4.2574911795233428E-2</v>
          </cell>
          <cell r="CI197">
            <v>0.11606000000000005</v>
          </cell>
        </row>
        <row r="199">
          <cell r="A199" t="str">
            <v>II. Rest of the Financial System</v>
          </cell>
        </row>
        <row r="201">
          <cell r="A201" t="str">
            <v>Net foreign assets</v>
          </cell>
          <cell r="B201">
            <v>-1772.3036500000003</v>
          </cell>
          <cell r="C201">
            <v>-1645.7807400000002</v>
          </cell>
          <cell r="D201">
            <v>-2126.1376300000002</v>
          </cell>
          <cell r="E201">
            <v>-2253.8190879999993</v>
          </cell>
          <cell r="F201">
            <v>-2423.1149909999999</v>
          </cell>
          <cell r="G201">
            <v>-2481.9804590000003</v>
          </cell>
          <cell r="H201">
            <v>-3106.660973999999</v>
          </cell>
          <cell r="I201">
            <v>-3048.3164999999995</v>
          </cell>
          <cell r="J201">
            <v>-3487.1597620000011</v>
          </cell>
          <cell r="K201">
            <v>-3689.0096569999987</v>
          </cell>
          <cell r="L201">
            <v>-3672.4890200000004</v>
          </cell>
          <cell r="M201">
            <v>-3704.9933000000005</v>
          </cell>
          <cell r="N201">
            <v>-3599.567476061276</v>
          </cell>
          <cell r="O201">
            <v>-4064.796159999999</v>
          </cell>
          <cell r="P201">
            <v>-4097.9995840000001</v>
          </cell>
          <cell r="Q201">
            <v>-4156.7105919999995</v>
          </cell>
          <cell r="R201">
            <v>-4241.8867919999993</v>
          </cell>
          <cell r="S201">
            <v>-4395.0431100000005</v>
          </cell>
          <cell r="T201">
            <v>-4580.7586399999982</v>
          </cell>
          <cell r="U201">
            <v>-5029.5723609999995</v>
          </cell>
          <cell r="V201">
            <v>-5310.0995899999998</v>
          </cell>
          <cell r="W201">
            <v>-5342.1769660000009</v>
          </cell>
          <cell r="X201">
            <v>-5047.1941199999992</v>
          </cell>
          <cell r="Y201">
            <v>-4928.3522559999992</v>
          </cell>
          <cell r="Z201">
            <v>-5193.6111039999996</v>
          </cell>
          <cell r="AA201">
            <v>-5056.1726700000008</v>
          </cell>
          <cell r="AB201">
            <v>-5040.0781349999997</v>
          </cell>
          <cell r="AC201">
            <v>-5147.3273590000008</v>
          </cell>
          <cell r="AD201">
            <v>-5474.3838749999995</v>
          </cell>
          <cell r="AE201">
            <v>-5028.3197749999999</v>
          </cell>
          <cell r="AF201">
            <v>-5465.4410199999993</v>
          </cell>
          <cell r="AG201">
            <v>-5014.3352240000013</v>
          </cell>
          <cell r="AH201">
            <v>-5641.2779879999998</v>
          </cell>
          <cell r="AI201">
            <v>-5382.2851840000021</v>
          </cell>
          <cell r="AJ201">
            <v>-5197.156383999999</v>
          </cell>
          <cell r="AK201">
            <v>-4591.5517527300035</v>
          </cell>
          <cell r="AL201">
            <v>-4941.4546352100006</v>
          </cell>
          <cell r="AM201">
            <v>-4700.0321273600011</v>
          </cell>
          <cell r="AN201">
            <v>-4397.9306173800005</v>
          </cell>
          <cell r="AO201">
            <v>-4312.0751643599988</v>
          </cell>
          <cell r="AP201">
            <v>-4173.5159538399985</v>
          </cell>
          <cell r="AQ201">
            <v>-3583.5897711399994</v>
          </cell>
          <cell r="AR201">
            <v>-3869.1111529000009</v>
          </cell>
          <cell r="AS201">
            <v>-3898.9147837400014</v>
          </cell>
          <cell r="AT201">
            <v>-3922.7279831899987</v>
          </cell>
          <cell r="AU201">
            <v>-4388.5702142437049</v>
          </cell>
          <cell r="AV201">
            <v>-4127.1610223762827</v>
          </cell>
          <cell r="AW201">
            <v>-3570.7630308430284</v>
          </cell>
          <cell r="AX201">
            <v>-3322.9450889915302</v>
          </cell>
          <cell r="AY201">
            <v>-3305.5535022627073</v>
          </cell>
          <cell r="AZ201">
            <v>-3366.5240043345193</v>
          </cell>
          <cell r="BA201">
            <v>-3426.9876729151852</v>
          </cell>
          <cell r="BB201">
            <v>-3759.2466238422926</v>
          </cell>
          <cell r="BC201">
            <v>-3295.5631723966117</v>
          </cell>
          <cell r="BD201">
            <v>-1540.9444933490013</v>
          </cell>
          <cell r="BE201">
            <v>-1712.2268636699991</v>
          </cell>
          <cell r="BF201">
            <v>-1667.9876265903999</v>
          </cell>
          <cell r="BG201">
            <v>-3366.5240043345193</v>
          </cell>
          <cell r="BH201">
            <v>-3295.5631723966117</v>
          </cell>
          <cell r="BI201">
            <v>-1667.9876265903999</v>
          </cell>
          <cell r="BJ201">
            <v>-3565.6973711560131</v>
          </cell>
          <cell r="BK201">
            <v>-3737.3163071048584</v>
          </cell>
          <cell r="BL201">
            <v>-3909.1831350013254</v>
          </cell>
          <cell r="BM201">
            <v>-4081.0742976006404</v>
          </cell>
          <cell r="BN201">
            <v>-4240.6258435778709</v>
          </cell>
          <cell r="BO201">
            <v>-4591.5517527300035</v>
          </cell>
          <cell r="BP201">
            <v>-3570.7630308430284</v>
          </cell>
          <cell r="BQ201">
            <v>-3565.6973711560131</v>
          </cell>
          <cell r="BR201">
            <v>-4240.6258435778691</v>
          </cell>
          <cell r="BS201">
            <v>-5299.5428074647316</v>
          </cell>
          <cell r="BU201">
            <v>0.12740824654298721</v>
          </cell>
          <cell r="BV201">
            <v>0.28731864091917281</v>
          </cell>
          <cell r="BW201">
            <v>0.30463841854020701</v>
          </cell>
          <cell r="BX201">
            <v>0.22231889715280762</v>
          </cell>
          <cell r="BY201">
            <v>0.23452089238732143</v>
          </cell>
          <cell r="BZ201">
            <v>8.0373764057196095E-2</v>
          </cell>
          <cell r="CA201">
            <v>0.57478886281735575</v>
          </cell>
          <cell r="CB201">
            <v>1.4186490795552453E-3</v>
          </cell>
          <cell r="CD201">
            <v>0.33019194825534459</v>
          </cell>
          <cell r="CE201">
            <v>6.8339373034863593E-2</v>
          </cell>
          <cell r="CF201">
            <v>0.22231889715280762</v>
          </cell>
          <cell r="CG201">
            <v>1.4186490795552453E-3</v>
          </cell>
          <cell r="CH201">
            <v>0.18928372269659044</v>
          </cell>
          <cell r="CI201">
            <v>0.24970770894360284</v>
          </cell>
        </row>
        <row r="203">
          <cell r="A203" t="str">
            <v>Net domestic assets</v>
          </cell>
          <cell r="B203">
            <v>16540.553650000002</v>
          </cell>
          <cell r="C203">
            <v>17884.68074</v>
          </cell>
          <cell r="D203">
            <v>20142.387630000001</v>
          </cell>
          <cell r="E203">
            <v>21996.949088000001</v>
          </cell>
          <cell r="F203">
            <v>23441.674990999996</v>
          </cell>
          <cell r="G203">
            <v>24899.960459000002</v>
          </cell>
          <cell r="H203">
            <v>26918.540974</v>
          </cell>
          <cell r="I203">
            <v>28250.756500000003</v>
          </cell>
          <cell r="J203">
            <v>30008.359762</v>
          </cell>
          <cell r="K203">
            <v>31950.949657000001</v>
          </cell>
          <cell r="L203">
            <v>33355.309020000001</v>
          </cell>
          <cell r="M203">
            <v>36964.3033</v>
          </cell>
          <cell r="N203">
            <v>36858.877476061272</v>
          </cell>
          <cell r="O203">
            <v>36746.996160000002</v>
          </cell>
          <cell r="P203">
            <v>37643.239584000003</v>
          </cell>
          <cell r="Q203">
            <v>38656.780591999996</v>
          </cell>
          <cell r="R203">
            <v>38845.386791999998</v>
          </cell>
          <cell r="S203">
            <v>39691.683109999998</v>
          </cell>
          <cell r="T203">
            <v>40835.57864</v>
          </cell>
          <cell r="U203">
            <v>41745.612361</v>
          </cell>
          <cell r="V203">
            <v>42745.339589999996</v>
          </cell>
          <cell r="W203">
            <v>43372.236966000004</v>
          </cell>
          <cell r="X203">
            <v>44314.534120000004</v>
          </cell>
          <cell r="Y203">
            <v>46221.49225599999</v>
          </cell>
          <cell r="Z203">
            <v>46515.951104000007</v>
          </cell>
          <cell r="AA203">
            <v>47014.412670000005</v>
          </cell>
          <cell r="AB203">
            <v>47125.098135000007</v>
          </cell>
          <cell r="AC203">
            <v>48374.867359000011</v>
          </cell>
          <cell r="AD203">
            <v>48918.903875000004</v>
          </cell>
          <cell r="AE203">
            <v>48802.819774999996</v>
          </cell>
          <cell r="AF203">
            <v>49657.301019999999</v>
          </cell>
          <cell r="AG203">
            <v>49660.635224000005</v>
          </cell>
          <cell r="AH203">
            <v>50468.577988000012</v>
          </cell>
          <cell r="AI203">
            <v>50051.205183999999</v>
          </cell>
          <cell r="AJ203">
            <v>49581.756384000008</v>
          </cell>
          <cell r="AK203">
            <v>50076.431752729994</v>
          </cell>
          <cell r="AL203">
            <v>51083.654635209998</v>
          </cell>
          <cell r="AM203">
            <v>51005.532127359998</v>
          </cell>
          <cell r="AN203">
            <v>50838.830617380001</v>
          </cell>
          <cell r="AO203">
            <v>50460.575164360002</v>
          </cell>
          <cell r="AP203">
            <v>50178.315953839992</v>
          </cell>
          <cell r="AQ203">
            <v>49635.829771139994</v>
          </cell>
          <cell r="AR203">
            <v>49363.911152900007</v>
          </cell>
          <cell r="AS203">
            <v>50063.614783739999</v>
          </cell>
          <cell r="AT203">
            <v>49503.627983190003</v>
          </cell>
          <cell r="AU203">
            <v>50531.170214243706</v>
          </cell>
          <cell r="AV203">
            <v>51235.161022376291</v>
          </cell>
          <cell r="AW203">
            <v>51984.927376568623</v>
          </cell>
          <cell r="AX203">
            <v>50957.899109994323</v>
          </cell>
          <cell r="AY203">
            <v>50182.358399812707</v>
          </cell>
          <cell r="AZ203">
            <v>49997.078885484523</v>
          </cell>
          <cell r="BA203">
            <v>49783.757738565197</v>
          </cell>
          <cell r="BB203">
            <v>50110.543527422291</v>
          </cell>
          <cell r="BC203">
            <v>50187.794968126625</v>
          </cell>
          <cell r="BD203">
            <v>47851.567716939004</v>
          </cell>
          <cell r="BE203">
            <v>47905.218107139997</v>
          </cell>
          <cell r="BF203">
            <v>47296.254765990401</v>
          </cell>
          <cell r="BG203">
            <v>49997.078885484523</v>
          </cell>
          <cell r="BH203">
            <v>50187.794968126625</v>
          </cell>
          <cell r="BI203">
            <v>47296.254765990401</v>
          </cell>
          <cell r="BJ203">
            <v>52258.954387861362</v>
          </cell>
          <cell r="BK203">
            <v>55122.849523080469</v>
          </cell>
          <cell r="BL203">
            <v>57201.244155411419</v>
          </cell>
          <cell r="BM203">
            <v>59337.972231434484</v>
          </cell>
          <cell r="BN203">
            <v>63358.551634483767</v>
          </cell>
          <cell r="BO203">
            <v>50076.431752729994</v>
          </cell>
          <cell r="BP203">
            <v>51984.927376568623</v>
          </cell>
          <cell r="BQ203">
            <v>52258.954387861362</v>
          </cell>
          <cell r="BR203">
            <v>63358.551634483782</v>
          </cell>
          <cell r="BS203">
            <v>71375.311283124393</v>
          </cell>
          <cell r="BU203">
            <v>7.8805830212622663E-2</v>
          </cell>
          <cell r="BV203">
            <v>1.7068890690753014E-2</v>
          </cell>
          <cell r="BW203">
            <v>-1.9119817583119647E-2</v>
          </cell>
          <cell r="BX203">
            <v>3.8111653666988543E-2</v>
          </cell>
          <cell r="BY203">
            <v>-1.6557259906912813E-2</v>
          </cell>
          <cell r="BZ203">
            <v>1.1120297565924142E-2</v>
          </cell>
          <cell r="CA203">
            <v>-4.4590130201147327E-2</v>
          </cell>
          <cell r="CB203">
            <v>5.2712781400605646E-3</v>
          </cell>
          <cell r="CD203">
            <v>0.25043591058295389</v>
          </cell>
          <cell r="CE203">
            <v>8.3401450463330695E-2</v>
          </cell>
          <cell r="CF203">
            <v>3.8111653666988543E-2</v>
          </cell>
          <cell r="CG203">
            <v>5.2712781400605646E-3</v>
          </cell>
          <cell r="CH203">
            <v>0.21239608363080098</v>
          </cell>
          <cell r="CI203">
            <v>0.1265300333077275</v>
          </cell>
        </row>
        <row r="204">
          <cell r="A204" t="str">
            <v xml:space="preserve">  Monetary authorities</v>
          </cell>
          <cell r="B204">
            <v>2660.65</v>
          </cell>
          <cell r="C204">
            <v>2587.6800000000003</v>
          </cell>
          <cell r="D204">
            <v>2843.45</v>
          </cell>
          <cell r="E204">
            <v>2964.9709000000003</v>
          </cell>
          <cell r="F204">
            <v>3076.7400000000002</v>
          </cell>
          <cell r="G204">
            <v>3310.9338000000002</v>
          </cell>
          <cell r="H204">
            <v>3473.1590000000001</v>
          </cell>
          <cell r="I204">
            <v>2946.2988999999998</v>
          </cell>
          <cell r="J204">
            <v>3492.326</v>
          </cell>
          <cell r="K204">
            <v>3210.2829999999999</v>
          </cell>
          <cell r="L204">
            <v>3461.8319999999999</v>
          </cell>
          <cell r="M204">
            <v>3719.386</v>
          </cell>
          <cell r="N204">
            <v>4163.2809999999999</v>
          </cell>
          <cell r="O204">
            <v>3582.4319999999998</v>
          </cell>
          <cell r="P204">
            <v>4016.4049999999997</v>
          </cell>
          <cell r="Q204">
            <v>4017.3809999999999</v>
          </cell>
          <cell r="R204">
            <v>4096.0470000000005</v>
          </cell>
          <cell r="S204">
            <v>4025.1460000000002</v>
          </cell>
          <cell r="T204">
            <v>4160.3470000000007</v>
          </cell>
          <cell r="U204">
            <v>3830.8629999999998</v>
          </cell>
          <cell r="V204">
            <v>3850.5529999999999</v>
          </cell>
          <cell r="W204">
            <v>3457.0909999999999</v>
          </cell>
          <cell r="X204">
            <v>3900.3109999999997</v>
          </cell>
          <cell r="Y204">
            <v>3588.1522415499999</v>
          </cell>
          <cell r="Z204">
            <v>3871.98</v>
          </cell>
          <cell r="AA204">
            <v>3645.3837479400004</v>
          </cell>
          <cell r="AB204">
            <v>3944.8290000000002</v>
          </cell>
          <cell r="AC204">
            <v>3682.3486356200006</v>
          </cell>
          <cell r="AD204">
            <v>3389.2555560000001</v>
          </cell>
          <cell r="AE204">
            <v>2943.4799999999996</v>
          </cell>
          <cell r="AF204">
            <v>3230.68</v>
          </cell>
          <cell r="AG204">
            <v>2857.9050009999996</v>
          </cell>
          <cell r="AH204">
            <v>2509.6899999999996</v>
          </cell>
          <cell r="AI204">
            <v>2368.39</v>
          </cell>
          <cell r="AJ204">
            <v>2468.2970000000005</v>
          </cell>
          <cell r="AK204">
            <v>1173.3400000000001</v>
          </cell>
          <cell r="AL204">
            <v>2007.3899999999996</v>
          </cell>
          <cell r="AM204">
            <v>1971.8</v>
          </cell>
          <cell r="AN204">
            <v>2586.4050448500002</v>
          </cell>
          <cell r="AO204">
            <v>3078.9580000000001</v>
          </cell>
          <cell r="AP204">
            <v>2490.48</v>
          </cell>
          <cell r="AQ204">
            <v>2181.3649999999993</v>
          </cell>
          <cell r="AR204">
            <v>2444.274081</v>
          </cell>
          <cell r="AS204">
            <v>2361.6799999999998</v>
          </cell>
          <cell r="AT204">
            <v>1630.0436780000005</v>
          </cell>
          <cell r="AU204">
            <v>1635.3733749999994</v>
          </cell>
          <cell r="AV204">
            <v>1587.4198029999998</v>
          </cell>
          <cell r="AW204">
            <v>853.54960987013112</v>
          </cell>
          <cell r="AX204">
            <v>1953.37259094</v>
          </cell>
          <cell r="AY204">
            <v>1287.4146063300007</v>
          </cell>
          <cell r="AZ204">
            <v>1818.3132429500001</v>
          </cell>
          <cell r="BA204">
            <v>2156.2525154800001</v>
          </cell>
          <cell r="BB204">
            <v>1947.1795130799999</v>
          </cell>
          <cell r="BC204">
            <v>1550.3762331999999</v>
          </cell>
          <cell r="BD204">
            <v>1798.3879912499995</v>
          </cell>
          <cell r="BE204">
            <v>1503.77622445</v>
          </cell>
          <cell r="BF204">
            <v>1452.4062540100006</v>
          </cell>
          <cell r="BG204">
            <v>1818.3132429500001</v>
          </cell>
          <cell r="BH204">
            <v>1550.3762331999999</v>
          </cell>
          <cell r="BI204">
            <v>1452.4062540100006</v>
          </cell>
          <cell r="BJ204">
            <v>826.24035745679248</v>
          </cell>
          <cell r="BK204">
            <v>3459.2807797150208</v>
          </cell>
          <cell r="BL204">
            <v>2717.580735313778</v>
          </cell>
          <cell r="BM204">
            <v>2205.5615261679372</v>
          </cell>
          <cell r="BN204">
            <v>517.51476695969245</v>
          </cell>
          <cell r="BO204">
            <v>1173.3400000000001</v>
          </cell>
          <cell r="BP204">
            <v>853.54960987013112</v>
          </cell>
          <cell r="BQ204">
            <v>826.24035745679248</v>
          </cell>
          <cell r="BR204">
            <v>517.51476695969131</v>
          </cell>
          <cell r="BS204">
            <v>-599.87873626744408</v>
          </cell>
          <cell r="BU204">
            <v>-0.34435559948225891</v>
          </cell>
          <cell r="BV204">
            <v>-0.25891631674072879</v>
          </cell>
          <cell r="BW204">
            <v>-0.35049999083552119</v>
          </cell>
          <cell r="BX204">
            <v>-0.27254707938864187</v>
          </cell>
          <cell r="BY204">
            <v>-0.29697274347241531</v>
          </cell>
          <cell r="BZ204">
            <v>-0.2892632671744525</v>
          </cell>
          <cell r="CA204">
            <v>-0.10897709453280047</v>
          </cell>
          <cell r="CB204">
            <v>-3.1994921088996597E-2</v>
          </cell>
          <cell r="CD204">
            <v>-3.5283715766527113E-2</v>
          </cell>
          <cell r="CE204">
            <v>-0.6729960377898726</v>
          </cell>
          <cell r="CF204">
            <v>-0.27254707938864187</v>
          </cell>
          <cell r="CG204">
            <v>-3.1994921088996597E-2</v>
          </cell>
          <cell r="CH204">
            <v>-0.37365106619503963</v>
          </cell>
          <cell r="CI204">
            <v>-2.1591528871564893</v>
          </cell>
        </row>
        <row r="205">
          <cell r="A205" t="str">
            <v xml:space="preserve">  Net credit to the NFPS</v>
          </cell>
          <cell r="B205">
            <v>584.74</v>
          </cell>
          <cell r="C205">
            <v>756.01999999999987</v>
          </cell>
          <cell r="D205">
            <v>642.82000000000005</v>
          </cell>
          <cell r="E205">
            <v>414.5300000000002</v>
          </cell>
          <cell r="F205">
            <v>238.40999999999974</v>
          </cell>
          <cell r="G205">
            <v>-42.483400000000017</v>
          </cell>
          <cell r="H205">
            <v>-71.281700000000001</v>
          </cell>
          <cell r="I205">
            <v>331.22599999999977</v>
          </cell>
          <cell r="J205">
            <v>113.37450000000013</v>
          </cell>
          <cell r="K205">
            <v>142.1880000000001</v>
          </cell>
          <cell r="L205">
            <v>-275.91180000000031</v>
          </cell>
          <cell r="M205">
            <v>292.4801999999998</v>
          </cell>
          <cell r="N205">
            <v>290.8556999999999</v>
          </cell>
          <cell r="O205">
            <v>637.8112000000001</v>
          </cell>
          <cell r="P205">
            <v>428.86740000000009</v>
          </cell>
          <cell r="Q205">
            <v>624.34950000000003</v>
          </cell>
          <cell r="R205">
            <v>527.42010000000016</v>
          </cell>
          <cell r="S205">
            <v>803.19109999999955</v>
          </cell>
          <cell r="T205">
            <v>609.0472000000002</v>
          </cell>
          <cell r="U205">
            <v>1102.4013000000002</v>
          </cell>
          <cell r="V205">
            <v>1177.0651000000003</v>
          </cell>
          <cell r="W205">
            <v>1549.5571999999997</v>
          </cell>
          <cell r="X205">
            <v>1049.8853999999999</v>
          </cell>
          <cell r="Y205">
            <v>1109.5490064410001</v>
          </cell>
          <cell r="Z205">
            <v>821.64110000000005</v>
          </cell>
          <cell r="AA205">
            <v>1265.2298599999999</v>
          </cell>
          <cell r="AB205">
            <v>825.06119999999942</v>
          </cell>
          <cell r="AC205">
            <v>744.54860000200063</v>
          </cell>
          <cell r="AD205">
            <v>684.85969999899919</v>
          </cell>
          <cell r="AE205">
            <v>1349.7499791229998</v>
          </cell>
          <cell r="AF205">
            <v>979.31541912999955</v>
          </cell>
          <cell r="AG205">
            <v>1721.4147563649997</v>
          </cell>
          <cell r="AH205">
            <v>2225.6355761350005</v>
          </cell>
          <cell r="AI205">
            <v>2737.1596304560007</v>
          </cell>
          <cell r="AJ205">
            <v>1749.2432470019999</v>
          </cell>
          <cell r="AK205">
            <v>4313.8926603909995</v>
          </cell>
          <cell r="AL205">
            <v>3530.2897727319996</v>
          </cell>
          <cell r="AM205">
            <v>3905.544670191</v>
          </cell>
          <cell r="AN205">
            <v>4155.405918593</v>
          </cell>
          <cell r="AO205">
            <v>3873.3329829390004</v>
          </cell>
          <cell r="AP205">
            <v>4143.4897335079986</v>
          </cell>
          <cell r="AQ205">
            <v>4667.2056153249996</v>
          </cell>
          <cell r="AR205">
            <v>4146.5735999999997</v>
          </cell>
          <cell r="AS205">
            <v>5116.9009000000005</v>
          </cell>
          <cell r="AT205">
            <v>4914.72</v>
          </cell>
          <cell r="AU205">
            <v>4796.5</v>
          </cell>
          <cell r="AV205">
            <v>4022.4</v>
          </cell>
          <cell r="AW205">
            <v>5513.6237591482604</v>
          </cell>
          <cell r="AX205">
            <v>3398.2904276900008</v>
          </cell>
          <cell r="AY205">
            <v>4814.6736127199993</v>
          </cell>
          <cell r="AZ205">
            <v>5008.2824124099989</v>
          </cell>
          <cell r="BA205">
            <v>4762.8941533500001</v>
          </cell>
          <cell r="BB205">
            <v>5145.0000651199998</v>
          </cell>
          <cell r="BC205">
            <v>5555.9361449999997</v>
          </cell>
          <cell r="BD205">
            <v>5183.4947735699998</v>
          </cell>
          <cell r="BE205">
            <v>5543.4838413400003</v>
          </cell>
          <cell r="BF205">
            <v>4862.6201191500022</v>
          </cell>
          <cell r="BG205">
            <v>5008.2824124099989</v>
          </cell>
          <cell r="BH205">
            <v>5555.9361449999997</v>
          </cell>
          <cell r="BI205">
            <v>4862.6201191500022</v>
          </cell>
          <cell r="BJ205">
            <v>6695.6278702151467</v>
          </cell>
          <cell r="BK205">
            <v>7196.858924047714</v>
          </cell>
          <cell r="BL205">
            <v>10138.367563562429</v>
          </cell>
          <cell r="BM205">
            <v>11389.049757415643</v>
          </cell>
          <cell r="BN205">
            <v>12624.499684059741</v>
          </cell>
          <cell r="BO205">
            <v>4313.8926603909995</v>
          </cell>
          <cell r="BP205">
            <v>5513.6237591482604</v>
          </cell>
          <cell r="BQ205">
            <v>6695.6278702151467</v>
          </cell>
          <cell r="BR205">
            <v>12623.008779292346</v>
          </cell>
          <cell r="BS205">
            <v>12198.837123669688</v>
          </cell>
          <cell r="BU205">
            <v>4.0364820435053828</v>
          </cell>
          <cell r="BV205">
            <v>2.4578297369987863</v>
          </cell>
          <cell r="BW205">
            <v>1.2082321349907681</v>
          </cell>
          <cell r="BX205">
            <v>0.27810870441280766</v>
          </cell>
          <cell r="BY205">
            <v>0.20524504958730438</v>
          </cell>
          <cell r="BZ205">
            <v>0.190420264913294</v>
          </cell>
          <cell r="CA205">
            <v>-1.0600783127013957E-2</v>
          </cell>
          <cell r="CB205">
            <v>0.21437881195750674</v>
          </cell>
          <cell r="CD205">
            <v>2.7935867331908311</v>
          </cell>
          <cell r="CE205">
            <v>2.8879694680889152</v>
          </cell>
          <cell r="CF205">
            <v>0.27810870441280766</v>
          </cell>
          <cell r="CG205">
            <v>0.21437881195750674</v>
          </cell>
          <cell r="CH205">
            <v>0.88526140101730855</v>
          </cell>
          <cell r="CI205">
            <v>-3.3603054789797748E-2</v>
          </cell>
        </row>
        <row r="206">
          <cell r="A206" t="str">
            <v xml:space="preserve">    Central Government</v>
          </cell>
          <cell r="B206">
            <v>-144.05000000000001</v>
          </cell>
          <cell r="C206">
            <v>-42.379999999999967</v>
          </cell>
          <cell r="D206">
            <v>-210.84000000000003</v>
          </cell>
          <cell r="E206">
            <v>-197.09999999999994</v>
          </cell>
          <cell r="F206">
            <v>-516.64</v>
          </cell>
          <cell r="G206">
            <v>-421.04339999999996</v>
          </cell>
          <cell r="H206">
            <v>-705.76170000000013</v>
          </cell>
          <cell r="I206">
            <v>-374.57400000000007</v>
          </cell>
          <cell r="J206">
            <v>-698.1255000000001</v>
          </cell>
          <cell r="K206">
            <v>-691.13199999999983</v>
          </cell>
          <cell r="L206">
            <v>-766.91180000000008</v>
          </cell>
          <cell r="M206">
            <v>-277.61980000000011</v>
          </cell>
          <cell r="N206">
            <v>-279.24430000000001</v>
          </cell>
          <cell r="O206">
            <v>-689.68880000000013</v>
          </cell>
          <cell r="P206">
            <v>-547.0326</v>
          </cell>
          <cell r="Q206">
            <v>-54.750500000000045</v>
          </cell>
          <cell r="R206">
            <v>-210.11990000000003</v>
          </cell>
          <cell r="S206">
            <v>-64.808900000000051</v>
          </cell>
          <cell r="T206">
            <v>-294.75279999999992</v>
          </cell>
          <cell r="U206">
            <v>-133.01869999999985</v>
          </cell>
          <cell r="V206">
            <v>-194.13489999999967</v>
          </cell>
          <cell r="W206">
            <v>-11.57280000000037</v>
          </cell>
          <cell r="X206">
            <v>-174.31459999999993</v>
          </cell>
          <cell r="Y206">
            <v>-320.72099355899991</v>
          </cell>
          <cell r="Z206">
            <v>-807.65890000000013</v>
          </cell>
          <cell r="AA206">
            <v>-785.7501400000001</v>
          </cell>
          <cell r="AB206">
            <v>-843.92879999999991</v>
          </cell>
          <cell r="AC206">
            <v>-683.01139999799977</v>
          </cell>
          <cell r="AD206">
            <v>-497.80030000100021</v>
          </cell>
          <cell r="AE206">
            <v>-467.19002087699971</v>
          </cell>
          <cell r="AF206">
            <v>-736.78458087000013</v>
          </cell>
          <cell r="AG206">
            <v>-399.14524363499982</v>
          </cell>
          <cell r="AH206">
            <v>-487.44442386499964</v>
          </cell>
          <cell r="AI206">
            <v>49.459630456000468</v>
          </cell>
          <cell r="AJ206">
            <v>-232.05675299799998</v>
          </cell>
          <cell r="AK206">
            <v>1380.072660391</v>
          </cell>
          <cell r="AL206">
            <v>800.78977273199962</v>
          </cell>
          <cell r="AM206">
            <v>630.42467019100013</v>
          </cell>
          <cell r="AN206">
            <v>775.30591859299943</v>
          </cell>
          <cell r="AO206">
            <v>1283.2329829390005</v>
          </cell>
          <cell r="AP206">
            <v>1380.4897335079995</v>
          </cell>
          <cell r="AQ206">
            <v>1391.0056153249998</v>
          </cell>
          <cell r="AR206">
            <v>1393.0736000000002</v>
          </cell>
          <cell r="AS206">
            <v>1818.9008999999999</v>
          </cell>
          <cell r="AT206">
            <v>1143.9199999999998</v>
          </cell>
          <cell r="AU206">
            <v>1412.6</v>
          </cell>
          <cell r="AV206">
            <v>769.20000000000016</v>
          </cell>
          <cell r="AW206">
            <v>2813.7850237114599</v>
          </cell>
          <cell r="AX206">
            <v>1988.8522210600004</v>
          </cell>
          <cell r="AY206">
            <v>2600.1623128699994</v>
          </cell>
          <cell r="AZ206">
            <v>2764.8760107199992</v>
          </cell>
          <cell r="BA206">
            <v>2398.84226691</v>
          </cell>
          <cell r="BB206">
            <v>3029.0898032300001</v>
          </cell>
          <cell r="BC206">
            <v>3222.8782851399997</v>
          </cell>
          <cell r="BD206">
            <v>3278.7549104999998</v>
          </cell>
          <cell r="BE206">
            <v>3346.9653598799996</v>
          </cell>
          <cell r="BF206">
            <v>2679.5076201800016</v>
          </cell>
          <cell r="BG206">
            <v>2764.8760107199992</v>
          </cell>
          <cell r="BH206">
            <v>3222.8782851399997</v>
          </cell>
          <cell r="BI206">
            <v>2679.5076201800016</v>
          </cell>
          <cell r="BJ206">
            <v>3639.9034452210749</v>
          </cell>
          <cell r="BK206">
            <v>3988.3276030315928</v>
          </cell>
          <cell r="BL206">
            <v>5997.3930519709838</v>
          </cell>
          <cell r="BM206">
            <v>6934.8317077613801</v>
          </cell>
          <cell r="BN206">
            <v>7813.376400918296</v>
          </cell>
          <cell r="BO206">
            <v>1380.072660391</v>
          </cell>
          <cell r="BP206">
            <v>2813.7850237114599</v>
          </cell>
          <cell r="BQ206">
            <v>3639.9034452210749</v>
          </cell>
          <cell r="BR206">
            <v>7812.3901736798198</v>
          </cell>
          <cell r="BS206">
            <v>7834.9800514965582</v>
          </cell>
          <cell r="BU206">
            <v>1.9186864088451532</v>
          </cell>
          <cell r="BV206">
            <v>3.9773872582163294</v>
          </cell>
          <cell r="BW206">
            <v>3.3467701013578823</v>
          </cell>
          <cell r="BX206">
            <v>1.0388673034898486</v>
          </cell>
          <cell r="BY206">
            <v>2.5661742602682671</v>
          </cell>
          <cell r="BZ206">
            <v>1.3169412471329198</v>
          </cell>
          <cell r="CA206">
            <v>1.3423907442653351</v>
          </cell>
          <cell r="CB206">
            <v>0.29359685070039299</v>
          </cell>
          <cell r="CD206">
            <v>0.15525259206655928</v>
          </cell>
          <cell r="CE206">
            <v>5.3030318816255519</v>
          </cell>
          <cell r="CF206">
            <v>1.0388673034898486</v>
          </cell>
          <cell r="CG206">
            <v>0.29359685070039299</v>
          </cell>
          <cell r="CH206">
            <v>1.1463179700376154</v>
          </cell>
          <cell r="CI206">
            <v>2.8915450092141803E-3</v>
          </cell>
        </row>
        <row r="207">
          <cell r="A207" t="str">
            <v xml:space="preserve">    Rest of public sector</v>
          </cell>
          <cell r="B207">
            <v>728.79</v>
          </cell>
          <cell r="C207">
            <v>798.39999999999986</v>
          </cell>
          <cell r="D207">
            <v>853.66000000000008</v>
          </cell>
          <cell r="E207">
            <v>611.63000000000011</v>
          </cell>
          <cell r="F207">
            <v>755.04999999999973</v>
          </cell>
          <cell r="G207">
            <v>378.55999999999995</v>
          </cell>
          <cell r="H207">
            <v>634.48000000000013</v>
          </cell>
          <cell r="I207">
            <v>705.79999999999984</v>
          </cell>
          <cell r="J207">
            <v>811.50000000000023</v>
          </cell>
          <cell r="K207">
            <v>833.31999999999994</v>
          </cell>
          <cell r="L207">
            <v>490.99999999999977</v>
          </cell>
          <cell r="M207">
            <v>570.09999999999991</v>
          </cell>
          <cell r="N207">
            <v>570.09999999999991</v>
          </cell>
          <cell r="O207">
            <v>1327.5000000000002</v>
          </cell>
          <cell r="P207">
            <v>975.90000000000009</v>
          </cell>
          <cell r="Q207">
            <v>679.10000000000014</v>
          </cell>
          <cell r="R207">
            <v>737.54000000000019</v>
          </cell>
          <cell r="S207">
            <v>867.99999999999955</v>
          </cell>
          <cell r="T207">
            <v>903.80000000000018</v>
          </cell>
          <cell r="U207">
            <v>1235.42</v>
          </cell>
          <cell r="V207">
            <v>1371.1999999999998</v>
          </cell>
          <cell r="W207">
            <v>1561.13</v>
          </cell>
          <cell r="X207">
            <v>1224.1999999999998</v>
          </cell>
          <cell r="Y207">
            <v>1430.27</v>
          </cell>
          <cell r="Z207">
            <v>1629.3000000000002</v>
          </cell>
          <cell r="AA207">
            <v>2050.98</v>
          </cell>
          <cell r="AB207">
            <v>1668.9899999999993</v>
          </cell>
          <cell r="AC207">
            <v>1427.5600000000004</v>
          </cell>
          <cell r="AD207">
            <v>1182.6599999999994</v>
          </cell>
          <cell r="AE207">
            <v>1816.9399999999996</v>
          </cell>
          <cell r="AF207">
            <v>1716.0999999999997</v>
          </cell>
          <cell r="AG207">
            <v>2120.5599999999995</v>
          </cell>
          <cell r="AH207">
            <v>2713.08</v>
          </cell>
          <cell r="AI207">
            <v>2687.7000000000003</v>
          </cell>
          <cell r="AJ207">
            <v>1981.3</v>
          </cell>
          <cell r="AK207">
            <v>2933.8199999999993</v>
          </cell>
          <cell r="AL207">
            <v>2729.5</v>
          </cell>
          <cell r="AM207">
            <v>3275.12</v>
          </cell>
          <cell r="AN207">
            <v>3380.1000000000008</v>
          </cell>
          <cell r="AO207">
            <v>2590.1</v>
          </cell>
          <cell r="AP207">
            <v>2762.9999999999995</v>
          </cell>
          <cell r="AQ207">
            <v>3276.1999999999994</v>
          </cell>
          <cell r="AR207">
            <v>2753.5</v>
          </cell>
          <cell r="AS207">
            <v>3298.0000000000005</v>
          </cell>
          <cell r="AT207">
            <v>3770.8</v>
          </cell>
          <cell r="AU207">
            <v>3383.8999999999996</v>
          </cell>
          <cell r="AV207">
            <v>3253.2</v>
          </cell>
          <cell r="AW207">
            <v>2699.8387354368001</v>
          </cell>
          <cell r="AX207">
            <v>1409.4382066300002</v>
          </cell>
          <cell r="AY207">
            <v>2214.5112998499999</v>
          </cell>
          <cell r="AZ207">
            <v>2243.4064016899997</v>
          </cell>
          <cell r="BA207">
            <v>2364.0518864399996</v>
          </cell>
          <cell r="BB207">
            <v>2115.9102618899997</v>
          </cell>
          <cell r="BC207">
            <v>2333.0578598600005</v>
          </cell>
          <cell r="BD207">
            <v>1904.7398630700002</v>
          </cell>
          <cell r="BE207">
            <v>2196.5184814600007</v>
          </cell>
          <cell r="BF207">
            <v>2183.1124989700002</v>
          </cell>
          <cell r="BG207">
            <v>2243.4064016899997</v>
          </cell>
          <cell r="BH207">
            <v>2333.0578598600005</v>
          </cell>
          <cell r="BI207">
            <v>2183.1124989700002</v>
          </cell>
          <cell r="BJ207">
            <v>3055.7244249940713</v>
          </cell>
          <cell r="BK207">
            <v>3208.5313210161212</v>
          </cell>
          <cell r="BL207">
            <v>4140.9745115914457</v>
          </cell>
          <cell r="BM207">
            <v>4454.2180496542642</v>
          </cell>
          <cell r="BN207">
            <v>4811.1232831414463</v>
          </cell>
          <cell r="BO207">
            <v>2933.8199999999993</v>
          </cell>
          <cell r="BP207">
            <v>2699.8387354368001</v>
          </cell>
          <cell r="BQ207">
            <v>3055.7244249940713</v>
          </cell>
          <cell r="BR207">
            <v>4810.6186056125262</v>
          </cell>
          <cell r="BS207">
            <v>4363.8570721731285</v>
          </cell>
          <cell r="BU207">
            <v>1.0252368198730983</v>
          </cell>
          <cell r="BV207">
            <v>0.80314154567569651</v>
          </cell>
          <cell r="BW207">
            <v>0.38985949548115073</v>
          </cell>
          <cell r="BX207">
            <v>-7.9753108426283581E-2</v>
          </cell>
          <cell r="BY207">
            <v>-0.33628993175054012</v>
          </cell>
          <cell r="BZ207">
            <v>-0.28787685127281581</v>
          </cell>
          <cell r="CA207">
            <v>-0.42104792113875034</v>
          </cell>
          <cell r="CB207">
            <v>0.13181738778916108</v>
          </cell>
          <cell r="CD207">
            <v>1.5088054727240841</v>
          </cell>
          <cell r="CE207">
            <v>1.0512350814881102</v>
          </cell>
          <cell r="CF207">
            <v>-7.9753108426283581E-2</v>
          </cell>
          <cell r="CG207">
            <v>0.13181738778916108</v>
          </cell>
          <cell r="CH207">
            <v>0.57429726524565772</v>
          </cell>
          <cell r="CI207">
            <v>-9.2869871853520691E-2</v>
          </cell>
        </row>
        <row r="208">
          <cell r="A208" t="str">
            <v xml:space="preserve">  Fogafín</v>
          </cell>
          <cell r="B208">
            <v>-21.2</v>
          </cell>
          <cell r="C208">
            <v>-21.2</v>
          </cell>
          <cell r="D208">
            <v>-21.2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20</v>
          </cell>
          <cell r="AK208">
            <v>25.3</v>
          </cell>
          <cell r="AL208">
            <v>-37.1</v>
          </cell>
          <cell r="AM208">
            <v>34.38009999999997</v>
          </cell>
          <cell r="AN208">
            <v>54.8</v>
          </cell>
          <cell r="AO208">
            <v>-198.89737659599996</v>
          </cell>
          <cell r="AP208">
            <v>-287.2</v>
          </cell>
          <cell r="AQ208">
            <v>-315.60000000000002</v>
          </cell>
          <cell r="AR208">
            <v>510.55299999999988</v>
          </cell>
          <cell r="AS208">
            <v>1491.4390000000003</v>
          </cell>
          <cell r="AT208">
            <v>2284.5</v>
          </cell>
          <cell r="AU208">
            <v>2494.1374545000008</v>
          </cell>
          <cell r="AV208">
            <v>2645.6723678030999</v>
          </cell>
          <cell r="AW208">
            <v>3048.1424060000004</v>
          </cell>
          <cell r="AX208">
            <v>3463.5370000000003</v>
          </cell>
          <cell r="AY208">
            <v>3895.6403464665495</v>
          </cell>
          <cell r="AZ208">
            <v>3649.3858542334001</v>
          </cell>
          <cell r="BA208">
            <v>3852.1325820409397</v>
          </cell>
          <cell r="BB208">
            <v>3952.4402667898298</v>
          </cell>
          <cell r="BC208">
            <v>3932.2763768531599</v>
          </cell>
          <cell r="BD208">
            <v>4035.7669999999994</v>
          </cell>
          <cell r="BE208">
            <v>4029.6545976972502</v>
          </cell>
          <cell r="BF208">
            <v>3945.4390000000003</v>
          </cell>
          <cell r="BG208">
            <v>3649.3858542334001</v>
          </cell>
          <cell r="BH208">
            <v>3932.2763768531599</v>
          </cell>
          <cell r="BI208">
            <v>3945.4390000000003</v>
          </cell>
          <cell r="BJ208">
            <v>4824.5221180073704</v>
          </cell>
          <cell r="BK208">
            <v>4652.0971180073702</v>
          </cell>
          <cell r="BL208">
            <v>4479.67211800737</v>
          </cell>
          <cell r="BM208">
            <v>4307.2471180073699</v>
          </cell>
          <cell r="BN208">
            <v>4134.8221180073697</v>
          </cell>
          <cell r="BO208">
            <v>25.3</v>
          </cell>
          <cell r="BP208">
            <v>3048.1424060000004</v>
          </cell>
          <cell r="BQ208">
            <v>4824.5221180073704</v>
          </cell>
          <cell r="BR208">
            <v>4134.8221180073706</v>
          </cell>
          <cell r="BS208">
            <v>3719.8117522613743</v>
          </cell>
          <cell r="BX208">
            <v>119.47993699604744</v>
          </cell>
          <cell r="BY208">
            <v>65.594632376521901</v>
          </cell>
          <cell r="BZ208">
            <v>13.459684337304054</v>
          </cell>
          <cell r="CA208">
            <v>0.7270470562486322</v>
          </cell>
          <cell r="CB208">
            <v>0.58277451490150933</v>
          </cell>
          <cell r="CF208">
            <v>119.47993699604744</v>
          </cell>
          <cell r="CG208">
            <v>0.58277451490150933</v>
          </cell>
          <cell r="CH208">
            <v>-0.1429571640734566</v>
          </cell>
          <cell r="CI208">
            <v>-0.10036958154465803</v>
          </cell>
        </row>
        <row r="209">
          <cell r="A209" t="str">
            <v xml:space="preserve">  Credit to the private sector</v>
          </cell>
          <cell r="B209">
            <v>16479.670000000002</v>
          </cell>
          <cell r="C209">
            <v>17919.04</v>
          </cell>
          <cell r="D209">
            <v>19985.300000000003</v>
          </cell>
          <cell r="E209">
            <v>21458.940000000002</v>
          </cell>
          <cell r="F209">
            <v>23213.279999999999</v>
          </cell>
          <cell r="G209">
            <v>25016.34</v>
          </cell>
          <cell r="H209">
            <v>27168.639999999999</v>
          </cell>
          <cell r="I209">
            <v>29140.3</v>
          </cell>
          <cell r="J209">
            <v>30937.1</v>
          </cell>
          <cell r="K209">
            <v>32719.5</v>
          </cell>
          <cell r="L209">
            <v>34154.9</v>
          </cell>
          <cell r="M209">
            <v>36502.14</v>
          </cell>
          <cell r="N209">
            <v>36502.14</v>
          </cell>
          <cell r="O209">
            <v>37315.56</v>
          </cell>
          <cell r="P209">
            <v>37821.919999999998</v>
          </cell>
          <cell r="Q209">
            <v>38237.85</v>
          </cell>
          <cell r="R209">
            <v>39069.599999999999</v>
          </cell>
          <cell r="S209">
            <v>39683.49</v>
          </cell>
          <cell r="T209">
            <v>40775.86</v>
          </cell>
          <cell r="U209">
            <v>41552.5</v>
          </cell>
          <cell r="V209">
            <v>42786.439999999995</v>
          </cell>
          <cell r="W209">
            <v>43692.100000000006</v>
          </cell>
          <cell r="X209">
            <v>44747.57</v>
          </cell>
          <cell r="Y209">
            <v>45625.3</v>
          </cell>
          <cell r="Z209">
            <v>46255.82</v>
          </cell>
          <cell r="AA209">
            <v>46854.38</v>
          </cell>
          <cell r="AB209">
            <v>47537.9</v>
          </cell>
          <cell r="AC209">
            <v>48602.899999999994</v>
          </cell>
          <cell r="AD209">
            <v>49734</v>
          </cell>
          <cell r="AE209">
            <v>49524.9</v>
          </cell>
          <cell r="AF209">
            <v>50276.200000000004</v>
          </cell>
          <cell r="AG209">
            <v>50798.98</v>
          </cell>
          <cell r="AH209">
            <v>51841.3</v>
          </cell>
          <cell r="AI209">
            <v>51351.64</v>
          </cell>
          <cell r="AJ209">
            <v>51320.46</v>
          </cell>
          <cell r="AK209">
            <v>50543.7</v>
          </cell>
          <cell r="AL209">
            <v>50959.68</v>
          </cell>
          <cell r="AM209">
            <v>50465.1</v>
          </cell>
          <cell r="AN209">
            <v>50317.1</v>
          </cell>
          <cell r="AO209">
            <v>49801.5</v>
          </cell>
          <cell r="AP209">
            <v>50061.380000000005</v>
          </cell>
          <cell r="AQ209">
            <v>50235.1</v>
          </cell>
          <cell r="AR209">
            <v>50038</v>
          </cell>
          <cell r="AS209">
            <v>49368.4</v>
          </cell>
          <cell r="AT209">
            <v>49876.600000000006</v>
          </cell>
          <cell r="AU209">
            <v>49268.200000000004</v>
          </cell>
          <cell r="AV209">
            <v>50143.5</v>
          </cell>
          <cell r="AW209">
            <v>49272.5786291021</v>
          </cell>
          <cell r="AX209">
            <v>48230.474367609997</v>
          </cell>
          <cell r="AY209">
            <v>47238.752306109986</v>
          </cell>
          <cell r="AZ209">
            <v>46662.501398780005</v>
          </cell>
          <cell r="BA209">
            <v>46740.505164339993</v>
          </cell>
          <cell r="BB209">
            <v>46237.087569490002</v>
          </cell>
          <cell r="BC209">
            <v>46287.313970659998</v>
          </cell>
          <cell r="BD209">
            <v>46269.744475289997</v>
          </cell>
          <cell r="BE209">
            <v>45804.790358969993</v>
          </cell>
          <cell r="BF209">
            <v>46151.345022299996</v>
          </cell>
          <cell r="BG209">
            <v>46662.501398780005</v>
          </cell>
          <cell r="BH209">
            <v>46287.313970659998</v>
          </cell>
          <cell r="BI209">
            <v>46151.345022299996</v>
          </cell>
          <cell r="BJ209">
            <v>45556.388770445461</v>
          </cell>
          <cell r="BK209">
            <v>45304.758209164807</v>
          </cell>
          <cell r="BL209">
            <v>45049.391195973236</v>
          </cell>
          <cell r="BM209">
            <v>46022.595246879922</v>
          </cell>
          <cell r="BN209">
            <v>51019.426532084355</v>
          </cell>
          <cell r="BO209">
            <v>50543.7</v>
          </cell>
          <cell r="BP209">
            <v>49272.5786291021</v>
          </cell>
          <cell r="BQ209">
            <v>45556.388770445461</v>
          </cell>
          <cell r="BR209">
            <v>51020.917436851749</v>
          </cell>
          <cell r="BS209">
            <v>60798.807904656212</v>
          </cell>
          <cell r="BU209">
            <v>5.8462826502643006E-2</v>
          </cell>
          <cell r="BV209">
            <v>1.4340261161557066E-2</v>
          </cell>
          <cell r="BW209">
            <v>-3.789835517242035E-2</v>
          </cell>
          <cell r="BX209">
            <v>-2.5148957652445292E-2</v>
          </cell>
          <cell r="BY209">
            <v>-7.2631344040495094E-2</v>
          </cell>
          <cell r="BZ209">
            <v>-7.8586208235675858E-2</v>
          </cell>
          <cell r="CA209">
            <v>-7.4689433074828893E-2</v>
          </cell>
          <cell r="CB209">
            <v>-7.5421054916369412E-2</v>
          </cell>
          <cell r="CD209">
            <v>0.24993493532160049</v>
          </cell>
          <cell r="CE209">
            <v>0.10779983912434532</v>
          </cell>
          <cell r="CF209">
            <v>-2.5148957652445292E-2</v>
          </cell>
          <cell r="CG209">
            <v>-7.5421054916369412E-2</v>
          </cell>
          <cell r="CH209">
            <v>0.1199508743755251</v>
          </cell>
          <cell r="CI209">
            <v>0.19164474021672562</v>
          </cell>
        </row>
        <row r="210">
          <cell r="A210" t="str">
            <v xml:space="preserve">  MLT foreign liab. (-)</v>
          </cell>
          <cell r="B210">
            <v>-1178.4363500000002</v>
          </cell>
          <cell r="C210">
            <v>-1360.33926</v>
          </cell>
          <cell r="D210">
            <v>-1336.44237</v>
          </cell>
          <cell r="E210">
            <v>-1618.5009120000002</v>
          </cell>
          <cell r="F210">
            <v>-1601.175009</v>
          </cell>
          <cell r="G210">
            <v>-1847.5195410000001</v>
          </cell>
          <cell r="H210">
            <v>-2059.5790259999999</v>
          </cell>
          <cell r="I210">
            <v>-2133.3534999999997</v>
          </cell>
          <cell r="J210">
            <v>-2207.2402379999999</v>
          </cell>
          <cell r="K210">
            <v>-2252.390343</v>
          </cell>
          <cell r="L210">
            <v>-2231.8109800000002</v>
          </cell>
          <cell r="M210">
            <v>-2675.6067000000003</v>
          </cell>
          <cell r="N210">
            <v>-2781.0325239387239</v>
          </cell>
          <cell r="O210">
            <v>-2845.4038399999999</v>
          </cell>
          <cell r="P210">
            <v>-2761.7204159999997</v>
          </cell>
          <cell r="Q210">
            <v>-2709.1894080000002</v>
          </cell>
          <cell r="R210">
            <v>-2748.7132080000001</v>
          </cell>
          <cell r="S210">
            <v>-2759.3568899999996</v>
          </cell>
          <cell r="T210">
            <v>-2789.6413600000001</v>
          </cell>
          <cell r="U210">
            <v>-2926.1076390000003</v>
          </cell>
          <cell r="V210">
            <v>-3105.5004100000001</v>
          </cell>
          <cell r="W210">
            <v>-3195.6230339999997</v>
          </cell>
          <cell r="X210">
            <v>-3243.4058799999998</v>
          </cell>
          <cell r="Y210">
            <v>-3360.9277439999996</v>
          </cell>
          <cell r="Z210">
            <v>-3492.6888959999997</v>
          </cell>
          <cell r="AA210">
            <v>-3465.3273300000001</v>
          </cell>
          <cell r="AB210">
            <v>-3529.1518649999998</v>
          </cell>
          <cell r="AC210">
            <v>-3266.4426410000001</v>
          </cell>
          <cell r="AD210">
            <v>-3325.1361250000004</v>
          </cell>
          <cell r="AE210">
            <v>-3277.200225</v>
          </cell>
          <cell r="AF210">
            <v>-3259.5789800000002</v>
          </cell>
          <cell r="AG210">
            <v>-3454.9847760000002</v>
          </cell>
          <cell r="AH210">
            <v>-3709.3020120000001</v>
          </cell>
          <cell r="AI210">
            <v>-3771.2348160000006</v>
          </cell>
          <cell r="AJ210">
            <v>-3683.1436160000003</v>
          </cell>
          <cell r="AK210">
            <v>-3408.14824727</v>
          </cell>
          <cell r="AL210">
            <v>-3565.8713647900004</v>
          </cell>
          <cell r="AM210">
            <v>-3499.5678726400001</v>
          </cell>
          <cell r="AN210">
            <v>-3439.5693826200004</v>
          </cell>
          <cell r="AO210">
            <v>-3569.1248356399997</v>
          </cell>
          <cell r="AP210">
            <v>-3760.3840461600003</v>
          </cell>
          <cell r="AQ210">
            <v>-3893.0502288600001</v>
          </cell>
          <cell r="AR210">
            <v>-4078.7888471000001</v>
          </cell>
          <cell r="AS210">
            <v>-4248.5852162599995</v>
          </cell>
          <cell r="AT210">
            <v>-4367.3720168099999</v>
          </cell>
          <cell r="AU210">
            <v>-4090.029785756296</v>
          </cell>
          <cell r="AV210">
            <v>-3731.9389776237167</v>
          </cell>
          <cell r="AW210">
            <v>-3609.3780196518705</v>
          </cell>
          <cell r="AX210">
            <v>-3712.0885675284699</v>
          </cell>
          <cell r="AY210">
            <v>-3556.5465614372929</v>
          </cell>
          <cell r="AZ210">
            <v>-3437.9692892154803</v>
          </cell>
          <cell r="BA210">
            <v>-3408.0118870348156</v>
          </cell>
          <cell r="BB210">
            <v>-3582.8458121577073</v>
          </cell>
          <cell r="BC210">
            <v>-3633.9434025033888</v>
          </cell>
          <cell r="BD210">
            <v>-5144.7595055309994</v>
          </cell>
          <cell r="BE210">
            <v>-5086.4447828199991</v>
          </cell>
          <cell r="BF210">
            <v>-5091.1276041396004</v>
          </cell>
          <cell r="BG210">
            <v>-3437.9692892154803</v>
          </cell>
          <cell r="BH210">
            <v>-3633.9434025033888</v>
          </cell>
          <cell r="BI210">
            <v>-5091.1276041396004</v>
          </cell>
          <cell r="BJ210">
            <v>-3520.8469967190103</v>
          </cell>
          <cell r="BK210">
            <v>-3382.8046358354636</v>
          </cell>
          <cell r="BL210">
            <v>-3092.0634449519162</v>
          </cell>
          <cell r="BM210">
            <v>-2510.414264068369</v>
          </cell>
          <cell r="BN210">
            <v>-2877.2811731848219</v>
          </cell>
          <cell r="BO210">
            <v>-3408.14824727</v>
          </cell>
          <cell r="BP210">
            <v>-3609.3780196518705</v>
          </cell>
          <cell r="BQ210">
            <v>-3520.8469967190103</v>
          </cell>
          <cell r="BR210">
            <v>-2877.2811731848233</v>
          </cell>
          <cell r="BS210">
            <v>-2744.6891478209973</v>
          </cell>
          <cell r="BU210">
            <v>2.5383572542860611E-2</v>
          </cell>
          <cell r="BV210">
            <v>0.18791955375872704</v>
          </cell>
          <cell r="BW210">
            <v>0.17741073729803358</v>
          </cell>
          <cell r="BX210">
            <v>5.9043726323542378E-2</v>
          </cell>
          <cell r="BY210">
            <v>4.6520166524488538E-4</v>
          </cell>
          <cell r="BZ210">
            <v>6.6556250529674066E-2</v>
          </cell>
          <cell r="CA210">
            <v>0.1657187857008442</v>
          </cell>
          <cell r="CB210">
            <v>2.4528055097259971E-2</v>
          </cell>
          <cell r="CD210">
            <v>0.25613669004491557</v>
          </cell>
          <cell r="CE210">
            <v>1.4049841849262945E-2</v>
          </cell>
          <cell r="CF210">
            <v>5.9043726323542378E-2</v>
          </cell>
          <cell r="CG210">
            <v>2.4528055097259971E-2</v>
          </cell>
          <cell r="CH210">
            <v>0.18278721686398469</v>
          </cell>
          <cell r="CI210">
            <v>4.6082401191629652E-2</v>
          </cell>
        </row>
        <row r="211">
          <cell r="A211" t="str">
            <v xml:space="preserve">  Other assets (net)</v>
          </cell>
          <cell r="B211">
            <v>-1984.869999999999</v>
          </cell>
          <cell r="C211">
            <v>-1996.5200000000013</v>
          </cell>
          <cell r="D211">
            <v>-1971.5400000000018</v>
          </cell>
          <cell r="E211">
            <v>-1222.9908999999998</v>
          </cell>
          <cell r="F211">
            <v>-1485.5800000000008</v>
          </cell>
          <cell r="G211">
            <v>-1537.3103999999967</v>
          </cell>
          <cell r="H211">
            <v>-1592.3973000000005</v>
          </cell>
          <cell r="I211">
            <v>-2033.7148999999972</v>
          </cell>
          <cell r="J211">
            <v>-2327.2005000000008</v>
          </cell>
          <cell r="K211">
            <v>-1868.6310000000003</v>
          </cell>
          <cell r="L211">
            <v>-1753.7001999999975</v>
          </cell>
          <cell r="M211">
            <v>-874.09619999999632</v>
          </cell>
          <cell r="N211">
            <v>-1316.3667000000023</v>
          </cell>
          <cell r="O211">
            <v>-1943.4031999999952</v>
          </cell>
          <cell r="P211">
            <v>-1862.2324000000044</v>
          </cell>
          <cell r="Q211">
            <v>-1513.6105000000007</v>
          </cell>
          <cell r="R211">
            <v>-2098.9671000000035</v>
          </cell>
          <cell r="S211">
            <v>-2060.7870999999977</v>
          </cell>
          <cell r="T211">
            <v>-1920.0342000000037</v>
          </cell>
          <cell r="U211">
            <v>-1814.0442999999959</v>
          </cell>
          <cell r="V211">
            <v>-1963.2180999999982</v>
          </cell>
          <cell r="W211">
            <v>-2130.8882000000121</v>
          </cell>
          <cell r="X211">
            <v>-2139.8264000000036</v>
          </cell>
          <cell r="Y211">
            <v>-740.58124799100187</v>
          </cell>
          <cell r="Z211">
            <v>-940.8011000000115</v>
          </cell>
          <cell r="AA211">
            <v>-1285.2536079400015</v>
          </cell>
          <cell r="AB211">
            <v>-1653.5402000000031</v>
          </cell>
          <cell r="AC211">
            <v>-1388.4872356219948</v>
          </cell>
          <cell r="AD211">
            <v>-1564.075255998996</v>
          </cell>
          <cell r="AE211">
            <v>-1738.1099791230008</v>
          </cell>
          <cell r="AF211">
            <v>-1569.3154191300036</v>
          </cell>
          <cell r="AG211">
            <v>-2262.6797573649947</v>
          </cell>
          <cell r="AH211">
            <v>-2398.7455761349993</v>
          </cell>
          <cell r="AI211">
            <v>-2634.7496304560009</v>
          </cell>
          <cell r="AJ211">
            <v>-2293.1002470019976</v>
          </cell>
          <cell r="AK211">
            <v>-2571.652660390997</v>
          </cell>
          <cell r="AL211">
            <v>-1810.7337727320046</v>
          </cell>
          <cell r="AM211">
            <v>-1871.7247701910019</v>
          </cell>
          <cell r="AN211">
            <v>-2835.3109634430002</v>
          </cell>
          <cell r="AO211">
            <v>-2525.193606342993</v>
          </cell>
          <cell r="AP211">
            <v>-2469.4497335080123</v>
          </cell>
          <cell r="AQ211">
            <v>-3239.1906153250056</v>
          </cell>
          <cell r="AR211">
            <v>-3696.7006809999912</v>
          </cell>
          <cell r="AS211">
            <v>-4026.2199000000028</v>
          </cell>
          <cell r="AT211">
            <v>-4834.8636780000061</v>
          </cell>
          <cell r="AU211">
            <v>-3573.0108295000045</v>
          </cell>
          <cell r="AV211">
            <v>-3431.8921708030957</v>
          </cell>
          <cell r="AW211">
            <v>-3093.5890078999946</v>
          </cell>
          <cell r="AX211">
            <v>-2375.6867087172031</v>
          </cell>
          <cell r="AY211">
            <v>-3497.5759103765322</v>
          </cell>
          <cell r="AZ211">
            <v>-3703.4347336734045</v>
          </cell>
          <cell r="BA211">
            <v>-4320.0147896109193</v>
          </cell>
          <cell r="BB211">
            <v>-3588.3180748998402</v>
          </cell>
          <cell r="BC211">
            <v>-3504.1643550831386</v>
          </cell>
          <cell r="BD211">
            <v>-4291.067017639989</v>
          </cell>
          <cell r="BE211">
            <v>-3890.0421324972413</v>
          </cell>
          <cell r="BF211">
            <v>-4024.4280253299921</v>
          </cell>
          <cell r="BG211">
            <v>-3703.4347336734045</v>
          </cell>
          <cell r="BH211">
            <v>-3504.1643550831386</v>
          </cell>
          <cell r="BI211">
            <v>-4024.4280253299921</v>
          </cell>
          <cell r="BJ211">
            <v>-2122.9777315444098</v>
          </cell>
          <cell r="BK211">
            <v>-2107.3408720189509</v>
          </cell>
          <cell r="BL211">
            <v>-2091.7040124934883</v>
          </cell>
          <cell r="BM211">
            <v>-2076.0671529680276</v>
          </cell>
          <cell r="BN211">
            <v>-2060.4302934425668</v>
          </cell>
          <cell r="BO211">
            <v>-2571.652660390997</v>
          </cell>
          <cell r="BP211">
            <v>-3093.5890078999946</v>
          </cell>
          <cell r="BQ211">
            <v>-2122.9777315444098</v>
          </cell>
          <cell r="BR211">
            <v>-2060.4302934425687</v>
          </cell>
          <cell r="BS211">
            <v>-1997.5776133744494</v>
          </cell>
          <cell r="BU211">
            <v>0.71469128083066558</v>
          </cell>
          <cell r="BV211">
            <v>0.86362810997691075</v>
          </cell>
          <cell r="BW211">
            <v>1.0155800290376042</v>
          </cell>
          <cell r="BX211">
            <v>0.20295755937337279</v>
          </cell>
          <cell r="BY211">
            <v>0.30618291306439849</v>
          </cell>
          <cell r="BZ211">
            <v>8.1802453521725438E-2</v>
          </cell>
          <cell r="CA211">
            <v>0.16762326854379062</v>
          </cell>
          <cell r="CB211">
            <v>0.31374926464923658</v>
          </cell>
          <cell r="CD211">
            <v>0.15274629040716003</v>
          </cell>
          <cell r="CE211">
            <v>2.4724787690306775</v>
          </cell>
          <cell r="CF211">
            <v>0.20295755937337279</v>
          </cell>
          <cell r="CG211">
            <v>0.31374926464923658</v>
          </cell>
          <cell r="CH211">
            <v>2.9462126320250914E-2</v>
          </cell>
          <cell r="CI211">
            <v>3.0504637923520761E-2</v>
          </cell>
        </row>
        <row r="213">
          <cell r="A213" t="str">
            <v>Liabilities to the private sector</v>
          </cell>
          <cell r="B213">
            <v>14768.250000000002</v>
          </cell>
          <cell r="C213">
            <v>16238.9</v>
          </cell>
          <cell r="D213">
            <v>18016.25</v>
          </cell>
          <cell r="E213">
            <v>19743.13</v>
          </cell>
          <cell r="F213">
            <v>21018.559999999998</v>
          </cell>
          <cell r="G213">
            <v>22417.98</v>
          </cell>
          <cell r="H213">
            <v>23811.88</v>
          </cell>
          <cell r="I213">
            <v>25202.440000000002</v>
          </cell>
          <cell r="J213">
            <v>26521.200000000001</v>
          </cell>
          <cell r="K213">
            <v>28261.940000000002</v>
          </cell>
          <cell r="L213">
            <v>29682.82</v>
          </cell>
          <cell r="M213">
            <v>33259.31</v>
          </cell>
          <cell r="N213">
            <v>33259.31</v>
          </cell>
          <cell r="O213">
            <v>32682.2</v>
          </cell>
          <cell r="P213">
            <v>33545.240000000005</v>
          </cell>
          <cell r="Q213">
            <v>34500.07</v>
          </cell>
          <cell r="R213">
            <v>34603.5</v>
          </cell>
          <cell r="S213">
            <v>35296.639999999999</v>
          </cell>
          <cell r="T213">
            <v>36254.82</v>
          </cell>
          <cell r="U213">
            <v>36716.04</v>
          </cell>
          <cell r="V213">
            <v>37435.24</v>
          </cell>
          <cell r="W213">
            <v>38030.060000000005</v>
          </cell>
          <cell r="X213">
            <v>39267.340000000004</v>
          </cell>
          <cell r="Y213">
            <v>41293.139999999992</v>
          </cell>
          <cell r="Z213">
            <v>41322.340000000004</v>
          </cell>
          <cell r="AA213">
            <v>41958.240000000005</v>
          </cell>
          <cell r="AB213">
            <v>42085.020000000004</v>
          </cell>
          <cell r="AC213">
            <v>43227.540000000008</v>
          </cell>
          <cell r="AD213">
            <v>43444.520000000004</v>
          </cell>
          <cell r="AE213">
            <v>43774.5</v>
          </cell>
          <cell r="AF213">
            <v>44191.86</v>
          </cell>
          <cell r="AG213">
            <v>44646.3</v>
          </cell>
          <cell r="AH213">
            <v>44827.30000000001</v>
          </cell>
          <cell r="AI213">
            <v>44668.92</v>
          </cell>
          <cell r="AJ213">
            <v>44384.600000000006</v>
          </cell>
          <cell r="AK213">
            <v>45484.87999999999</v>
          </cell>
          <cell r="AL213">
            <v>46142.2</v>
          </cell>
          <cell r="AM213">
            <v>46305.5</v>
          </cell>
          <cell r="AN213">
            <v>46440.9</v>
          </cell>
          <cell r="AO213">
            <v>46148.5</v>
          </cell>
          <cell r="AP213">
            <v>46004.799999999996</v>
          </cell>
          <cell r="AQ213">
            <v>46052.24</v>
          </cell>
          <cell r="AR213">
            <v>45494.8</v>
          </cell>
          <cell r="AS213">
            <v>46164.7</v>
          </cell>
          <cell r="AT213">
            <v>45580.9</v>
          </cell>
          <cell r="AU213">
            <v>46142.6</v>
          </cell>
          <cell r="AV213">
            <v>47108.000000000007</v>
          </cell>
          <cell r="AW213">
            <v>48414.164345725592</v>
          </cell>
          <cell r="AX213">
            <v>47634.954021002792</v>
          </cell>
          <cell r="AY213">
            <v>46876.804897549999</v>
          </cell>
          <cell r="AZ213">
            <v>46630.554881150005</v>
          </cell>
          <cell r="BA213">
            <v>46356.770065650009</v>
          </cell>
          <cell r="BB213">
            <v>46351.296903579998</v>
          </cell>
          <cell r="BC213">
            <v>46892.231795730011</v>
          </cell>
          <cell r="BD213">
            <v>46310.623223590002</v>
          </cell>
          <cell r="BE213">
            <v>46192.991243470002</v>
          </cell>
          <cell r="BF213">
            <v>45628.267139399999</v>
          </cell>
          <cell r="BG213">
            <v>46630.554881150005</v>
          </cell>
          <cell r="BH213">
            <v>46892.231795730011</v>
          </cell>
          <cell r="BI213">
            <v>45628.267139399999</v>
          </cell>
          <cell r="BJ213">
            <v>48693.257016705349</v>
          </cell>
          <cell r="BK213">
            <v>51385.533215975614</v>
          </cell>
          <cell r="BL213">
            <v>53292.061020410096</v>
          </cell>
          <cell r="BM213">
            <v>55256.897933833839</v>
          </cell>
          <cell r="BN213">
            <v>59117.925790905894</v>
          </cell>
          <cell r="BO213">
            <v>45484.87999999999</v>
          </cell>
          <cell r="BP213">
            <v>48414.164345725592</v>
          </cell>
          <cell r="BQ213">
            <v>48693.257016705349</v>
          </cell>
          <cell r="BR213">
            <v>59117.925790905909</v>
          </cell>
          <cell r="BS213">
            <v>66075.768475659657</v>
          </cell>
          <cell r="BU213">
            <v>0.10350191113132401</v>
          </cell>
          <cell r="BV213">
            <v>5.2033489817130851E-2</v>
          </cell>
          <cell r="BW213">
            <v>1.6811184256022349E-2</v>
          </cell>
          <cell r="BX213">
            <v>6.4401276769898042E-2</v>
          </cell>
          <cell r="BY213">
            <v>4.0837899599275307E-3</v>
          </cell>
          <cell r="BZ213">
            <v>1.8239976942055591E-2</v>
          </cell>
          <cell r="CA213">
            <v>1.0391883310771899E-3</v>
          </cell>
          <cell r="CB213">
            <v>5.7646904527104414E-3</v>
          </cell>
          <cell r="CD213">
            <v>0.2415513130007807</v>
          </cell>
          <cell r="CE213">
            <v>0.1015117765323732</v>
          </cell>
          <cell r="CF213">
            <v>6.4401276769898042E-2</v>
          </cell>
          <cell r="CG213">
            <v>5.7646904527104414E-3</v>
          </cell>
          <cell r="CH213">
            <v>0.21408854968613289</v>
          </cell>
          <cell r="CI213">
            <v>0.1176942964704637</v>
          </cell>
        </row>
        <row r="215">
          <cell r="A215" t="str">
            <v xml:space="preserve">   Demand deposits</v>
          </cell>
          <cell r="B215">
            <v>2204.15</v>
          </cell>
          <cell r="C215">
            <v>2546.4500000000003</v>
          </cell>
          <cell r="D215">
            <v>2661.6499999999996</v>
          </cell>
          <cell r="E215">
            <v>3027.48</v>
          </cell>
          <cell r="F215">
            <v>2613.3999999999996</v>
          </cell>
          <cell r="G215">
            <v>2790.5</v>
          </cell>
          <cell r="H215">
            <v>2895.6</v>
          </cell>
          <cell r="I215">
            <v>3452.54</v>
          </cell>
          <cell r="J215">
            <v>3066.4</v>
          </cell>
          <cell r="K215">
            <v>3161.56</v>
          </cell>
          <cell r="L215">
            <v>3199.14</v>
          </cell>
          <cell r="M215">
            <v>4103.18</v>
          </cell>
          <cell r="N215">
            <v>4103.18</v>
          </cell>
          <cell r="O215">
            <v>3228.3</v>
          </cell>
          <cell r="P215">
            <v>3536.34</v>
          </cell>
          <cell r="Q215">
            <v>3320.44</v>
          </cell>
          <cell r="R215">
            <v>3424.88</v>
          </cell>
          <cell r="S215">
            <v>3592.64</v>
          </cell>
          <cell r="T215">
            <v>3481.78</v>
          </cell>
          <cell r="U215">
            <v>3477.1400000000003</v>
          </cell>
          <cell r="V215">
            <v>3553.54</v>
          </cell>
          <cell r="W215">
            <v>3569.5800000000004</v>
          </cell>
          <cell r="X215">
            <v>3816.44</v>
          </cell>
          <cell r="Y215">
            <v>4730.2</v>
          </cell>
          <cell r="Z215">
            <v>4006.14</v>
          </cell>
          <cell r="AA215">
            <v>3833.3</v>
          </cell>
          <cell r="AB215">
            <v>3855.9</v>
          </cell>
          <cell r="AC215">
            <v>3679.4399999999996</v>
          </cell>
          <cell r="AD215">
            <v>3719.6000000000004</v>
          </cell>
          <cell r="AE215">
            <v>3772.3999999999996</v>
          </cell>
          <cell r="AF215">
            <v>3638.7</v>
          </cell>
          <cell r="AG215">
            <v>3883.2000000000003</v>
          </cell>
          <cell r="AH215">
            <v>3817.9</v>
          </cell>
          <cell r="AI215">
            <v>3569.6</v>
          </cell>
          <cell r="AJ215">
            <v>3939.1</v>
          </cell>
          <cell r="AK215">
            <v>4407</v>
          </cell>
          <cell r="AL215">
            <v>3944.1</v>
          </cell>
          <cell r="AM215">
            <v>3640.3</v>
          </cell>
          <cell r="AN215">
            <v>3360.3</v>
          </cell>
          <cell r="AO215">
            <v>3514.7</v>
          </cell>
          <cell r="AP215">
            <v>3641.2000000000003</v>
          </cell>
          <cell r="AQ215">
            <v>3794.7000000000003</v>
          </cell>
          <cell r="AR215">
            <v>3902.1</v>
          </cell>
          <cell r="AS215">
            <v>3757</v>
          </cell>
          <cell r="AT215">
            <v>3634</v>
          </cell>
          <cell r="AU215">
            <v>3771.6</v>
          </cell>
          <cell r="AV215">
            <v>3888.1000000000004</v>
          </cell>
          <cell r="AW215">
            <v>5468.1353233051896</v>
          </cell>
          <cell r="AX215">
            <v>5199.0897368800006</v>
          </cell>
          <cell r="AY215">
            <v>5387.5839065500004</v>
          </cell>
          <cell r="AZ215">
            <v>5266.1064461399992</v>
          </cell>
          <cell r="BA215">
            <v>5426.7967846600004</v>
          </cell>
          <cell r="BB215">
            <v>5462.8613092999994</v>
          </cell>
          <cell r="BC215">
            <v>5619.9095279499998</v>
          </cell>
          <cell r="BD215">
            <v>5785.2971582400005</v>
          </cell>
          <cell r="BE215">
            <v>5627.2836710700003</v>
          </cell>
          <cell r="BF215">
            <v>5347.9704853599997</v>
          </cell>
          <cell r="BG215">
            <v>5266.1064461399992</v>
          </cell>
          <cell r="BH215">
            <v>5619.9095279499998</v>
          </cell>
          <cell r="BI215">
            <v>5347.9704853599997</v>
          </cell>
          <cell r="BJ215">
            <v>5707.209975031572</v>
          </cell>
          <cell r="BK215">
            <v>6022.7646641488736</v>
          </cell>
          <cell r="BL215">
            <v>6246.2238281027348</v>
          </cell>
          <cell r="BM215">
            <v>6476.5172510248276</v>
          </cell>
          <cell r="BN215">
            <v>6929.0582813403107</v>
          </cell>
          <cell r="BO215">
            <v>4407</v>
          </cell>
          <cell r="BP215">
            <v>5468.1353233051896</v>
          </cell>
          <cell r="BQ215">
            <v>5707.209975031572</v>
          </cell>
          <cell r="BR215">
            <v>6929.0582813403116</v>
          </cell>
          <cell r="BS215">
            <v>7744.5689209654975</v>
          </cell>
          <cell r="BU215">
            <v>-0.12853030420913403</v>
          </cell>
          <cell r="BV215">
            <v>5.9113561658361569E-3</v>
          </cell>
          <cell r="BW215">
            <v>-4.8167840959689956E-2</v>
          </cell>
          <cell r="BX215">
            <v>0.24078405339350795</v>
          </cell>
          <cell r="BY215">
            <v>0.56715366072672047</v>
          </cell>
          <cell r="BZ215">
            <v>0.48098915011726873</v>
          </cell>
          <cell r="CA215">
            <v>0.47164845496973018</v>
          </cell>
          <cell r="CB215">
            <v>4.3721421945694505E-2</v>
          </cell>
          <cell r="CD215">
            <v>0.15281318392076382</v>
          </cell>
          <cell r="CE215">
            <v>-6.8326920637605149E-2</v>
          </cell>
          <cell r="CF215">
            <v>0.24078405339350795</v>
          </cell>
          <cell r="CG215">
            <v>4.3721421945694505E-2</v>
          </cell>
          <cell r="CH215">
            <v>0.21408854968613289</v>
          </cell>
          <cell r="CI215">
            <v>0.11769429647046326</v>
          </cell>
        </row>
        <row r="216">
          <cell r="A216" t="str">
            <v xml:space="preserve">   Other liabilities</v>
          </cell>
          <cell r="B216">
            <v>12564.100000000002</v>
          </cell>
          <cell r="C216">
            <v>13692.449999999999</v>
          </cell>
          <cell r="D216">
            <v>15354.6</v>
          </cell>
          <cell r="E216">
            <v>16715.650000000001</v>
          </cell>
          <cell r="F216">
            <v>18405.16</v>
          </cell>
          <cell r="G216">
            <v>19627.48</v>
          </cell>
          <cell r="H216">
            <v>20916.280000000002</v>
          </cell>
          <cell r="I216">
            <v>21749.9</v>
          </cell>
          <cell r="J216">
            <v>23454.799999999999</v>
          </cell>
          <cell r="K216">
            <v>25100.38</v>
          </cell>
          <cell r="L216">
            <v>26483.68</v>
          </cell>
          <cell r="M216">
            <v>29156.13</v>
          </cell>
          <cell r="N216">
            <v>29156.13</v>
          </cell>
          <cell r="O216">
            <v>29453.9</v>
          </cell>
          <cell r="P216">
            <v>30008.9</v>
          </cell>
          <cell r="Q216">
            <v>31179.63</v>
          </cell>
          <cell r="R216">
            <v>31178.620000000003</v>
          </cell>
          <cell r="S216">
            <v>31704</v>
          </cell>
          <cell r="T216">
            <v>32773.040000000001</v>
          </cell>
          <cell r="U216">
            <v>33238.9</v>
          </cell>
          <cell r="V216">
            <v>33881.699999999997</v>
          </cell>
          <cell r="W216">
            <v>34460.480000000003</v>
          </cell>
          <cell r="X216">
            <v>35450.9</v>
          </cell>
          <cell r="Y216">
            <v>36562.939999999995</v>
          </cell>
          <cell r="Z216">
            <v>37316.200000000004</v>
          </cell>
          <cell r="AA216">
            <v>38124.94</v>
          </cell>
          <cell r="AB216">
            <v>38229.120000000003</v>
          </cell>
          <cell r="AC216">
            <v>39548.100000000006</v>
          </cell>
          <cell r="AD216">
            <v>39724.920000000006</v>
          </cell>
          <cell r="AE216">
            <v>40002.1</v>
          </cell>
          <cell r="AF216">
            <v>40553.160000000003</v>
          </cell>
          <cell r="AG216">
            <v>40763.100000000006</v>
          </cell>
          <cell r="AH216">
            <v>41009.400000000009</v>
          </cell>
          <cell r="AI216">
            <v>41099.32</v>
          </cell>
          <cell r="AJ216">
            <v>40445.500000000007</v>
          </cell>
          <cell r="AK216">
            <v>41077.87999999999</v>
          </cell>
          <cell r="AL216">
            <v>42198.1</v>
          </cell>
          <cell r="AM216">
            <v>42665.2</v>
          </cell>
          <cell r="AN216">
            <v>43080.6</v>
          </cell>
          <cell r="AO216">
            <v>42633.8</v>
          </cell>
          <cell r="AP216">
            <v>42363.6</v>
          </cell>
          <cell r="AQ216">
            <v>42257.54</v>
          </cell>
          <cell r="AR216">
            <v>41592.700000000004</v>
          </cell>
          <cell r="AS216">
            <v>42407.7</v>
          </cell>
          <cell r="AT216">
            <v>41946.9</v>
          </cell>
          <cell r="AU216">
            <v>42371</v>
          </cell>
          <cell r="AV216">
            <v>43219.900000000009</v>
          </cell>
          <cell r="AW216">
            <v>42946.0290224204</v>
          </cell>
          <cell r="AX216">
            <v>42435.864284122792</v>
          </cell>
          <cell r="AY216">
            <v>41489.220990999995</v>
          </cell>
          <cell r="AZ216">
            <v>41364.448435010003</v>
          </cell>
          <cell r="BA216">
            <v>40929.973280990009</v>
          </cell>
          <cell r="BB216">
            <v>40888.435594279996</v>
          </cell>
          <cell r="BC216">
            <v>41272.322267780008</v>
          </cell>
          <cell r="BD216">
            <v>40525.326065350004</v>
          </cell>
          <cell r="BE216">
            <v>40565.707572400002</v>
          </cell>
          <cell r="BF216">
            <v>40280.296654040001</v>
          </cell>
          <cell r="BG216">
            <v>41364.448435010003</v>
          </cell>
          <cell r="BH216">
            <v>41272.322267780008</v>
          </cell>
          <cell r="BI216">
            <v>40280.296654040001</v>
          </cell>
          <cell r="BJ216">
            <v>42986.047041673773</v>
          </cell>
          <cell r="BK216">
            <v>45362.768551826739</v>
          </cell>
          <cell r="BL216">
            <v>47045.837192307357</v>
          </cell>
          <cell r="BM216">
            <v>48780.380682809009</v>
          </cell>
          <cell r="BN216">
            <v>52188.867509565585</v>
          </cell>
          <cell r="BO216">
            <v>41077.87999999999</v>
          </cell>
          <cell r="BP216">
            <v>42946.0290224204</v>
          </cell>
          <cell r="BQ216">
            <v>42986.047041673773</v>
          </cell>
          <cell r="BR216">
            <v>52188.8675095656</v>
          </cell>
          <cell r="BS216">
            <v>58331.199554694154</v>
          </cell>
          <cell r="BU216">
            <v>0.12690535382451906</v>
          </cell>
          <cell r="BV216">
            <v>5.6383039890405717E-2</v>
          </cell>
          <cell r="BW216">
            <v>2.2860612444951522E-2</v>
          </cell>
          <cell r="BX216">
            <v>4.5478223862098321E-2</v>
          </cell>
          <cell r="BY216">
            <v>-3.9835832485851985E-2</v>
          </cell>
          <cell r="BZ216">
            <v>-2.3314602133015616E-2</v>
          </cell>
          <cell r="CA216">
            <v>-3.9731263715793053E-2</v>
          </cell>
          <cell r="CB216">
            <v>9.3182117565482336E-4</v>
          </cell>
          <cell r="CD216">
            <v>0.25403954502878112</v>
          </cell>
          <cell r="CE216">
            <v>0.12348405243123217</v>
          </cell>
          <cell r="CF216">
            <v>4.5478223862098321E-2</v>
          </cell>
          <cell r="CG216">
            <v>9.3182117565482336E-4</v>
          </cell>
          <cell r="CH216">
            <v>0.21408854968613311</v>
          </cell>
          <cell r="CI216">
            <v>0.11769429647046348</v>
          </cell>
        </row>
        <row r="218">
          <cell r="A218" t="str">
            <v>III.  Financial system</v>
          </cell>
        </row>
        <row r="220">
          <cell r="A220" t="str">
            <v>Net foreign assets</v>
          </cell>
          <cell r="B220">
            <v>4771.9998689399999</v>
          </cell>
          <cell r="C220">
            <v>4795.24740028</v>
          </cell>
          <cell r="D220">
            <v>4287.4479993899986</v>
          </cell>
          <cell r="E220">
            <v>4382.7783659200004</v>
          </cell>
          <cell r="F220">
            <v>4538.5887214100003</v>
          </cell>
          <cell r="G220">
            <v>4699.5913950699987</v>
          </cell>
          <cell r="H220">
            <v>4806.5973957799997</v>
          </cell>
          <cell r="I220">
            <v>5165.2066176300013</v>
          </cell>
          <cell r="J220">
            <v>4880.8700852315596</v>
          </cell>
          <cell r="K220">
            <v>4930.1082197048072</v>
          </cell>
          <cell r="L220">
            <v>4717.5606722125467</v>
          </cell>
          <cell r="M220">
            <v>6230.4822022856861</v>
          </cell>
          <cell r="N220">
            <v>6834.1318920287231</v>
          </cell>
          <cell r="O220">
            <v>6645.4615054199994</v>
          </cell>
          <cell r="P220">
            <v>6555.5140479300035</v>
          </cell>
          <cell r="Q220">
            <v>6615.3061269099981</v>
          </cell>
          <cell r="R220">
            <v>6776.221246699999</v>
          </cell>
          <cell r="S220">
            <v>6817.3918269099995</v>
          </cell>
          <cell r="T220">
            <v>6896.8878247600042</v>
          </cell>
          <cell r="U220">
            <v>6935.2649375500014</v>
          </cell>
          <cell r="V220">
            <v>7438.0371100399971</v>
          </cell>
          <cell r="W220">
            <v>7536.8082701599997</v>
          </cell>
          <cell r="X220">
            <v>7924.3187400999968</v>
          </cell>
          <cell r="Y220">
            <v>7814.4684516900006</v>
          </cell>
          <cell r="Z220">
            <v>7800.6119472560913</v>
          </cell>
          <cell r="AA220">
            <v>7470.0269470104349</v>
          </cell>
          <cell r="AB220">
            <v>7727.8351507620555</v>
          </cell>
          <cell r="AC220">
            <v>7610.5724667031354</v>
          </cell>
          <cell r="AD220">
            <v>7271.6175225796487</v>
          </cell>
          <cell r="AE220">
            <v>7391.1958898280664</v>
          </cell>
          <cell r="AF220">
            <v>7006.9608069249907</v>
          </cell>
          <cell r="AG220">
            <v>7624.6213756918996</v>
          </cell>
          <cell r="AH220">
            <v>7614.6728070053632</v>
          </cell>
          <cell r="AI220">
            <v>8043.8267565147053</v>
          </cell>
          <cell r="AJ220">
            <v>8072.7541850001735</v>
          </cell>
          <cell r="AK220">
            <v>8340.8950559380246</v>
          </cell>
          <cell r="AL220">
            <v>8726.7179797900098</v>
          </cell>
          <cell r="AM220">
            <v>8783.5574406399974</v>
          </cell>
          <cell r="AN220">
            <v>8998.1254546199998</v>
          </cell>
          <cell r="AO220">
            <v>9605.1022916399997</v>
          </cell>
          <cell r="AP220">
            <v>10439.333302160005</v>
          </cell>
          <cell r="AQ220">
            <v>11055.274616859997</v>
          </cell>
          <cell r="AR220">
            <v>11233.416507099999</v>
          </cell>
          <cell r="AS220">
            <v>12082.391018259998</v>
          </cell>
          <cell r="AT220">
            <v>11764.959284810004</v>
          </cell>
          <cell r="AU220">
            <v>11019.558185756294</v>
          </cell>
          <cell r="AV220">
            <v>11024.273889623721</v>
          </cell>
          <cell r="AW220">
            <v>11623.362889156972</v>
          </cell>
          <cell r="AX220">
            <v>12554.020461008473</v>
          </cell>
          <cell r="AY220">
            <v>12562.32754373729</v>
          </cell>
          <cell r="AZ220">
            <v>12762.903771665475</v>
          </cell>
          <cell r="BA220">
            <v>13070.506403084817</v>
          </cell>
          <cell r="BB220">
            <v>13708.541620157706</v>
          </cell>
          <cell r="BC220">
            <v>14481.918091603387</v>
          </cell>
          <cell r="BD220">
            <v>16706.187946650996</v>
          </cell>
          <cell r="BE220">
            <v>16990.553236330001</v>
          </cell>
          <cell r="BF220">
            <v>17212.601182409602</v>
          </cell>
          <cell r="BG220">
            <v>12762.903771665475</v>
          </cell>
          <cell r="BH220">
            <v>14481.918091603387</v>
          </cell>
          <cell r="BI220">
            <v>17212.601182409602</v>
          </cell>
          <cell r="BJ220">
            <v>16099.637925193361</v>
          </cell>
          <cell r="BK220">
            <v>16109.543173677157</v>
          </cell>
          <cell r="BL220">
            <v>16119.200530213335</v>
          </cell>
          <cell r="BM220">
            <v>16128.833552046664</v>
          </cell>
          <cell r="BN220">
            <v>16150.806190502097</v>
          </cell>
          <cell r="BO220">
            <v>8340.8950559380246</v>
          </cell>
          <cell r="BP220">
            <v>11623.362889156972</v>
          </cell>
          <cell r="BQ220">
            <v>16099.637925193361</v>
          </cell>
          <cell r="BR220">
            <v>16150.806190502099</v>
          </cell>
          <cell r="BS220">
            <v>17081.277919546603</v>
          </cell>
          <cell r="BU220">
            <v>0.16437854574740496</v>
          </cell>
          <cell r="BV220">
            <v>0.49573557265266377</v>
          </cell>
          <cell r="BW220">
            <v>0.54503805783834225</v>
          </cell>
          <cell r="BX220">
            <v>0.39353904001970408</v>
          </cell>
          <cell r="BY220">
            <v>0.41839584656073958</v>
          </cell>
          <cell r="BZ220">
            <v>0.30995552742919119</v>
          </cell>
          <cell r="CA220">
            <v>0.46303958778957854</v>
          </cell>
          <cell r="CB220">
            <v>0.38511015088517553</v>
          </cell>
          <cell r="CD220">
            <v>0.25423172685144979</v>
          </cell>
          <cell r="CE220">
            <v>6.7365631776806989E-2</v>
          </cell>
          <cell r="CF220">
            <v>0.39353904001970408</v>
          </cell>
          <cell r="CG220">
            <v>0.38511015088517553</v>
          </cell>
          <cell r="CH220">
            <v>3.1782246002356462E-3</v>
          </cell>
          <cell r="CI220">
            <v>5.7611472645352713E-2</v>
          </cell>
        </row>
        <row r="222">
          <cell r="A222" t="str">
            <v>Net domestic assets</v>
          </cell>
          <cell r="B222">
            <v>12854.905828410001</v>
          </cell>
          <cell r="C222">
            <v>13983.801703660003</v>
          </cell>
          <cell r="D222">
            <v>15969.076118200002</v>
          </cell>
          <cell r="E222">
            <v>18072.05264251</v>
          </cell>
          <cell r="F222">
            <v>19094.389134959998</v>
          </cell>
          <cell r="G222">
            <v>20534.802178490001</v>
          </cell>
          <cell r="H222">
            <v>21576.183119360001</v>
          </cell>
          <cell r="I222">
            <v>23101.59172651</v>
          </cell>
          <cell r="J222">
            <v>24100.877611448439</v>
          </cell>
          <cell r="K222">
            <v>26081.596562645194</v>
          </cell>
          <cell r="L222">
            <v>27485.924448177451</v>
          </cell>
          <cell r="M222">
            <v>31041.893192544314</v>
          </cell>
          <cell r="N222">
            <v>29888.059997731274</v>
          </cell>
          <cell r="O222">
            <v>30101.927189260005</v>
          </cell>
          <cell r="P222">
            <v>31116.570175269997</v>
          </cell>
          <cell r="Q222">
            <v>31798.314239469997</v>
          </cell>
          <cell r="R222">
            <v>31939.394176299997</v>
          </cell>
          <cell r="S222">
            <v>32761.359760110001</v>
          </cell>
          <cell r="T222">
            <v>33331.461072849997</v>
          </cell>
          <cell r="U222">
            <v>33635.544453429997</v>
          </cell>
          <cell r="V222">
            <v>33806.575017270006</v>
          </cell>
          <cell r="W222">
            <v>34302.611352879998</v>
          </cell>
          <cell r="X222">
            <v>34993.298878730006</v>
          </cell>
          <cell r="Y222">
            <v>37718.22500993</v>
          </cell>
          <cell r="Z222">
            <v>37080.796749693916</v>
          </cell>
          <cell r="AA222">
            <v>38043.103692319572</v>
          </cell>
          <cell r="AB222">
            <v>37735.402628207943</v>
          </cell>
          <cell r="AC222">
            <v>39123.087165676872</v>
          </cell>
          <cell r="AD222">
            <v>39706.476628640354</v>
          </cell>
          <cell r="AE222">
            <v>40088.257814261931</v>
          </cell>
          <cell r="AF222">
            <v>40812.889910135011</v>
          </cell>
          <cell r="AG222">
            <v>40559.804890158099</v>
          </cell>
          <cell r="AH222">
            <v>40607.786623604639</v>
          </cell>
          <cell r="AI222">
            <v>40214.356664085302</v>
          </cell>
          <cell r="AJ222">
            <v>39949.299239789834</v>
          </cell>
          <cell r="AK222">
            <v>41845.865923961974</v>
          </cell>
          <cell r="AL222">
            <v>41368.647159198765</v>
          </cell>
          <cell r="AM222">
            <v>41375.420683780001</v>
          </cell>
          <cell r="AN222">
            <v>41440.429045689998</v>
          </cell>
          <cell r="AO222">
            <v>40393.081998890004</v>
          </cell>
          <cell r="AP222">
            <v>39544.487798519993</v>
          </cell>
          <cell r="AQ222">
            <v>39222.989284750001</v>
          </cell>
          <cell r="AR222">
            <v>38666.184565250005</v>
          </cell>
          <cell r="AS222">
            <v>38401.74976661001</v>
          </cell>
          <cell r="AT222">
            <v>38074.319700050008</v>
          </cell>
          <cell r="AU222">
            <v>39472.204616723713</v>
          </cell>
          <cell r="AV222">
            <v>40492.218083006286</v>
          </cell>
          <cell r="AW222">
            <v>42891.629950586677</v>
          </cell>
          <cell r="AX222">
            <v>40103.413451094326</v>
          </cell>
          <cell r="AY222">
            <v>39198.747904152697</v>
          </cell>
          <cell r="AZ222">
            <v>38888.017863604517</v>
          </cell>
          <cell r="BA222">
            <v>38355.888280405197</v>
          </cell>
          <cell r="BB222">
            <v>37778.135521122284</v>
          </cell>
          <cell r="BC222">
            <v>37952.246272476623</v>
          </cell>
          <cell r="BD222">
            <v>35118.458848089009</v>
          </cell>
          <cell r="BE222">
            <v>34561.522658790003</v>
          </cell>
          <cell r="BF222">
            <v>33969.9157914604</v>
          </cell>
          <cell r="BG222">
            <v>38888.017863604517</v>
          </cell>
          <cell r="BH222">
            <v>37952.246272476623</v>
          </cell>
          <cell r="BI222">
            <v>33969.9157914604</v>
          </cell>
          <cell r="BJ222">
            <v>39886.619091511981</v>
          </cell>
          <cell r="BK222">
            <v>41064.070381838465</v>
          </cell>
          <cell r="BL222">
            <v>43512.192324826814</v>
          </cell>
          <cell r="BM222">
            <v>45260.910184110042</v>
          </cell>
          <cell r="BN222">
            <v>50603.296132807467</v>
          </cell>
          <cell r="BO222">
            <v>41845.865923961974</v>
          </cell>
          <cell r="BP222">
            <v>42891.629950586677</v>
          </cell>
          <cell r="BQ222">
            <v>39886.619091511981</v>
          </cell>
          <cell r="BR222">
            <v>50603.296132807474</v>
          </cell>
          <cell r="BS222">
            <v>57516.921736867487</v>
          </cell>
          <cell r="BU222">
            <v>9.8184361618881333E-2</v>
          </cell>
          <cell r="BV222">
            <v>-2.1584089124573991E-2</v>
          </cell>
          <cell r="BW222">
            <v>-6.2388697690850425E-2</v>
          </cell>
          <cell r="BX222">
            <v>2.4990856409208062E-2</v>
          </cell>
          <cell r="BY222">
            <v>-6.1592296239774247E-2</v>
          </cell>
          <cell r="BZ222">
            <v>-3.2397913454481286E-2</v>
          </cell>
          <cell r="CA222">
            <v>-0.10779979631741698</v>
          </cell>
          <cell r="CB222">
            <v>-7.0060542407379245E-2</v>
          </cell>
          <cell r="CD222">
            <v>0.21507489172693939</v>
          </cell>
          <cell r="CE222">
            <v>0.10943359378510786</v>
          </cell>
          <cell r="CF222">
            <v>2.4990856409208062E-2</v>
          </cell>
          <cell r="CG222">
            <v>-7.0060542407379245E-2</v>
          </cell>
          <cell r="CH222">
            <v>0.26867850134673454</v>
          </cell>
          <cell r="CI222">
            <v>0.13662401725601669</v>
          </cell>
        </row>
        <row r="224">
          <cell r="A224" t="str">
            <v>Net credit to NFPS</v>
          </cell>
          <cell r="B224">
            <v>1222.2376995099999</v>
          </cell>
          <cell r="C224">
            <v>1208.2844990099998</v>
          </cell>
          <cell r="D224">
            <v>958.53856738999991</v>
          </cell>
          <cell r="E224">
            <v>1056.9185387900002</v>
          </cell>
          <cell r="F224">
            <v>1129.7226261699998</v>
          </cell>
          <cell r="G224">
            <v>596.73794563999991</v>
          </cell>
          <cell r="H224">
            <v>757.22053828000003</v>
          </cell>
          <cell r="I224">
            <v>1208.5046304299999</v>
          </cell>
          <cell r="J224">
            <v>1091.14465008</v>
          </cell>
          <cell r="K224">
            <v>1114.0950104199999</v>
          </cell>
          <cell r="L224">
            <v>712.94794503999969</v>
          </cell>
          <cell r="M224">
            <v>1211.3174240699998</v>
          </cell>
          <cell r="N224">
            <v>1213.2591941599999</v>
          </cell>
          <cell r="O224">
            <v>1288.2565353499999</v>
          </cell>
          <cell r="P224">
            <v>1289.91811383</v>
          </cell>
          <cell r="Q224">
            <v>1194.01831657</v>
          </cell>
          <cell r="R224">
            <v>1176.38060683</v>
          </cell>
          <cell r="S224">
            <v>1443.7357196399994</v>
          </cell>
          <cell r="T224">
            <v>1014.92458062</v>
          </cell>
          <cell r="U224">
            <v>1043.1435565400004</v>
          </cell>
          <cell r="V224">
            <v>1214.48638843</v>
          </cell>
          <cell r="W224">
            <v>1476.6693977099999</v>
          </cell>
          <cell r="X224">
            <v>1312.4812471599998</v>
          </cell>
          <cell r="Y224">
            <v>1809.1564036310001</v>
          </cell>
          <cell r="Z224">
            <v>1357.4393896000001</v>
          </cell>
          <cell r="AA224">
            <v>2098.2617737199998</v>
          </cell>
          <cell r="AB224">
            <v>1678.3937529199995</v>
          </cell>
          <cell r="AC224">
            <v>1656.9996666520005</v>
          </cell>
          <cell r="AD224">
            <v>1720.8673351589991</v>
          </cell>
          <cell r="AE224">
            <v>2269.572917553</v>
          </cell>
          <cell r="AF224">
            <v>1940.4038597599997</v>
          </cell>
          <cell r="AG224">
            <v>2648.8145771549998</v>
          </cell>
          <cell r="AH224">
            <v>3360.7229130950004</v>
          </cell>
          <cell r="AI224">
            <v>3863.1386047460005</v>
          </cell>
          <cell r="AJ224">
            <v>2980.8628086220001</v>
          </cell>
          <cell r="AK224">
            <v>5528.6268385829717</v>
          </cell>
          <cell r="AL224">
            <v>4718.8221340119999</v>
          </cell>
          <cell r="AM224">
            <v>5035.2074241544397</v>
          </cell>
          <cell r="AN224">
            <v>4838.4986387330009</v>
          </cell>
          <cell r="AO224">
            <v>4869.0649634990004</v>
          </cell>
          <cell r="AP224">
            <v>4786.6965501879986</v>
          </cell>
          <cell r="AQ224">
            <v>5753.1897790909989</v>
          </cell>
          <cell r="AR224">
            <v>5473.7279725799999</v>
          </cell>
          <cell r="AS224">
            <v>6600.2065771400012</v>
          </cell>
          <cell r="AT224">
            <v>6549.6832564899996</v>
          </cell>
          <cell r="AU224">
            <v>6690.9784055499995</v>
          </cell>
          <cell r="AV224">
            <v>6108.8972280800008</v>
          </cell>
          <cell r="AW224">
            <v>8160.3102461952203</v>
          </cell>
          <cell r="AX224">
            <v>6207.0219408552512</v>
          </cell>
          <cell r="AY224">
            <v>6894.9552101299996</v>
          </cell>
          <cell r="AZ224">
            <v>6834.2269474637178</v>
          </cell>
          <cell r="BA224">
            <v>6597.6793683699998</v>
          </cell>
          <cell r="BB224">
            <v>6814.5176181899997</v>
          </cell>
          <cell r="BC224">
            <v>7231.2259174800001</v>
          </cell>
          <cell r="BD224">
            <v>6930.2489001699996</v>
          </cell>
          <cell r="BE224">
            <v>6835.928817</v>
          </cell>
          <cell r="BF224">
            <v>6444.8235956900016</v>
          </cell>
          <cell r="BG224">
            <v>6834.2269474637178</v>
          </cell>
          <cell r="BH224">
            <v>7231.2259174800001</v>
          </cell>
          <cell r="BI224">
            <v>6444.8235956900016</v>
          </cell>
          <cell r="BJ224">
            <v>9022.670252305561</v>
          </cell>
          <cell r="BK224">
            <v>9474.0882701786941</v>
          </cell>
          <cell r="BL224">
            <v>12228.686837563204</v>
          </cell>
          <cell r="BM224">
            <v>13154.062463565582</v>
          </cell>
          <cell r="BN224">
            <v>14208.422294591026</v>
          </cell>
          <cell r="BO224">
            <v>5528.6268385829717</v>
          </cell>
          <cell r="BP224">
            <v>8160.3102461952203</v>
          </cell>
          <cell r="BQ224">
            <v>9022.670252305561</v>
          </cell>
          <cell r="BR224">
            <v>14206.931389823631</v>
          </cell>
          <cell r="BS224">
            <v>12887.120496877593</v>
          </cell>
          <cell r="BU224">
            <v>1.8828149713469693</v>
          </cell>
          <cell r="BV224">
            <v>1.5349217619735929</v>
          </cell>
          <cell r="BW224">
            <v>0.94889118378943671</v>
          </cell>
          <cell r="BX224">
            <v>0.47601031584305087</v>
          </cell>
          <cell r="BY224">
            <v>0.41246850681212832</v>
          </cell>
          <cell r="BZ224">
            <v>0.25690724539640164</v>
          </cell>
          <cell r="CA224">
            <v>-1.6009882721594759E-2</v>
          </cell>
          <cell r="CB224">
            <v>0.10567735540599332</v>
          </cell>
          <cell r="CD224">
            <v>0.4935444398647173</v>
          </cell>
          <cell r="CE224">
            <v>2.0559142523481921</v>
          </cell>
          <cell r="CF224">
            <v>0.47601031584305087</v>
          </cell>
          <cell r="CG224">
            <v>0.10567735540599332</v>
          </cell>
          <cell r="CH224">
            <v>0.57458169173292539</v>
          </cell>
          <cell r="CI224">
            <v>-9.2899082619024465E-2</v>
          </cell>
        </row>
        <row r="225">
          <cell r="A225" t="str">
            <v xml:space="preserve">  Central Government</v>
          </cell>
          <cell r="B225">
            <v>911.88076640000008</v>
          </cell>
          <cell r="C225">
            <v>859.92849347999993</v>
          </cell>
          <cell r="D225">
            <v>665.85192963999998</v>
          </cell>
          <cell r="E225">
            <v>891.49946696999996</v>
          </cell>
          <cell r="F225">
            <v>557.97209903000009</v>
          </cell>
          <cell r="G225">
            <v>271.30966429999995</v>
          </cell>
          <cell r="H225">
            <v>159.17743990999986</v>
          </cell>
          <cell r="I225">
            <v>523.41730353999992</v>
          </cell>
          <cell r="J225">
            <v>293.09076143999982</v>
          </cell>
          <cell r="K225">
            <v>306.12449382</v>
          </cell>
          <cell r="L225">
            <v>235.0969544699999</v>
          </cell>
          <cell r="M225">
            <v>661.30794687999992</v>
          </cell>
          <cell r="N225">
            <v>655.2590551400001</v>
          </cell>
          <cell r="O225">
            <v>-17.868249260000198</v>
          </cell>
          <cell r="P225">
            <v>343.72299225999996</v>
          </cell>
          <cell r="Q225">
            <v>534.16588677000004</v>
          </cell>
          <cell r="R225">
            <v>469.77867466999976</v>
          </cell>
          <cell r="S225">
            <v>590.48540552999998</v>
          </cell>
          <cell r="T225">
            <v>131.17307332999985</v>
          </cell>
          <cell r="U225">
            <v>-187.66114526999962</v>
          </cell>
          <cell r="V225">
            <v>-152.46934951999975</v>
          </cell>
          <cell r="W225">
            <v>-79.815996670000288</v>
          </cell>
          <cell r="X225">
            <v>93.000498850000042</v>
          </cell>
          <cell r="Y225">
            <v>379.65942240100003</v>
          </cell>
          <cell r="Z225">
            <v>-269.61555298000019</v>
          </cell>
          <cell r="AA225">
            <v>48.156294310000021</v>
          </cell>
          <cell r="AB225">
            <v>10.178632750000133</v>
          </cell>
          <cell r="AC225">
            <v>230.30492713200022</v>
          </cell>
          <cell r="AD225">
            <v>539.04784889899986</v>
          </cell>
          <cell r="AE225">
            <v>455.68148986300037</v>
          </cell>
          <cell r="AF225">
            <v>230.65909641999997</v>
          </cell>
          <cell r="AG225">
            <v>535.9589814750002</v>
          </cell>
          <cell r="AH225">
            <v>648.05164561500033</v>
          </cell>
          <cell r="AI225">
            <v>1175.9017271460002</v>
          </cell>
          <cell r="AJ225">
            <v>1000.0220253620001</v>
          </cell>
          <cell r="AK225">
            <v>2595.2325224129718</v>
          </cell>
          <cell r="AL225">
            <v>1989.9801563119995</v>
          </cell>
          <cell r="AM225">
            <v>1760.56213253444</v>
          </cell>
          <cell r="AN225">
            <v>1458.8766747829995</v>
          </cell>
          <cell r="AO225">
            <v>2279.5673787790001</v>
          </cell>
          <cell r="AP225">
            <v>2024.2608980479995</v>
          </cell>
          <cell r="AQ225">
            <v>2477.4210765609996</v>
          </cell>
          <cell r="AR225">
            <v>2720.8391950800001</v>
          </cell>
          <cell r="AS225">
            <v>3303.4231648100003</v>
          </cell>
          <cell r="AT225">
            <v>2779.3647348399995</v>
          </cell>
          <cell r="AU225">
            <v>3307.9657482699999</v>
          </cell>
          <cell r="AV225">
            <v>2856.4635532600005</v>
          </cell>
          <cell r="AW225">
            <v>5461.1011138384201</v>
          </cell>
          <cell r="AX225">
            <v>4798.9526900852507</v>
          </cell>
          <cell r="AY225">
            <v>4681.9210296399997</v>
          </cell>
          <cell r="AZ225">
            <v>4592.1147652337186</v>
          </cell>
          <cell r="BA225">
            <v>4234.5776186900002</v>
          </cell>
          <cell r="BB225">
            <v>4699.2555973899998</v>
          </cell>
          <cell r="BC225">
            <v>4899.0411717799998</v>
          </cell>
          <cell r="BD225">
            <v>5026.4385175099997</v>
          </cell>
          <cell r="BE225">
            <v>4646.2826578499989</v>
          </cell>
          <cell r="BF225">
            <v>4263.2237257800016</v>
          </cell>
          <cell r="BG225">
            <v>4592.1147652337186</v>
          </cell>
          <cell r="BH225">
            <v>4899.0411717799998</v>
          </cell>
          <cell r="BI225">
            <v>4263.2237257800016</v>
          </cell>
          <cell r="BJ225">
            <v>5968.4584563714898</v>
          </cell>
          <cell r="BK225">
            <v>6267.0695782225721</v>
          </cell>
          <cell r="BL225">
            <v>8089.2249550317583</v>
          </cell>
          <cell r="BM225">
            <v>8701.3570429713182</v>
          </cell>
          <cell r="BN225">
            <v>9398.8116405095807</v>
          </cell>
          <cell r="BO225">
            <v>2595.2325224129718</v>
          </cell>
          <cell r="BP225">
            <v>5461.1011138384201</v>
          </cell>
          <cell r="BQ225">
            <v>5968.4584563714898</v>
          </cell>
          <cell r="BR225">
            <v>9397.8254132711045</v>
          </cell>
          <cell r="BS225">
            <v>8524.7760537644645</v>
          </cell>
          <cell r="BU225">
            <v>142.32737123097209</v>
          </cell>
          <cell r="BV225">
            <v>4.4367384492748014</v>
          </cell>
          <cell r="BW225">
            <v>3.2888012917587535</v>
          </cell>
          <cell r="BX225">
            <v>1.1042820119874448</v>
          </cell>
          <cell r="BY225">
            <v>2.1477059333454434</v>
          </cell>
          <cell r="BZ225">
            <v>0.97747618203867925</v>
          </cell>
          <cell r="CA225">
            <v>0.53388422625482579</v>
          </cell>
          <cell r="CB225">
            <v>9.2903854361426674E-2</v>
          </cell>
          <cell r="CD225">
            <v>-0.42589617410133351</v>
          </cell>
          <cell r="CE225">
            <v>5.8356857996582567</v>
          </cell>
          <cell r="CF225">
            <v>1.1042820119874448</v>
          </cell>
          <cell r="CG225">
            <v>9.2903854361426674E-2</v>
          </cell>
          <cell r="CH225">
            <v>0.57458169173292539</v>
          </cell>
          <cell r="CI225">
            <v>-9.2899082619024465E-2</v>
          </cell>
        </row>
        <row r="226">
          <cell r="A226" t="str">
            <v xml:space="preserve">  Rest of public sector</v>
          </cell>
          <cell r="B226">
            <v>310.35693310999989</v>
          </cell>
          <cell r="C226">
            <v>348.35600552999989</v>
          </cell>
          <cell r="D226">
            <v>292.68663774999993</v>
          </cell>
          <cell r="E226">
            <v>165.41907182000011</v>
          </cell>
          <cell r="F226">
            <v>571.75052713999969</v>
          </cell>
          <cell r="G226">
            <v>325.42828133999996</v>
          </cell>
          <cell r="H226">
            <v>598.04309837000017</v>
          </cell>
          <cell r="I226">
            <v>685.08732688999987</v>
          </cell>
          <cell r="J226">
            <v>798.0538886400002</v>
          </cell>
          <cell r="K226">
            <v>807.97051659999988</v>
          </cell>
          <cell r="L226">
            <v>477.85099056999979</v>
          </cell>
          <cell r="M226">
            <v>550.00947718999987</v>
          </cell>
          <cell r="N226">
            <v>558.00013901999989</v>
          </cell>
          <cell r="O226">
            <v>1306.1247846100002</v>
          </cell>
          <cell r="P226">
            <v>946.19512157000008</v>
          </cell>
          <cell r="Q226">
            <v>659.8524298000001</v>
          </cell>
          <cell r="R226">
            <v>706.60193216000016</v>
          </cell>
          <cell r="S226">
            <v>853.25031410999952</v>
          </cell>
          <cell r="T226">
            <v>883.75150729000018</v>
          </cell>
          <cell r="U226">
            <v>1230.8047018100001</v>
          </cell>
          <cell r="V226">
            <v>1366.9557379499997</v>
          </cell>
          <cell r="W226">
            <v>1556.4853943800001</v>
          </cell>
          <cell r="X226">
            <v>1219.4807483099999</v>
          </cell>
          <cell r="Y226">
            <v>1429.4969812300001</v>
          </cell>
          <cell r="Z226">
            <v>1627.0549425800002</v>
          </cell>
          <cell r="AA226">
            <v>2050.10547941</v>
          </cell>
          <cell r="AB226">
            <v>1668.2151201699994</v>
          </cell>
          <cell r="AC226">
            <v>1426.6947395200004</v>
          </cell>
          <cell r="AD226">
            <v>1181.8194862599994</v>
          </cell>
          <cell r="AE226">
            <v>1813.8914276899995</v>
          </cell>
          <cell r="AF226">
            <v>1709.7447633399997</v>
          </cell>
          <cell r="AG226">
            <v>2112.8555956799996</v>
          </cell>
          <cell r="AH226">
            <v>2712.6712674800001</v>
          </cell>
          <cell r="AI226">
            <v>2687.2368776000003</v>
          </cell>
          <cell r="AJ226">
            <v>1980.8407832599999</v>
          </cell>
          <cell r="AK226">
            <v>2933.3943161699995</v>
          </cell>
          <cell r="AL226">
            <v>2728.8419776999999</v>
          </cell>
          <cell r="AM226">
            <v>3274.6452916200001</v>
          </cell>
          <cell r="AN226">
            <v>3379.6219639500009</v>
          </cell>
          <cell r="AO226">
            <v>2589.4975847199998</v>
          </cell>
          <cell r="AP226">
            <v>2762.4356521399995</v>
          </cell>
          <cell r="AQ226">
            <v>3275.7687025299992</v>
          </cell>
          <cell r="AR226">
            <v>2752.8887774999998</v>
          </cell>
          <cell r="AS226">
            <v>3296.7834123300004</v>
          </cell>
          <cell r="AT226">
            <v>3770.3185216500001</v>
          </cell>
          <cell r="AU226">
            <v>3383.0126572799995</v>
          </cell>
          <cell r="AV226">
            <v>3252.4336748199999</v>
          </cell>
          <cell r="AW226">
            <v>2699.2091323568002</v>
          </cell>
          <cell r="AX226">
            <v>1408.0692507700003</v>
          </cell>
          <cell r="AY226">
            <v>2213.0341804899999</v>
          </cell>
          <cell r="AZ226">
            <v>2242.1121822299997</v>
          </cell>
          <cell r="BA226">
            <v>2363.1017496799996</v>
          </cell>
          <cell r="BB226">
            <v>2115.2620207999998</v>
          </cell>
          <cell r="BC226">
            <v>2332.1847457000003</v>
          </cell>
          <cell r="BD226">
            <v>1903.8103826600002</v>
          </cell>
          <cell r="BE226">
            <v>2189.6461591500006</v>
          </cell>
          <cell r="BF226">
            <v>2181.5998699100001</v>
          </cell>
          <cell r="BG226">
            <v>2242.1121822299997</v>
          </cell>
          <cell r="BH226">
            <v>2332.1847457000003</v>
          </cell>
          <cell r="BI226">
            <v>2181.5998699100001</v>
          </cell>
          <cell r="BJ226">
            <v>3054.2117959340712</v>
          </cell>
          <cell r="BK226">
            <v>3207.0186919561211</v>
          </cell>
          <cell r="BL226">
            <v>4139.4618825314456</v>
          </cell>
          <cell r="BM226">
            <v>4452.7054205942641</v>
          </cell>
          <cell r="BN226">
            <v>4809.6106540814462</v>
          </cell>
          <cell r="BO226">
            <v>2933.3943161699995</v>
          </cell>
          <cell r="BP226">
            <v>2699.2091323568002</v>
          </cell>
          <cell r="BQ226">
            <v>3054.2117959340712</v>
          </cell>
          <cell r="BR226">
            <v>4809.105976552526</v>
          </cell>
          <cell r="BS226">
            <v>4362.3444431131284</v>
          </cell>
          <cell r="BU226">
            <v>1.0258909795791809</v>
          </cell>
          <cell r="BV226">
            <v>0.80593427617754831</v>
          </cell>
          <cell r="BW226">
            <v>0.38989142062632842</v>
          </cell>
          <cell r="BX226">
            <v>-7.9834198396812939E-2</v>
          </cell>
          <cell r="BY226">
            <v>-0.33657900021176157</v>
          </cell>
          <cell r="BZ226">
            <v>-0.28804962819909519</v>
          </cell>
          <cell r="CA226">
            <v>-0.4213751815973179</v>
          </cell>
          <cell r="CB226">
            <v>0.13152099232388936</v>
          </cell>
          <cell r="CD226">
            <v>1.5990406356874152</v>
          </cell>
          <cell r="CE226">
            <v>1.052046527335778</v>
          </cell>
          <cell r="CF226">
            <v>-7.9834198396812939E-2</v>
          </cell>
          <cell r="CG226">
            <v>0.13152099232388936</v>
          </cell>
          <cell r="CH226">
            <v>0.57458169173292539</v>
          </cell>
          <cell r="CI226">
            <v>-9.2899082619024465E-2</v>
          </cell>
        </row>
        <row r="227">
          <cell r="A227" t="str">
            <v>Fogafín</v>
          </cell>
          <cell r="Y227">
            <v>-0.25908066000000002</v>
          </cell>
          <cell r="Z227">
            <v>-3.3951129799999999</v>
          </cell>
          <cell r="AA227">
            <v>-0.10012095</v>
          </cell>
          <cell r="AB227">
            <v>-0.14532204000000001</v>
          </cell>
          <cell r="AC227">
            <v>-7.3494131600000001</v>
          </cell>
          <cell r="AD227">
            <v>-0.31561479999999997</v>
          </cell>
          <cell r="AE227">
            <v>-1.6325559999999999E-2</v>
          </cell>
          <cell r="AF227">
            <v>-10.73636568</v>
          </cell>
          <cell r="AG227">
            <v>-8.7611350000000005E-2</v>
          </cell>
          <cell r="AH227">
            <v>-35.390487479999997</v>
          </cell>
          <cell r="AI227">
            <v>-26.814661099999999</v>
          </cell>
          <cell r="AJ227">
            <v>16.089184760000002</v>
          </cell>
          <cell r="AK227">
            <v>18.75571296</v>
          </cell>
          <cell r="AL227">
            <v>-63.06289838</v>
          </cell>
          <cell r="AM227">
            <v>34.018065119999967</v>
          </cell>
          <cell r="AN227">
            <v>50.07650323</v>
          </cell>
          <cell r="AO227">
            <v>-230.70435615599996</v>
          </cell>
          <cell r="AP227">
            <v>-287.54150647</v>
          </cell>
          <cell r="AQ227">
            <v>-321.9858279</v>
          </cell>
          <cell r="AR227">
            <v>478.41267223999989</v>
          </cell>
          <cell r="AS227">
            <v>1488.9408796400003</v>
          </cell>
          <cell r="AT227">
            <v>2272.9746354099998</v>
          </cell>
          <cell r="AU227">
            <v>2452.8526126400006</v>
          </cell>
          <cell r="AV227">
            <v>2645.0696673631001</v>
          </cell>
          <cell r="AW227">
            <v>3022.6374376100002</v>
          </cell>
          <cell r="AX227">
            <v>3433.6714622600002</v>
          </cell>
          <cell r="AY227">
            <v>3888.4035136665498</v>
          </cell>
          <cell r="AZ227">
            <v>4142.1779210218401</v>
          </cell>
          <cell r="BA227">
            <v>4316.4030757962801</v>
          </cell>
          <cell r="BB227">
            <v>4460.2965731537997</v>
          </cell>
          <cell r="BC227">
            <v>4427.90340790347</v>
          </cell>
          <cell r="BD227">
            <v>4531.8686728213297</v>
          </cell>
          <cell r="BE227">
            <v>4554.1305421595898</v>
          </cell>
          <cell r="BF227">
            <v>4466.5221180073704</v>
          </cell>
          <cell r="BG227">
            <v>4142.1779210218401</v>
          </cell>
          <cell r="BH227">
            <v>4427.90340790347</v>
          </cell>
          <cell r="BI227">
            <v>4466.5221180073704</v>
          </cell>
          <cell r="BJ227">
            <v>5294.0303435289661</v>
          </cell>
          <cell r="BK227">
            <v>4971.6053435289659</v>
          </cell>
          <cell r="BL227">
            <v>4799.1803435289658</v>
          </cell>
          <cell r="BM227">
            <v>4330.8574837533661</v>
          </cell>
          <cell r="BN227">
            <v>4158.4324837533659</v>
          </cell>
          <cell r="BO227">
            <v>18.75571296</v>
          </cell>
          <cell r="BP227">
            <v>3022.6374376100002</v>
          </cell>
          <cell r="BQ227">
            <v>5294.0303435289661</v>
          </cell>
          <cell r="BR227">
            <v>4158.4324837533668</v>
          </cell>
          <cell r="BS227">
            <v>3743.4221180073705</v>
          </cell>
          <cell r="BU227">
            <v>345.58987246531905</v>
          </cell>
          <cell r="BV227">
            <v>19721.804479601313</v>
          </cell>
          <cell r="BW227">
            <v>65.225581427622657</v>
          </cell>
          <cell r="BX227">
            <v>160.15822651244073</v>
          </cell>
          <cell r="BY227">
            <v>81.716996072927273</v>
          </cell>
          <cell r="BZ227">
            <v>14.751858076432654</v>
          </cell>
          <cell r="CA227">
            <v>0.96505585606840616</v>
          </cell>
          <cell r="CB227">
            <v>0.75146058791455861</v>
          </cell>
          <cell r="CE227">
            <v>73.393334801601938</v>
          </cell>
          <cell r="CF227">
            <v>160.15822651244073</v>
          </cell>
          <cell r="CG227">
            <v>0.75146058791455861</v>
          </cell>
          <cell r="CH227">
            <v>-0.21450535529394366</v>
          </cell>
          <cell r="CI227">
            <v>-9.979971235974272E-2</v>
          </cell>
        </row>
        <row r="228">
          <cell r="A228" t="str">
            <v>Quasi-fiscal balance</v>
          </cell>
          <cell r="B228">
            <v>776.30099999999993</v>
          </cell>
          <cell r="C228">
            <v>772.45099999999991</v>
          </cell>
          <cell r="D228">
            <v>787.17599999999993</v>
          </cell>
          <cell r="E228">
            <v>868.4</v>
          </cell>
          <cell r="F228">
            <v>733.33649999999989</v>
          </cell>
          <cell r="G228">
            <v>696.36209999999994</v>
          </cell>
          <cell r="H228">
            <v>667.57099999999991</v>
          </cell>
          <cell r="I228">
            <v>580.65629999999987</v>
          </cell>
          <cell r="J228">
            <v>600.1312999999999</v>
          </cell>
          <cell r="K228">
            <v>566.54229999999984</v>
          </cell>
          <cell r="L228">
            <v>575.22129999999993</v>
          </cell>
          <cell r="M228">
            <v>566.88929999999982</v>
          </cell>
          <cell r="N228">
            <v>444.98929999999984</v>
          </cell>
          <cell r="O228">
            <v>462.81399999999985</v>
          </cell>
          <cell r="P228">
            <v>482.17889999999983</v>
          </cell>
          <cell r="Q228">
            <v>567.83539999999982</v>
          </cell>
          <cell r="R228">
            <v>613.63539999999989</v>
          </cell>
          <cell r="S228">
            <v>627.53539999999987</v>
          </cell>
          <cell r="T228">
            <v>619.63539999999989</v>
          </cell>
          <cell r="U228">
            <v>678.97121047170788</v>
          </cell>
          <cell r="V228">
            <v>834.52829999999983</v>
          </cell>
          <cell r="W228">
            <v>681.38929999999982</v>
          </cell>
          <cell r="X228">
            <v>679.48929999999984</v>
          </cell>
          <cell r="Y228">
            <v>638.48929999999984</v>
          </cell>
          <cell r="Z228">
            <v>536.48929999999984</v>
          </cell>
          <cell r="AA228">
            <v>484.98929999999984</v>
          </cell>
          <cell r="AB228">
            <v>417.68929999999983</v>
          </cell>
          <cell r="AC228">
            <v>316.78929999999986</v>
          </cell>
          <cell r="AD228">
            <v>250.58929999999987</v>
          </cell>
          <cell r="AE228">
            <v>188.68929999999983</v>
          </cell>
          <cell r="AF228">
            <v>82.589299999999866</v>
          </cell>
          <cell r="AG228">
            <v>-11.810700000000111</v>
          </cell>
          <cell r="AH228">
            <v>-144.61070000000018</v>
          </cell>
          <cell r="AI228">
            <v>-287.11070000000018</v>
          </cell>
          <cell r="AJ228">
            <v>-410.41070000000025</v>
          </cell>
          <cell r="AK228">
            <v>-469.41070000000025</v>
          </cell>
          <cell r="AL228">
            <v>-578.51070000000027</v>
          </cell>
          <cell r="AM228">
            <v>-638.11070000000018</v>
          </cell>
          <cell r="AN228">
            <v>-829.21070000000032</v>
          </cell>
          <cell r="AO228">
            <v>-723.01070000000027</v>
          </cell>
          <cell r="AP228">
            <v>-691.21070000000032</v>
          </cell>
          <cell r="AQ228">
            <v>-738.01070000000027</v>
          </cell>
          <cell r="AR228">
            <v>-744.71070000000032</v>
          </cell>
          <cell r="AS228">
            <v>-806.31070000000022</v>
          </cell>
          <cell r="AT228">
            <v>-876.51070000000027</v>
          </cell>
          <cell r="AU228">
            <v>-971.11070000000018</v>
          </cell>
          <cell r="AV228">
            <v>-1033.5107000000003</v>
          </cell>
          <cell r="AW228">
            <v>-1078.3107000000002</v>
          </cell>
          <cell r="AX228">
            <v>-1133.3107000000002</v>
          </cell>
          <cell r="AY228">
            <v>-1164.2107000000003</v>
          </cell>
          <cell r="AZ228">
            <v>-1190.6107000000002</v>
          </cell>
          <cell r="BA228">
            <v>-1206.9107000000001</v>
          </cell>
          <cell r="BB228">
            <v>-1321.7107000000003</v>
          </cell>
          <cell r="BC228">
            <v>-1390.7107000000001</v>
          </cell>
          <cell r="BD228">
            <v>-1433.5107000000003</v>
          </cell>
          <cell r="BE228">
            <v>-1493.5107000000003</v>
          </cell>
          <cell r="BF228">
            <v>-1471.1107000000002</v>
          </cell>
          <cell r="BG228">
            <v>-1190.6107000000002</v>
          </cell>
          <cell r="BH228">
            <v>-1390.7107000000001</v>
          </cell>
          <cell r="BI228">
            <v>-1471.1107000000002</v>
          </cell>
          <cell r="BJ228">
            <v>-1787.2138019522858</v>
          </cell>
          <cell r="BK228">
            <v>-2040.3514768160931</v>
          </cell>
          <cell r="BL228">
            <v>-2244.0835209297275</v>
          </cell>
          <cell r="BM228">
            <v>-2541.5779016889583</v>
          </cell>
          <cell r="BN228">
            <v>-2782.0284021304283</v>
          </cell>
          <cell r="BO228">
            <v>-469.41070000000025</v>
          </cell>
          <cell r="BP228">
            <v>-1078.3107000000002</v>
          </cell>
          <cell r="BQ228">
            <v>-1787.2138019522858</v>
          </cell>
          <cell r="BR228">
            <v>-2782.0284021304283</v>
          </cell>
          <cell r="BS228">
            <v>-3852.5050038102972</v>
          </cell>
          <cell r="BU228">
            <v>-2.9852332822507082</v>
          </cell>
          <cell r="BV228">
            <v>-4.9112482795791861</v>
          </cell>
          <cell r="BW228">
            <v>5.0611745880491501</v>
          </cell>
          <cell r="BX228">
            <v>1.2971583306473407</v>
          </cell>
          <cell r="BY228">
            <v>0.43583615117363994</v>
          </cell>
          <cell r="BZ228">
            <v>0.88440452150625948</v>
          </cell>
          <cell r="CA228">
            <v>0.67837163881741525</v>
          </cell>
          <cell r="CB228">
            <v>0.65742007563523708</v>
          </cell>
          <cell r="CD228">
            <v>0.12630331883138401</v>
          </cell>
          <cell r="CE228">
            <v>-1.7351896108517408</v>
          </cell>
          <cell r="CF228">
            <v>1.2971583306473407</v>
          </cell>
          <cell r="CG228">
            <v>0.65742007563523708</v>
          </cell>
          <cell r="CH228">
            <v>0.5566287587368921</v>
          </cell>
          <cell r="CI228">
            <v>0.38478277247641213</v>
          </cell>
        </row>
        <row r="229">
          <cell r="A229" t="str">
            <v>Credit to private sector</v>
          </cell>
          <cell r="B229">
            <v>16503.895463730001</v>
          </cell>
          <cell r="C229">
            <v>17925.739449889999</v>
          </cell>
          <cell r="D229">
            <v>20019.276084860005</v>
          </cell>
          <cell r="E229">
            <v>21511.131823290001</v>
          </cell>
          <cell r="F229">
            <v>23264.164552570001</v>
          </cell>
          <cell r="G229">
            <v>25062.104529169999</v>
          </cell>
          <cell r="H229">
            <v>27229.253379679998</v>
          </cell>
          <cell r="I229">
            <v>29221.973348740001</v>
          </cell>
          <cell r="J229">
            <v>31020.09741472</v>
          </cell>
          <cell r="K229">
            <v>32812.094747280004</v>
          </cell>
          <cell r="L229">
            <v>34256.06665157</v>
          </cell>
          <cell r="M229">
            <v>36741.065827999999</v>
          </cell>
          <cell r="N229">
            <v>36777.113216699996</v>
          </cell>
          <cell r="O229">
            <v>37634.558798009995</v>
          </cell>
          <cell r="P229">
            <v>38166.18111967</v>
          </cell>
          <cell r="Q229">
            <v>38613.59107196</v>
          </cell>
          <cell r="R229">
            <v>39451.675002409997</v>
          </cell>
          <cell r="S229">
            <v>40101.569238759999</v>
          </cell>
          <cell r="T229">
            <v>41234.085431990003</v>
          </cell>
          <cell r="U229">
            <v>42015.673978769999</v>
          </cell>
          <cell r="V229">
            <v>43265.638291009993</v>
          </cell>
          <cell r="W229">
            <v>44209.151831240008</v>
          </cell>
          <cell r="X229">
            <v>45274.643617549998</v>
          </cell>
          <cell r="Y229">
            <v>46162.333605690001</v>
          </cell>
          <cell r="Z229">
            <v>46808.036378700002</v>
          </cell>
          <cell r="AA229">
            <v>47428.517843239999</v>
          </cell>
          <cell r="AB229">
            <v>48120.52411785</v>
          </cell>
          <cell r="AC229">
            <v>49204.407258369996</v>
          </cell>
          <cell r="AD229">
            <v>50352.335626649998</v>
          </cell>
          <cell r="AE229">
            <v>50167.435596180003</v>
          </cell>
          <cell r="AF229">
            <v>50938.076526460005</v>
          </cell>
          <cell r="AG229">
            <v>51460.051771640006</v>
          </cell>
          <cell r="AH229">
            <v>52507.921350010001</v>
          </cell>
          <cell r="AI229">
            <v>52459.221527900001</v>
          </cell>
          <cell r="AJ229">
            <v>52441.205782869998</v>
          </cell>
          <cell r="AK229">
            <v>51661.813955869999</v>
          </cell>
          <cell r="AL229">
            <v>52089.4968611</v>
          </cell>
          <cell r="AM229">
            <v>51631.998484160002</v>
          </cell>
          <cell r="AN229">
            <v>51485.559507170001</v>
          </cell>
          <cell r="AO229">
            <v>50988.661904799999</v>
          </cell>
          <cell r="AP229">
            <v>51308.501809080008</v>
          </cell>
          <cell r="AQ229">
            <v>51477.500486370001</v>
          </cell>
          <cell r="AR229">
            <v>51286.251103969997</v>
          </cell>
          <cell r="AS229">
            <v>50614.96230051</v>
          </cell>
          <cell r="AT229">
            <v>51134.143959510009</v>
          </cell>
          <cell r="AU229">
            <v>50540.001778250007</v>
          </cell>
          <cell r="AV229">
            <v>51409.491793170004</v>
          </cell>
          <cell r="AW229">
            <v>50531.614934632096</v>
          </cell>
          <cell r="AX229">
            <v>49529.267209139995</v>
          </cell>
          <cell r="AY229">
            <v>48539.101387679984</v>
          </cell>
          <cell r="AZ229">
            <v>47926.356179860006</v>
          </cell>
          <cell r="BA229">
            <v>48003.287260989993</v>
          </cell>
          <cell r="BB229">
            <v>47466.178322480002</v>
          </cell>
          <cell r="BC229">
            <v>47501.956333639995</v>
          </cell>
          <cell r="BD229">
            <v>47474.934453939997</v>
          </cell>
          <cell r="BE229">
            <v>46993.746507819989</v>
          </cell>
          <cell r="BF229">
            <v>47337.041083849996</v>
          </cell>
          <cell r="BG229">
            <v>47926.356179860006</v>
          </cell>
          <cell r="BH229">
            <v>47501.956333639995</v>
          </cell>
          <cell r="BI229">
            <v>47337.041083849996</v>
          </cell>
          <cell r="BJ229">
            <v>46742.08483199546</v>
          </cell>
          <cell r="BK229">
            <v>46490.454270714807</v>
          </cell>
          <cell r="BL229">
            <v>46235.087257523235</v>
          </cell>
          <cell r="BM229">
            <v>47208.291308429922</v>
          </cell>
          <cell r="BN229">
            <v>52205.122593634354</v>
          </cell>
          <cell r="BO229">
            <v>51661.813955869999</v>
          </cell>
          <cell r="BP229">
            <v>50531.614934632096</v>
          </cell>
          <cell r="BQ229">
            <v>46742.08483199546</v>
          </cell>
          <cell r="BR229">
            <v>52206.613498401748</v>
          </cell>
          <cell r="BS229">
            <v>61984.503966206212</v>
          </cell>
          <cell r="BU229">
            <v>6.9929317084719056E-2</v>
          </cell>
          <cell r="BV229">
            <v>2.6113850042790654E-2</v>
          </cell>
          <cell r="BW229">
            <v>-2.616324080594612E-2</v>
          </cell>
          <cell r="BX229">
            <v>-2.1876874517091638E-2</v>
          </cell>
          <cell r="BY229">
            <v>-6.9130128163690907E-2</v>
          </cell>
          <cell r="BZ229">
            <v>-7.7228772088159814E-2</v>
          </cell>
          <cell r="CA229">
            <v>-7.4257679539266541E-2</v>
          </cell>
          <cell r="CB229">
            <v>-7.4993251403874361E-2</v>
          </cell>
          <cell r="CD229">
            <v>0.256423366208123</v>
          </cell>
          <cell r="CE229">
            <v>0.11913349955735608</v>
          </cell>
          <cell r="CF229">
            <v>-2.1876874517091638E-2</v>
          </cell>
          <cell r="CG229">
            <v>-7.4993251403874361E-2</v>
          </cell>
          <cell r="CH229">
            <v>0.1169081072452669</v>
          </cell>
          <cell r="CI229">
            <v>0.18729218029251804</v>
          </cell>
        </row>
        <row r="230">
          <cell r="A230" t="str">
            <v>Capital (-)</v>
          </cell>
          <cell r="B230">
            <v>-6075.4249032099997</v>
          </cell>
          <cell r="C230">
            <v>-6637.9876250899997</v>
          </cell>
          <cell r="D230">
            <v>-7111.3199648599993</v>
          </cell>
          <cell r="E230">
            <v>-7754.4690482799997</v>
          </cell>
          <cell r="F230">
            <v>-8593.9639633400002</v>
          </cell>
          <cell r="G230">
            <v>-9110.1659219600006</v>
          </cell>
          <cell r="H230">
            <v>-10335.18928187</v>
          </cell>
          <cell r="I230">
            <v>-11096.93398412</v>
          </cell>
          <cell r="J230">
            <v>-11701.92034635</v>
          </cell>
          <cell r="K230">
            <v>-12510.07481939</v>
          </cell>
          <cell r="L230">
            <v>-12986.683213610002</v>
          </cell>
          <cell r="M230">
            <v>-13636.41678533</v>
          </cell>
          <cell r="N230">
            <v>-13870.47248746</v>
          </cell>
          <cell r="O230">
            <v>-14438.137223310001</v>
          </cell>
          <cell r="P230">
            <v>-14244.270326689999</v>
          </cell>
          <cell r="Q230">
            <v>-14531.998594299999</v>
          </cell>
          <cell r="R230">
            <v>-15012.96253112</v>
          </cell>
          <cell r="S230">
            <v>-15331.906215269999</v>
          </cell>
          <cell r="T230">
            <v>-15745.540942099999</v>
          </cell>
          <cell r="U230">
            <v>-16450.094864461709</v>
          </cell>
          <cell r="V230">
            <v>-17812.565356610001</v>
          </cell>
          <cell r="W230">
            <v>-18303.501792909999</v>
          </cell>
          <cell r="X230">
            <v>-18551.73954482</v>
          </cell>
          <cell r="Y230">
            <v>-18697.78878237</v>
          </cell>
          <cell r="Z230">
            <v>-19458.027676910002</v>
          </cell>
          <cell r="AA230">
            <v>-19559.65219954</v>
          </cell>
          <cell r="AB230">
            <v>-19623.393560570003</v>
          </cell>
          <cell r="AC230">
            <v>-19410.070491750001</v>
          </cell>
          <cell r="AD230">
            <v>-19917.81339481</v>
          </cell>
          <cell r="AE230">
            <v>-20051.723310460002</v>
          </cell>
          <cell r="AF230">
            <v>-20007.371171500003</v>
          </cell>
          <cell r="AG230">
            <v>-20551.22573609</v>
          </cell>
          <cell r="AH230">
            <v>-21985.479313569998</v>
          </cell>
          <cell r="AI230">
            <v>-22099.294446369997</v>
          </cell>
          <cell r="AJ230">
            <v>-21404.367032909999</v>
          </cell>
          <cell r="AK230">
            <v>-19999.354519509998</v>
          </cell>
          <cell r="AL230">
            <v>-21322.83860332</v>
          </cell>
          <cell r="AM230">
            <v>-19538.248776789998</v>
          </cell>
          <cell r="AN230">
            <v>-18857.746631410002</v>
          </cell>
          <cell r="AO230">
            <v>-19310.297783189999</v>
          </cell>
          <cell r="AP230">
            <v>-19809.881144810002</v>
          </cell>
          <cell r="AQ230">
            <v>-20011.998091199999</v>
          </cell>
          <cell r="AR230">
            <v>-21473.333007430003</v>
          </cell>
          <cell r="AS230">
            <v>-23126.579853609997</v>
          </cell>
          <cell r="AT230">
            <v>-24495.536662220002</v>
          </cell>
          <cell r="AU230">
            <v>-23814.042051799999</v>
          </cell>
          <cell r="AV230">
            <v>-23354.72698046</v>
          </cell>
          <cell r="AW230">
            <v>-22703.659853402169</v>
          </cell>
          <cell r="AX230">
            <v>-23467.284362399994</v>
          </cell>
          <cell r="AY230">
            <v>-22982.37017496</v>
          </cell>
          <cell r="AZ230">
            <v>-22618.594322839999</v>
          </cell>
          <cell r="BA230">
            <v>-22556.556293220001</v>
          </cell>
          <cell r="BB230">
            <v>-23711.508167129999</v>
          </cell>
          <cell r="BC230">
            <v>-23995.860184479996</v>
          </cell>
          <cell r="BD230">
            <v>-24135.839726539998</v>
          </cell>
          <cell r="BE230">
            <v>-24138.190672190001</v>
          </cell>
          <cell r="BF230">
            <v>-25033.364811579999</v>
          </cell>
          <cell r="BG230">
            <v>-22618.594322839999</v>
          </cell>
          <cell r="BH230">
            <v>-23995.860184479996</v>
          </cell>
          <cell r="BI230">
            <v>-25033.364811579999</v>
          </cell>
          <cell r="BJ230">
            <v>-24885.136329799883</v>
          </cell>
          <cell r="BK230">
            <v>-23729.342272327347</v>
          </cell>
          <cell r="BL230">
            <v>-23963.922411310443</v>
          </cell>
          <cell r="BM230">
            <v>-24210.519322942091</v>
          </cell>
          <cell r="BN230">
            <v>-24456.416568463072</v>
          </cell>
          <cell r="BO230">
            <v>-19999.354519509998</v>
          </cell>
          <cell r="BP230">
            <v>-22703.659853402169</v>
          </cell>
          <cell r="BQ230">
            <v>-24885.136329799883</v>
          </cell>
          <cell r="BR230">
            <v>-24456.416568463072</v>
          </cell>
          <cell r="BS230">
            <v>-25887.112729488697</v>
          </cell>
          <cell r="BU230">
            <v>3.901705007325762E-2</v>
          </cell>
          <cell r="BV230">
            <v>1.9811374137244098E-3</v>
          </cell>
          <cell r="BW230">
            <v>0.1141688708647226</v>
          </cell>
          <cell r="BX230">
            <v>0.13521963077628518</v>
          </cell>
          <cell r="BY230">
            <v>0.19943250723105077</v>
          </cell>
          <cell r="BZ230">
            <v>0.19907367945591825</v>
          </cell>
          <cell r="CA230">
            <v>2.1956169271829085E-2</v>
          </cell>
          <cell r="CB230">
            <v>9.6084793838682181E-2</v>
          </cell>
          <cell r="CD230">
            <v>0.37116583313037199</v>
          </cell>
          <cell r="CE230">
            <v>6.9610677085369277E-2</v>
          </cell>
          <cell r="CF230">
            <v>0.13521963077628518</v>
          </cell>
          <cell r="CG230">
            <v>9.6084793838682181E-2</v>
          </cell>
          <cell r="CH230">
            <v>1.7227945053426175E-2</v>
          </cell>
          <cell r="CI230">
            <v>5.849982792943309E-2</v>
          </cell>
        </row>
        <row r="231">
          <cell r="A231" t="str">
            <v xml:space="preserve">   BR capital</v>
          </cell>
          <cell r="B231">
            <v>-1927.4749032099999</v>
          </cell>
          <cell r="C231">
            <v>-1939.7376250899997</v>
          </cell>
          <cell r="D231">
            <v>-2097.4199648599997</v>
          </cell>
          <cell r="E231">
            <v>-2101.5690482800001</v>
          </cell>
          <cell r="F231">
            <v>-2724.66396334</v>
          </cell>
          <cell r="G231">
            <v>-2542.9659219600003</v>
          </cell>
          <cell r="H231">
            <v>-3351.19928187</v>
          </cell>
          <cell r="I231">
            <v>-3503.5339841200002</v>
          </cell>
          <cell r="J231">
            <v>-3800.18034635</v>
          </cell>
          <cell r="K231">
            <v>-3932.9348193899996</v>
          </cell>
          <cell r="L231">
            <v>-3735.4632136099999</v>
          </cell>
          <cell r="M231">
            <v>-3613.2167853299998</v>
          </cell>
          <cell r="N231">
            <v>-3847.2724874599999</v>
          </cell>
          <cell r="O231">
            <v>-4111.8372233099999</v>
          </cell>
          <cell r="P231">
            <v>-3787.7703266899998</v>
          </cell>
          <cell r="Q231">
            <v>-3898.6285942999998</v>
          </cell>
          <cell r="R231">
            <v>-4175.0225311199993</v>
          </cell>
          <cell r="S231">
            <v>-4312.4062152699998</v>
          </cell>
          <cell r="T231">
            <v>-4461.1009420999999</v>
          </cell>
          <cell r="U231">
            <v>-5032.9948644617079</v>
          </cell>
          <cell r="V231">
            <v>-6214.8253566099993</v>
          </cell>
          <cell r="W231">
            <v>-6516.1617929100003</v>
          </cell>
          <cell r="X231">
            <v>-6638.8395448199999</v>
          </cell>
          <cell r="Y231">
            <v>-6534.2887823700003</v>
          </cell>
          <cell r="Z231">
            <v>-7031.9276769099997</v>
          </cell>
          <cell r="AA231">
            <v>-6968.6721995400003</v>
          </cell>
          <cell r="AB231">
            <v>-7102.0935605700006</v>
          </cell>
          <cell r="AC231">
            <v>-7167.5704917499997</v>
          </cell>
          <cell r="AD231">
            <v>-7463.4933948099988</v>
          </cell>
          <cell r="AE231">
            <v>-7278.1433104600001</v>
          </cell>
          <cell r="AF231">
            <v>-7138.5111715000003</v>
          </cell>
          <cell r="AG231">
            <v>-7871.1857360900012</v>
          </cell>
          <cell r="AH231">
            <v>-9167.6393135699982</v>
          </cell>
          <cell r="AI231">
            <v>-9507.5744463699994</v>
          </cell>
          <cell r="AJ231">
            <v>-8998.6470329099993</v>
          </cell>
          <cell r="AK231">
            <v>-8901.3145195099987</v>
          </cell>
          <cell r="AL231">
            <v>-9503.8386033199986</v>
          </cell>
          <cell r="AM231">
            <v>-7847.8087767899988</v>
          </cell>
          <cell r="AN231">
            <v>-7505.7466314100011</v>
          </cell>
          <cell r="AO231">
            <v>-8148.2777831899984</v>
          </cell>
          <cell r="AP231">
            <v>-8823.1611448100011</v>
          </cell>
          <cell r="AQ231">
            <v>-9281.1380912000004</v>
          </cell>
          <cell r="AR231">
            <v>-10129.03300743</v>
          </cell>
          <cell r="AS231">
            <v>-11016.279853609998</v>
          </cell>
          <cell r="AT231">
            <v>-11689.836662220001</v>
          </cell>
          <cell r="AU231">
            <v>-11331.042051799999</v>
          </cell>
          <cell r="AV231">
            <v>-10977.026980459999</v>
          </cell>
          <cell r="AW231">
            <v>-10678.641721649999</v>
          </cell>
          <cell r="AX231">
            <v>-11409.289245729999</v>
          </cell>
          <cell r="AY231">
            <v>-10770.374015669999</v>
          </cell>
          <cell r="AZ231">
            <v>-10928.686371119999</v>
          </cell>
          <cell r="BA231">
            <v>-11162.74080752</v>
          </cell>
          <cell r="BB231">
            <v>-11991.392107340002</v>
          </cell>
          <cell r="BC231">
            <v>-12474.585183430001</v>
          </cell>
          <cell r="BD231">
            <v>-12683.949873259999</v>
          </cell>
          <cell r="BE231">
            <v>-13066.09939347</v>
          </cell>
          <cell r="BF231">
            <v>-13353.052636699998</v>
          </cell>
          <cell r="BG231">
            <v>-10928.686371119999</v>
          </cell>
          <cell r="BH231">
            <v>-12474.585183430001</v>
          </cell>
          <cell r="BI231">
            <v>-13353.052636699998</v>
          </cell>
          <cell r="BJ231">
            <v>-13536.818198047713</v>
          </cell>
          <cell r="BK231">
            <v>-12094.19229273989</v>
          </cell>
          <cell r="BL231">
            <v>-12041.940583887703</v>
          </cell>
          <cell r="BM231">
            <v>-12001.705647684068</v>
          </cell>
          <cell r="BN231">
            <v>-11960.771045369762</v>
          </cell>
          <cell r="BO231">
            <v>-8901.3145195099987</v>
          </cell>
          <cell r="BP231">
            <v>-10678.641721649999</v>
          </cell>
          <cell r="BQ231">
            <v>-13536.818198047713</v>
          </cell>
          <cell r="BR231">
            <v>-11960.771045369762</v>
          </cell>
          <cell r="BS231">
            <v>-12238.54066536042</v>
          </cell>
          <cell r="BU231">
            <v>5.6835786151992584E-2</v>
          </cell>
          <cell r="BV231">
            <v>0.2752068343943348</v>
          </cell>
          <cell r="BW231">
            <v>0.27511960957240444</v>
          </cell>
          <cell r="BX231">
            <v>0.19967019458130997</v>
          </cell>
          <cell r="BY231">
            <v>0.45604253751195123</v>
          </cell>
          <cell r="BZ231">
            <v>0.34407925632071978</v>
          </cell>
          <cell r="CA231">
            <v>0.14227880359143863</v>
          </cell>
          <cell r="CB231">
            <v>0.26765356034026455</v>
          </cell>
          <cell r="CD231">
            <v>0.80844083557339474</v>
          </cell>
          <cell r="CE231">
            <v>0.36224688194473598</v>
          </cell>
          <cell r="CF231">
            <v>0.19967019458130997</v>
          </cell>
          <cell r="CG231">
            <v>0.26765356034026455</v>
          </cell>
          <cell r="CH231">
            <v>0.11642670601170146</v>
          </cell>
          <cell r="CI231">
            <v>2.3223387433554121E-2</v>
          </cell>
        </row>
        <row r="232">
          <cell r="A232" t="str">
            <v xml:space="preserve">   Other capital and surplus</v>
          </cell>
          <cell r="B232">
            <v>-4147.95</v>
          </cell>
          <cell r="C232">
            <v>-4698.25</v>
          </cell>
          <cell r="D232">
            <v>-5013.8999999999996</v>
          </cell>
          <cell r="E232">
            <v>-5652.9</v>
          </cell>
          <cell r="F232">
            <v>-5869.3</v>
          </cell>
          <cell r="G232">
            <v>-6567.2000000000007</v>
          </cell>
          <cell r="H232">
            <v>-6983.99</v>
          </cell>
          <cell r="I232">
            <v>-7593.4</v>
          </cell>
          <cell r="J232">
            <v>-7901.74</v>
          </cell>
          <cell r="K232">
            <v>-8577.14</v>
          </cell>
          <cell r="L232">
            <v>-9251.2200000000012</v>
          </cell>
          <cell r="M232">
            <v>-10023.200000000001</v>
          </cell>
          <cell r="N232">
            <v>-10023.200000000001</v>
          </cell>
          <cell r="O232">
            <v>-10326.300000000001</v>
          </cell>
          <cell r="P232">
            <v>-10456.5</v>
          </cell>
          <cell r="Q232">
            <v>-10633.369999999999</v>
          </cell>
          <cell r="R232">
            <v>-10837.94</v>
          </cell>
          <cell r="S232">
            <v>-11019.5</v>
          </cell>
          <cell r="T232">
            <v>-11284.439999999999</v>
          </cell>
          <cell r="U232">
            <v>-11417.1</v>
          </cell>
          <cell r="V232">
            <v>-11597.74</v>
          </cell>
          <cell r="W232">
            <v>-11787.34</v>
          </cell>
          <cell r="X232">
            <v>-11912.9</v>
          </cell>
          <cell r="Y232">
            <v>-12163.5</v>
          </cell>
          <cell r="Z232">
            <v>-12426.1</v>
          </cell>
          <cell r="AA232">
            <v>-12590.98</v>
          </cell>
          <cell r="AB232">
            <v>-12521.300000000001</v>
          </cell>
          <cell r="AC232">
            <v>-12242.5</v>
          </cell>
          <cell r="AD232">
            <v>-12454.32</v>
          </cell>
          <cell r="AE232">
            <v>-12773.58</v>
          </cell>
          <cell r="AF232">
            <v>-12868.86</v>
          </cell>
          <cell r="AG232">
            <v>-12680.039999999999</v>
          </cell>
          <cell r="AH232">
            <v>-12817.84</v>
          </cell>
          <cell r="AI232">
            <v>-12591.72</v>
          </cell>
          <cell r="AJ232">
            <v>-12405.72</v>
          </cell>
          <cell r="AK232">
            <v>-11098.039999999999</v>
          </cell>
          <cell r="AL232">
            <v>-11819</v>
          </cell>
          <cell r="AM232">
            <v>-11690.44</v>
          </cell>
          <cell r="AN232">
            <v>-11352</v>
          </cell>
          <cell r="AO232">
            <v>-11162.02</v>
          </cell>
          <cell r="AP232">
            <v>-10986.720000000001</v>
          </cell>
          <cell r="AQ232">
            <v>-10730.859999999999</v>
          </cell>
          <cell r="AR232">
            <v>-11344.300000000001</v>
          </cell>
          <cell r="AS232">
            <v>-12110.300000000001</v>
          </cell>
          <cell r="AT232">
            <v>-12805.7</v>
          </cell>
          <cell r="AU232">
            <v>-12483</v>
          </cell>
          <cell r="AV232">
            <v>-12377.7</v>
          </cell>
          <cell r="AW232">
            <v>-12025.018131752169</v>
          </cell>
          <cell r="AX232">
            <v>-12057.995116669998</v>
          </cell>
          <cell r="AY232">
            <v>-12211.996159290002</v>
          </cell>
          <cell r="AZ232">
            <v>-11689.907951719999</v>
          </cell>
          <cell r="BA232">
            <v>-11393.815485700001</v>
          </cell>
          <cell r="BB232">
            <v>-11720.116059789998</v>
          </cell>
          <cell r="BC232">
            <v>-11521.275001049995</v>
          </cell>
          <cell r="BD232">
            <v>-11451.889853280001</v>
          </cell>
          <cell r="BE232">
            <v>-11072.091278720001</v>
          </cell>
          <cell r="BF232">
            <v>-11680.31217488</v>
          </cell>
          <cell r="BG232">
            <v>-11689.907951719999</v>
          </cell>
          <cell r="BH232">
            <v>-11521.275001049995</v>
          </cell>
          <cell r="BI232">
            <v>-11680.31217488</v>
          </cell>
          <cell r="BJ232">
            <v>-11348.31813175217</v>
          </cell>
          <cell r="BK232">
            <v>-11635.149979587455</v>
          </cell>
          <cell r="BL232">
            <v>-11921.981827422738</v>
          </cell>
          <cell r="BM232">
            <v>-12208.813675258023</v>
          </cell>
          <cell r="BN232">
            <v>-12495.645523093308</v>
          </cell>
          <cell r="BO232">
            <v>-11098.039999999999</v>
          </cell>
          <cell r="BP232">
            <v>-12025.018131752169</v>
          </cell>
          <cell r="BQ232">
            <v>-11348.31813175217</v>
          </cell>
          <cell r="BR232">
            <v>-12495.645523093308</v>
          </cell>
          <cell r="BS232">
            <v>-13648.572064128277</v>
          </cell>
          <cell r="BU232">
            <v>9.3384872177809108E-2</v>
          </cell>
          <cell r="BV232">
            <v>0.15991757987972055</v>
          </cell>
          <cell r="BW232">
            <v>9.4711745504694189E-4</v>
          </cell>
          <cell r="BX232">
            <v>8.3526292187825035E-2</v>
          </cell>
          <cell r="BY232">
            <v>2.9766380525017455E-2</v>
          </cell>
          <cell r="BZ232">
            <v>7.3658122559608019E-2</v>
          </cell>
          <cell r="CA232">
            <v>8.7881788978345643E-2</v>
          </cell>
          <cell r="CB232">
            <v>5.6274343421833684E-2</v>
          </cell>
          <cell r="CD232">
            <v>0.21353459972862954</v>
          </cell>
          <cell r="CE232">
            <v>8.7594853455008947E-2</v>
          </cell>
          <cell r="CF232">
            <v>8.3526292187825035E-2</v>
          </cell>
          <cell r="CG232">
            <v>5.6274343421833684E-2</v>
          </cell>
          <cell r="CH232">
            <v>0.10110109515972754</v>
          </cell>
          <cell r="CI232">
            <v>9.2266264988410285E-2</v>
          </cell>
        </row>
        <row r="233">
          <cell r="A233" t="str">
            <v>MLT foreign liabilities (-)</v>
          </cell>
          <cell r="B233">
            <v>-1521.3952327800002</v>
          </cell>
          <cell r="C233">
            <v>-1717.38985727</v>
          </cell>
          <cell r="D233">
            <v>-1559.0086745399999</v>
          </cell>
          <cell r="E233">
            <v>-1701.1890095200001</v>
          </cell>
          <cell r="F233">
            <v>-1701.9580458</v>
          </cell>
          <cell r="G233">
            <v>-1967.0725432400002</v>
          </cell>
          <cell r="H233">
            <v>-2210.6472549999999</v>
          </cell>
          <cell r="I233">
            <v>-2296.2066273599999</v>
          </cell>
          <cell r="J233">
            <v>-2393.6388801999997</v>
          </cell>
          <cell r="K233">
            <v>-2441.5337639899999</v>
          </cell>
          <cell r="L233">
            <v>-2421.8216042800004</v>
          </cell>
          <cell r="M233">
            <v>-2843.3775164500003</v>
          </cell>
          <cell r="N233">
            <v>-2960.4090845787241</v>
          </cell>
          <cell r="O233">
            <v>-3030.4674102600002</v>
          </cell>
          <cell r="P233">
            <v>-2945.7635105099998</v>
          </cell>
          <cell r="Q233">
            <v>-2886.1095241000003</v>
          </cell>
          <cell r="R233">
            <v>-2913.9820472500001</v>
          </cell>
          <cell r="S233">
            <v>-2930.8350940799996</v>
          </cell>
          <cell r="T233">
            <v>-2965.7086332600002</v>
          </cell>
          <cell r="U233">
            <v>-3105.4820378600002</v>
          </cell>
          <cell r="V233">
            <v>-3300.06051054</v>
          </cell>
          <cell r="W233">
            <v>-3397.3197050199997</v>
          </cell>
          <cell r="X233">
            <v>-3434.1897116799996</v>
          </cell>
          <cell r="Y233">
            <v>-3544.9481228299996</v>
          </cell>
          <cell r="Z233">
            <v>-3684.9811745499997</v>
          </cell>
          <cell r="AA233">
            <v>-3660.09498863</v>
          </cell>
          <cell r="AB233">
            <v>-3727.3329350699996</v>
          </cell>
          <cell r="AC233">
            <v>-3464.582641</v>
          </cell>
          <cell r="AD233">
            <v>-3512.3921756000004</v>
          </cell>
          <cell r="AE233">
            <v>-3461.3753848599999</v>
          </cell>
          <cell r="AF233">
            <v>-3441.3751889500004</v>
          </cell>
          <cell r="AG233">
            <v>-3646.5789869300002</v>
          </cell>
          <cell r="AH233">
            <v>-3916.1593985</v>
          </cell>
          <cell r="AI233">
            <v>-3989.8998564800004</v>
          </cell>
          <cell r="AJ233">
            <v>-3887.6217324400004</v>
          </cell>
          <cell r="AK233">
            <v>-3612.4493443299998</v>
          </cell>
          <cell r="AL233">
            <v>-3782.2070736500004</v>
          </cell>
          <cell r="AM233">
            <v>-3712.8823218900002</v>
          </cell>
          <cell r="AN233">
            <v>-3642.6871061100005</v>
          </cell>
          <cell r="AO233">
            <v>-3779.2250225399998</v>
          </cell>
          <cell r="AP233">
            <v>-3965.2279311700004</v>
          </cell>
          <cell r="AQ233">
            <v>-4103.0094339899997</v>
          </cell>
          <cell r="AR233">
            <v>-4300.7531433499998</v>
          </cell>
          <cell r="AS233">
            <v>-4489.7025800399997</v>
          </cell>
          <cell r="AT233">
            <v>-4621.1420967200002</v>
          </cell>
          <cell r="AU233">
            <v>-4341.3904175562957</v>
          </cell>
          <cell r="AV233">
            <v>-3963.9162652537166</v>
          </cell>
          <cell r="AW233">
            <v>-3834.2554098118708</v>
          </cell>
          <cell r="AX233">
            <v>-3948.5217891984698</v>
          </cell>
          <cell r="AY233">
            <v>-3789.0191481972929</v>
          </cell>
          <cell r="AZ233">
            <v>-3667.2734069354801</v>
          </cell>
          <cell r="BA233">
            <v>-3644.6590811348156</v>
          </cell>
          <cell r="BB233">
            <v>-3808.7062612077075</v>
          </cell>
          <cell r="BC233">
            <v>-3868.286189363389</v>
          </cell>
          <cell r="BD233">
            <v>-5385.0423858509994</v>
          </cell>
          <cell r="BE233">
            <v>-5330.6303058099993</v>
          </cell>
          <cell r="BF233">
            <v>-5336.8238006896008</v>
          </cell>
          <cell r="BG233">
            <v>-3667.2734069354801</v>
          </cell>
          <cell r="BH233">
            <v>-3868.286189363389</v>
          </cell>
          <cell r="BI233">
            <v>-5336.8238006896008</v>
          </cell>
          <cell r="BJ233">
            <v>-3751.847738067609</v>
          </cell>
          <cell r="BK233">
            <v>-3606.5048126840625</v>
          </cell>
          <cell r="BL233">
            <v>-3308.4630573005152</v>
          </cell>
          <cell r="BM233">
            <v>-2719.5133119169677</v>
          </cell>
          <cell r="BN233">
            <v>-3079.0796565334208</v>
          </cell>
          <cell r="BO233">
            <v>-3612.4493443299998</v>
          </cell>
          <cell r="BP233">
            <v>-3834.2554098118708</v>
          </cell>
          <cell r="BQ233">
            <v>-3751.847738067609</v>
          </cell>
          <cell r="BR233">
            <v>-3079.0796565334222</v>
          </cell>
          <cell r="BS233">
            <v>-2927.6410847498073</v>
          </cell>
          <cell r="BU233">
            <v>2.2709489716783104E-2</v>
          </cell>
          <cell r="BV233">
            <v>0.18536968048495894</v>
          </cell>
          <cell r="BW233">
            <v>0.18001889772158619</v>
          </cell>
          <cell r="BX233">
            <v>6.1400463879171419E-2</v>
          </cell>
          <cell r="BY233">
            <v>6.7494956633085135E-3</v>
          </cell>
          <cell r="BZ233">
            <v>5.7207581021414433E-2</v>
          </cell>
          <cell r="CA233">
            <v>0.15487117448251109</v>
          </cell>
          <cell r="CB233">
            <v>2.1492483660159989E-2</v>
          </cell>
          <cell r="CD233">
            <v>0.24673846589879522</v>
          </cell>
          <cell r="CE233">
            <v>1.9041525901403844E-2</v>
          </cell>
          <cell r="CF233">
            <v>6.1400463879171419E-2</v>
          </cell>
          <cell r="CG233">
            <v>2.1492483660159989E-2</v>
          </cell>
          <cell r="CH233">
            <v>0.17931646711246774</v>
          </cell>
          <cell r="CI233">
            <v>4.9183063991956488E-2</v>
          </cell>
        </row>
        <row r="234">
          <cell r="A234" t="str">
            <v>Other assets (net)</v>
          </cell>
          <cell r="B234">
            <v>1949.29180116</v>
          </cell>
          <cell r="C234">
            <v>2432.7042371200041</v>
          </cell>
          <cell r="D234">
            <v>2874.4141053499975</v>
          </cell>
          <cell r="E234">
            <v>4091.260338229999</v>
          </cell>
          <cell r="F234">
            <v>4263.0874653599949</v>
          </cell>
          <cell r="G234">
            <v>5256.836068880003</v>
          </cell>
          <cell r="H234">
            <v>5467.9747382700043</v>
          </cell>
          <cell r="I234">
            <v>5483.5980588199982</v>
          </cell>
          <cell r="J234">
            <v>5485.0634731984374</v>
          </cell>
          <cell r="K234">
            <v>6540.4730883251914</v>
          </cell>
          <cell r="L234">
            <v>7350.1933694574536</v>
          </cell>
          <cell r="M234">
            <v>9002.4149422543178</v>
          </cell>
          <cell r="N234">
            <v>8283.5798589100013</v>
          </cell>
          <cell r="O234">
            <v>8184.9024894700124</v>
          </cell>
          <cell r="P234">
            <v>8368.3258789699958</v>
          </cell>
          <cell r="Q234">
            <v>8840.977569339997</v>
          </cell>
          <cell r="R234">
            <v>8624.6477454300002</v>
          </cell>
          <cell r="S234">
            <v>8851.2607110599984</v>
          </cell>
          <cell r="T234">
            <v>9174.0652355999919</v>
          </cell>
          <cell r="U234">
            <v>9453.3326099700007</v>
          </cell>
          <cell r="V234">
            <v>9604.547904980016</v>
          </cell>
          <cell r="W234">
            <v>9636.2223218599902</v>
          </cell>
          <cell r="X234">
            <v>9712.6139705200039</v>
          </cell>
          <cell r="Y234">
            <v>11351.241686468995</v>
          </cell>
          <cell r="Z234">
            <v>11525.235645833907</v>
          </cell>
          <cell r="AA234">
            <v>11251.182084479577</v>
          </cell>
          <cell r="AB234">
            <v>10869.66727511795</v>
          </cell>
          <cell r="AC234">
            <v>10826.893486564881</v>
          </cell>
          <cell r="AD234">
            <v>10813.205552041358</v>
          </cell>
          <cell r="AE234">
            <v>10975.67502140893</v>
          </cell>
          <cell r="AF234">
            <v>11311.302950045008</v>
          </cell>
          <cell r="AG234">
            <v>10660.641575733096</v>
          </cell>
          <cell r="AH234">
            <v>10820.782260049633</v>
          </cell>
          <cell r="AI234">
            <v>10295.11619538929</v>
          </cell>
          <cell r="AJ234">
            <v>10213.540928887838</v>
          </cell>
          <cell r="AK234">
            <v>8717.883980388995</v>
          </cell>
          <cell r="AL234">
            <v>10306.947439436763</v>
          </cell>
          <cell r="AM234">
            <v>8563.4385090255564</v>
          </cell>
          <cell r="AN234">
            <v>8395.9388340770074</v>
          </cell>
          <cell r="AO234">
            <v>8578.5929924770044</v>
          </cell>
          <cell r="AP234">
            <v>8203.1507217019935</v>
          </cell>
          <cell r="AQ234">
            <v>7167.3030723790007</v>
          </cell>
          <cell r="AR234">
            <v>7946.5896672400077</v>
          </cell>
          <cell r="AS234">
            <v>8120.2331429700052</v>
          </cell>
          <cell r="AT234">
            <v>8110.7073075800008</v>
          </cell>
          <cell r="AU234">
            <v>8914.9149896400013</v>
          </cell>
          <cell r="AV234">
            <v>8680.9133401068939</v>
          </cell>
          <cell r="AW234">
            <v>8793.2932953634008</v>
          </cell>
          <cell r="AX234">
            <v>9482.5696904375454</v>
          </cell>
          <cell r="AY234">
            <v>7811.887815833461</v>
          </cell>
          <cell r="AZ234">
            <v>7461.7352450344324</v>
          </cell>
          <cell r="BA234">
            <v>6846.6446496037406</v>
          </cell>
          <cell r="BB234">
            <v>7879.0681356361911</v>
          </cell>
          <cell r="BC234">
            <v>8046.0176872965421</v>
          </cell>
          <cell r="BD234">
            <v>7135.7996335486778</v>
          </cell>
          <cell r="BE234">
            <v>7140.0484698104237</v>
          </cell>
          <cell r="BF234">
            <v>7562.8283061826314</v>
          </cell>
          <cell r="BG234">
            <v>7461.7352450344324</v>
          </cell>
          <cell r="BH234">
            <v>8046.0176872965421</v>
          </cell>
          <cell r="BI234">
            <v>7562.8283061826314</v>
          </cell>
          <cell r="BJ234">
            <v>9252.0315335017694</v>
          </cell>
          <cell r="BK234">
            <v>9504.1210592435018</v>
          </cell>
          <cell r="BL234">
            <v>9765.7068757520974</v>
          </cell>
          <cell r="BM234">
            <v>10039.309464909185</v>
          </cell>
          <cell r="BN234">
            <v>10348.843387955643</v>
          </cell>
          <cell r="BO234">
            <v>8717.883980388995</v>
          </cell>
          <cell r="BP234">
            <v>8793.2932953634008</v>
          </cell>
          <cell r="BQ234">
            <v>9252.0315335017694</v>
          </cell>
          <cell r="BR234">
            <v>10348.843387955652</v>
          </cell>
          <cell r="BS234">
            <v>11569.133973825115</v>
          </cell>
          <cell r="BU234">
            <v>-0.22758087974814301</v>
          </cell>
          <cell r="BV234">
            <v>-0.34698293650289347</v>
          </cell>
          <cell r="BW234">
            <v>-0.25045092742280184</v>
          </cell>
          <cell r="BX234">
            <v>8.649956244432655E-3</v>
          </cell>
          <cell r="BY234">
            <v>-0.11126850820433298</v>
          </cell>
          <cell r="BZ234">
            <v>0.1226004545983117</v>
          </cell>
          <cell r="CA234">
            <v>-6.7550089113108558E-2</v>
          </cell>
          <cell r="CB234">
            <v>5.2169104649364417E-2</v>
          </cell>
          <cell r="CD234">
            <v>0.26091073998267644</v>
          </cell>
          <cell r="CE234">
            <v>-0.23198851533740472</v>
          </cell>
          <cell r="CF234">
            <v>8.649956244432655E-3</v>
          </cell>
          <cell r="CG234">
            <v>5.2169104649364417E-2</v>
          </cell>
          <cell r="CH234">
            <v>0.11854821835424012</v>
          </cell>
          <cell r="CI234">
            <v>0.11791564913328201</v>
          </cell>
        </row>
        <row r="236">
          <cell r="A236" t="str">
            <v>Liabilities to the private sector</v>
          </cell>
          <cell r="B236">
            <v>17626.905697350001</v>
          </cell>
          <cell r="C236">
            <v>18779.049103940004</v>
          </cell>
          <cell r="D236">
            <v>20256.524117590001</v>
          </cell>
          <cell r="E236">
            <v>22454.831008429999</v>
          </cell>
          <cell r="F236">
            <v>23632.977856369998</v>
          </cell>
          <cell r="G236">
            <v>25234.393573559999</v>
          </cell>
          <cell r="H236">
            <v>26382.780515139999</v>
          </cell>
          <cell r="I236">
            <v>28266.798344140003</v>
          </cell>
          <cell r="J236">
            <v>28981.747696679999</v>
          </cell>
          <cell r="K236">
            <v>31011.704782350003</v>
          </cell>
          <cell r="L236">
            <v>32203.485120389996</v>
          </cell>
          <cell r="M236">
            <v>37272.37539483</v>
          </cell>
          <cell r="N236">
            <v>36722.191889759997</v>
          </cell>
          <cell r="O236">
            <v>36747.388694680005</v>
          </cell>
          <cell r="P236">
            <v>37672.0842232</v>
          </cell>
          <cell r="Q236">
            <v>38413.620366379997</v>
          </cell>
          <cell r="R236">
            <v>38715.615422999996</v>
          </cell>
          <cell r="S236">
            <v>39578.75158702</v>
          </cell>
          <cell r="T236">
            <v>40228.348897610005</v>
          </cell>
          <cell r="U236">
            <v>40570.809390980001</v>
          </cell>
          <cell r="V236">
            <v>41244.61212731</v>
          </cell>
          <cell r="W236">
            <v>41839.419623039998</v>
          </cell>
          <cell r="X236">
            <v>42917.617618830001</v>
          </cell>
          <cell r="Y236">
            <v>45532.693461620001</v>
          </cell>
          <cell r="Z236">
            <v>44881.408696950006</v>
          </cell>
          <cell r="AA236">
            <v>45513.130639330004</v>
          </cell>
          <cell r="AB236">
            <v>45463.237778969997</v>
          </cell>
          <cell r="AC236">
            <v>46733.659632380004</v>
          </cell>
          <cell r="AD236">
            <v>46978.094151220001</v>
          </cell>
          <cell r="AE236">
            <v>47479.453704089996</v>
          </cell>
          <cell r="AF236">
            <v>47819.850717059999</v>
          </cell>
          <cell r="AG236">
            <v>48184.426265850001</v>
          </cell>
          <cell r="AH236">
            <v>48222.459430610004</v>
          </cell>
          <cell r="AI236">
            <v>48258.183420600006</v>
          </cell>
          <cell r="AJ236">
            <v>48022.053424790007</v>
          </cell>
          <cell r="AK236">
            <v>50186.760979899998</v>
          </cell>
          <cell r="AL236">
            <v>50095.365138988775</v>
          </cell>
          <cell r="AM236">
            <v>50158.978124419998</v>
          </cell>
          <cell r="AN236">
            <v>50438.554500309998</v>
          </cell>
          <cell r="AO236">
            <v>49998.18429053</v>
          </cell>
          <cell r="AP236">
            <v>49983.821100679997</v>
          </cell>
          <cell r="AQ236">
            <v>50278.26390161</v>
          </cell>
          <cell r="AR236">
            <v>49899.601072350008</v>
          </cell>
          <cell r="AS236">
            <v>50484.140784870004</v>
          </cell>
          <cell r="AT236">
            <v>49839.278984860008</v>
          </cell>
          <cell r="AU236">
            <v>50491.762802480007</v>
          </cell>
          <cell r="AV236">
            <v>51516.491972630007</v>
          </cell>
          <cell r="AW236">
            <v>54514.992839743652</v>
          </cell>
          <cell r="AX236">
            <v>52657.433912102795</v>
          </cell>
          <cell r="AY236">
            <v>51761.075447889991</v>
          </cell>
          <cell r="AZ236">
            <v>51650.921635269995</v>
          </cell>
          <cell r="BA236">
            <v>51426.394683490013</v>
          </cell>
          <cell r="BB236">
            <v>51486.677141279994</v>
          </cell>
          <cell r="BC236">
            <v>52434.16436408001</v>
          </cell>
          <cell r="BD236">
            <v>51824.646794740001</v>
          </cell>
          <cell r="BE236">
            <v>51552.075895120004</v>
          </cell>
          <cell r="BF236">
            <v>51182.516973870006</v>
          </cell>
          <cell r="BG236">
            <v>51650.921635269995</v>
          </cell>
          <cell r="BH236">
            <v>52434.16436408001</v>
          </cell>
          <cell r="BI236">
            <v>51182.516973870006</v>
          </cell>
          <cell r="BJ236">
            <v>55986.257016705342</v>
          </cell>
          <cell r="BK236">
            <v>57173.613555515622</v>
          </cell>
          <cell r="BL236">
            <v>59631.392855040147</v>
          </cell>
          <cell r="BM236">
            <v>61389.743736156706</v>
          </cell>
          <cell r="BN236">
            <v>66754.102323309562</v>
          </cell>
          <cell r="BO236">
            <v>50186.760979899998</v>
          </cell>
          <cell r="BP236">
            <v>54514.992839743652</v>
          </cell>
          <cell r="BQ236">
            <v>55986.257016705342</v>
          </cell>
          <cell r="BR236">
            <v>66754.102323309577</v>
          </cell>
          <cell r="BS236">
            <v>74598.199656414086</v>
          </cell>
          <cell r="BU236">
            <v>0.10943604029102927</v>
          </cell>
          <cell r="BV236">
            <v>5.8947818038582511E-2</v>
          </cell>
          <cell r="BW236">
            <v>3.3528351173720994E-2</v>
          </cell>
          <cell r="BX236">
            <v>8.6242502511312269E-2</v>
          </cell>
          <cell r="BY236">
            <v>2.4036516251720652E-2</v>
          </cell>
          <cell r="BZ236">
            <v>4.2879373613395E-2</v>
          </cell>
          <cell r="CA236">
            <v>2.6951392884677183E-2</v>
          </cell>
          <cell r="CB236">
            <v>2.6988248559194128E-2</v>
          </cell>
          <cell r="CD236">
            <v>0.22162038183205723</v>
          </cell>
          <cell r="CE236">
            <v>0.10221375377678821</v>
          </cell>
          <cell r="CF236">
            <v>8.6242502511312269E-2</v>
          </cell>
          <cell r="CG236">
            <v>2.6988248559194128E-2</v>
          </cell>
          <cell r="CH236">
            <v>0.19233015172618684</v>
          </cell>
          <cell r="CI236">
            <v>0.1175073450184867</v>
          </cell>
        </row>
        <row r="237">
          <cell r="A237" t="str">
            <v xml:space="preserve">Broad money (M3+bonds)  </v>
          </cell>
          <cell r="B237">
            <v>16310.679379460002</v>
          </cell>
          <cell r="C237">
            <v>17804.726560630002</v>
          </cell>
          <cell r="D237">
            <v>19640.377983840001</v>
          </cell>
          <cell r="E237">
            <v>22012.79427197</v>
          </cell>
          <cell r="F237">
            <v>22861.195808619999</v>
          </cell>
          <cell r="G237">
            <v>24499.741850319999</v>
          </cell>
          <cell r="H237">
            <v>25837.457363760001</v>
          </cell>
          <cell r="I237">
            <v>28034.587408130003</v>
          </cell>
          <cell r="J237">
            <v>28801.521219269998</v>
          </cell>
          <cell r="K237">
            <v>30766.033447600003</v>
          </cell>
          <cell r="L237">
            <v>31970.842505249995</v>
          </cell>
          <cell r="M237">
            <v>36436.965685360003</v>
          </cell>
          <cell r="N237">
            <v>35653.113585380001</v>
          </cell>
          <cell r="O237">
            <v>35286.015767290002</v>
          </cell>
          <cell r="P237">
            <v>36211.38261067</v>
          </cell>
          <cell r="Q237">
            <v>37177.797133679996</v>
          </cell>
          <cell r="R237">
            <v>37483.337944799998</v>
          </cell>
          <cell r="S237">
            <v>38441.93819827</v>
          </cell>
          <cell r="T237">
            <v>39149.940779120006</v>
          </cell>
          <cell r="U237">
            <v>39672.185589050001</v>
          </cell>
          <cell r="V237">
            <v>40314.498141689997</v>
          </cell>
          <cell r="W237">
            <v>41150.79487867</v>
          </cell>
          <cell r="X237">
            <v>42513.692377420004</v>
          </cell>
          <cell r="Y237">
            <v>45348.068125999998</v>
          </cell>
          <cell r="Z237">
            <v>44693.044364340007</v>
          </cell>
          <cell r="AA237">
            <v>45257.864809160004</v>
          </cell>
          <cell r="AB237">
            <v>45319.07724947</v>
          </cell>
          <cell r="AC237">
            <v>46571.863495440004</v>
          </cell>
          <cell r="AD237">
            <v>46818.877597550003</v>
          </cell>
          <cell r="AE237">
            <v>47286.623413709996</v>
          </cell>
          <cell r="AF237">
            <v>47547.988998339999</v>
          </cell>
          <cell r="AG237">
            <v>47919.167887280004</v>
          </cell>
          <cell r="AH237">
            <v>47975.969459060005</v>
          </cell>
          <cell r="AI237">
            <v>48032.953090070005</v>
          </cell>
          <cell r="AJ237">
            <v>47851.944604630007</v>
          </cell>
          <cell r="AK237">
            <v>50012.391331189996</v>
          </cell>
          <cell r="AL237">
            <v>49954.639610348771</v>
          </cell>
          <cell r="AM237">
            <v>50024.162803829997</v>
          </cell>
          <cell r="AN237">
            <v>50320.92456919</v>
          </cell>
          <cell r="AO237">
            <v>49897.868124350003</v>
          </cell>
          <cell r="AP237">
            <v>49888.844269479996</v>
          </cell>
          <cell r="AQ237">
            <v>50170.955225689999</v>
          </cell>
          <cell r="AR237">
            <v>49796.263182070004</v>
          </cell>
          <cell r="AS237">
            <v>50390.418723930001</v>
          </cell>
          <cell r="AT237">
            <v>49767.313581930008</v>
          </cell>
          <cell r="AU237">
            <v>50418.653467220007</v>
          </cell>
          <cell r="AV237">
            <v>51420.067916080006</v>
          </cell>
          <cell r="AW237">
            <v>54381.472759577555</v>
          </cell>
          <cell r="AX237">
            <v>52538.199859269997</v>
          </cell>
          <cell r="AY237">
            <v>51645.530352289992</v>
          </cell>
          <cell r="AZ237">
            <v>51531.468833719999</v>
          </cell>
          <cell r="BA237">
            <v>51326.740057460011</v>
          </cell>
          <cell r="BB237">
            <v>51414.147702209993</v>
          </cell>
          <cell r="BC237">
            <v>52387.214260210014</v>
          </cell>
          <cell r="BD237">
            <v>51788.85434328</v>
          </cell>
          <cell r="BE237">
            <v>51426.369996220004</v>
          </cell>
          <cell r="BF237">
            <v>51046.544821490003</v>
          </cell>
          <cell r="BG237">
            <v>51531.468833719999</v>
          </cell>
          <cell r="BH237">
            <v>52387.214260210014</v>
          </cell>
          <cell r="BI237">
            <v>51046.544821490003</v>
          </cell>
          <cell r="BJ237">
            <v>55848.671602469607</v>
          </cell>
          <cell r="BK237">
            <v>57028.420970209227</v>
          </cell>
          <cell r="BL237">
            <v>59480.813272974934</v>
          </cell>
          <cell r="BM237">
            <v>61233.612401811988</v>
          </cell>
          <cell r="BN237">
            <v>66587.061447282133</v>
          </cell>
          <cell r="BO237">
            <v>50012.391331189996</v>
          </cell>
          <cell r="BP237">
            <v>54381.472759577555</v>
          </cell>
          <cell r="BQ237">
            <v>55848.671602469607</v>
          </cell>
          <cell r="BR237">
            <v>66587.061447282147</v>
          </cell>
          <cell r="BS237">
            <v>74411.499022000789</v>
          </cell>
          <cell r="BU237">
            <v>0.11036957553628257</v>
          </cell>
          <cell r="BV237">
            <v>6.0996780986982913E-2</v>
          </cell>
          <cell r="BW237">
            <v>3.7338362164804906E-2</v>
          </cell>
          <cell r="BX237">
            <v>8.7359978439239372E-2</v>
          </cell>
          <cell r="BY237">
            <v>2.405647898749419E-2</v>
          </cell>
          <cell r="BZ237">
            <v>4.4174144672955773E-2</v>
          </cell>
          <cell r="CA237">
            <v>2.5704245366872103E-2</v>
          </cell>
          <cell r="CB237">
            <v>2.6979755575553988E-2</v>
          </cell>
          <cell r="CD237">
            <v>0.24456214377423824</v>
          </cell>
          <cell r="CE237">
            <v>0.10285605093981376</v>
          </cell>
          <cell r="CF237">
            <v>8.7359978439239372E-2</v>
          </cell>
          <cell r="CG237">
            <v>2.6979755575553988E-2</v>
          </cell>
          <cell r="CH237">
            <v>0.19227654905112712</v>
          </cell>
          <cell r="CI237">
            <v>0.11750687603046361</v>
          </cell>
        </row>
        <row r="238">
          <cell r="A238" t="str">
            <v xml:space="preserve">  M3    </v>
          </cell>
          <cell r="B238">
            <v>15287.979379460001</v>
          </cell>
          <cell r="C238">
            <v>16593.576560630001</v>
          </cell>
          <cell r="D238">
            <v>18359.17798384</v>
          </cell>
          <cell r="E238">
            <v>20763.494271970001</v>
          </cell>
          <cell r="F238">
            <v>21772.435808620001</v>
          </cell>
          <cell r="G238">
            <v>23288.44185032</v>
          </cell>
          <cell r="H238">
            <v>24370.897363759999</v>
          </cell>
          <cell r="I238">
            <v>26159.287408130003</v>
          </cell>
          <cell r="J238">
            <v>26138.521219269998</v>
          </cell>
          <cell r="K238">
            <v>27282.533447600003</v>
          </cell>
          <cell r="L238">
            <v>27687.742505249997</v>
          </cell>
          <cell r="M238">
            <v>31341.855685360002</v>
          </cell>
          <cell r="N238">
            <v>30558.00358538</v>
          </cell>
          <cell r="O238">
            <v>30276.515767290002</v>
          </cell>
          <cell r="P238">
            <v>31060.38261067</v>
          </cell>
          <cell r="Q238">
            <v>31616.95713368</v>
          </cell>
          <cell r="R238">
            <v>31881.137944800001</v>
          </cell>
          <cell r="S238">
            <v>32811.838198270001</v>
          </cell>
          <cell r="T238">
            <v>33368.000779120004</v>
          </cell>
          <cell r="U238">
            <v>33761.485589050004</v>
          </cell>
          <cell r="V238">
            <v>34269.698141689994</v>
          </cell>
          <cell r="W238">
            <v>34908.354878669998</v>
          </cell>
          <cell r="X238">
            <v>36135.292377420003</v>
          </cell>
          <cell r="Y238">
            <v>38998.368126000001</v>
          </cell>
          <cell r="Z238">
            <v>38322.744364340004</v>
          </cell>
          <cell r="AA238">
            <v>38709.364809160004</v>
          </cell>
          <cell r="AB238">
            <v>38889.177249469998</v>
          </cell>
          <cell r="AC238">
            <v>40111.963495440003</v>
          </cell>
          <cell r="AD238">
            <v>40355.57759755</v>
          </cell>
          <cell r="AE238">
            <v>40863.523413709998</v>
          </cell>
          <cell r="AF238">
            <v>40901.88899834</v>
          </cell>
          <cell r="AG238">
            <v>41364.267887280002</v>
          </cell>
          <cell r="AH238">
            <v>41493.569459060003</v>
          </cell>
          <cell r="AI238">
            <v>41724.453090070005</v>
          </cell>
          <cell r="AJ238">
            <v>41817.944604630007</v>
          </cell>
          <cell r="AK238">
            <v>44209.331331189998</v>
          </cell>
          <cell r="AL238">
            <v>44308.839610348768</v>
          </cell>
          <cell r="AM238">
            <v>44403.062803829998</v>
          </cell>
          <cell r="AN238">
            <v>44682.524569189998</v>
          </cell>
          <cell r="AO238">
            <v>44567.468124350002</v>
          </cell>
          <cell r="AP238">
            <v>44717.644269479999</v>
          </cell>
          <cell r="AQ238">
            <v>45240.655225689996</v>
          </cell>
          <cell r="AR238">
            <v>45001.963182070001</v>
          </cell>
          <cell r="AS238">
            <v>45657.818723930002</v>
          </cell>
          <cell r="AT238">
            <v>45247.513581930005</v>
          </cell>
          <cell r="AU238">
            <v>45955.153467220007</v>
          </cell>
          <cell r="AV238">
            <v>47022.767916080003</v>
          </cell>
          <cell r="AW238">
            <v>50162.503833606926</v>
          </cell>
          <cell r="AX238">
            <v>48377.852242349996</v>
          </cell>
          <cell r="AY238">
            <v>47720.187447389995</v>
          </cell>
          <cell r="AZ238">
            <v>47780.214152269997</v>
          </cell>
          <cell r="BA238">
            <v>47887.881024540009</v>
          </cell>
          <cell r="BB238">
            <v>48107.258754919996</v>
          </cell>
          <cell r="BC238">
            <v>49201.930480700015</v>
          </cell>
          <cell r="BD238">
            <v>48782.967843270002</v>
          </cell>
          <cell r="BE238">
            <v>48440.529020640002</v>
          </cell>
          <cell r="BF238">
            <v>48107.164737550003</v>
          </cell>
          <cell r="BG238">
            <v>47780.214152269997</v>
          </cell>
          <cell r="BH238">
            <v>49201.930480700015</v>
          </cell>
          <cell r="BI238">
            <v>48107.164737550003</v>
          </cell>
          <cell r="BJ238">
            <v>52711.844392709449</v>
          </cell>
          <cell r="BK238">
            <v>53718.156907885204</v>
          </cell>
          <cell r="BL238">
            <v>56047.730392204183</v>
          </cell>
          <cell r="BM238">
            <v>57673.95442070128</v>
          </cell>
          <cell r="BN238">
            <v>62778.675449568414</v>
          </cell>
          <cell r="BO238">
            <v>44209.331331189998</v>
          </cell>
          <cell r="BP238">
            <v>50162.503833606926</v>
          </cell>
          <cell r="BQ238">
            <v>52711.844392709449</v>
          </cell>
          <cell r="BR238">
            <v>62778.675449568429</v>
          </cell>
          <cell r="BS238">
            <v>70154.887713598189</v>
          </cell>
          <cell r="BU238">
            <v>0.14897068360578269</v>
          </cell>
          <cell r="BV238">
            <v>0.10711586878265722</v>
          </cell>
          <cell r="BW238">
            <v>9.0470503545708736E-2</v>
          </cell>
          <cell r="BX238">
            <v>0.13465873206313161</v>
          </cell>
          <cell r="BY238">
            <v>6.9326646445038831E-2</v>
          </cell>
          <cell r="BZ238">
            <v>8.7560076998190794E-2</v>
          </cell>
          <cell r="CA238">
            <v>6.3200183374540808E-2</v>
          </cell>
          <cell r="CB238">
            <v>5.0821636965309613E-2</v>
          </cell>
          <cell r="CD238">
            <v>0.24429033550225965</v>
          </cell>
          <cell r="CE238">
            <v>0.13362003221144714</v>
          </cell>
          <cell r="CF238">
            <v>0.13465873206313161</v>
          </cell>
          <cell r="CG238">
            <v>5.0821636965309613E-2</v>
          </cell>
          <cell r="CH238">
            <v>0.19097853950736199</v>
          </cell>
          <cell r="CI238">
            <v>0.11749550641531514</v>
          </cell>
        </row>
        <row r="239">
          <cell r="A239" t="str">
            <v xml:space="preserve">    Money (M1)</v>
          </cell>
          <cell r="B239">
            <v>3758.2793794600002</v>
          </cell>
          <cell r="C239">
            <v>4127.1765606300005</v>
          </cell>
          <cell r="D239">
            <v>4295.6779838399998</v>
          </cell>
          <cell r="E239">
            <v>5322.69427197</v>
          </cell>
          <cell r="F239">
            <v>4478.43580862</v>
          </cell>
          <cell r="G239">
            <v>4898.1018503200003</v>
          </cell>
          <cell r="H239">
            <v>4946.3373637599998</v>
          </cell>
          <cell r="I239">
            <v>6312.88740813</v>
          </cell>
          <cell r="J239">
            <v>5373.8212192699993</v>
          </cell>
          <cell r="K239">
            <v>5696.2534476000001</v>
          </cell>
          <cell r="L239">
            <v>5516.6225052499994</v>
          </cell>
          <cell r="M239">
            <v>7312.3356853599998</v>
          </cell>
          <cell r="N239">
            <v>6528.4835853800005</v>
          </cell>
          <cell r="O239">
            <v>5865.5157672900004</v>
          </cell>
          <cell r="P239">
            <v>6236.3826106699998</v>
          </cell>
          <cell r="Q239">
            <v>6028.8071336800003</v>
          </cell>
          <cell r="R239">
            <v>6337.5779447999994</v>
          </cell>
          <cell r="S239">
            <v>6776.2381982699999</v>
          </cell>
          <cell r="T239">
            <v>6409.2807791199994</v>
          </cell>
          <cell r="U239">
            <v>6467.4855890500003</v>
          </cell>
          <cell r="V239">
            <v>6464.0981416899995</v>
          </cell>
          <cell r="W239">
            <v>6721.3148786700003</v>
          </cell>
          <cell r="X239">
            <v>7097.4923774199997</v>
          </cell>
          <cell r="Y239">
            <v>8818.4281259999989</v>
          </cell>
          <cell r="Z239">
            <v>7405.0443643399994</v>
          </cell>
          <cell r="AA239">
            <v>7160.62480916</v>
          </cell>
          <cell r="AB239">
            <v>7118.5572494699991</v>
          </cell>
          <cell r="AC239">
            <v>7058.1634954399997</v>
          </cell>
          <cell r="AD239">
            <v>7128.2175975500004</v>
          </cell>
          <cell r="AE239">
            <v>7312.5234137099997</v>
          </cell>
          <cell r="AF239">
            <v>7042.7289983399996</v>
          </cell>
          <cell r="AG239">
            <v>7197.8678872800001</v>
          </cell>
          <cell r="AH239">
            <v>7009.9694590600011</v>
          </cell>
          <cell r="AI239">
            <v>6981.6930900700008</v>
          </cell>
          <cell r="AJ239">
            <v>7449.7446046300001</v>
          </cell>
          <cell r="AK239">
            <v>8973.0713311899999</v>
          </cell>
          <cell r="AL239">
            <v>7783.1396103487696</v>
          </cell>
          <cell r="AM239">
            <v>7386.9628038299998</v>
          </cell>
          <cell r="AN239">
            <v>7265.9245691900005</v>
          </cell>
          <cell r="AO239">
            <v>7288.9681243499999</v>
          </cell>
          <cell r="AP239">
            <v>7549.0442694800004</v>
          </cell>
          <cell r="AQ239">
            <v>7936.2152256900008</v>
          </cell>
          <cell r="AR239">
            <v>8227.9631820700015</v>
          </cell>
          <cell r="AS239">
            <v>8005.8187239300005</v>
          </cell>
          <cell r="AT239">
            <v>7843.1135819300007</v>
          </cell>
          <cell r="AU239">
            <v>8072.3534672200003</v>
          </cell>
          <cell r="AV239">
            <v>8222.4679160800006</v>
          </cell>
          <cell r="AW239">
            <v>11468.335812043249</v>
          </cell>
          <cell r="AX239">
            <v>10123.063151570001</v>
          </cell>
          <cell r="AY239">
            <v>10181.306723220001</v>
          </cell>
          <cell r="AZ239">
            <v>10193.393500599999</v>
          </cell>
          <cell r="BA239">
            <v>10422.400138019999</v>
          </cell>
          <cell r="BB239">
            <v>10550.375089990001</v>
          </cell>
          <cell r="BC239">
            <v>11144.08307402</v>
          </cell>
          <cell r="BD239">
            <v>11286.748839210002</v>
          </cell>
          <cell r="BE239">
            <v>10978.500068360001</v>
          </cell>
          <cell r="BF239">
            <v>10895.17328809</v>
          </cell>
          <cell r="BG239">
            <v>10193.393500599999</v>
          </cell>
          <cell r="BH239">
            <v>11144.08307402</v>
          </cell>
          <cell r="BI239">
            <v>10895.17328809</v>
          </cell>
          <cell r="BJ239">
            <v>13000.209975031572</v>
          </cell>
          <cell r="BK239">
            <v>11810.845003688879</v>
          </cell>
          <cell r="BL239">
            <v>12585.555662732788</v>
          </cell>
          <cell r="BM239">
            <v>12609.363053347699</v>
          </cell>
          <cell r="BN239">
            <v>14565.234813743966</v>
          </cell>
          <cell r="BO239">
            <v>8973.0713311899999</v>
          </cell>
          <cell r="BP239">
            <v>11468.335812043249</v>
          </cell>
          <cell r="BQ239">
            <v>13000.209975031572</v>
          </cell>
          <cell r="BR239">
            <v>14565.234813743966</v>
          </cell>
          <cell r="BS239">
            <v>16267.000101719921</v>
          </cell>
          <cell r="BU239">
            <v>2.0701852152832378E-2</v>
          </cell>
          <cell r="BV239">
            <v>8.5290914872240053E-2</v>
          </cell>
          <cell r="BW239">
            <v>0.11885131992882036</v>
          </cell>
          <cell r="BX239">
            <v>0.27808365594730322</v>
          </cell>
          <cell r="BY239">
            <v>0.4029038429360341</v>
          </cell>
          <cell r="BZ239">
            <v>0.40420625664812371</v>
          </cell>
          <cell r="CA239">
            <v>0.3891387870745282</v>
          </cell>
          <cell r="CB239">
            <v>0.13357423327102569</v>
          </cell>
          <cell r="CD239">
            <v>0.20596598753738027</v>
          </cell>
          <cell r="CE239">
            <v>1.7536368497924837E-2</v>
          </cell>
          <cell r="CF239">
            <v>0.27808365594730322</v>
          </cell>
          <cell r="CG239">
            <v>0.13357423327102569</v>
          </cell>
          <cell r="CH239">
            <v>0.12038458161200527</v>
          </cell>
          <cell r="CI239">
            <v>0.11683747702921643</v>
          </cell>
        </row>
        <row r="240">
          <cell r="A240" t="str">
            <v xml:space="preserve">      Currency in circulation</v>
          </cell>
          <cell r="B240">
            <v>1554.1293794600001</v>
          </cell>
          <cell r="C240">
            <v>1580.72656063</v>
          </cell>
          <cell r="D240">
            <v>1634.0279838399999</v>
          </cell>
          <cell r="E240">
            <v>2295.2142719700005</v>
          </cell>
          <cell r="F240">
            <v>1865.0358086200001</v>
          </cell>
          <cell r="G240">
            <v>2107.6018503200003</v>
          </cell>
          <cell r="H240">
            <v>2050.7373637599999</v>
          </cell>
          <cell r="I240">
            <v>2860.3474081299996</v>
          </cell>
          <cell r="J240">
            <v>2307.4212192699997</v>
          </cell>
          <cell r="K240">
            <v>2534.6934475999997</v>
          </cell>
          <cell r="L240">
            <v>2317.48250525</v>
          </cell>
          <cell r="M240">
            <v>3209.1556853599996</v>
          </cell>
          <cell r="N240">
            <v>2425.3035853800002</v>
          </cell>
          <cell r="O240">
            <v>2637.2157672900003</v>
          </cell>
          <cell r="P240">
            <v>2700.0426106700002</v>
          </cell>
          <cell r="Q240">
            <v>2708.3671336800003</v>
          </cell>
          <cell r="R240">
            <v>2912.6979447999997</v>
          </cell>
          <cell r="S240">
            <v>3183.59819827</v>
          </cell>
          <cell r="T240">
            <v>2927.5007791199996</v>
          </cell>
          <cell r="U240">
            <v>2990.3455890499999</v>
          </cell>
          <cell r="V240">
            <v>2910.55814169</v>
          </cell>
          <cell r="W240">
            <v>3151.7348786699995</v>
          </cell>
          <cell r="X240">
            <v>3281.0523774200001</v>
          </cell>
          <cell r="Y240">
            <v>4088.228126</v>
          </cell>
          <cell r="Z240">
            <v>3398.90436434</v>
          </cell>
          <cell r="AA240">
            <v>3327.3248091599999</v>
          </cell>
          <cell r="AB240">
            <v>3262.6572494699994</v>
          </cell>
          <cell r="AC240">
            <v>3378.7234954399996</v>
          </cell>
          <cell r="AD240">
            <v>3408.61759755</v>
          </cell>
          <cell r="AE240">
            <v>3540.12341371</v>
          </cell>
          <cell r="AF240">
            <v>3404.0289983399998</v>
          </cell>
          <cell r="AG240">
            <v>3314.6678872799998</v>
          </cell>
          <cell r="AH240">
            <v>3192.0694590600006</v>
          </cell>
          <cell r="AI240">
            <v>3412.0930900700005</v>
          </cell>
          <cell r="AJ240">
            <v>3510.6446046300002</v>
          </cell>
          <cell r="AK240">
            <v>4566.0713311899999</v>
          </cell>
          <cell r="AL240">
            <v>3839.0396103487697</v>
          </cell>
          <cell r="AM240">
            <v>3746.6628038299996</v>
          </cell>
          <cell r="AN240">
            <v>3905.6245691900003</v>
          </cell>
          <cell r="AO240">
            <v>3774.2681243500001</v>
          </cell>
          <cell r="AP240">
            <v>3907.8442694799996</v>
          </cell>
          <cell r="AQ240">
            <v>4141.5152256900001</v>
          </cell>
          <cell r="AR240">
            <v>4325.8631820700011</v>
          </cell>
          <cell r="AS240">
            <v>4248.8187239300005</v>
          </cell>
          <cell r="AT240">
            <v>4209.1135819300007</v>
          </cell>
          <cell r="AU240">
            <v>4300.7534672199999</v>
          </cell>
          <cell r="AV240">
            <v>4334.3679160800002</v>
          </cell>
          <cell r="AW240">
            <v>6000.200488738059</v>
          </cell>
          <cell r="AX240">
            <v>4923.97341469</v>
          </cell>
          <cell r="AY240">
            <v>4793.7228166699997</v>
          </cell>
          <cell r="AZ240">
            <v>4927.2870544599991</v>
          </cell>
          <cell r="BA240">
            <v>4995.6033533599993</v>
          </cell>
          <cell r="BB240">
            <v>5087.5137806900002</v>
          </cell>
          <cell r="BC240">
            <v>5524.1735460700002</v>
          </cell>
          <cell r="BD240">
            <v>5501.4516809700008</v>
          </cell>
          <cell r="BE240">
            <v>5351.2163972899998</v>
          </cell>
          <cell r="BF240">
            <v>5547.2028027300003</v>
          </cell>
          <cell r="BG240">
            <v>4927.2870544599991</v>
          </cell>
          <cell r="BH240">
            <v>5524.1735460700002</v>
          </cell>
          <cell r="BI240">
            <v>5547.2028027300003</v>
          </cell>
          <cell r="BJ240">
            <v>7293</v>
          </cell>
          <cell r="BK240">
            <v>5788.0803395400044</v>
          </cell>
          <cell r="BL240">
            <v>6339.331834630053</v>
          </cell>
          <cell r="BM240">
            <v>6132.8458023228714</v>
          </cell>
          <cell r="BN240">
            <v>7636.1765324036542</v>
          </cell>
          <cell r="BO240">
            <v>4566.0713311899999</v>
          </cell>
          <cell r="BP240">
            <v>6000.200488738059</v>
          </cell>
          <cell r="BQ240">
            <v>7293</v>
          </cell>
          <cell r="BR240">
            <v>7636.1765324036551</v>
          </cell>
          <cell r="BS240">
            <v>8522.4311807544236</v>
          </cell>
          <cell r="BU240">
            <v>0.19706860713746366</v>
          </cell>
          <cell r="BV240">
            <v>0.16987877022901587</v>
          </cell>
          <cell r="BW240">
            <v>0.31861591231460817</v>
          </cell>
          <cell r="BX240">
            <v>0.31408382688894609</v>
          </cell>
          <cell r="BY240">
            <v>0.26158747907556434</v>
          </cell>
          <cell r="BZ240">
            <v>0.3338532505695766</v>
          </cell>
          <cell r="CA240">
            <v>0.31790285406991714</v>
          </cell>
          <cell r="CB240">
            <v>0.21545938568026712</v>
          </cell>
          <cell r="CD240">
            <v>0.27392639274257813</v>
          </cell>
          <cell r="CE240">
            <v>0.11688271555861807</v>
          </cell>
          <cell r="CF240">
            <v>0.31408382688894609</v>
          </cell>
          <cell r="CG240">
            <v>0.21545938568026712</v>
          </cell>
          <cell r="CH240">
            <v>4.7055605704600989E-2</v>
          </cell>
          <cell r="CI240">
            <v>0.11606000000000005</v>
          </cell>
        </row>
        <row r="241">
          <cell r="A241" t="str">
            <v xml:space="preserve">      Demand deposits</v>
          </cell>
          <cell r="B241">
            <v>2204.15</v>
          </cell>
          <cell r="C241">
            <v>2546.4500000000003</v>
          </cell>
          <cell r="D241">
            <v>2661.6499999999996</v>
          </cell>
          <cell r="E241">
            <v>3027.48</v>
          </cell>
          <cell r="F241">
            <v>2613.3999999999996</v>
          </cell>
          <cell r="G241">
            <v>2790.5</v>
          </cell>
          <cell r="H241">
            <v>2895.6</v>
          </cell>
          <cell r="I241">
            <v>3452.54</v>
          </cell>
          <cell r="J241">
            <v>3066.4</v>
          </cell>
          <cell r="K241">
            <v>3161.56</v>
          </cell>
          <cell r="L241">
            <v>3199.14</v>
          </cell>
          <cell r="M241">
            <v>4103.18</v>
          </cell>
          <cell r="N241">
            <v>4103.18</v>
          </cell>
          <cell r="O241">
            <v>3228.3</v>
          </cell>
          <cell r="P241">
            <v>3536.34</v>
          </cell>
          <cell r="Q241">
            <v>3320.44</v>
          </cell>
          <cell r="R241">
            <v>3424.88</v>
          </cell>
          <cell r="S241">
            <v>3592.64</v>
          </cell>
          <cell r="T241">
            <v>3481.78</v>
          </cell>
          <cell r="U241">
            <v>3477.1400000000003</v>
          </cell>
          <cell r="V241">
            <v>3553.54</v>
          </cell>
          <cell r="W241">
            <v>3569.5800000000004</v>
          </cell>
          <cell r="X241">
            <v>3816.44</v>
          </cell>
          <cell r="Y241">
            <v>4730.2</v>
          </cell>
          <cell r="Z241">
            <v>4006.14</v>
          </cell>
          <cell r="AA241">
            <v>3833.3</v>
          </cell>
          <cell r="AB241">
            <v>3855.9</v>
          </cell>
          <cell r="AC241">
            <v>3679.4399999999996</v>
          </cell>
          <cell r="AD241">
            <v>3719.6000000000004</v>
          </cell>
          <cell r="AE241">
            <v>3772.3999999999996</v>
          </cell>
          <cell r="AF241">
            <v>3638.7</v>
          </cell>
          <cell r="AG241">
            <v>3883.2000000000003</v>
          </cell>
          <cell r="AH241">
            <v>3817.9</v>
          </cell>
          <cell r="AI241">
            <v>3569.6</v>
          </cell>
          <cell r="AJ241">
            <v>3939.1</v>
          </cell>
          <cell r="AK241">
            <v>4407</v>
          </cell>
          <cell r="AL241">
            <v>3944.1</v>
          </cell>
          <cell r="AM241">
            <v>3640.3</v>
          </cell>
          <cell r="AN241">
            <v>3360.3</v>
          </cell>
          <cell r="AO241">
            <v>3514.7</v>
          </cell>
          <cell r="AP241">
            <v>3641.2000000000003</v>
          </cell>
          <cell r="AQ241">
            <v>3794.7000000000003</v>
          </cell>
          <cell r="AR241">
            <v>3902.1</v>
          </cell>
          <cell r="AS241">
            <v>3757</v>
          </cell>
          <cell r="AT241">
            <v>3634</v>
          </cell>
          <cell r="AU241">
            <v>3771.6</v>
          </cell>
          <cell r="AV241">
            <v>3888.1000000000004</v>
          </cell>
          <cell r="AW241">
            <v>5468.1353233051896</v>
          </cell>
          <cell r="AX241">
            <v>5199.0897368800006</v>
          </cell>
          <cell r="AY241">
            <v>5387.5839065500004</v>
          </cell>
          <cell r="AZ241">
            <v>5266.1064461399992</v>
          </cell>
          <cell r="BA241">
            <v>5426.7967846600004</v>
          </cell>
          <cell r="BB241">
            <v>5462.8613092999994</v>
          </cell>
          <cell r="BC241">
            <v>5619.9095279499998</v>
          </cell>
          <cell r="BD241">
            <v>5785.2971582400005</v>
          </cell>
          <cell r="BE241">
            <v>5627.2836710700003</v>
          </cell>
          <cell r="BF241">
            <v>5347.9704853599997</v>
          </cell>
          <cell r="BG241">
            <v>5266.1064461399992</v>
          </cell>
          <cell r="BH241">
            <v>5619.9095279499998</v>
          </cell>
          <cell r="BI241">
            <v>5347.9704853599997</v>
          </cell>
          <cell r="BJ241">
            <v>5707.209975031572</v>
          </cell>
          <cell r="BK241">
            <v>6022.7646641488736</v>
          </cell>
          <cell r="BL241">
            <v>6246.2238281027348</v>
          </cell>
          <cell r="BM241">
            <v>6476.5172510248276</v>
          </cell>
          <cell r="BN241">
            <v>6929.0582813403107</v>
          </cell>
          <cell r="BO241">
            <v>4407</v>
          </cell>
          <cell r="BP241">
            <v>5468.1353233051896</v>
          </cell>
          <cell r="BQ241">
            <v>5707.209975031572</v>
          </cell>
          <cell r="BR241">
            <v>6929.0582813403116</v>
          </cell>
          <cell r="BS241">
            <v>7744.5689209654975</v>
          </cell>
          <cell r="BU241">
            <v>-0.12853030420913403</v>
          </cell>
          <cell r="BV241">
            <v>5.9113561658361569E-3</v>
          </cell>
          <cell r="BW241">
            <v>-4.8167840959689956E-2</v>
          </cell>
          <cell r="BX241">
            <v>0.24078405339350795</v>
          </cell>
          <cell r="BY241">
            <v>0.56715366072672047</v>
          </cell>
          <cell r="BZ241">
            <v>0.48098915011726873</v>
          </cell>
          <cell r="CA241">
            <v>0.47164845496973018</v>
          </cell>
          <cell r="CB241">
            <v>4.3721421945694505E-2</v>
          </cell>
          <cell r="CD241">
            <v>0.15281318392076382</v>
          </cell>
          <cell r="CE241">
            <v>-6.8326920637605149E-2</v>
          </cell>
          <cell r="CF241">
            <v>0.24078405339350795</v>
          </cell>
          <cell r="CG241">
            <v>4.3721421945694505E-2</v>
          </cell>
          <cell r="CH241">
            <v>0.21408854968613289</v>
          </cell>
          <cell r="CI241">
            <v>0.11769429647046326</v>
          </cell>
        </row>
        <row r="242">
          <cell r="A242" t="str">
            <v xml:space="preserve">    Quasi-money and other </v>
          </cell>
          <cell r="B242">
            <v>11529.7</v>
          </cell>
          <cell r="C242">
            <v>12466.4</v>
          </cell>
          <cell r="D242">
            <v>14063.5</v>
          </cell>
          <cell r="E242">
            <v>15440.800000000001</v>
          </cell>
          <cell r="F242">
            <v>17294</v>
          </cell>
          <cell r="G242">
            <v>18390.34</v>
          </cell>
          <cell r="H242">
            <v>19424.560000000001</v>
          </cell>
          <cell r="I242">
            <v>19846.400000000001</v>
          </cell>
          <cell r="J242">
            <v>20764.7</v>
          </cell>
          <cell r="K242">
            <v>21586.280000000002</v>
          </cell>
          <cell r="L242">
            <v>22171.119999999999</v>
          </cell>
          <cell r="M242">
            <v>24029.52</v>
          </cell>
          <cell r="N242">
            <v>24029.52</v>
          </cell>
          <cell r="O242">
            <v>24411</v>
          </cell>
          <cell r="P242">
            <v>24824</v>
          </cell>
          <cell r="Q242">
            <v>25588.15</v>
          </cell>
          <cell r="R242">
            <v>25543.56</v>
          </cell>
          <cell r="S242">
            <v>26035.599999999999</v>
          </cell>
          <cell r="T242">
            <v>26958.720000000001</v>
          </cell>
          <cell r="U242">
            <v>27294</v>
          </cell>
          <cell r="V242">
            <v>27805.599999999999</v>
          </cell>
          <cell r="W242">
            <v>28187.040000000001</v>
          </cell>
          <cell r="X242">
            <v>29037.8</v>
          </cell>
          <cell r="Y242">
            <v>30179.94</v>
          </cell>
          <cell r="Z242">
            <v>30917.7</v>
          </cell>
          <cell r="AA242">
            <v>31548.74</v>
          </cell>
          <cell r="AB242">
            <v>31770.620000000003</v>
          </cell>
          <cell r="AC242">
            <v>33053.800000000003</v>
          </cell>
          <cell r="AD242">
            <v>33227.360000000001</v>
          </cell>
          <cell r="AE242">
            <v>33551</v>
          </cell>
          <cell r="AF242">
            <v>33859.160000000003</v>
          </cell>
          <cell r="AG242">
            <v>34166.400000000001</v>
          </cell>
          <cell r="AH242">
            <v>34483.600000000006</v>
          </cell>
          <cell r="AI242">
            <v>34742.76</v>
          </cell>
          <cell r="AJ242">
            <v>34368.200000000004</v>
          </cell>
          <cell r="AK242">
            <v>35236.259999999995</v>
          </cell>
          <cell r="AL242">
            <v>36525.699999999997</v>
          </cell>
          <cell r="AM242">
            <v>37016.1</v>
          </cell>
          <cell r="AN242">
            <v>37416.6</v>
          </cell>
          <cell r="AO242">
            <v>37278.5</v>
          </cell>
          <cell r="AP242">
            <v>37168.6</v>
          </cell>
          <cell r="AQ242">
            <v>37304.439999999995</v>
          </cell>
          <cell r="AR242">
            <v>36774</v>
          </cell>
          <cell r="AS242">
            <v>37652</v>
          </cell>
          <cell r="AT242">
            <v>37404.400000000001</v>
          </cell>
          <cell r="AU242">
            <v>37882.800000000003</v>
          </cell>
          <cell r="AV242">
            <v>38800.300000000003</v>
          </cell>
          <cell r="AW242">
            <v>38694.168021563673</v>
          </cell>
          <cell r="AX242">
            <v>38254.789090779996</v>
          </cell>
          <cell r="AY242">
            <v>37538.880724169998</v>
          </cell>
          <cell r="AZ242">
            <v>37586.820651670001</v>
          </cell>
          <cell r="BA242">
            <v>37465.48088652001</v>
          </cell>
          <cell r="BB242">
            <v>37556.883664929999</v>
          </cell>
          <cell r="BC242">
            <v>38057.847406680012</v>
          </cell>
          <cell r="BD242">
            <v>37496.219004060003</v>
          </cell>
          <cell r="BE242">
            <v>37462.028952280001</v>
          </cell>
          <cell r="BF242">
            <v>37211.991449460002</v>
          </cell>
          <cell r="BG242">
            <v>37586.820651670001</v>
          </cell>
          <cell r="BH242">
            <v>38057.847406680012</v>
          </cell>
          <cell r="BI242">
            <v>37211.991449460002</v>
          </cell>
          <cell r="BJ242">
            <v>39711.63441767788</v>
          </cell>
          <cell r="BK242">
            <v>41907.311904196322</v>
          </cell>
          <cell r="BL242">
            <v>43462.174729471393</v>
          </cell>
          <cell r="BM242">
            <v>45064.591367353583</v>
          </cell>
          <cell r="BN242">
            <v>48213.440635824445</v>
          </cell>
          <cell r="BO242">
            <v>35236.259999999995</v>
          </cell>
          <cell r="BP242">
            <v>38694.168021563673</v>
          </cell>
          <cell r="BQ242">
            <v>39711.63441767788</v>
          </cell>
          <cell r="BR242">
            <v>48213.44063582446</v>
          </cell>
          <cell r="BS242">
            <v>53887.887611878272</v>
          </cell>
          <cell r="BU242">
            <v>0.17771072771006668</v>
          </cell>
          <cell r="BV242">
            <v>0.11187267145539614</v>
          </cell>
          <cell r="BW242">
            <v>8.4701133292347519E-2</v>
          </cell>
          <cell r="BX242">
            <v>9.8134933206977193E-2</v>
          </cell>
          <cell r="BY242">
            <v>4.5493350991272496E-3</v>
          </cell>
          <cell r="BZ242">
            <v>2.0196185941405709E-2</v>
          </cell>
          <cell r="CA242">
            <v>-5.144008473334738E-3</v>
          </cell>
          <cell r="CB242">
            <v>2.6295083939967157E-2</v>
          </cell>
          <cell r="CD242">
            <v>0.25595267820580681</v>
          </cell>
          <cell r="CE242">
            <v>0.16753910047534881</v>
          </cell>
          <cell r="CF242">
            <v>9.8134933206977193E-2</v>
          </cell>
          <cell r="CG242">
            <v>2.6295083939967157E-2</v>
          </cell>
          <cell r="CH242">
            <v>0.21408854968613289</v>
          </cell>
          <cell r="CI242">
            <v>0.11769429647046348</v>
          </cell>
        </row>
        <row r="243">
          <cell r="A243" t="str">
            <v xml:space="preserve">  Bonds</v>
          </cell>
          <cell r="B243">
            <v>1022.7</v>
          </cell>
          <cell r="C243">
            <v>1211.1500000000001</v>
          </cell>
          <cell r="D243">
            <v>1281.2</v>
          </cell>
          <cell r="E243">
            <v>1249.3</v>
          </cell>
          <cell r="F243">
            <v>1088.76</v>
          </cell>
          <cell r="G243">
            <v>1211.3</v>
          </cell>
          <cell r="H243">
            <v>1466.56</v>
          </cell>
          <cell r="I243">
            <v>1875.3</v>
          </cell>
          <cell r="J243">
            <v>2663</v>
          </cell>
          <cell r="K243">
            <v>3483.5</v>
          </cell>
          <cell r="L243">
            <v>4283.1000000000004</v>
          </cell>
          <cell r="M243">
            <v>5095.1099999999997</v>
          </cell>
          <cell r="N243">
            <v>5095.1099999999997</v>
          </cell>
          <cell r="O243">
            <v>5009.5</v>
          </cell>
          <cell r="P243">
            <v>5151</v>
          </cell>
          <cell r="Q243">
            <v>5560.84</v>
          </cell>
          <cell r="R243">
            <v>5602.2</v>
          </cell>
          <cell r="S243">
            <v>5630.1</v>
          </cell>
          <cell r="T243">
            <v>5781.94</v>
          </cell>
          <cell r="U243">
            <v>5910.7</v>
          </cell>
          <cell r="V243">
            <v>6044.8</v>
          </cell>
          <cell r="W243">
            <v>6242.44</v>
          </cell>
          <cell r="X243">
            <v>6378.4</v>
          </cell>
          <cell r="Y243">
            <v>6349.7</v>
          </cell>
          <cell r="Z243">
            <v>6370.3</v>
          </cell>
          <cell r="AA243">
            <v>6548.5</v>
          </cell>
          <cell r="AB243">
            <v>6429.9</v>
          </cell>
          <cell r="AC243">
            <v>6459.9</v>
          </cell>
          <cell r="AD243">
            <v>6463.3</v>
          </cell>
          <cell r="AE243">
            <v>6423.1</v>
          </cell>
          <cell r="AF243">
            <v>6646.1</v>
          </cell>
          <cell r="AG243">
            <v>6554.9</v>
          </cell>
          <cell r="AH243">
            <v>6482.4</v>
          </cell>
          <cell r="AI243">
            <v>6308.5</v>
          </cell>
          <cell r="AJ243">
            <v>6034</v>
          </cell>
          <cell r="AK243">
            <v>5803.06</v>
          </cell>
          <cell r="AL243">
            <v>5645.8</v>
          </cell>
          <cell r="AM243">
            <v>5621.1</v>
          </cell>
          <cell r="AN243">
            <v>5638.4</v>
          </cell>
          <cell r="AO243">
            <v>5330.4</v>
          </cell>
          <cell r="AP243">
            <v>5171.2</v>
          </cell>
          <cell r="AQ243">
            <v>4930.3</v>
          </cell>
          <cell r="AR243">
            <v>4794.3</v>
          </cell>
          <cell r="AS243">
            <v>4732.6000000000004</v>
          </cell>
          <cell r="AT243">
            <v>4519.8</v>
          </cell>
          <cell r="AU243">
            <v>4463.5</v>
          </cell>
          <cell r="AV243">
            <v>4397.3</v>
          </cell>
          <cell r="AW243">
            <v>4218.9689259706302</v>
          </cell>
          <cell r="AX243">
            <v>4160.3476169200003</v>
          </cell>
          <cell r="AY243">
            <v>3925.3429049000001</v>
          </cell>
          <cell r="AZ243">
            <v>3751.2546814499997</v>
          </cell>
          <cell r="BA243">
            <v>3438.8590329200001</v>
          </cell>
          <cell r="BB243">
            <v>3306.88894729</v>
          </cell>
          <cell r="BC243">
            <v>3185.2837795099999</v>
          </cell>
          <cell r="BD243">
            <v>3005.88650001</v>
          </cell>
          <cell r="BE243">
            <v>2985.8409755800003</v>
          </cell>
          <cell r="BF243">
            <v>2939.3800839400001</v>
          </cell>
          <cell r="BG243">
            <v>3751.2546814499997</v>
          </cell>
          <cell r="BH243">
            <v>3185.2837795099999</v>
          </cell>
          <cell r="BI243">
            <v>2939.3800839400001</v>
          </cell>
          <cell r="BJ243">
            <v>3136.8272097601616</v>
          </cell>
          <cell r="BK243">
            <v>3310.2640623240254</v>
          </cell>
          <cell r="BL243">
            <v>3433.082880770748</v>
          </cell>
          <cell r="BM243">
            <v>3559.6579811107049</v>
          </cell>
          <cell r="BN243">
            <v>3808.3859977137131</v>
          </cell>
          <cell r="BO243">
            <v>5803.06</v>
          </cell>
          <cell r="BP243">
            <v>4218.9689259706302</v>
          </cell>
          <cell r="BQ243">
            <v>3136.8272097601616</v>
          </cell>
          <cell r="BR243">
            <v>3808.3859977137136</v>
          </cell>
          <cell r="BS243">
            <v>4256.6113084025928</v>
          </cell>
          <cell r="BU243">
            <v>-0.12309678222056331</v>
          </cell>
          <cell r="BV243">
            <v>-0.23241114103781668</v>
          </cell>
          <cell r="BW243">
            <v>-0.30275823768974452</v>
          </cell>
          <cell r="BX243">
            <v>-0.27297513277983854</v>
          </cell>
          <cell r="BY243">
            <v>-0.33469518277348187</v>
          </cell>
          <cell r="BZ243">
            <v>-0.35393712765754626</v>
          </cell>
          <cell r="CA243">
            <v>-0.34966589584937391</v>
          </cell>
          <cell r="CB243">
            <v>-0.25649435565859435</v>
          </cell>
          <cell r="CD243">
            <v>0.24623413429739505</v>
          </cell>
          <cell r="CE243">
            <v>-8.6089106571963891E-2</v>
          </cell>
          <cell r="CF243">
            <v>-0.27297513277983854</v>
          </cell>
          <cell r="CG243">
            <v>-0.25649435565859435</v>
          </cell>
          <cell r="CH243">
            <v>0.21408854968613289</v>
          </cell>
          <cell r="CI243">
            <v>0.11769429647046348</v>
          </cell>
        </row>
        <row r="244">
          <cell r="A244" t="str">
            <v xml:space="preserve">Other  liabilities </v>
          </cell>
          <cell r="B244">
            <v>1316.2263178900002</v>
          </cell>
          <cell r="C244">
            <v>974.32254331000001</v>
          </cell>
          <cell r="D244">
            <v>616.1461337500001</v>
          </cell>
          <cell r="E244">
            <v>442.03673645999993</v>
          </cell>
          <cell r="F244">
            <v>771.78204774999983</v>
          </cell>
          <cell r="G244">
            <v>734.65172324000002</v>
          </cell>
          <cell r="H244">
            <v>545.32315138000001</v>
          </cell>
          <cell r="I244">
            <v>232.21093600999998</v>
          </cell>
          <cell r="J244">
            <v>180.22647740999994</v>
          </cell>
          <cell r="K244">
            <v>245.67133475</v>
          </cell>
          <cell r="L244">
            <v>232.64261514000003</v>
          </cell>
          <cell r="M244">
            <v>835.40970946999994</v>
          </cell>
          <cell r="N244">
            <v>1069.07830438</v>
          </cell>
          <cell r="O244">
            <v>1461.3729273899999</v>
          </cell>
          <cell r="P244">
            <v>1460.7016125299999</v>
          </cell>
          <cell r="Q244">
            <v>1235.8232327000001</v>
          </cell>
          <cell r="R244">
            <v>1232.2774782000001</v>
          </cell>
          <cell r="S244">
            <v>1136.8133887499998</v>
          </cell>
          <cell r="T244">
            <v>1078.4081184900003</v>
          </cell>
          <cell r="U244">
            <v>898.6238019299999</v>
          </cell>
          <cell r="V244">
            <v>930.11398561999999</v>
          </cell>
          <cell r="W244">
            <v>688.62474437000014</v>
          </cell>
          <cell r="X244">
            <v>403.92524141000018</v>
          </cell>
          <cell r="Y244">
            <v>184.62533561999999</v>
          </cell>
          <cell r="Z244">
            <v>188.36433260999993</v>
          </cell>
          <cell r="AA244">
            <v>255.26583017000002</v>
          </cell>
          <cell r="AB244">
            <v>144.16052949999997</v>
          </cell>
          <cell r="AC244">
            <v>161.79613694</v>
          </cell>
          <cell r="AD244">
            <v>159.21655367</v>
          </cell>
          <cell r="AE244">
            <v>192.83029038000001</v>
          </cell>
          <cell r="AF244">
            <v>271.86171872</v>
          </cell>
          <cell r="AG244">
            <v>265.25837856999999</v>
          </cell>
          <cell r="AH244">
            <v>246.48997155000001</v>
          </cell>
          <cell r="AI244">
            <v>225.23033053</v>
          </cell>
          <cell r="AJ244">
            <v>170.10882015999999</v>
          </cell>
          <cell r="AK244">
            <v>174.36964871000001</v>
          </cell>
          <cell r="AL244">
            <v>140.72552863999999</v>
          </cell>
          <cell r="AM244">
            <v>134.81532059</v>
          </cell>
          <cell r="AN244">
            <v>117.62993112000001</v>
          </cell>
          <cell r="AO244">
            <v>100.31616617999998</v>
          </cell>
          <cell r="AP244">
            <v>94.976831199999978</v>
          </cell>
          <cell r="AQ244">
            <v>107.30867591999998</v>
          </cell>
          <cell r="AR244">
            <v>103.33789027999998</v>
          </cell>
          <cell r="AS244">
            <v>93.722060940000006</v>
          </cell>
          <cell r="AT244">
            <v>71.965402929999996</v>
          </cell>
          <cell r="AU244">
            <v>73.109335259999995</v>
          </cell>
          <cell r="AV244">
            <v>96.424056549999989</v>
          </cell>
          <cell r="AW244">
            <v>133.5200801661</v>
          </cell>
          <cell r="AX244">
            <v>119.23405283279894</v>
          </cell>
          <cell r="AY244">
            <v>115.5450956</v>
          </cell>
          <cell r="AZ244">
            <v>119.45280154999999</v>
          </cell>
          <cell r="BA244">
            <v>99.654626030000003</v>
          </cell>
          <cell r="BB244">
            <v>72.529439069999995</v>
          </cell>
          <cell r="BC244">
            <v>46.95010387</v>
          </cell>
          <cell r="BD244">
            <v>35.792451459999995</v>
          </cell>
          <cell r="BE244">
            <v>125.70589890000001</v>
          </cell>
          <cell r="BF244">
            <v>135.97215237999995</v>
          </cell>
          <cell r="BG244">
            <v>119.45280154999999</v>
          </cell>
          <cell r="BH244">
            <v>46.95010387</v>
          </cell>
          <cell r="BI244">
            <v>135.97215237999995</v>
          </cell>
          <cell r="BJ244">
            <v>137.58541423573803</v>
          </cell>
          <cell r="BK244">
            <v>145.1925853063965</v>
          </cell>
          <cell r="BL244">
            <v>150.57958206521008</v>
          </cell>
          <cell r="BM244">
            <v>156.13133434471629</v>
          </cell>
          <cell r="BN244">
            <v>167.040876027433</v>
          </cell>
          <cell r="BO244">
            <v>174.36964871000001</v>
          </cell>
          <cell r="BP244">
            <v>133.5200801661</v>
          </cell>
          <cell r="BQ244">
            <v>137.58541423573803</v>
          </cell>
          <cell r="BR244">
            <v>167.040876027433</v>
          </cell>
          <cell r="BS244">
            <v>186.70063441329162</v>
          </cell>
          <cell r="BU244">
            <v>-0.1840351063638398</v>
          </cell>
          <cell r="BV244">
            <v>-0.44350716006010937</v>
          </cell>
          <cell r="BW244">
            <v>-0.70803922578488376</v>
          </cell>
          <cell r="BX244">
            <v>-0.23426994804490486</v>
          </cell>
          <cell r="BY244">
            <v>1.5496654742918947E-2</v>
          </cell>
          <cell r="BZ244">
            <v>-0.56247616078124096</v>
          </cell>
          <cell r="CA244">
            <v>0.88941000597549169</v>
          </cell>
          <cell r="CB244">
            <v>3.0447360910663912E-2</v>
          </cell>
          <cell r="CD244">
            <v>-0.77900025158059294</v>
          </cell>
          <cell r="CE244">
            <v>-5.5548643286468913E-2</v>
          </cell>
          <cell r="CF244">
            <v>-0.23426994804490486</v>
          </cell>
          <cell r="CG244">
            <v>3.0447360910663912E-2</v>
          </cell>
          <cell r="CH244">
            <v>0.21408854968613289</v>
          </cell>
          <cell r="CI244">
            <v>0.11769429647046348</v>
          </cell>
        </row>
        <row r="246">
          <cell r="A246" t="str">
            <v>Exchange rate</v>
          </cell>
          <cell r="B246">
            <v>821.21000000000015</v>
          </cell>
          <cell r="C246">
            <v>820.47</v>
          </cell>
          <cell r="D246">
            <v>840.89999999999986</v>
          </cell>
          <cell r="E246">
            <v>829.32000000000016</v>
          </cell>
          <cell r="F246">
            <v>873.67</v>
          </cell>
          <cell r="G246">
            <v>876.89</v>
          </cell>
          <cell r="H246">
            <v>977.53999999999985</v>
          </cell>
          <cell r="I246">
            <v>986.74999999999989</v>
          </cell>
          <cell r="J246">
            <v>1048.6199999999999</v>
          </cell>
          <cell r="K246">
            <v>1070.0700000000002</v>
          </cell>
          <cell r="L246">
            <v>1032.29</v>
          </cell>
          <cell r="M246">
            <v>1003.9800000000001</v>
          </cell>
          <cell r="N246">
            <v>1051.7</v>
          </cell>
          <cell r="O246">
            <v>1079.4400000000003</v>
          </cell>
          <cell r="P246">
            <v>1060.0800000000002</v>
          </cell>
          <cell r="Q246">
            <v>1064.6400000000001</v>
          </cell>
          <cell r="R246">
            <v>1076.0700000000002</v>
          </cell>
          <cell r="S246">
            <v>1087.8599999999999</v>
          </cell>
          <cell r="T246">
            <v>1107.4400000000003</v>
          </cell>
          <cell r="U246">
            <v>1156.6099999999999</v>
          </cell>
          <cell r="V246">
            <v>1247.69</v>
          </cell>
          <cell r="W246">
            <v>1279.99</v>
          </cell>
          <cell r="X246">
            <v>1299.6199999999997</v>
          </cell>
          <cell r="Y246">
            <v>1287.1199999999999</v>
          </cell>
          <cell r="Z246">
            <v>1337.58</v>
          </cell>
          <cell r="AA246">
            <v>1341.72</v>
          </cell>
          <cell r="AB246">
            <v>1362.8700000000001</v>
          </cell>
          <cell r="AC246">
            <v>1364.0299999999997</v>
          </cell>
          <cell r="AD246">
            <v>1395.65</v>
          </cell>
          <cell r="AE246">
            <v>1375.5300000000002</v>
          </cell>
          <cell r="AF246">
            <v>1375.64</v>
          </cell>
          <cell r="AG246">
            <v>1429.57</v>
          </cell>
          <cell r="AH246">
            <v>1554.0899999999997</v>
          </cell>
          <cell r="AI246">
            <v>1584.02</v>
          </cell>
          <cell r="AJ246">
            <v>1548.3199999999997</v>
          </cell>
          <cell r="AK246">
            <v>1510.9899999999998</v>
          </cell>
          <cell r="AL246">
            <v>1589.2300000000002</v>
          </cell>
          <cell r="AM246">
            <v>1559.6800000000003</v>
          </cell>
          <cell r="AN246">
            <v>1532.94</v>
          </cell>
          <cell r="AO246">
            <v>1590.6799999999998</v>
          </cell>
          <cell r="AP246">
            <v>1675.9199999999998</v>
          </cell>
          <cell r="AQ246">
            <v>1735.8199999999997</v>
          </cell>
          <cell r="AR246">
            <v>1822.7000000000003</v>
          </cell>
          <cell r="AS246">
            <v>1929.62</v>
          </cell>
          <cell r="AT246">
            <v>2004.9700000000003</v>
          </cell>
          <cell r="AU246">
            <v>1959.2</v>
          </cell>
          <cell r="AV246">
            <v>1920.48</v>
          </cell>
          <cell r="AW246">
            <v>1872.1199999999997</v>
          </cell>
          <cell r="AX246">
            <v>1958.9100000000003</v>
          </cell>
          <cell r="AY246">
            <v>1945.38</v>
          </cell>
          <cell r="AZ246">
            <v>1954.0400000000004</v>
          </cell>
          <cell r="BA246">
            <v>1995.5600000000002</v>
          </cell>
          <cell r="BB246">
            <v>2102.8299999999995</v>
          </cell>
          <cell r="BC246">
            <v>2132.8200000000002</v>
          </cell>
          <cell r="BD246">
            <v>2162.7000000000003</v>
          </cell>
          <cell r="BE246">
            <v>2207.0000000000005</v>
          </cell>
          <cell r="BF246">
            <v>2222.37</v>
          </cell>
          <cell r="BG246">
            <v>1954.0400000000004</v>
          </cell>
          <cell r="BH246">
            <v>2132.8200000000002</v>
          </cell>
          <cell r="BI246">
            <v>2222.37</v>
          </cell>
          <cell r="BJ246">
            <v>2229.1799999999998</v>
          </cell>
          <cell r="BK246">
            <v>2229.1799999999994</v>
          </cell>
          <cell r="BL246">
            <v>2229.1799999999994</v>
          </cell>
          <cell r="BM246">
            <v>2229.1799999999994</v>
          </cell>
          <cell r="BN246">
            <v>2229.1799999999998</v>
          </cell>
          <cell r="BO246">
            <v>1510.9899999999998</v>
          </cell>
          <cell r="BP246">
            <v>1872.1199999999997</v>
          </cell>
          <cell r="BQ246">
            <v>2229.1799999999998</v>
          </cell>
          <cell r="BR246">
            <v>2229.1799999999998</v>
          </cell>
          <cell r="BS246">
            <v>2362.9299999999998</v>
          </cell>
          <cell r="BU246">
            <v>0.12478813092958241</v>
          </cell>
          <cell r="BV246">
            <v>0.26192812952098432</v>
          </cell>
          <cell r="BW246">
            <v>0.29012476754885541</v>
          </cell>
          <cell r="BX246">
            <v>0.2390022435621677</v>
          </cell>
          <cell r="BY246">
            <v>0.27470090153561144</v>
          </cell>
          <cell r="BZ246">
            <v>0.22871035015151375</v>
          </cell>
          <cell r="CA246">
            <v>0.10843055008304336</v>
          </cell>
          <cell r="CB246">
            <v>0.19072495352862018</v>
          </cell>
          <cell r="CD246">
            <v>0.28201757007111672</v>
          </cell>
          <cell r="CE246">
            <v>0.17393094660948472</v>
          </cell>
          <cell r="CF246">
            <v>0.2390022435621677</v>
          </cell>
          <cell r="CG246">
            <v>0.19072495352862018</v>
          </cell>
          <cell r="CH246">
            <v>0</v>
          </cell>
          <cell r="CI246">
            <v>5.9999641123641867E-2</v>
          </cell>
        </row>
        <row r="248">
          <cell r="A248" t="str">
            <v>Memorandum item:</v>
          </cell>
        </row>
        <row r="250">
          <cell r="A250" t="str">
            <v>Underlying credit to the private sector</v>
          </cell>
          <cell r="AK250">
            <v>55831.313955869999</v>
          </cell>
          <cell r="AL250">
            <v>56663.196861099997</v>
          </cell>
          <cell r="AM250">
            <v>56366.398484160003</v>
          </cell>
          <cell r="AN250">
            <v>56509.959507170002</v>
          </cell>
          <cell r="AO250">
            <v>56016.761904799998</v>
          </cell>
          <cell r="AP250">
            <v>56551.801809080011</v>
          </cell>
          <cell r="AQ250">
            <v>56932.400486370003</v>
          </cell>
          <cell r="AR250">
            <v>57341.951103969994</v>
          </cell>
          <cell r="AS250">
            <v>56835.062300509999</v>
          </cell>
          <cell r="AT250">
            <v>57493.043959510011</v>
          </cell>
          <cell r="AU250">
            <v>56994.001778250007</v>
          </cell>
          <cell r="AV250">
            <v>57900.891793170005</v>
          </cell>
          <cell r="AW250">
            <v>57763.514934632098</v>
          </cell>
          <cell r="AX250">
            <v>57059.367209139993</v>
          </cell>
          <cell r="AY250">
            <v>56336.401387679987</v>
          </cell>
          <cell r="AZ250">
            <v>56778.256179860007</v>
          </cell>
          <cell r="BA250">
            <v>57162.98726098999</v>
          </cell>
          <cell r="BB250">
            <v>57554.078322479996</v>
          </cell>
          <cell r="BC250">
            <v>57658.446333639993</v>
          </cell>
          <cell r="BD250">
            <v>57721.434453939997</v>
          </cell>
          <cell r="BE250">
            <v>57280.846507819988</v>
          </cell>
          <cell r="BF250">
            <v>58003.141083849994</v>
          </cell>
          <cell r="BG250">
            <v>56778.256179860007</v>
          </cell>
          <cell r="BH250">
            <v>57658.446333639993</v>
          </cell>
          <cell r="BI250">
            <v>58003.141083849994</v>
          </cell>
          <cell r="BJ250">
            <v>58887.58483199546</v>
          </cell>
          <cell r="BK250">
            <v>58635.954270714807</v>
          </cell>
          <cell r="BL250">
            <v>59180.587257523235</v>
          </cell>
          <cell r="BM250">
            <v>60153.791308429922</v>
          </cell>
          <cell r="BN250">
            <v>65150.622593634354</v>
          </cell>
          <cell r="BO250">
            <v>55831.313955869999</v>
          </cell>
          <cell r="BP250">
            <v>57763.514934632098</v>
          </cell>
          <cell r="BQ250">
            <v>57827.369731995466</v>
          </cell>
          <cell r="BR250">
            <v>64091.898398401754</v>
          </cell>
          <cell r="BS250">
            <v>73869.788866206218</v>
          </cell>
          <cell r="BU250" t="str">
            <v>n.d</v>
          </cell>
          <cell r="BV250" t="str">
            <v>n.d</v>
          </cell>
          <cell r="BW250" t="str">
            <v>n.d</v>
          </cell>
          <cell r="BX250">
            <v>3.4607836388900637E-2</v>
          </cell>
          <cell r="BY250">
            <v>4.7477767641288526E-3</v>
          </cell>
          <cell r="BZ250">
            <v>1.2752770673068792E-2</v>
          </cell>
          <cell r="CA250">
            <v>8.8723276627904468E-3</v>
          </cell>
          <cell r="CB250">
            <v>1.9459859716560057E-2</v>
          </cell>
          <cell r="CD250" t="str">
            <v>n.d</v>
          </cell>
          <cell r="CE250" t="str">
            <v>n.d</v>
          </cell>
          <cell r="CF250">
            <v>3.4607836388900637E-2</v>
          </cell>
          <cell r="CG250">
            <v>1.1054520736077933E-3</v>
          </cell>
          <cell r="CH250">
            <v>0.10833155122634208</v>
          </cell>
          <cell r="CI250">
            <v>0.15256047507009551</v>
          </cell>
        </row>
        <row r="251">
          <cell r="A251" t="str">
            <v>1.  Credit to private sector (reported)</v>
          </cell>
          <cell r="AK251">
            <v>51661.813955869999</v>
          </cell>
          <cell r="AL251">
            <v>52089.4968611</v>
          </cell>
          <cell r="AM251">
            <v>51631.998484160002</v>
          </cell>
          <cell r="AN251">
            <v>51485.559507170001</v>
          </cell>
          <cell r="AO251">
            <v>50988.661904799999</v>
          </cell>
          <cell r="AP251">
            <v>51308.501809080008</v>
          </cell>
          <cell r="AQ251">
            <v>51477.500486370001</v>
          </cell>
          <cell r="AR251">
            <v>51286.251103969997</v>
          </cell>
          <cell r="AS251">
            <v>50614.96230051</v>
          </cell>
          <cell r="AT251">
            <v>51134.143959510009</v>
          </cell>
          <cell r="AU251">
            <v>50540.001778250007</v>
          </cell>
          <cell r="AV251">
            <v>51409.491793170004</v>
          </cell>
          <cell r="AW251">
            <v>50531.614934632096</v>
          </cell>
          <cell r="AX251">
            <v>49529.267209139995</v>
          </cell>
          <cell r="AY251">
            <v>48539.101387679984</v>
          </cell>
          <cell r="AZ251">
            <v>47926.356179860006</v>
          </cell>
          <cell r="BA251">
            <v>48003.287260989993</v>
          </cell>
          <cell r="BB251">
            <v>47466.178322480002</v>
          </cell>
          <cell r="BC251">
            <v>47501.956333639995</v>
          </cell>
          <cell r="BD251">
            <v>47474.934453939997</v>
          </cell>
          <cell r="BE251">
            <v>46993.746507819989</v>
          </cell>
          <cell r="BF251">
            <v>47337.041083849996</v>
          </cell>
          <cell r="BG251">
            <v>47926.356179860006</v>
          </cell>
          <cell r="BH251">
            <v>47501.956333639995</v>
          </cell>
          <cell r="BI251">
            <v>47337.041083849996</v>
          </cell>
          <cell r="BJ251">
            <v>46742.08483199546</v>
          </cell>
          <cell r="BK251">
            <v>46490.454270714807</v>
          </cell>
          <cell r="BL251">
            <v>46235.087257523235</v>
          </cell>
          <cell r="BM251">
            <v>47208.291308429922</v>
          </cell>
          <cell r="BN251">
            <v>52205.122593634354</v>
          </cell>
          <cell r="BO251">
            <v>51661.813955869999</v>
          </cell>
          <cell r="BP251">
            <v>50531.614934632096</v>
          </cell>
          <cell r="BQ251">
            <v>46742.08483199546</v>
          </cell>
          <cell r="BR251">
            <v>52206.613498401748</v>
          </cell>
          <cell r="BS251">
            <v>61984.503966206212</v>
          </cell>
          <cell r="BU251" t="str">
            <v>n.d</v>
          </cell>
          <cell r="BV251" t="str">
            <v>n.d</v>
          </cell>
          <cell r="BW251" t="str">
            <v>n.d</v>
          </cell>
          <cell r="BX251">
            <v>-2.1876874517091638E-2</v>
          </cell>
          <cell r="BY251">
            <v>-6.9130128163690907E-2</v>
          </cell>
          <cell r="BZ251">
            <v>-7.7228772088159814E-2</v>
          </cell>
          <cell r="CA251">
            <v>-7.4257679539266541E-2</v>
          </cell>
          <cell r="CB251">
            <v>-7.4993251403874361E-2</v>
          </cell>
          <cell r="CD251" t="str">
            <v>n.d</v>
          </cell>
          <cell r="CE251" t="str">
            <v>n.d</v>
          </cell>
          <cell r="CF251">
            <v>-2.1876874517091638E-2</v>
          </cell>
          <cell r="CG251">
            <v>-7.4993251403874361E-2</v>
          </cell>
          <cell r="CH251">
            <v>0.1169081072452669</v>
          </cell>
          <cell r="CI251">
            <v>0.18729218029251804</v>
          </cell>
        </row>
        <row r="252">
          <cell r="A252" t="str">
            <v>2.  Credit that was written off because of fin. Restructuring</v>
          </cell>
          <cell r="AK252">
            <v>4169.5</v>
          </cell>
          <cell r="AL252">
            <v>4573.7</v>
          </cell>
          <cell r="AM252">
            <v>4734.3999999999996</v>
          </cell>
          <cell r="AN252">
            <v>5024.3999999999996</v>
          </cell>
          <cell r="AO252">
            <v>5028.1000000000004</v>
          </cell>
          <cell r="AP252">
            <v>5243.3</v>
          </cell>
          <cell r="AQ252">
            <v>5454.9</v>
          </cell>
          <cell r="AR252">
            <v>6055.7</v>
          </cell>
          <cell r="AS252">
            <v>6220.1</v>
          </cell>
          <cell r="AT252">
            <v>6358.9</v>
          </cell>
          <cell r="AU252">
            <v>6454</v>
          </cell>
          <cell r="AV252">
            <v>6491.4</v>
          </cell>
          <cell r="AW252">
            <v>7231.9</v>
          </cell>
          <cell r="AX252">
            <v>7530.1</v>
          </cell>
          <cell r="AY252">
            <v>7608.3</v>
          </cell>
          <cell r="AZ252">
            <v>7842.1</v>
          </cell>
          <cell r="BA252">
            <v>7735.5</v>
          </cell>
          <cell r="BB252">
            <v>8533.2000000000007</v>
          </cell>
          <cell r="BC252">
            <v>8549.99</v>
          </cell>
          <cell r="BD252">
            <v>8358.1</v>
          </cell>
          <cell r="BE252">
            <v>8411.9</v>
          </cell>
          <cell r="BF252">
            <v>8801</v>
          </cell>
          <cell r="BG252">
            <v>7842.1</v>
          </cell>
          <cell r="BH252">
            <v>8549.99</v>
          </cell>
          <cell r="BI252">
            <v>8801</v>
          </cell>
          <cell r="BJ252">
            <v>10266.1</v>
          </cell>
          <cell r="BK252">
            <v>10266.1</v>
          </cell>
          <cell r="BL252">
            <v>10266.1</v>
          </cell>
          <cell r="BM252">
            <v>10266.1</v>
          </cell>
          <cell r="BN252">
            <v>10266.1</v>
          </cell>
          <cell r="BO252">
            <v>4169.5</v>
          </cell>
          <cell r="BP252">
            <v>7231.9</v>
          </cell>
          <cell r="BQ252">
            <v>8920.59</v>
          </cell>
          <cell r="BR252">
            <v>8920.59</v>
          </cell>
          <cell r="BS252">
            <v>8920.59</v>
          </cell>
          <cell r="BU252" t="str">
            <v>n.d</v>
          </cell>
          <cell r="BV252" t="str">
            <v>n.d</v>
          </cell>
          <cell r="BW252" t="str">
            <v>n.d</v>
          </cell>
          <cell r="BX252">
            <v>0.73447655594195949</v>
          </cell>
          <cell r="BY252">
            <v>0.56080327999363133</v>
          </cell>
          <cell r="BZ252">
            <v>0.56739628590808278</v>
          </cell>
          <cell r="CA252">
            <v>0.38404441019673219</v>
          </cell>
          <cell r="CB252">
            <v>0.41955779255797254</v>
          </cell>
          <cell r="CD252" t="str">
            <v>n.d</v>
          </cell>
          <cell r="CE252" t="str">
            <v>n.d</v>
          </cell>
          <cell r="CF252" t="str">
            <v>n.d</v>
          </cell>
          <cell r="CG252">
            <v>0.23350571772286677</v>
          </cell>
          <cell r="CH252">
            <v>0</v>
          </cell>
          <cell r="CI252">
            <v>0</v>
          </cell>
        </row>
        <row r="253">
          <cell r="A253" t="str">
            <v>3.  Credit that was written off because of mortgage relief prog.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189</v>
          </cell>
          <cell r="AZ253">
            <v>1009.8</v>
          </cell>
          <cell r="BA253">
            <v>1424.2</v>
          </cell>
          <cell r="BB253">
            <v>1554.7</v>
          </cell>
          <cell r="BC253">
            <v>1606.5</v>
          </cell>
          <cell r="BD253">
            <v>1888.4</v>
          </cell>
          <cell r="BE253">
            <v>1875.2</v>
          </cell>
          <cell r="BF253">
            <v>1865.1</v>
          </cell>
          <cell r="BG253">
            <v>1009.8</v>
          </cell>
          <cell r="BH253">
            <v>1606.5</v>
          </cell>
          <cell r="BI253">
            <v>1865.1</v>
          </cell>
          <cell r="BJ253">
            <v>1879.4</v>
          </cell>
          <cell r="BK253">
            <v>1879.4</v>
          </cell>
          <cell r="BL253">
            <v>2679.4</v>
          </cell>
          <cell r="BM253">
            <v>2679.4</v>
          </cell>
          <cell r="BN253">
            <v>2679.4</v>
          </cell>
          <cell r="BO253">
            <v>0</v>
          </cell>
          <cell r="BP253">
            <v>0</v>
          </cell>
          <cell r="BQ253">
            <v>2164.6949</v>
          </cell>
          <cell r="BR253">
            <v>2964.6949</v>
          </cell>
          <cell r="BS253">
            <v>2964.6949</v>
          </cell>
          <cell r="BU253" t="str">
            <v>n.d</v>
          </cell>
          <cell r="BV253" t="str">
            <v>n.d</v>
          </cell>
          <cell r="BW253" t="str">
            <v>n.d</v>
          </cell>
          <cell r="BX253" t="str">
            <v>n.d</v>
          </cell>
          <cell r="BY253" t="str">
            <v>n.d</v>
          </cell>
          <cell r="BZ253" t="str">
            <v>n.d</v>
          </cell>
          <cell r="CA253" t="str">
            <v>n.d</v>
          </cell>
          <cell r="CB253" t="str">
            <v>n.d</v>
          </cell>
          <cell r="CD253" t="str">
            <v>n.d</v>
          </cell>
          <cell r="CE253" t="str">
            <v>n.d</v>
          </cell>
          <cell r="CF253" t="str">
            <v>n.d</v>
          </cell>
          <cell r="CG253" t="str">
            <v>n.d</v>
          </cell>
          <cell r="CH253">
            <v>0.3695670923417429</v>
          </cell>
          <cell r="CI253">
            <v>0</v>
          </cell>
        </row>
        <row r="255">
          <cell r="A255" t="str">
            <v>Source:  Banco de la Republica and Fund staff estimates.</v>
          </cell>
        </row>
      </sheetData>
      <sheetData sheetId="11"/>
      <sheetData sheetId="12"/>
      <sheetData sheetId="1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A"/>
      <sheetName val="Expenditure &amp; Saving"/>
      <sheetName val="Guinea Bissau_mdb"/>
      <sheetName val="Q6"/>
      <sheetName val="Q7"/>
      <sheetName val="Q5"/>
      <sheetName val="ASSUM"/>
      <sheetName val="Q1"/>
      <sheetName val="Q3"/>
      <sheetName val="Q2"/>
      <sheetName val="Q4"/>
      <sheetName val="BD"/>
      <sheetName val="Serie mensual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iado 1"/>
      <sheetName val="Detalles Op. Cred 3"/>
      <sheetName val="Hoja Cualitativa 2"/>
      <sheetName val="Proyecciones 4"/>
      <sheetName val="Check List"/>
      <sheetName val="Resumen Grafico del Rating"/>
      <sheetName val="MATRIZ"/>
      <sheetName val="Analisis de datos "/>
      <sheetName val="Riesgo Industria"/>
      <sheetName val="INFLACION"/>
      <sheetName val="Q6"/>
      <sheetName val="Q7"/>
      <sheetName val="Q2"/>
      <sheetName val="terms"/>
      <sheetName val="BD"/>
      <sheetName val="Serie mensual"/>
      <sheetName val="Codigos"/>
    </sheetNames>
    <sheetDataSet>
      <sheetData sheetId="0" refreshError="1">
        <row r="126">
          <cell r="E126">
            <v>-3591560</v>
          </cell>
          <cell r="F126">
            <v>-6000000</v>
          </cell>
        </row>
        <row r="153">
          <cell r="F153">
            <v>2489311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MP2000"/>
      <sheetName val="RECIMP99"/>
      <sheetName val="RECIMP2000real"/>
      <sheetName val="MACROS"/>
      <sheetName val="RECIMP99real"/>
      <sheetName val="IPC"/>
      <sheetName val="Internet"/>
      <sheetName val="Control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>
            <v>38095.65625</v>
          </cell>
          <cell r="W12">
            <v>38095.65625</v>
          </cell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>
            <v>483.516845703125</v>
          </cell>
          <cell r="W31">
            <v>483.516845703125</v>
          </cell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>
            <v>8998.4453125</v>
          </cell>
          <cell r="W33">
            <v>8998.4453125</v>
          </cell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>
            <v>6526.8203125</v>
          </cell>
          <cell r="AB36">
            <v>6526.8203125</v>
          </cell>
          <cell r="AD36">
            <v>6526.8203125</v>
          </cell>
          <cell r="AF36">
            <v>6526.8203125</v>
          </cell>
          <cell r="AI36">
            <v>6526.8203125</v>
          </cell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>
            <v>-95.55755615234375</v>
          </cell>
          <cell r="W40">
            <v>-95.55755615234375</v>
          </cell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>
            <v>2008.3232421875</v>
          </cell>
          <cell r="W42">
            <v>2008.3232421875</v>
          </cell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>
            <v>38.411834716796875</v>
          </cell>
          <cell r="W46">
            <v>38.411834716796875</v>
          </cell>
        </row>
        <row r="47">
          <cell r="B47">
            <v>38.411834716796875</v>
          </cell>
          <cell r="W47">
            <v>38.411834716796875</v>
          </cell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>
            <v>49102.40625</v>
          </cell>
          <cell r="W49">
            <v>49102.40625</v>
          </cell>
        </row>
        <row r="50">
          <cell r="B50">
            <v>49102.40625</v>
          </cell>
          <cell r="W50">
            <v>49102.40625</v>
          </cell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>
            <v>53315.03125</v>
          </cell>
          <cell r="W52">
            <v>53315.03125</v>
          </cell>
        </row>
        <row r="53">
          <cell r="B53">
            <v>53315.03125</v>
          </cell>
          <cell r="W53">
            <v>53315.03125</v>
          </cell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>
            <v>21593.296875</v>
          </cell>
          <cell r="W56">
            <v>21593.296875</v>
          </cell>
        </row>
        <row r="57">
          <cell r="B57">
            <v>21593.296875</v>
          </cell>
          <cell r="W57">
            <v>21593.296875</v>
          </cell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>
            <v>49102.40625</v>
          </cell>
          <cell r="W59">
            <v>49102.40625</v>
          </cell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>
            <v>242.638916015625</v>
          </cell>
          <cell r="W64">
            <v>242.638916015625</v>
          </cell>
        </row>
        <row r="65">
          <cell r="B65">
            <v>242.638916015625</v>
          </cell>
          <cell r="W65">
            <v>242.638916015625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>
            <v>36198.78125</v>
          </cell>
          <cell r="W12">
            <v>36198.78125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>
            <v>63.281585693359375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>
            <v>739.71728515625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>
            <v>805.5546875</v>
          </cell>
          <cell r="W31">
            <v>805.5546875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>
            <v>9141.3984375</v>
          </cell>
          <cell r="W33">
            <v>9141.3984375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>
            <v>56.338897705078125</v>
          </cell>
          <cell r="W40">
            <v>56.338897705078125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>
            <v>2302.822265625</v>
          </cell>
          <cell r="W42">
            <v>2302.822265625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>
            <v>50.58746337890625</v>
          </cell>
          <cell r="W46">
            <v>50.58746337890625</v>
          </cell>
        </row>
        <row r="47">
          <cell r="B47">
            <v>50.58746337890625</v>
          </cell>
          <cell r="W47">
            <v>50.58746337890625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>
            <v>47643.03125</v>
          </cell>
          <cell r="W49">
            <v>47643.03125</v>
          </cell>
        </row>
        <row r="50">
          <cell r="B50">
            <v>47643.03125</v>
          </cell>
          <cell r="W50">
            <v>47643.03125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>
            <v>52051.125</v>
          </cell>
          <cell r="W52">
            <v>52051.125</v>
          </cell>
        </row>
        <row r="53">
          <cell r="B53">
            <v>52051.125</v>
          </cell>
          <cell r="W53">
            <v>52051.125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>
            <v>20545.015625</v>
          </cell>
          <cell r="W56">
            <v>20545.015625</v>
          </cell>
        </row>
        <row r="57">
          <cell r="B57">
            <v>20545.015625</v>
          </cell>
          <cell r="W57">
            <v>20545.015625</v>
          </cell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>
            <v>47643.03125</v>
          </cell>
          <cell r="W59">
            <v>47643.03125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>
            <v>204.703125</v>
          </cell>
          <cell r="W64">
            <v>204.703125</v>
          </cell>
        </row>
        <row r="65">
          <cell r="B65">
            <v>204.703125</v>
          </cell>
          <cell r="W65">
            <v>204.703125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>
            <v>204.703125</v>
          </cell>
        </row>
        <row r="274">
          <cell r="W274">
            <v>204.703125</v>
          </cell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>
            <v>37835.84375</v>
          </cell>
          <cell r="W12">
            <v>37835.84375</v>
          </cell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>
            <v>479.80126953125</v>
          </cell>
          <cell r="W31">
            <v>479.80126953125</v>
          </cell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>
            <v>8932.4453125</v>
          </cell>
          <cell r="W33">
            <v>8932.4453125</v>
          </cell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>
            <v>-94.58416748046875</v>
          </cell>
          <cell r="W40">
            <v>-94.58416748046875</v>
          </cell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>
            <v>1994.201171875</v>
          </cell>
          <cell r="W42">
            <v>1994.201171875</v>
          </cell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>
            <v>38.142181396484375</v>
          </cell>
          <cell r="W46">
            <v>38.142181396484375</v>
          </cell>
        </row>
        <row r="47">
          <cell r="B47">
            <v>38.142181396484375</v>
          </cell>
          <cell r="W47">
            <v>38.142181396484375</v>
          </cell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>
            <v>48762.46875</v>
          </cell>
          <cell r="W49">
            <v>48762.46875</v>
          </cell>
        </row>
        <row r="50">
          <cell r="B50">
            <v>48762.46875</v>
          </cell>
          <cell r="W50">
            <v>48762.46875</v>
          </cell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>
            <v>52944.1875</v>
          </cell>
          <cell r="W52">
            <v>52944.1875</v>
          </cell>
        </row>
        <row r="53">
          <cell r="B53">
            <v>52944.1875</v>
          </cell>
          <cell r="W53">
            <v>52944.1875</v>
          </cell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>
            <v>21445.265625</v>
          </cell>
          <cell r="W56">
            <v>21445.265625</v>
          </cell>
        </row>
        <row r="57">
          <cell r="B57">
            <v>21445.265625</v>
          </cell>
          <cell r="W57">
            <v>21445.265625</v>
          </cell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>
            <v>48762.46875</v>
          </cell>
          <cell r="W59">
            <v>48762.46875</v>
          </cell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>
            <v>240.779541015625</v>
          </cell>
          <cell r="W64">
            <v>240.779541015625</v>
          </cell>
        </row>
        <row r="65">
          <cell r="B65">
            <v>240.779541015625</v>
          </cell>
          <cell r="W65">
            <v>240.779541015625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 refreshError="1">
        <row r="1">
          <cell r="A1" t="str">
            <v>MACROS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4"/>
      <sheetName val="Hoja5"/>
      <sheetName val="Hoja3"/>
      <sheetName val="Codigos"/>
      <sheetName val="Consolidado"/>
      <sheetName val="Base Datos"/>
      <sheetName val="bop1actual"/>
      <sheetName val="Serie Precios"/>
      <sheetName val="Precios Niquel"/>
    </sheetNames>
    <sheetDataSet>
      <sheetData sheetId="0" refreshError="1">
        <row r="2">
          <cell r="B2" t="str">
            <v>Sistema de Análisis y Calificación de Riesgo Bancario</v>
          </cell>
        </row>
        <row r="3">
          <cell r="B3" t="str">
            <v>MDBC-97</v>
          </cell>
        </row>
        <row r="4">
          <cell r="B4" t="str">
            <v>Banco Del Caribe, C.A.</v>
          </cell>
        </row>
        <row r="5">
          <cell r="B5" t="str">
            <v>Módulo de Rentabilidad y Beneficios</v>
          </cell>
        </row>
        <row r="9">
          <cell r="B9" t="str">
            <v>Descomposición de la Rentabilidad Patrimonial</v>
          </cell>
          <cell r="F9" t="str">
            <v xml:space="preserve">Estrato de </v>
          </cell>
        </row>
        <row r="10">
          <cell r="B10" t="str">
            <v>Módulo I</v>
          </cell>
          <cell r="F10" t="str">
            <v>Comparación</v>
          </cell>
        </row>
        <row r="11">
          <cell r="F11" t="str">
            <v>Medianos</v>
          </cell>
          <cell r="G11" t="str">
            <v>Privada</v>
          </cell>
        </row>
        <row r="12">
          <cell r="C12" t="str">
            <v>Dic-97</v>
          </cell>
          <cell r="D12">
            <v>35796</v>
          </cell>
          <cell r="E12">
            <v>35827</v>
          </cell>
          <cell r="F12">
            <v>35765</v>
          </cell>
        </row>
        <row r="14">
          <cell r="B14" t="str">
            <v>1.- Margen de Beneficio Neto s/</v>
          </cell>
        </row>
        <row r="15">
          <cell r="B15" t="str">
            <v xml:space="preserve">    Ingresos Ordinarios</v>
          </cell>
          <cell r="C15">
            <v>0.25336624760865417</v>
          </cell>
          <cell r="D15">
            <v>0.22026846883764847</v>
          </cell>
          <cell r="E15">
            <v>0.23861228584459271</v>
          </cell>
          <cell r="F15">
            <v>0.27354807841473588</v>
          </cell>
          <cell r="G15">
            <v>0.23491598804769567</v>
          </cell>
        </row>
        <row r="16">
          <cell r="B16" t="str">
            <v>2.- Ingresos Ordinario s/</v>
          </cell>
        </row>
        <row r="17">
          <cell r="B17" t="str">
            <v xml:space="preserve">    Activo Total Promedio</v>
          </cell>
          <cell r="C17">
            <v>0.22606305209805885</v>
          </cell>
          <cell r="D17">
            <v>0.22377335463277703</v>
          </cell>
          <cell r="E17">
            <v>0.2306517182511115</v>
          </cell>
          <cell r="F17">
            <v>0.22732543438318489</v>
          </cell>
          <cell r="G17">
            <v>0.21705756787147382</v>
          </cell>
        </row>
        <row r="18">
          <cell r="B18" t="str">
            <v>3.-Margen de Beneficio Neto s/</v>
          </cell>
        </row>
        <row r="19">
          <cell r="B19" t="str">
            <v xml:space="preserve">    Activo Total Promedio (1)*(2)</v>
          </cell>
          <cell r="C19">
            <v>5.7276747233044864E-2</v>
          </cell>
          <cell r="D19">
            <v>4.9290214191625908E-2</v>
          </cell>
          <cell r="E19">
            <v>5.5036333725880675E-2</v>
          </cell>
          <cell r="F19">
            <v>6.2184435750315362E-2</v>
          </cell>
          <cell r="G19">
            <v>5.0990293019757035E-2</v>
          </cell>
        </row>
        <row r="20">
          <cell r="B20" t="str">
            <v>4.-Apalancamiento Financiero</v>
          </cell>
          <cell r="C20">
            <v>8.8364482614785675</v>
          </cell>
          <cell r="D20">
            <v>9.5538651306099158</v>
          </cell>
          <cell r="E20">
            <v>9.3155947868143514</v>
          </cell>
          <cell r="F20">
            <v>8.1990483341031286</v>
          </cell>
          <cell r="G20">
            <v>10.53043398836321</v>
          </cell>
        </row>
        <row r="21">
          <cell r="B21" t="str">
            <v xml:space="preserve">5.-Utilidad Líquida s/ </v>
          </cell>
        </row>
        <row r="22">
          <cell r="B22" t="str">
            <v xml:space="preserve">   Margen de Beneficio</v>
          </cell>
          <cell r="C22">
            <v>0.9699012308891628</v>
          </cell>
          <cell r="D22">
            <v>1</v>
          </cell>
          <cell r="E22">
            <v>1</v>
          </cell>
          <cell r="F22">
            <v>0.98397773916135867</v>
          </cell>
          <cell r="G22">
            <v>0.94256048625898037</v>
          </cell>
        </row>
        <row r="23">
          <cell r="B23" t="str">
            <v xml:space="preserve">6.-Rentabilidad </v>
          </cell>
        </row>
        <row r="24">
          <cell r="B24" t="str">
            <v xml:space="preserve">    Patrimonial (ROE)</v>
          </cell>
          <cell r="C24">
            <v>0.49088933378525035</v>
          </cell>
          <cell r="D24">
            <v>0.47091205864566876</v>
          </cell>
          <cell r="E24">
            <v>0.51269618354218893</v>
          </cell>
          <cell r="F24">
            <v>0.5016841934765438</v>
          </cell>
          <cell r="G24">
            <v>0.50610777268866702</v>
          </cell>
        </row>
        <row r="26">
          <cell r="F26" t="str">
            <v xml:space="preserve">Estrato de </v>
          </cell>
        </row>
        <row r="27">
          <cell r="F27" t="str">
            <v>Comparación</v>
          </cell>
        </row>
        <row r="28">
          <cell r="F28" t="str">
            <v>Medianos</v>
          </cell>
          <cell r="G28" t="str">
            <v>Privada</v>
          </cell>
        </row>
        <row r="29">
          <cell r="C29" t="str">
            <v>Dic-97</v>
          </cell>
          <cell r="D29">
            <v>35796</v>
          </cell>
          <cell r="E29">
            <v>35827</v>
          </cell>
          <cell r="F29">
            <v>35765</v>
          </cell>
        </row>
        <row r="31">
          <cell r="B31" t="str">
            <v>1.- Margen de Utilidad Neta</v>
          </cell>
          <cell r="C31">
            <v>0.24574023542140205</v>
          </cell>
          <cell r="D31">
            <v>0.22026846883764847</v>
          </cell>
          <cell r="E31">
            <v>0.23861228584459271</v>
          </cell>
          <cell r="F31">
            <v>0.26916521975046587</v>
          </cell>
          <cell r="G31">
            <v>0.22142252792424486</v>
          </cell>
        </row>
        <row r="32">
          <cell r="B32" t="str">
            <v>2.- Intensidad del Activo</v>
          </cell>
          <cell r="C32">
            <v>0.22606305209805885</v>
          </cell>
          <cell r="D32">
            <v>0.22377335463277703</v>
          </cell>
          <cell r="E32">
            <v>0.2306517182511115</v>
          </cell>
          <cell r="F32">
            <v>0.22732543438318489</v>
          </cell>
          <cell r="G32">
            <v>0.21705756787147382</v>
          </cell>
        </row>
        <row r="33">
          <cell r="B33" t="str">
            <v>3.- Retorno de la Inversión (1)*(2)</v>
          </cell>
          <cell r="C33">
            <v>5.5552787642657663E-2</v>
          </cell>
          <cell r="D33">
            <v>4.9290214191625908E-2</v>
          </cell>
          <cell r="E33">
            <v>5.5036333725880675E-2</v>
          </cell>
          <cell r="F33">
            <v>6.1188100500620068E-2</v>
          </cell>
          <cell r="G33">
            <v>4.8061435383190083E-2</v>
          </cell>
        </row>
        <row r="34">
          <cell r="B34" t="str">
            <v>4.- Apalancamiento Financiero</v>
          </cell>
          <cell r="C34">
            <v>8.8364482614785675</v>
          </cell>
          <cell r="D34">
            <v>9.5538651306099158</v>
          </cell>
          <cell r="E34">
            <v>9.3155947868143514</v>
          </cell>
          <cell r="F34">
            <v>8.1990483341031286</v>
          </cell>
          <cell r="G34">
            <v>10.53043398836321</v>
          </cell>
        </row>
        <row r="35">
          <cell r="B35" t="str">
            <v>5.- Rentabilidad Patrimonial (3)*(4)</v>
          </cell>
          <cell r="C35">
            <v>0.49088933378525035</v>
          </cell>
          <cell r="D35">
            <v>0.47091205864566876</v>
          </cell>
          <cell r="E35">
            <v>0.51269618354218893</v>
          </cell>
          <cell r="F35">
            <v>0.5016841934765438</v>
          </cell>
          <cell r="G35">
            <v>0.50610777268866702</v>
          </cell>
        </row>
        <row r="37">
          <cell r="B37" t="str">
            <v xml:space="preserve">Descomposición de la Rentabilidad </v>
          </cell>
        </row>
        <row r="38">
          <cell r="B38" t="str">
            <v>Sin Ingresos Extraordinarios</v>
          </cell>
          <cell r="F38" t="str">
            <v xml:space="preserve">Estrato de </v>
          </cell>
        </row>
        <row r="39">
          <cell r="F39" t="str">
            <v>Comparación</v>
          </cell>
        </row>
        <row r="40">
          <cell r="F40" t="str">
            <v>Medianos</v>
          </cell>
          <cell r="G40" t="str">
            <v>Privada</v>
          </cell>
        </row>
        <row r="41">
          <cell r="C41" t="str">
            <v>Dic-97</v>
          </cell>
          <cell r="D41">
            <v>35796</v>
          </cell>
          <cell r="E41">
            <v>35827</v>
          </cell>
          <cell r="F41">
            <v>35765</v>
          </cell>
        </row>
        <row r="42">
          <cell r="B42" t="str">
            <v>1.- Margen Total del Negocio s/</v>
          </cell>
        </row>
        <row r="43">
          <cell r="B43" t="str">
            <v xml:space="preserve">    Ingresos Ordinarios</v>
          </cell>
          <cell r="C43">
            <v>0.25669571877353525</v>
          </cell>
          <cell r="D43">
            <v>0.22167728835383735</v>
          </cell>
          <cell r="E43">
            <v>0.2400365828427104</v>
          </cell>
          <cell r="F43">
            <v>0.27394727869890678</v>
          </cell>
          <cell r="G43">
            <v>0.23361163628922754</v>
          </cell>
        </row>
        <row r="44">
          <cell r="B44" t="str">
            <v>2.- Ingresos Ordinarios s/</v>
          </cell>
        </row>
        <row r="45">
          <cell r="B45" t="str">
            <v xml:space="preserve">    Activo Total Promedio</v>
          </cell>
          <cell r="C45">
            <v>0.22606305209805885</v>
          </cell>
          <cell r="D45">
            <v>0.22377335463277703</v>
          </cell>
          <cell r="E45">
            <v>0.2306517182511115</v>
          </cell>
          <cell r="F45">
            <v>0.22732543438318489</v>
          </cell>
          <cell r="G45">
            <v>0.21705756787147382</v>
          </cell>
        </row>
        <row r="46">
          <cell r="B46" t="str">
            <v>3.- Margen Total del Negocio s/</v>
          </cell>
        </row>
        <row r="47">
          <cell r="B47" t="str">
            <v xml:space="preserve">    Activo Total Promedio (1)*(2)</v>
          </cell>
          <cell r="C47">
            <v>5.8029417646450365E-2</v>
          </cell>
          <cell r="D47">
            <v>4.9605470460835618E-2</v>
          </cell>
          <cell r="E47">
            <v>5.5364850275796421E-2</v>
          </cell>
          <cell r="F47">
            <v>6.22751841283204E-2</v>
          </cell>
          <cell r="G47">
            <v>5.070717359941506E-2</v>
          </cell>
        </row>
        <row r="49">
          <cell r="B49" t="str">
            <v>4.-Apalancamiento Financiero</v>
          </cell>
          <cell r="C49">
            <v>8.8364482614785675</v>
          </cell>
          <cell r="D49">
            <v>9.5538651306099158</v>
          </cell>
          <cell r="E49">
            <v>9.3155947868143514</v>
          </cell>
          <cell r="F49">
            <v>8.1990483341031286</v>
          </cell>
          <cell r="G49">
            <v>10.53043398836321</v>
          </cell>
        </row>
        <row r="50">
          <cell r="B50" t="str">
            <v>5.- Utilidad Líquida sin Ing. Ext.</v>
          </cell>
        </row>
        <row r="51">
          <cell r="B51" t="str">
            <v xml:space="preserve">    Margen Total del Negocio</v>
          </cell>
          <cell r="C51">
            <v>0.9569797802435992</v>
          </cell>
          <cell r="D51">
            <v>0.9936447277632694</v>
          </cell>
          <cell r="E51">
            <v>0.99406633363444019</v>
          </cell>
          <cell r="F51">
            <v>0.96849927388329471</v>
          </cell>
          <cell r="G51">
            <v>0.92269812979195165</v>
          </cell>
        </row>
        <row r="52">
          <cell r="B52" t="str">
            <v>6.- Rentabilidad Patrimonial</v>
          </cell>
        </row>
        <row r="53">
          <cell r="B53" t="str">
            <v xml:space="preserve">    Sin Ing. Extraord. (3*4*5)</v>
          </cell>
          <cell r="C53">
            <v>0.49071429880520617</v>
          </cell>
          <cell r="D53">
            <v>0.47091205864566882</v>
          </cell>
          <cell r="E53">
            <v>0.51269618354218893</v>
          </cell>
          <cell r="F53">
            <v>0.49451306072255885</v>
          </cell>
          <cell r="G53">
            <v>0.49269177721651353</v>
          </cell>
        </row>
        <row r="55">
          <cell r="B55" t="str">
            <v>Evolución de la Cuenta de Resultados</v>
          </cell>
        </row>
        <row r="56">
          <cell r="B56" t="str">
            <v>( % ATP)</v>
          </cell>
          <cell r="F56" t="str">
            <v xml:space="preserve">Estrato de </v>
          </cell>
        </row>
        <row r="57">
          <cell r="F57" t="str">
            <v>Comparación</v>
          </cell>
        </row>
        <row r="58">
          <cell r="F58" t="str">
            <v>Medianos</v>
          </cell>
          <cell r="G58" t="str">
            <v>Privada</v>
          </cell>
        </row>
        <row r="59">
          <cell r="C59" t="str">
            <v>Dic-97</v>
          </cell>
          <cell r="D59">
            <v>35796</v>
          </cell>
          <cell r="E59">
            <v>35827</v>
          </cell>
          <cell r="F59">
            <v>35765</v>
          </cell>
        </row>
        <row r="61">
          <cell r="B61" t="str">
            <v>1.-Margen Financiero Bruto</v>
          </cell>
          <cell r="C61">
            <v>0.17427387856428647</v>
          </cell>
          <cell r="D61">
            <v>0.15627607687336273</v>
          </cell>
          <cell r="E61">
            <v>0.16379779248655468</v>
          </cell>
          <cell r="F61">
            <v>0.14931109387022176</v>
          </cell>
          <cell r="G61">
            <v>0.1498012439973079</v>
          </cell>
        </row>
        <row r="62">
          <cell r="B62" t="str">
            <v>2.-Ingresos por Op. Acc. y Conexas</v>
          </cell>
          <cell r="C62">
            <v>1.3234403337585767E-2</v>
          </cell>
          <cell r="D62">
            <v>8.6240876875336089E-3</v>
          </cell>
          <cell r="E62">
            <v>1.0122991729181113E-2</v>
          </cell>
          <cell r="F62">
            <v>3.0169037002136873E-2</v>
          </cell>
          <cell r="G62">
            <v>2.0195818639643866E-2</v>
          </cell>
        </row>
        <row r="63">
          <cell r="B63" t="str">
            <v>3.-Ingresos Extraordinarios</v>
          </cell>
          <cell r="C63">
            <v>-8.2750060338585669E-4</v>
          </cell>
          <cell r="D63">
            <v>-3.1525626920970708E-4</v>
          </cell>
          <cell r="E63">
            <v>-3.2851654991572146E-4</v>
          </cell>
          <cell r="F63">
            <v>-9.0748378005016901E-5</v>
          </cell>
          <cell r="G63">
            <v>2.8312942376642036E-4</v>
          </cell>
        </row>
        <row r="64">
          <cell r="B64" t="str">
            <v>4.-Transferencias y Apartados</v>
          </cell>
          <cell r="C64">
            <v>1.3961590180326172E-2</v>
          </cell>
          <cell r="D64">
            <v>1.4609989225296872E-2</v>
          </cell>
          <cell r="E64">
            <v>1.3335604657719807E-2</v>
          </cell>
          <cell r="F64">
            <v>1.435583984163437E-2</v>
          </cell>
          <cell r="G64">
            <v>1.8443299449311303E-2</v>
          </cell>
        </row>
        <row r="65">
          <cell r="B65" t="str">
            <v>5.-ISLR</v>
          </cell>
          <cell r="C65">
            <v>1.7239595903872013E-3</v>
          </cell>
          <cell r="D65">
            <v>0</v>
          </cell>
          <cell r="E65">
            <v>0</v>
          </cell>
          <cell r="F65">
            <v>1.1580660795612631E-3</v>
          </cell>
          <cell r="G65">
            <v>2.8618296908735339E-3</v>
          </cell>
        </row>
        <row r="66">
          <cell r="B66" t="str">
            <v xml:space="preserve">6.-Productos Totales </v>
          </cell>
          <cell r="C66">
            <v>0.17099523152777302</v>
          </cell>
          <cell r="D66">
            <v>0.14997491906638977</v>
          </cell>
          <cell r="E66">
            <v>0.16025666300810026</v>
          </cell>
          <cell r="F66">
            <v>0.16387547657315799</v>
          </cell>
          <cell r="G66">
            <v>0.14897506292053336</v>
          </cell>
        </row>
        <row r="67">
          <cell r="B67" t="str">
            <v>7.-Costos de Transformación</v>
          </cell>
          <cell r="C67">
            <v>0.11544244388511532</v>
          </cell>
          <cell r="D67">
            <v>0.10068470487476382</v>
          </cell>
          <cell r="E67">
            <v>0.10522032928221957</v>
          </cell>
          <cell r="F67">
            <v>0.1026873429295294</v>
          </cell>
          <cell r="G67">
            <v>0.10091364829444906</v>
          </cell>
        </row>
        <row r="68">
          <cell r="B68" t="str">
            <v xml:space="preserve">8.-R.O.A. </v>
          </cell>
          <cell r="C68">
            <v>5.5552787642657697E-2</v>
          </cell>
          <cell r="D68">
            <v>4.929021419162595E-2</v>
          </cell>
          <cell r="E68">
            <v>5.5036333725880696E-2</v>
          </cell>
          <cell r="F68">
            <v>6.1188133643628587E-2</v>
          </cell>
          <cell r="G68">
            <v>4.8061414626084306E-2</v>
          </cell>
        </row>
        <row r="69">
          <cell r="B69" t="str">
            <v xml:space="preserve">9.-Apalancamiento (veces) </v>
          </cell>
          <cell r="C69">
            <v>8.8364482614785675</v>
          </cell>
          <cell r="D69">
            <v>9.5538651306099158</v>
          </cell>
          <cell r="E69">
            <v>9.3155947868143514</v>
          </cell>
          <cell r="F69">
            <v>8.1990483341031286</v>
          </cell>
          <cell r="G69">
            <v>10.53043398836321</v>
          </cell>
        </row>
        <row r="70">
          <cell r="B70" t="str">
            <v xml:space="preserve">10.-R.O.E. ( % sobre Patrimonio ) </v>
          </cell>
          <cell r="C70">
            <v>0.49088933378525068</v>
          </cell>
          <cell r="D70">
            <v>0.47091205864566921</v>
          </cell>
          <cell r="E70">
            <v>0.51269618354218904</v>
          </cell>
          <cell r="F70">
            <v>0.50168446521767252</v>
          </cell>
          <cell r="G70">
            <v>0.50610755410733488</v>
          </cell>
        </row>
        <row r="71">
          <cell r="B71" t="str">
            <v>11.- Inflación ( Variación IPC )</v>
          </cell>
          <cell r="C71">
            <v>0.376</v>
          </cell>
          <cell r="D71">
            <v>0.36799999999999999</v>
          </cell>
          <cell r="E71">
            <v>0.36699999999999999</v>
          </cell>
          <cell r="F71">
            <v>0.376</v>
          </cell>
          <cell r="G71">
            <v>0.376</v>
          </cell>
        </row>
        <row r="72">
          <cell r="B72" t="str">
            <v xml:space="preserve">12.- R.O.E.  Real </v>
          </cell>
          <cell r="C72">
            <v>0.11488933378525068</v>
          </cell>
          <cell r="D72">
            <v>0.10291205864566921</v>
          </cell>
          <cell r="E72">
            <v>0.14569618354218905</v>
          </cell>
          <cell r="F72">
            <v>0.12568446521767251</v>
          </cell>
          <cell r="G72">
            <v>0.13010755410733488</v>
          </cell>
        </row>
        <row r="73">
          <cell r="B73" t="str">
            <v>13.- Rentabilidad Operativa</v>
          </cell>
          <cell r="C73">
            <v>0.62949388278700613</v>
          </cell>
          <cell r="D73">
            <v>0.61049392526381918</v>
          </cell>
          <cell r="E73">
            <v>0.63692527277066069</v>
          </cell>
          <cell r="F73">
            <v>0.62827005730333274</v>
          </cell>
          <cell r="G73">
            <v>0.72817531918827771</v>
          </cell>
        </row>
        <row r="74">
          <cell r="B74" t="str">
            <v xml:space="preserve">14.- Eficiencia Media </v>
          </cell>
          <cell r="C74">
            <v>0.67512083731039707</v>
          </cell>
          <cell r="D74">
            <v>0.67134361866328773</v>
          </cell>
          <cell r="E74">
            <v>0.6565738191921614</v>
          </cell>
          <cell r="F74">
            <v>0.62661811929918187</v>
          </cell>
          <cell r="G74">
            <v>0.67738617669373735</v>
          </cell>
        </row>
      </sheetData>
      <sheetData sheetId="1" refreshError="1">
        <row r="2">
          <cell r="B2" t="str">
            <v>Sistema de Análisis y Calificación de Riesgo Bancario</v>
          </cell>
        </row>
        <row r="3">
          <cell r="B3" t="str">
            <v>MDBC-98</v>
          </cell>
        </row>
        <row r="4">
          <cell r="B4" t="str">
            <v>Banco Del Caribe, C.A.</v>
          </cell>
        </row>
        <row r="6">
          <cell r="B6" t="str">
            <v>Módulo de Gestión Administrativa</v>
          </cell>
        </row>
        <row r="8">
          <cell r="F8" t="str">
            <v>Estrato de Comparación</v>
          </cell>
        </row>
        <row r="9">
          <cell r="F9" t="str">
            <v>Medianos</v>
          </cell>
          <cell r="G9" t="str">
            <v>Privada</v>
          </cell>
        </row>
        <row r="10">
          <cell r="C10" t="str">
            <v>Dic-97</v>
          </cell>
          <cell r="D10">
            <v>35796</v>
          </cell>
          <cell r="E10">
            <v>35827</v>
          </cell>
          <cell r="F10">
            <v>35765</v>
          </cell>
        </row>
        <row r="12">
          <cell r="B12" t="str">
            <v>1.- Costo Medio de Pasivo Oneroso</v>
          </cell>
          <cell r="C12">
            <v>7.9428936068693709E-2</v>
          </cell>
          <cell r="D12">
            <v>0.111187753056771</v>
          </cell>
          <cell r="E12">
            <v>0.10775144596507111</v>
          </cell>
          <cell r="F12">
            <v>8.9756297980370631E-2</v>
          </cell>
          <cell r="G12">
            <v>8.7147674832039973E-2</v>
          </cell>
        </row>
        <row r="13">
          <cell r="B13" t="str">
            <v>2.- Grado de Absorción del</v>
          </cell>
        </row>
        <row r="14">
          <cell r="B14" t="str">
            <v xml:space="preserve">     Margen Financiero</v>
          </cell>
          <cell r="C14">
            <v>0.65718625219207105</v>
          </cell>
          <cell r="D14">
            <v>0.64427458693087747</v>
          </cell>
          <cell r="E14">
            <v>0.64063559569085426</v>
          </cell>
          <cell r="F14">
            <v>0.71665754540581927</v>
          </cell>
          <cell r="G14">
            <v>0.66273768477185169</v>
          </cell>
        </row>
        <row r="15">
          <cell r="B15" t="str">
            <v>3.- Gastos de Personal como %</v>
          </cell>
        </row>
        <row r="16">
          <cell r="B16" t="str">
            <v xml:space="preserve">     Activo Total Promedio</v>
          </cell>
          <cell r="C16">
            <v>5.198822880391684E-2</v>
          </cell>
          <cell r="D16">
            <v>4.7094148063365517E-2</v>
          </cell>
          <cell r="E16">
            <v>4.650481795607754E-2</v>
          </cell>
          <cell r="F16">
            <v>3.9516345591179697E-2</v>
          </cell>
          <cell r="G16">
            <v>3.9281054593239169E-2</v>
          </cell>
        </row>
        <row r="17">
          <cell r="B17" t="str">
            <v>4.- Gastos Operativos como %</v>
          </cell>
        </row>
        <row r="18">
          <cell r="B18" t="str">
            <v xml:space="preserve">     Activo Total Promedio</v>
          </cell>
          <cell r="C18">
            <v>5.3443254146122818E-2</v>
          </cell>
          <cell r="D18">
            <v>4.2717110573910817E-2</v>
          </cell>
          <cell r="E18">
            <v>4.7632756970602375E-2</v>
          </cell>
          <cell r="F18">
            <v>5.1599680050457702E-2</v>
          </cell>
          <cell r="G18">
            <v>5.0993076472617145E-2</v>
          </cell>
        </row>
        <row r="19">
          <cell r="B19" t="str">
            <v xml:space="preserve">5.- Gastos por Aporte a FOGADE </v>
          </cell>
        </row>
        <row r="20">
          <cell r="B20" t="str">
            <v xml:space="preserve">     como % Activo Total Promedio</v>
          </cell>
          <cell r="C20">
            <v>9.7990380305485649E-3</v>
          </cell>
          <cell r="D20">
            <v>1.0721822454205046E-2</v>
          </cell>
          <cell r="E20">
            <v>1.0837483204315778E-2</v>
          </cell>
          <cell r="F20">
            <v>1.1315608399616473E-2</v>
          </cell>
          <cell r="G20">
            <v>1.0423413249663612E-2</v>
          </cell>
        </row>
        <row r="21">
          <cell r="B21" t="str">
            <v>6.- Gastos por Aporte a SUDEBAN</v>
          </cell>
        </row>
        <row r="22">
          <cell r="B22" t="str">
            <v xml:space="preserve">     como % Activo Total Promedio</v>
          </cell>
          <cell r="C22">
            <v>2.1192290452711789E-4</v>
          </cell>
          <cell r="D22">
            <v>1.5162378328243634E-4</v>
          </cell>
          <cell r="E22">
            <v>2.4527115122387276E-4</v>
          </cell>
          <cell r="F22">
            <v>2.557582502031204E-4</v>
          </cell>
          <cell r="G22">
            <v>2.161314883464385E-4</v>
          </cell>
        </row>
        <row r="23">
          <cell r="B23" t="str">
            <v xml:space="preserve">7.- Gastos de Transformación </v>
          </cell>
        </row>
        <row r="24">
          <cell r="B24" t="str">
            <v xml:space="preserve">     como % Activo Total Promedio</v>
          </cell>
          <cell r="C24">
            <v>0.11544244388511532</v>
          </cell>
          <cell r="D24">
            <v>0.10068470487476382</v>
          </cell>
          <cell r="E24">
            <v>0.10522032928221957</v>
          </cell>
          <cell r="F24">
            <v>0.1026873429295294</v>
          </cell>
          <cell r="G24">
            <v>0.10091364829444906</v>
          </cell>
        </row>
        <row r="25">
          <cell r="B25" t="str">
            <v xml:space="preserve">8.- Ingresos Ordinario s/ </v>
          </cell>
        </row>
        <row r="26">
          <cell r="B26" t="str">
            <v xml:space="preserve">     Gastos de Transformación </v>
          </cell>
          <cell r="C26">
            <v>1.9582316909630713</v>
          </cell>
          <cell r="D26">
            <v>2.2225158718110802</v>
          </cell>
          <cell r="E26">
            <v>2.1920832202726026</v>
          </cell>
          <cell r="F26">
            <v>2.2137629419352112</v>
          </cell>
          <cell r="G26">
            <v>2.1509238001002235</v>
          </cell>
        </row>
        <row r="27">
          <cell r="B27" t="str">
            <v>9.- Intensidad de los Activos</v>
          </cell>
        </row>
        <row r="28">
          <cell r="B28" t="str">
            <v xml:space="preserve">      Fijos</v>
          </cell>
          <cell r="C28">
            <v>5.5549846330464705</v>
          </cell>
          <cell r="D28">
            <v>6.1783544327629691</v>
          </cell>
          <cell r="E28">
            <v>6.2549821841765629</v>
          </cell>
          <cell r="F28">
            <v>3.6845232074339318</v>
          </cell>
          <cell r="G28">
            <v>5.0877955706736993</v>
          </cell>
        </row>
        <row r="31">
          <cell r="B31" t="str">
            <v>Módulo de Intermediación</v>
          </cell>
        </row>
        <row r="32">
          <cell r="F32" t="str">
            <v>Estrato de Comparación</v>
          </cell>
        </row>
        <row r="33">
          <cell r="F33" t="str">
            <v>Medianos</v>
          </cell>
          <cell r="G33" t="str">
            <v>Privada</v>
          </cell>
        </row>
        <row r="34">
          <cell r="C34" t="str">
            <v>Dic-97</v>
          </cell>
          <cell r="D34">
            <v>35796</v>
          </cell>
          <cell r="E34">
            <v>35827</v>
          </cell>
          <cell r="F34">
            <v>35827</v>
          </cell>
        </row>
        <row r="35">
          <cell r="B35" t="str">
            <v>1.- Coeficiente de Intermediación</v>
          </cell>
        </row>
        <row r="36">
          <cell r="B36" t="str">
            <v xml:space="preserve">    en Operaciones Activas</v>
          </cell>
          <cell r="C36">
            <v>0.86993364506930981</v>
          </cell>
          <cell r="D36">
            <v>0.84723479834144344</v>
          </cell>
          <cell r="E36">
            <v>0.88385736866363851</v>
          </cell>
          <cell r="F36">
            <v>0.84912183910558947</v>
          </cell>
          <cell r="G36">
            <v>0.8478424030231807</v>
          </cell>
        </row>
        <row r="37">
          <cell r="B37" t="str">
            <v>2.- Coeficiente de Intermediación</v>
          </cell>
        </row>
        <row r="38">
          <cell r="B38" t="str">
            <v xml:space="preserve">     en Créditos</v>
          </cell>
          <cell r="C38">
            <v>0.80304878838584481</v>
          </cell>
          <cell r="D38">
            <v>0.7768716280300918</v>
          </cell>
          <cell r="E38">
            <v>0.80436226775265995</v>
          </cell>
          <cell r="F38">
            <v>0.65204901466779508</v>
          </cell>
          <cell r="G38">
            <v>0.67855475985163582</v>
          </cell>
        </row>
        <row r="39">
          <cell r="B39" t="str">
            <v>3.- Coeficiente de Intermediación</v>
          </cell>
        </row>
        <row r="40">
          <cell r="B40" t="str">
            <v xml:space="preserve">     Inversiones</v>
          </cell>
          <cell r="C40">
            <v>6.6884856683465055E-2</v>
          </cell>
          <cell r="D40">
            <v>7.0363170311351531E-2</v>
          </cell>
          <cell r="E40">
            <v>7.9495100910978569E-2</v>
          </cell>
          <cell r="F40">
            <v>0.19707282443779436</v>
          </cell>
          <cell r="G40">
            <v>0.16928764317154493</v>
          </cell>
        </row>
        <row r="41">
          <cell r="B41" t="str">
            <v>4.- Coeficiente de Intermediación</v>
          </cell>
        </row>
        <row r="42">
          <cell r="B42" t="str">
            <v xml:space="preserve">     Inversiones Temporales</v>
          </cell>
          <cell r="C42">
            <v>0</v>
          </cell>
          <cell r="D42">
            <v>1.5600599349475912E-7</v>
          </cell>
          <cell r="E42">
            <v>2.7694675546169078E-3</v>
          </cell>
          <cell r="F42">
            <v>7.8742415426164253E-2</v>
          </cell>
          <cell r="G42">
            <v>9.092026033060549E-2</v>
          </cell>
        </row>
        <row r="43">
          <cell r="B43" t="str">
            <v>5.- Coeficiente de Intermediación</v>
          </cell>
        </row>
        <row r="44">
          <cell r="B44" t="str">
            <v xml:space="preserve">     Inversiones Permanentes</v>
          </cell>
          <cell r="C44">
            <v>6.6884856683465055E-2</v>
          </cell>
          <cell r="D44">
            <v>7.0363014305358032E-2</v>
          </cell>
          <cell r="E44">
            <v>7.6725633356361678E-2</v>
          </cell>
          <cell r="F44">
            <v>0.11833040901163011</v>
          </cell>
          <cell r="G44">
            <v>7.8367382840939442E-2</v>
          </cell>
        </row>
        <row r="45">
          <cell r="B45" t="str">
            <v>6.- Coeficiente de Intermediación</v>
          </cell>
        </row>
        <row r="46">
          <cell r="B46" t="str">
            <v xml:space="preserve">     Valores de la Nación</v>
          </cell>
          <cell r="C46">
            <v>5.0251416929769935E-2</v>
          </cell>
          <cell r="D46">
            <v>5.3285865368166055E-2</v>
          </cell>
          <cell r="E46">
            <v>5.7864346783589343E-2</v>
          </cell>
          <cell r="F46">
            <v>9.9338589287740503E-2</v>
          </cell>
          <cell r="G46">
            <v>8.9372943361617302E-2</v>
          </cell>
        </row>
        <row r="47">
          <cell r="B47" t="str">
            <v>7.- Coeficiente de Intermediación</v>
          </cell>
        </row>
        <row r="48">
          <cell r="B48" t="str">
            <v xml:space="preserve">     Valores Privados</v>
          </cell>
          <cell r="C48">
            <v>1.663343975369512E-2</v>
          </cell>
          <cell r="D48">
            <v>1.7077304943185476E-2</v>
          </cell>
          <cell r="E48">
            <v>2.1630754127389226E-2</v>
          </cell>
          <cell r="F48">
            <v>9.7734235150053861E-2</v>
          </cell>
          <cell r="G48">
            <v>7.9914699809927631E-2</v>
          </cell>
        </row>
        <row r="50">
          <cell r="B50" t="str">
            <v>Módulo de Liquidez</v>
          </cell>
        </row>
        <row r="51">
          <cell r="F51" t="str">
            <v>Estrato de Comparación</v>
          </cell>
        </row>
        <row r="52">
          <cell r="F52" t="str">
            <v>Medianos</v>
          </cell>
          <cell r="G52" t="str">
            <v>Privada</v>
          </cell>
        </row>
        <row r="53">
          <cell r="C53" t="str">
            <v>Dic-97</v>
          </cell>
          <cell r="D53">
            <v>35796</v>
          </cell>
          <cell r="E53">
            <v>35827</v>
          </cell>
          <cell r="F53">
            <v>35827</v>
          </cell>
        </row>
        <row r="55">
          <cell r="B55" t="str">
            <v>1.- Coef. de Liquidez Total</v>
          </cell>
          <cell r="C55">
            <v>0.47292209026773974</v>
          </cell>
          <cell r="D55">
            <v>0.47322517172380946</v>
          </cell>
          <cell r="E55">
            <v>0.48418152608480997</v>
          </cell>
          <cell r="F55">
            <v>0.49640275158053537</v>
          </cell>
          <cell r="G55">
            <v>0.46170845672495192</v>
          </cell>
        </row>
        <row r="57">
          <cell r="B57" t="str">
            <v>2.- Coef. de Liquidez Mínima</v>
          </cell>
          <cell r="C57">
            <v>0.23747090288715408</v>
          </cell>
          <cell r="D57">
            <v>0.22477854220492283</v>
          </cell>
          <cell r="E57">
            <v>0.21319286014622202</v>
          </cell>
          <cell r="F57">
            <v>0.21228938371399977</v>
          </cell>
          <cell r="G57">
            <v>0.19238826400006445</v>
          </cell>
        </row>
        <row r="59">
          <cell r="B59" t="str">
            <v xml:space="preserve">3.- Coef. de Liquidez Adicional </v>
          </cell>
          <cell r="C59">
            <v>0.23545118738058565</v>
          </cell>
          <cell r="D59">
            <v>0.24844662951888663</v>
          </cell>
          <cell r="E59">
            <v>0.27098866593858795</v>
          </cell>
          <cell r="F59">
            <v>0.28411336786653563</v>
          </cell>
          <cell r="G59">
            <v>0.2693201927248875</v>
          </cell>
        </row>
        <row r="61">
          <cell r="B61" t="str">
            <v>4.- Coef. de Liquidez Restringida</v>
          </cell>
          <cell r="C61">
            <v>0.28672448867265143</v>
          </cell>
          <cell r="D61">
            <v>0.31078414300572776</v>
          </cell>
          <cell r="E61">
            <v>0.29852400119681644</v>
          </cell>
          <cell r="F61">
            <v>0.34834265647052032</v>
          </cell>
          <cell r="G61">
            <v>0.31670788775722186</v>
          </cell>
        </row>
        <row r="63">
          <cell r="B63" t="str">
            <v>5.- Prueba Acida de Liquidez</v>
          </cell>
          <cell r="C63">
            <v>0.21652890426282037</v>
          </cell>
          <cell r="D63">
            <v>0.24032814807876218</v>
          </cell>
          <cell r="E63">
            <v>0.22595773301277966</v>
          </cell>
          <cell r="F63">
            <v>0.22429249235926987</v>
          </cell>
          <cell r="G63">
            <v>0.21556491468711805</v>
          </cell>
        </row>
        <row r="65">
          <cell r="B65" t="str">
            <v>Mezcla de Depósitos</v>
          </cell>
        </row>
        <row r="66">
          <cell r="B66" t="str">
            <v>Cifras como % del Total de los Depósitos</v>
          </cell>
        </row>
        <row r="67">
          <cell r="F67" t="str">
            <v>Estrato de Comparación</v>
          </cell>
        </row>
        <row r="68">
          <cell r="F68" t="str">
            <v>Medianos</v>
          </cell>
          <cell r="G68" t="str">
            <v>Privada</v>
          </cell>
        </row>
        <row r="69">
          <cell r="C69" t="str">
            <v>Dic-97</v>
          </cell>
          <cell r="D69">
            <v>35796</v>
          </cell>
          <cell r="E69">
            <v>35827</v>
          </cell>
          <cell r="F69">
            <v>35827</v>
          </cell>
        </row>
        <row r="71">
          <cell r="B71" t="str">
            <v>% Dep. a la Vista</v>
          </cell>
          <cell r="C71">
            <v>0.42187434337929214</v>
          </cell>
          <cell r="D71">
            <v>0.45724441372906482</v>
          </cell>
          <cell r="E71">
            <v>0.46672827992052834</v>
          </cell>
          <cell r="F71">
            <v>0.5265056708142728</v>
          </cell>
          <cell r="G71">
            <v>0.55519116757222697</v>
          </cell>
        </row>
        <row r="73">
          <cell r="B73" t="str">
            <v>% Dep. de Ahorro</v>
          </cell>
          <cell r="C73">
            <v>0.27075333024959136</v>
          </cell>
          <cell r="D73">
            <v>0.27843514601342567</v>
          </cell>
          <cell r="E73">
            <v>0.28700782428683086</v>
          </cell>
          <cell r="F73">
            <v>0.23989577391546918</v>
          </cell>
          <cell r="G73">
            <v>0.26865041837366826</v>
          </cell>
        </row>
        <row r="75">
          <cell r="B75" t="str">
            <v>% Dep. a Plazo</v>
          </cell>
          <cell r="C75">
            <v>0.30737232637111656</v>
          </cell>
          <cell r="D75">
            <v>0.26432044025750967</v>
          </cell>
          <cell r="E75">
            <v>0.24626389579264074</v>
          </cell>
          <cell r="F75">
            <v>0.23359854167397889</v>
          </cell>
          <cell r="G75">
            <v>0.17615842069729767</v>
          </cell>
        </row>
      </sheetData>
      <sheetData sheetId="2" refreshError="1"/>
      <sheetData sheetId="3" refreshError="1">
        <row r="1">
          <cell r="Y1" t="str">
            <v>Sistema de Análisis y Calificación de Riesgo Bancario</v>
          </cell>
        </row>
        <row r="2">
          <cell r="K2" t="str">
            <v>Sistema de Análisis y Calificación de Riesgo Bancario</v>
          </cell>
          <cell r="Y2" t="str">
            <v>MDBC-98</v>
          </cell>
        </row>
        <row r="3">
          <cell r="K3" t="str">
            <v>MDBC-98</v>
          </cell>
          <cell r="Y3" t="str">
            <v>Banco Del Caribe, C.A.</v>
          </cell>
        </row>
        <row r="4">
          <cell r="K4" t="str">
            <v>Banco Del Caribe, C.A.</v>
          </cell>
          <cell r="Y4" t="str">
            <v>Flujo de Caja Libre</v>
          </cell>
        </row>
        <row r="5">
          <cell r="K5" t="str">
            <v>Estado de Origen y Aplicación de Fondos</v>
          </cell>
          <cell r="Y5" t="str">
            <v>Millones de Bolívares</v>
          </cell>
        </row>
        <row r="6">
          <cell r="K6" t="str">
            <v>( Cifras en MM Bs. )</v>
          </cell>
          <cell r="AD6" t="str">
            <v xml:space="preserve">Estrato de </v>
          </cell>
        </row>
        <row r="7">
          <cell r="L7" t="str">
            <v>Ene-98/Dic-97</v>
          </cell>
          <cell r="Q7" t="str">
            <v>Feb-98/Jan-98</v>
          </cell>
          <cell r="AD7" t="str">
            <v>Comparación</v>
          </cell>
        </row>
        <row r="8">
          <cell r="K8" t="str">
            <v>Banca</v>
          </cell>
          <cell r="AD8" t="str">
            <v>Bancos</v>
          </cell>
          <cell r="AE8" t="str">
            <v>Banca</v>
          </cell>
        </row>
        <row r="9">
          <cell r="K9" t="str">
            <v>Privada</v>
          </cell>
          <cell r="AD9" t="str">
            <v>Medianos</v>
          </cell>
          <cell r="AE9" t="str">
            <v>Privada</v>
          </cell>
        </row>
        <row r="10">
          <cell r="L10" t="str">
            <v>ORIGEN</v>
          </cell>
          <cell r="N10" t="str">
            <v>APLICACION</v>
          </cell>
          <cell r="Q10" t="str">
            <v>ORIGEN</v>
          </cell>
          <cell r="S10" t="str">
            <v>APLICACION</v>
          </cell>
          <cell r="Z10">
            <v>35217</v>
          </cell>
          <cell r="AA10">
            <v>35400</v>
          </cell>
          <cell r="AB10">
            <v>35582</v>
          </cell>
          <cell r="AC10" t="str">
            <v>Dic-97</v>
          </cell>
          <cell r="AD10">
            <v>35765</v>
          </cell>
        </row>
        <row r="11">
          <cell r="J11" t="str">
            <v>% ATP</v>
          </cell>
          <cell r="K11" t="str">
            <v>MM Bs.</v>
          </cell>
          <cell r="L11" t="str">
            <v>MMBs</v>
          </cell>
          <cell r="M11" t="str">
            <v>%</v>
          </cell>
          <cell r="N11" t="str">
            <v>MMBs</v>
          </cell>
          <cell r="O11" t="str">
            <v>%</v>
          </cell>
          <cell r="Q11" t="str">
            <v>MMBs</v>
          </cell>
          <cell r="R11" t="str">
            <v>%</v>
          </cell>
          <cell r="S11" t="str">
            <v>MMBs</v>
          </cell>
          <cell r="T11" t="str">
            <v>%</v>
          </cell>
        </row>
        <row r="12">
          <cell r="K12" t="str">
            <v>Activo</v>
          </cell>
          <cell r="Y12" t="str">
            <v>FLUJO DE CAJA OPERATIVO</v>
          </cell>
        </row>
        <row r="13">
          <cell r="J13">
            <v>0.20036715806393793</v>
          </cell>
          <cell r="K13" t="str">
            <v>Disponibilidades</v>
          </cell>
          <cell r="L13">
            <v>0</v>
          </cell>
          <cell r="M13">
            <v>0</v>
          </cell>
          <cell r="N13">
            <v>5389.8155354400078</v>
          </cell>
          <cell r="O13">
            <v>0.41344836629794229</v>
          </cell>
          <cell r="Q13">
            <v>331.15043179999338</v>
          </cell>
          <cell r="R13">
            <v>1.2606934388546067E-2</v>
          </cell>
          <cell r="S13">
            <v>0</v>
          </cell>
          <cell r="T13">
            <v>0</v>
          </cell>
        </row>
        <row r="14">
          <cell r="J14">
            <v>5.1056064193716166E-2</v>
          </cell>
          <cell r="K14" t="str">
            <v>Inversiones Temporales</v>
          </cell>
          <cell r="L14">
            <v>0</v>
          </cell>
          <cell r="M14">
            <v>0</v>
          </cell>
          <cell r="N14">
            <v>5.192534999999765E-2</v>
          </cell>
          <cell r="O14">
            <v>3.9831513686850633E-6</v>
          </cell>
          <cell r="Q14">
            <v>0</v>
          </cell>
          <cell r="R14">
            <v>0</v>
          </cell>
          <cell r="S14">
            <v>852.64795847999994</v>
          </cell>
          <cell r="T14">
            <v>3.2460404205595171E-2</v>
          </cell>
          <cell r="Y14" t="str">
            <v>Ingresos Financieros</v>
          </cell>
          <cell r="Z14">
            <v>32942.408719239997</v>
          </cell>
          <cell r="AA14">
            <v>30907.54</v>
          </cell>
          <cell r="AB14">
            <v>26966.33</v>
          </cell>
          <cell r="AC14">
            <v>34782.453000000001</v>
          </cell>
          <cell r="AD14">
            <v>164750.95000000001</v>
          </cell>
          <cell r="AE14">
            <v>488961.07</v>
          </cell>
        </row>
        <row r="15">
          <cell r="J15">
            <v>0.14931109387022176</v>
          </cell>
          <cell r="K15" t="str">
            <v>Cartera de Créditos</v>
          </cell>
          <cell r="L15">
            <v>7763.5845867899479</v>
          </cell>
          <cell r="M15">
            <v>0.5955291231787142</v>
          </cell>
          <cell r="N15">
            <v>0</v>
          </cell>
          <cell r="O15">
            <v>0</v>
          </cell>
          <cell r="Q15">
            <v>7989.8031037300534</v>
          </cell>
          <cell r="R15">
            <v>0.30417270772868288</v>
          </cell>
          <cell r="S15">
            <v>0</v>
          </cell>
          <cell r="T15">
            <v>0</v>
          </cell>
          <cell r="Y15" t="str">
            <v>Otros Ingresos</v>
          </cell>
          <cell r="Z15">
            <v>1954.98246612</v>
          </cell>
          <cell r="AA15">
            <v>1320.63</v>
          </cell>
          <cell r="AB15">
            <v>1408.28</v>
          </cell>
          <cell r="AC15">
            <v>2435.8390000000004</v>
          </cell>
          <cell r="AD15">
            <v>28983.16</v>
          </cell>
          <cell r="AE15">
            <v>49961.08</v>
          </cell>
        </row>
        <row r="16">
          <cell r="J16">
            <v>2.9741830674038352E-3</v>
          </cell>
          <cell r="K16" t="str">
            <v>Otras Cuentas por Cobrar</v>
          </cell>
          <cell r="L16">
            <v>0</v>
          </cell>
          <cell r="M16">
            <v>0</v>
          </cell>
          <cell r="N16">
            <v>1213.2993091600001</v>
          </cell>
          <cell r="O16">
            <v>9.3071203254393373E-2</v>
          </cell>
          <cell r="Q16">
            <v>0</v>
          </cell>
          <cell r="R16">
            <v>0</v>
          </cell>
          <cell r="S16">
            <v>24.916666189999887</v>
          </cell>
          <cell r="T16">
            <v>9.4858029968795726E-4</v>
          </cell>
          <cell r="Y16" t="str">
            <v>Egresos Financieros</v>
          </cell>
          <cell r="Z16">
            <v>-15453.381141000002</v>
          </cell>
          <cell r="AA16">
            <v>-6715.41</v>
          </cell>
          <cell r="AB16">
            <v>-5089.2</v>
          </cell>
          <cell r="AC16">
            <v>-6114.93</v>
          </cell>
          <cell r="AD16">
            <v>-40718.400000000001</v>
          </cell>
          <cell r="AE16">
            <v>-122850.12</v>
          </cell>
        </row>
        <row r="17">
          <cell r="J17">
            <v>1.0408300912164806E-2</v>
          </cell>
          <cell r="K17" t="str">
            <v>Bienes Realizables</v>
          </cell>
          <cell r="L17">
            <v>0</v>
          </cell>
          <cell r="M17">
            <v>0</v>
          </cell>
          <cell r="N17">
            <v>128.56515063999996</v>
          </cell>
          <cell r="O17">
            <v>9.8621281462125988E-3</v>
          </cell>
          <cell r="Q17">
            <v>0</v>
          </cell>
          <cell r="R17">
            <v>0</v>
          </cell>
          <cell r="S17">
            <v>143.68565438999997</v>
          </cell>
          <cell r="T17">
            <v>5.4701291120891737E-3</v>
          </cell>
          <cell r="Y17" t="str">
            <v>Sueldos y Otros Gastos de Personal</v>
          </cell>
          <cell r="Z17">
            <v>-3891.3943560000002</v>
          </cell>
          <cell r="AA17">
            <v>-5943.98</v>
          </cell>
          <cell r="AB17">
            <v>-6825.64</v>
          </cell>
          <cell r="AC17">
            <v>-8252.5059999999994</v>
          </cell>
          <cell r="AD17">
            <v>-33887.300000000003</v>
          </cell>
          <cell r="AE17">
            <v>-93230.35</v>
          </cell>
        </row>
        <row r="18">
          <cell r="J18">
            <v>0.14187697602546076</v>
          </cell>
          <cell r="K18" t="str">
            <v>Inversiones Permanentes</v>
          </cell>
          <cell r="L18">
            <v>0</v>
          </cell>
          <cell r="M18">
            <v>0</v>
          </cell>
          <cell r="N18">
            <v>1148.5438115700017</v>
          </cell>
          <cell r="O18">
            <v>8.8103861698573413E-2</v>
          </cell>
          <cell r="Q18">
            <v>0</v>
          </cell>
          <cell r="R18">
            <v>0</v>
          </cell>
          <cell r="S18">
            <v>203.52343829000165</v>
          </cell>
          <cell r="T18">
            <v>7.7481603122385497E-3</v>
          </cell>
          <cell r="Y18" t="str">
            <v>Gastos Operativos Directos</v>
          </cell>
          <cell r="Z18">
            <v>-4775.0522940000001</v>
          </cell>
          <cell r="AA18">
            <v>-5618.15</v>
          </cell>
          <cell r="AB18">
            <v>-7816.23</v>
          </cell>
          <cell r="AC18">
            <v>-10587.396000000001</v>
          </cell>
          <cell r="AD18">
            <v>-55001.61</v>
          </cell>
          <cell r="AE18">
            <v>-149405.24</v>
          </cell>
        </row>
        <row r="19">
          <cell r="J19">
            <v>0.1026873429295294</v>
          </cell>
          <cell r="K19" t="str">
            <v>Bienes de Uso</v>
          </cell>
          <cell r="L19">
            <v>0</v>
          </cell>
          <cell r="M19">
            <v>0</v>
          </cell>
          <cell r="N19">
            <v>2751.4446526699994</v>
          </cell>
          <cell r="O19">
            <v>0.21106108161320442</v>
          </cell>
          <cell r="Q19">
            <v>0</v>
          </cell>
          <cell r="R19">
            <v>0</v>
          </cell>
          <cell r="S19">
            <v>54.758947899999839</v>
          </cell>
          <cell r="T19">
            <v>2.0846793392619322E-3</v>
          </cell>
          <cell r="Y19" t="str">
            <v>Impuesto Sobre La Renta</v>
          </cell>
          <cell r="Z19">
            <v>-200</v>
          </cell>
          <cell r="AA19">
            <v>-500</v>
          </cell>
          <cell r="AB19">
            <v>-500</v>
          </cell>
          <cell r="AC19">
            <v>0</v>
          </cell>
          <cell r="AD19">
            <v>-558.69000000000005</v>
          </cell>
          <cell r="AE19">
            <v>-7978.49</v>
          </cell>
        </row>
        <row r="20">
          <cell r="J20">
            <v>3.9189633095931382E-2</v>
          </cell>
          <cell r="K20" t="str">
            <v>Otros Activos</v>
          </cell>
          <cell r="L20">
            <v>0</v>
          </cell>
          <cell r="M20">
            <v>0</v>
          </cell>
          <cell r="N20">
            <v>117.27629387000002</v>
          </cell>
          <cell r="O20">
            <v>8.9961691243799699E-3</v>
          </cell>
          <cell r="Q20">
            <v>0</v>
          </cell>
          <cell r="R20">
            <v>0</v>
          </cell>
          <cell r="S20">
            <v>38.847343460000047</v>
          </cell>
          <cell r="T20">
            <v>1.4789227587821217E-3</v>
          </cell>
          <cell r="Y20" t="str">
            <v>UTIL. OPER. DESPUES DE IMPUESTOS</v>
          </cell>
          <cell r="Z20">
            <v>10577.563394359997</v>
          </cell>
          <cell r="AA20">
            <v>13450.63</v>
          </cell>
          <cell r="AB20">
            <v>8143.54</v>
          </cell>
          <cell r="AC20">
            <v>12263.46</v>
          </cell>
          <cell r="AD20">
            <v>63568.11</v>
          </cell>
          <cell r="AE20">
            <v>165457.95000000001</v>
          </cell>
        </row>
        <row r="21"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J22">
            <v>3.8727252868579693E-3</v>
          </cell>
          <cell r="K22" t="str">
            <v>Pasivo y Capital</v>
          </cell>
          <cell r="L22">
            <v>5.7580761636526227E-3</v>
          </cell>
          <cell r="Y22" t="str">
            <v>Flujo de Caja Operativo</v>
          </cell>
          <cell r="Z22">
            <v>10577.563394359997</v>
          </cell>
          <cell r="AA22">
            <v>13450.63</v>
          </cell>
          <cell r="AB22">
            <v>8143.54</v>
          </cell>
          <cell r="AC22">
            <v>12263.46</v>
          </cell>
          <cell r="AD22">
            <v>63568.11</v>
          </cell>
          <cell r="AE22">
            <v>165457.95000000001</v>
          </cell>
        </row>
        <row r="23">
          <cell r="J23">
            <v>6.2275184128320379E-2</v>
          </cell>
          <cell r="K23" t="str">
            <v>Captaciones del Público</v>
          </cell>
          <cell r="L23">
            <v>0</v>
          </cell>
          <cell r="M23">
            <v>0</v>
          </cell>
          <cell r="N23">
            <v>136.55104426003527</v>
          </cell>
          <cell r="O23">
            <v>1.0474719551043156E-2</v>
          </cell>
          <cell r="Q23">
            <v>0</v>
          </cell>
          <cell r="R23">
            <v>0</v>
          </cell>
          <cell r="S23">
            <v>24948.944115769933</v>
          </cell>
          <cell r="T23">
            <v>0.94980912397234507</v>
          </cell>
        </row>
        <row r="24">
          <cell r="J24">
            <v>8.7462989139328983E-4</v>
          </cell>
          <cell r="K24" t="str">
            <v>Oblig. con el B.C.V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 t="str">
            <v>Cambios en el Balance</v>
          </cell>
        </row>
        <row r="25">
          <cell r="J25">
            <v>9.6537826939830664E-4</v>
          </cell>
          <cell r="K25" t="str">
            <v>Oblig. con el B.A.N.A.P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J26">
            <v>6.2184435750315362E-2</v>
          </cell>
          <cell r="K26" t="str">
            <v>Otros Financ. Obtenidos</v>
          </cell>
          <cell r="L26">
            <v>2105.8005905499995</v>
          </cell>
          <cell r="M26">
            <v>0.16153177250278214</v>
          </cell>
          <cell r="N26">
            <v>0</v>
          </cell>
          <cell r="O26">
            <v>0</v>
          </cell>
          <cell r="Q26">
            <v>6659.0669750500019</v>
          </cell>
          <cell r="R26">
            <v>0.25351143281641036</v>
          </cell>
          <cell r="S26">
            <v>0</v>
          </cell>
          <cell r="T26">
            <v>0</v>
          </cell>
          <cell r="Y26" t="str">
            <v>Fuentes de Flujo de Caja</v>
          </cell>
        </row>
        <row r="27">
          <cell r="K27" t="str">
            <v>Otras Oblig. p/ Intermed. Financ.</v>
          </cell>
          <cell r="L27">
            <v>0</v>
          </cell>
          <cell r="M27">
            <v>0</v>
          </cell>
          <cell r="N27">
            <v>1879.1546159</v>
          </cell>
          <cell r="O27">
            <v>0.1441484223080495</v>
          </cell>
          <cell r="Q27">
            <v>739.90087077999988</v>
          </cell>
          <cell r="R27">
            <v>2.8168109826247695E-2</v>
          </cell>
          <cell r="S27">
            <v>0</v>
          </cell>
          <cell r="T27">
            <v>0</v>
          </cell>
          <cell r="Y27" t="str">
            <v>Incremento Captaciones del Público</v>
          </cell>
          <cell r="Z27">
            <v>151949.49</v>
          </cell>
          <cell r="AA27">
            <v>29727.25</v>
          </cell>
          <cell r="AB27">
            <v>32845.33</v>
          </cell>
          <cell r="AC27">
            <v>118456.50099999999</v>
          </cell>
          <cell r="AD27">
            <v>416329.4</v>
          </cell>
          <cell r="AE27">
            <v>1255163.0900000001</v>
          </cell>
        </row>
        <row r="28">
          <cell r="J28">
            <v>1</v>
          </cell>
          <cell r="K28" t="str">
            <v>Otras Ctas. p/ Pagar y Prov.</v>
          </cell>
          <cell r="L28">
            <v>1501.8996041299997</v>
          </cell>
          <cell r="M28">
            <v>0.11520772967063396</v>
          </cell>
          <cell r="N28">
            <v>0</v>
          </cell>
          <cell r="O28">
            <v>0</v>
          </cell>
          <cell r="Q28">
            <v>2862.3558978200017</v>
          </cell>
          <cell r="R28">
            <v>0.1089702127348558</v>
          </cell>
          <cell r="S28">
            <v>0</v>
          </cell>
          <cell r="T28">
            <v>0</v>
          </cell>
          <cell r="Y28" t="str">
            <v>Incremento en las Oblig. con el BCV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K29" t="str">
            <v>Otros Pasivos</v>
          </cell>
          <cell r="L29">
            <v>0</v>
          </cell>
          <cell r="M29">
            <v>0</v>
          </cell>
          <cell r="N29">
            <v>271.54589619999933</v>
          </cell>
          <cell r="O29">
            <v>2.0830064854832724E-2</v>
          </cell>
          <cell r="Q29">
            <v>2981.7615253099993</v>
          </cell>
          <cell r="R29">
            <v>0.11351599847702495</v>
          </cell>
          <cell r="S29">
            <v>0</v>
          </cell>
          <cell r="T29">
            <v>0</v>
          </cell>
          <cell r="Y29" t="str">
            <v>Incremento Oblig. con el BANAP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-151.74</v>
          </cell>
          <cell r="AE29">
            <v>611.19000000000005</v>
          </cell>
        </row>
        <row r="30">
          <cell r="K30" t="str">
            <v>Oblig. Subordin.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 t="str">
            <v>Incremento en Otros Financiamientos obtenidos</v>
          </cell>
          <cell r="Z30">
            <v>3854.16</v>
          </cell>
          <cell r="AA30">
            <v>6383.04</v>
          </cell>
          <cell r="AB30">
            <v>-4563.71</v>
          </cell>
          <cell r="AC30">
            <v>2227.5419999999995</v>
          </cell>
          <cell r="AD30">
            <v>-33898.699999999997</v>
          </cell>
          <cell r="AE30">
            <v>69763.48</v>
          </cell>
        </row>
        <row r="31">
          <cell r="K31" t="str">
            <v>Oblig. Convertibles en Capital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 t="str">
            <v>Incremento por Otras Oblig. p/Intermed. Financ.</v>
          </cell>
          <cell r="Z31">
            <v>0</v>
          </cell>
          <cell r="AA31">
            <v>3060.15</v>
          </cell>
          <cell r="AB31">
            <v>-1289.3699999999999</v>
          </cell>
          <cell r="AC31">
            <v>2380.4830000000002</v>
          </cell>
          <cell r="AD31">
            <v>5376.75</v>
          </cell>
          <cell r="AE31">
            <v>20942.61</v>
          </cell>
        </row>
        <row r="32">
          <cell r="K32" t="str">
            <v>Gestión Operativa</v>
          </cell>
          <cell r="L32">
            <v>1665.16309237</v>
          </cell>
          <cell r="M32">
            <v>0.12773134693940222</v>
          </cell>
          <cell r="N32">
            <v>0</v>
          </cell>
          <cell r="O32">
            <v>0</v>
          </cell>
          <cell r="Q32">
            <v>2036.61871999</v>
          </cell>
          <cell r="R32">
            <v>7.7534304991955988E-2</v>
          </cell>
          <cell r="S32">
            <v>0</v>
          </cell>
          <cell r="T32">
            <v>0</v>
          </cell>
          <cell r="Y32" t="str">
            <v>Incremento en Otras Ctas p/pagar y prov.</v>
          </cell>
          <cell r="Z32">
            <v>302.35000000000002</v>
          </cell>
          <cell r="AA32">
            <v>7384.11</v>
          </cell>
          <cell r="AB32">
            <v>7336.28</v>
          </cell>
          <cell r="AC32">
            <v>-3581.0020000000004</v>
          </cell>
          <cell r="AD32">
            <v>-13814.6</v>
          </cell>
          <cell r="AE32">
            <v>-20080.57</v>
          </cell>
        </row>
        <row r="33">
          <cell r="Y33" t="str">
            <v>Incremento en Otros Pasivos</v>
          </cell>
          <cell r="Z33">
            <v>5255.04</v>
          </cell>
          <cell r="AA33">
            <v>-300.64</v>
          </cell>
          <cell r="AB33">
            <v>-558.17999999999938</v>
          </cell>
          <cell r="AC33">
            <v>599.90799999999945</v>
          </cell>
          <cell r="AD33">
            <v>-2987.59</v>
          </cell>
          <cell r="AE33">
            <v>12802.96</v>
          </cell>
        </row>
        <row r="34">
          <cell r="K34" t="str">
            <v>Capital Social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2666.6666000000005</v>
          </cell>
          <cell r="R34">
            <v>0.10152029903627593</v>
          </cell>
          <cell r="S34">
            <v>0</v>
          </cell>
          <cell r="T34">
            <v>0</v>
          </cell>
        </row>
        <row r="35">
          <cell r="K35" t="str">
            <v>Aportes Patrimoniales No Capit.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K36" t="str">
            <v>Reservas de Capital</v>
          </cell>
          <cell r="L36">
            <v>1.519799989182502E-4</v>
          </cell>
          <cell r="M36">
            <v>1.1658083258407639E-8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Y36" t="str">
            <v>Total Fuentes</v>
          </cell>
          <cell r="Z36">
            <v>161361.04</v>
          </cell>
          <cell r="AA36">
            <v>46253.91</v>
          </cell>
          <cell r="AB36">
            <v>33770.35</v>
          </cell>
          <cell r="AC36">
            <v>120083.43199999997</v>
          </cell>
          <cell r="AD36">
            <v>370853.52</v>
          </cell>
          <cell r="AE36">
            <v>1339202.76</v>
          </cell>
        </row>
        <row r="37">
          <cell r="J37" t="str">
            <v>% ATP</v>
          </cell>
          <cell r="K37" t="str">
            <v>Ajustes al Patrimonio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K38" t="str">
            <v>Result. Acumulados</v>
          </cell>
          <cell r="L38">
            <v>6934.8942092399993</v>
          </cell>
          <cell r="M38">
            <v>0.53196193351111087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Y38" t="str">
            <v>Aplicaciones al Flujo de Caja</v>
          </cell>
        </row>
        <row r="39">
          <cell r="J39">
            <v>0.14931109387022176</v>
          </cell>
          <cell r="K39" t="str">
            <v>Result. del Ejercicio</v>
          </cell>
          <cell r="L39">
            <v>0</v>
          </cell>
          <cell r="M39">
            <v>0</v>
          </cell>
          <cell r="N39">
            <v>6934.8940000000002</v>
          </cell>
          <cell r="O39">
            <v>0.53197007873393409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J40">
            <v>0.1026873429295294</v>
          </cell>
          <cell r="K40" t="str">
            <v>Total Patrimonio</v>
          </cell>
          <cell r="L40">
            <v>3.6122000165050849E-4</v>
          </cell>
          <cell r="M40">
            <v>2.7708467455042781E-8</v>
          </cell>
          <cell r="N40">
            <v>0</v>
          </cell>
          <cell r="O40">
            <v>0</v>
          </cell>
          <cell r="Q40">
            <v>2666.6666000000041</v>
          </cell>
          <cell r="R40">
            <v>0.10152029903627607</v>
          </cell>
          <cell r="S40">
            <v>0</v>
          </cell>
          <cell r="T40">
            <v>0</v>
          </cell>
          <cell r="Y40" t="str">
            <v>Incremento en Activos Monetarios</v>
          </cell>
          <cell r="Z40">
            <v>42542.07</v>
          </cell>
          <cell r="AA40">
            <v>7461.8</v>
          </cell>
          <cell r="AB40">
            <v>8425.81</v>
          </cell>
          <cell r="AC40">
            <v>37568.945999999989</v>
          </cell>
          <cell r="AD40">
            <v>117535.1</v>
          </cell>
          <cell r="AE40">
            <v>341882.33</v>
          </cell>
        </row>
        <row r="41">
          <cell r="J41">
            <v>4.6623750940692363E-2</v>
          </cell>
          <cell r="K41">
            <v>123475.43</v>
          </cell>
          <cell r="L41">
            <v>4.8887605706283331E-2</v>
          </cell>
          <cell r="Y41" t="str">
            <v>Incremento en Colocaciones Interbancarias</v>
          </cell>
        </row>
        <row r="42">
          <cell r="J42">
            <v>2.6958276319246962E-2</v>
          </cell>
          <cell r="K42">
            <v>43692.22</v>
          </cell>
          <cell r="L42">
            <v>1.8644345023292912E-2</v>
          </cell>
          <cell r="Y42" t="str">
            <v>Incremento de la Cartera de Créditos</v>
          </cell>
          <cell r="Z42">
            <v>97018.74</v>
          </cell>
          <cell r="AA42">
            <v>36089.78</v>
          </cell>
          <cell r="AB42">
            <v>53834.76</v>
          </cell>
          <cell r="AC42">
            <v>79282.068999999989</v>
          </cell>
          <cell r="AD42">
            <v>402513.79</v>
          </cell>
          <cell r="AE42">
            <v>1107460.7</v>
          </cell>
        </row>
        <row r="43">
          <cell r="J43">
            <v>2.9741830674038352E-3</v>
          </cell>
          <cell r="K43" t="str">
            <v>Totales</v>
          </cell>
          <cell r="L43">
            <v>13036.448235059948</v>
          </cell>
          <cell r="M43">
            <v>1</v>
          </cell>
          <cell r="N43">
            <v>13036.248235060042</v>
          </cell>
          <cell r="O43">
            <v>1</v>
          </cell>
          <cell r="Q43">
            <v>26267.324124480059</v>
          </cell>
          <cell r="R43">
            <v>1</v>
          </cell>
          <cell r="S43">
            <v>26267.324124479936</v>
          </cell>
          <cell r="T43">
            <v>1</v>
          </cell>
          <cell r="Y43" t="str">
            <v>Incremento en Prog. Esp. de Financiamiento</v>
          </cell>
        </row>
        <row r="44">
          <cell r="J44">
            <v>1.0408300912164806E-2</v>
          </cell>
          <cell r="K44">
            <v>28202.98</v>
          </cell>
          <cell r="L44">
            <v>1.2468255761111765E-2</v>
          </cell>
          <cell r="Y44" t="str">
            <v>Incremento de Inversiones en Valores</v>
          </cell>
          <cell r="Z44">
            <v>35213.43</v>
          </cell>
          <cell r="AA44">
            <v>9173.14</v>
          </cell>
          <cell r="AB44">
            <v>-28060.45</v>
          </cell>
          <cell r="AC44">
            <v>5945.1039999999939</v>
          </cell>
          <cell r="AD44">
            <v>-123490.07</v>
          </cell>
          <cell r="AE44">
            <v>-20467.089999999851</v>
          </cell>
        </row>
        <row r="45">
          <cell r="Y45" t="str">
            <v>Incremento de Inver. en Muebles e Inmuebles</v>
          </cell>
          <cell r="Z45">
            <v>4314.05</v>
          </cell>
          <cell r="AA45">
            <v>3084.32</v>
          </cell>
          <cell r="AB45">
            <v>1923.86</v>
          </cell>
          <cell r="AC45">
            <v>2480.6950000000002</v>
          </cell>
          <cell r="AD45">
            <v>11385.39</v>
          </cell>
          <cell r="AE45">
            <v>27151.98</v>
          </cell>
        </row>
        <row r="46">
          <cell r="Y46" t="str">
            <v>Incremento en Otros Activos</v>
          </cell>
          <cell r="Z46">
            <v>2309.19</v>
          </cell>
          <cell r="AA46">
            <v>740.12</v>
          </cell>
          <cell r="AB46">
            <v>2225.2600000000002</v>
          </cell>
          <cell r="AC46">
            <v>2328.6989999999996</v>
          </cell>
          <cell r="AD46">
            <v>12041.74</v>
          </cell>
          <cell r="AE46">
            <v>39481.410000000003</v>
          </cell>
        </row>
        <row r="49">
          <cell r="Y49" t="str">
            <v>Total Aplicaciones</v>
          </cell>
          <cell r="Z49">
            <v>181397.48</v>
          </cell>
          <cell r="AA49">
            <v>56549.16</v>
          </cell>
          <cell r="AB49">
            <v>38349.24</v>
          </cell>
          <cell r="AC49">
            <v>127605.51299999998</v>
          </cell>
          <cell r="AD49">
            <v>419985.95</v>
          </cell>
          <cell r="AE49">
            <v>1495509.33</v>
          </cell>
        </row>
        <row r="53">
          <cell r="Y53" t="str">
            <v>Flujo de Caja del Banco</v>
          </cell>
          <cell r="Z53">
            <v>-9458.8766056399909</v>
          </cell>
          <cell r="AA53">
            <v>3155.3800000000192</v>
          </cell>
          <cell r="AB53">
            <v>3564.6500000000087</v>
          </cell>
          <cell r="AC53">
            <v>4741.3789999999863</v>
          </cell>
          <cell r="AD53">
            <v>14435.680000000051</v>
          </cell>
          <cell r="AE53">
            <v>9151.3800000001211</v>
          </cell>
        </row>
        <row r="56">
          <cell r="Y56" t="str">
            <v>Aportes de Capital</v>
          </cell>
          <cell r="Z56">
            <v>4000</v>
          </cell>
          <cell r="AA56">
            <v>4000</v>
          </cell>
          <cell r="AB56">
            <v>0</v>
          </cell>
          <cell r="AC56">
            <v>0</v>
          </cell>
          <cell r="AD56">
            <v>6900</v>
          </cell>
          <cell r="AE56">
            <v>35380.1</v>
          </cell>
        </row>
        <row r="59">
          <cell r="Y59" t="str">
            <v>Flujo de Caja del Accionista</v>
          </cell>
          <cell r="Z59">
            <v>-13458.876605639991</v>
          </cell>
          <cell r="AA59">
            <v>-844.61999999998079</v>
          </cell>
          <cell r="AB59">
            <v>3564.6500000000087</v>
          </cell>
          <cell r="AC59">
            <v>4741.3789999999863</v>
          </cell>
          <cell r="AD59">
            <v>7535.6800000000512</v>
          </cell>
          <cell r="AE59">
            <v>-26228.719999999885</v>
          </cell>
        </row>
      </sheetData>
      <sheetData sheetId="4" refreshError="1">
        <row r="1">
          <cell r="Y1" t="str">
            <v>Sistema de Análisis y Calificación de Riesgo Bancario</v>
          </cell>
        </row>
        <row r="2">
          <cell r="B2" t="str">
            <v>Sistema de Análisis y Calificación de Riesgo Bancario</v>
          </cell>
          <cell r="K2" t="str">
            <v>Sistema de Análisis y Calificación de Riesgo Bancario</v>
          </cell>
        </row>
        <row r="3">
          <cell r="B3" t="str">
            <v>MDBC-98</v>
          </cell>
          <cell r="K3" t="str">
            <v>MDBC-98</v>
          </cell>
        </row>
        <row r="4">
          <cell r="B4" t="str">
            <v>Banco Del Caribe, C.A.</v>
          </cell>
          <cell r="K4" t="str">
            <v>Banco Del Caribe, C.A.</v>
          </cell>
        </row>
        <row r="5">
          <cell r="B5" t="str">
            <v>Cascada de Resultados</v>
          </cell>
          <cell r="K5" t="str">
            <v>Estado de Origen y Aplicación de Fondos</v>
          </cell>
        </row>
        <row r="6">
          <cell r="B6" t="str">
            <v>(Cifras en Millones de Bs. y en % ATP)</v>
          </cell>
          <cell r="K6" t="str">
            <v>( Cifras en MM Bs. )</v>
          </cell>
        </row>
        <row r="7">
          <cell r="I7" t="str">
            <v>Estrato de Comparación</v>
          </cell>
          <cell r="L7" t="str">
            <v>Ene-98/Dic-97</v>
          </cell>
        </row>
        <row r="8">
          <cell r="C8" t="str">
            <v xml:space="preserve">      </v>
          </cell>
          <cell r="D8" t="str">
            <v xml:space="preserve">      </v>
          </cell>
          <cell r="I8" t="str">
            <v>Bancos</v>
          </cell>
          <cell r="K8" t="str">
            <v>Banca</v>
          </cell>
        </row>
        <row r="9">
          <cell r="I9" t="str">
            <v>Medianos</v>
          </cell>
          <cell r="K9" t="str">
            <v>Privada</v>
          </cell>
        </row>
        <row r="10">
          <cell r="C10">
            <v>35400</v>
          </cell>
          <cell r="E10">
            <v>35582</v>
          </cell>
          <cell r="G10" t="str">
            <v>Dic-97</v>
          </cell>
          <cell r="I10">
            <v>35765</v>
          </cell>
          <cell r="L10" t="str">
            <v>ORIGEN</v>
          </cell>
        </row>
        <row r="11">
          <cell r="C11" t="str">
            <v>MM Bs.</v>
          </cell>
          <cell r="D11" t="str">
            <v>% ATP</v>
          </cell>
          <cell r="E11" t="str">
            <v>MM Bs.</v>
          </cell>
          <cell r="F11" t="str">
            <v>% ATP</v>
          </cell>
          <cell r="G11" t="str">
            <v>MM Bs.</v>
          </cell>
          <cell r="H11" t="str">
            <v>% ATP</v>
          </cell>
          <cell r="I11" t="str">
            <v>MM Bs.</v>
          </cell>
          <cell r="J11" t="str">
            <v>% ATP</v>
          </cell>
          <cell r="K11" t="str">
            <v>MM Bs.</v>
          </cell>
          <cell r="L11" t="str">
            <v>% ATP</v>
          </cell>
        </row>
        <row r="12">
          <cell r="K12" t="str">
            <v>Activo</v>
          </cell>
        </row>
        <row r="13">
          <cell r="B13" t="str">
            <v>Ingresos Financieros</v>
          </cell>
          <cell r="C13">
            <v>30907.54</v>
          </cell>
          <cell r="D13">
            <v>0.3436585892363766</v>
          </cell>
          <cell r="E13">
            <v>26966.33</v>
          </cell>
          <cell r="F13">
            <v>0.21082681079046312</v>
          </cell>
          <cell r="G13">
            <v>34782.453000000001</v>
          </cell>
          <cell r="H13">
            <v>0.21290481329517638</v>
          </cell>
          <cell r="I13">
            <v>164750.95000000001</v>
          </cell>
          <cell r="J13">
            <v>0.20036715806393793</v>
          </cell>
          <cell r="K13">
            <v>488961.07</v>
          </cell>
          <cell r="L13">
            <v>0.19841322284818091</v>
          </cell>
        </row>
        <row r="14">
          <cell r="B14" t="str">
            <v>(-) Egresos Financieros</v>
          </cell>
          <cell r="C14">
            <v>6715.41</v>
          </cell>
          <cell r="D14">
            <v>0.11931874091382398</v>
          </cell>
          <cell r="E14">
            <v>5089.2</v>
          </cell>
          <cell r="F14">
            <v>3.9788128583860861E-2</v>
          </cell>
          <cell r="G14">
            <v>6114.93</v>
          </cell>
          <cell r="H14">
            <v>3.863093473088991E-2</v>
          </cell>
          <cell r="I14">
            <v>40718.400000000001</v>
          </cell>
          <cell r="J14">
            <v>5.1056064193716166E-2</v>
          </cell>
          <cell r="K14">
            <v>122850.12</v>
          </cell>
          <cell r="L14">
            <v>4.8611978850873011E-2</v>
          </cell>
        </row>
        <row r="15">
          <cell r="B15" t="str">
            <v>Margen Financiero Bruto</v>
          </cell>
          <cell r="C15">
            <v>24192.13</v>
          </cell>
          <cell r="D15">
            <v>0.22433984832255263</v>
          </cell>
          <cell r="E15">
            <v>21877.13</v>
          </cell>
          <cell r="F15">
            <v>0.17103868220660223</v>
          </cell>
          <cell r="G15">
            <v>28667.523000000001</v>
          </cell>
          <cell r="H15">
            <v>0.17427387856428647</v>
          </cell>
          <cell r="I15">
            <v>124032.55</v>
          </cell>
          <cell r="J15">
            <v>0.14931109387022176</v>
          </cell>
          <cell r="K15">
            <v>366110.95</v>
          </cell>
          <cell r="L15">
            <v>0.1498012439973079</v>
          </cell>
        </row>
        <row r="16">
          <cell r="B16" t="str">
            <v>(+) Ing. por Recup. de Act. Financ.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0.39700000000000002</v>
          </cell>
          <cell r="H16">
            <v>1.368823914767438E-6</v>
          </cell>
          <cell r="I16">
            <v>3594.45</v>
          </cell>
          <cell r="J16">
            <v>2.9741830674038352E-3</v>
          </cell>
          <cell r="K16">
            <v>3543.95</v>
          </cell>
          <cell r="L16">
            <v>1.401554794603225E-3</v>
          </cell>
        </row>
        <row r="17">
          <cell r="B17" t="str">
            <v>(-) Gastos por I. y Desv. de Act. F.</v>
          </cell>
          <cell r="C17">
            <v>1660.06</v>
          </cell>
          <cell r="D17">
            <v>1.6734174427101154E-2</v>
          </cell>
          <cell r="E17">
            <v>741.86</v>
          </cell>
          <cell r="F17">
            <v>5.7999727012542288E-3</v>
          </cell>
          <cell r="G17">
            <v>1683.5610000000001</v>
          </cell>
          <cell r="H17">
            <v>8.3626555873530326E-3</v>
          </cell>
          <cell r="I17">
            <v>9674.9599999999991</v>
          </cell>
          <cell r="J17">
            <v>1.0408300912164806E-2</v>
          </cell>
          <cell r="K17">
            <v>28202.98</v>
          </cell>
          <cell r="L17">
            <v>1.2468255761111765E-2</v>
          </cell>
        </row>
        <row r="18">
          <cell r="B18" t="str">
            <v>Margen Financiero Neto</v>
          </cell>
          <cell r="C18">
            <v>22532.07</v>
          </cell>
          <cell r="D18">
            <v>0.20760567389545148</v>
          </cell>
          <cell r="E18">
            <v>21135.27</v>
          </cell>
          <cell r="F18">
            <v>0.165238709505348</v>
          </cell>
          <cell r="G18">
            <v>26984.359</v>
          </cell>
          <cell r="H18">
            <v>0.16591259180084819</v>
          </cell>
          <cell r="I18">
            <v>117952.04</v>
          </cell>
          <cell r="J18">
            <v>0.14187697602546076</v>
          </cell>
          <cell r="K18">
            <v>341451.92</v>
          </cell>
          <cell r="L18">
            <v>0.13873454303079938</v>
          </cell>
        </row>
        <row r="19">
          <cell r="B19" t="str">
            <v>(-) Gastos de Transformación</v>
          </cell>
          <cell r="C19">
            <v>11562.12</v>
          </cell>
          <cell r="D19">
            <v>0.10887590071185516</v>
          </cell>
          <cell r="E19">
            <v>14641.87</v>
          </cell>
          <cell r="F19">
            <v>0.11447233480078892</v>
          </cell>
          <cell r="G19">
            <v>18839.901999999998</v>
          </cell>
          <cell r="H19">
            <v>0.11544244388511532</v>
          </cell>
          <cell r="I19">
            <v>88888.87</v>
          </cell>
          <cell r="J19">
            <v>0.1026873429295294</v>
          </cell>
          <cell r="K19">
            <v>242635.53</v>
          </cell>
          <cell r="L19">
            <v>0.10091364829444906</v>
          </cell>
        </row>
        <row r="20">
          <cell r="B20" t="str">
            <v>Margen de Intermediación</v>
          </cell>
          <cell r="C20">
            <v>10969.95</v>
          </cell>
          <cell r="D20">
            <v>9.8729773183596312E-2</v>
          </cell>
          <cell r="E20">
            <v>6493.4</v>
          </cell>
          <cell r="F20">
            <v>5.0766374704559095E-2</v>
          </cell>
          <cell r="G20">
            <v>8144.4570000000022</v>
          </cell>
          <cell r="H20">
            <v>5.0470147915732864E-2</v>
          </cell>
          <cell r="I20">
            <v>29063.17</v>
          </cell>
          <cell r="J20">
            <v>3.9189633095931382E-2</v>
          </cell>
          <cell r="K20">
            <v>98816.39</v>
          </cell>
          <cell r="L20">
            <v>3.7820894736350329E-2</v>
          </cell>
        </row>
        <row r="21">
          <cell r="B21" t="str">
            <v>(+) Ingresos Accesorias y Conexas</v>
          </cell>
          <cell r="C21">
            <v>1221.71</v>
          </cell>
          <cell r="D21">
            <v>1.3774765090631918E-2</v>
          </cell>
          <cell r="E21">
            <v>1399.85</v>
          </cell>
          <cell r="F21">
            <v>1.0944237168536829E-2</v>
          </cell>
          <cell r="G21">
            <v>2416.4340000000002</v>
          </cell>
          <cell r="H21">
            <v>1.3158238802882461E-2</v>
          </cell>
          <cell r="I21">
            <v>24278.87</v>
          </cell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B22" t="str">
            <v>(-) Otros Gastos Operativos</v>
          </cell>
          <cell r="C22">
            <v>322.91000000000003</v>
          </cell>
          <cell r="D22">
            <v>2.8443707866390141E-3</v>
          </cell>
          <cell r="E22">
            <v>441.56</v>
          </cell>
          <cell r="F22">
            <v>3.4521822796293334E-3</v>
          </cell>
          <cell r="G22">
            <v>1182.299</v>
          </cell>
          <cell r="H22">
            <v>5.5989345929731401E-3</v>
          </cell>
          <cell r="I22">
            <v>3757.15</v>
          </cell>
          <cell r="J22">
            <v>3.8727252868579693E-3</v>
          </cell>
          <cell r="K22">
            <v>17154.45</v>
          </cell>
          <cell r="L22">
            <v>5.7580761636526227E-3</v>
          </cell>
        </row>
        <row r="23">
          <cell r="B23" t="str">
            <v>Margen del Negocio</v>
          </cell>
          <cell r="C23">
            <v>11868.75</v>
          </cell>
          <cell r="D23">
            <v>0.10966016748758922</v>
          </cell>
          <cell r="E23">
            <v>7451.69</v>
          </cell>
          <cell r="F23">
            <v>5.8258429593466589E-2</v>
          </cell>
          <cell r="G23">
            <v>9378.5920000000042</v>
          </cell>
          <cell r="H23">
            <v>5.8029452125642186E-2</v>
          </cell>
          <cell r="I23">
            <v>49584.89</v>
          </cell>
          <cell r="J23">
            <v>6.2275184128320379E-2</v>
          </cell>
          <cell r="K23">
            <v>125354.16</v>
          </cell>
          <cell r="L23">
            <v>5.0707163595990611E-2</v>
          </cell>
        </row>
        <row r="24">
          <cell r="B24" t="str">
            <v>(+)Ingresos Extraordinarios</v>
          </cell>
          <cell r="C24">
            <v>98.92</v>
          </cell>
          <cell r="D24">
            <v>3.8555131096179333E-3</v>
          </cell>
          <cell r="E24">
            <v>3.28</v>
          </cell>
          <cell r="F24">
            <v>2.5643531744687502E-5</v>
          </cell>
          <cell r="G24">
            <v>2.4649999999999999</v>
          </cell>
          <cell r="H24">
            <v>1.9808295693548942E-5</v>
          </cell>
          <cell r="I24">
            <v>877.15</v>
          </cell>
          <cell r="J24">
            <v>8.7462989139328983E-4</v>
          </cell>
          <cell r="K24">
            <v>2391.5700000000002</v>
          </cell>
          <cell r="L24">
            <v>1.2740211359739833E-3</v>
          </cell>
        </row>
        <row r="25">
          <cell r="B25" t="str">
            <v>(-) Gastos Extraordinarios</v>
          </cell>
          <cell r="C25">
            <v>61.6</v>
          </cell>
          <cell r="D25">
            <v>3.3154872512187008E-4</v>
          </cell>
          <cell r="E25">
            <v>94.67</v>
          </cell>
          <cell r="F25">
            <v>7.4014425313096517E-4</v>
          </cell>
          <cell r="G25">
            <v>151.07499999999999</v>
          </cell>
          <cell r="H25">
            <v>8.4730889907940561E-4</v>
          </cell>
          <cell r="I25">
            <v>718.22</v>
          </cell>
          <cell r="J25">
            <v>9.6537826939830664E-4</v>
          </cell>
          <cell r="K25">
            <v>2024.72</v>
          </cell>
          <cell r="L25">
            <v>9.9089171220756293E-4</v>
          </cell>
        </row>
        <row r="26">
          <cell r="B26" t="str">
            <v>Margen de Beneficio</v>
          </cell>
          <cell r="C26">
            <v>11906.07</v>
          </cell>
          <cell r="D26">
            <v>0.1131841318720853</v>
          </cell>
          <cell r="E26">
            <v>7360.3</v>
          </cell>
          <cell r="F26">
            <v>5.7543928872080305E-2</v>
          </cell>
          <cell r="G26">
            <v>9229.9820000000036</v>
          </cell>
          <cell r="H26">
            <v>5.7201951522256329E-2</v>
          </cell>
          <cell r="I26">
            <v>49743.82</v>
          </cell>
          <cell r="J26">
            <v>6.2184435750315362E-2</v>
          </cell>
          <cell r="K26">
            <v>125721.01</v>
          </cell>
          <cell r="L26">
            <v>5.0990293019757035E-2</v>
          </cell>
        </row>
        <row r="27">
          <cell r="K27" t="str">
            <v>Otras Oblig. p/ Intermed. Financ.</v>
          </cell>
          <cell r="L27">
            <v>0</v>
          </cell>
        </row>
        <row r="28">
          <cell r="B28" t="str">
            <v>Activo Total Promedio</v>
          </cell>
          <cell r="C28">
            <v>185794.7123076923</v>
          </cell>
          <cell r="D28">
            <v>1</v>
          </cell>
          <cell r="E28">
            <v>255814.99714285714</v>
          </cell>
          <cell r="F28">
            <v>1</v>
          </cell>
          <cell r="G28">
            <v>290030</v>
          </cell>
          <cell r="H28">
            <v>1</v>
          </cell>
          <cell r="I28">
            <v>1418096.9713076921</v>
          </cell>
          <cell r="J28">
            <v>1</v>
          </cell>
          <cell r="K28">
            <v>3998630.679</v>
          </cell>
          <cell r="L28">
            <v>1</v>
          </cell>
        </row>
        <row r="29">
          <cell r="K29" t="str">
            <v>Otros Pasivos</v>
          </cell>
          <cell r="L29">
            <v>0</v>
          </cell>
        </row>
        <row r="30">
          <cell r="K30" t="str">
            <v>Oblig. Subordin.</v>
          </cell>
          <cell r="L30">
            <v>0</v>
          </cell>
        </row>
        <row r="31">
          <cell r="B31" t="str">
            <v>CASCADA DE RESULTADOS SIMPLIFICADA</v>
          </cell>
          <cell r="K31" t="str">
            <v>Oblig. Convertibles en Capital</v>
          </cell>
          <cell r="L31">
            <v>0</v>
          </cell>
        </row>
        <row r="32">
          <cell r="B32" t="str">
            <v>(Cifras en Millones de Bs. y en % ATP)</v>
          </cell>
          <cell r="K32" t="str">
            <v>Gestión Operativa</v>
          </cell>
          <cell r="L32">
            <v>1665.16309237</v>
          </cell>
        </row>
        <row r="33">
          <cell r="I33" t="str">
            <v>Estrato de Comparación</v>
          </cell>
        </row>
        <row r="34">
          <cell r="I34" t="str">
            <v>Bancos</v>
          </cell>
          <cell r="K34" t="str">
            <v>Banca</v>
          </cell>
          <cell r="L34">
            <v>0</v>
          </cell>
        </row>
        <row r="35">
          <cell r="I35" t="str">
            <v>Medianos</v>
          </cell>
          <cell r="K35" t="str">
            <v>Privada</v>
          </cell>
          <cell r="L35">
            <v>0</v>
          </cell>
        </row>
        <row r="36">
          <cell r="C36">
            <v>35400</v>
          </cell>
          <cell r="E36">
            <v>35582</v>
          </cell>
          <cell r="G36" t="str">
            <v>Dic-97</v>
          </cell>
          <cell r="I36">
            <v>35765</v>
          </cell>
          <cell r="K36" t="str">
            <v>Reservas de Capital</v>
          </cell>
          <cell r="L36">
            <v>1.519799989182502E-4</v>
          </cell>
        </row>
        <row r="37">
          <cell r="C37" t="str">
            <v>MM Bs.</v>
          </cell>
          <cell r="D37" t="str">
            <v>% ATP</v>
          </cell>
          <cell r="E37" t="str">
            <v>MM Bs.</v>
          </cell>
          <cell r="F37" t="str">
            <v>% ATP</v>
          </cell>
          <cell r="G37" t="str">
            <v>MM Bs.</v>
          </cell>
          <cell r="H37" t="str">
            <v>% ATP</v>
          </cell>
          <cell r="I37" t="str">
            <v>MM Bs.</v>
          </cell>
          <cell r="J37" t="str">
            <v>% ATP</v>
          </cell>
          <cell r="K37" t="str">
            <v>MM Bs.</v>
          </cell>
          <cell r="L37" t="str">
            <v>% ATP</v>
          </cell>
        </row>
        <row r="38">
          <cell r="K38" t="str">
            <v>Result. Acumulados</v>
          </cell>
          <cell r="L38">
            <v>6934.8942092399993</v>
          </cell>
        </row>
        <row r="39">
          <cell r="B39" t="str">
            <v>Margen Financiero Bruto</v>
          </cell>
          <cell r="C39">
            <v>24192.13</v>
          </cell>
          <cell r="D39">
            <v>0.22433984832255269</v>
          </cell>
          <cell r="E39">
            <v>21877.119999999999</v>
          </cell>
          <cell r="F39">
            <v>0.17103860402510299</v>
          </cell>
          <cell r="G39">
            <v>28667.523000000001</v>
          </cell>
          <cell r="H39">
            <v>0.17427384408509464</v>
          </cell>
          <cell r="I39">
            <v>124032.56</v>
          </cell>
          <cell r="J39">
            <v>0.14931109387022176</v>
          </cell>
          <cell r="K39">
            <v>366110.96</v>
          </cell>
          <cell r="L39">
            <v>0.14980125400073238</v>
          </cell>
        </row>
        <row r="40">
          <cell r="B40" t="str">
            <v>(-) Gastos de Transformación</v>
          </cell>
          <cell r="C40">
            <v>11562.12</v>
          </cell>
          <cell r="D40">
            <v>0.10887590071185516</v>
          </cell>
          <cell r="E40">
            <v>14641.87</v>
          </cell>
          <cell r="F40">
            <v>0.11447233480078892</v>
          </cell>
          <cell r="G40">
            <v>18839.901999999998</v>
          </cell>
          <cell r="H40">
            <v>0.11544244388511532</v>
          </cell>
          <cell r="I40">
            <v>88888.87</v>
          </cell>
          <cell r="J40">
            <v>0.1026873429295294</v>
          </cell>
          <cell r="K40">
            <v>242635.53</v>
          </cell>
          <cell r="L40">
            <v>0.10091364829444906</v>
          </cell>
        </row>
        <row r="41">
          <cell r="B41" t="str">
            <v>Margen Total de Intermediación</v>
          </cell>
          <cell r="C41">
            <v>12630.01</v>
          </cell>
          <cell r="D41">
            <v>0.11546394761069753</v>
          </cell>
          <cell r="E41">
            <v>7235.25</v>
          </cell>
          <cell r="F41">
            <v>5.656626922431409E-2</v>
          </cell>
          <cell r="G41">
            <v>9827.6210000000028</v>
          </cell>
          <cell r="H41">
            <v>5.883140019997931E-2</v>
          </cell>
          <cell r="I41">
            <v>35143.69</v>
          </cell>
          <cell r="J41">
            <v>4.6623750940692363E-2</v>
          </cell>
          <cell r="K41">
            <v>123475.43</v>
          </cell>
          <cell r="L41">
            <v>4.8887605706283331E-2</v>
          </cell>
        </row>
        <row r="42">
          <cell r="B42" t="str">
            <v>(+) Ingresos Accesorias y Conexas</v>
          </cell>
          <cell r="C42">
            <v>1221.71</v>
          </cell>
          <cell r="D42">
            <v>1.3774765090631918E-2</v>
          </cell>
          <cell r="E42">
            <v>1399.85</v>
          </cell>
          <cell r="F42">
            <v>1.0944237168536829E-2</v>
          </cell>
          <cell r="G42">
            <v>2416.4340000000002</v>
          </cell>
          <cell r="H42">
            <v>1.3158238802882461E-2</v>
          </cell>
          <cell r="I42">
            <v>24278.87</v>
          </cell>
          <cell r="J42">
            <v>2.6958276319246962E-2</v>
          </cell>
          <cell r="K42">
            <v>43692.22</v>
          </cell>
          <cell r="L42">
            <v>1.8644345023292912E-2</v>
          </cell>
        </row>
        <row r="43">
          <cell r="B43" t="str">
            <v>(+) Ing. por Recup. de Act. Financ.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0.39700000000000002</v>
          </cell>
          <cell r="H43">
            <v>1.368823914767438E-6</v>
          </cell>
          <cell r="I43">
            <v>3594.45</v>
          </cell>
          <cell r="J43">
            <v>2.9741830674038352E-3</v>
          </cell>
          <cell r="K43">
            <v>3543.95</v>
          </cell>
          <cell r="L43">
            <v>1.401554794603225E-3</v>
          </cell>
        </row>
        <row r="44">
          <cell r="B44" t="str">
            <v>(-) Gastos por I. y Desv. de Act. F.</v>
          </cell>
          <cell r="C44">
            <v>1660.06</v>
          </cell>
          <cell r="D44">
            <v>1.6734174427101154E-2</v>
          </cell>
          <cell r="E44">
            <v>741.86</v>
          </cell>
          <cell r="F44">
            <v>5.7999727012542288E-3</v>
          </cell>
          <cell r="G44">
            <v>1683.5610000000001</v>
          </cell>
          <cell r="H44">
            <v>8.3626555873530326E-3</v>
          </cell>
          <cell r="I44">
            <v>9674.9599999999991</v>
          </cell>
          <cell r="J44">
            <v>1.0408300912164806E-2</v>
          </cell>
          <cell r="K44">
            <v>28202.98</v>
          </cell>
          <cell r="L44">
            <v>1.2468255761111765E-2</v>
          </cell>
        </row>
        <row r="45">
          <cell r="B45" t="str">
            <v>(-) Otros Gastos Operativos</v>
          </cell>
          <cell r="C45">
            <v>322.91000000000003</v>
          </cell>
          <cell r="D45">
            <v>2.8443707866390141E-3</v>
          </cell>
          <cell r="E45">
            <v>441.56</v>
          </cell>
          <cell r="F45">
            <v>3.4521822796293334E-3</v>
          </cell>
          <cell r="G45">
            <v>1182.299</v>
          </cell>
          <cell r="H45">
            <v>5.5989345929731401E-3</v>
          </cell>
          <cell r="I45">
            <v>3757.15</v>
          </cell>
          <cell r="J45">
            <v>3.8727252868579693E-3</v>
          </cell>
          <cell r="K45">
            <v>17154.45</v>
          </cell>
          <cell r="L45">
            <v>5.7580761636526227E-3</v>
          </cell>
        </row>
        <row r="46">
          <cell r="B46" t="str">
            <v>Margen Total del Negocio Bancario</v>
          </cell>
          <cell r="C46">
            <v>11868.75</v>
          </cell>
          <cell r="D46">
            <v>0.10966016748758928</v>
          </cell>
          <cell r="E46">
            <v>7451.68</v>
          </cell>
          <cell r="F46">
            <v>5.8258351411967356E-2</v>
          </cell>
          <cell r="G46">
            <v>9378.5920000000042</v>
          </cell>
          <cell r="H46">
            <v>5.8029417646450372E-2</v>
          </cell>
          <cell r="I46">
            <v>49584.9</v>
          </cell>
          <cell r="J46">
            <v>6.22751841283204E-2</v>
          </cell>
          <cell r="K46">
            <v>125354.17</v>
          </cell>
          <cell r="L46">
            <v>5.070717359941506E-2</v>
          </cell>
        </row>
        <row r="47">
          <cell r="B47" t="str">
            <v>(+)Ingresos Extraordinarios</v>
          </cell>
          <cell r="C47">
            <v>98.92</v>
          </cell>
          <cell r="D47">
            <v>3.8555131096179333E-3</v>
          </cell>
          <cell r="E47">
            <v>3.28</v>
          </cell>
          <cell r="F47">
            <v>2.5643531744687502E-5</v>
          </cell>
          <cell r="G47">
            <v>2.4649999999999999</v>
          </cell>
          <cell r="H47">
            <v>1.9808295693548942E-5</v>
          </cell>
          <cell r="I47">
            <v>877.15</v>
          </cell>
          <cell r="J47">
            <v>8.7462989139328983E-4</v>
          </cell>
          <cell r="K47">
            <v>2391.5700000000002</v>
          </cell>
          <cell r="L47">
            <v>1.2740211359739833E-3</v>
          </cell>
        </row>
        <row r="48">
          <cell r="B48" t="str">
            <v>(-) Gastos Extraordinarios</v>
          </cell>
          <cell r="C48">
            <v>61.6</v>
          </cell>
          <cell r="D48">
            <v>3.3154872512187008E-4</v>
          </cell>
          <cell r="E48">
            <v>94.67</v>
          </cell>
          <cell r="F48">
            <v>7.4014425313096517E-4</v>
          </cell>
          <cell r="G48">
            <v>151.07499999999999</v>
          </cell>
          <cell r="H48">
            <v>8.4730889907940561E-4</v>
          </cell>
          <cell r="I48">
            <v>718.22</v>
          </cell>
          <cell r="J48">
            <v>9.6537826939830664E-4</v>
          </cell>
          <cell r="K48">
            <v>2024.72</v>
          </cell>
          <cell r="L48">
            <v>9.9089171220756293E-4</v>
          </cell>
        </row>
        <row r="49">
          <cell r="B49" t="str">
            <v>Margen de Beneficio</v>
          </cell>
          <cell r="C49">
            <v>11906.07</v>
          </cell>
          <cell r="D49">
            <v>0.11318413187208536</v>
          </cell>
          <cell r="E49">
            <v>7360.29</v>
          </cell>
          <cell r="F49">
            <v>5.7543850690581079E-2</v>
          </cell>
          <cell r="G49">
            <v>9229.9820000000036</v>
          </cell>
          <cell r="H49">
            <v>5.7201917043064515E-2</v>
          </cell>
          <cell r="I49">
            <v>49743.83</v>
          </cell>
          <cell r="J49">
            <v>6.2184435750315382E-2</v>
          </cell>
          <cell r="K49">
            <v>125721.02</v>
          </cell>
          <cell r="L49">
            <v>5.0990303023181485E-2</v>
          </cell>
        </row>
        <row r="51">
          <cell r="B51" t="str">
            <v>Activo Total Promedio</v>
          </cell>
          <cell r="C51">
            <v>185794.7123076923</v>
          </cell>
          <cell r="D51">
            <v>1</v>
          </cell>
          <cell r="E51">
            <v>255814.99714285714</v>
          </cell>
          <cell r="F51">
            <v>1</v>
          </cell>
          <cell r="G51">
            <v>290030</v>
          </cell>
          <cell r="H51">
            <v>1</v>
          </cell>
          <cell r="I51">
            <v>1418096.9713076921</v>
          </cell>
          <cell r="J51">
            <v>1</v>
          </cell>
          <cell r="K51">
            <v>3998630.679</v>
          </cell>
          <cell r="L51">
            <v>1</v>
          </cell>
        </row>
        <row r="55">
          <cell r="B55" t="str">
            <v>DESCOMPOSICION DEL MARGEN FINANCIERO</v>
          </cell>
        </row>
        <row r="57">
          <cell r="F57" t="str">
            <v xml:space="preserve">Estrato de </v>
          </cell>
        </row>
        <row r="58">
          <cell r="F58" t="str">
            <v>Comparación</v>
          </cell>
        </row>
        <row r="59">
          <cell r="F59" t="str">
            <v>Bancos</v>
          </cell>
          <cell r="G59" t="str">
            <v>Banca</v>
          </cell>
        </row>
        <row r="60">
          <cell r="F60" t="str">
            <v>Medianos</v>
          </cell>
          <cell r="G60" t="str">
            <v>Privada</v>
          </cell>
        </row>
        <row r="61">
          <cell r="C61">
            <v>35400</v>
          </cell>
          <cell r="D61">
            <v>35582</v>
          </cell>
          <cell r="E61" t="str">
            <v>Dic-97</v>
          </cell>
          <cell r="F61">
            <v>35765</v>
          </cell>
        </row>
        <row r="63">
          <cell r="B63" t="str">
            <v>1.- Rentab. Media del Act. Rent. (r)</v>
          </cell>
          <cell r="C63">
            <v>0.46864755414399267</v>
          </cell>
          <cell r="D63">
            <v>0.28541174735700975</v>
          </cell>
          <cell r="E63">
            <v>0.2966476934170087</v>
          </cell>
          <cell r="F63">
            <v>0.30619696189514084</v>
          </cell>
          <cell r="G63">
            <v>0.31025845376216638</v>
          </cell>
        </row>
        <row r="64">
          <cell r="B64" t="str">
            <v>2.- Costo Medio del Pas. Oneroso (c)</v>
          </cell>
          <cell r="C64">
            <v>0.22613139328811141</v>
          </cell>
          <cell r="D64">
            <v>8.2128297835213762E-2</v>
          </cell>
          <cell r="E64">
            <v>7.9428936068693709E-2</v>
          </cell>
          <cell r="F64">
            <v>8.9756297980370631E-2</v>
          </cell>
          <cell r="G64">
            <v>8.7147674832039973E-2</v>
          </cell>
        </row>
        <row r="65">
          <cell r="B65" t="str">
            <v>3.- Activo Rentable Promedio (ARP)</v>
          </cell>
          <cell r="C65">
            <v>136243</v>
          </cell>
          <cell r="D65">
            <v>188964.40142857144</v>
          </cell>
          <cell r="E65">
            <v>208155.27769230769</v>
          </cell>
          <cell r="F65">
            <v>927964.98776923073</v>
          </cell>
          <cell r="G65">
            <v>2557162.2316153846</v>
          </cell>
        </row>
        <row r="66">
          <cell r="B66" t="str">
            <v>4.- Pasivo Oneroso Promedio (POP)</v>
          </cell>
          <cell r="C66">
            <v>98035</v>
          </cell>
          <cell r="D66">
            <v>123932.92285714285</v>
          </cell>
          <cell r="E66">
            <v>141058.54307692309</v>
          </cell>
          <cell r="F66">
            <v>806655.92976923077</v>
          </cell>
          <cell r="G66">
            <v>2230482.3436153843</v>
          </cell>
        </row>
        <row r="67">
          <cell r="B67" t="str">
            <v>5.- Activo Total Promedio (ATP)</v>
          </cell>
          <cell r="C67">
            <v>185794.7123076923</v>
          </cell>
          <cell r="D67">
            <v>255814.99714285714</v>
          </cell>
          <cell r="E67">
            <v>290030</v>
          </cell>
          <cell r="F67">
            <v>1418096.9713076921</v>
          </cell>
          <cell r="G67">
            <v>3998630.679</v>
          </cell>
        </row>
        <row r="68">
          <cell r="B68" t="str">
            <v>6.- Margen de Intermediación (1-2)%</v>
          </cell>
          <cell r="C68">
            <v>0.24251616085588126</v>
          </cell>
          <cell r="D68">
            <v>0.203283449521796</v>
          </cell>
          <cell r="E68">
            <v>0.21721875734831497</v>
          </cell>
          <cell r="F68">
            <v>0.21644066391477021</v>
          </cell>
          <cell r="G68">
            <v>0.2231107789301264</v>
          </cell>
        </row>
        <row r="69">
          <cell r="B69" t="str">
            <v xml:space="preserve">7.- ARP/ATP </v>
          </cell>
          <cell r="C69">
            <v>0.73329858696069705</v>
          </cell>
          <cell r="D69">
            <v>0.73867601015997619</v>
          </cell>
          <cell r="E69">
            <v>0.71770257453472985</v>
          </cell>
          <cell r="F69">
            <v>0.65437343605177556</v>
          </cell>
          <cell r="G69">
            <v>0.63950948134447216</v>
          </cell>
        </row>
        <row r="70">
          <cell r="B70" t="str">
            <v xml:space="preserve">8.- POP / ATP </v>
          </cell>
          <cell r="C70">
            <v>0.52765226083315797</v>
          </cell>
          <cell r="D70">
            <v>0.4844630855943674</v>
          </cell>
          <cell r="E70">
            <v>0.48635845628701546</v>
          </cell>
          <cell r="F70">
            <v>0.56882987982505628</v>
          </cell>
          <cell r="G70">
            <v>0.55781154166835833</v>
          </cell>
        </row>
        <row r="71">
          <cell r="B71" t="str">
            <v>9.- Act. Rent. Financ. con Pasivos No</v>
          </cell>
        </row>
        <row r="72">
          <cell r="B72" t="str">
            <v xml:space="preserve">      Oneroso / ATP </v>
          </cell>
          <cell r="C72">
            <v>0.20564632612753914</v>
          </cell>
          <cell r="D72">
            <v>0.25421292456560884</v>
          </cell>
          <cell r="E72">
            <v>0.23134411824771436</v>
          </cell>
          <cell r="F72">
            <v>8.5543556226719344E-2</v>
          </cell>
          <cell r="G72">
            <v>8.169793967611387E-2</v>
          </cell>
        </row>
        <row r="74">
          <cell r="B74" t="str">
            <v>Módulo I</v>
          </cell>
        </row>
        <row r="75">
          <cell r="B75" t="str">
            <v xml:space="preserve">10.- Margen Financ. obt. por los </v>
          </cell>
        </row>
        <row r="76">
          <cell r="B76" t="str">
            <v xml:space="preserve">       Pasivos Onerosos /ATP  (6)*(8) </v>
          </cell>
          <cell r="C76">
            <v>0.12796420056418356</v>
          </cell>
          <cell r="D76">
            <v>9.8483327205596133E-2</v>
          </cell>
          <cell r="E76">
            <v>0.10564617950051026</v>
          </cell>
          <cell r="F76">
            <v>0.12311791684389413</v>
          </cell>
          <cell r="G76">
            <v>0.12445376755784208</v>
          </cell>
        </row>
        <row r="77">
          <cell r="B77" t="str">
            <v>11.- Margen Financiero de los Act. Rentab.</v>
          </cell>
        </row>
        <row r="78">
          <cell r="B78" t="str">
            <v xml:space="preserve">        financiado por Pasivos No Onerosos </v>
          </cell>
          <cell r="C78">
            <v>9.6375647758369071E-2</v>
          </cell>
          <cell r="D78">
            <v>7.2555355001006128E-2</v>
          </cell>
          <cell r="E78">
            <v>6.8627699063776193E-2</v>
          </cell>
          <cell r="F78">
            <v>2.6193177026327619E-2</v>
          </cell>
          <cell r="G78">
            <v>2.5347476439465833E-2</v>
          </cell>
        </row>
        <row r="79">
          <cell r="B79" t="str">
            <v xml:space="preserve">12.- Margen Financiero </v>
          </cell>
          <cell r="C79">
            <v>0.22433984832255263</v>
          </cell>
          <cell r="D79">
            <v>0.17103868220660226</v>
          </cell>
          <cell r="E79">
            <v>0.17427387856428644</v>
          </cell>
          <cell r="F79">
            <v>0.14931109387022173</v>
          </cell>
          <cell r="G79">
            <v>0.14980124399730793</v>
          </cell>
        </row>
        <row r="80">
          <cell r="B80" t="str">
            <v xml:space="preserve">13.- Margen Financiero Efectivo </v>
          </cell>
          <cell r="C80">
            <v>24192.157578239996</v>
          </cell>
          <cell r="D80">
            <v>21877.13</v>
          </cell>
          <cell r="E80">
            <v>28667.522999999994</v>
          </cell>
          <cell r="F80">
            <v>124032.61</v>
          </cell>
          <cell r="G80">
            <v>366110.85</v>
          </cell>
        </row>
        <row r="81">
          <cell r="B81" t="str">
            <v xml:space="preserve">14.- Brecha Cuantitativa </v>
          </cell>
          <cell r="C81">
            <v>38208</v>
          </cell>
          <cell r="D81">
            <v>65031.478571428583</v>
          </cell>
          <cell r="E81">
            <v>67096.734615384601</v>
          </cell>
          <cell r="F81">
            <v>121309.05799999998</v>
          </cell>
          <cell r="G81">
            <v>326679.88800000027</v>
          </cell>
        </row>
        <row r="82">
          <cell r="B82" t="str">
            <v xml:space="preserve">15.- Margen Financiero Teórico </v>
          </cell>
          <cell r="C82">
            <v>15782.071829506323</v>
          </cell>
          <cell r="D82">
            <v>12596.756033859319</v>
          </cell>
          <cell r="E82">
            <v>18043.805406673673</v>
          </cell>
          <cell r="F82">
            <v>104587.14499003856</v>
          </cell>
          <cell r="G82">
            <v>305093.65307392227</v>
          </cell>
        </row>
        <row r="83">
          <cell r="B83" t="str">
            <v>16.- Ingreso Financiero Marginal de la</v>
          </cell>
        </row>
        <row r="84">
          <cell r="B84" t="str">
            <v xml:space="preserve">        Brecha Estructural </v>
          </cell>
          <cell r="C84">
            <v>8410.0857487336725</v>
          </cell>
          <cell r="D84">
            <v>9280.3739661406835</v>
          </cell>
          <cell r="E84">
            <v>10623.717593326324</v>
          </cell>
          <cell r="F84">
            <v>19445.465009961415</v>
          </cell>
          <cell r="G84">
            <v>61017.19692607777</v>
          </cell>
        </row>
        <row r="86">
          <cell r="B86" t="str">
            <v>Módulo II</v>
          </cell>
        </row>
        <row r="87">
          <cell r="B87" t="str">
            <v>10.- Aporte de los Act. Productivos</v>
          </cell>
        </row>
        <row r="88">
          <cell r="B88" t="str">
            <v xml:space="preserve">         AR*(r-c)/ATP </v>
          </cell>
          <cell r="C88">
            <v>0.17783675807075086</v>
          </cell>
          <cell r="D88">
            <v>0.15016060742431719</v>
          </cell>
          <cell r="E88">
            <v>0.15589846138612043</v>
          </cell>
          <cell r="F88">
            <v>0.14163302094723573</v>
          </cell>
          <cell r="G88">
            <v>0.14268145851596631</v>
          </cell>
        </row>
        <row r="89">
          <cell r="B89" t="str">
            <v xml:space="preserve">11.- Costo Financiero de la Brecha </v>
          </cell>
        </row>
        <row r="90">
          <cell r="B90" t="str">
            <v xml:space="preserve">         Estructural  </v>
          </cell>
          <cell r="C90">
            <v>4.6503090251801778E-2</v>
          </cell>
          <cell r="D90">
            <v>2.0878074782285053E-2</v>
          </cell>
          <cell r="E90">
            <v>1.8375417178166025E-2</v>
          </cell>
          <cell r="F90">
            <v>7.6780729229860107E-3</v>
          </cell>
          <cell r="G90">
            <v>7.119785481341589E-3</v>
          </cell>
        </row>
        <row r="91">
          <cell r="B91" t="str">
            <v xml:space="preserve">12.- Margen Financiero </v>
          </cell>
          <cell r="C91">
            <v>0.22433984832255263</v>
          </cell>
          <cell r="D91">
            <v>0.17103868220660223</v>
          </cell>
          <cell r="E91">
            <v>0.17427387856428644</v>
          </cell>
          <cell r="F91">
            <v>0.14931109387022173</v>
          </cell>
          <cell r="G91">
            <v>0.1498012439973079</v>
          </cell>
        </row>
        <row r="92">
          <cell r="B92" t="str">
            <v xml:space="preserve">14.- Brecha Cuantitativa </v>
          </cell>
          <cell r="C92">
            <v>38208</v>
          </cell>
          <cell r="D92">
            <v>65031.478571428583</v>
          </cell>
          <cell r="E92">
            <v>67096.734615384601</v>
          </cell>
          <cell r="F92">
            <v>121309.05799999998</v>
          </cell>
          <cell r="G92">
            <v>326679.88800000027</v>
          </cell>
        </row>
        <row r="93">
          <cell r="B93" t="str">
            <v xml:space="preserve">15.- Margen Financiero Teórico </v>
          </cell>
          <cell r="C93">
            <v>21811.129303487833</v>
          </cell>
          <cell r="D93">
            <v>19206.667679610699</v>
          </cell>
          <cell r="E93">
            <v>26008.563076205806</v>
          </cell>
          <cell r="F93">
            <v>118659.35804243392</v>
          </cell>
          <cell r="G93">
            <v>348567.45734640874</v>
          </cell>
        </row>
        <row r="94">
          <cell r="B94" t="str">
            <v>16.- Ingreso Financiero Marginal de la</v>
          </cell>
        </row>
        <row r="95">
          <cell r="B95" t="str">
            <v xml:space="preserve">        Brecha Estructural </v>
          </cell>
          <cell r="C95">
            <v>2381.0282747521615</v>
          </cell>
          <cell r="D95">
            <v>2670.4623203893043</v>
          </cell>
          <cell r="E95">
            <v>2658.9599237941884</v>
          </cell>
          <cell r="F95">
            <v>5373.2519575660608</v>
          </cell>
          <cell r="G95">
            <v>17543.392653591261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-OUT"/>
      <sheetName val="IN-edss"/>
      <sheetName val="SummaryTable"/>
      <sheetName val="GDP by sector"/>
      <sheetName val="GDP constant"/>
      <sheetName val="GDP current"/>
      <sheetName val="GDP projections"/>
      <sheetName val="GDP scenarios"/>
      <sheetName val="Table_S&amp;I"/>
      <sheetName val="Table_flowoffunds"/>
      <sheetName val="ControlSheet"/>
      <sheetName val="Forex &amp; interest projections"/>
      <sheetName val="forex, interest rates, CPI"/>
      <sheetName val="combustibles"/>
      <sheetName val="Chart_REER"/>
      <sheetName val="CPI summary"/>
      <sheetName val="CPI projections"/>
      <sheetName val="Core inflation &amp; gasoline"/>
      <sheetName val="Panel_Chart"/>
      <sheetName val="Inflation Table"/>
      <sheetName val="Incidence"/>
      <sheetName val="Canasta"/>
      <sheetName val="Labor, social indicators"/>
      <sheetName val="Minimum wage"/>
      <sheetName val="chart data"/>
      <sheetName val="Chart_Core Inflation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x &amp; REER"/>
      <sheetName val="daily forex"/>
      <sheetName val="CPI"/>
      <sheetName val="TB-CPI"/>
      <sheetName val="g-Month Infl"/>
      <sheetName val="g-Annual Infl"/>
      <sheetName val="g- inf &amp; int"/>
      <sheetName val="C Summary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PI"/>
      <sheetName val="C Summary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 1"/>
      <sheetName val="cuadro 1"/>
      <sheetName val="cua5.3"/>
      <sheetName val="cua 5.2  5.7 "/>
      <sheetName val="5.4 graf 2"/>
      <sheetName val="cua 5.5"/>
      <sheetName val="cua 5.6"/>
      <sheetName val="hoja6"/>
      <sheetName val="5.8 graf  5.3"/>
      <sheetName val="cua 5.9"/>
      <sheetName val="cuadro 5.9"/>
      <sheetName val="cua 5.10"/>
      <sheetName val="cua5.11"/>
      <sheetName val=" gráf 5.4deuda exportaciones"/>
      <sheetName val="anexo 5.1"/>
      <sheetName val="ANEX5.2"/>
      <sheetName val="anex5.4"/>
      <sheetName val="ANEX5.3"/>
      <sheetName val="APERT"/>
      <sheetName val="Hoja10"/>
      <sheetName val="Hoja11"/>
      <sheetName val="Hoja12"/>
      <sheetName val="Hoja13"/>
      <sheetName val="Hoja14"/>
      <sheetName val="Hoja15"/>
      <sheetName val="Hoja16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  <sheetName val="DATABANCARIA"/>
      <sheetName val="DA"/>
      <sheetName val="Q6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Inputs(q)"/>
      <sheetName val="By Debtor"/>
      <sheetName val="SR 1"/>
      <sheetName val="SR 2"/>
      <sheetName val="FactSheet"/>
      <sheetName val="Debt"/>
      <sheetName val="Debt Dynamics"/>
      <sheetName val="IMF"/>
      <sheetName val="existing"/>
      <sheetName val="Financing Prg"/>
      <sheetName val="FinPrg-sum"/>
      <sheetName val="Fin tab"/>
      <sheetName val="Vencimientos I"/>
      <sheetName val="Vencimientos K"/>
      <sheetName val="Vencimientos sum"/>
      <sheetName val="A.1 bis"/>
      <sheetName val="A.4"/>
      <sheetName val="A.5"/>
      <sheetName val="A.6"/>
      <sheetName val="A.7"/>
      <sheetName val="A.8"/>
      <sheetName val="A.8 bis"/>
      <sheetName val="A.9"/>
      <sheetName val="A.10"/>
      <sheetName val="A.11"/>
      <sheetName val="A.12"/>
      <sheetName val="A.13"/>
      <sheetName val="A.21"/>
      <sheetName val="A.2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Ago-Dic"/>
      <sheetName val="Club x Agencia"/>
      <sheetName val="Paises Club"/>
      <sheetName val="Bzas.P"/>
      <sheetName val="Bza P ene-may real"/>
      <sheetName val="Cam Gob"/>
      <sheetName val="Codigos"/>
      <sheetName val="A.11"/>
    </sheetNames>
    <sheetDataSet>
      <sheetData sheetId="0" refreshError="1">
        <row r="2816">
          <cell r="H2816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72E5A-D420-42D3-8833-BE14E813B47B}">
  <dimension ref="B1:AF31"/>
  <sheetViews>
    <sheetView showGridLines="0" tabSelected="1" zoomScale="90" zoomScaleNormal="90" workbookViewId="0">
      <selection activeCell="G16" sqref="G16"/>
    </sheetView>
  </sheetViews>
  <sheetFormatPr defaultColWidth="9.140625" defaultRowHeight="15" x14ac:dyDescent="0.25"/>
  <cols>
    <col min="3" max="3" width="22.140625" customWidth="1"/>
    <col min="4" max="4" width="37.42578125" customWidth="1"/>
    <col min="5" max="5" width="35.5703125" customWidth="1"/>
    <col min="14" max="14" width="7.5703125" customWidth="1"/>
    <col min="15" max="15" width="19.85546875" style="582" customWidth="1"/>
    <col min="16" max="16" width="20.42578125" customWidth="1"/>
    <col min="17" max="17" width="19.5703125" customWidth="1"/>
    <col min="21" max="21" width="10.28515625" customWidth="1"/>
    <col min="22" max="22" width="4.85546875" customWidth="1"/>
    <col min="23" max="23" width="6.7109375" customWidth="1"/>
    <col min="25" max="25" width="24.28515625" customWidth="1"/>
    <col min="27" max="27" width="16.7109375" customWidth="1"/>
    <col min="29" max="29" width="6.7109375" bestFit="1" customWidth="1"/>
    <col min="32" max="32" width="12" customWidth="1"/>
  </cols>
  <sheetData>
    <row r="1" spans="2:23" ht="23.25" x14ac:dyDescent="0.25">
      <c r="C1" s="721" t="s">
        <v>49</v>
      </c>
      <c r="D1" s="722"/>
      <c r="E1" s="722"/>
      <c r="F1" s="722"/>
      <c r="G1" s="722"/>
      <c r="H1" s="722"/>
    </row>
    <row r="2" spans="2:23" ht="18.75" x14ac:dyDescent="0.25">
      <c r="C2" s="723" t="s">
        <v>50</v>
      </c>
      <c r="D2" s="724"/>
      <c r="E2" s="724"/>
      <c r="F2" s="724"/>
      <c r="G2" s="724"/>
      <c r="H2" s="724"/>
      <c r="O2" s="715"/>
      <c r="P2" s="716"/>
      <c r="Q2" s="716"/>
      <c r="R2" s="716"/>
      <c r="S2" s="716"/>
      <c r="T2" s="716"/>
      <c r="U2" s="716"/>
      <c r="V2" s="1"/>
      <c r="W2" s="1"/>
    </row>
    <row r="3" spans="2:23" ht="15.75" x14ac:dyDescent="0.25">
      <c r="C3" s="725" t="s">
        <v>51</v>
      </c>
      <c r="D3" s="726"/>
      <c r="E3" s="726"/>
      <c r="F3" s="726"/>
      <c r="G3" s="726"/>
      <c r="H3" s="726"/>
      <c r="O3" s="715"/>
      <c r="P3" s="717"/>
      <c r="Q3" s="717"/>
      <c r="R3" s="717"/>
      <c r="S3" s="717"/>
      <c r="T3" s="717"/>
      <c r="U3" s="717"/>
    </row>
    <row r="4" spans="2:23" ht="16.899999999999999" customHeight="1" x14ac:dyDescent="0.25">
      <c r="O4" s="718"/>
      <c r="P4" s="719"/>
      <c r="Q4" s="719"/>
      <c r="R4" s="719"/>
      <c r="S4" s="719"/>
      <c r="T4" s="719"/>
      <c r="U4" s="719"/>
      <c r="V4" s="1"/>
    </row>
    <row r="6" spans="2:23" x14ac:dyDescent="0.25">
      <c r="D6" s="727" t="s">
        <v>2921</v>
      </c>
      <c r="E6" s="727"/>
    </row>
    <row r="7" spans="2:23" x14ac:dyDescent="0.25">
      <c r="D7" s="727" t="s">
        <v>33</v>
      </c>
      <c r="E7" s="727"/>
    </row>
    <row r="8" spans="2:23" x14ac:dyDescent="0.25">
      <c r="D8" s="728" t="s">
        <v>2916</v>
      </c>
      <c r="E8" s="728"/>
    </row>
    <row r="9" spans="2:23" x14ac:dyDescent="0.25">
      <c r="C9" s="226"/>
      <c r="D9" s="226"/>
      <c r="E9" s="226"/>
      <c r="F9" s="226"/>
      <c r="G9" s="226"/>
    </row>
    <row r="10" spans="2:23" x14ac:dyDescent="0.25">
      <c r="B10" s="28"/>
      <c r="C10" s="226"/>
      <c r="D10" s="585"/>
      <c r="E10" s="226"/>
      <c r="F10" s="226"/>
      <c r="G10" s="226"/>
    </row>
    <row r="11" spans="2:23" x14ac:dyDescent="0.25">
      <c r="B11" s="714">
        <v>2022</v>
      </c>
      <c r="C11" s="226"/>
      <c r="D11" s="226"/>
      <c r="E11" s="585"/>
      <c r="F11" s="226"/>
      <c r="G11" s="226"/>
      <c r="W11" s="578"/>
    </row>
    <row r="12" spans="2:23" x14ac:dyDescent="0.25">
      <c r="B12" s="714"/>
      <c r="C12" s="226"/>
      <c r="D12" s="585"/>
      <c r="E12" s="585"/>
      <c r="F12" s="226"/>
      <c r="G12" s="226"/>
      <c r="W12" s="578"/>
    </row>
    <row r="13" spans="2:23" x14ac:dyDescent="0.25">
      <c r="B13" s="714">
        <v>2023</v>
      </c>
      <c r="C13" s="226"/>
      <c r="D13" s="585"/>
      <c r="E13" s="585"/>
      <c r="F13" s="226"/>
      <c r="G13" s="226"/>
      <c r="W13" s="583"/>
    </row>
    <row r="14" spans="2:23" x14ac:dyDescent="0.25">
      <c r="B14" s="714"/>
      <c r="C14" s="226"/>
      <c r="D14" s="585"/>
      <c r="E14" s="585"/>
      <c r="F14" s="226"/>
      <c r="G14" s="226"/>
    </row>
    <row r="15" spans="2:23" x14ac:dyDescent="0.25">
      <c r="C15" s="226"/>
      <c r="D15" s="226"/>
      <c r="E15" s="226"/>
      <c r="F15" s="226"/>
      <c r="G15" s="226"/>
    </row>
    <row r="16" spans="2:23" ht="30" customHeight="1" x14ac:dyDescent="0.25">
      <c r="C16" s="226"/>
      <c r="D16" s="226"/>
      <c r="E16" s="226"/>
      <c r="F16" s="226"/>
      <c r="G16" s="226"/>
    </row>
    <row r="17" spans="3:32" ht="30" customHeight="1" x14ac:dyDescent="0.25">
      <c r="C17" s="226"/>
      <c r="D17" s="226"/>
      <c r="E17" s="226"/>
      <c r="F17" s="226"/>
      <c r="G17" s="226"/>
    </row>
    <row r="18" spans="3:32" x14ac:dyDescent="0.25">
      <c r="C18" s="226"/>
      <c r="D18" s="226"/>
      <c r="E18" s="226"/>
      <c r="F18" s="226"/>
      <c r="G18" s="226"/>
    </row>
    <row r="19" spans="3:32" x14ac:dyDescent="0.25">
      <c r="C19" s="226"/>
      <c r="D19" s="226"/>
      <c r="E19" s="226"/>
      <c r="F19" s="226"/>
      <c r="G19" s="226"/>
    </row>
    <row r="20" spans="3:32" x14ac:dyDescent="0.25">
      <c r="C20" s="226"/>
      <c r="D20" s="226"/>
      <c r="E20" s="226"/>
      <c r="F20" s="226"/>
      <c r="G20" s="226"/>
    </row>
    <row r="21" spans="3:32" x14ac:dyDescent="0.25">
      <c r="C21" s="226"/>
      <c r="D21" s="226"/>
      <c r="E21" s="226"/>
      <c r="F21" s="226"/>
      <c r="G21" s="226"/>
    </row>
    <row r="22" spans="3:32" x14ac:dyDescent="0.25">
      <c r="C22" s="226"/>
      <c r="D22" s="226"/>
      <c r="E22" s="226"/>
      <c r="F22" s="226"/>
      <c r="G22" s="226"/>
      <c r="AA22" s="586"/>
      <c r="AB22" s="720" t="s">
        <v>2917</v>
      </c>
      <c r="AC22" s="720"/>
      <c r="AD22" s="720"/>
      <c r="AE22" s="720"/>
      <c r="AF22" s="720"/>
    </row>
    <row r="23" spans="3:32" x14ac:dyDescent="0.25">
      <c r="AA23" s="586"/>
      <c r="AB23" s="720"/>
      <c r="AC23" s="720"/>
      <c r="AD23" s="720"/>
      <c r="AE23" s="720"/>
      <c r="AF23" s="720"/>
    </row>
    <row r="24" spans="3:32" x14ac:dyDescent="0.25">
      <c r="D24" s="27"/>
      <c r="K24" s="27"/>
      <c r="AA24" s="586"/>
      <c r="AB24" s="28">
        <v>2021</v>
      </c>
      <c r="AC24" s="80">
        <v>2022</v>
      </c>
      <c r="AD24" s="80">
        <v>2023</v>
      </c>
      <c r="AE24" s="28"/>
      <c r="AF24" s="28"/>
    </row>
    <row r="25" spans="3:32" x14ac:dyDescent="0.25">
      <c r="C25" s="584" t="s">
        <v>2924</v>
      </c>
      <c r="D25" s="27"/>
      <c r="K25" s="27"/>
      <c r="W25" s="582"/>
      <c r="AA25" s="587" t="s">
        <v>2918</v>
      </c>
      <c r="AB25" s="28">
        <v>6.5</v>
      </c>
      <c r="AC25" s="28">
        <v>3.5</v>
      </c>
      <c r="AD25" s="28">
        <v>3.2</v>
      </c>
      <c r="AE25" s="28"/>
      <c r="AF25" s="28"/>
    </row>
    <row r="26" spans="3:32" x14ac:dyDescent="0.25">
      <c r="W26" s="582"/>
      <c r="AA26" s="587" t="s">
        <v>2919</v>
      </c>
      <c r="AB26" s="28">
        <v>5.7</v>
      </c>
      <c r="AC26" s="28">
        <v>2.6</v>
      </c>
      <c r="AD26" s="28">
        <v>1.6</v>
      </c>
      <c r="AE26" s="28"/>
      <c r="AF26" s="28"/>
    </row>
    <row r="27" spans="3:32" x14ac:dyDescent="0.25">
      <c r="W27" s="582"/>
      <c r="AA27" s="587" t="s">
        <v>2920</v>
      </c>
      <c r="AB27" s="35">
        <v>7</v>
      </c>
      <c r="AC27" s="28">
        <v>4.0999999999999996</v>
      </c>
      <c r="AD27" s="28">
        <v>4.3</v>
      </c>
      <c r="AE27" s="28"/>
      <c r="AF27" s="28"/>
    </row>
    <row r="28" spans="3:32" x14ac:dyDescent="0.25">
      <c r="W28" s="582"/>
      <c r="AA28" s="28"/>
      <c r="AB28" s="28"/>
      <c r="AC28" s="28"/>
      <c r="AD28" s="28"/>
      <c r="AE28" s="28"/>
      <c r="AF28" s="28"/>
    </row>
    <row r="29" spans="3:32" x14ac:dyDescent="0.25">
      <c r="W29" s="582"/>
    </row>
    <row r="30" spans="3:32" x14ac:dyDescent="0.25">
      <c r="W30" s="582"/>
    </row>
    <row r="31" spans="3:32" x14ac:dyDescent="0.25">
      <c r="W31" s="582"/>
    </row>
  </sheetData>
  <mergeCells count="12">
    <mergeCell ref="AB22:AF23"/>
    <mergeCell ref="C1:H1"/>
    <mergeCell ref="C2:H2"/>
    <mergeCell ref="C3:H3"/>
    <mergeCell ref="D6:E6"/>
    <mergeCell ref="D7:E7"/>
    <mergeCell ref="D8:E8"/>
    <mergeCell ref="B11:B12"/>
    <mergeCell ref="B13:B14"/>
    <mergeCell ref="O2:U2"/>
    <mergeCell ref="O3:U3"/>
    <mergeCell ref="O4:U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74EC9-ABF1-4D7B-A146-D6650DE4CBE1}">
  <dimension ref="C1:H32"/>
  <sheetViews>
    <sheetView showGridLines="0" workbookViewId="0">
      <selection activeCell="D16" sqref="D16"/>
    </sheetView>
  </sheetViews>
  <sheetFormatPr defaultColWidth="9.140625" defaultRowHeight="15" x14ac:dyDescent="0.25"/>
  <cols>
    <col min="3" max="3" width="22.140625" customWidth="1"/>
    <col min="4" max="4" width="37.42578125" customWidth="1"/>
    <col min="5" max="5" width="35.5703125" customWidth="1"/>
  </cols>
  <sheetData>
    <row r="1" spans="3:8" ht="23.25" x14ac:dyDescent="0.25">
      <c r="C1" s="721" t="s">
        <v>49</v>
      </c>
      <c r="D1" s="722"/>
      <c r="E1" s="722"/>
      <c r="F1" s="722"/>
      <c r="G1" s="722"/>
      <c r="H1" s="722"/>
    </row>
    <row r="2" spans="3:8" ht="18.75" x14ac:dyDescent="0.25">
      <c r="C2" s="723" t="s">
        <v>50</v>
      </c>
      <c r="D2" s="724"/>
      <c r="E2" s="724"/>
      <c r="F2" s="724"/>
      <c r="G2" s="724"/>
      <c r="H2" s="724"/>
    </row>
    <row r="3" spans="3:8" ht="15.75" x14ac:dyDescent="0.25">
      <c r="C3" s="725" t="s">
        <v>51</v>
      </c>
      <c r="D3" s="726"/>
      <c r="E3" s="726"/>
      <c r="F3" s="726"/>
      <c r="G3" s="726"/>
      <c r="H3" s="726"/>
    </row>
    <row r="6" spans="3:8" x14ac:dyDescent="0.25">
      <c r="D6" s="727" t="s">
        <v>32</v>
      </c>
      <c r="E6" s="727"/>
    </row>
    <row r="7" spans="3:8" x14ac:dyDescent="0.25">
      <c r="D7" s="727" t="s">
        <v>10</v>
      </c>
      <c r="E7" s="727"/>
    </row>
    <row r="8" spans="3:8" x14ac:dyDescent="0.25">
      <c r="D8" s="728" t="s">
        <v>11</v>
      </c>
      <c r="E8" s="728"/>
    </row>
    <row r="10" spans="3:8" ht="15.75" thickBot="1" x14ac:dyDescent="0.3">
      <c r="D10" s="7" t="s">
        <v>12</v>
      </c>
      <c r="E10" s="8">
        <v>2022</v>
      </c>
      <c r="F10" s="7">
        <v>2023</v>
      </c>
    </row>
    <row r="11" spans="3:8" x14ac:dyDescent="0.25">
      <c r="D11" s="9" t="s">
        <v>13</v>
      </c>
      <c r="E11" s="10">
        <v>5</v>
      </c>
      <c r="F11" s="9">
        <v>3.9</v>
      </c>
    </row>
    <row r="12" spans="3:8" x14ac:dyDescent="0.25">
      <c r="D12" s="11" t="s">
        <v>14</v>
      </c>
      <c r="E12" s="12">
        <v>-7.2</v>
      </c>
      <c r="F12" s="11">
        <v>-16.3</v>
      </c>
    </row>
    <row r="13" spans="3:8" x14ac:dyDescent="0.25">
      <c r="D13" s="9" t="s">
        <v>15</v>
      </c>
      <c r="E13" s="13">
        <v>2.2000000000000002</v>
      </c>
      <c r="F13" s="9">
        <v>-1.5</v>
      </c>
    </row>
    <row r="14" spans="3:8" x14ac:dyDescent="0.25">
      <c r="D14" s="14" t="s">
        <v>16</v>
      </c>
      <c r="E14" s="15">
        <v>5.4</v>
      </c>
      <c r="F14" s="14">
        <v>0.1</v>
      </c>
    </row>
    <row r="15" spans="3:8" x14ac:dyDescent="0.25">
      <c r="D15" s="9" t="s">
        <v>17</v>
      </c>
      <c r="E15" s="13">
        <v>0.6</v>
      </c>
      <c r="F15" s="9">
        <v>2.1</v>
      </c>
    </row>
    <row r="16" spans="3:8" x14ac:dyDescent="0.25">
      <c r="D16" s="9" t="s">
        <v>18</v>
      </c>
      <c r="E16" s="13">
        <v>6.5</v>
      </c>
      <c r="F16" s="9">
        <v>3.6</v>
      </c>
    </row>
    <row r="17" spans="4:6" x14ac:dyDescent="0.25">
      <c r="D17" s="16" t="s">
        <v>19</v>
      </c>
      <c r="E17" s="17">
        <v>3.6</v>
      </c>
      <c r="F17" s="16">
        <v>4.2</v>
      </c>
    </row>
    <row r="18" spans="4:6" x14ac:dyDescent="0.25">
      <c r="D18" s="16" t="s">
        <v>20</v>
      </c>
      <c r="E18" s="17">
        <v>5.4</v>
      </c>
      <c r="F18" s="16">
        <v>-0.4</v>
      </c>
    </row>
    <row r="19" spans="4:6" x14ac:dyDescent="0.25">
      <c r="D19" s="18" t="s">
        <v>21</v>
      </c>
      <c r="E19" s="19">
        <v>24</v>
      </c>
      <c r="F19" s="18">
        <v>10.7</v>
      </c>
    </row>
    <row r="20" spans="4:6" x14ac:dyDescent="0.25">
      <c r="D20" s="16" t="s">
        <v>22</v>
      </c>
      <c r="E20" s="17">
        <v>6.4</v>
      </c>
      <c r="F20" s="16">
        <v>1.5</v>
      </c>
    </row>
    <row r="21" spans="4:6" x14ac:dyDescent="0.25">
      <c r="D21" s="16" t="s">
        <v>23</v>
      </c>
      <c r="E21" s="17">
        <v>4.5</v>
      </c>
      <c r="F21" s="16">
        <v>5.6</v>
      </c>
    </row>
    <row r="22" spans="4:6" x14ac:dyDescent="0.25">
      <c r="D22" s="18" t="s">
        <v>24</v>
      </c>
      <c r="E22" s="20">
        <v>5.8</v>
      </c>
      <c r="F22" s="18">
        <v>6.9</v>
      </c>
    </row>
    <row r="23" spans="4:6" x14ac:dyDescent="0.25">
      <c r="D23" s="16" t="s">
        <v>25</v>
      </c>
      <c r="E23" s="17">
        <v>4.5</v>
      </c>
      <c r="F23" s="16">
        <v>5.5</v>
      </c>
    </row>
    <row r="24" spans="4:6" x14ac:dyDescent="0.25">
      <c r="D24" s="16" t="s">
        <v>26</v>
      </c>
      <c r="E24" s="17">
        <v>8.5</v>
      </c>
      <c r="F24" s="16">
        <v>2.2000000000000002</v>
      </c>
    </row>
    <row r="25" spans="4:6" x14ac:dyDescent="0.25">
      <c r="D25" s="18" t="s">
        <v>27</v>
      </c>
      <c r="E25" s="20">
        <v>4.3</v>
      </c>
      <c r="F25" s="18">
        <v>-1.4</v>
      </c>
    </row>
    <row r="26" spans="4:6" x14ac:dyDescent="0.25">
      <c r="D26" s="18" t="s">
        <v>28</v>
      </c>
      <c r="E26" s="20">
        <v>11.3</v>
      </c>
      <c r="F26" s="21">
        <v>10</v>
      </c>
    </row>
    <row r="27" spans="4:6" ht="15.75" thickBot="1" x14ac:dyDescent="0.3">
      <c r="D27" s="22" t="s">
        <v>29</v>
      </c>
      <c r="E27" s="23">
        <v>8.1999999999999993</v>
      </c>
      <c r="F27" s="22">
        <v>4.7</v>
      </c>
    </row>
    <row r="28" spans="4:6" x14ac:dyDescent="0.25">
      <c r="D28" s="24" t="s">
        <v>30</v>
      </c>
      <c r="E28" s="25">
        <v>4.9000000000000004</v>
      </c>
      <c r="F28" s="26">
        <v>2.4</v>
      </c>
    </row>
    <row r="30" spans="4:6" x14ac:dyDescent="0.25">
      <c r="D30" s="5" t="s">
        <v>6</v>
      </c>
    </row>
    <row r="31" spans="4:6" x14ac:dyDescent="0.25">
      <c r="D31" s="5" t="s">
        <v>7</v>
      </c>
    </row>
    <row r="32" spans="4:6" x14ac:dyDescent="0.25">
      <c r="D32" s="5" t="s">
        <v>31</v>
      </c>
    </row>
  </sheetData>
  <mergeCells count="6">
    <mergeCell ref="D6:E6"/>
    <mergeCell ref="D8:E8"/>
    <mergeCell ref="D7:E7"/>
    <mergeCell ref="C1:H1"/>
    <mergeCell ref="C2:H2"/>
    <mergeCell ref="C3:H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567D8-4AA0-489F-8565-990DA4AD460B}">
  <dimension ref="B1:R25"/>
  <sheetViews>
    <sheetView showGridLines="0" workbookViewId="0">
      <selection activeCell="H10" sqref="H10"/>
    </sheetView>
  </sheetViews>
  <sheetFormatPr defaultColWidth="9.140625" defaultRowHeight="15" x14ac:dyDescent="0.25"/>
  <cols>
    <col min="3" max="3" width="22.140625" customWidth="1"/>
    <col min="4" max="4" width="37.42578125" customWidth="1"/>
    <col min="5" max="5" width="35.5703125" customWidth="1"/>
    <col min="12" max="12" width="10.28515625" bestFit="1" customWidth="1"/>
    <col min="13" max="13" width="14.7109375" customWidth="1"/>
    <col min="14" max="14" width="14.5703125" bestFit="1" customWidth="1"/>
  </cols>
  <sheetData>
    <row r="1" spans="2:18" ht="23.25" x14ac:dyDescent="0.25">
      <c r="C1" s="721" t="s">
        <v>49</v>
      </c>
      <c r="D1" s="722"/>
      <c r="E1" s="722"/>
      <c r="F1" s="722"/>
      <c r="G1" s="722"/>
      <c r="H1" s="722"/>
    </row>
    <row r="2" spans="2:18" ht="18.75" x14ac:dyDescent="0.25">
      <c r="C2" s="723" t="s">
        <v>50</v>
      </c>
      <c r="D2" s="724"/>
      <c r="E2" s="724"/>
      <c r="F2" s="724"/>
      <c r="G2" s="724"/>
      <c r="H2" s="724"/>
    </row>
    <row r="3" spans="2:18" ht="15.75" x14ac:dyDescent="0.25">
      <c r="C3" s="725" t="s">
        <v>51</v>
      </c>
      <c r="D3" s="726"/>
      <c r="E3" s="726"/>
      <c r="F3" s="726"/>
      <c r="G3" s="726"/>
      <c r="H3" s="726"/>
      <c r="R3" s="6"/>
    </row>
    <row r="4" spans="2:18" x14ac:dyDescent="0.25">
      <c r="R4" s="6"/>
    </row>
    <row r="5" spans="2:18" x14ac:dyDescent="0.25">
      <c r="R5" s="6"/>
    </row>
    <row r="6" spans="2:18" x14ac:dyDescent="0.25">
      <c r="D6" s="727" t="s">
        <v>3000</v>
      </c>
      <c r="E6" s="727"/>
    </row>
    <row r="7" spans="2:18" x14ac:dyDescent="0.25">
      <c r="D7" s="727" t="s">
        <v>33</v>
      </c>
      <c r="E7" s="727"/>
    </row>
    <row r="8" spans="2:18" x14ac:dyDescent="0.25">
      <c r="D8" s="728" t="s">
        <v>34</v>
      </c>
      <c r="E8" s="728"/>
    </row>
    <row r="10" spans="2:18" x14ac:dyDescent="0.25">
      <c r="B10" s="28"/>
      <c r="C10" s="28"/>
      <c r="D10" s="35" t="s">
        <v>36</v>
      </c>
      <c r="E10" s="28" t="s">
        <v>35</v>
      </c>
      <c r="F10" s="28" t="s">
        <v>42</v>
      </c>
    </row>
    <row r="11" spans="2:18" x14ac:dyDescent="0.25">
      <c r="B11" s="714">
        <v>2022</v>
      </c>
      <c r="C11" s="28" t="s">
        <v>43</v>
      </c>
      <c r="D11" s="28">
        <v>41.5</v>
      </c>
      <c r="E11" s="35">
        <v>58</v>
      </c>
      <c r="F11" s="28">
        <v>0.5</v>
      </c>
    </row>
    <row r="12" spans="2:18" x14ac:dyDescent="0.25">
      <c r="B12" s="714"/>
      <c r="C12" s="28" t="s">
        <v>44</v>
      </c>
      <c r="D12" s="35">
        <v>51.2</v>
      </c>
      <c r="E12" s="35">
        <v>37</v>
      </c>
      <c r="F12" s="28">
        <v>11.8</v>
      </c>
      <c r="M12" s="2"/>
    </row>
    <row r="13" spans="2:18" x14ac:dyDescent="0.25">
      <c r="B13" s="714">
        <v>2023</v>
      </c>
      <c r="C13" s="28" t="s">
        <v>43</v>
      </c>
      <c r="D13" s="35">
        <v>41.9</v>
      </c>
      <c r="E13" s="35">
        <v>57.5</v>
      </c>
      <c r="F13" s="28">
        <v>0.6</v>
      </c>
    </row>
    <row r="14" spans="2:18" x14ac:dyDescent="0.25">
      <c r="B14" s="714"/>
      <c r="C14" s="28" t="s">
        <v>44</v>
      </c>
      <c r="D14" s="35">
        <v>52.7</v>
      </c>
      <c r="E14" s="35">
        <v>36.9</v>
      </c>
      <c r="F14" s="28">
        <v>10.4</v>
      </c>
    </row>
    <row r="15" spans="2:18" x14ac:dyDescent="0.25">
      <c r="N15" s="2"/>
    </row>
    <row r="16" spans="2:18" x14ac:dyDescent="0.25">
      <c r="M16" s="2"/>
      <c r="N16" s="2"/>
    </row>
    <row r="17" spans="4:14" x14ac:dyDescent="0.25">
      <c r="M17" s="2"/>
      <c r="N17" s="2"/>
    </row>
    <row r="18" spans="4:14" x14ac:dyDescent="0.25">
      <c r="N18" s="2"/>
    </row>
    <row r="19" spans="4:14" x14ac:dyDescent="0.25">
      <c r="N19" s="2"/>
    </row>
    <row r="20" spans="4:14" x14ac:dyDescent="0.25">
      <c r="M20" s="2"/>
      <c r="N20" s="2"/>
    </row>
    <row r="24" spans="4:14" x14ac:dyDescent="0.25">
      <c r="D24" s="27" t="s">
        <v>40</v>
      </c>
      <c r="K24" s="27"/>
    </row>
    <row r="25" spans="4:14" x14ac:dyDescent="0.25">
      <c r="D25" s="27" t="s">
        <v>45</v>
      </c>
      <c r="K25" s="27"/>
    </row>
  </sheetData>
  <mergeCells count="8">
    <mergeCell ref="B11:B12"/>
    <mergeCell ref="B13:B14"/>
    <mergeCell ref="C1:H1"/>
    <mergeCell ref="C2:H2"/>
    <mergeCell ref="C3:H3"/>
    <mergeCell ref="D6:E6"/>
    <mergeCell ref="D8:E8"/>
    <mergeCell ref="D7:E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2DCD5-00E2-4ADC-A977-4E1871C3A405}">
  <dimension ref="B1:L36"/>
  <sheetViews>
    <sheetView showGridLines="0" workbookViewId="0">
      <selection activeCell="D5" sqref="D5:E5"/>
    </sheetView>
  </sheetViews>
  <sheetFormatPr defaultColWidth="9.140625" defaultRowHeight="15" x14ac:dyDescent="0.25"/>
  <cols>
    <col min="3" max="3" width="22.140625" customWidth="1"/>
    <col min="4" max="4" width="37.42578125" customWidth="1"/>
    <col min="5" max="5" width="35.5703125" customWidth="1"/>
    <col min="10" max="10" width="10.28515625" bestFit="1" customWidth="1"/>
    <col min="11" max="11" width="27" bestFit="1" customWidth="1"/>
    <col min="12" max="12" width="18.28515625" bestFit="1" customWidth="1"/>
  </cols>
  <sheetData>
    <row r="1" spans="2:11" ht="23.25" x14ac:dyDescent="0.25">
      <c r="C1" s="721" t="s">
        <v>49</v>
      </c>
      <c r="D1" s="722"/>
      <c r="E1" s="722"/>
      <c r="F1" s="722"/>
      <c r="G1" s="722"/>
      <c r="H1" s="722"/>
    </row>
    <row r="2" spans="2:11" ht="18.75" x14ac:dyDescent="0.25">
      <c r="C2" s="723" t="s">
        <v>50</v>
      </c>
      <c r="D2" s="724"/>
      <c r="E2" s="724"/>
      <c r="F2" s="724"/>
      <c r="G2" s="724"/>
      <c r="H2" s="724"/>
    </row>
    <row r="3" spans="2:11" ht="15.75" x14ac:dyDescent="0.25">
      <c r="C3" s="725" t="s">
        <v>51</v>
      </c>
      <c r="D3" s="726"/>
      <c r="E3" s="726"/>
      <c r="F3" s="726"/>
      <c r="G3" s="726"/>
      <c r="H3" s="726"/>
    </row>
    <row r="5" spans="2:11" x14ac:dyDescent="0.25">
      <c r="D5" s="727" t="s">
        <v>3058</v>
      </c>
      <c r="E5" s="727"/>
    </row>
    <row r="6" spans="2:11" x14ac:dyDescent="0.25">
      <c r="D6" s="727" t="s">
        <v>46</v>
      </c>
      <c r="E6" s="727"/>
    </row>
    <row r="7" spans="2:11" x14ac:dyDescent="0.25">
      <c r="D7" s="728" t="s">
        <v>34</v>
      </c>
      <c r="E7" s="728"/>
    </row>
    <row r="9" spans="2:11" x14ac:dyDescent="0.25">
      <c r="B9" s="28"/>
      <c r="C9" s="28"/>
      <c r="D9" s="35" t="s">
        <v>47</v>
      </c>
      <c r="E9" s="28" t="s">
        <v>48</v>
      </c>
    </row>
    <row r="10" spans="2:11" x14ac:dyDescent="0.25">
      <c r="B10" s="28">
        <v>2022</v>
      </c>
      <c r="C10" s="28" t="s">
        <v>0</v>
      </c>
      <c r="D10" s="28">
        <v>1.7</v>
      </c>
      <c r="E10" s="28">
        <v>2.6</v>
      </c>
    </row>
    <row r="11" spans="2:11" x14ac:dyDescent="0.25">
      <c r="B11" s="28"/>
      <c r="C11" s="28" t="s">
        <v>37</v>
      </c>
      <c r="D11" s="28">
        <v>0.3</v>
      </c>
      <c r="E11" s="28">
        <v>1.9</v>
      </c>
    </row>
    <row r="12" spans="2:11" x14ac:dyDescent="0.25">
      <c r="B12" s="28"/>
      <c r="C12" s="28" t="s">
        <v>38</v>
      </c>
      <c r="D12" s="35">
        <v>-1</v>
      </c>
      <c r="E12" s="28">
        <v>0.3</v>
      </c>
      <c r="K12" s="2"/>
    </row>
    <row r="13" spans="2:11" x14ac:dyDescent="0.25">
      <c r="B13" s="28"/>
      <c r="C13" s="28" t="s">
        <v>39</v>
      </c>
      <c r="D13" s="35">
        <v>-0.5</v>
      </c>
      <c r="E13" s="35">
        <v>1</v>
      </c>
    </row>
    <row r="14" spans="2:11" x14ac:dyDescent="0.25">
      <c r="B14" s="28">
        <v>2023</v>
      </c>
      <c r="C14" s="28" t="s">
        <v>0</v>
      </c>
      <c r="D14" s="35">
        <v>0.3</v>
      </c>
      <c r="E14" s="35">
        <v>1</v>
      </c>
    </row>
    <row r="15" spans="2:11" x14ac:dyDescent="0.25">
      <c r="B15" s="28"/>
      <c r="C15" s="28" t="s">
        <v>37</v>
      </c>
      <c r="D15" s="35">
        <v>0.5</v>
      </c>
      <c r="E15" s="28">
        <v>0.2</v>
      </c>
    </row>
    <row r="16" spans="2:11" x14ac:dyDescent="0.25">
      <c r="B16" s="28"/>
      <c r="C16" s="28" t="s">
        <v>38</v>
      </c>
      <c r="D16" s="35">
        <v>2</v>
      </c>
      <c r="E16" s="28">
        <v>1.5</v>
      </c>
    </row>
    <row r="17" spans="2:11" x14ac:dyDescent="0.25">
      <c r="B17" s="28"/>
      <c r="C17" s="28" t="s">
        <v>39</v>
      </c>
      <c r="D17" s="35">
        <v>1.3</v>
      </c>
      <c r="E17" s="28">
        <v>1.1000000000000001</v>
      </c>
    </row>
    <row r="23" spans="2:11" x14ac:dyDescent="0.25">
      <c r="D23" s="27" t="s">
        <v>40</v>
      </c>
    </row>
    <row r="24" spans="2:11" x14ac:dyDescent="0.25">
      <c r="D24" s="27" t="s">
        <v>41</v>
      </c>
    </row>
    <row r="32" spans="2:11" x14ac:dyDescent="0.25">
      <c r="K32" s="2"/>
    </row>
    <row r="33" spans="9:12" x14ac:dyDescent="0.25">
      <c r="I33" s="716"/>
      <c r="L33" s="2"/>
    </row>
    <row r="34" spans="9:12" x14ac:dyDescent="0.25">
      <c r="I34" s="716"/>
      <c r="K34" s="2"/>
      <c r="L34" s="2"/>
    </row>
    <row r="35" spans="9:12" x14ac:dyDescent="0.25">
      <c r="I35" s="716"/>
      <c r="K35" s="2"/>
      <c r="L35" s="2"/>
    </row>
    <row r="36" spans="9:12" x14ac:dyDescent="0.25">
      <c r="I36" s="716"/>
      <c r="K36" s="2"/>
      <c r="L36" s="2"/>
    </row>
  </sheetData>
  <mergeCells count="8">
    <mergeCell ref="C1:H1"/>
    <mergeCell ref="C2:H2"/>
    <mergeCell ref="C3:H3"/>
    <mergeCell ref="I33:I34"/>
    <mergeCell ref="I35:I36"/>
    <mergeCell ref="D5:E5"/>
    <mergeCell ref="D7:E7"/>
    <mergeCell ref="D6:E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034BA-C131-46C6-9DE7-F1C18E3DC85F}">
  <dimension ref="B1:U36"/>
  <sheetViews>
    <sheetView showGridLines="0" workbookViewId="0">
      <selection activeCell="B9" sqref="B9:G24"/>
    </sheetView>
  </sheetViews>
  <sheetFormatPr defaultColWidth="9.140625" defaultRowHeight="15" x14ac:dyDescent="0.25"/>
  <cols>
    <col min="1" max="1" width="31.85546875" customWidth="1"/>
    <col min="2" max="2" width="27.42578125" customWidth="1"/>
    <col min="3" max="3" width="11.5703125" customWidth="1"/>
    <col min="4" max="4" width="14.5703125" customWidth="1"/>
    <col min="5" max="5" width="12" customWidth="1"/>
    <col min="6" max="7" width="10.85546875" bestFit="1" customWidth="1"/>
    <col min="10" max="10" width="10.28515625" bestFit="1" customWidth="1"/>
    <col min="11" max="11" width="29.28515625" bestFit="1" customWidth="1"/>
    <col min="12" max="14" width="10.85546875" bestFit="1" customWidth="1"/>
    <col min="15" max="15" width="10.85546875" customWidth="1"/>
    <col min="16" max="16" width="10.7109375" customWidth="1"/>
  </cols>
  <sheetData>
    <row r="1" spans="2:13" ht="23.25" x14ac:dyDescent="0.25">
      <c r="B1" s="722" t="s">
        <v>49</v>
      </c>
      <c r="C1" s="722"/>
      <c r="D1" s="722"/>
      <c r="E1" s="722"/>
      <c r="F1" s="722"/>
      <c r="G1" s="722"/>
      <c r="H1" s="155"/>
    </row>
    <row r="2" spans="2:13" ht="18.75" x14ac:dyDescent="0.25">
      <c r="B2" s="724" t="s">
        <v>50</v>
      </c>
      <c r="C2" s="724"/>
      <c r="D2" s="724"/>
      <c r="E2" s="724"/>
      <c r="F2" s="724"/>
      <c r="G2" s="724"/>
      <c r="H2" s="154"/>
    </row>
    <row r="3" spans="2:13" ht="15.75" x14ac:dyDescent="0.25">
      <c r="B3" s="726" t="s">
        <v>51</v>
      </c>
      <c r="C3" s="726"/>
      <c r="D3" s="726"/>
      <c r="E3" s="726"/>
      <c r="F3" s="726"/>
      <c r="G3" s="726"/>
      <c r="H3" s="153"/>
    </row>
    <row r="5" spans="2:13" x14ac:dyDescent="0.25">
      <c r="B5" s="727" t="s">
        <v>83</v>
      </c>
      <c r="C5" s="727"/>
      <c r="D5" s="727"/>
      <c r="E5" s="727"/>
      <c r="F5" s="727"/>
      <c r="G5" s="727"/>
    </row>
    <row r="6" spans="2:13" x14ac:dyDescent="0.25">
      <c r="B6" s="727" t="s">
        <v>10</v>
      </c>
      <c r="C6" s="727"/>
      <c r="D6" s="727"/>
      <c r="E6" s="727"/>
      <c r="F6" s="727"/>
      <c r="G6" s="727"/>
      <c r="M6" s="6"/>
    </row>
    <row r="7" spans="2:13" x14ac:dyDescent="0.25">
      <c r="B7" s="728" t="s">
        <v>59</v>
      </c>
      <c r="C7" s="728"/>
      <c r="D7" s="728"/>
      <c r="E7" s="728"/>
      <c r="F7" s="728"/>
      <c r="G7" s="728"/>
      <c r="M7" s="6"/>
    </row>
    <row r="8" spans="2:13" x14ac:dyDescent="0.25">
      <c r="M8" s="6"/>
    </row>
    <row r="9" spans="2:13" x14ac:dyDescent="0.25">
      <c r="B9" s="741" t="s">
        <v>60</v>
      </c>
      <c r="C9" s="743" t="s">
        <v>61</v>
      </c>
      <c r="D9" s="744"/>
      <c r="E9" s="745"/>
      <c r="F9" s="743" t="s">
        <v>62</v>
      </c>
      <c r="G9" s="744"/>
    </row>
    <row r="10" spans="2:13" x14ac:dyDescent="0.25">
      <c r="B10" s="742"/>
      <c r="C10" s="43">
        <v>2021</v>
      </c>
      <c r="D10" s="44">
        <v>2022</v>
      </c>
      <c r="E10" s="43" t="s">
        <v>63</v>
      </c>
      <c r="F10" s="44" t="s">
        <v>64</v>
      </c>
      <c r="G10" s="45" t="s">
        <v>65</v>
      </c>
    </row>
    <row r="11" spans="2:13" x14ac:dyDescent="0.25">
      <c r="B11" s="46" t="s">
        <v>66</v>
      </c>
      <c r="C11" s="47">
        <f>SUM(C12:C15)</f>
        <v>-2685.3000000000011</v>
      </c>
      <c r="D11" s="47">
        <f t="shared" ref="D11:E11" si="0">SUM(D12:D15)</f>
        <v>-6548.9000000000015</v>
      </c>
      <c r="E11" s="47">
        <f t="shared" si="0"/>
        <v>-4376.3000000000011</v>
      </c>
      <c r="F11" s="48">
        <f>D11-C11</f>
        <v>-3863.6000000000004</v>
      </c>
      <c r="G11" s="49">
        <f>E11-D11</f>
        <v>2172.6000000000004</v>
      </c>
    </row>
    <row r="12" spans="2:13" x14ac:dyDescent="0.25">
      <c r="B12" s="50" t="s">
        <v>67</v>
      </c>
      <c r="C12" s="51">
        <v>-11795.6</v>
      </c>
      <c r="D12" s="52">
        <v>-17162.400000000001</v>
      </c>
      <c r="E12" s="52">
        <v>-15891.2</v>
      </c>
      <c r="F12" s="52">
        <f t="shared" ref="F12:G24" si="1">D12-C12</f>
        <v>-5366.8000000000011</v>
      </c>
      <c r="G12" s="52">
        <f t="shared" si="1"/>
        <v>1271.2000000000007</v>
      </c>
    </row>
    <row r="13" spans="2:13" x14ac:dyDescent="0.25">
      <c r="B13" s="50" t="s">
        <v>68</v>
      </c>
      <c r="C13" s="52">
        <v>3706.5</v>
      </c>
      <c r="D13" s="52">
        <v>5493.5</v>
      </c>
      <c r="E13" s="52">
        <v>7278.7</v>
      </c>
      <c r="F13" s="52">
        <f t="shared" si="1"/>
        <v>1787</v>
      </c>
      <c r="G13" s="52">
        <f t="shared" si="1"/>
        <v>1785.1999999999998</v>
      </c>
    </row>
    <row r="14" spans="2:13" x14ac:dyDescent="0.25">
      <c r="B14" s="50" t="s">
        <v>69</v>
      </c>
      <c r="C14" s="52">
        <v>-4710.5</v>
      </c>
      <c r="D14" s="52">
        <v>-4311</v>
      </c>
      <c r="E14" s="52">
        <v>-5437.6</v>
      </c>
      <c r="F14" s="52">
        <f t="shared" si="1"/>
        <v>399.5</v>
      </c>
      <c r="G14" s="52">
        <f t="shared" si="1"/>
        <v>-1126.6000000000004</v>
      </c>
    </row>
    <row r="15" spans="2:13" x14ac:dyDescent="0.25">
      <c r="B15" s="50" t="s">
        <v>70</v>
      </c>
      <c r="C15" s="52">
        <v>10114.299999999999</v>
      </c>
      <c r="D15" s="52">
        <v>9431</v>
      </c>
      <c r="E15" s="52">
        <v>9673.7999999999993</v>
      </c>
      <c r="F15" s="52">
        <f t="shared" si="1"/>
        <v>-683.29999999999927</v>
      </c>
      <c r="G15" s="52">
        <f t="shared" si="1"/>
        <v>242.79999999999927</v>
      </c>
    </row>
    <row r="16" spans="2:13" x14ac:dyDescent="0.25">
      <c r="B16" s="53" t="s">
        <v>71</v>
      </c>
      <c r="C16" s="54">
        <v>0</v>
      </c>
      <c r="D16" s="54">
        <v>0</v>
      </c>
      <c r="E16" s="54">
        <v>0</v>
      </c>
      <c r="F16" s="55">
        <f t="shared" si="1"/>
        <v>0</v>
      </c>
      <c r="G16" s="55">
        <f t="shared" si="1"/>
        <v>0</v>
      </c>
    </row>
    <row r="17" spans="2:21" x14ac:dyDescent="0.25">
      <c r="B17" s="50" t="s">
        <v>72</v>
      </c>
      <c r="C17" s="52">
        <f>C11</f>
        <v>-2685.3000000000011</v>
      </c>
      <c r="D17" s="52">
        <v>-6548.9</v>
      </c>
      <c r="E17" s="58">
        <f t="shared" ref="E17" si="2">E11</f>
        <v>-4376.3000000000011</v>
      </c>
      <c r="F17" s="52">
        <f t="shared" si="1"/>
        <v>-3863.5999999999985</v>
      </c>
      <c r="G17" s="52">
        <f t="shared" si="1"/>
        <v>2172.5999999999985</v>
      </c>
    </row>
    <row r="18" spans="2:21" x14ac:dyDescent="0.25">
      <c r="B18" s="53" t="s">
        <v>73</v>
      </c>
      <c r="C18" s="54">
        <f>SUM(C19:C21)</f>
        <v>-5397.7</v>
      </c>
      <c r="D18" s="54">
        <f>SUM(D19:D21)</f>
        <v>-7622.9</v>
      </c>
      <c r="E18" s="54">
        <f>SUM(E19:E21)</f>
        <v>-6207.2</v>
      </c>
      <c r="F18" s="55">
        <f t="shared" si="1"/>
        <v>-2225.1999999999998</v>
      </c>
      <c r="G18" s="55">
        <f t="shared" si="1"/>
        <v>1415.6999999999998</v>
      </c>
    </row>
    <row r="19" spans="2:21" x14ac:dyDescent="0.25">
      <c r="B19" s="50" t="s">
        <v>74</v>
      </c>
      <c r="C19" s="52">
        <v>-3196.8</v>
      </c>
      <c r="D19" s="52">
        <v>-4098.8</v>
      </c>
      <c r="E19" s="52">
        <v>-4390.2</v>
      </c>
      <c r="F19" s="52">
        <f t="shared" si="1"/>
        <v>-902</v>
      </c>
      <c r="G19" s="52">
        <f t="shared" si="1"/>
        <v>-291.39999999999964</v>
      </c>
    </row>
    <row r="20" spans="2:21" x14ac:dyDescent="0.25">
      <c r="B20" s="50" t="s">
        <v>75</v>
      </c>
      <c r="C20" s="52">
        <v>-2061</v>
      </c>
      <c r="D20" s="52">
        <v>-3257.7</v>
      </c>
      <c r="E20" s="52">
        <v>-2412.8000000000002</v>
      </c>
      <c r="F20" s="52">
        <f t="shared" si="1"/>
        <v>-1196.6999999999998</v>
      </c>
      <c r="G20" s="52">
        <f t="shared" si="1"/>
        <v>844.89999999999964</v>
      </c>
    </row>
    <row r="21" spans="2:21" x14ac:dyDescent="0.25">
      <c r="B21" s="50" t="s">
        <v>76</v>
      </c>
      <c r="C21" s="52">
        <v>-139.9</v>
      </c>
      <c r="D21" s="52">
        <v>-266.39999999999998</v>
      </c>
      <c r="E21" s="52">
        <v>595.79999999999995</v>
      </c>
      <c r="F21" s="52">
        <f t="shared" si="1"/>
        <v>-126.49999999999997</v>
      </c>
      <c r="G21" s="52">
        <f t="shared" si="1"/>
        <v>862.19999999999993</v>
      </c>
    </row>
    <row r="22" spans="2:21" x14ac:dyDescent="0.25">
      <c r="B22" s="53" t="s">
        <v>77</v>
      </c>
      <c r="C22" s="54">
        <v>-409.2</v>
      </c>
      <c r="D22" s="54">
        <v>369.5</v>
      </c>
      <c r="E22" s="54">
        <v>-778.5</v>
      </c>
      <c r="F22" s="55">
        <f t="shared" si="1"/>
        <v>778.7</v>
      </c>
      <c r="G22" s="55">
        <f t="shared" si="1"/>
        <v>-1148</v>
      </c>
    </row>
    <row r="23" spans="2:21" x14ac:dyDescent="0.25">
      <c r="B23" s="53" t="s">
        <v>78</v>
      </c>
      <c r="C23" s="54">
        <f>C24</f>
        <v>2303.6</v>
      </c>
      <c r="D23" s="54">
        <v>1443.5</v>
      </c>
      <c r="E23" s="54">
        <v>1052.4000000000001</v>
      </c>
      <c r="F23" s="55">
        <f t="shared" si="1"/>
        <v>-860.09999999999991</v>
      </c>
      <c r="G23" s="55">
        <f t="shared" si="1"/>
        <v>-391.09999999999991</v>
      </c>
    </row>
    <row r="24" spans="2:21" ht="15.75" thickBot="1" x14ac:dyDescent="0.3">
      <c r="B24" s="57" t="s">
        <v>79</v>
      </c>
      <c r="C24" s="57">
        <v>2303.6</v>
      </c>
      <c r="D24" s="57">
        <v>1443.9</v>
      </c>
      <c r="E24" s="57">
        <v>1052.5</v>
      </c>
      <c r="F24" s="57">
        <f t="shared" si="1"/>
        <v>-859.69999999999982</v>
      </c>
      <c r="G24" s="57">
        <f t="shared" si="1"/>
        <v>-391.40000000000009</v>
      </c>
    </row>
    <row r="25" spans="2:21" x14ac:dyDescent="0.25">
      <c r="B25" s="59" t="s">
        <v>80</v>
      </c>
    </row>
    <row r="26" spans="2:21" x14ac:dyDescent="0.25">
      <c r="B26" s="59" t="s">
        <v>81</v>
      </c>
    </row>
    <row r="28" spans="2:21" x14ac:dyDescent="0.25">
      <c r="U28" t="s">
        <v>82</v>
      </c>
    </row>
    <row r="33" spans="9:9" x14ac:dyDescent="0.25">
      <c r="I33" s="716"/>
    </row>
    <row r="34" spans="9:9" x14ac:dyDescent="0.25">
      <c r="I34" s="716"/>
    </row>
    <row r="35" spans="9:9" x14ac:dyDescent="0.25">
      <c r="I35" s="716"/>
    </row>
    <row r="36" spans="9:9" x14ac:dyDescent="0.25">
      <c r="I36" s="716"/>
    </row>
  </sheetData>
  <mergeCells count="11">
    <mergeCell ref="B1:G1"/>
    <mergeCell ref="I33:I34"/>
    <mergeCell ref="I35:I36"/>
    <mergeCell ref="B9:B10"/>
    <mergeCell ref="F9:G9"/>
    <mergeCell ref="B2:G2"/>
    <mergeCell ref="B7:G7"/>
    <mergeCell ref="B6:G6"/>
    <mergeCell ref="B5:G5"/>
    <mergeCell ref="B3:G3"/>
    <mergeCell ref="C9:E9"/>
  </mergeCells>
  <pageMargins left="0.7" right="0.7" top="0.75" bottom="0.75" header="0.3" footer="0.3"/>
  <pageSetup orientation="portrait" horizontalDpi="4294967295" verticalDpi="4294967295" r:id="rId1"/>
  <ignoredErrors>
    <ignoredError sqref="E11 C11:D11 C18:E18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8CFCA-2D16-4C67-B3D8-D435CBCE6BE2}">
  <dimension ref="C1:T36"/>
  <sheetViews>
    <sheetView showGridLines="0" workbookViewId="0">
      <selection activeCell="C5" sqref="C5:G5"/>
    </sheetView>
  </sheetViews>
  <sheetFormatPr defaultColWidth="9.140625" defaultRowHeight="15" x14ac:dyDescent="0.25"/>
  <cols>
    <col min="2" max="2" width="20.5703125" customWidth="1"/>
    <col min="3" max="3" width="22.140625" customWidth="1"/>
    <col min="4" max="4" width="17" customWidth="1"/>
    <col min="5" max="5" width="14.7109375" customWidth="1"/>
    <col min="6" max="6" width="12.42578125" customWidth="1"/>
    <col min="7" max="7" width="9.85546875" bestFit="1" customWidth="1"/>
    <col min="10" max="10" width="10.28515625" bestFit="1" customWidth="1"/>
  </cols>
  <sheetData>
    <row r="1" spans="3:20" ht="23.25" x14ac:dyDescent="0.25">
      <c r="C1" s="721" t="s">
        <v>49</v>
      </c>
      <c r="D1" s="722"/>
      <c r="E1" s="722"/>
      <c r="F1" s="722"/>
      <c r="G1" s="722"/>
      <c r="H1" s="155"/>
    </row>
    <row r="2" spans="3:20" ht="18.75" x14ac:dyDescent="0.25">
      <c r="C2" s="723" t="s">
        <v>50</v>
      </c>
      <c r="D2" s="724"/>
      <c r="E2" s="724"/>
      <c r="F2" s="724"/>
      <c r="G2" s="724"/>
      <c r="H2" s="154"/>
    </row>
    <row r="3" spans="3:20" ht="15.75" x14ac:dyDescent="0.25">
      <c r="C3" s="725" t="s">
        <v>51</v>
      </c>
      <c r="D3" s="726"/>
      <c r="E3" s="726"/>
      <c r="F3" s="726"/>
      <c r="G3" s="726"/>
      <c r="H3" s="153"/>
      <c r="P3" s="6"/>
    </row>
    <row r="4" spans="3:20" x14ac:dyDescent="0.25">
      <c r="P4" s="6"/>
    </row>
    <row r="5" spans="3:20" x14ac:dyDescent="0.25">
      <c r="C5" s="727" t="s">
        <v>3043</v>
      </c>
      <c r="D5" s="727"/>
      <c r="E5" s="727"/>
      <c r="F5" s="727"/>
      <c r="G5" s="727"/>
    </row>
    <row r="6" spans="3:20" x14ac:dyDescent="0.25">
      <c r="C6" s="728" t="s">
        <v>59</v>
      </c>
      <c r="D6" s="728"/>
      <c r="E6" s="728"/>
      <c r="F6" s="728"/>
      <c r="G6" s="728"/>
    </row>
    <row r="7" spans="3:20" x14ac:dyDescent="0.25">
      <c r="D7" s="728"/>
      <c r="E7" s="728"/>
    </row>
    <row r="8" spans="3:20" x14ac:dyDescent="0.25">
      <c r="C8" s="741" t="s">
        <v>60</v>
      </c>
      <c r="D8" s="744" t="s">
        <v>61</v>
      </c>
      <c r="E8" s="745"/>
      <c r="F8" s="744" t="s">
        <v>2922</v>
      </c>
      <c r="G8" s="745"/>
    </row>
    <row r="9" spans="3:20" x14ac:dyDescent="0.25">
      <c r="C9" s="742"/>
      <c r="D9" s="44">
        <v>2022</v>
      </c>
      <c r="E9" s="43" t="s">
        <v>63</v>
      </c>
      <c r="F9" s="45" t="s">
        <v>306</v>
      </c>
      <c r="G9" s="45" t="s">
        <v>2923</v>
      </c>
    </row>
    <row r="10" spans="3:20" x14ac:dyDescent="0.25">
      <c r="C10" s="61" t="s">
        <v>67</v>
      </c>
      <c r="D10" s="62">
        <f>D14-D11</f>
        <v>-16966</v>
      </c>
      <c r="E10" s="62">
        <f>E14-E11</f>
        <v>-15848.900000000001</v>
      </c>
      <c r="F10" s="63">
        <f t="shared" ref="F10:F18" si="0">E10-D10</f>
        <v>1117.0999999999985</v>
      </c>
      <c r="G10" s="64">
        <f t="shared" ref="G10:G18" si="1">(E10-D10)/D10</f>
        <v>-6.5843451609100462E-2</v>
      </c>
    </row>
    <row r="11" spans="3:20" x14ac:dyDescent="0.25">
      <c r="C11" s="65" t="s">
        <v>84</v>
      </c>
      <c r="D11" s="66">
        <f>D12+D13</f>
        <v>30742.9</v>
      </c>
      <c r="E11" s="66">
        <f>E12+E13</f>
        <v>28748.100000000002</v>
      </c>
      <c r="F11" s="66">
        <f t="shared" si="0"/>
        <v>-1994.7999999999993</v>
      </c>
      <c r="G11" s="67">
        <f t="shared" si="1"/>
        <v>-6.4886526645176579E-2</v>
      </c>
    </row>
    <row r="12" spans="3:20" x14ac:dyDescent="0.25">
      <c r="C12" s="50" t="s">
        <v>85</v>
      </c>
      <c r="D12" s="56">
        <v>25484.9</v>
      </c>
      <c r="E12" s="56">
        <v>23860.9</v>
      </c>
      <c r="F12" s="56">
        <f t="shared" si="0"/>
        <v>-1624</v>
      </c>
      <c r="G12" s="68">
        <f t="shared" si="1"/>
        <v>-6.3724009119125444E-2</v>
      </c>
    </row>
    <row r="13" spans="3:20" x14ac:dyDescent="0.25">
      <c r="C13" s="50" t="s">
        <v>86</v>
      </c>
      <c r="D13" s="56">
        <v>5258</v>
      </c>
      <c r="E13" s="56">
        <v>4887.2</v>
      </c>
      <c r="F13" s="56">
        <f t="shared" si="0"/>
        <v>-370.80000000000018</v>
      </c>
      <c r="G13" s="68">
        <f t="shared" si="1"/>
        <v>-7.0521110688474734E-2</v>
      </c>
    </row>
    <row r="14" spans="3:20" x14ac:dyDescent="0.25">
      <c r="C14" s="65" t="s">
        <v>87</v>
      </c>
      <c r="D14" s="66">
        <f>D15+D16</f>
        <v>13776.900000000001</v>
      </c>
      <c r="E14" s="66">
        <f>E15+E16</f>
        <v>12899.2</v>
      </c>
      <c r="F14" s="66">
        <f t="shared" si="0"/>
        <v>-877.70000000000073</v>
      </c>
      <c r="G14" s="69">
        <f t="shared" si="1"/>
        <v>-6.3708091079996268E-2</v>
      </c>
    </row>
    <row r="15" spans="3:20" x14ac:dyDescent="0.25">
      <c r="C15" s="50" t="s">
        <v>85</v>
      </c>
      <c r="D15" s="56">
        <v>5944.1</v>
      </c>
      <c r="E15" s="56">
        <v>4945.3999999999996</v>
      </c>
      <c r="F15" s="56">
        <f t="shared" si="0"/>
        <v>-998.70000000000073</v>
      </c>
      <c r="G15" s="68">
        <f t="shared" si="1"/>
        <v>-0.16801534294510534</v>
      </c>
    </row>
    <row r="16" spans="3:20" x14ac:dyDescent="0.25">
      <c r="C16" s="50" t="s">
        <v>86</v>
      </c>
      <c r="D16" s="70">
        <v>7832.8</v>
      </c>
      <c r="E16" s="70">
        <v>7953.8</v>
      </c>
      <c r="F16" s="70">
        <f t="shared" si="0"/>
        <v>121</v>
      </c>
      <c r="G16" s="71">
        <f t="shared" si="1"/>
        <v>1.5447860279848841E-2</v>
      </c>
      <c r="T16" s="79"/>
    </row>
    <row r="17" spans="3:7" x14ac:dyDescent="0.25">
      <c r="C17" s="72" t="s">
        <v>68</v>
      </c>
      <c r="D17" s="73">
        <v>5708.8</v>
      </c>
      <c r="E17" s="74">
        <v>7282.5</v>
      </c>
      <c r="F17" s="73">
        <f t="shared" si="0"/>
        <v>1573.6999999999998</v>
      </c>
      <c r="G17" s="75">
        <f t="shared" si="1"/>
        <v>0.27566213565022418</v>
      </c>
    </row>
    <row r="18" spans="3:7" ht="15.75" thickBot="1" x14ac:dyDescent="0.3">
      <c r="C18" s="76" t="s">
        <v>88</v>
      </c>
      <c r="D18" s="77">
        <f>D17+D10</f>
        <v>-11257.2</v>
      </c>
      <c r="E18" s="77">
        <f>E17+E10</f>
        <v>-8566.4000000000015</v>
      </c>
      <c r="F18" s="77">
        <f t="shared" si="0"/>
        <v>2690.7999999999993</v>
      </c>
      <c r="G18" s="78">
        <f t="shared" si="1"/>
        <v>-0.23902924350637805</v>
      </c>
    </row>
    <row r="19" spans="3:7" x14ac:dyDescent="0.25">
      <c r="C19" s="59" t="s">
        <v>80</v>
      </c>
    </row>
    <row r="20" spans="3:7" x14ac:dyDescent="0.25">
      <c r="C20" s="59" t="s">
        <v>81</v>
      </c>
    </row>
    <row r="25" spans="3:7" x14ac:dyDescent="0.25">
      <c r="D25" s="59"/>
    </row>
    <row r="33" spans="9:9" x14ac:dyDescent="0.25">
      <c r="I33" s="716"/>
    </row>
    <row r="34" spans="9:9" x14ac:dyDescent="0.25">
      <c r="I34" s="716"/>
    </row>
    <row r="35" spans="9:9" x14ac:dyDescent="0.25">
      <c r="I35" s="716"/>
    </row>
    <row r="36" spans="9:9" x14ac:dyDescent="0.25">
      <c r="I36" s="716"/>
    </row>
  </sheetData>
  <mergeCells count="11">
    <mergeCell ref="D7:E7"/>
    <mergeCell ref="I33:I34"/>
    <mergeCell ref="I35:I36"/>
    <mergeCell ref="C8:C9"/>
    <mergeCell ref="D8:E8"/>
    <mergeCell ref="F8:G8"/>
    <mergeCell ref="C6:G6"/>
    <mergeCell ref="C5:G5"/>
    <mergeCell ref="C3:G3"/>
    <mergeCell ref="C2:G2"/>
    <mergeCell ref="C1:G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0BB72-159B-4017-AFCB-81FA7449030A}">
  <dimension ref="C1:O54"/>
  <sheetViews>
    <sheetView showGridLines="0" workbookViewId="0">
      <selection activeCell="M17" sqref="M17"/>
    </sheetView>
  </sheetViews>
  <sheetFormatPr defaultColWidth="9.140625" defaultRowHeight="15" x14ac:dyDescent="0.25"/>
  <cols>
    <col min="3" max="3" width="22.140625" customWidth="1"/>
    <col min="4" max="4" width="37.42578125" customWidth="1"/>
    <col min="5" max="5" width="38.42578125" customWidth="1"/>
    <col min="10" max="10" width="10.28515625" bestFit="1" customWidth="1"/>
    <col min="12" max="12" width="10.85546875" bestFit="1" customWidth="1"/>
    <col min="14" max="14" width="11" bestFit="1" customWidth="1"/>
    <col min="15" max="15" width="16.28515625" bestFit="1" customWidth="1"/>
  </cols>
  <sheetData>
    <row r="1" spans="3:15" ht="23.25" x14ac:dyDescent="0.25">
      <c r="C1" s="721" t="s">
        <v>49</v>
      </c>
      <c r="D1" s="722"/>
      <c r="E1" s="722"/>
      <c r="F1" s="722"/>
      <c r="G1" s="722"/>
      <c r="H1" s="722"/>
    </row>
    <row r="2" spans="3:15" ht="18.75" x14ac:dyDescent="0.25">
      <c r="C2" s="723" t="s">
        <v>50</v>
      </c>
      <c r="D2" s="724"/>
      <c r="E2" s="724"/>
      <c r="F2" s="724"/>
      <c r="G2" s="724"/>
      <c r="H2" s="724"/>
    </row>
    <row r="3" spans="3:15" ht="15.75" x14ac:dyDescent="0.25">
      <c r="C3" s="725" t="s">
        <v>51</v>
      </c>
      <c r="D3" s="726"/>
      <c r="E3" s="726"/>
      <c r="F3" s="726"/>
      <c r="G3" s="726"/>
      <c r="H3" s="726"/>
    </row>
    <row r="5" spans="3:15" x14ac:dyDescent="0.25">
      <c r="D5" s="727" t="s">
        <v>3001</v>
      </c>
      <c r="E5" s="727"/>
      <c r="O5" s="6"/>
    </row>
    <row r="6" spans="3:15" x14ac:dyDescent="0.25">
      <c r="D6" s="728" t="s">
        <v>34</v>
      </c>
      <c r="E6" s="728"/>
      <c r="M6" s="6"/>
      <c r="O6" s="6"/>
    </row>
    <row r="7" spans="3:15" x14ac:dyDescent="0.25">
      <c r="D7" s="29"/>
      <c r="E7" s="29"/>
    </row>
    <row r="8" spans="3:15" x14ac:dyDescent="0.25">
      <c r="C8" s="28"/>
      <c r="D8" s="28"/>
      <c r="E8" s="35" t="s">
        <v>89</v>
      </c>
      <c r="F8" s="28" t="s">
        <v>90</v>
      </c>
    </row>
    <row r="9" spans="3:15" x14ac:dyDescent="0.25">
      <c r="C9" s="80">
        <v>2022</v>
      </c>
      <c r="D9" s="28" t="s">
        <v>91</v>
      </c>
      <c r="E9" s="28">
        <v>0.96</v>
      </c>
      <c r="F9" s="28">
        <v>7.83</v>
      </c>
    </row>
    <row r="10" spans="3:15" x14ac:dyDescent="0.25">
      <c r="C10" s="39">
        <v>2023</v>
      </c>
      <c r="D10" s="28" t="s">
        <v>92</v>
      </c>
      <c r="E10" s="28">
        <v>0.63</v>
      </c>
      <c r="F10" s="28">
        <v>7.24</v>
      </c>
    </row>
    <row r="11" spans="3:15" x14ac:dyDescent="0.25">
      <c r="C11" s="39"/>
      <c r="D11" s="28" t="s">
        <v>93</v>
      </c>
      <c r="E11" s="41">
        <v>0.11</v>
      </c>
      <c r="F11" s="28">
        <v>6.38</v>
      </c>
    </row>
    <row r="12" spans="3:15" x14ac:dyDescent="0.25">
      <c r="C12" s="39"/>
      <c r="D12" s="28" t="s">
        <v>94</v>
      </c>
      <c r="E12" s="41">
        <v>0.21</v>
      </c>
      <c r="F12" s="41">
        <v>5.9</v>
      </c>
    </row>
    <row r="13" spans="3:15" x14ac:dyDescent="0.25">
      <c r="C13" s="39"/>
      <c r="D13" s="28" t="s">
        <v>95</v>
      </c>
      <c r="E13" s="41">
        <v>0.24</v>
      </c>
      <c r="F13" s="41">
        <v>5.15</v>
      </c>
    </row>
    <row r="14" spans="3:15" x14ac:dyDescent="0.25">
      <c r="C14" s="39"/>
      <c r="D14" s="28" t="s">
        <v>96</v>
      </c>
      <c r="E14" s="41">
        <v>-0.2</v>
      </c>
      <c r="F14" s="28">
        <v>4.43</v>
      </c>
      <c r="O14" s="38"/>
    </row>
    <row r="15" spans="3:15" x14ac:dyDescent="0.25">
      <c r="C15" s="39"/>
      <c r="D15" s="28" t="s">
        <v>97</v>
      </c>
      <c r="E15" s="41">
        <v>0.22</v>
      </c>
      <c r="F15" s="41">
        <v>4</v>
      </c>
      <c r="O15" s="38"/>
    </row>
    <row r="16" spans="3:15" x14ac:dyDescent="0.25">
      <c r="C16" s="39"/>
      <c r="D16" s="28" t="s">
        <v>98</v>
      </c>
      <c r="E16" s="41">
        <v>0.45</v>
      </c>
      <c r="F16" s="28">
        <v>3.95</v>
      </c>
      <c r="O16" s="38"/>
    </row>
    <row r="17" spans="3:15" x14ac:dyDescent="0.25">
      <c r="C17" s="39"/>
      <c r="D17" s="28" t="s">
        <v>99</v>
      </c>
      <c r="E17" s="41">
        <v>0.52</v>
      </c>
      <c r="F17" s="28">
        <v>4.2699999999999996</v>
      </c>
      <c r="O17" s="38"/>
    </row>
    <row r="18" spans="3:15" x14ac:dyDescent="0.25">
      <c r="C18" s="39"/>
      <c r="D18" s="28" t="s">
        <v>101</v>
      </c>
      <c r="E18" s="41">
        <v>0.43</v>
      </c>
      <c r="F18" s="28">
        <v>4.41</v>
      </c>
      <c r="O18" s="38"/>
    </row>
    <row r="19" spans="3:15" x14ac:dyDescent="0.25">
      <c r="C19" s="39"/>
      <c r="D19" s="28" t="s">
        <v>102</v>
      </c>
      <c r="E19" s="41">
        <v>0.22</v>
      </c>
      <c r="F19" s="28">
        <v>4.3499999999999996</v>
      </c>
      <c r="O19" s="38"/>
    </row>
    <row r="20" spans="3:15" x14ac:dyDescent="0.25">
      <c r="C20" s="39"/>
      <c r="D20" s="28" t="s">
        <v>103</v>
      </c>
      <c r="E20" s="41">
        <v>0.14000000000000001</v>
      </c>
      <c r="F20" s="41">
        <v>4</v>
      </c>
      <c r="O20" s="38"/>
    </row>
    <row r="21" spans="3:15" x14ac:dyDescent="0.25">
      <c r="C21" s="39"/>
      <c r="D21" s="28" t="s">
        <v>91</v>
      </c>
      <c r="E21" s="41">
        <v>0.54</v>
      </c>
      <c r="F21" s="28">
        <v>3.57</v>
      </c>
      <c r="O21" s="38"/>
    </row>
    <row r="22" spans="3:15" x14ac:dyDescent="0.25">
      <c r="D22" s="59" t="s">
        <v>100</v>
      </c>
      <c r="O22" s="38"/>
    </row>
    <row r="23" spans="3:15" x14ac:dyDescent="0.25">
      <c r="O23" s="38"/>
    </row>
    <row r="24" spans="3:15" x14ac:dyDescent="0.25">
      <c r="D24" s="27"/>
      <c r="O24" s="38"/>
    </row>
    <row r="25" spans="3:15" x14ac:dyDescent="0.25">
      <c r="O25" s="38"/>
    </row>
    <row r="26" spans="3:15" x14ac:dyDescent="0.25">
      <c r="O26" s="38"/>
    </row>
    <row r="27" spans="3:15" x14ac:dyDescent="0.25">
      <c r="M27" s="37"/>
    </row>
    <row r="30" spans="3:15" x14ac:dyDescent="0.25">
      <c r="M30" s="2"/>
    </row>
    <row r="31" spans="3:15" x14ac:dyDescent="0.25">
      <c r="K31" s="38"/>
    </row>
    <row r="32" spans="3:15" x14ac:dyDescent="0.25">
      <c r="K32" s="38"/>
    </row>
    <row r="33" spans="9:14" x14ac:dyDescent="0.25">
      <c r="I33" s="716"/>
      <c r="K33" s="38"/>
    </row>
    <row r="34" spans="9:14" x14ac:dyDescent="0.25">
      <c r="I34" s="716"/>
      <c r="K34" s="38"/>
    </row>
    <row r="35" spans="9:14" x14ac:dyDescent="0.25">
      <c r="I35" s="716"/>
      <c r="K35" s="38"/>
    </row>
    <row r="36" spans="9:14" x14ac:dyDescent="0.25">
      <c r="I36" s="716"/>
      <c r="K36" s="38"/>
    </row>
    <row r="37" spans="9:14" x14ac:dyDescent="0.25">
      <c r="K37" s="38"/>
    </row>
    <row r="38" spans="9:14" x14ac:dyDescent="0.25">
      <c r="K38" s="38"/>
    </row>
    <row r="39" spans="9:14" x14ac:dyDescent="0.25">
      <c r="K39" s="38"/>
    </row>
    <row r="40" spans="9:14" x14ac:dyDescent="0.25">
      <c r="K40" s="38"/>
    </row>
    <row r="41" spans="9:14" x14ac:dyDescent="0.25">
      <c r="K41" s="38"/>
    </row>
    <row r="42" spans="9:14" x14ac:dyDescent="0.25">
      <c r="K42" s="38"/>
    </row>
    <row r="43" spans="9:14" x14ac:dyDescent="0.25">
      <c r="K43" s="38"/>
      <c r="N43" s="37"/>
    </row>
    <row r="44" spans="9:14" x14ac:dyDescent="0.25">
      <c r="K44" s="38"/>
      <c r="N44" s="37"/>
    </row>
    <row r="45" spans="9:14" x14ac:dyDescent="0.25">
      <c r="K45" s="38"/>
      <c r="M45" s="37"/>
      <c r="N45" s="37"/>
    </row>
    <row r="46" spans="9:14" x14ac:dyDescent="0.25">
      <c r="K46" s="38"/>
      <c r="M46" s="37"/>
      <c r="N46" s="37"/>
    </row>
    <row r="47" spans="9:14" x14ac:dyDescent="0.25">
      <c r="K47" s="38"/>
      <c r="N47" s="37"/>
    </row>
    <row r="48" spans="9:14" x14ac:dyDescent="0.25">
      <c r="K48" s="38"/>
      <c r="M48" s="37"/>
      <c r="N48" s="37"/>
    </row>
    <row r="49" spans="11:14" x14ac:dyDescent="0.25">
      <c r="K49" s="38"/>
      <c r="N49" s="37"/>
    </row>
    <row r="50" spans="11:14" x14ac:dyDescent="0.25">
      <c r="K50" s="38"/>
      <c r="N50" s="37"/>
    </row>
    <row r="51" spans="11:14" x14ac:dyDescent="0.25">
      <c r="K51" s="38"/>
      <c r="N51" s="37"/>
    </row>
    <row r="52" spans="11:14" x14ac:dyDescent="0.25">
      <c r="K52" s="38"/>
      <c r="N52" s="37"/>
    </row>
    <row r="53" spans="11:14" x14ac:dyDescent="0.25">
      <c r="K53" s="38"/>
      <c r="M53" s="37"/>
      <c r="N53" s="37"/>
    </row>
    <row r="54" spans="11:14" x14ac:dyDescent="0.25">
      <c r="K54" s="38"/>
      <c r="N54" s="37"/>
    </row>
  </sheetData>
  <mergeCells count="7">
    <mergeCell ref="I33:I34"/>
    <mergeCell ref="I35:I36"/>
    <mergeCell ref="C1:H1"/>
    <mergeCell ref="C2:H2"/>
    <mergeCell ref="C3:H3"/>
    <mergeCell ref="D5:E5"/>
    <mergeCell ref="D6:E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5E30-C9BB-4108-86F1-78A11D9DDE42}">
  <dimension ref="C1:V72"/>
  <sheetViews>
    <sheetView showGridLines="0" workbookViewId="0">
      <selection activeCell="L17" sqref="L17"/>
    </sheetView>
  </sheetViews>
  <sheetFormatPr defaultColWidth="9.140625" defaultRowHeight="15" x14ac:dyDescent="0.25"/>
  <cols>
    <col min="3" max="3" width="22.140625" customWidth="1"/>
    <col min="4" max="4" width="37.42578125" customWidth="1"/>
    <col min="5" max="5" width="38.42578125" customWidth="1"/>
    <col min="10" max="10" width="10.28515625" bestFit="1" customWidth="1"/>
    <col min="12" max="12" width="10.85546875" bestFit="1" customWidth="1"/>
  </cols>
  <sheetData>
    <row r="1" spans="3:22" ht="23.25" x14ac:dyDescent="0.25">
      <c r="C1" s="721" t="s">
        <v>49</v>
      </c>
      <c r="D1" s="722"/>
      <c r="E1" s="722"/>
      <c r="F1" s="722"/>
      <c r="G1" s="722"/>
      <c r="H1" s="722"/>
    </row>
    <row r="2" spans="3:22" ht="18.75" x14ac:dyDescent="0.25">
      <c r="C2" s="723" t="s">
        <v>50</v>
      </c>
      <c r="D2" s="724"/>
      <c r="E2" s="724"/>
      <c r="F2" s="724"/>
      <c r="G2" s="724"/>
      <c r="H2" s="724"/>
    </row>
    <row r="3" spans="3:22" ht="15.75" x14ac:dyDescent="0.25">
      <c r="C3" s="725" t="s">
        <v>51</v>
      </c>
      <c r="D3" s="726"/>
      <c r="E3" s="726"/>
      <c r="F3" s="726"/>
      <c r="G3" s="726"/>
      <c r="H3" s="726"/>
    </row>
    <row r="5" spans="3:22" x14ac:dyDescent="0.25">
      <c r="D5" s="727" t="s">
        <v>3002</v>
      </c>
      <c r="E5" s="727"/>
      <c r="V5" s="6"/>
    </row>
    <row r="6" spans="3:22" x14ac:dyDescent="0.25">
      <c r="D6" s="727" t="s">
        <v>104</v>
      </c>
      <c r="E6" s="727"/>
      <c r="V6" s="1"/>
    </row>
    <row r="7" spans="3:22" x14ac:dyDescent="0.25">
      <c r="D7" s="728" t="s">
        <v>34</v>
      </c>
      <c r="E7" s="728"/>
      <c r="V7" s="6"/>
    </row>
    <row r="10" spans="3:22" x14ac:dyDescent="0.25">
      <c r="C10" s="28"/>
      <c r="D10" s="28"/>
      <c r="E10" s="28">
        <v>2022</v>
      </c>
      <c r="F10" s="28">
        <v>2023</v>
      </c>
    </row>
    <row r="11" spans="3:22" x14ac:dyDescent="0.25">
      <c r="C11" s="39"/>
      <c r="D11" s="28" t="s">
        <v>92</v>
      </c>
      <c r="E11" s="40">
        <v>4.4999999999999998E-2</v>
      </c>
      <c r="F11" s="40">
        <v>8.5000000000000006E-2</v>
      </c>
    </row>
    <row r="12" spans="3:22" x14ac:dyDescent="0.25">
      <c r="C12" s="39"/>
      <c r="D12" s="28" t="s">
        <v>93</v>
      </c>
      <c r="E12" s="40">
        <v>0.05</v>
      </c>
      <c r="F12" s="40">
        <v>8.5000000000000006E-2</v>
      </c>
    </row>
    <row r="13" spans="3:22" x14ac:dyDescent="0.25">
      <c r="C13" s="39"/>
      <c r="D13" s="28" t="s">
        <v>94</v>
      </c>
      <c r="E13" s="40">
        <v>0.05</v>
      </c>
      <c r="F13" s="40">
        <v>8.5000000000000006E-2</v>
      </c>
      <c r="M13" s="2"/>
    </row>
    <row r="14" spans="3:22" x14ac:dyDescent="0.25">
      <c r="C14" s="39"/>
      <c r="D14" s="28" t="s">
        <v>95</v>
      </c>
      <c r="E14" s="40">
        <v>5.5E-2</v>
      </c>
      <c r="F14" s="40">
        <v>8.5000000000000006E-2</v>
      </c>
      <c r="K14" s="38"/>
      <c r="M14" s="36"/>
      <c r="N14" s="81"/>
    </row>
    <row r="15" spans="3:22" x14ac:dyDescent="0.25">
      <c r="C15" s="39"/>
      <c r="D15" s="28" t="s">
        <v>96</v>
      </c>
      <c r="E15" s="40">
        <v>5.5E-2</v>
      </c>
      <c r="F15" s="82">
        <v>8.5000000000000006E-2</v>
      </c>
      <c r="K15" s="38"/>
      <c r="M15" s="36"/>
      <c r="N15" s="81"/>
    </row>
    <row r="16" spans="3:22" x14ac:dyDescent="0.25">
      <c r="C16" s="39"/>
      <c r="D16" s="28" t="s">
        <v>97</v>
      </c>
      <c r="E16" s="40">
        <v>6.5000000000000002E-2</v>
      </c>
      <c r="F16" s="82">
        <v>0.08</v>
      </c>
      <c r="K16" s="38"/>
      <c r="M16" s="36"/>
      <c r="N16" s="81"/>
    </row>
    <row r="17" spans="3:14" x14ac:dyDescent="0.25">
      <c r="C17" s="39"/>
      <c r="D17" s="28" t="s">
        <v>98</v>
      </c>
      <c r="E17" s="40">
        <v>7.2499999999999995E-2</v>
      </c>
      <c r="F17" s="82">
        <v>7.7499999999999999E-2</v>
      </c>
      <c r="K17" s="38"/>
      <c r="M17" s="36"/>
      <c r="N17" s="81"/>
    </row>
    <row r="18" spans="3:14" x14ac:dyDescent="0.25">
      <c r="C18" s="39"/>
      <c r="D18" s="28" t="s">
        <v>99</v>
      </c>
      <c r="E18" s="40">
        <v>7.7499999999999999E-2</v>
      </c>
      <c r="F18" s="82">
        <v>7.7499999999999999E-2</v>
      </c>
      <c r="K18" s="38"/>
      <c r="M18" s="36"/>
      <c r="N18" s="81"/>
    </row>
    <row r="19" spans="3:14" x14ac:dyDescent="0.25">
      <c r="C19" s="39"/>
      <c r="D19" s="28" t="s">
        <v>101</v>
      </c>
      <c r="E19" s="82">
        <v>0.08</v>
      </c>
      <c r="F19" s="82">
        <v>7.4999999999999997E-2</v>
      </c>
      <c r="K19" s="38"/>
      <c r="M19" s="36"/>
      <c r="N19" s="81"/>
    </row>
    <row r="20" spans="3:14" x14ac:dyDescent="0.25">
      <c r="C20" s="39"/>
      <c r="D20" s="28" t="s">
        <v>102</v>
      </c>
      <c r="E20" s="82">
        <v>8.2500000000000004E-2</v>
      </c>
      <c r="F20" s="82">
        <v>7.4999999999999997E-2</v>
      </c>
      <c r="K20" s="38"/>
      <c r="M20" s="36"/>
      <c r="N20" s="81"/>
    </row>
    <row r="21" spans="3:14" x14ac:dyDescent="0.25">
      <c r="C21" s="39"/>
      <c r="D21" s="28" t="s">
        <v>103</v>
      </c>
      <c r="E21" s="82">
        <v>8.5000000000000006E-2</v>
      </c>
      <c r="F21" s="82">
        <v>7.2499999999999995E-2</v>
      </c>
      <c r="K21" s="38"/>
      <c r="M21" s="36"/>
      <c r="N21" s="81"/>
    </row>
    <row r="22" spans="3:14" x14ac:dyDescent="0.25">
      <c r="C22" s="39"/>
      <c r="D22" s="28" t="s">
        <v>91</v>
      </c>
      <c r="E22" s="82">
        <v>8.5000000000000006E-2</v>
      </c>
      <c r="F22" s="82">
        <v>7.0000000000000007E-2</v>
      </c>
      <c r="K22" s="38"/>
      <c r="M22" s="37"/>
    </row>
    <row r="23" spans="3:14" x14ac:dyDescent="0.25">
      <c r="D23" s="59" t="s">
        <v>105</v>
      </c>
      <c r="K23" s="38"/>
      <c r="M23" s="37"/>
    </row>
    <row r="24" spans="3:14" x14ac:dyDescent="0.25">
      <c r="K24" s="38"/>
      <c r="M24" s="37"/>
    </row>
    <row r="25" spans="3:14" x14ac:dyDescent="0.25">
      <c r="K25" s="38"/>
      <c r="M25" s="37"/>
      <c r="N25" s="37"/>
    </row>
    <row r="26" spans="3:14" x14ac:dyDescent="0.25">
      <c r="K26" s="38"/>
      <c r="M26" s="37"/>
    </row>
    <row r="29" spans="3:14" x14ac:dyDescent="0.25">
      <c r="K29" s="38"/>
      <c r="M29" s="36"/>
      <c r="N29" s="36"/>
    </row>
    <row r="30" spans="3:14" x14ac:dyDescent="0.25">
      <c r="K30" s="38"/>
      <c r="M30" s="36"/>
      <c r="N30" s="36"/>
    </row>
    <row r="31" spans="3:14" x14ac:dyDescent="0.25">
      <c r="K31" s="38"/>
      <c r="M31" s="36"/>
      <c r="N31" s="36"/>
    </row>
    <row r="32" spans="3:14" x14ac:dyDescent="0.25">
      <c r="K32" s="38"/>
      <c r="M32" s="36"/>
      <c r="N32" s="36"/>
    </row>
    <row r="33" spans="9:13" x14ac:dyDescent="0.25">
      <c r="I33" s="716"/>
      <c r="K33" s="38"/>
      <c r="M33" s="36"/>
    </row>
    <row r="34" spans="9:13" x14ac:dyDescent="0.25">
      <c r="I34" s="716"/>
      <c r="K34" s="38"/>
      <c r="M34" s="36"/>
    </row>
    <row r="35" spans="9:13" x14ac:dyDescent="0.25">
      <c r="I35" s="716"/>
      <c r="K35" s="38"/>
      <c r="M35" s="36"/>
    </row>
    <row r="36" spans="9:13" x14ac:dyDescent="0.25">
      <c r="I36" s="716"/>
      <c r="K36" s="38"/>
      <c r="M36" s="36"/>
    </row>
    <row r="40" spans="9:13" x14ac:dyDescent="0.25">
      <c r="K40" s="37"/>
    </row>
    <row r="41" spans="9:13" x14ac:dyDescent="0.25">
      <c r="K41" s="37"/>
    </row>
    <row r="42" spans="9:13" x14ac:dyDescent="0.25">
      <c r="K42" s="37"/>
    </row>
    <row r="43" spans="9:13" x14ac:dyDescent="0.25">
      <c r="K43" s="37"/>
    </row>
    <row r="61" spans="11:11" x14ac:dyDescent="0.25">
      <c r="K61" s="38"/>
    </row>
    <row r="62" spans="11:11" x14ac:dyDescent="0.25">
      <c r="K62" s="38"/>
    </row>
    <row r="63" spans="11:11" x14ac:dyDescent="0.25">
      <c r="K63" s="38"/>
    </row>
    <row r="64" spans="11:11" x14ac:dyDescent="0.25">
      <c r="K64" s="38"/>
    </row>
    <row r="65" spans="11:11" x14ac:dyDescent="0.25">
      <c r="K65" s="38"/>
    </row>
    <row r="66" spans="11:11" x14ac:dyDescent="0.25">
      <c r="K66" s="38"/>
    </row>
    <row r="67" spans="11:11" x14ac:dyDescent="0.25">
      <c r="K67" s="38"/>
    </row>
    <row r="68" spans="11:11" x14ac:dyDescent="0.25">
      <c r="K68" s="38"/>
    </row>
    <row r="69" spans="11:11" x14ac:dyDescent="0.25">
      <c r="K69" s="38"/>
    </row>
    <row r="70" spans="11:11" x14ac:dyDescent="0.25">
      <c r="K70" s="38"/>
    </row>
    <row r="71" spans="11:11" x14ac:dyDescent="0.25">
      <c r="K71" s="38"/>
    </row>
    <row r="72" spans="11:11" x14ac:dyDescent="0.25">
      <c r="K72" s="38"/>
    </row>
  </sheetData>
  <mergeCells count="8">
    <mergeCell ref="I33:I34"/>
    <mergeCell ref="I35:I36"/>
    <mergeCell ref="D7:E7"/>
    <mergeCell ref="C1:H1"/>
    <mergeCell ref="C2:H2"/>
    <mergeCell ref="C3:H3"/>
    <mergeCell ref="D5:E5"/>
    <mergeCell ref="D6:E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C9CDB-C093-4FF7-B666-4F1423E05181}">
  <dimension ref="B1:L37"/>
  <sheetViews>
    <sheetView showGridLines="0" topLeftCell="A13" zoomScale="85" zoomScaleNormal="85" workbookViewId="0">
      <selection activeCell="B37" sqref="B37:I37"/>
    </sheetView>
  </sheetViews>
  <sheetFormatPr defaultColWidth="9.140625" defaultRowHeight="15" x14ac:dyDescent="0.25"/>
  <cols>
    <col min="2" max="2" width="48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6.5703125" bestFit="1" customWidth="1"/>
    <col min="9" max="9" width="13" customWidth="1"/>
    <col min="10" max="10" width="10.7109375" bestFit="1" customWidth="1"/>
    <col min="15" max="15" width="27.5703125" bestFit="1" customWidth="1"/>
    <col min="16" max="16" width="15.140625" customWidth="1"/>
  </cols>
  <sheetData>
    <row r="1" spans="2:12" ht="23.25" x14ac:dyDescent="0.25">
      <c r="B1" s="722" t="s">
        <v>49</v>
      </c>
      <c r="C1" s="722"/>
      <c r="D1" s="722"/>
      <c r="E1" s="722"/>
      <c r="F1" s="722"/>
      <c r="G1" s="722"/>
      <c r="H1" s="722"/>
      <c r="I1" s="722"/>
    </row>
    <row r="2" spans="2:12" ht="18.75" x14ac:dyDescent="0.25">
      <c r="B2" s="724" t="s">
        <v>50</v>
      </c>
      <c r="C2" s="724"/>
      <c r="D2" s="724"/>
      <c r="E2" s="724"/>
      <c r="F2" s="724"/>
      <c r="G2" s="724"/>
      <c r="H2" s="724"/>
      <c r="I2" s="724"/>
      <c r="L2" s="60">
        <v>6820019259995.7148</v>
      </c>
    </row>
    <row r="3" spans="2:12" ht="15.75" x14ac:dyDescent="0.25">
      <c r="B3" s="726" t="s">
        <v>51</v>
      </c>
      <c r="C3" s="726"/>
      <c r="D3" s="726"/>
      <c r="E3" s="726"/>
      <c r="F3" s="726"/>
      <c r="G3" s="726"/>
      <c r="H3" s="726"/>
      <c r="I3" s="726"/>
    </row>
    <row r="5" spans="2:12" ht="15" customHeight="1" x14ac:dyDescent="0.25">
      <c r="B5" s="727" t="s">
        <v>3044</v>
      </c>
      <c r="C5" s="727"/>
      <c r="D5" s="727"/>
      <c r="E5" s="727"/>
      <c r="F5" s="727"/>
      <c r="G5" s="727"/>
      <c r="H5" s="727"/>
      <c r="I5" s="727"/>
    </row>
    <row r="6" spans="2:12" x14ac:dyDescent="0.25">
      <c r="B6" s="727" t="s">
        <v>2996</v>
      </c>
      <c r="C6" s="727"/>
      <c r="D6" s="727"/>
      <c r="E6" s="727"/>
      <c r="F6" s="727"/>
      <c r="G6" s="727"/>
      <c r="H6" s="727"/>
      <c r="I6" s="727"/>
    </row>
    <row r="7" spans="2:12" x14ac:dyDescent="0.25">
      <c r="B7" s="716" t="s">
        <v>107</v>
      </c>
      <c r="C7" s="716"/>
      <c r="D7" s="716"/>
      <c r="E7" s="716"/>
      <c r="F7" s="716"/>
      <c r="G7" s="716"/>
      <c r="H7" s="716"/>
      <c r="I7" s="716"/>
    </row>
    <row r="9" spans="2:12" ht="63.75" thickBot="1" x14ac:dyDescent="0.3">
      <c r="B9" s="746" t="s">
        <v>108</v>
      </c>
      <c r="C9" s="84" t="s">
        <v>53</v>
      </c>
      <c r="D9" s="84" t="s">
        <v>54</v>
      </c>
      <c r="E9" s="85" t="s">
        <v>109</v>
      </c>
      <c r="F9" s="85" t="s">
        <v>110</v>
      </c>
      <c r="G9" s="84" t="s">
        <v>57</v>
      </c>
      <c r="H9" s="85" t="s">
        <v>111</v>
      </c>
      <c r="I9" s="86" t="s">
        <v>112</v>
      </c>
    </row>
    <row r="10" spans="2:12" ht="15.75" x14ac:dyDescent="0.25">
      <c r="B10" s="746"/>
      <c r="C10" s="83">
        <v>1</v>
      </c>
      <c r="D10" s="83">
        <v>2</v>
      </c>
      <c r="E10" s="87">
        <v>3</v>
      </c>
      <c r="F10" s="87">
        <v>4</v>
      </c>
      <c r="G10" s="83">
        <v>5</v>
      </c>
      <c r="H10" s="87">
        <v>6</v>
      </c>
      <c r="I10" s="88">
        <v>7</v>
      </c>
    </row>
    <row r="11" spans="2:12" ht="15.75" x14ac:dyDescent="0.25">
      <c r="B11" s="89" t="s">
        <v>113</v>
      </c>
      <c r="C11" s="90">
        <f>+C12+C13</f>
        <v>1071821765689.401</v>
      </c>
      <c r="D11" s="90">
        <f>+D12+D13</f>
        <v>131309179033.96001</v>
      </c>
      <c r="E11" s="90">
        <f>+E12+E13</f>
        <v>21656700626.44001</v>
      </c>
      <c r="F11" s="90">
        <f>+F12+F13</f>
        <v>34661316444.95002</v>
      </c>
      <c r="G11" s="90">
        <f>+G12+G13</f>
        <v>132439220063.85002</v>
      </c>
      <c r="H11" s="90">
        <f>SUM(H12:H13)</f>
        <v>1391888181858.6008</v>
      </c>
      <c r="I11" s="91">
        <f>H11/$L$2</f>
        <v>0.20408859986994748</v>
      </c>
    </row>
    <row r="12" spans="2:12" ht="15.75" x14ac:dyDescent="0.25">
      <c r="B12" s="92" t="s">
        <v>114</v>
      </c>
      <c r="C12" s="93">
        <v>1062024081906.271</v>
      </c>
      <c r="D12" s="93">
        <v>116883064003.88</v>
      </c>
      <c r="E12" s="93">
        <v>21656700626.44001</v>
      </c>
      <c r="F12" s="94">
        <v>23234674067.919975</v>
      </c>
      <c r="G12" s="94">
        <v>114654362140.12003</v>
      </c>
      <c r="H12" s="94">
        <f>SUM(C12:G12)</f>
        <v>1338452882744.6309</v>
      </c>
      <c r="I12" s="95">
        <f>H12/$L$2</f>
        <v>0.19625353414991262</v>
      </c>
    </row>
    <row r="13" spans="2:12" ht="15.75" x14ac:dyDescent="0.25">
      <c r="B13" s="92" t="s">
        <v>115</v>
      </c>
      <c r="C13" s="93">
        <v>9797683783.1299992</v>
      </c>
      <c r="D13" s="93">
        <v>14426115030.079998</v>
      </c>
      <c r="E13" s="96">
        <v>0</v>
      </c>
      <c r="F13" s="94">
        <v>11426642377.030045</v>
      </c>
      <c r="G13" s="94">
        <v>17784857923.73</v>
      </c>
      <c r="H13" s="94">
        <f>SUM(C13:G13)</f>
        <v>53435299113.970047</v>
      </c>
      <c r="I13" s="95">
        <f>H13/$L$2</f>
        <v>7.8350657200348759E-3</v>
      </c>
    </row>
    <row r="14" spans="2:12" ht="15.75" x14ac:dyDescent="0.25">
      <c r="B14" s="97"/>
      <c r="C14" s="98"/>
      <c r="D14" s="98"/>
      <c r="E14" s="98"/>
      <c r="F14" s="99"/>
      <c r="G14" s="100"/>
      <c r="H14" s="99"/>
      <c r="I14" s="101"/>
    </row>
    <row r="15" spans="2:12" ht="15.75" x14ac:dyDescent="0.25">
      <c r="B15" s="89" t="s">
        <v>116</v>
      </c>
      <c r="C15" s="102">
        <v>1279237204118.75</v>
      </c>
      <c r="D15" s="102">
        <v>124168292740.83971</v>
      </c>
      <c r="E15" s="102">
        <v>21430223577.939999</v>
      </c>
      <c r="F15" s="102">
        <v>32667877893.830105</v>
      </c>
      <c r="G15" s="102">
        <v>132252904088.41994</v>
      </c>
      <c r="H15" s="102">
        <f t="shared" ref="H15:H22" si="0">SUM(C15:G15)</f>
        <v>1589756502419.7795</v>
      </c>
      <c r="I15" s="103">
        <f t="shared" ref="I15:I22" si="1">H15/$L$2</f>
        <v>0.23310146816517618</v>
      </c>
    </row>
    <row r="16" spans="2:12" ht="15.75" x14ac:dyDescent="0.25">
      <c r="B16" s="104" t="s">
        <v>117</v>
      </c>
      <c r="C16" s="105">
        <v>1098946035534.25</v>
      </c>
      <c r="D16" s="106">
        <v>108817621872.55972</v>
      </c>
      <c r="E16" s="107">
        <v>21320415952.119999</v>
      </c>
      <c r="F16" s="107">
        <v>21885982516.730125</v>
      </c>
      <c r="G16" s="108">
        <v>100961930607.54993</v>
      </c>
      <c r="H16" s="108">
        <f t="shared" si="0"/>
        <v>1351931986483.21</v>
      </c>
      <c r="I16" s="95">
        <f t="shared" si="1"/>
        <v>0.1982299367412724</v>
      </c>
    </row>
    <row r="17" spans="2:9" ht="15.75" x14ac:dyDescent="0.25">
      <c r="B17" s="109" t="s">
        <v>118</v>
      </c>
      <c r="C17" s="108">
        <v>213339976855.91</v>
      </c>
      <c r="D17" s="108">
        <v>0</v>
      </c>
      <c r="E17" s="108">
        <v>0</v>
      </c>
      <c r="F17" s="108">
        <v>26093912.059999995</v>
      </c>
      <c r="G17" s="93">
        <v>774005345.85000002</v>
      </c>
      <c r="H17" s="108">
        <f t="shared" si="0"/>
        <v>214140076113.82001</v>
      </c>
      <c r="I17" s="110">
        <f t="shared" si="1"/>
        <v>3.1398749468334278E-2</v>
      </c>
    </row>
    <row r="18" spans="2:9" ht="15.75" x14ac:dyDescent="0.25">
      <c r="B18" s="111" t="s">
        <v>119</v>
      </c>
      <c r="C18" s="93">
        <v>92249333115.330002</v>
      </c>
      <c r="D18" s="96">
        <v>0</v>
      </c>
      <c r="E18" s="96">
        <v>0</v>
      </c>
      <c r="F18" s="93">
        <v>23599687.229999997</v>
      </c>
      <c r="G18" s="93">
        <v>65200</v>
      </c>
      <c r="H18" s="94">
        <f t="shared" si="0"/>
        <v>92272998002.559998</v>
      </c>
      <c r="I18" s="110">
        <f t="shared" si="1"/>
        <v>1.3529726894439587E-2</v>
      </c>
    </row>
    <row r="19" spans="2:9" ht="15.75" x14ac:dyDescent="0.25">
      <c r="B19" s="111" t="s">
        <v>120</v>
      </c>
      <c r="C19" s="93">
        <v>119653380558.91</v>
      </c>
      <c r="D19" s="96">
        <v>0</v>
      </c>
      <c r="E19" s="96">
        <v>0</v>
      </c>
      <c r="F19" s="94">
        <v>896225.2</v>
      </c>
      <c r="G19" s="96">
        <v>0</v>
      </c>
      <c r="H19" s="94">
        <f t="shared" si="0"/>
        <v>119654276784.11</v>
      </c>
      <c r="I19" s="110">
        <f t="shared" si="1"/>
        <v>1.7544565817572952E-2</v>
      </c>
    </row>
    <row r="20" spans="2:9" ht="15.75" x14ac:dyDescent="0.25">
      <c r="B20" s="111" t="s">
        <v>121</v>
      </c>
      <c r="C20" s="93">
        <v>1437263181.6699998</v>
      </c>
      <c r="D20" s="96">
        <v>0</v>
      </c>
      <c r="E20" s="96">
        <v>0</v>
      </c>
      <c r="F20" s="96">
        <v>0</v>
      </c>
      <c r="G20" s="96">
        <v>0</v>
      </c>
      <c r="H20" s="94">
        <f t="shared" si="0"/>
        <v>1437263181.6699998</v>
      </c>
      <c r="I20" s="110">
        <f t="shared" si="1"/>
        <v>2.1074180685978045E-4</v>
      </c>
    </row>
    <row r="21" spans="2:9" ht="15.75" x14ac:dyDescent="0.25">
      <c r="B21" s="111" t="s">
        <v>122</v>
      </c>
      <c r="C21" s="93">
        <v>0</v>
      </c>
      <c r="D21" s="96">
        <v>0</v>
      </c>
      <c r="E21" s="96">
        <v>0</v>
      </c>
      <c r="F21" s="94">
        <v>1597999.6299999997</v>
      </c>
      <c r="G21" s="93">
        <v>773940145.85000002</v>
      </c>
      <c r="H21" s="94">
        <f t="shared" si="0"/>
        <v>775538145.48000002</v>
      </c>
      <c r="I21" s="110">
        <f t="shared" si="1"/>
        <v>1.1371494946195905E-4</v>
      </c>
    </row>
    <row r="22" spans="2:9" ht="15.75" x14ac:dyDescent="0.25">
      <c r="B22" s="104" t="s">
        <v>123</v>
      </c>
      <c r="C22" s="108">
        <v>180291168584.50012</v>
      </c>
      <c r="D22" s="108">
        <v>15350670868.279989</v>
      </c>
      <c r="E22" s="108">
        <v>109807625.81999999</v>
      </c>
      <c r="F22" s="108">
        <v>10781895377.099979</v>
      </c>
      <c r="G22" s="108">
        <v>31290973480.870007</v>
      </c>
      <c r="H22" s="108">
        <f t="shared" si="0"/>
        <v>237824515936.5701</v>
      </c>
      <c r="I22" s="95">
        <f t="shared" si="1"/>
        <v>3.4871531423903854E-2</v>
      </c>
    </row>
    <row r="23" spans="2:9" ht="15.75" x14ac:dyDescent="0.25">
      <c r="B23" s="92"/>
      <c r="C23" s="93"/>
      <c r="D23" s="113"/>
      <c r="E23" s="114"/>
      <c r="F23" s="115"/>
      <c r="G23" s="115"/>
      <c r="H23" s="115"/>
      <c r="I23" s="116"/>
    </row>
    <row r="24" spans="2:9" ht="15.75" x14ac:dyDescent="0.25">
      <c r="B24" s="89" t="s">
        <v>124</v>
      </c>
      <c r="C24" s="117"/>
      <c r="D24" s="117"/>
      <c r="E24" s="117"/>
      <c r="F24" s="118"/>
      <c r="G24" s="118"/>
      <c r="H24" s="118"/>
      <c r="I24" s="103"/>
    </row>
    <row r="25" spans="2:9" ht="15.75" x14ac:dyDescent="0.25">
      <c r="B25" s="92" t="s">
        <v>125</v>
      </c>
      <c r="C25" s="119">
        <f t="shared" ref="C25:H25" si="2">C12-C16</f>
        <v>-36921953627.979004</v>
      </c>
      <c r="D25" s="119">
        <f t="shared" si="2"/>
        <v>8065442131.320282</v>
      </c>
      <c r="E25" s="119">
        <f t="shared" si="2"/>
        <v>336284674.32001114</v>
      </c>
      <c r="F25" s="119">
        <f t="shared" si="2"/>
        <v>1348691551.1898499</v>
      </c>
      <c r="G25" s="119">
        <f t="shared" si="2"/>
        <v>13692431532.570099</v>
      </c>
      <c r="H25" s="119">
        <f t="shared" si="2"/>
        <v>-13479103738.579102</v>
      </c>
      <c r="I25" s="101">
        <f>H25/$L$2</f>
        <v>-1.9764025913597745E-3</v>
      </c>
    </row>
    <row r="26" spans="2:9" ht="15.75" x14ac:dyDescent="0.25">
      <c r="B26" s="92" t="s">
        <v>126</v>
      </c>
      <c r="C26" s="119">
        <f t="shared" ref="C26:H26" si="3">C13-C22</f>
        <v>-170493484801.37012</v>
      </c>
      <c r="D26" s="119">
        <f t="shared" si="3"/>
        <v>-924555838.19999123</v>
      </c>
      <c r="E26" s="119">
        <f t="shared" si="3"/>
        <v>-109807625.81999999</v>
      </c>
      <c r="F26" s="119">
        <f t="shared" si="3"/>
        <v>644746999.93006516</v>
      </c>
      <c r="G26" s="119">
        <f t="shared" si="3"/>
        <v>-13506115557.140007</v>
      </c>
      <c r="H26" s="119">
        <f t="shared" si="3"/>
        <v>-184389216822.60004</v>
      </c>
      <c r="I26" s="101">
        <f>H26/$L$2</f>
        <v>-2.703646570386898E-2</v>
      </c>
    </row>
    <row r="27" spans="2:9" ht="15.75" x14ac:dyDescent="0.25">
      <c r="B27" s="92" t="s">
        <v>127</v>
      </c>
      <c r="C27" s="120">
        <f t="shared" ref="C27:H27" si="4">C11-C15</f>
        <v>-207415438429.349</v>
      </c>
      <c r="D27" s="120">
        <f t="shared" si="4"/>
        <v>7140886293.1203003</v>
      </c>
      <c r="E27" s="120">
        <f t="shared" si="4"/>
        <v>226477048.50001144</v>
      </c>
      <c r="F27" s="120">
        <f t="shared" si="4"/>
        <v>1993438551.119915</v>
      </c>
      <c r="G27" s="120">
        <f t="shared" si="4"/>
        <v>186315975.43008423</v>
      </c>
      <c r="H27" s="120">
        <f t="shared" si="4"/>
        <v>-197868320561.17871</v>
      </c>
      <c r="I27" s="101">
        <f>H27/$L$2</f>
        <v>-2.9012868295228689E-2</v>
      </c>
    </row>
    <row r="28" spans="2:9" ht="15.75" x14ac:dyDescent="0.25">
      <c r="B28" s="92" t="s">
        <v>128</v>
      </c>
      <c r="C28" s="119">
        <f t="shared" ref="C28:H28" si="5">(C11-(C15-C17))</f>
        <v>5924538426.5610352</v>
      </c>
      <c r="D28" s="119">
        <f t="shared" si="5"/>
        <v>7140886293.1203003</v>
      </c>
      <c r="E28" s="119">
        <f t="shared" si="5"/>
        <v>226477048.50001144</v>
      </c>
      <c r="F28" s="119">
        <f t="shared" si="5"/>
        <v>2019532463.1799164</v>
      </c>
      <c r="G28" s="119">
        <f t="shared" si="5"/>
        <v>960321321.28009033</v>
      </c>
      <c r="H28" s="119">
        <f t="shared" si="5"/>
        <v>16271755552.641357</v>
      </c>
      <c r="I28" s="101">
        <f>H28/$L$2</f>
        <v>2.3858811731055992E-3</v>
      </c>
    </row>
    <row r="29" spans="2:9" ht="15.75" x14ac:dyDescent="0.25">
      <c r="B29" s="92"/>
      <c r="C29" s="121"/>
      <c r="D29" s="122"/>
      <c r="E29" s="121"/>
      <c r="F29" s="115"/>
      <c r="G29" s="115"/>
      <c r="H29" s="115"/>
      <c r="I29" s="123"/>
    </row>
    <row r="30" spans="2:9" ht="15.75" x14ac:dyDescent="0.25">
      <c r="B30" s="89" t="s">
        <v>129</v>
      </c>
      <c r="C30" s="102">
        <f t="shared" ref="C30:H30" si="6">C31-C34</f>
        <v>216928350769.01001</v>
      </c>
      <c r="D30" s="102">
        <f t="shared" si="6"/>
        <v>35000</v>
      </c>
      <c r="E30" s="102">
        <f t="shared" si="6"/>
        <v>0</v>
      </c>
      <c r="F30" s="102">
        <f t="shared" si="6"/>
        <v>-49112987.700001955</v>
      </c>
      <c r="G30" s="102">
        <f t="shared" si="6"/>
        <v>-745731496.49000001</v>
      </c>
      <c r="H30" s="102">
        <f t="shared" si="6"/>
        <v>216133541284.81995</v>
      </c>
      <c r="I30" s="103">
        <f>H30/$L$2</f>
        <v>3.1691045588770922E-2</v>
      </c>
    </row>
    <row r="31" spans="2:9" ht="15.75" x14ac:dyDescent="0.25">
      <c r="B31" s="104" t="s">
        <v>130</v>
      </c>
      <c r="C31" s="105">
        <f>+C32+C33</f>
        <v>321141898015.19</v>
      </c>
      <c r="D31" s="105">
        <v>35000</v>
      </c>
      <c r="E31" s="105">
        <v>0</v>
      </c>
      <c r="F31" s="105">
        <v>2140542500.2399995</v>
      </c>
      <c r="G31" s="105">
        <v>13216648.470000001</v>
      </c>
      <c r="H31" s="108">
        <f>SUM(C31:G31)</f>
        <v>323295692163.89996</v>
      </c>
      <c r="I31" s="95">
        <f>H31/$L$2</f>
        <v>4.7403926563706372E-2</v>
      </c>
    </row>
    <row r="32" spans="2:9" ht="15.75" x14ac:dyDescent="0.25">
      <c r="B32" s="104" t="s">
        <v>131</v>
      </c>
      <c r="C32" s="105">
        <v>297541898015.19</v>
      </c>
      <c r="D32" s="105">
        <v>35000</v>
      </c>
      <c r="E32" s="105">
        <v>0</v>
      </c>
      <c r="F32" s="105">
        <v>2140542500.2399995</v>
      </c>
      <c r="G32" s="108">
        <v>13216648.470000001</v>
      </c>
      <c r="H32" s="108">
        <f>SUM(C32:G32)</f>
        <v>299695692163.89996</v>
      </c>
      <c r="I32" s="95">
        <f>H32/$L$2</f>
        <v>4.3943525778853632E-2</v>
      </c>
    </row>
    <row r="33" spans="2:9" ht="15.75" x14ac:dyDescent="0.25">
      <c r="B33" s="104" t="s">
        <v>132</v>
      </c>
      <c r="C33" s="105">
        <v>23600000000</v>
      </c>
      <c r="D33" s="105">
        <v>0</v>
      </c>
      <c r="E33" s="105">
        <v>0</v>
      </c>
      <c r="F33" s="105">
        <v>0</v>
      </c>
      <c r="G33" s="108">
        <v>0</v>
      </c>
      <c r="H33" s="108">
        <f>SUM(C33:G33)</f>
        <v>23600000000</v>
      </c>
      <c r="I33" s="95">
        <f>H33/$L$2</f>
        <v>3.4604007848527438E-3</v>
      </c>
    </row>
    <row r="34" spans="2:9" ht="15.75" x14ac:dyDescent="0.25">
      <c r="B34" s="104" t="s">
        <v>133</v>
      </c>
      <c r="C34" s="108">
        <v>104213547246.17999</v>
      </c>
      <c r="D34" s="105">
        <v>0</v>
      </c>
      <c r="E34" s="108">
        <v>0</v>
      </c>
      <c r="F34" s="107">
        <v>2189655487.9400015</v>
      </c>
      <c r="G34" s="108">
        <v>758948144.96000004</v>
      </c>
      <c r="H34" s="108">
        <f>SUM(C34:G34)</f>
        <v>107162150879.08</v>
      </c>
      <c r="I34" s="95">
        <f>H34/$L$2</f>
        <v>1.5712880974935447E-2</v>
      </c>
    </row>
    <row r="35" spans="2:9" ht="15.75" x14ac:dyDescent="0.25">
      <c r="B35" s="97"/>
      <c r="C35" s="124"/>
      <c r="D35" s="108"/>
      <c r="E35" s="124"/>
      <c r="F35" s="125"/>
      <c r="G35" s="100"/>
      <c r="H35" s="126"/>
      <c r="I35" s="101"/>
    </row>
    <row r="36" spans="2:9" ht="15.75" x14ac:dyDescent="0.25">
      <c r="B36" s="89" t="s">
        <v>134</v>
      </c>
      <c r="C36" s="127">
        <f t="shared" ref="C36:H36" si="7">C27/$L$2</f>
        <v>-3.0412734997097256E-2</v>
      </c>
      <c r="D36" s="127">
        <f t="shared" si="7"/>
        <v>1.0470478192058342E-3</v>
      </c>
      <c r="E36" s="127">
        <f t="shared" si="7"/>
        <v>3.3207684592397137E-5</v>
      </c>
      <c r="F36" s="127">
        <f t="shared" si="7"/>
        <v>2.9229221723945211E-4</v>
      </c>
      <c r="G36" s="127">
        <f t="shared" si="7"/>
        <v>2.7318980830884236E-5</v>
      </c>
      <c r="H36" s="127">
        <f t="shared" si="7"/>
        <v>-2.9012868295228689E-2</v>
      </c>
      <c r="I36" s="128"/>
    </row>
    <row r="37" spans="2:9" x14ac:dyDescent="0.25">
      <c r="B37" s="747" t="s">
        <v>3062</v>
      </c>
      <c r="C37" s="747"/>
      <c r="D37" s="747"/>
      <c r="E37" s="747"/>
      <c r="F37" s="747"/>
      <c r="G37" s="747"/>
      <c r="H37" s="747"/>
      <c r="I37" s="747"/>
    </row>
  </sheetData>
  <mergeCells count="8">
    <mergeCell ref="B9:B10"/>
    <mergeCell ref="B37:I37"/>
    <mergeCell ref="B3:I3"/>
    <mergeCell ref="B2:I2"/>
    <mergeCell ref="B1:I1"/>
    <mergeCell ref="B7:I7"/>
    <mergeCell ref="B6:I6"/>
    <mergeCell ref="B5:I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A82EF-77B0-4F90-8254-BFD9EECE85F3}">
  <dimension ref="B1:AI36"/>
  <sheetViews>
    <sheetView showGridLines="0" topLeftCell="A9" zoomScale="85" zoomScaleNormal="85" workbookViewId="0">
      <selection activeCell="B36" sqref="B36:I36"/>
    </sheetView>
  </sheetViews>
  <sheetFormatPr defaultColWidth="9.140625" defaultRowHeight="15" x14ac:dyDescent="0.25"/>
  <cols>
    <col min="2" max="2" width="48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6.5703125" bestFit="1" customWidth="1"/>
    <col min="9" max="9" width="13" customWidth="1"/>
    <col min="10" max="10" width="10.7109375" bestFit="1" customWidth="1"/>
    <col min="12" max="12" width="10.7109375" bestFit="1" customWidth="1"/>
    <col min="26" max="26" width="45.140625" bestFit="1" customWidth="1"/>
    <col min="27" max="27" width="19.42578125" customWidth="1"/>
    <col min="28" max="28" width="24" customWidth="1"/>
    <col min="29" max="29" width="18.140625" customWidth="1"/>
    <col min="30" max="30" width="15" customWidth="1"/>
    <col min="31" max="31" width="16.7109375" customWidth="1"/>
    <col min="32" max="32" width="17.7109375" customWidth="1"/>
    <col min="33" max="33" width="12.28515625" customWidth="1"/>
    <col min="35" max="35" width="20.5703125" bestFit="1" customWidth="1"/>
  </cols>
  <sheetData>
    <row r="1" spans="2:35" ht="23.25" x14ac:dyDescent="0.25">
      <c r="B1" s="722" t="s">
        <v>49</v>
      </c>
      <c r="C1" s="722"/>
      <c r="D1" s="722"/>
      <c r="E1" s="722"/>
      <c r="F1" s="722"/>
      <c r="G1" s="722"/>
      <c r="H1" s="722"/>
      <c r="I1" s="722"/>
    </row>
    <row r="2" spans="2:35" ht="18.75" x14ac:dyDescent="0.25">
      <c r="B2" s="724" t="s">
        <v>50</v>
      </c>
      <c r="C2" s="724"/>
      <c r="D2" s="724"/>
      <c r="E2" s="724"/>
      <c r="F2" s="724"/>
      <c r="G2" s="724"/>
      <c r="H2" s="724"/>
      <c r="I2" s="724"/>
      <c r="L2" s="60">
        <v>6820019259995.7148</v>
      </c>
    </row>
    <row r="3" spans="2:35" ht="15.75" x14ac:dyDescent="0.25">
      <c r="B3" s="726" t="s">
        <v>51</v>
      </c>
      <c r="C3" s="726"/>
      <c r="D3" s="726"/>
      <c r="E3" s="726"/>
      <c r="F3" s="726"/>
      <c r="G3" s="726"/>
      <c r="H3" s="726"/>
      <c r="I3" s="726"/>
    </row>
    <row r="5" spans="2:35" ht="15.75" x14ac:dyDescent="0.25">
      <c r="B5" s="748" t="s">
        <v>3045</v>
      </c>
      <c r="C5" s="748"/>
      <c r="D5" s="748"/>
      <c r="E5" s="748"/>
      <c r="F5" s="748"/>
      <c r="G5" s="748"/>
      <c r="H5" s="748"/>
      <c r="I5" s="748"/>
      <c r="J5" s="748"/>
    </row>
    <row r="6" spans="2:35" ht="15.75" x14ac:dyDescent="0.25">
      <c r="B6" s="749" t="s">
        <v>2996</v>
      </c>
      <c r="C6" s="749"/>
      <c r="D6" s="749"/>
      <c r="E6" s="749"/>
      <c r="F6" s="749"/>
      <c r="G6" s="749"/>
      <c r="H6" s="749"/>
      <c r="I6" s="749"/>
      <c r="J6" s="749"/>
    </row>
    <row r="7" spans="2:35" x14ac:dyDescent="0.25">
      <c r="B7" s="750" t="s">
        <v>107</v>
      </c>
      <c r="C7" s="750"/>
      <c r="D7" s="750"/>
      <c r="E7" s="750"/>
      <c r="F7" s="750"/>
      <c r="G7" s="750"/>
      <c r="H7" s="750"/>
      <c r="I7" s="750"/>
      <c r="J7" s="750"/>
    </row>
    <row r="8" spans="2:35" x14ac:dyDescent="0.25">
      <c r="AI8" s="81"/>
    </row>
    <row r="9" spans="2:35" ht="63.75" thickBot="1" x14ac:dyDescent="0.3">
      <c r="B9" s="746" t="s">
        <v>108</v>
      </c>
      <c r="C9" s="84" t="s">
        <v>53</v>
      </c>
      <c r="D9" s="84" t="s">
        <v>136</v>
      </c>
      <c r="E9" s="85" t="s">
        <v>109</v>
      </c>
      <c r="F9" s="85" t="s">
        <v>110</v>
      </c>
      <c r="G9" s="84" t="s">
        <v>57</v>
      </c>
      <c r="H9" s="85" t="s">
        <v>58</v>
      </c>
      <c r="I9" s="86" t="s">
        <v>137</v>
      </c>
    </row>
    <row r="10" spans="2:35" ht="15.75" x14ac:dyDescent="0.25">
      <c r="B10" s="746"/>
      <c r="C10" s="83">
        <v>1</v>
      </c>
      <c r="D10" s="83">
        <v>2</v>
      </c>
      <c r="E10" s="87">
        <v>3</v>
      </c>
      <c r="F10" s="87">
        <v>4</v>
      </c>
      <c r="G10" s="83">
        <v>5</v>
      </c>
      <c r="H10" s="87">
        <v>6</v>
      </c>
      <c r="I10" s="88">
        <v>7</v>
      </c>
    </row>
    <row r="11" spans="2:35" ht="15.75" x14ac:dyDescent="0.25">
      <c r="B11" s="89" t="s">
        <v>113</v>
      </c>
      <c r="C11" s="90">
        <f t="shared" ref="C11:H11" si="0">SUM(C12:C13)</f>
        <v>1040005477267</v>
      </c>
      <c r="D11" s="90">
        <f t="shared" si="0"/>
        <v>161721066281</v>
      </c>
      <c r="E11" s="90">
        <f t="shared" si="0"/>
        <v>70666521597</v>
      </c>
      <c r="F11" s="90">
        <f t="shared" si="0"/>
        <v>30941767697.27</v>
      </c>
      <c r="G11" s="90">
        <f t="shared" si="0"/>
        <v>261016330912</v>
      </c>
      <c r="H11" s="90">
        <f t="shared" si="0"/>
        <v>1564351163754.27</v>
      </c>
      <c r="I11" s="91">
        <f>H11/$L$2</f>
        <v>0.22937635571358386</v>
      </c>
    </row>
    <row r="12" spans="2:35" ht="15.75" x14ac:dyDescent="0.25">
      <c r="B12" s="92" t="s">
        <v>114</v>
      </c>
      <c r="C12" s="93">
        <v>1028757946347</v>
      </c>
      <c r="D12" s="93">
        <v>153233208968</v>
      </c>
      <c r="E12" s="93">
        <v>70627475457</v>
      </c>
      <c r="F12" s="94">
        <v>23157215796.799999</v>
      </c>
      <c r="G12" s="94">
        <v>242380602862</v>
      </c>
      <c r="H12" s="94">
        <f>SUM(C12:G12)</f>
        <v>1518156449430.8</v>
      </c>
      <c r="I12" s="95">
        <f>H12/$L$2</f>
        <v>0.22260295631947438</v>
      </c>
    </row>
    <row r="13" spans="2:35" ht="15.75" x14ac:dyDescent="0.25">
      <c r="B13" s="92" t="s">
        <v>115</v>
      </c>
      <c r="C13" s="93">
        <v>11247530920</v>
      </c>
      <c r="D13" s="93">
        <v>8487857313</v>
      </c>
      <c r="E13" s="93">
        <v>39046140</v>
      </c>
      <c r="F13" s="94">
        <v>7784551900.4700022</v>
      </c>
      <c r="G13" s="94">
        <v>18635728050</v>
      </c>
      <c r="H13" s="94">
        <f>SUM(C13:G13)</f>
        <v>46194714323.470001</v>
      </c>
      <c r="I13" s="95">
        <f>H13/$L$2</f>
        <v>6.7733993941094858E-3</v>
      </c>
    </row>
    <row r="14" spans="2:35" ht="15.75" x14ac:dyDescent="0.25">
      <c r="B14" s="97"/>
      <c r="C14" s="98"/>
      <c r="D14" s="98"/>
      <c r="E14" s="98"/>
      <c r="F14" s="99"/>
      <c r="G14" s="100"/>
      <c r="H14" s="99"/>
      <c r="I14" s="101"/>
    </row>
    <row r="15" spans="2:35" ht="15.75" x14ac:dyDescent="0.25">
      <c r="B15" s="89" t="s">
        <v>116</v>
      </c>
      <c r="C15" s="102">
        <f>C16+C22</f>
        <v>1247578095825</v>
      </c>
      <c r="D15" s="102">
        <f>D16+D22</f>
        <v>160312757677</v>
      </c>
      <c r="E15" s="102">
        <f>E16+E22</f>
        <v>69991690752</v>
      </c>
      <c r="F15" s="102">
        <f>F16+F22</f>
        <v>29450254651.050014</v>
      </c>
      <c r="G15" s="102">
        <f>G16+G22</f>
        <v>264646428139</v>
      </c>
      <c r="H15" s="102">
        <f t="shared" ref="H15:H22" si="1">SUM(C15:G15)</f>
        <v>1771979227044.05</v>
      </c>
      <c r="I15" s="103">
        <f t="shared" ref="I15:I22" si="2">H15/$L$2</f>
        <v>0.25982026728838936</v>
      </c>
    </row>
    <row r="16" spans="2:35" ht="15.75" x14ac:dyDescent="0.25">
      <c r="B16" s="104" t="s">
        <v>117</v>
      </c>
      <c r="C16" s="105">
        <v>1092511595752</v>
      </c>
      <c r="D16" s="106">
        <v>143922047160</v>
      </c>
      <c r="E16" s="107">
        <v>69202400697</v>
      </c>
      <c r="F16" s="107">
        <v>21936541347.390015</v>
      </c>
      <c r="G16" s="108">
        <v>223360473552</v>
      </c>
      <c r="H16" s="108">
        <f t="shared" si="1"/>
        <v>1550933058508.3901</v>
      </c>
      <c r="I16" s="95">
        <f t="shared" si="2"/>
        <v>0.22740889715747881</v>
      </c>
    </row>
    <row r="17" spans="2:9" ht="15.75" x14ac:dyDescent="0.25">
      <c r="B17" s="109" t="s">
        <v>118</v>
      </c>
      <c r="C17" s="108">
        <v>225621046933</v>
      </c>
      <c r="D17" s="108">
        <v>34644150</v>
      </c>
      <c r="E17" s="108">
        <v>0</v>
      </c>
      <c r="F17" s="108">
        <v>47186398.199999996</v>
      </c>
      <c r="G17" s="108">
        <v>2084397615</v>
      </c>
      <c r="H17" s="108">
        <f t="shared" si="1"/>
        <v>227787275096.20001</v>
      </c>
      <c r="I17" s="95">
        <f t="shared" si="2"/>
        <v>3.3399799386540606E-2</v>
      </c>
    </row>
    <row r="18" spans="2:9" ht="15.75" x14ac:dyDescent="0.25">
      <c r="B18" s="111" t="s">
        <v>119</v>
      </c>
      <c r="C18" s="93">
        <v>91749902987</v>
      </c>
      <c r="D18" s="93">
        <v>6644150</v>
      </c>
      <c r="E18" s="96">
        <v>0</v>
      </c>
      <c r="F18" s="93">
        <v>45736814.439999998</v>
      </c>
      <c r="G18" s="94">
        <v>90000</v>
      </c>
      <c r="H18" s="94">
        <f t="shared" si="1"/>
        <v>91802373951.440002</v>
      </c>
      <c r="I18" s="95">
        <f t="shared" si="2"/>
        <v>1.3460720630207968E-2</v>
      </c>
    </row>
    <row r="19" spans="2:9" ht="15.75" x14ac:dyDescent="0.25">
      <c r="B19" s="111" t="s">
        <v>120</v>
      </c>
      <c r="C19" s="93">
        <v>132147452964</v>
      </c>
      <c r="D19" s="93">
        <v>28000000</v>
      </c>
      <c r="E19" s="96">
        <v>0</v>
      </c>
      <c r="F19" s="93">
        <v>65421</v>
      </c>
      <c r="G19" s="94">
        <v>0</v>
      </c>
      <c r="H19" s="94">
        <f t="shared" si="1"/>
        <v>132175518385</v>
      </c>
      <c r="I19" s="95">
        <f t="shared" si="2"/>
        <v>1.9380519811770011E-2</v>
      </c>
    </row>
    <row r="20" spans="2:9" ht="15.75" x14ac:dyDescent="0.25">
      <c r="B20" s="111" t="s">
        <v>121</v>
      </c>
      <c r="C20" s="93">
        <v>1723690982</v>
      </c>
      <c r="D20" s="96">
        <v>0</v>
      </c>
      <c r="E20" s="96">
        <v>0</v>
      </c>
      <c r="F20" s="96">
        <v>0</v>
      </c>
      <c r="G20" s="96">
        <v>0</v>
      </c>
      <c r="H20" s="94">
        <f t="shared" si="1"/>
        <v>1723690982</v>
      </c>
      <c r="I20" s="95">
        <f t="shared" si="2"/>
        <v>2.5273989944730492E-4</v>
      </c>
    </row>
    <row r="21" spans="2:9" ht="15.75" x14ac:dyDescent="0.25">
      <c r="B21" s="111" t="s">
        <v>122</v>
      </c>
      <c r="C21" s="96">
        <v>0</v>
      </c>
      <c r="D21" s="96">
        <v>0</v>
      </c>
      <c r="E21" s="96">
        <v>0</v>
      </c>
      <c r="F21" s="93">
        <v>1384162.7600000002</v>
      </c>
      <c r="G21" s="94">
        <v>2084307615</v>
      </c>
      <c r="H21" s="94">
        <f t="shared" si="1"/>
        <v>2085691777.76</v>
      </c>
      <c r="I21" s="95">
        <f t="shared" si="2"/>
        <v>3.0581904511532281E-4</v>
      </c>
    </row>
    <row r="22" spans="2:9" ht="15.75" x14ac:dyDescent="0.25">
      <c r="B22" s="104" t="s">
        <v>123</v>
      </c>
      <c r="C22" s="108">
        <v>155066500073</v>
      </c>
      <c r="D22" s="108">
        <v>16390710517</v>
      </c>
      <c r="E22" s="108">
        <v>789290055</v>
      </c>
      <c r="F22" s="108">
        <v>7513713303.6600008</v>
      </c>
      <c r="G22" s="108">
        <v>41285954587</v>
      </c>
      <c r="H22" s="108">
        <f t="shared" si="1"/>
        <v>221046168535.66</v>
      </c>
      <c r="I22" s="95">
        <f t="shared" si="2"/>
        <v>3.2411370130910583E-2</v>
      </c>
    </row>
    <row r="23" spans="2:9" ht="15.75" x14ac:dyDescent="0.25">
      <c r="B23" s="92"/>
      <c r="C23" s="93"/>
      <c r="D23" s="113"/>
      <c r="E23" s="114"/>
      <c r="F23" s="115"/>
      <c r="G23" s="115"/>
      <c r="H23" s="115"/>
      <c r="I23" s="116"/>
    </row>
    <row r="24" spans="2:9" ht="15.75" x14ac:dyDescent="0.25">
      <c r="B24" s="89" t="s">
        <v>124</v>
      </c>
      <c r="C24" s="117"/>
      <c r="D24" s="117"/>
      <c r="E24" s="117"/>
      <c r="F24" s="118"/>
      <c r="G24" s="118"/>
      <c r="H24" s="118"/>
      <c r="I24" s="103"/>
    </row>
    <row r="25" spans="2:9" ht="15.75" x14ac:dyDescent="0.25">
      <c r="B25" s="92" t="s">
        <v>125</v>
      </c>
      <c r="C25" s="119">
        <f t="shared" ref="C25:H25" si="3">C12-C16</f>
        <v>-63753649405</v>
      </c>
      <c r="D25" s="119">
        <f t="shared" si="3"/>
        <v>9311161808</v>
      </c>
      <c r="E25" s="119">
        <f t="shared" si="3"/>
        <v>1425074760</v>
      </c>
      <c r="F25" s="119">
        <f t="shared" si="3"/>
        <v>1220674449.4099846</v>
      </c>
      <c r="G25" s="119">
        <f t="shared" si="3"/>
        <v>19020129310</v>
      </c>
      <c r="H25" s="119">
        <f t="shared" si="3"/>
        <v>-32776609077.590088</v>
      </c>
      <c r="I25" s="101">
        <f>H25/$L$2</f>
        <v>-4.8059408380044201E-3</v>
      </c>
    </row>
    <row r="26" spans="2:9" ht="15.75" x14ac:dyDescent="0.25">
      <c r="B26" s="92" t="s">
        <v>126</v>
      </c>
      <c r="C26" s="119">
        <f t="shared" ref="C26:H26" si="4">C13-C22</f>
        <v>-143818969153</v>
      </c>
      <c r="D26" s="119">
        <f t="shared" si="4"/>
        <v>-7902853204</v>
      </c>
      <c r="E26" s="119">
        <f t="shared" si="4"/>
        <v>-750243915</v>
      </c>
      <c r="F26" s="119">
        <f t="shared" si="4"/>
        <v>270838596.81000137</v>
      </c>
      <c r="G26" s="119">
        <f t="shared" si="4"/>
        <v>-22650226537</v>
      </c>
      <c r="H26" s="119">
        <f t="shared" si="4"/>
        <v>-174851454212.19</v>
      </c>
      <c r="I26" s="101">
        <f>H26/$L$2</f>
        <v>-2.5637970736801095E-2</v>
      </c>
    </row>
    <row r="27" spans="2:9" ht="15.75" x14ac:dyDescent="0.25">
      <c r="B27" s="92" t="s">
        <v>127</v>
      </c>
      <c r="C27" s="119">
        <f t="shared" ref="C27:H27" si="5">C11-C15</f>
        <v>-207572618558</v>
      </c>
      <c r="D27" s="119">
        <f t="shared" si="5"/>
        <v>1408308604</v>
      </c>
      <c r="E27" s="119">
        <f t="shared" si="5"/>
        <v>674830845</v>
      </c>
      <c r="F27" s="119">
        <f t="shared" si="5"/>
        <v>1491513046.219986</v>
      </c>
      <c r="G27" s="119">
        <f t="shared" si="5"/>
        <v>-3630097227</v>
      </c>
      <c r="H27" s="119">
        <f t="shared" si="5"/>
        <v>-207628063289.78003</v>
      </c>
      <c r="I27" s="101">
        <f>H27/$L$2</f>
        <v>-3.0443911574805506E-2</v>
      </c>
    </row>
    <row r="28" spans="2:9" ht="15.75" x14ac:dyDescent="0.25">
      <c r="B28" s="92" t="s">
        <v>128</v>
      </c>
      <c r="C28" s="119">
        <f t="shared" ref="C28:H28" si="6">(C11-(C15-C17))</f>
        <v>18048428375</v>
      </c>
      <c r="D28" s="119">
        <f t="shared" si="6"/>
        <v>1442952754</v>
      </c>
      <c r="E28" s="119">
        <f t="shared" si="6"/>
        <v>674830845</v>
      </c>
      <c r="F28" s="119">
        <f t="shared" si="6"/>
        <v>1538699444.4199867</v>
      </c>
      <c r="G28" s="119">
        <f t="shared" si="6"/>
        <v>-1545699612</v>
      </c>
      <c r="H28" s="119">
        <f t="shared" si="6"/>
        <v>20159211806.419922</v>
      </c>
      <c r="I28" s="101">
        <f>H28/$L$2</f>
        <v>2.9558878117350931E-3</v>
      </c>
    </row>
    <row r="29" spans="2:9" ht="15.75" x14ac:dyDescent="0.25">
      <c r="B29" s="92"/>
      <c r="C29" s="121"/>
      <c r="D29" s="122"/>
      <c r="E29" s="121"/>
      <c r="F29" s="115"/>
      <c r="G29" s="115"/>
      <c r="H29" s="115"/>
      <c r="I29" s="123"/>
    </row>
    <row r="30" spans="2:9" ht="15.75" x14ac:dyDescent="0.25">
      <c r="B30" s="89" t="s">
        <v>138</v>
      </c>
      <c r="C30" s="102">
        <f t="shared" ref="C30:H30" si="7">C31-C32</f>
        <v>207572618558</v>
      </c>
      <c r="D30" s="102">
        <f t="shared" si="7"/>
        <v>-1408308604</v>
      </c>
      <c r="E30" s="102">
        <f t="shared" si="7"/>
        <v>-674830845</v>
      </c>
      <c r="F30" s="102">
        <f t="shared" si="7"/>
        <v>-1491513046.2199993</v>
      </c>
      <c r="G30" s="102">
        <f t="shared" si="7"/>
        <v>3630097227</v>
      </c>
      <c r="H30" s="102">
        <f t="shared" si="7"/>
        <v>207628063289.78003</v>
      </c>
      <c r="I30" s="103">
        <f>H30/$L$2</f>
        <v>3.0443911574805506E-2</v>
      </c>
    </row>
    <row r="31" spans="2:9" ht="15.75" x14ac:dyDescent="0.25">
      <c r="B31" s="104" t="s">
        <v>139</v>
      </c>
      <c r="C31" s="105">
        <v>363257860888</v>
      </c>
      <c r="D31" s="105">
        <v>500000000</v>
      </c>
      <c r="E31" s="105">
        <v>0</v>
      </c>
      <c r="F31" s="105">
        <v>361244524.51999998</v>
      </c>
      <c r="G31" s="108">
        <v>4710790308</v>
      </c>
      <c r="H31" s="108">
        <f>SUM(C31:G31)</f>
        <v>368829895720.52002</v>
      </c>
      <c r="I31" s="95">
        <f>H31/$L$2</f>
        <v>5.4080477145273011E-2</v>
      </c>
    </row>
    <row r="32" spans="2:9" ht="30" customHeight="1" x14ac:dyDescent="0.25">
      <c r="B32" s="104" t="s">
        <v>133</v>
      </c>
      <c r="C32" s="108">
        <v>155685242330</v>
      </c>
      <c r="D32" s="105">
        <v>1908308604</v>
      </c>
      <c r="E32" s="108">
        <v>674830845</v>
      </c>
      <c r="F32" s="107">
        <v>1852757570.7399993</v>
      </c>
      <c r="G32" s="108">
        <v>1080693081</v>
      </c>
      <c r="H32" s="108">
        <f>SUM(C32:G32)</f>
        <v>161201832430.73999</v>
      </c>
      <c r="I32" s="95">
        <f>H32/$L$2</f>
        <v>2.3636565570467505E-2</v>
      </c>
    </row>
    <row r="33" spans="2:9" ht="15.75" x14ac:dyDescent="0.25">
      <c r="B33" s="97"/>
      <c r="C33" s="124"/>
      <c r="D33" s="108"/>
      <c r="E33" s="124"/>
      <c r="F33" s="126"/>
      <c r="G33" s="100"/>
      <c r="H33" s="126"/>
      <c r="I33" s="101"/>
    </row>
    <row r="34" spans="2:9" ht="15.75" x14ac:dyDescent="0.25">
      <c r="B34" s="89" t="s">
        <v>134</v>
      </c>
      <c r="C34" s="127">
        <f t="shared" ref="C34:H34" si="8">C27/$L$2</f>
        <v>-3.043578187169671E-2</v>
      </c>
      <c r="D34" s="127">
        <f t="shared" si="8"/>
        <v>2.0649627960154542E-4</v>
      </c>
      <c r="E34" s="127">
        <f t="shared" si="8"/>
        <v>9.8948524816984754E-5</v>
      </c>
      <c r="F34" s="127">
        <f t="shared" si="8"/>
        <v>2.1869630998973499E-4</v>
      </c>
      <c r="G34" s="127">
        <f t="shared" si="8"/>
        <v>-5.3227081751705801E-4</v>
      </c>
      <c r="H34" s="127">
        <f t="shared" si="8"/>
        <v>-3.0443911574805506E-2</v>
      </c>
      <c r="I34" s="128"/>
    </row>
    <row r="36" spans="2:9" x14ac:dyDescent="0.25">
      <c r="B36" s="747" t="s">
        <v>3062</v>
      </c>
      <c r="C36" s="747"/>
      <c r="D36" s="747"/>
      <c r="E36" s="747"/>
      <c r="F36" s="747"/>
      <c r="G36" s="747"/>
      <c r="H36" s="747"/>
      <c r="I36" s="747"/>
    </row>
  </sheetData>
  <mergeCells count="8">
    <mergeCell ref="B1:I1"/>
    <mergeCell ref="B2:I2"/>
    <mergeCell ref="B3:I3"/>
    <mergeCell ref="B9:B10"/>
    <mergeCell ref="B36:I36"/>
    <mergeCell ref="B5:J5"/>
    <mergeCell ref="B6:J6"/>
    <mergeCell ref="B7:J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7DD2A-51FE-4F72-B24C-168AB315F65F}">
  <dimension ref="B1:I24"/>
  <sheetViews>
    <sheetView showGridLines="0" zoomScale="85" zoomScaleNormal="85" workbookViewId="0">
      <selection activeCell="B24" sqref="B24:H24"/>
    </sheetView>
  </sheetViews>
  <sheetFormatPr defaultColWidth="9.140625" defaultRowHeight="15" x14ac:dyDescent="0.25"/>
  <cols>
    <col min="2" max="2" width="59.42578125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3" customWidth="1"/>
    <col min="10" max="10" width="10.7109375" bestFit="1" customWidth="1"/>
    <col min="28" max="28" width="71" customWidth="1"/>
    <col min="29" max="29" width="22.7109375" bestFit="1" customWidth="1"/>
    <col min="30" max="30" width="21.5703125" customWidth="1"/>
    <col min="31" max="31" width="17.7109375" customWidth="1"/>
    <col min="32" max="32" width="17.42578125" bestFit="1" customWidth="1"/>
    <col min="33" max="33" width="17.7109375" customWidth="1"/>
    <col min="34" max="34" width="22.7109375" bestFit="1" customWidth="1"/>
  </cols>
  <sheetData>
    <row r="1" spans="2:9" ht="23.25" x14ac:dyDescent="0.25">
      <c r="B1" s="722" t="s">
        <v>49</v>
      </c>
      <c r="C1" s="722"/>
      <c r="D1" s="722"/>
      <c r="E1" s="722"/>
      <c r="F1" s="722"/>
      <c r="G1" s="722"/>
      <c r="H1" s="722"/>
      <c r="I1" s="155"/>
    </row>
    <row r="2" spans="2:9" ht="18.75" x14ac:dyDescent="0.25">
      <c r="B2" s="724" t="s">
        <v>50</v>
      </c>
      <c r="C2" s="724"/>
      <c r="D2" s="724"/>
      <c r="E2" s="724"/>
      <c r="F2" s="724"/>
      <c r="G2" s="724"/>
      <c r="H2" s="724"/>
      <c r="I2" s="154"/>
    </row>
    <row r="3" spans="2:9" ht="15.75" x14ac:dyDescent="0.25">
      <c r="B3" s="726" t="s">
        <v>51</v>
      </c>
      <c r="C3" s="726"/>
      <c r="D3" s="726"/>
      <c r="E3" s="726"/>
      <c r="F3" s="726"/>
      <c r="G3" s="726"/>
      <c r="H3" s="726"/>
      <c r="I3" s="153"/>
    </row>
    <row r="5" spans="2:9" ht="15.75" x14ac:dyDescent="0.25">
      <c r="B5" s="748" t="s">
        <v>3046</v>
      </c>
      <c r="C5" s="748"/>
      <c r="D5" s="748"/>
      <c r="E5" s="748"/>
      <c r="F5" s="748"/>
      <c r="G5" s="748"/>
      <c r="H5" s="748"/>
    </row>
    <row r="6" spans="2:9" ht="15.75" x14ac:dyDescent="0.25">
      <c r="B6" s="749" t="s">
        <v>2997</v>
      </c>
      <c r="C6" s="749"/>
      <c r="D6" s="749"/>
      <c r="E6" s="749"/>
      <c r="F6" s="749"/>
      <c r="G6" s="749"/>
      <c r="H6" s="749"/>
    </row>
    <row r="7" spans="2:9" x14ac:dyDescent="0.25">
      <c r="B7" s="750" t="s">
        <v>141</v>
      </c>
      <c r="C7" s="750"/>
      <c r="D7" s="750"/>
      <c r="E7" s="750"/>
      <c r="F7" s="750"/>
      <c r="G7" s="750"/>
      <c r="H7" s="750"/>
    </row>
    <row r="9" spans="2:9" ht="63.75" thickBot="1" x14ac:dyDescent="0.3">
      <c r="B9" s="751" t="s">
        <v>52</v>
      </c>
      <c r="C9" s="131" t="s">
        <v>53</v>
      </c>
      <c r="D9" s="131" t="s">
        <v>54</v>
      </c>
      <c r="E9" s="131" t="s">
        <v>55</v>
      </c>
      <c r="F9" s="131" t="s">
        <v>56</v>
      </c>
      <c r="G9" s="131" t="s">
        <v>57</v>
      </c>
      <c r="H9" s="132" t="s">
        <v>142</v>
      </c>
    </row>
    <row r="10" spans="2:9" ht="15.75" x14ac:dyDescent="0.25">
      <c r="B10" s="751"/>
      <c r="C10" s="133">
        <v>1</v>
      </c>
      <c r="D10" s="133">
        <v>2</v>
      </c>
      <c r="E10" s="133">
        <v>3</v>
      </c>
      <c r="F10" s="133">
        <v>4</v>
      </c>
      <c r="G10" s="133">
        <v>5</v>
      </c>
      <c r="H10" s="134">
        <v>6</v>
      </c>
    </row>
    <row r="11" spans="2:9" ht="15.75" x14ac:dyDescent="0.25">
      <c r="B11" s="135" t="s">
        <v>114</v>
      </c>
      <c r="C11" s="136">
        <f>SUM(C12:C18)</f>
        <v>1062024081906.271</v>
      </c>
      <c r="D11" s="136">
        <f t="shared" ref="D11:G11" si="0">SUM(D12:D18)</f>
        <v>116883064003.88</v>
      </c>
      <c r="E11" s="136">
        <f t="shared" si="0"/>
        <v>21656700626.44001</v>
      </c>
      <c r="F11" s="136">
        <f t="shared" si="0"/>
        <v>23234674067.919975</v>
      </c>
      <c r="G11" s="136">
        <f t="shared" si="0"/>
        <v>114654362140.12001</v>
      </c>
      <c r="H11" s="136">
        <f t="shared" ref="H11:H18" si="1">SUM(C11:G11)</f>
        <v>1338452882744.6309</v>
      </c>
    </row>
    <row r="12" spans="2:9" ht="15.75" x14ac:dyDescent="0.25">
      <c r="B12" s="137" t="s">
        <v>143</v>
      </c>
      <c r="C12" s="138">
        <v>971890711566.72107</v>
      </c>
      <c r="D12" s="138">
        <v>1888517736.1699998</v>
      </c>
      <c r="E12" s="138">
        <v>0</v>
      </c>
      <c r="F12" s="138">
        <v>3790671429.6799998</v>
      </c>
      <c r="G12" s="139">
        <v>0</v>
      </c>
      <c r="H12" s="139">
        <f t="shared" si="1"/>
        <v>977569900732.57117</v>
      </c>
    </row>
    <row r="13" spans="2:9" ht="15.75" x14ac:dyDescent="0.25">
      <c r="B13" s="137" t="s">
        <v>144</v>
      </c>
      <c r="C13" s="138">
        <v>4221008036.5500002</v>
      </c>
      <c r="D13" s="138">
        <v>0</v>
      </c>
      <c r="E13" s="138">
        <v>1806558975.0200002</v>
      </c>
      <c r="F13" s="138">
        <v>0</v>
      </c>
      <c r="G13" s="138">
        <v>0</v>
      </c>
      <c r="H13" s="140">
        <f t="shared" si="1"/>
        <v>6027567011.5700006</v>
      </c>
    </row>
    <row r="14" spans="2:9" ht="15.75" x14ac:dyDescent="0.25">
      <c r="B14" s="137" t="s">
        <v>145</v>
      </c>
      <c r="C14" s="138">
        <v>37535202871.700005</v>
      </c>
      <c r="D14" s="138">
        <v>11623493123.790007</v>
      </c>
      <c r="E14" s="138">
        <v>371896050.74000001</v>
      </c>
      <c r="F14" s="138">
        <v>3021077854.6899986</v>
      </c>
      <c r="G14" s="138">
        <v>75003312402.210007</v>
      </c>
      <c r="H14" s="140">
        <f t="shared" si="1"/>
        <v>127554982303.13002</v>
      </c>
    </row>
    <row r="15" spans="2:9" ht="15.75" x14ac:dyDescent="0.25">
      <c r="B15" s="137" t="s">
        <v>146</v>
      </c>
      <c r="C15" s="138">
        <v>10766203152.869999</v>
      </c>
      <c r="D15" s="138">
        <v>0</v>
      </c>
      <c r="E15" s="138">
        <v>0</v>
      </c>
      <c r="F15" s="138">
        <v>238995187.02000007</v>
      </c>
      <c r="G15" s="138">
        <v>0</v>
      </c>
      <c r="H15" s="138">
        <f t="shared" si="1"/>
        <v>11005198339.889999</v>
      </c>
    </row>
    <row r="16" spans="2:9" ht="31.5" x14ac:dyDescent="0.25">
      <c r="B16" s="137" t="s">
        <v>147</v>
      </c>
      <c r="C16" s="138">
        <v>20151943155.629993</v>
      </c>
      <c r="D16" s="138">
        <v>103015020650.94</v>
      </c>
      <c r="E16" s="138">
        <v>19440183447.960011</v>
      </c>
      <c r="F16" s="138">
        <v>15935543433.839975</v>
      </c>
      <c r="G16" s="138">
        <v>39258105551.190002</v>
      </c>
      <c r="H16" s="141">
        <f t="shared" si="1"/>
        <v>197800796239.55997</v>
      </c>
    </row>
    <row r="17" spans="2:8" ht="18" customHeight="1" x14ac:dyDescent="0.25">
      <c r="B17" s="137" t="s">
        <v>148</v>
      </c>
      <c r="C17" s="138">
        <v>2148955277.2300005</v>
      </c>
      <c r="D17" s="138">
        <v>10624660</v>
      </c>
      <c r="E17" s="138">
        <v>0</v>
      </c>
      <c r="F17" s="138">
        <v>73536043.199999988</v>
      </c>
      <c r="G17" s="138">
        <v>0</v>
      </c>
      <c r="H17" s="140">
        <f t="shared" si="1"/>
        <v>2233115980.4300003</v>
      </c>
    </row>
    <row r="18" spans="2:8" ht="15.75" x14ac:dyDescent="0.25">
      <c r="B18" s="137" t="s">
        <v>149</v>
      </c>
      <c r="C18" s="138">
        <v>15310057845.570004</v>
      </c>
      <c r="D18" s="138">
        <v>345407832.9799999</v>
      </c>
      <c r="E18" s="138">
        <v>38062152.719999999</v>
      </c>
      <c r="F18" s="138">
        <v>174850119.48999995</v>
      </c>
      <c r="G18" s="138">
        <v>392944186.72000003</v>
      </c>
      <c r="H18" s="139">
        <f t="shared" si="1"/>
        <v>16261322137.480001</v>
      </c>
    </row>
    <row r="19" spans="2:8" ht="15.75" x14ac:dyDescent="0.25">
      <c r="B19" s="135" t="s">
        <v>150</v>
      </c>
      <c r="C19" s="136">
        <f>SUM(C20:C22)</f>
        <v>9797683783.1299992</v>
      </c>
      <c r="D19" s="136">
        <f>SUM(D20:D22)</f>
        <v>14426115030.079998</v>
      </c>
      <c r="E19" s="136">
        <f>SUM(E20:E22)</f>
        <v>0</v>
      </c>
      <c r="F19" s="136">
        <f>F20+F21+F22</f>
        <v>11426642377.030045</v>
      </c>
      <c r="G19" s="136">
        <f>G20+G21+G22</f>
        <v>17784857923.73</v>
      </c>
      <c r="H19" s="136">
        <f t="shared" ref="H19:H23" si="2">SUM(C19:G19)</f>
        <v>53435299113.970047</v>
      </c>
    </row>
    <row r="20" spans="2:8" ht="31.5" x14ac:dyDescent="0.25">
      <c r="B20" s="137" t="s">
        <v>151</v>
      </c>
      <c r="C20" s="138">
        <v>1193906300</v>
      </c>
      <c r="D20" s="138">
        <v>0</v>
      </c>
      <c r="E20" s="138">
        <v>0</v>
      </c>
      <c r="F20" s="138">
        <v>112540050.76999992</v>
      </c>
      <c r="G20" s="138">
        <v>0</v>
      </c>
      <c r="H20" s="138">
        <f t="shared" si="2"/>
        <v>1306446350.77</v>
      </c>
    </row>
    <row r="21" spans="2:8" ht="22.5" customHeight="1" x14ac:dyDescent="0.25">
      <c r="B21" s="137" t="s">
        <v>152</v>
      </c>
      <c r="C21" s="138">
        <v>8026661776.6899996</v>
      </c>
      <c r="D21" s="138">
        <v>14426115030.079998</v>
      </c>
      <c r="E21" s="138">
        <v>0</v>
      </c>
      <c r="F21" s="138">
        <v>11314102326.260044</v>
      </c>
      <c r="G21" s="138">
        <v>17784857923.73</v>
      </c>
      <c r="H21" s="138">
        <f t="shared" si="2"/>
        <v>51551737056.76004</v>
      </c>
    </row>
    <row r="22" spans="2:8" ht="31.5" x14ac:dyDescent="0.25">
      <c r="B22" s="137" t="s">
        <v>153</v>
      </c>
      <c r="C22" s="142">
        <v>577115706.44000006</v>
      </c>
      <c r="D22" s="143">
        <v>0</v>
      </c>
      <c r="E22" s="143">
        <v>0</v>
      </c>
      <c r="F22" s="143">
        <v>0</v>
      </c>
      <c r="G22" s="143">
        <v>0</v>
      </c>
      <c r="H22" s="143">
        <f t="shared" si="2"/>
        <v>577115706.44000006</v>
      </c>
    </row>
    <row r="23" spans="2:8" ht="15.75" x14ac:dyDescent="0.25">
      <c r="B23" s="144" t="s">
        <v>58</v>
      </c>
      <c r="C23" s="145">
        <f>C11+C19</f>
        <v>1071821765689.401</v>
      </c>
      <c r="D23" s="146">
        <f>D11+D19</f>
        <v>131309179033.96001</v>
      </c>
      <c r="E23" s="147">
        <f>E11+E19</f>
        <v>21656700626.44001</v>
      </c>
      <c r="F23" s="146">
        <f>F11+F19</f>
        <v>34661316444.95002</v>
      </c>
      <c r="G23" s="145">
        <f>G19+G11</f>
        <v>132439220063.85001</v>
      </c>
      <c r="H23" s="145">
        <f t="shared" si="2"/>
        <v>1391888181858.6011</v>
      </c>
    </row>
    <row r="24" spans="2:8" x14ac:dyDescent="0.25">
      <c r="B24" s="752" t="s">
        <v>3062</v>
      </c>
      <c r="C24" s="752"/>
      <c r="D24" s="752"/>
      <c r="E24" s="752"/>
      <c r="F24" s="752"/>
      <c r="G24" s="752"/>
      <c r="H24" s="753"/>
    </row>
  </sheetData>
  <mergeCells count="8">
    <mergeCell ref="B2:H2"/>
    <mergeCell ref="B1:H1"/>
    <mergeCell ref="B9:B10"/>
    <mergeCell ref="B24:H24"/>
    <mergeCell ref="B5:H5"/>
    <mergeCell ref="B6:H6"/>
    <mergeCell ref="B7:H7"/>
    <mergeCell ref="B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B7098-E3ED-46F5-A63C-117EF8256D8A}">
  <dimension ref="B1:AC32"/>
  <sheetViews>
    <sheetView showGridLines="0" zoomScaleNormal="100" workbookViewId="0">
      <selection activeCell="D27" sqref="D27"/>
    </sheetView>
  </sheetViews>
  <sheetFormatPr defaultColWidth="9.140625" defaultRowHeight="15" x14ac:dyDescent="0.25"/>
  <cols>
    <col min="3" max="3" width="22.140625" customWidth="1"/>
    <col min="4" max="4" width="37.42578125" customWidth="1"/>
    <col min="5" max="5" width="35.5703125" customWidth="1"/>
    <col min="14" max="14" width="9" customWidth="1"/>
    <col min="15" max="15" width="19.85546875" style="582" customWidth="1"/>
    <col min="16" max="16" width="20.42578125" customWidth="1"/>
    <col min="17" max="17" width="21" customWidth="1"/>
    <col min="22" max="22" width="8.85546875" customWidth="1"/>
    <col min="23" max="23" width="6.7109375" customWidth="1"/>
    <col min="25" max="25" width="24.28515625" customWidth="1"/>
    <col min="27" max="27" width="16.7109375" customWidth="1"/>
    <col min="29" max="29" width="5" bestFit="1" customWidth="1"/>
  </cols>
  <sheetData>
    <row r="1" spans="2:23" ht="23.25" x14ac:dyDescent="0.25">
      <c r="C1" s="721" t="s">
        <v>49</v>
      </c>
      <c r="D1" s="722"/>
      <c r="E1" s="722"/>
      <c r="F1" s="722"/>
      <c r="G1" s="722"/>
      <c r="H1" s="722"/>
    </row>
    <row r="2" spans="2:23" ht="18.75" x14ac:dyDescent="0.25">
      <c r="C2" s="723" t="s">
        <v>50</v>
      </c>
      <c r="D2" s="724"/>
      <c r="E2" s="724"/>
      <c r="F2" s="724"/>
      <c r="G2" s="724"/>
      <c r="H2" s="724"/>
      <c r="O2" s="729"/>
      <c r="P2" s="730"/>
      <c r="Q2" s="730"/>
      <c r="R2" s="1"/>
      <c r="S2" s="1"/>
      <c r="T2" s="1"/>
      <c r="U2" s="1"/>
      <c r="V2" s="1"/>
      <c r="W2" s="1"/>
    </row>
    <row r="3" spans="2:23" ht="15.75" x14ac:dyDescent="0.25">
      <c r="C3" s="725" t="s">
        <v>51</v>
      </c>
      <c r="D3" s="726"/>
      <c r="E3" s="726"/>
      <c r="F3" s="726"/>
      <c r="G3" s="726"/>
      <c r="H3" s="726"/>
      <c r="O3" s="715"/>
      <c r="P3" s="731"/>
      <c r="Q3" s="731"/>
      <c r="R3" s="581"/>
      <c r="S3" s="581"/>
    </row>
    <row r="4" spans="2:23" ht="16.899999999999999" customHeight="1" x14ac:dyDescent="0.25">
      <c r="O4" s="732"/>
      <c r="P4" s="733"/>
      <c r="Q4" s="733"/>
      <c r="R4" s="580"/>
      <c r="S4" s="580"/>
      <c r="T4" s="1"/>
      <c r="U4" s="1"/>
      <c r="V4" s="1"/>
    </row>
    <row r="6" spans="2:23" x14ac:dyDescent="0.25">
      <c r="D6" s="727" t="s">
        <v>2927</v>
      </c>
      <c r="E6" s="727"/>
    </row>
    <row r="7" spans="2:23" x14ac:dyDescent="0.25">
      <c r="D7" s="727" t="s">
        <v>2915</v>
      </c>
      <c r="E7" s="727"/>
    </row>
    <row r="8" spans="2:23" x14ac:dyDescent="0.25">
      <c r="D8" s="728" t="s">
        <v>2916</v>
      </c>
      <c r="E8" s="728"/>
    </row>
    <row r="9" spans="2:23" x14ac:dyDescent="0.25">
      <c r="C9" s="226"/>
      <c r="D9" s="226"/>
      <c r="E9" s="226"/>
      <c r="F9" s="226"/>
      <c r="G9" s="226"/>
    </row>
    <row r="10" spans="2:23" x14ac:dyDescent="0.25">
      <c r="B10" s="28"/>
      <c r="C10" s="226"/>
      <c r="D10" s="585"/>
      <c r="E10" s="226"/>
      <c r="F10" s="226"/>
      <c r="G10" s="226"/>
    </row>
    <row r="11" spans="2:23" x14ac:dyDescent="0.25">
      <c r="B11" s="714">
        <v>2022</v>
      </c>
      <c r="C11" s="226"/>
      <c r="D11" s="226"/>
      <c r="E11" s="585"/>
      <c r="F11" s="226"/>
      <c r="G11" s="226"/>
      <c r="W11" s="578"/>
    </row>
    <row r="12" spans="2:23" x14ac:dyDescent="0.25">
      <c r="B12" s="714"/>
      <c r="C12" s="226"/>
      <c r="D12" s="585"/>
      <c r="E12" s="585"/>
      <c r="F12" s="226"/>
      <c r="G12" s="226"/>
      <c r="W12" s="578"/>
    </row>
    <row r="13" spans="2:23" x14ac:dyDescent="0.25">
      <c r="B13" s="714">
        <v>2023</v>
      </c>
      <c r="C13" s="226"/>
      <c r="D13" s="585"/>
      <c r="E13" s="585"/>
      <c r="F13" s="226"/>
      <c r="G13" s="226"/>
      <c r="W13" s="583"/>
    </row>
    <row r="14" spans="2:23" x14ac:dyDescent="0.25">
      <c r="B14" s="714"/>
      <c r="C14" s="226"/>
      <c r="D14" s="585"/>
      <c r="E14" s="585"/>
      <c r="F14" s="226"/>
      <c r="G14" s="226"/>
    </row>
    <row r="15" spans="2:23" x14ac:dyDescent="0.25">
      <c r="C15" s="226"/>
      <c r="D15" s="226"/>
      <c r="E15" s="226"/>
      <c r="F15" s="226"/>
      <c r="G15" s="226"/>
    </row>
    <row r="16" spans="2:23" ht="30" customHeight="1" x14ac:dyDescent="0.25">
      <c r="C16" s="226"/>
      <c r="D16" s="226"/>
      <c r="E16" s="226"/>
      <c r="F16" s="226"/>
      <c r="G16" s="226"/>
    </row>
    <row r="17" spans="3:29" ht="30" customHeight="1" x14ac:dyDescent="0.25">
      <c r="C17" s="226"/>
      <c r="D17" s="226"/>
      <c r="E17" s="226"/>
      <c r="F17" s="226"/>
      <c r="G17" s="226"/>
    </row>
    <row r="18" spans="3:29" x14ac:dyDescent="0.25">
      <c r="C18" s="226"/>
      <c r="D18" s="226"/>
      <c r="E18" s="226"/>
      <c r="F18" s="226"/>
      <c r="G18" s="226"/>
    </row>
    <row r="19" spans="3:29" x14ac:dyDescent="0.25">
      <c r="C19" s="226"/>
      <c r="D19" s="226"/>
      <c r="E19" s="226"/>
      <c r="F19" s="226"/>
      <c r="G19" s="226"/>
    </row>
    <row r="20" spans="3:29" x14ac:dyDescent="0.25">
      <c r="C20" s="226"/>
      <c r="D20" s="226"/>
      <c r="E20" s="226"/>
      <c r="F20" s="226"/>
      <c r="G20" s="226"/>
      <c r="O20" s="584"/>
    </row>
    <row r="21" spans="3:29" x14ac:dyDescent="0.25">
      <c r="C21" s="226"/>
      <c r="D21" s="226"/>
      <c r="E21" s="226"/>
      <c r="F21" s="226"/>
      <c r="G21" s="226"/>
    </row>
    <row r="22" spans="3:29" x14ac:dyDescent="0.25">
      <c r="C22" s="226"/>
      <c r="D22" s="584" t="s">
        <v>2924</v>
      </c>
      <c r="E22" s="226"/>
      <c r="F22" s="226"/>
      <c r="G22" s="226"/>
    </row>
    <row r="23" spans="3:29" x14ac:dyDescent="0.25">
      <c r="X23" s="586"/>
      <c r="Y23" s="720" t="s">
        <v>2925</v>
      </c>
      <c r="Z23" s="720"/>
      <c r="AA23" s="720"/>
      <c r="AB23" s="720"/>
      <c r="AC23" s="720"/>
    </row>
    <row r="24" spans="3:29" x14ac:dyDescent="0.25">
      <c r="D24" s="27"/>
      <c r="K24" s="27"/>
      <c r="X24" s="586"/>
      <c r="Y24" s="720"/>
      <c r="Z24" s="720"/>
      <c r="AA24" s="720"/>
      <c r="AB24" s="720"/>
      <c r="AC24" s="720"/>
    </row>
    <row r="25" spans="3:29" x14ac:dyDescent="0.25">
      <c r="C25" s="584"/>
      <c r="D25" s="27"/>
      <c r="K25" s="27"/>
      <c r="X25" s="586"/>
      <c r="Y25" s="80">
        <v>2021</v>
      </c>
      <c r="Z25" s="80">
        <v>2022</v>
      </c>
      <c r="AA25" s="80">
        <v>2023</v>
      </c>
      <c r="AB25" s="28"/>
      <c r="AC25" s="28"/>
    </row>
    <row r="26" spans="3:29" x14ac:dyDescent="0.25">
      <c r="W26" s="582"/>
      <c r="X26" s="587" t="s">
        <v>2926</v>
      </c>
      <c r="Y26" s="28">
        <v>5.8</v>
      </c>
      <c r="Z26" s="28">
        <v>1.9</v>
      </c>
      <c r="AA26" s="28">
        <v>2.5</v>
      </c>
      <c r="AB26" s="28"/>
      <c r="AC26" s="28"/>
    </row>
    <row r="27" spans="3:29" x14ac:dyDescent="0.25">
      <c r="W27" s="582"/>
    </row>
    <row r="28" spans="3:29" x14ac:dyDescent="0.25">
      <c r="W28" s="582"/>
    </row>
    <row r="29" spans="3:29" x14ac:dyDescent="0.25">
      <c r="W29" s="582"/>
    </row>
    <row r="30" spans="3:29" x14ac:dyDescent="0.25">
      <c r="W30" s="582"/>
    </row>
    <row r="31" spans="3:29" x14ac:dyDescent="0.25">
      <c r="W31" s="582"/>
    </row>
    <row r="32" spans="3:29" x14ac:dyDescent="0.25">
      <c r="W32" s="582"/>
    </row>
  </sheetData>
  <mergeCells count="12">
    <mergeCell ref="B11:B12"/>
    <mergeCell ref="B13:B14"/>
    <mergeCell ref="O2:Q2"/>
    <mergeCell ref="O3:Q3"/>
    <mergeCell ref="O4:Q4"/>
    <mergeCell ref="Y23:AC24"/>
    <mergeCell ref="C1:H1"/>
    <mergeCell ref="C2:H2"/>
    <mergeCell ref="C3:H3"/>
    <mergeCell ref="D6:E6"/>
    <mergeCell ref="D7:E7"/>
    <mergeCell ref="D8:E8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5A62F-745F-408E-99FC-7BDCAB7AEF5D}">
  <dimension ref="B1:I25"/>
  <sheetViews>
    <sheetView showGridLines="0" zoomScale="85" zoomScaleNormal="85" workbookViewId="0">
      <selection activeCell="B25" sqref="B25:H25"/>
    </sheetView>
  </sheetViews>
  <sheetFormatPr defaultColWidth="9.140625" defaultRowHeight="15" x14ac:dyDescent="0.25"/>
  <cols>
    <col min="2" max="2" width="48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3" customWidth="1"/>
    <col min="10" max="10" width="10.7109375" bestFit="1" customWidth="1"/>
    <col min="27" max="27" width="70.42578125" customWidth="1"/>
    <col min="28" max="28" width="17.42578125" bestFit="1" customWidth="1"/>
    <col min="29" max="29" width="21.85546875" customWidth="1"/>
    <col min="30" max="30" width="19" customWidth="1"/>
    <col min="31" max="31" width="13.7109375" bestFit="1" customWidth="1"/>
    <col min="32" max="32" width="17.140625" customWidth="1"/>
    <col min="33" max="33" width="17.42578125" bestFit="1" customWidth="1"/>
  </cols>
  <sheetData>
    <row r="1" spans="2:9" ht="23.25" x14ac:dyDescent="0.25">
      <c r="B1" s="722" t="s">
        <v>49</v>
      </c>
      <c r="C1" s="722"/>
      <c r="D1" s="722"/>
      <c r="E1" s="722"/>
      <c r="F1" s="722"/>
      <c r="G1" s="722"/>
      <c r="H1" s="722"/>
      <c r="I1" s="155"/>
    </row>
    <row r="2" spans="2:9" ht="18.75" x14ac:dyDescent="0.25">
      <c r="B2" s="724" t="s">
        <v>50</v>
      </c>
      <c r="C2" s="724"/>
      <c r="D2" s="724"/>
      <c r="E2" s="724"/>
      <c r="F2" s="724"/>
      <c r="G2" s="724"/>
      <c r="H2" s="724"/>
      <c r="I2" s="154"/>
    </row>
    <row r="3" spans="2:9" ht="15.75" x14ac:dyDescent="0.25">
      <c r="B3" s="726" t="s">
        <v>51</v>
      </c>
      <c r="C3" s="726"/>
      <c r="D3" s="726"/>
      <c r="E3" s="726"/>
      <c r="F3" s="726"/>
      <c r="G3" s="726"/>
      <c r="H3" s="726"/>
      <c r="I3" s="153"/>
    </row>
    <row r="5" spans="2:9" ht="15.75" x14ac:dyDescent="0.25">
      <c r="B5" s="748"/>
      <c r="C5" s="748"/>
      <c r="D5" s="748"/>
      <c r="E5" s="748"/>
      <c r="F5" s="748"/>
      <c r="G5" s="748"/>
      <c r="H5" s="748"/>
    </row>
    <row r="6" spans="2:9" ht="18.75" x14ac:dyDescent="0.3">
      <c r="B6" s="755" t="s">
        <v>3047</v>
      </c>
      <c r="C6" s="755"/>
      <c r="D6" s="755"/>
      <c r="E6" s="755"/>
      <c r="F6" s="755"/>
      <c r="G6" s="755"/>
      <c r="H6" s="755"/>
    </row>
    <row r="7" spans="2:9" ht="18.75" x14ac:dyDescent="0.3">
      <c r="B7" s="755" t="s">
        <v>2997</v>
      </c>
      <c r="C7" s="755"/>
      <c r="D7" s="755"/>
      <c r="E7" s="755"/>
      <c r="F7" s="755"/>
      <c r="G7" s="755"/>
      <c r="H7" s="755"/>
    </row>
    <row r="8" spans="2:9" ht="15.75" x14ac:dyDescent="0.25">
      <c r="B8" s="754" t="s">
        <v>141</v>
      </c>
      <c r="C8" s="754"/>
      <c r="D8" s="754"/>
      <c r="E8" s="754"/>
      <c r="F8" s="754"/>
      <c r="G8" s="754"/>
      <c r="H8" s="754"/>
    </row>
    <row r="10" spans="2:9" ht="63.75" thickBot="1" x14ac:dyDescent="0.3">
      <c r="B10" s="751" t="s">
        <v>52</v>
      </c>
      <c r="C10" s="131" t="s">
        <v>53</v>
      </c>
      <c r="D10" s="131" t="s">
        <v>54</v>
      </c>
      <c r="E10" s="131" t="s">
        <v>55</v>
      </c>
      <c r="F10" s="131" t="s">
        <v>56</v>
      </c>
      <c r="G10" s="131" t="s">
        <v>57</v>
      </c>
      <c r="H10" s="132" t="s">
        <v>142</v>
      </c>
    </row>
    <row r="11" spans="2:9" ht="15.75" x14ac:dyDescent="0.25">
      <c r="B11" s="751"/>
      <c r="C11" s="133">
        <v>1</v>
      </c>
      <c r="D11" s="133">
        <v>2</v>
      </c>
      <c r="E11" s="133">
        <v>3</v>
      </c>
      <c r="F11" s="133">
        <v>4</v>
      </c>
      <c r="G11" s="133">
        <v>5</v>
      </c>
      <c r="H11" s="134">
        <v>6</v>
      </c>
    </row>
    <row r="12" spans="2:9" ht="15.75" x14ac:dyDescent="0.25">
      <c r="B12" s="135" t="s">
        <v>114</v>
      </c>
      <c r="C12" s="136">
        <f>SUM(C13:C19)</f>
        <v>1028757946347</v>
      </c>
      <c r="D12" s="136">
        <f>SUM(D13:D19)</f>
        <v>153233208968</v>
      </c>
      <c r="E12" s="136">
        <f>SUM(E13:E19)</f>
        <v>70627475457</v>
      </c>
      <c r="F12" s="136">
        <f>SUM(F13:F19)</f>
        <v>23157215796.799999</v>
      </c>
      <c r="G12" s="136">
        <f>SUM(G13:G19)</f>
        <v>242380602862</v>
      </c>
      <c r="H12" s="136">
        <f>SUM(C12:G12)</f>
        <v>1518156449430.8</v>
      </c>
    </row>
    <row r="13" spans="2:9" ht="15.75" x14ac:dyDescent="0.25">
      <c r="B13" s="137" t="s">
        <v>143</v>
      </c>
      <c r="C13" s="138">
        <v>965008984079</v>
      </c>
      <c r="D13" s="138">
        <v>3522190152</v>
      </c>
      <c r="E13" s="138">
        <v>0</v>
      </c>
      <c r="F13" s="138">
        <v>4477625009.8099995</v>
      </c>
      <c r="G13" s="139">
        <v>0</v>
      </c>
      <c r="H13" s="148">
        <f>SUM(C13:G13)</f>
        <v>973008799240.81006</v>
      </c>
    </row>
    <row r="14" spans="2:9" ht="31.5" x14ac:dyDescent="0.25">
      <c r="B14" s="137" t="s">
        <v>144</v>
      </c>
      <c r="C14" s="138">
        <v>4594772152</v>
      </c>
      <c r="D14" s="138">
        <v>0</v>
      </c>
      <c r="E14" s="138">
        <v>4678099256</v>
      </c>
      <c r="F14" s="138">
        <v>0</v>
      </c>
      <c r="G14" s="138">
        <v>0</v>
      </c>
      <c r="H14" s="149">
        <f t="shared" ref="H14:H23" si="0">SUM(C14:G14)</f>
        <v>9272871408</v>
      </c>
    </row>
    <row r="15" spans="2:9" ht="15.75" x14ac:dyDescent="0.25">
      <c r="B15" s="137" t="s">
        <v>145</v>
      </c>
      <c r="C15" s="138">
        <v>35829488329</v>
      </c>
      <c r="D15" s="138">
        <v>31397430693</v>
      </c>
      <c r="E15" s="138">
        <v>28137182509</v>
      </c>
      <c r="F15" s="138">
        <v>3584536869.3699994</v>
      </c>
      <c r="G15" s="138">
        <v>160484159623</v>
      </c>
      <c r="H15" s="149">
        <f t="shared" si="0"/>
        <v>259432798023.37</v>
      </c>
    </row>
    <row r="16" spans="2:9" ht="15.75" x14ac:dyDescent="0.25">
      <c r="B16" s="137" t="s">
        <v>146</v>
      </c>
      <c r="C16" s="138">
        <v>9760211304</v>
      </c>
      <c r="D16" s="138">
        <v>2650020400</v>
      </c>
      <c r="E16" s="138">
        <v>4600000</v>
      </c>
      <c r="F16" s="138">
        <v>329140070.07999998</v>
      </c>
      <c r="G16" s="138">
        <v>0</v>
      </c>
      <c r="H16" s="150">
        <f t="shared" si="0"/>
        <v>12743971774.08</v>
      </c>
    </row>
    <row r="17" spans="2:8" ht="15.75" customHeight="1" x14ac:dyDescent="0.25">
      <c r="B17" s="137" t="s">
        <v>147</v>
      </c>
      <c r="C17" s="138">
        <v>4256717870</v>
      </c>
      <c r="D17" s="138">
        <v>115247383760</v>
      </c>
      <c r="E17" s="138">
        <v>37790839079</v>
      </c>
      <c r="F17" s="138">
        <v>14516935583.26</v>
      </c>
      <c r="G17" s="138">
        <v>79591515498</v>
      </c>
      <c r="H17" s="151">
        <f t="shared" si="0"/>
        <v>251403391790.26001</v>
      </c>
    </row>
    <row r="18" spans="2:8" ht="15.75" x14ac:dyDescent="0.25">
      <c r="B18" s="137" t="s">
        <v>148</v>
      </c>
      <c r="C18" s="138">
        <v>369830712</v>
      </c>
      <c r="D18" s="138">
        <v>13283211</v>
      </c>
      <c r="E18" s="138">
        <v>0</v>
      </c>
      <c r="F18" s="138">
        <v>214918625.63</v>
      </c>
      <c r="G18" s="138">
        <v>0</v>
      </c>
      <c r="H18" s="149">
        <f t="shared" si="0"/>
        <v>598032548.63</v>
      </c>
    </row>
    <row r="19" spans="2:8" ht="15.75" x14ac:dyDescent="0.25">
      <c r="B19" s="137" t="s">
        <v>149</v>
      </c>
      <c r="C19" s="138">
        <v>8937941901</v>
      </c>
      <c r="D19" s="138">
        <v>402900752</v>
      </c>
      <c r="E19" s="138">
        <v>16754613</v>
      </c>
      <c r="F19" s="138">
        <v>34059638.649999999</v>
      </c>
      <c r="G19" s="138">
        <v>2304927741</v>
      </c>
      <c r="H19" s="148">
        <f t="shared" si="0"/>
        <v>11696584645.65</v>
      </c>
    </row>
    <row r="20" spans="2:8" ht="15.75" x14ac:dyDescent="0.25">
      <c r="B20" s="135" t="s">
        <v>150</v>
      </c>
      <c r="C20" s="136">
        <f>SUM(C21:C23)</f>
        <v>11247530920</v>
      </c>
      <c r="D20" s="136">
        <f>SUM(D21:D23)</f>
        <v>8487857313</v>
      </c>
      <c r="E20" s="136">
        <f>SUM(E21:E23)</f>
        <v>39046140</v>
      </c>
      <c r="F20" s="136">
        <f>F21+F22+F23</f>
        <v>7784551900.4700022</v>
      </c>
      <c r="G20" s="136">
        <f>G21+G22+G23</f>
        <v>18635728050</v>
      </c>
      <c r="H20" s="136">
        <f t="shared" si="0"/>
        <v>46194714323.470001</v>
      </c>
    </row>
    <row r="21" spans="2:8" ht="31.5" x14ac:dyDescent="0.25">
      <c r="B21" s="137" t="s">
        <v>151</v>
      </c>
      <c r="C21" s="138">
        <v>0</v>
      </c>
      <c r="D21" s="138">
        <v>0</v>
      </c>
      <c r="E21" s="138">
        <v>30692000</v>
      </c>
      <c r="F21" s="138">
        <v>200097006.18000001</v>
      </c>
      <c r="G21" s="138">
        <v>0</v>
      </c>
      <c r="H21" s="138">
        <f t="shared" si="0"/>
        <v>230789006.18000001</v>
      </c>
    </row>
    <row r="22" spans="2:8" ht="15.75" x14ac:dyDescent="0.25">
      <c r="B22" s="137" t="s">
        <v>152</v>
      </c>
      <c r="C22" s="138">
        <v>11247530920</v>
      </c>
      <c r="D22" s="138">
        <v>8487857313</v>
      </c>
      <c r="E22" s="138"/>
      <c r="F22" s="138">
        <v>7584454894.2900019</v>
      </c>
      <c r="G22" s="138">
        <v>18635728050</v>
      </c>
      <c r="H22" s="138">
        <f t="shared" si="0"/>
        <v>45955571177.290001</v>
      </c>
    </row>
    <row r="23" spans="2:8" ht="31.5" x14ac:dyDescent="0.25">
      <c r="B23" s="137" t="s">
        <v>153</v>
      </c>
      <c r="C23" s="138">
        <v>0</v>
      </c>
      <c r="D23" s="138">
        <v>0</v>
      </c>
      <c r="E23" s="138">
        <v>8354140</v>
      </c>
      <c r="F23" s="138">
        <v>0</v>
      </c>
      <c r="G23" s="138">
        <v>0</v>
      </c>
      <c r="H23" s="138">
        <f t="shared" si="0"/>
        <v>8354140</v>
      </c>
    </row>
    <row r="24" spans="2:8" ht="15.75" x14ac:dyDescent="0.25">
      <c r="B24" s="152" t="s">
        <v>58</v>
      </c>
      <c r="C24" s="146">
        <f>C12+C20</f>
        <v>1040005477267</v>
      </c>
      <c r="D24" s="146">
        <f>D12+D20</f>
        <v>161721066281</v>
      </c>
      <c r="E24" s="146">
        <f>E12+E20</f>
        <v>70666521597</v>
      </c>
      <c r="F24" s="146">
        <f>F12+F20</f>
        <v>30941767697.27</v>
      </c>
      <c r="G24" s="146">
        <f>G20+G12</f>
        <v>261016330912</v>
      </c>
      <c r="H24" s="145">
        <f>SUM(C24:G24)</f>
        <v>1564351163754.27</v>
      </c>
    </row>
    <row r="25" spans="2:8" x14ac:dyDescent="0.25">
      <c r="B25" s="752" t="s">
        <v>3063</v>
      </c>
      <c r="C25" s="752"/>
      <c r="D25" s="752"/>
      <c r="E25" s="752"/>
      <c r="F25" s="752"/>
      <c r="G25" s="752"/>
      <c r="H25" s="753"/>
    </row>
  </sheetData>
  <mergeCells count="9">
    <mergeCell ref="B10:B11"/>
    <mergeCell ref="B25:H25"/>
    <mergeCell ref="B2:H2"/>
    <mergeCell ref="B1:H1"/>
    <mergeCell ref="B8:H8"/>
    <mergeCell ref="B3:H3"/>
    <mergeCell ref="B5:H5"/>
    <mergeCell ref="B6:H6"/>
    <mergeCell ref="B7:H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857A2-B624-4FC9-8918-E156AFDE585F}">
  <dimension ref="B1:AF105"/>
  <sheetViews>
    <sheetView showGridLines="0" zoomScale="85" zoomScaleNormal="85" workbookViewId="0">
      <selection activeCell="B29" sqref="B29"/>
    </sheetView>
  </sheetViews>
  <sheetFormatPr defaultColWidth="9.140625" defaultRowHeight="15" x14ac:dyDescent="0.25"/>
  <cols>
    <col min="2" max="2" width="48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3" customWidth="1"/>
    <col min="10" max="10" width="10.7109375" bestFit="1" customWidth="1"/>
    <col min="23" max="23" width="65.28515625" bestFit="1" customWidth="1"/>
    <col min="24" max="24" width="16.5703125" bestFit="1" customWidth="1"/>
    <col min="25" max="25" width="23.28515625" customWidth="1"/>
    <col min="26" max="26" width="18.7109375" customWidth="1"/>
    <col min="27" max="27" width="16" bestFit="1" customWidth="1"/>
    <col min="28" max="28" width="15.7109375" customWidth="1"/>
    <col min="29" max="29" width="16.5703125" bestFit="1" customWidth="1"/>
    <col min="31" max="31" width="19.28515625" bestFit="1" customWidth="1"/>
    <col min="32" max="32" width="18" bestFit="1" customWidth="1"/>
  </cols>
  <sheetData>
    <row r="1" spans="2:32" ht="23.25" x14ac:dyDescent="0.25">
      <c r="B1" s="722" t="s">
        <v>49</v>
      </c>
      <c r="C1" s="722"/>
      <c r="D1" s="722"/>
      <c r="E1" s="722"/>
      <c r="F1" s="722"/>
      <c r="G1" s="722"/>
      <c r="H1" s="722"/>
      <c r="I1" s="155"/>
    </row>
    <row r="2" spans="2:32" ht="18.75" x14ac:dyDescent="0.25">
      <c r="B2" s="724" t="s">
        <v>50</v>
      </c>
      <c r="C2" s="724"/>
      <c r="D2" s="724"/>
      <c r="E2" s="724"/>
      <c r="F2" s="724"/>
      <c r="G2" s="724"/>
      <c r="H2" s="724"/>
      <c r="I2" s="154"/>
    </row>
    <row r="3" spans="2:32" ht="15.75" x14ac:dyDescent="0.25">
      <c r="B3" s="726" t="s">
        <v>51</v>
      </c>
      <c r="C3" s="726"/>
      <c r="D3" s="726"/>
      <c r="E3" s="726"/>
      <c r="F3" s="726"/>
      <c r="G3" s="726"/>
      <c r="H3" s="726"/>
      <c r="I3" s="153"/>
    </row>
    <row r="5" spans="2:32" x14ac:dyDescent="0.25">
      <c r="B5" s="727" t="s">
        <v>3048</v>
      </c>
      <c r="C5" s="727"/>
      <c r="D5" s="727"/>
      <c r="E5" s="727"/>
      <c r="F5" s="727"/>
      <c r="G5" s="727"/>
      <c r="H5" s="727"/>
    </row>
    <row r="6" spans="2:32" x14ac:dyDescent="0.25">
      <c r="B6" s="727" t="s">
        <v>2998</v>
      </c>
      <c r="C6" s="727"/>
      <c r="D6" s="727"/>
      <c r="E6" s="727"/>
      <c r="F6" s="727"/>
      <c r="G6" s="727"/>
      <c r="H6" s="727"/>
    </row>
    <row r="7" spans="2:32" ht="15.75" x14ac:dyDescent="0.25">
      <c r="B7" s="754" t="s">
        <v>141</v>
      </c>
      <c r="C7" s="754"/>
      <c r="D7" s="754"/>
      <c r="E7" s="754"/>
      <c r="F7" s="754"/>
      <c r="G7" s="754"/>
      <c r="H7" s="754"/>
    </row>
    <row r="8" spans="2:32" ht="15.75" x14ac:dyDescent="0.25">
      <c r="B8" s="754"/>
      <c r="C8" s="754"/>
      <c r="D8" s="754"/>
      <c r="E8" s="754"/>
      <c r="F8" s="754"/>
      <c r="G8" s="754"/>
      <c r="H8" s="754"/>
    </row>
    <row r="9" spans="2:32" ht="75.75" customHeight="1" thickBot="1" x14ac:dyDescent="0.3">
      <c r="B9" s="746" t="s">
        <v>52</v>
      </c>
      <c r="C9" s="84" t="s">
        <v>155</v>
      </c>
      <c r="D9" s="84" t="s">
        <v>156</v>
      </c>
      <c r="E9" s="84" t="s">
        <v>157</v>
      </c>
      <c r="F9" s="84" t="s">
        <v>158</v>
      </c>
      <c r="G9" s="85" t="s">
        <v>159</v>
      </c>
      <c r="H9" s="86" t="s">
        <v>160</v>
      </c>
    </row>
    <row r="10" spans="2:32" ht="15.75" x14ac:dyDescent="0.25">
      <c r="B10" s="746"/>
      <c r="C10" s="87">
        <v>1</v>
      </c>
      <c r="D10" s="87">
        <v>2</v>
      </c>
      <c r="E10" s="87">
        <v>3</v>
      </c>
      <c r="F10" s="85">
        <v>4</v>
      </c>
      <c r="G10" s="87">
        <v>5</v>
      </c>
      <c r="H10" s="156">
        <v>6</v>
      </c>
    </row>
    <row r="11" spans="2:32" ht="15.75" x14ac:dyDescent="0.25">
      <c r="B11" s="157" t="s">
        <v>161</v>
      </c>
      <c r="C11" s="158">
        <f t="shared" ref="C11:H11" si="0">SUM(C12:C19)</f>
        <v>1098946035534.25</v>
      </c>
      <c r="D11" s="158">
        <f t="shared" si="0"/>
        <v>108817621872.55972</v>
      </c>
      <c r="E11" s="158">
        <f t="shared" si="0"/>
        <v>21320410046.119999</v>
      </c>
      <c r="F11" s="158">
        <f t="shared" si="0"/>
        <v>21885982516.730072</v>
      </c>
      <c r="G11" s="158">
        <f t="shared" si="0"/>
        <v>100961930607.54993</v>
      </c>
      <c r="H11" s="158">
        <f t="shared" si="0"/>
        <v>1351931980577.2097</v>
      </c>
    </row>
    <row r="12" spans="2:32" ht="15.75" x14ac:dyDescent="0.25">
      <c r="B12" s="159" t="s">
        <v>162</v>
      </c>
      <c r="C12" s="160">
        <v>0</v>
      </c>
      <c r="D12" s="160">
        <v>0</v>
      </c>
      <c r="E12" s="160">
        <v>0</v>
      </c>
      <c r="F12" s="160">
        <v>0</v>
      </c>
      <c r="G12" s="161">
        <v>99325565860.069916</v>
      </c>
      <c r="H12" s="161">
        <f t="shared" ref="H12:H19" si="1">+SUM(C12:G12)</f>
        <v>99325565860.069916</v>
      </c>
    </row>
    <row r="13" spans="2:32" ht="15.75" x14ac:dyDescent="0.25">
      <c r="B13" s="162" t="s">
        <v>163</v>
      </c>
      <c r="C13" s="161">
        <v>431386688631.65979</v>
      </c>
      <c r="D13" s="161">
        <v>107587401597.76973</v>
      </c>
      <c r="E13" s="161">
        <v>2616390554.8800006</v>
      </c>
      <c r="F13" s="161">
        <v>20375792447.500069</v>
      </c>
      <c r="G13" s="161">
        <v>773034.74</v>
      </c>
      <c r="H13" s="161">
        <f t="shared" si="1"/>
        <v>561967046266.54956</v>
      </c>
      <c r="AE13" s="163"/>
      <c r="AF13" s="164"/>
    </row>
    <row r="14" spans="2:32" ht="15.75" x14ac:dyDescent="0.25">
      <c r="B14" s="162" t="s">
        <v>164</v>
      </c>
      <c r="C14" s="161">
        <v>67545179126.810005</v>
      </c>
      <c r="D14" s="160">
        <v>0</v>
      </c>
      <c r="E14" s="161">
        <v>4160235.3</v>
      </c>
      <c r="F14" s="161">
        <v>46920292.559999995</v>
      </c>
      <c r="G14" s="161">
        <v>36011859</v>
      </c>
      <c r="H14" s="161">
        <f t="shared" si="1"/>
        <v>67632271513.670006</v>
      </c>
      <c r="AE14" s="112"/>
    </row>
    <row r="15" spans="2:32" ht="15.75" x14ac:dyDescent="0.25">
      <c r="B15" s="162" t="s">
        <v>118</v>
      </c>
      <c r="C15" s="161">
        <v>213339976855.91006</v>
      </c>
      <c r="D15" s="160">
        <v>0</v>
      </c>
      <c r="E15" s="160">
        <v>0</v>
      </c>
      <c r="F15" s="161">
        <v>26093912.060000002</v>
      </c>
      <c r="G15" s="161">
        <v>774005345.85000002</v>
      </c>
      <c r="H15" s="161">
        <f t="shared" si="1"/>
        <v>214140076113.82007</v>
      </c>
      <c r="AE15" s="81"/>
      <c r="AF15" s="81"/>
    </row>
    <row r="16" spans="2:32" ht="15.75" x14ac:dyDescent="0.25">
      <c r="B16" s="162" t="s">
        <v>165</v>
      </c>
      <c r="C16" s="161">
        <v>15754013776.799999</v>
      </c>
      <c r="D16" s="160">
        <v>0</v>
      </c>
      <c r="E16" s="160">
        <v>0</v>
      </c>
      <c r="F16" s="161">
        <v>936560.46</v>
      </c>
      <c r="G16" s="160">
        <v>0</v>
      </c>
      <c r="H16" s="161">
        <f t="shared" si="1"/>
        <v>15754950337.259998</v>
      </c>
    </row>
    <row r="17" spans="2:32" ht="15.75" x14ac:dyDescent="0.25">
      <c r="B17" s="162" t="s">
        <v>166</v>
      </c>
      <c r="C17" s="161">
        <v>369541172387.08002</v>
      </c>
      <c r="D17" s="161">
        <v>1227184520.2899997</v>
      </c>
      <c r="E17" s="161">
        <v>18699859255.939999</v>
      </c>
      <c r="F17" s="161">
        <v>1429913837.2300034</v>
      </c>
      <c r="G17" s="161">
        <v>825574507.88999999</v>
      </c>
      <c r="H17" s="161">
        <f t="shared" si="1"/>
        <v>391723704508.42999</v>
      </c>
      <c r="AE17" s="165"/>
      <c r="AF17" s="112"/>
    </row>
    <row r="18" spans="2:32" ht="15.75" x14ac:dyDescent="0.25">
      <c r="B18" s="162" t="s">
        <v>167</v>
      </c>
      <c r="C18" s="160">
        <v>0</v>
      </c>
      <c r="D18" s="160">
        <v>0</v>
      </c>
      <c r="E18" s="160">
        <v>0</v>
      </c>
      <c r="F18" s="161">
        <v>3369723.6199999996</v>
      </c>
      <c r="G18" s="160">
        <v>0</v>
      </c>
      <c r="H18" s="161">
        <f t="shared" si="1"/>
        <v>3369723.6199999996</v>
      </c>
      <c r="AE18" s="112"/>
    </row>
    <row r="19" spans="2:32" ht="15.75" x14ac:dyDescent="0.25">
      <c r="B19" s="162" t="s">
        <v>168</v>
      </c>
      <c r="C19" s="166">
        <v>1379004755.99</v>
      </c>
      <c r="D19" s="161">
        <v>3035754.5</v>
      </c>
      <c r="E19" s="160">
        <v>0</v>
      </c>
      <c r="F19" s="161">
        <v>2955743.3</v>
      </c>
      <c r="G19" s="160">
        <v>0</v>
      </c>
      <c r="H19" s="161">
        <f t="shared" si="1"/>
        <v>1384996253.79</v>
      </c>
      <c r="AF19" s="165"/>
    </row>
    <row r="20" spans="2:32" ht="15.75" x14ac:dyDescent="0.25">
      <c r="B20" s="167" t="s">
        <v>169</v>
      </c>
      <c r="C20" s="158">
        <f t="shared" ref="C20:H20" si="2">SUM(C21:C27)</f>
        <v>180291168584.50012</v>
      </c>
      <c r="D20" s="158">
        <f t="shared" si="2"/>
        <v>15350670868.279989</v>
      </c>
      <c r="E20" s="158">
        <f t="shared" si="2"/>
        <v>109807625.81999999</v>
      </c>
      <c r="F20" s="158">
        <f t="shared" si="2"/>
        <v>10781895377.10001</v>
      </c>
      <c r="G20" s="158">
        <f t="shared" si="2"/>
        <v>31290973480.870007</v>
      </c>
      <c r="H20" s="158">
        <f t="shared" si="2"/>
        <v>237824515936.57013</v>
      </c>
      <c r="AF20" s="81"/>
    </row>
    <row r="21" spans="2:32" ht="15.75" x14ac:dyDescent="0.25">
      <c r="B21" s="159" t="s">
        <v>170</v>
      </c>
      <c r="C21" s="161">
        <v>49218595316.22007</v>
      </c>
      <c r="D21" s="161">
        <v>6771647166.8999987</v>
      </c>
      <c r="E21" s="160">
        <v>0</v>
      </c>
      <c r="F21" s="161">
        <v>8230330042.6499758</v>
      </c>
      <c r="G21" s="161">
        <v>28154829797.450005</v>
      </c>
      <c r="H21" s="161">
        <f t="shared" ref="H21:H27" si="3">+SUM(C21:G21)</f>
        <v>92375402323.220062</v>
      </c>
    </row>
    <row r="22" spans="2:32" ht="15.75" x14ac:dyDescent="0.25">
      <c r="B22" s="162" t="s">
        <v>171</v>
      </c>
      <c r="C22" s="161">
        <v>55026693069.150009</v>
      </c>
      <c r="D22" s="161">
        <v>7777212349.5999908</v>
      </c>
      <c r="E22" s="161">
        <v>109779125.80999999</v>
      </c>
      <c r="F22" s="161">
        <v>2401044577.3900323</v>
      </c>
      <c r="G22" s="161">
        <v>2528499558.75</v>
      </c>
      <c r="H22" s="161">
        <f t="shared" si="3"/>
        <v>67843228680.700027</v>
      </c>
      <c r="AE22" s="165"/>
      <c r="AF22" s="81"/>
    </row>
    <row r="23" spans="2:32" ht="15.75" x14ac:dyDescent="0.25">
      <c r="B23" s="162" t="s">
        <v>172</v>
      </c>
      <c r="C23" s="161">
        <v>16403791.530000001</v>
      </c>
      <c r="D23" s="161">
        <v>9783240.5200000014</v>
      </c>
      <c r="E23" s="161">
        <v>28500.01</v>
      </c>
      <c r="F23" s="161">
        <v>8641863.1099999994</v>
      </c>
      <c r="G23" s="161">
        <v>373702.93</v>
      </c>
      <c r="H23" s="161">
        <f t="shared" si="3"/>
        <v>35231098.100000001</v>
      </c>
    </row>
    <row r="24" spans="2:32" ht="15.75" x14ac:dyDescent="0.25">
      <c r="B24" s="162" t="s">
        <v>173</v>
      </c>
      <c r="C24" s="161">
        <v>4661151827.4899998</v>
      </c>
      <c r="D24" s="161">
        <v>95094354.400000006</v>
      </c>
      <c r="E24" s="160">
        <v>0</v>
      </c>
      <c r="F24" s="161">
        <v>100007996.45</v>
      </c>
      <c r="G24" s="161">
        <v>567270421.74000001</v>
      </c>
      <c r="H24" s="161">
        <f t="shared" si="3"/>
        <v>5423524600.079999</v>
      </c>
    </row>
    <row r="25" spans="2:32" ht="15.75" x14ac:dyDescent="0.25">
      <c r="B25" s="162" t="s">
        <v>174</v>
      </c>
      <c r="C25" s="161">
        <v>71365324580.110046</v>
      </c>
      <c r="D25" s="161">
        <v>696933756.86000001</v>
      </c>
      <c r="E25" s="160">
        <v>0</v>
      </c>
      <c r="F25" s="161">
        <v>41870897.5</v>
      </c>
      <c r="G25" s="161">
        <v>40000000</v>
      </c>
      <c r="H25" s="161">
        <f t="shared" si="3"/>
        <v>72144129234.470047</v>
      </c>
    </row>
    <row r="26" spans="2:32" ht="15.75" x14ac:dyDescent="0.25">
      <c r="B26" s="162" t="s">
        <v>175</v>
      </c>
      <c r="C26" s="160">
        <v>0</v>
      </c>
      <c r="D26" s="160">
        <v>0</v>
      </c>
      <c r="E26" s="160">
        <v>0</v>
      </c>
      <c r="F26" s="161">
        <v>0</v>
      </c>
      <c r="G26" s="160">
        <v>0</v>
      </c>
      <c r="H26" s="161">
        <f t="shared" si="3"/>
        <v>0</v>
      </c>
    </row>
    <row r="27" spans="2:32" ht="15.75" x14ac:dyDescent="0.25">
      <c r="B27" s="162" t="s">
        <v>176</v>
      </c>
      <c r="C27" s="161">
        <v>3000000</v>
      </c>
      <c r="D27" s="160">
        <v>0</v>
      </c>
      <c r="E27" s="160">
        <v>0</v>
      </c>
      <c r="F27" s="160">
        <v>0</v>
      </c>
      <c r="G27" s="160">
        <v>0</v>
      </c>
      <c r="H27" s="161">
        <f t="shared" si="3"/>
        <v>3000000</v>
      </c>
    </row>
    <row r="28" spans="2:32" ht="15.75" x14ac:dyDescent="0.25">
      <c r="B28" s="168" t="s">
        <v>177</v>
      </c>
      <c r="C28" s="158">
        <f t="shared" ref="C28:H28" si="4">C20+C11</f>
        <v>1279237204118.75</v>
      </c>
      <c r="D28" s="158">
        <f t="shared" si="4"/>
        <v>124168292740.83971</v>
      </c>
      <c r="E28" s="158">
        <f t="shared" si="4"/>
        <v>21430217671.939999</v>
      </c>
      <c r="F28" s="158">
        <f t="shared" si="4"/>
        <v>32667877893.830082</v>
      </c>
      <c r="G28" s="158">
        <f t="shared" si="4"/>
        <v>132252904088.41994</v>
      </c>
      <c r="H28" s="158">
        <f t="shared" si="4"/>
        <v>1589756496513.7798</v>
      </c>
    </row>
    <row r="29" spans="2:32" x14ac:dyDescent="0.25">
      <c r="B29" s="169" t="s">
        <v>3063</v>
      </c>
    </row>
    <row r="84" spans="23:30" ht="15" customHeight="1" x14ac:dyDescent="0.25">
      <c r="W84" s="756" t="s">
        <v>135</v>
      </c>
      <c r="X84" s="756"/>
      <c r="Y84" s="756"/>
      <c r="Z84" s="756"/>
      <c r="AA84" s="756"/>
      <c r="AB84" s="756"/>
      <c r="AC84" s="756"/>
      <c r="AD84" s="170"/>
    </row>
    <row r="85" spans="23:30" ht="15" customHeight="1" x14ac:dyDescent="0.25">
      <c r="W85" s="756"/>
      <c r="X85" s="756"/>
      <c r="Y85" s="756"/>
      <c r="Z85" s="756"/>
      <c r="AA85" s="756"/>
      <c r="AB85" s="756"/>
      <c r="AC85" s="756"/>
      <c r="AD85" s="170"/>
    </row>
    <row r="86" spans="23:30" ht="63.75" thickBot="1" x14ac:dyDescent="0.3">
      <c r="W86" s="746" t="s">
        <v>52</v>
      </c>
      <c r="X86" s="84" t="s">
        <v>155</v>
      </c>
      <c r="Y86" s="84" t="s">
        <v>156</v>
      </c>
      <c r="Z86" s="84" t="s">
        <v>157</v>
      </c>
      <c r="AA86" s="84" t="s">
        <v>158</v>
      </c>
      <c r="AB86" s="85" t="s">
        <v>159</v>
      </c>
      <c r="AC86" s="86" t="s">
        <v>160</v>
      </c>
    </row>
    <row r="87" spans="23:30" ht="15.75" x14ac:dyDescent="0.25">
      <c r="W87" s="746"/>
      <c r="X87" s="87">
        <v>1</v>
      </c>
      <c r="Y87" s="87">
        <v>2</v>
      </c>
      <c r="Z87" s="87">
        <v>3</v>
      </c>
      <c r="AA87" s="85">
        <v>4</v>
      </c>
      <c r="AB87" s="87">
        <v>5</v>
      </c>
      <c r="AC87" s="156">
        <v>6</v>
      </c>
    </row>
    <row r="88" spans="23:30" ht="15.75" x14ac:dyDescent="0.25">
      <c r="W88" s="157" t="s">
        <v>161</v>
      </c>
      <c r="X88" s="158">
        <f t="shared" ref="X88:AC88" si="5">SUM(X89:X96)</f>
        <v>1098946035534.25</v>
      </c>
      <c r="Y88" s="158">
        <f t="shared" si="5"/>
        <v>108817621872.55972</v>
      </c>
      <c r="Z88" s="158">
        <f t="shared" si="5"/>
        <v>21320410046.119999</v>
      </c>
      <c r="AA88" s="158">
        <f t="shared" si="5"/>
        <v>21886900913.230103</v>
      </c>
      <c r="AB88" s="158">
        <f t="shared" si="5"/>
        <v>100961930607.54993</v>
      </c>
      <c r="AC88" s="158">
        <f t="shared" si="5"/>
        <v>1351932898973.7097</v>
      </c>
    </row>
    <row r="89" spans="23:30" ht="15.75" x14ac:dyDescent="0.25">
      <c r="W89" s="159" t="s">
        <v>162</v>
      </c>
      <c r="X89" s="160">
        <v>0</v>
      </c>
      <c r="Y89" s="160">
        <v>0</v>
      </c>
      <c r="Z89" s="160">
        <v>0</v>
      </c>
      <c r="AA89" s="160">
        <v>0</v>
      </c>
      <c r="AB89" s="161">
        <v>99325565860.069916</v>
      </c>
      <c r="AC89" s="161">
        <f t="shared" ref="AC89:AC96" si="6">+SUM(X89:AB89)</f>
        <v>99325565860.069916</v>
      </c>
    </row>
    <row r="90" spans="23:30" ht="15.75" x14ac:dyDescent="0.25">
      <c r="W90" s="162" t="s">
        <v>163</v>
      </c>
      <c r="X90" s="161">
        <v>431386688631.65979</v>
      </c>
      <c r="Y90" s="161">
        <v>107587401597.76973</v>
      </c>
      <c r="Z90" s="161">
        <v>2616390554.8800006</v>
      </c>
      <c r="AA90" s="161">
        <v>20376705304.000099</v>
      </c>
      <c r="AB90" s="161">
        <v>773034.74</v>
      </c>
      <c r="AC90" s="161">
        <f t="shared" si="6"/>
        <v>561967959123.04956</v>
      </c>
    </row>
    <row r="91" spans="23:30" ht="15.75" x14ac:dyDescent="0.25">
      <c r="W91" s="162" t="s">
        <v>164</v>
      </c>
      <c r="X91" s="161">
        <v>67545179126.810005</v>
      </c>
      <c r="Y91" s="160">
        <v>0</v>
      </c>
      <c r="Z91" s="161">
        <v>4160235.3</v>
      </c>
      <c r="AA91" s="161">
        <v>46920292.559999995</v>
      </c>
      <c r="AB91" s="161">
        <v>36011859</v>
      </c>
      <c r="AC91" s="161">
        <f t="shared" si="6"/>
        <v>67632271513.670006</v>
      </c>
    </row>
    <row r="92" spans="23:30" ht="15.75" x14ac:dyDescent="0.25">
      <c r="W92" s="162" t="s">
        <v>118</v>
      </c>
      <c r="X92" s="161">
        <v>213339976855.91006</v>
      </c>
      <c r="Y92" s="160">
        <v>0</v>
      </c>
      <c r="Z92" s="160">
        <v>0</v>
      </c>
      <c r="AA92" s="161">
        <v>26093912.060000002</v>
      </c>
      <c r="AB92" s="161">
        <v>774005345.85000002</v>
      </c>
      <c r="AC92" s="161">
        <f t="shared" si="6"/>
        <v>214140076113.82007</v>
      </c>
    </row>
    <row r="93" spans="23:30" ht="15.75" x14ac:dyDescent="0.25">
      <c r="W93" s="162" t="s">
        <v>165</v>
      </c>
      <c r="X93" s="161">
        <v>15754013776.799999</v>
      </c>
      <c r="Y93" s="160">
        <v>0</v>
      </c>
      <c r="Z93" s="160">
        <v>0</v>
      </c>
      <c r="AA93" s="161">
        <v>936560.46</v>
      </c>
      <c r="AB93" s="160">
        <v>0</v>
      </c>
      <c r="AC93" s="161">
        <f t="shared" si="6"/>
        <v>15754950337.259998</v>
      </c>
    </row>
    <row r="94" spans="23:30" ht="15.75" x14ac:dyDescent="0.25">
      <c r="W94" s="162" t="s">
        <v>166</v>
      </c>
      <c r="X94" s="161">
        <v>369541172387.08002</v>
      </c>
      <c r="Y94" s="161">
        <v>1227184520.2899997</v>
      </c>
      <c r="Z94" s="161">
        <v>18699859255.939999</v>
      </c>
      <c r="AA94" s="161">
        <v>1429919377.2300029</v>
      </c>
      <c r="AB94" s="161">
        <v>825574507.88999999</v>
      </c>
      <c r="AC94" s="161">
        <f t="shared" si="6"/>
        <v>391723710048.42999</v>
      </c>
    </row>
    <row r="95" spans="23:30" ht="15.75" x14ac:dyDescent="0.25">
      <c r="W95" s="162" t="s">
        <v>167</v>
      </c>
      <c r="X95" s="160">
        <v>0</v>
      </c>
      <c r="Y95" s="160">
        <v>0</v>
      </c>
      <c r="Z95" s="160">
        <v>0</v>
      </c>
      <c r="AA95" s="161">
        <v>3369723.6199999996</v>
      </c>
      <c r="AB95" s="160">
        <v>0</v>
      </c>
      <c r="AC95" s="161">
        <f t="shared" si="6"/>
        <v>3369723.6199999996</v>
      </c>
    </row>
    <row r="96" spans="23:30" ht="15.75" x14ac:dyDescent="0.25">
      <c r="W96" s="162" t="s">
        <v>168</v>
      </c>
      <c r="X96" s="166">
        <v>1379004755.99</v>
      </c>
      <c r="Y96" s="161">
        <v>3035754.5</v>
      </c>
      <c r="Z96" s="160">
        <v>0</v>
      </c>
      <c r="AA96" s="161">
        <v>2955743.3</v>
      </c>
      <c r="AB96" s="160">
        <v>0</v>
      </c>
      <c r="AC96" s="161">
        <f t="shared" si="6"/>
        <v>1384996253.79</v>
      </c>
    </row>
    <row r="97" spans="23:29" ht="15.75" x14ac:dyDescent="0.25">
      <c r="W97" s="167" t="s">
        <v>169</v>
      </c>
      <c r="X97" s="158">
        <f t="shared" ref="X97:AC97" si="7">SUM(X98:X104)</f>
        <v>180291168584.50012</v>
      </c>
      <c r="Y97" s="158">
        <f t="shared" si="7"/>
        <v>15350670868.279989</v>
      </c>
      <c r="Z97" s="158">
        <f t="shared" si="7"/>
        <v>109807625.81999999</v>
      </c>
      <c r="AA97" s="158">
        <f t="shared" si="7"/>
        <v>10780976980.599979</v>
      </c>
      <c r="AB97" s="158">
        <f t="shared" si="7"/>
        <v>31290973480.870007</v>
      </c>
      <c r="AC97" s="158">
        <f t="shared" si="7"/>
        <v>237823597540.07007</v>
      </c>
    </row>
    <row r="98" spans="23:29" ht="15.75" x14ac:dyDescent="0.25">
      <c r="W98" s="159" t="s">
        <v>170</v>
      </c>
      <c r="X98" s="161">
        <v>49218595316.22007</v>
      </c>
      <c r="Y98" s="161">
        <v>6771647166.8999987</v>
      </c>
      <c r="Z98" s="160">
        <v>0</v>
      </c>
      <c r="AA98" s="161">
        <v>8230330042.6499758</v>
      </c>
      <c r="AB98" s="161">
        <v>28154829797.450005</v>
      </c>
      <c r="AC98" s="161">
        <f t="shared" ref="AC98:AC104" si="8">+SUM(X98:AB98)</f>
        <v>92375402323.220062</v>
      </c>
    </row>
    <row r="99" spans="23:29" ht="15.75" x14ac:dyDescent="0.25">
      <c r="W99" s="162" t="s">
        <v>171</v>
      </c>
      <c r="X99" s="161">
        <v>55026693069.150009</v>
      </c>
      <c r="Y99" s="161">
        <v>7777212349.5999908</v>
      </c>
      <c r="Z99" s="161">
        <v>109779125.80999999</v>
      </c>
      <c r="AA99" s="161">
        <v>2400126180.8900023</v>
      </c>
      <c r="AB99" s="161">
        <v>2528499558.75</v>
      </c>
      <c r="AC99" s="161">
        <f t="shared" si="8"/>
        <v>67842310284.199997</v>
      </c>
    </row>
    <row r="100" spans="23:29" ht="15.75" x14ac:dyDescent="0.25">
      <c r="W100" s="162" t="s">
        <v>172</v>
      </c>
      <c r="X100" s="161">
        <v>16403791.530000001</v>
      </c>
      <c r="Y100" s="161">
        <v>9783240.5200000014</v>
      </c>
      <c r="Z100" s="161">
        <v>28500.01</v>
      </c>
      <c r="AA100" s="161">
        <v>8641863.1099999994</v>
      </c>
      <c r="AB100" s="161">
        <v>373702.93</v>
      </c>
      <c r="AC100" s="161">
        <f t="shared" si="8"/>
        <v>35231098.100000001</v>
      </c>
    </row>
    <row r="101" spans="23:29" ht="15.75" x14ac:dyDescent="0.25">
      <c r="W101" s="162" t="s">
        <v>173</v>
      </c>
      <c r="X101" s="161">
        <v>4661151827.4899998</v>
      </c>
      <c r="Y101" s="161">
        <v>95094354.400000006</v>
      </c>
      <c r="Z101" s="160">
        <v>0</v>
      </c>
      <c r="AA101" s="161">
        <v>100007996.45</v>
      </c>
      <c r="AB101" s="161">
        <v>567270421.74000001</v>
      </c>
      <c r="AC101" s="161">
        <f t="shared" si="8"/>
        <v>5423524600.079999</v>
      </c>
    </row>
    <row r="102" spans="23:29" ht="15.75" x14ac:dyDescent="0.25">
      <c r="W102" s="162" t="s">
        <v>174</v>
      </c>
      <c r="X102" s="161">
        <v>71365324580.110046</v>
      </c>
      <c r="Y102" s="161">
        <v>696933756.86000001</v>
      </c>
      <c r="Z102" s="160">
        <v>0</v>
      </c>
      <c r="AA102" s="161">
        <v>41870897.5</v>
      </c>
      <c r="AB102" s="161">
        <v>40000000</v>
      </c>
      <c r="AC102" s="161">
        <f t="shared" si="8"/>
        <v>72144129234.470047</v>
      </c>
    </row>
    <row r="103" spans="23:29" ht="15.75" x14ac:dyDescent="0.25">
      <c r="W103" s="162" t="s">
        <v>175</v>
      </c>
      <c r="X103" s="160">
        <v>0</v>
      </c>
      <c r="Y103" s="160">
        <v>0</v>
      </c>
      <c r="Z103" s="160">
        <v>0</v>
      </c>
      <c r="AA103" s="161">
        <v>0</v>
      </c>
      <c r="AB103" s="160">
        <v>0</v>
      </c>
      <c r="AC103" s="161">
        <f t="shared" si="8"/>
        <v>0</v>
      </c>
    </row>
    <row r="104" spans="23:29" ht="15.75" x14ac:dyDescent="0.25">
      <c r="W104" s="162" t="s">
        <v>176</v>
      </c>
      <c r="X104" s="161">
        <v>3000000</v>
      </c>
      <c r="Y104" s="160">
        <v>0</v>
      </c>
      <c r="Z104" s="160">
        <v>0</v>
      </c>
      <c r="AA104" s="160">
        <v>0</v>
      </c>
      <c r="AB104" s="160">
        <v>0</v>
      </c>
      <c r="AC104" s="161">
        <f t="shared" si="8"/>
        <v>3000000</v>
      </c>
    </row>
    <row r="105" spans="23:29" ht="15.75" x14ac:dyDescent="0.25">
      <c r="W105" s="168" t="s">
        <v>177</v>
      </c>
      <c r="X105" s="158">
        <f t="shared" ref="X105:AC105" si="9">X97+X88</f>
        <v>1279237204118.75</v>
      </c>
      <c r="Y105" s="158">
        <f t="shared" si="9"/>
        <v>124168292740.83971</v>
      </c>
      <c r="Z105" s="158">
        <f t="shared" si="9"/>
        <v>21430217671.939999</v>
      </c>
      <c r="AA105" s="158">
        <f t="shared" si="9"/>
        <v>32667877893.830082</v>
      </c>
      <c r="AB105" s="158">
        <f t="shared" si="9"/>
        <v>132252904088.41994</v>
      </c>
      <c r="AC105" s="158">
        <f t="shared" si="9"/>
        <v>1589756496513.7798</v>
      </c>
    </row>
  </sheetData>
  <mergeCells count="10">
    <mergeCell ref="B3:H3"/>
    <mergeCell ref="W86:W87"/>
    <mergeCell ref="B1:H1"/>
    <mergeCell ref="B2:H2"/>
    <mergeCell ref="B5:H5"/>
    <mergeCell ref="B6:H6"/>
    <mergeCell ref="B7:H7"/>
    <mergeCell ref="B8:H8"/>
    <mergeCell ref="B9:B10"/>
    <mergeCell ref="W84:AC8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F979D-276D-4C89-97C0-E832BE20B555}">
  <dimension ref="B1:I30"/>
  <sheetViews>
    <sheetView showGridLines="0" zoomScale="85" zoomScaleNormal="85" workbookViewId="0">
      <selection activeCell="B30" sqref="B30"/>
    </sheetView>
  </sheetViews>
  <sheetFormatPr defaultColWidth="9.140625" defaultRowHeight="15" x14ac:dyDescent="0.25"/>
  <cols>
    <col min="2" max="2" width="48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3" customWidth="1"/>
    <col min="10" max="10" width="10.7109375" bestFit="1" customWidth="1"/>
    <col min="25" max="25" width="62.140625" customWidth="1"/>
    <col min="26" max="26" width="22" bestFit="1" customWidth="1"/>
    <col min="27" max="27" width="24" customWidth="1"/>
    <col min="28" max="28" width="17.85546875" customWidth="1"/>
    <col min="29" max="29" width="14.42578125" customWidth="1"/>
    <col min="30" max="30" width="16" bestFit="1" customWidth="1"/>
    <col min="31" max="31" width="16.5703125" bestFit="1" customWidth="1"/>
  </cols>
  <sheetData>
    <row r="1" spans="2:9" ht="23.25" x14ac:dyDescent="0.25">
      <c r="B1" s="722" t="s">
        <v>49</v>
      </c>
      <c r="C1" s="722"/>
      <c r="D1" s="722"/>
      <c r="E1" s="722"/>
      <c r="F1" s="722"/>
      <c r="G1" s="722"/>
      <c r="H1" s="722"/>
      <c r="I1" s="155"/>
    </row>
    <row r="2" spans="2:9" ht="18.75" x14ac:dyDescent="0.25">
      <c r="B2" s="724" t="s">
        <v>50</v>
      </c>
      <c r="C2" s="724"/>
      <c r="D2" s="724"/>
      <c r="E2" s="724"/>
      <c r="F2" s="724"/>
      <c r="G2" s="724"/>
      <c r="H2" s="724"/>
      <c r="I2" s="154"/>
    </row>
    <row r="3" spans="2:9" ht="15.75" x14ac:dyDescent="0.25">
      <c r="B3" s="726" t="s">
        <v>51</v>
      </c>
      <c r="C3" s="726"/>
      <c r="D3" s="726"/>
      <c r="E3" s="726"/>
      <c r="F3" s="726"/>
      <c r="G3" s="726"/>
      <c r="H3" s="726"/>
      <c r="I3" s="153"/>
    </row>
    <row r="5" spans="2:9" x14ac:dyDescent="0.25">
      <c r="B5" s="727"/>
      <c r="C5" s="727"/>
      <c r="D5" s="727"/>
      <c r="E5" s="727"/>
      <c r="F5" s="727"/>
      <c r="G5" s="727"/>
      <c r="H5" s="727"/>
    </row>
    <row r="6" spans="2:9" x14ac:dyDescent="0.25">
      <c r="B6" s="727" t="s">
        <v>3049</v>
      </c>
      <c r="C6" s="727"/>
      <c r="D6" s="727"/>
      <c r="E6" s="727"/>
      <c r="F6" s="727"/>
      <c r="G6" s="727"/>
      <c r="H6" s="727"/>
    </row>
    <row r="7" spans="2:9" x14ac:dyDescent="0.25">
      <c r="B7" s="727" t="s">
        <v>2998</v>
      </c>
      <c r="C7" s="727"/>
      <c r="D7" s="727"/>
      <c r="E7" s="727"/>
      <c r="F7" s="727"/>
      <c r="G7" s="727"/>
      <c r="H7" s="727"/>
    </row>
    <row r="8" spans="2:9" ht="15.75" x14ac:dyDescent="0.25">
      <c r="B8" s="754" t="s">
        <v>141</v>
      </c>
      <c r="C8" s="754"/>
      <c r="D8" s="754"/>
      <c r="E8" s="754"/>
      <c r="F8" s="754"/>
      <c r="G8" s="754"/>
      <c r="H8" s="754"/>
    </row>
    <row r="10" spans="2:9" ht="63.75" thickBot="1" x14ac:dyDescent="0.3">
      <c r="B10" s="746" t="s">
        <v>52</v>
      </c>
      <c r="C10" s="85" t="s">
        <v>155</v>
      </c>
      <c r="D10" s="85" t="s">
        <v>156</v>
      </c>
      <c r="E10" s="85" t="s">
        <v>157</v>
      </c>
      <c r="F10" s="84" t="s">
        <v>158</v>
      </c>
      <c r="G10" s="85" t="s">
        <v>159</v>
      </c>
      <c r="H10" s="86" t="s">
        <v>160</v>
      </c>
    </row>
    <row r="11" spans="2:9" ht="15.75" x14ac:dyDescent="0.25">
      <c r="B11" s="746"/>
      <c r="C11" s="87">
        <v>1</v>
      </c>
      <c r="D11" s="87">
        <v>2</v>
      </c>
      <c r="E11" s="87">
        <v>3</v>
      </c>
      <c r="F11" s="85">
        <v>4</v>
      </c>
      <c r="G11" s="87">
        <v>5</v>
      </c>
      <c r="H11" s="156">
        <v>6</v>
      </c>
    </row>
    <row r="12" spans="2:9" ht="15.75" x14ac:dyDescent="0.25">
      <c r="B12" s="157" t="s">
        <v>161</v>
      </c>
      <c r="C12" s="158">
        <f t="shared" ref="C12:H12" si="0">SUM(C13:C20)</f>
        <v>1092511595752</v>
      </c>
      <c r="D12" s="158">
        <f t="shared" si="0"/>
        <v>143922047160</v>
      </c>
      <c r="E12" s="158">
        <f t="shared" si="0"/>
        <v>69202400697</v>
      </c>
      <c r="F12" s="158">
        <f t="shared" si="0"/>
        <v>21936541347.390015</v>
      </c>
      <c r="G12" s="158">
        <f t="shared" si="0"/>
        <v>223360473552</v>
      </c>
      <c r="H12" s="158">
        <f t="shared" si="0"/>
        <v>1550933058508.3901</v>
      </c>
    </row>
    <row r="13" spans="2:9" ht="15.75" x14ac:dyDescent="0.25">
      <c r="B13" s="159" t="s">
        <v>162</v>
      </c>
      <c r="C13" s="160">
        <v>0</v>
      </c>
      <c r="D13" s="160">
        <v>0</v>
      </c>
      <c r="E13" s="160">
        <v>0</v>
      </c>
      <c r="F13" s="161">
        <v>252173452.34</v>
      </c>
      <c r="G13" s="161">
        <v>217755624930</v>
      </c>
      <c r="H13" s="161">
        <f t="shared" ref="H13:H20" si="1">+SUM(C13:G13)</f>
        <v>218007798382.34</v>
      </c>
    </row>
    <row r="14" spans="2:9" ht="15.75" x14ac:dyDescent="0.25">
      <c r="B14" s="162" t="s">
        <v>163</v>
      </c>
      <c r="C14" s="161">
        <v>444455794201</v>
      </c>
      <c r="D14" s="161">
        <v>139326777479</v>
      </c>
      <c r="E14" s="161">
        <v>50355591281</v>
      </c>
      <c r="F14" s="161">
        <v>20267929279.03001</v>
      </c>
      <c r="G14" s="161">
        <v>0</v>
      </c>
      <c r="H14" s="161">
        <f t="shared" si="1"/>
        <v>654406092240.03003</v>
      </c>
    </row>
    <row r="15" spans="2:9" ht="15.75" x14ac:dyDescent="0.25">
      <c r="B15" s="162" t="s">
        <v>164</v>
      </c>
      <c r="C15" s="161">
        <v>66472191181</v>
      </c>
      <c r="D15" s="161">
        <v>1807018237</v>
      </c>
      <c r="E15" s="161">
        <v>28508694</v>
      </c>
      <c r="F15" s="161">
        <v>54287969.789999999</v>
      </c>
      <c r="G15" s="161">
        <v>65187713</v>
      </c>
      <c r="H15" s="161">
        <f t="shared" si="1"/>
        <v>68427193794.790001</v>
      </c>
    </row>
    <row r="16" spans="2:9" ht="15.75" x14ac:dyDescent="0.25">
      <c r="B16" s="162" t="s">
        <v>118</v>
      </c>
      <c r="C16" s="161">
        <v>225621046933</v>
      </c>
      <c r="D16" s="161">
        <v>34644150</v>
      </c>
      <c r="E16" s="160">
        <v>0</v>
      </c>
      <c r="F16" s="161">
        <v>47186398.200000003</v>
      </c>
      <c r="G16" s="161">
        <v>2084397615</v>
      </c>
      <c r="H16" s="161">
        <f t="shared" si="1"/>
        <v>227787275096.20001</v>
      </c>
    </row>
    <row r="17" spans="2:8" ht="15.75" x14ac:dyDescent="0.25">
      <c r="B17" s="162" t="s">
        <v>165</v>
      </c>
      <c r="C17" s="161">
        <v>20010100000</v>
      </c>
      <c r="D17" s="160">
        <v>0</v>
      </c>
      <c r="E17" s="161">
        <v>50000000</v>
      </c>
      <c r="F17" s="161">
        <v>1035000</v>
      </c>
      <c r="G17" s="160">
        <v>0</v>
      </c>
      <c r="H17" s="161">
        <f t="shared" si="1"/>
        <v>20061135000</v>
      </c>
    </row>
    <row r="18" spans="2:8" ht="15.75" x14ac:dyDescent="0.25">
      <c r="B18" s="162" t="s">
        <v>166</v>
      </c>
      <c r="C18" s="161">
        <v>334972253013</v>
      </c>
      <c r="D18" s="161">
        <v>2533704885</v>
      </c>
      <c r="E18" s="161">
        <v>18767840722</v>
      </c>
      <c r="F18" s="161">
        <v>1312569980.5399992</v>
      </c>
      <c r="G18" s="161">
        <v>3455263294</v>
      </c>
      <c r="H18" s="161">
        <f t="shared" si="1"/>
        <v>361041631894.53998</v>
      </c>
    </row>
    <row r="19" spans="2:8" ht="15.75" x14ac:dyDescent="0.25">
      <c r="B19" s="162" t="s">
        <v>167</v>
      </c>
      <c r="C19" s="160">
        <v>0</v>
      </c>
      <c r="D19" s="160">
        <v>0</v>
      </c>
      <c r="E19" s="160">
        <v>0</v>
      </c>
      <c r="F19" s="161">
        <v>139235</v>
      </c>
      <c r="G19" s="160">
        <v>0</v>
      </c>
      <c r="H19" s="160">
        <f t="shared" si="1"/>
        <v>139235</v>
      </c>
    </row>
    <row r="20" spans="2:8" ht="15.75" x14ac:dyDescent="0.25">
      <c r="B20" s="162" t="s">
        <v>168</v>
      </c>
      <c r="C20" s="161">
        <v>980210424</v>
      </c>
      <c r="D20" s="161">
        <v>219902409</v>
      </c>
      <c r="E20" s="161">
        <v>460000</v>
      </c>
      <c r="F20" s="161">
        <v>1220032.49</v>
      </c>
      <c r="G20" s="160">
        <v>0</v>
      </c>
      <c r="H20" s="161">
        <f t="shared" si="1"/>
        <v>1201792865.49</v>
      </c>
    </row>
    <row r="21" spans="2:8" ht="15.75" x14ac:dyDescent="0.25">
      <c r="B21" s="167" t="s">
        <v>169</v>
      </c>
      <c r="C21" s="158">
        <f t="shared" ref="C21:H21" si="2">SUM(C22:C28)</f>
        <v>155066500073</v>
      </c>
      <c r="D21" s="158">
        <f t="shared" si="2"/>
        <v>16390710517</v>
      </c>
      <c r="E21" s="158">
        <f t="shared" si="2"/>
        <v>789290055</v>
      </c>
      <c r="F21" s="158">
        <f t="shared" si="2"/>
        <v>7513713303.6600008</v>
      </c>
      <c r="G21" s="158">
        <f t="shared" si="2"/>
        <v>41285954587</v>
      </c>
      <c r="H21" s="158">
        <f t="shared" si="2"/>
        <v>221046168535.66003</v>
      </c>
    </row>
    <row r="22" spans="2:8" ht="15.75" x14ac:dyDescent="0.25">
      <c r="B22" s="159" t="s">
        <v>170</v>
      </c>
      <c r="C22" s="161">
        <v>37911847387</v>
      </c>
      <c r="D22" s="161">
        <v>4693708846</v>
      </c>
      <c r="E22" s="161">
        <v>28564000</v>
      </c>
      <c r="F22" s="161">
        <v>5843163296.3899994</v>
      </c>
      <c r="G22" s="161">
        <v>32787971317</v>
      </c>
      <c r="H22" s="161">
        <f t="shared" ref="H22:H28" si="3">+SUM(C22:G22)</f>
        <v>81265254846.389999</v>
      </c>
    </row>
    <row r="23" spans="2:8" ht="15.75" x14ac:dyDescent="0.25">
      <c r="B23" s="162" t="s">
        <v>171</v>
      </c>
      <c r="C23" s="161">
        <v>55667598377</v>
      </c>
      <c r="D23" s="161">
        <v>9877621717</v>
      </c>
      <c r="E23" s="161">
        <v>754626055</v>
      </c>
      <c r="F23" s="161">
        <v>1588242102.8800008</v>
      </c>
      <c r="G23" s="161">
        <v>8179897839</v>
      </c>
      <c r="H23" s="161">
        <f t="shared" si="3"/>
        <v>76067986090.880005</v>
      </c>
    </row>
    <row r="24" spans="2:8" ht="15.75" x14ac:dyDescent="0.25">
      <c r="B24" s="162" t="s">
        <v>172</v>
      </c>
      <c r="C24" s="161">
        <v>9767900</v>
      </c>
      <c r="D24" s="161">
        <v>37903882</v>
      </c>
      <c r="E24" s="161">
        <v>400000</v>
      </c>
      <c r="F24" s="161">
        <v>3330000</v>
      </c>
      <c r="G24" s="161">
        <v>692028</v>
      </c>
      <c r="H24" s="161">
        <f t="shared" si="3"/>
        <v>52093810</v>
      </c>
    </row>
    <row r="25" spans="2:8" ht="15.75" x14ac:dyDescent="0.25">
      <c r="B25" s="162" t="s">
        <v>173</v>
      </c>
      <c r="C25" s="161">
        <v>3463665953</v>
      </c>
      <c r="D25" s="161">
        <v>11419289</v>
      </c>
      <c r="E25" s="161">
        <v>5000000</v>
      </c>
      <c r="F25" s="161">
        <v>39945655.789999999</v>
      </c>
      <c r="G25" s="161">
        <v>317393403</v>
      </c>
      <c r="H25" s="161">
        <f t="shared" si="3"/>
        <v>3837424300.79</v>
      </c>
    </row>
    <row r="26" spans="2:8" ht="15.75" x14ac:dyDescent="0.25">
      <c r="B26" s="162" t="s">
        <v>174</v>
      </c>
      <c r="C26" s="161">
        <v>56567336181</v>
      </c>
      <c r="D26" s="161">
        <v>1769978343</v>
      </c>
      <c r="E26" s="161">
        <v>700000</v>
      </c>
      <c r="F26" s="161">
        <v>39017248.600000001</v>
      </c>
      <c r="G26" s="160">
        <v>0</v>
      </c>
      <c r="H26" s="161">
        <f t="shared" si="3"/>
        <v>58377031772.599998</v>
      </c>
    </row>
    <row r="27" spans="2:8" ht="15.75" x14ac:dyDescent="0.25">
      <c r="B27" s="162" t="s">
        <v>175</v>
      </c>
      <c r="C27" s="160">
        <v>0</v>
      </c>
      <c r="D27" s="161">
        <v>78440</v>
      </c>
      <c r="E27" s="160">
        <v>0</v>
      </c>
      <c r="F27" s="161">
        <v>15000</v>
      </c>
      <c r="G27" s="160">
        <v>0</v>
      </c>
      <c r="H27" s="161">
        <f t="shared" si="3"/>
        <v>93440</v>
      </c>
    </row>
    <row r="28" spans="2:8" ht="15.75" x14ac:dyDescent="0.25">
      <c r="B28" s="162" t="s">
        <v>176</v>
      </c>
      <c r="C28" s="161">
        <v>1446284275</v>
      </c>
      <c r="D28" s="160">
        <v>0</v>
      </c>
      <c r="E28" s="160">
        <v>0</v>
      </c>
      <c r="F28" s="160">
        <v>0</v>
      </c>
      <c r="G28" s="160">
        <v>0</v>
      </c>
      <c r="H28" s="161">
        <f t="shared" si="3"/>
        <v>1446284275</v>
      </c>
    </row>
    <row r="29" spans="2:8" ht="15.75" x14ac:dyDescent="0.25">
      <c r="B29" s="168" t="s">
        <v>177</v>
      </c>
      <c r="C29" s="158">
        <f t="shared" ref="C29:H29" si="4">C21+C12</f>
        <v>1247578095825</v>
      </c>
      <c r="D29" s="158">
        <f t="shared" si="4"/>
        <v>160312757677</v>
      </c>
      <c r="E29" s="158">
        <f t="shared" si="4"/>
        <v>69991690752</v>
      </c>
      <c r="F29" s="158">
        <f t="shared" si="4"/>
        <v>29450254651.050014</v>
      </c>
      <c r="G29" s="158">
        <f t="shared" si="4"/>
        <v>264646428139</v>
      </c>
      <c r="H29" s="158">
        <f t="shared" si="4"/>
        <v>1771979227044.0503</v>
      </c>
    </row>
    <row r="30" spans="2:8" x14ac:dyDescent="0.25">
      <c r="B30" s="169" t="s">
        <v>3063</v>
      </c>
      <c r="C30" s="29"/>
      <c r="D30" s="29"/>
      <c r="E30" s="29"/>
      <c r="F30" s="29"/>
      <c r="G30" s="29"/>
      <c r="H30" s="29"/>
    </row>
  </sheetData>
  <mergeCells count="8">
    <mergeCell ref="B8:H8"/>
    <mergeCell ref="B3:H3"/>
    <mergeCell ref="B10:B11"/>
    <mergeCell ref="B1:H1"/>
    <mergeCell ref="B2:H2"/>
    <mergeCell ref="B5:H5"/>
    <mergeCell ref="B6:H6"/>
    <mergeCell ref="B7:H7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B96A8-1156-4112-9D10-9390B194DAD5}">
  <dimension ref="C1:WWM48"/>
  <sheetViews>
    <sheetView showGridLines="0" zoomScale="90" zoomScaleNormal="90" workbookViewId="0">
      <selection activeCell="C16" sqref="C16"/>
    </sheetView>
  </sheetViews>
  <sheetFormatPr defaultColWidth="11.42578125" defaultRowHeight="14.45" customHeight="1" zeroHeight="1" x14ac:dyDescent="0.25"/>
  <cols>
    <col min="1" max="2" width="11.42578125" style="191"/>
    <col min="3" max="3" width="31" customWidth="1"/>
    <col min="4" max="4" width="12" customWidth="1"/>
    <col min="5" max="5" width="10.42578125" customWidth="1"/>
    <col min="6" max="6" width="12.85546875" customWidth="1"/>
    <col min="7" max="7" width="10.42578125" customWidth="1"/>
    <col min="8" max="8" width="20.28515625" customWidth="1"/>
    <col min="9" max="9" width="22.140625" customWidth="1"/>
    <col min="10" max="10" width="14.85546875" customWidth="1"/>
    <col min="11" max="11" width="23.5703125" bestFit="1" customWidth="1"/>
    <col min="12" max="12" width="17" customWidth="1"/>
    <col min="13" max="13" width="18.85546875" customWidth="1"/>
    <col min="14" max="14" width="20.5703125" bestFit="1" customWidth="1"/>
    <col min="15" max="15" width="20.28515625" bestFit="1" customWidth="1"/>
    <col min="16" max="16" width="15.140625" bestFit="1" customWidth="1"/>
    <col min="17" max="17" width="8.140625" bestFit="1" customWidth="1"/>
    <col min="18" max="18" width="11.7109375" customWidth="1"/>
    <col min="21" max="16384" width="11.42578125" style="191"/>
  </cols>
  <sheetData>
    <row r="1" spans="3:17" customFormat="1" ht="27.75" x14ac:dyDescent="0.25">
      <c r="C1" s="757" t="s">
        <v>49</v>
      </c>
      <c r="D1" s="738"/>
      <c r="E1" s="738"/>
      <c r="F1" s="738"/>
      <c r="G1" s="738"/>
      <c r="H1" s="738"/>
      <c r="I1" s="738"/>
      <c r="J1" s="31"/>
      <c r="K1" s="31"/>
      <c r="L1" s="31"/>
      <c r="M1" s="31"/>
      <c r="N1" s="31"/>
      <c r="O1" s="31"/>
      <c r="P1" s="31"/>
      <c r="Q1" s="31"/>
    </row>
    <row r="2" spans="3:17" customFormat="1" ht="20.25" x14ac:dyDescent="0.25">
      <c r="C2" s="758" t="s">
        <v>50</v>
      </c>
      <c r="D2" s="739"/>
      <c r="E2" s="739"/>
      <c r="F2" s="739"/>
      <c r="G2" s="739"/>
      <c r="H2" s="739"/>
      <c r="I2" s="739"/>
      <c r="J2" s="32"/>
      <c r="K2" s="32"/>
      <c r="L2" s="32"/>
      <c r="M2" s="32"/>
      <c r="N2" s="32"/>
      <c r="O2" s="32"/>
      <c r="P2" s="32"/>
      <c r="Q2" s="32"/>
    </row>
    <row r="3" spans="3:17" customFormat="1" ht="15.75" x14ac:dyDescent="0.25">
      <c r="C3" s="759" t="s">
        <v>178</v>
      </c>
      <c r="D3" s="740"/>
      <c r="E3" s="740"/>
      <c r="F3" s="740"/>
      <c r="G3" s="740"/>
      <c r="H3" s="740"/>
      <c r="I3" s="740"/>
      <c r="J3" s="33"/>
      <c r="K3" s="33"/>
      <c r="L3" s="33"/>
      <c r="M3" s="33"/>
      <c r="N3" s="34"/>
      <c r="O3" s="34"/>
      <c r="P3" s="34"/>
      <c r="Q3" s="34"/>
    </row>
    <row r="4" spans="3:17" customFormat="1" ht="18.75" x14ac:dyDescent="0.25"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3:17" customFormat="1" ht="18.75" x14ac:dyDescent="0.25">
      <c r="C5" s="760" t="s">
        <v>179</v>
      </c>
      <c r="D5" s="760"/>
      <c r="E5" s="760"/>
      <c r="F5" s="760"/>
      <c r="G5" s="760"/>
      <c r="H5" s="760"/>
      <c r="I5" s="760"/>
      <c r="J5" s="171"/>
      <c r="K5" s="171"/>
      <c r="L5" s="171"/>
      <c r="M5" s="171"/>
      <c r="N5" s="171"/>
      <c r="O5" s="171"/>
      <c r="P5" s="173"/>
    </row>
    <row r="6" spans="3:17" customFormat="1" ht="18.75" x14ac:dyDescent="0.25">
      <c r="C6" s="172"/>
      <c r="D6" s="172"/>
      <c r="E6" s="172"/>
      <c r="F6" s="172">
        <v>2023</v>
      </c>
      <c r="G6" s="172"/>
      <c r="H6" s="172"/>
      <c r="I6" s="172"/>
      <c r="J6" s="171"/>
      <c r="K6" s="171"/>
      <c r="L6" s="171"/>
      <c r="M6" s="171"/>
      <c r="N6" s="171"/>
      <c r="O6" s="171"/>
      <c r="P6" s="173"/>
    </row>
    <row r="7" spans="3:17" customFormat="1" ht="30.75" customHeight="1" thickBot="1" x14ac:dyDescent="0.3">
      <c r="C7" s="761" t="s">
        <v>180</v>
      </c>
      <c r="D7" s="763" t="s">
        <v>181</v>
      </c>
      <c r="E7" s="764"/>
      <c r="F7" s="765" t="s">
        <v>182</v>
      </c>
      <c r="G7" s="766"/>
      <c r="H7" s="767" t="s">
        <v>183</v>
      </c>
      <c r="I7" s="769" t="s">
        <v>184</v>
      </c>
    </row>
    <row r="8" spans="3:17" customFormat="1" ht="15.75" thickBot="1" x14ac:dyDescent="0.3">
      <c r="C8" s="761"/>
      <c r="D8" s="174" t="s">
        <v>185</v>
      </c>
      <c r="E8" s="175" t="s">
        <v>186</v>
      </c>
      <c r="F8" s="174" t="s">
        <v>185</v>
      </c>
      <c r="G8" s="174" t="s">
        <v>186</v>
      </c>
      <c r="H8" s="768"/>
      <c r="I8" s="769"/>
      <c r="K8" s="38"/>
    </row>
    <row r="9" spans="3:17" customFormat="1" ht="21.75" customHeight="1" x14ac:dyDescent="0.25">
      <c r="C9" s="762"/>
      <c r="D9" s="176">
        <v>1</v>
      </c>
      <c r="E9" s="177">
        <v>2</v>
      </c>
      <c r="F9" s="176">
        <v>3</v>
      </c>
      <c r="G9" s="178">
        <v>4</v>
      </c>
      <c r="H9" s="177">
        <v>5</v>
      </c>
      <c r="I9" s="179">
        <v>6</v>
      </c>
    </row>
    <row r="10" spans="3:17" customFormat="1" ht="15" x14ac:dyDescent="0.25">
      <c r="C10" s="180" t="s">
        <v>53</v>
      </c>
      <c r="D10" s="181">
        <v>33</v>
      </c>
      <c r="E10" s="181">
        <v>33</v>
      </c>
      <c r="F10" s="181">
        <v>34</v>
      </c>
      <c r="G10" s="181">
        <v>34</v>
      </c>
      <c r="H10" s="182">
        <f t="shared" ref="H10:H15" si="0">E10/D10</f>
        <v>1</v>
      </c>
      <c r="I10" s="182">
        <f>G10/F10</f>
        <v>1</v>
      </c>
    </row>
    <row r="11" spans="3:17" customFormat="1" ht="45" x14ac:dyDescent="0.25">
      <c r="C11" s="180" t="s">
        <v>187</v>
      </c>
      <c r="D11" s="181">
        <v>58</v>
      </c>
      <c r="E11" s="181">
        <v>58</v>
      </c>
      <c r="F11" s="181">
        <v>58</v>
      </c>
      <c r="G11" s="181">
        <v>51</v>
      </c>
      <c r="H11" s="182">
        <f t="shared" si="0"/>
        <v>1</v>
      </c>
      <c r="I11" s="182">
        <f t="shared" ref="I11:I14" si="1">G11/F11</f>
        <v>0.87931034482758619</v>
      </c>
    </row>
    <row r="12" spans="3:17" customFormat="1" ht="30" x14ac:dyDescent="0.25">
      <c r="C12" s="180" t="s">
        <v>188</v>
      </c>
      <c r="D12" s="181">
        <v>8</v>
      </c>
      <c r="E12" s="181">
        <v>8</v>
      </c>
      <c r="F12" s="181">
        <v>8</v>
      </c>
      <c r="G12" s="181">
        <v>5</v>
      </c>
      <c r="H12" s="182">
        <f t="shared" si="0"/>
        <v>1</v>
      </c>
      <c r="I12" s="182">
        <f t="shared" si="1"/>
        <v>0.625</v>
      </c>
    </row>
    <row r="13" spans="3:17" customFormat="1" ht="15" x14ac:dyDescent="0.25">
      <c r="C13" s="180" t="s">
        <v>110</v>
      </c>
      <c r="D13" s="181">
        <v>393</v>
      </c>
      <c r="E13" s="181">
        <v>370</v>
      </c>
      <c r="F13" s="181">
        <v>393</v>
      </c>
      <c r="G13" s="181">
        <v>391</v>
      </c>
      <c r="H13" s="182">
        <f t="shared" si="0"/>
        <v>0.94147582697201015</v>
      </c>
      <c r="I13" s="182">
        <f t="shared" si="1"/>
        <v>0.99491094147582693</v>
      </c>
      <c r="K13" s="183"/>
    </row>
    <row r="14" spans="3:17" customFormat="1" ht="30" x14ac:dyDescent="0.25">
      <c r="C14" s="180" t="s">
        <v>189</v>
      </c>
      <c r="D14" s="181">
        <v>24</v>
      </c>
      <c r="E14" s="181">
        <v>23</v>
      </c>
      <c r="F14" s="181">
        <v>24</v>
      </c>
      <c r="G14" s="181">
        <v>19</v>
      </c>
      <c r="H14" s="182">
        <f t="shared" si="0"/>
        <v>0.95833333333333337</v>
      </c>
      <c r="I14" s="182">
        <f t="shared" si="1"/>
        <v>0.79166666666666663</v>
      </c>
    </row>
    <row r="15" spans="3:17" customFormat="1" ht="15" x14ac:dyDescent="0.25">
      <c r="C15" s="184" t="s">
        <v>190</v>
      </c>
      <c r="D15" s="185">
        <f>SUM(D10:D14)</f>
        <v>516</v>
      </c>
      <c r="E15" s="185">
        <f>SUM(E10:E14)</f>
        <v>492</v>
      </c>
      <c r="F15" s="185">
        <f>SUM(F10:F14)</f>
        <v>517</v>
      </c>
      <c r="G15" s="185">
        <f>SUM(G10:G14)</f>
        <v>500</v>
      </c>
      <c r="H15" s="186">
        <f t="shared" si="0"/>
        <v>0.95348837209302328</v>
      </c>
      <c r="I15" s="186">
        <f>G15/F15</f>
        <v>0.96711798839458418</v>
      </c>
      <c r="K15" s="187"/>
    </row>
    <row r="16" spans="3:17" customFormat="1" ht="15" x14ac:dyDescent="0.25">
      <c r="C16" s="188" t="s">
        <v>476</v>
      </c>
      <c r="D16" s="189"/>
      <c r="E16" s="189"/>
      <c r="F16" s="189"/>
      <c r="G16" s="189"/>
      <c r="H16" s="189"/>
      <c r="I16" s="189"/>
      <c r="M16" s="189"/>
      <c r="N16" s="189"/>
      <c r="O16" s="189"/>
    </row>
    <row r="17" spans="3:20" customFormat="1" ht="15" x14ac:dyDescent="0.25">
      <c r="C17" s="188" t="s">
        <v>6</v>
      </c>
      <c r="D17" s="189"/>
      <c r="E17" s="189"/>
      <c r="F17" s="189"/>
      <c r="G17" s="189"/>
      <c r="H17" s="189"/>
      <c r="I17" s="189"/>
      <c r="M17" s="189"/>
      <c r="N17" s="189"/>
      <c r="O17" s="189"/>
    </row>
    <row r="18" spans="3:20" ht="15" x14ac:dyDescent="0.25">
      <c r="C18" s="190" t="s">
        <v>191</v>
      </c>
    </row>
    <row r="19" spans="3:20" ht="15" x14ac:dyDescent="0.25">
      <c r="C19" s="190" t="s">
        <v>192</v>
      </c>
    </row>
    <row r="20" spans="3:20" ht="15" x14ac:dyDescent="0.25">
      <c r="C20" s="190" t="s">
        <v>193</v>
      </c>
    </row>
    <row r="21" spans="3:20" ht="15" x14ac:dyDescent="0.25"/>
    <row r="22" spans="3:20" ht="15" customHeight="1" x14ac:dyDescent="0.25"/>
    <row r="23" spans="3:20" ht="15" x14ac:dyDescent="0.25"/>
    <row r="24" spans="3:20" ht="15" x14ac:dyDescent="0.25"/>
    <row r="25" spans="3:20" ht="15" x14ac:dyDescent="0.25"/>
    <row r="26" spans="3:20" ht="12.75" customHeight="1" x14ac:dyDescent="0.25"/>
    <row r="27" spans="3:20" ht="15" x14ac:dyDescent="0.25"/>
    <row r="28" spans="3:20" ht="15" x14ac:dyDescent="0.25"/>
    <row r="29" spans="3:20" ht="15" x14ac:dyDescent="0.25"/>
    <row r="30" spans="3:20" s="192" customFormat="1" ht="15" x14ac:dyDescent="0.25"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3:20" s="192" customFormat="1" ht="11.25" customHeight="1" x14ac:dyDescent="0.25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3:20" ht="15" x14ac:dyDescent="0.25"/>
    <row r="33" spans="21:16159" ht="15" x14ac:dyDescent="0.25"/>
    <row r="34" spans="21:16159" customFormat="1" ht="12.75" customHeight="1" x14ac:dyDescent="0.25"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1"/>
      <c r="CX34" s="191"/>
      <c r="CY34" s="191"/>
      <c r="CZ34" s="191"/>
      <c r="DA34" s="191"/>
      <c r="DB34" s="191"/>
      <c r="DC34" s="191"/>
      <c r="DD34" s="191"/>
      <c r="DE34" s="191"/>
      <c r="DF34" s="191"/>
      <c r="DG34" s="191"/>
      <c r="DH34" s="191"/>
      <c r="DI34" s="191"/>
      <c r="DJ34" s="191"/>
      <c r="DK34" s="191"/>
      <c r="DL34" s="191"/>
      <c r="DM34" s="191"/>
      <c r="DN34" s="191"/>
      <c r="DO34" s="191"/>
      <c r="DP34" s="191"/>
      <c r="DQ34" s="191"/>
      <c r="DR34" s="191"/>
      <c r="DS34" s="191"/>
      <c r="DT34" s="191"/>
      <c r="DU34" s="191"/>
      <c r="DV34" s="191"/>
      <c r="DW34" s="191"/>
      <c r="DX34" s="191"/>
      <c r="DY34" s="191"/>
      <c r="DZ34" s="191"/>
      <c r="EA34" s="191"/>
      <c r="EB34" s="191"/>
      <c r="EC34" s="191"/>
      <c r="ED34" s="191"/>
      <c r="EE34" s="191"/>
      <c r="EF34" s="191"/>
      <c r="EG34" s="191"/>
      <c r="EH34" s="191"/>
      <c r="EI34" s="191"/>
      <c r="EJ34" s="191"/>
      <c r="EK34" s="191"/>
      <c r="EL34" s="191"/>
      <c r="EM34" s="191"/>
      <c r="EN34" s="191"/>
      <c r="EO34" s="191"/>
      <c r="EP34" s="191"/>
      <c r="EQ34" s="191"/>
      <c r="ER34" s="191"/>
      <c r="ES34" s="191"/>
      <c r="ET34" s="191"/>
      <c r="EU34" s="191"/>
      <c r="EV34" s="191"/>
      <c r="EW34" s="191"/>
      <c r="EX34" s="191"/>
      <c r="EY34" s="191"/>
      <c r="EZ34" s="191"/>
      <c r="FA34" s="191"/>
      <c r="FB34" s="191"/>
      <c r="FC34" s="191"/>
      <c r="FD34" s="191"/>
      <c r="FE34" s="191"/>
      <c r="FF34" s="191"/>
      <c r="FG34" s="191"/>
      <c r="FH34" s="191"/>
      <c r="FI34" s="191"/>
      <c r="FJ34" s="191"/>
      <c r="FK34" s="191"/>
      <c r="FL34" s="191"/>
      <c r="FM34" s="191"/>
      <c r="FN34" s="191"/>
      <c r="FO34" s="191"/>
      <c r="FP34" s="191"/>
      <c r="FQ34" s="191"/>
      <c r="FR34" s="191"/>
      <c r="FS34" s="191"/>
      <c r="FT34" s="191"/>
      <c r="FU34" s="191"/>
      <c r="FV34" s="191"/>
      <c r="FW34" s="191"/>
      <c r="FX34" s="191"/>
      <c r="FY34" s="191"/>
      <c r="FZ34" s="191"/>
      <c r="GA34" s="191"/>
      <c r="GB34" s="191"/>
      <c r="GC34" s="191"/>
      <c r="GD34" s="191"/>
      <c r="GE34" s="191"/>
      <c r="GF34" s="191"/>
      <c r="GG34" s="191"/>
      <c r="GH34" s="191"/>
      <c r="GI34" s="191"/>
      <c r="GJ34" s="191"/>
      <c r="GK34" s="191"/>
      <c r="GL34" s="191"/>
      <c r="GM34" s="191"/>
      <c r="GN34" s="191"/>
      <c r="GO34" s="191"/>
      <c r="GP34" s="191"/>
      <c r="GQ34" s="191"/>
      <c r="GR34" s="191"/>
      <c r="GS34" s="191"/>
      <c r="GT34" s="191"/>
      <c r="GU34" s="191"/>
      <c r="GV34" s="191"/>
      <c r="GW34" s="191"/>
      <c r="GX34" s="191"/>
      <c r="GY34" s="191"/>
      <c r="GZ34" s="191"/>
      <c r="HA34" s="191"/>
      <c r="HB34" s="191"/>
      <c r="HC34" s="191"/>
      <c r="HD34" s="191"/>
      <c r="HE34" s="191"/>
      <c r="HF34" s="191"/>
      <c r="HG34" s="191"/>
      <c r="HH34" s="191"/>
      <c r="HI34" s="191"/>
      <c r="HJ34" s="191"/>
      <c r="HK34" s="191"/>
      <c r="HL34" s="191"/>
      <c r="HM34" s="191"/>
      <c r="HN34" s="191"/>
      <c r="HO34" s="191"/>
      <c r="HP34" s="191"/>
      <c r="HQ34" s="191"/>
      <c r="HR34" s="191"/>
      <c r="HS34" s="191"/>
      <c r="HT34" s="191"/>
      <c r="HU34" s="191"/>
      <c r="HV34" s="191"/>
      <c r="HW34" s="191"/>
      <c r="HX34" s="191"/>
      <c r="HY34" s="191"/>
      <c r="HZ34" s="191"/>
      <c r="IA34" s="191"/>
      <c r="IB34" s="191"/>
      <c r="IC34" s="191"/>
      <c r="ID34" s="191"/>
      <c r="IE34" s="191"/>
      <c r="IF34" s="191"/>
      <c r="IG34" s="191"/>
      <c r="IH34" s="191"/>
      <c r="II34" s="191"/>
      <c r="IJ34" s="191"/>
      <c r="IK34" s="191"/>
      <c r="IL34" s="191"/>
      <c r="IM34" s="191"/>
      <c r="IN34" s="191"/>
      <c r="IO34" s="191"/>
      <c r="IP34" s="191"/>
      <c r="IQ34" s="191"/>
      <c r="IR34" s="191"/>
      <c r="IS34" s="191"/>
      <c r="IT34" s="191"/>
      <c r="IU34" s="191"/>
      <c r="IV34" s="191"/>
      <c r="IW34" s="191"/>
      <c r="IX34" s="191"/>
      <c r="IY34" s="191"/>
      <c r="IZ34" s="191"/>
      <c r="JA34" s="191"/>
      <c r="JB34" s="191"/>
      <c r="JC34" s="191"/>
      <c r="JD34" s="191"/>
      <c r="JE34" s="191"/>
      <c r="JF34" s="191"/>
      <c r="JG34" s="191"/>
      <c r="JH34" s="191"/>
      <c r="JI34" s="191"/>
      <c r="JJ34" s="191"/>
      <c r="JK34" s="191"/>
      <c r="JL34" s="191"/>
      <c r="JM34" s="191"/>
      <c r="JN34" s="191"/>
      <c r="JO34" s="191"/>
      <c r="JP34" s="191"/>
      <c r="JQ34" s="191"/>
      <c r="JR34" s="191"/>
      <c r="JS34" s="191"/>
      <c r="JT34" s="191"/>
      <c r="JU34" s="191"/>
      <c r="JV34" s="191"/>
      <c r="JW34" s="191"/>
      <c r="JX34" s="191"/>
      <c r="JY34" s="191"/>
      <c r="JZ34" s="191"/>
      <c r="KA34" s="191"/>
      <c r="KB34" s="191"/>
      <c r="KC34" s="191"/>
      <c r="KD34" s="191"/>
      <c r="KE34" s="191"/>
      <c r="KF34" s="191"/>
      <c r="KG34" s="191"/>
      <c r="KH34" s="191"/>
      <c r="KI34" s="191"/>
      <c r="KJ34" s="191"/>
      <c r="KK34" s="191"/>
      <c r="KL34" s="191"/>
      <c r="KM34" s="191"/>
      <c r="KN34" s="191"/>
      <c r="KO34" s="191"/>
      <c r="KP34" s="191"/>
      <c r="KQ34" s="191"/>
      <c r="KR34" s="191"/>
      <c r="KS34" s="191"/>
      <c r="KT34" s="191"/>
      <c r="KU34" s="191"/>
      <c r="KV34" s="191"/>
      <c r="KW34" s="191"/>
      <c r="KX34" s="191"/>
      <c r="KY34" s="191"/>
      <c r="KZ34" s="191"/>
      <c r="LA34" s="191"/>
      <c r="LB34" s="191"/>
      <c r="LC34" s="191"/>
      <c r="LD34" s="191"/>
      <c r="LE34" s="191"/>
      <c r="LF34" s="191"/>
      <c r="LG34" s="191"/>
      <c r="LH34" s="191"/>
      <c r="LI34" s="191"/>
      <c r="LJ34" s="191"/>
      <c r="LK34" s="191"/>
      <c r="LL34" s="191"/>
      <c r="LM34" s="191"/>
      <c r="LN34" s="191"/>
      <c r="LO34" s="191"/>
      <c r="LP34" s="191"/>
      <c r="LQ34" s="191"/>
      <c r="LR34" s="191"/>
      <c r="LS34" s="191"/>
      <c r="LT34" s="191"/>
      <c r="LU34" s="191"/>
      <c r="LV34" s="191"/>
      <c r="LW34" s="191"/>
      <c r="LX34" s="191"/>
      <c r="LY34" s="191"/>
      <c r="LZ34" s="191"/>
      <c r="MA34" s="191"/>
      <c r="MB34" s="191"/>
      <c r="MC34" s="191"/>
      <c r="MD34" s="191"/>
      <c r="ME34" s="191"/>
      <c r="MF34" s="191"/>
      <c r="MG34" s="191"/>
      <c r="MH34" s="191"/>
      <c r="MI34" s="191"/>
      <c r="MJ34" s="191"/>
      <c r="MK34" s="191"/>
      <c r="ML34" s="191"/>
      <c r="MM34" s="191"/>
      <c r="MN34" s="191"/>
      <c r="MO34" s="191"/>
      <c r="MP34" s="191"/>
      <c r="MQ34" s="191"/>
      <c r="MR34" s="191"/>
      <c r="MS34" s="191"/>
      <c r="MT34" s="191"/>
      <c r="MU34" s="191"/>
      <c r="MV34" s="191"/>
      <c r="MW34" s="191"/>
      <c r="MX34" s="191"/>
      <c r="MY34" s="191"/>
      <c r="MZ34" s="191"/>
      <c r="NA34" s="191"/>
      <c r="NB34" s="191"/>
      <c r="NC34" s="191"/>
      <c r="ND34" s="191"/>
      <c r="NE34" s="191"/>
      <c r="NF34" s="191"/>
      <c r="NG34" s="191"/>
      <c r="NH34" s="191"/>
      <c r="NI34" s="191"/>
      <c r="NJ34" s="191"/>
      <c r="NK34" s="191"/>
      <c r="NL34" s="191"/>
      <c r="NM34" s="191"/>
      <c r="NN34" s="191"/>
      <c r="NO34" s="191"/>
      <c r="NP34" s="191"/>
      <c r="NQ34" s="191"/>
      <c r="NR34" s="191"/>
      <c r="NS34" s="191"/>
      <c r="NT34" s="191"/>
      <c r="NU34" s="191"/>
      <c r="NV34" s="191"/>
      <c r="NW34" s="191"/>
      <c r="NX34" s="191"/>
      <c r="NY34" s="191"/>
      <c r="NZ34" s="191"/>
      <c r="OA34" s="191"/>
      <c r="OB34" s="191"/>
      <c r="OC34" s="191"/>
      <c r="OD34" s="191"/>
      <c r="OE34" s="191"/>
      <c r="OF34" s="191"/>
      <c r="OG34" s="191"/>
      <c r="OH34" s="191"/>
      <c r="OI34" s="191"/>
      <c r="OJ34" s="191"/>
      <c r="OK34" s="191"/>
      <c r="OL34" s="191"/>
      <c r="OM34" s="191"/>
      <c r="ON34" s="191"/>
      <c r="OO34" s="191"/>
      <c r="OP34" s="191"/>
      <c r="OQ34" s="191"/>
      <c r="OR34" s="191"/>
      <c r="OS34" s="191"/>
      <c r="OT34" s="191"/>
      <c r="OU34" s="191"/>
      <c r="OV34" s="191"/>
      <c r="OW34" s="191"/>
      <c r="OX34" s="191"/>
      <c r="OY34" s="191"/>
      <c r="OZ34" s="191"/>
      <c r="PA34" s="191"/>
      <c r="PB34" s="191"/>
      <c r="PC34" s="191"/>
      <c r="PD34" s="191"/>
      <c r="PE34" s="191"/>
      <c r="PF34" s="191"/>
      <c r="PG34" s="191"/>
      <c r="PH34" s="191"/>
      <c r="PI34" s="191"/>
      <c r="PJ34" s="191"/>
      <c r="PK34" s="191"/>
      <c r="PL34" s="191"/>
      <c r="PM34" s="191"/>
      <c r="PN34" s="191"/>
      <c r="PO34" s="191"/>
      <c r="PP34" s="191"/>
      <c r="PQ34" s="191"/>
      <c r="PR34" s="191"/>
      <c r="PS34" s="191"/>
      <c r="PT34" s="191"/>
      <c r="PU34" s="191"/>
      <c r="PV34" s="191"/>
      <c r="PW34" s="191"/>
      <c r="PX34" s="191"/>
      <c r="PY34" s="191"/>
      <c r="PZ34" s="191"/>
      <c r="QA34" s="191"/>
      <c r="QB34" s="191"/>
      <c r="QC34" s="191"/>
      <c r="QD34" s="191"/>
      <c r="QE34" s="191"/>
      <c r="QF34" s="191"/>
      <c r="QG34" s="191"/>
      <c r="QH34" s="191"/>
      <c r="QI34" s="191"/>
      <c r="QJ34" s="191"/>
      <c r="QK34" s="191"/>
      <c r="QL34" s="191"/>
      <c r="QM34" s="191"/>
      <c r="QN34" s="191"/>
      <c r="QO34" s="191"/>
      <c r="QP34" s="191"/>
      <c r="QQ34" s="191"/>
      <c r="QR34" s="191"/>
      <c r="QS34" s="191"/>
      <c r="QT34" s="191"/>
      <c r="QU34" s="191"/>
      <c r="QV34" s="191"/>
      <c r="QW34" s="191"/>
      <c r="QX34" s="191"/>
      <c r="QY34" s="191"/>
      <c r="QZ34" s="191"/>
      <c r="RA34" s="191"/>
      <c r="RB34" s="191"/>
      <c r="RC34" s="191"/>
      <c r="RD34" s="191"/>
      <c r="RE34" s="191"/>
      <c r="RF34" s="191"/>
      <c r="RG34" s="191"/>
      <c r="RH34" s="191"/>
      <c r="RI34" s="191"/>
      <c r="RJ34" s="191"/>
      <c r="RK34" s="191"/>
      <c r="RL34" s="191"/>
      <c r="RM34" s="191"/>
      <c r="RN34" s="191"/>
      <c r="RO34" s="191"/>
      <c r="RP34" s="191"/>
      <c r="RQ34" s="191"/>
      <c r="RR34" s="191"/>
      <c r="RS34" s="191"/>
      <c r="RT34" s="191"/>
      <c r="RU34" s="191"/>
      <c r="RV34" s="191"/>
      <c r="RW34" s="191"/>
      <c r="RX34" s="191"/>
      <c r="RY34" s="191"/>
      <c r="RZ34" s="191"/>
      <c r="SA34" s="191"/>
      <c r="SB34" s="191"/>
      <c r="SC34" s="191"/>
      <c r="SD34" s="191"/>
      <c r="SE34" s="191"/>
      <c r="SF34" s="191"/>
      <c r="SG34" s="191"/>
      <c r="SH34" s="191"/>
      <c r="SI34" s="191"/>
      <c r="SJ34" s="191"/>
      <c r="SK34" s="191"/>
      <c r="SL34" s="191"/>
      <c r="SM34" s="191"/>
      <c r="SN34" s="191"/>
      <c r="SO34" s="191"/>
      <c r="SP34" s="191"/>
      <c r="SQ34" s="191"/>
      <c r="SR34" s="191"/>
      <c r="SS34" s="191"/>
      <c r="ST34" s="191"/>
      <c r="SU34" s="191"/>
      <c r="SV34" s="191"/>
      <c r="SW34" s="191"/>
      <c r="SX34" s="191"/>
      <c r="SY34" s="191"/>
      <c r="SZ34" s="191"/>
      <c r="TA34" s="191"/>
      <c r="TB34" s="191"/>
      <c r="TC34" s="191"/>
      <c r="TD34" s="191"/>
      <c r="TE34" s="191"/>
      <c r="TF34" s="191"/>
      <c r="TG34" s="191"/>
      <c r="TH34" s="191"/>
      <c r="TI34" s="191"/>
      <c r="TJ34" s="191"/>
      <c r="TK34" s="191"/>
      <c r="TL34" s="191"/>
      <c r="TM34" s="191"/>
      <c r="TN34" s="191"/>
      <c r="TO34" s="191"/>
      <c r="TP34" s="191"/>
      <c r="TQ34" s="191"/>
      <c r="TR34" s="191"/>
      <c r="TS34" s="191"/>
      <c r="TT34" s="191"/>
      <c r="TU34" s="191"/>
      <c r="TV34" s="191"/>
      <c r="TW34" s="191"/>
      <c r="TX34" s="191"/>
      <c r="TY34" s="191"/>
      <c r="TZ34" s="191"/>
      <c r="UA34" s="191"/>
      <c r="UB34" s="191"/>
      <c r="UC34" s="191"/>
      <c r="UD34" s="191"/>
      <c r="UE34" s="191"/>
      <c r="UF34" s="191"/>
      <c r="UG34" s="191"/>
      <c r="UH34" s="191"/>
      <c r="UI34" s="191"/>
      <c r="UJ34" s="191"/>
      <c r="UK34" s="191"/>
      <c r="UL34" s="191"/>
      <c r="UM34" s="191"/>
      <c r="UN34" s="191"/>
      <c r="UO34" s="191"/>
      <c r="UP34" s="191"/>
      <c r="UQ34" s="191"/>
      <c r="UR34" s="191"/>
      <c r="US34" s="191"/>
      <c r="UT34" s="191"/>
      <c r="UU34" s="191"/>
      <c r="UV34" s="191"/>
      <c r="UW34" s="191"/>
      <c r="UX34" s="191"/>
      <c r="UY34" s="191"/>
      <c r="UZ34" s="191"/>
      <c r="VA34" s="191"/>
      <c r="VB34" s="191"/>
      <c r="VC34" s="191"/>
      <c r="VD34" s="191"/>
      <c r="VE34" s="191"/>
      <c r="VF34" s="191"/>
      <c r="VG34" s="191"/>
      <c r="VH34" s="191"/>
      <c r="VI34" s="191"/>
      <c r="VJ34" s="191"/>
      <c r="VK34" s="191"/>
      <c r="VL34" s="191"/>
      <c r="VM34" s="191"/>
      <c r="VN34" s="191"/>
      <c r="VO34" s="191"/>
      <c r="VP34" s="191"/>
      <c r="VQ34" s="191"/>
      <c r="VR34" s="191"/>
      <c r="VS34" s="191"/>
      <c r="VT34" s="191"/>
      <c r="VU34" s="191"/>
      <c r="VV34" s="191"/>
      <c r="VW34" s="191"/>
      <c r="VX34" s="191"/>
      <c r="VY34" s="191"/>
      <c r="VZ34" s="191"/>
      <c r="WA34" s="191"/>
      <c r="WB34" s="191"/>
      <c r="WC34" s="191"/>
      <c r="WD34" s="191"/>
      <c r="WE34" s="191"/>
      <c r="WF34" s="191"/>
      <c r="WG34" s="191"/>
      <c r="WH34" s="191"/>
      <c r="WI34" s="191"/>
      <c r="WJ34" s="191"/>
      <c r="WK34" s="191"/>
      <c r="WL34" s="191"/>
      <c r="WM34" s="191"/>
      <c r="WN34" s="191"/>
      <c r="WO34" s="191"/>
      <c r="WP34" s="191"/>
      <c r="WQ34" s="191"/>
      <c r="WR34" s="191"/>
      <c r="WS34" s="191"/>
      <c r="WT34" s="191"/>
      <c r="WU34" s="191"/>
      <c r="WV34" s="191"/>
      <c r="WW34" s="191"/>
      <c r="WX34" s="191"/>
      <c r="WY34" s="191"/>
      <c r="WZ34" s="191"/>
      <c r="XA34" s="191"/>
      <c r="XB34" s="191"/>
      <c r="XC34" s="191"/>
      <c r="XD34" s="191"/>
      <c r="XE34" s="191"/>
      <c r="XF34" s="191"/>
      <c r="XG34" s="191"/>
      <c r="XH34" s="191"/>
      <c r="XI34" s="191"/>
      <c r="XJ34" s="191"/>
      <c r="XK34" s="191"/>
      <c r="XL34" s="191"/>
      <c r="XM34" s="191"/>
      <c r="XN34" s="191"/>
      <c r="XO34" s="191"/>
      <c r="XP34" s="191"/>
      <c r="XQ34" s="191"/>
      <c r="XR34" s="191"/>
      <c r="XS34" s="191"/>
      <c r="XT34" s="191"/>
      <c r="XU34" s="191"/>
      <c r="XV34" s="191"/>
      <c r="XW34" s="191"/>
      <c r="XX34" s="191"/>
      <c r="XY34" s="191"/>
      <c r="XZ34" s="191"/>
      <c r="YA34" s="191"/>
      <c r="YB34" s="191"/>
      <c r="YC34" s="191"/>
      <c r="YD34" s="191"/>
      <c r="YE34" s="191"/>
      <c r="YF34" s="191"/>
      <c r="YG34" s="191"/>
      <c r="YH34" s="191"/>
      <c r="YI34" s="191"/>
      <c r="YJ34" s="191"/>
      <c r="YK34" s="191"/>
      <c r="YL34" s="191"/>
      <c r="YM34" s="191"/>
      <c r="YN34" s="191"/>
      <c r="YO34" s="191"/>
      <c r="YP34" s="191"/>
      <c r="YQ34" s="191"/>
      <c r="YR34" s="191"/>
      <c r="YS34" s="191"/>
      <c r="YT34" s="191"/>
      <c r="YU34" s="191"/>
      <c r="YV34" s="191"/>
      <c r="YW34" s="191"/>
      <c r="YX34" s="191"/>
      <c r="YY34" s="191"/>
      <c r="YZ34" s="191"/>
      <c r="ZA34" s="191"/>
      <c r="ZB34" s="191"/>
      <c r="ZC34" s="191"/>
      <c r="ZD34" s="191"/>
      <c r="ZE34" s="191"/>
      <c r="ZF34" s="191"/>
      <c r="ZG34" s="191"/>
      <c r="ZH34" s="191"/>
      <c r="ZI34" s="191"/>
      <c r="ZJ34" s="191"/>
      <c r="ZK34" s="191"/>
      <c r="ZL34" s="191"/>
      <c r="ZM34" s="191"/>
      <c r="ZN34" s="191"/>
      <c r="ZO34" s="191"/>
      <c r="ZP34" s="191"/>
      <c r="ZQ34" s="191"/>
      <c r="ZR34" s="191"/>
      <c r="ZS34" s="191"/>
      <c r="ZT34" s="191"/>
      <c r="ZU34" s="191"/>
      <c r="ZV34" s="191"/>
      <c r="ZW34" s="191"/>
      <c r="ZX34" s="191"/>
      <c r="ZY34" s="191"/>
      <c r="ZZ34" s="191"/>
      <c r="AAA34" s="191"/>
      <c r="AAB34" s="191"/>
      <c r="AAC34" s="191"/>
      <c r="AAD34" s="191"/>
      <c r="AAE34" s="191"/>
      <c r="AAF34" s="191"/>
      <c r="AAG34" s="191"/>
      <c r="AAH34" s="191"/>
      <c r="AAI34" s="191"/>
      <c r="AAJ34" s="191"/>
      <c r="AAK34" s="191"/>
      <c r="AAL34" s="191"/>
      <c r="AAM34" s="191"/>
      <c r="AAN34" s="191"/>
      <c r="AAO34" s="191"/>
      <c r="AAP34" s="191"/>
      <c r="AAQ34" s="191"/>
      <c r="AAR34" s="191"/>
      <c r="AAS34" s="191"/>
      <c r="AAT34" s="191"/>
      <c r="AAU34" s="191"/>
      <c r="AAV34" s="191"/>
      <c r="AAW34" s="191"/>
      <c r="AAX34" s="191"/>
      <c r="AAY34" s="191"/>
      <c r="AAZ34" s="191"/>
      <c r="ABA34" s="191"/>
      <c r="ABB34" s="191"/>
      <c r="ABC34" s="191"/>
      <c r="ABD34" s="191"/>
      <c r="ABE34" s="191"/>
      <c r="ABF34" s="191"/>
      <c r="ABG34" s="191"/>
      <c r="ABH34" s="191"/>
      <c r="ABI34" s="191"/>
      <c r="ABJ34" s="191"/>
      <c r="ABK34" s="191"/>
      <c r="ABL34" s="191"/>
      <c r="ABM34" s="191"/>
      <c r="ABN34" s="191"/>
      <c r="ABO34" s="191"/>
      <c r="ABP34" s="191"/>
      <c r="ABQ34" s="191"/>
      <c r="ABR34" s="191"/>
      <c r="ABS34" s="191"/>
      <c r="ABT34" s="191"/>
      <c r="ABU34" s="191"/>
      <c r="ABV34" s="191"/>
      <c r="ABW34" s="191"/>
      <c r="ABX34" s="191"/>
      <c r="ABY34" s="191"/>
      <c r="ABZ34" s="191"/>
      <c r="ACA34" s="191"/>
      <c r="ACB34" s="191"/>
      <c r="ACC34" s="191"/>
      <c r="ACD34" s="191"/>
      <c r="ACE34" s="191"/>
      <c r="ACF34" s="191"/>
      <c r="ACG34" s="191"/>
      <c r="ACH34" s="191"/>
      <c r="ACI34" s="191"/>
      <c r="ACJ34" s="191"/>
      <c r="ACK34" s="191"/>
      <c r="ACL34" s="191"/>
      <c r="ACM34" s="191"/>
      <c r="ACN34" s="191"/>
      <c r="ACO34" s="191"/>
      <c r="ACP34" s="191"/>
      <c r="ACQ34" s="191"/>
      <c r="ACR34" s="191"/>
      <c r="ACS34" s="191"/>
      <c r="ACT34" s="191"/>
      <c r="ACU34" s="191"/>
      <c r="ACV34" s="191"/>
      <c r="ACW34" s="191"/>
      <c r="ACX34" s="191"/>
      <c r="ACY34" s="191"/>
      <c r="ACZ34" s="191"/>
      <c r="ADA34" s="191"/>
      <c r="ADB34" s="191"/>
      <c r="ADC34" s="191"/>
      <c r="ADD34" s="191"/>
      <c r="ADE34" s="191"/>
      <c r="ADF34" s="191"/>
      <c r="ADG34" s="191"/>
      <c r="ADH34" s="191"/>
      <c r="ADI34" s="191"/>
      <c r="ADJ34" s="191"/>
      <c r="ADK34" s="191"/>
      <c r="ADL34" s="191"/>
      <c r="ADM34" s="191"/>
      <c r="ADN34" s="191"/>
      <c r="ADO34" s="191"/>
      <c r="ADP34" s="191"/>
      <c r="ADQ34" s="191"/>
      <c r="ADR34" s="191"/>
      <c r="ADS34" s="191"/>
      <c r="ADT34" s="191"/>
      <c r="ADU34" s="191"/>
      <c r="ADV34" s="191"/>
      <c r="ADW34" s="191"/>
      <c r="ADX34" s="191"/>
      <c r="ADY34" s="191"/>
      <c r="ADZ34" s="191"/>
      <c r="AEA34" s="191"/>
      <c r="AEB34" s="191"/>
      <c r="AEC34" s="191"/>
      <c r="AED34" s="191"/>
      <c r="AEE34" s="191"/>
      <c r="AEF34" s="191"/>
      <c r="AEG34" s="191"/>
      <c r="AEH34" s="191"/>
      <c r="AEI34" s="191"/>
      <c r="AEJ34" s="191"/>
      <c r="AEK34" s="191"/>
      <c r="AEL34" s="191"/>
      <c r="AEM34" s="191"/>
      <c r="AEN34" s="191"/>
      <c r="AEO34" s="191"/>
      <c r="AEP34" s="191"/>
      <c r="AEQ34" s="191"/>
      <c r="AER34" s="191"/>
      <c r="AES34" s="191"/>
      <c r="AET34" s="191"/>
      <c r="AEU34" s="191"/>
      <c r="AEV34" s="191"/>
      <c r="AEW34" s="191"/>
      <c r="AEX34" s="191"/>
      <c r="AEY34" s="191"/>
      <c r="AEZ34" s="191"/>
      <c r="AFA34" s="191"/>
      <c r="AFB34" s="191"/>
      <c r="AFC34" s="191"/>
      <c r="AFD34" s="191"/>
      <c r="AFE34" s="191"/>
      <c r="AFF34" s="191"/>
      <c r="AFG34" s="191"/>
      <c r="AFH34" s="191"/>
      <c r="AFI34" s="191"/>
      <c r="AFJ34" s="191"/>
      <c r="AFK34" s="191"/>
      <c r="AFL34" s="191"/>
      <c r="AFM34" s="191"/>
      <c r="AFN34" s="191"/>
      <c r="AFO34" s="191"/>
      <c r="AFP34" s="191"/>
      <c r="AFQ34" s="191"/>
      <c r="AFR34" s="191"/>
      <c r="AFS34" s="191"/>
      <c r="AFT34" s="191"/>
      <c r="AFU34" s="191"/>
      <c r="AFV34" s="191"/>
      <c r="AFW34" s="191"/>
      <c r="AFX34" s="191"/>
      <c r="AFY34" s="191"/>
      <c r="AFZ34" s="191"/>
      <c r="AGA34" s="191"/>
      <c r="AGB34" s="191"/>
      <c r="AGC34" s="191"/>
      <c r="AGD34" s="191"/>
      <c r="AGE34" s="191"/>
      <c r="AGF34" s="191"/>
      <c r="AGG34" s="191"/>
      <c r="AGH34" s="191"/>
      <c r="AGI34" s="191"/>
      <c r="AGJ34" s="191"/>
      <c r="AGK34" s="191"/>
      <c r="AGL34" s="191"/>
      <c r="AGM34" s="191"/>
      <c r="AGN34" s="191"/>
      <c r="AGO34" s="191"/>
      <c r="AGP34" s="191"/>
      <c r="AGQ34" s="191"/>
      <c r="AGR34" s="191"/>
      <c r="AGS34" s="191"/>
      <c r="AGT34" s="191"/>
      <c r="AGU34" s="191"/>
      <c r="AGV34" s="191"/>
      <c r="AGW34" s="191"/>
      <c r="AGX34" s="191"/>
      <c r="AGY34" s="191"/>
      <c r="AGZ34" s="191"/>
      <c r="AHA34" s="191"/>
      <c r="AHB34" s="191"/>
      <c r="AHC34" s="191"/>
      <c r="AHD34" s="191"/>
      <c r="AHE34" s="191"/>
      <c r="AHF34" s="191"/>
      <c r="AHG34" s="191"/>
      <c r="AHH34" s="191"/>
      <c r="AHI34" s="191"/>
      <c r="AHJ34" s="191"/>
      <c r="AHK34" s="191"/>
      <c r="AHL34" s="191"/>
      <c r="AHM34" s="191"/>
      <c r="AHN34" s="191"/>
      <c r="AHO34" s="191"/>
      <c r="AHP34" s="191"/>
      <c r="AHQ34" s="191"/>
      <c r="AHR34" s="191"/>
      <c r="AHS34" s="191"/>
      <c r="AHT34" s="191"/>
      <c r="AHU34" s="191"/>
      <c r="AHV34" s="191"/>
      <c r="AHW34" s="191"/>
      <c r="AHX34" s="191"/>
      <c r="AHY34" s="191"/>
      <c r="AHZ34" s="191"/>
      <c r="AIA34" s="191"/>
      <c r="AIB34" s="191"/>
      <c r="AIC34" s="191"/>
      <c r="AID34" s="191"/>
      <c r="AIE34" s="191"/>
      <c r="AIF34" s="191"/>
      <c r="AIG34" s="191"/>
      <c r="AIH34" s="191"/>
      <c r="AII34" s="191"/>
      <c r="AIJ34" s="191"/>
      <c r="AIK34" s="191"/>
      <c r="AIL34" s="191"/>
      <c r="AIM34" s="191"/>
      <c r="AIN34" s="191"/>
      <c r="AIO34" s="191"/>
      <c r="AIP34" s="191"/>
      <c r="AIQ34" s="191"/>
      <c r="AIR34" s="191"/>
      <c r="AIS34" s="191"/>
      <c r="AIT34" s="191"/>
      <c r="AIU34" s="191"/>
      <c r="AIV34" s="191"/>
      <c r="AIW34" s="191"/>
      <c r="AIX34" s="191"/>
      <c r="AIY34" s="191"/>
      <c r="AIZ34" s="191"/>
      <c r="AJA34" s="191"/>
      <c r="AJB34" s="191"/>
      <c r="AJC34" s="191"/>
      <c r="AJD34" s="191"/>
      <c r="AJE34" s="191"/>
      <c r="AJF34" s="191"/>
      <c r="AJG34" s="191"/>
      <c r="AJH34" s="191"/>
      <c r="AJI34" s="191"/>
      <c r="AJJ34" s="191"/>
      <c r="AJK34" s="191"/>
      <c r="AJL34" s="191"/>
      <c r="AJM34" s="191"/>
      <c r="AJN34" s="191"/>
      <c r="AJO34" s="191"/>
      <c r="AJP34" s="191"/>
      <c r="AJQ34" s="191"/>
      <c r="AJR34" s="191"/>
      <c r="AJS34" s="191"/>
      <c r="AJT34" s="191"/>
      <c r="AJU34" s="191"/>
      <c r="AJV34" s="191"/>
      <c r="AJW34" s="191"/>
      <c r="AJX34" s="191"/>
      <c r="AJY34" s="191"/>
      <c r="AJZ34" s="191"/>
      <c r="AKA34" s="191"/>
      <c r="AKB34" s="191"/>
      <c r="AKC34" s="191"/>
      <c r="AKD34" s="191"/>
      <c r="AKE34" s="191"/>
      <c r="AKF34" s="191"/>
      <c r="AKG34" s="191"/>
      <c r="AKH34" s="191"/>
      <c r="AKI34" s="191"/>
      <c r="AKJ34" s="191"/>
      <c r="AKK34" s="191"/>
      <c r="AKL34" s="191"/>
      <c r="AKM34" s="191"/>
      <c r="AKN34" s="191"/>
      <c r="AKO34" s="191"/>
      <c r="AKP34" s="191"/>
      <c r="AKQ34" s="191"/>
      <c r="AKR34" s="191"/>
      <c r="AKS34" s="191"/>
      <c r="AKT34" s="191"/>
      <c r="AKU34" s="191"/>
      <c r="AKV34" s="191"/>
      <c r="AKW34" s="191"/>
      <c r="AKX34" s="191"/>
      <c r="AKY34" s="191"/>
      <c r="AKZ34" s="191"/>
      <c r="ALA34" s="191"/>
      <c r="ALB34" s="191"/>
      <c r="ALC34" s="191"/>
      <c r="ALD34" s="191"/>
      <c r="ALE34" s="191"/>
      <c r="ALF34" s="191"/>
      <c r="ALG34" s="191"/>
      <c r="ALH34" s="191"/>
      <c r="ALI34" s="191"/>
      <c r="ALJ34" s="191"/>
      <c r="ALK34" s="191"/>
      <c r="ALL34" s="191"/>
      <c r="ALM34" s="191"/>
      <c r="ALN34" s="191"/>
      <c r="ALO34" s="191"/>
      <c r="ALP34" s="191"/>
      <c r="ALQ34" s="191"/>
      <c r="ALR34" s="191"/>
      <c r="ALS34" s="191"/>
      <c r="ALT34" s="191"/>
      <c r="ALU34" s="191"/>
      <c r="ALV34" s="191"/>
      <c r="ALW34" s="191"/>
      <c r="ALX34" s="191"/>
      <c r="ALY34" s="191"/>
      <c r="ALZ34" s="191"/>
      <c r="AMA34" s="191"/>
      <c r="AMB34" s="191"/>
      <c r="AMC34" s="191"/>
      <c r="AMD34" s="191"/>
      <c r="AME34" s="191"/>
      <c r="AMF34" s="191"/>
      <c r="AMG34" s="191"/>
      <c r="AMH34" s="191"/>
      <c r="AMI34" s="191"/>
      <c r="AMJ34" s="191"/>
      <c r="AMK34" s="191"/>
      <c r="AML34" s="191"/>
      <c r="AMM34" s="191"/>
      <c r="AMN34" s="191"/>
      <c r="AMO34" s="191"/>
      <c r="AMP34" s="191"/>
      <c r="AMQ34" s="191"/>
      <c r="AMR34" s="191"/>
      <c r="AMS34" s="191"/>
      <c r="AMT34" s="191"/>
      <c r="AMU34" s="191"/>
      <c r="AMV34" s="191"/>
      <c r="AMW34" s="191"/>
      <c r="AMX34" s="191"/>
      <c r="AMY34" s="191"/>
      <c r="AMZ34" s="191"/>
      <c r="ANA34" s="191"/>
      <c r="ANB34" s="191"/>
      <c r="ANC34" s="191"/>
      <c r="AND34" s="191"/>
      <c r="ANE34" s="191"/>
      <c r="ANF34" s="191"/>
      <c r="ANG34" s="191"/>
      <c r="ANH34" s="191"/>
      <c r="ANI34" s="191"/>
      <c r="ANJ34" s="191"/>
      <c r="ANK34" s="191"/>
      <c r="ANL34" s="191"/>
      <c r="ANM34" s="191"/>
      <c r="ANN34" s="191"/>
      <c r="ANO34" s="191"/>
      <c r="ANP34" s="191"/>
      <c r="ANQ34" s="191"/>
      <c r="ANR34" s="191"/>
      <c r="ANS34" s="191"/>
      <c r="ANT34" s="191"/>
      <c r="ANU34" s="191"/>
      <c r="ANV34" s="191"/>
      <c r="ANW34" s="191"/>
      <c r="ANX34" s="191"/>
      <c r="ANY34" s="191"/>
      <c r="ANZ34" s="191"/>
      <c r="AOA34" s="191"/>
      <c r="AOB34" s="191"/>
      <c r="AOC34" s="191"/>
      <c r="AOD34" s="191"/>
      <c r="AOE34" s="191"/>
      <c r="AOF34" s="191"/>
      <c r="AOG34" s="191"/>
      <c r="AOH34" s="191"/>
      <c r="AOI34" s="191"/>
      <c r="AOJ34" s="191"/>
      <c r="AOK34" s="191"/>
      <c r="AOL34" s="191"/>
      <c r="AOM34" s="191"/>
      <c r="AON34" s="191"/>
      <c r="AOO34" s="191"/>
      <c r="AOP34" s="191"/>
      <c r="AOQ34" s="191"/>
      <c r="AOR34" s="191"/>
      <c r="AOS34" s="191"/>
      <c r="AOT34" s="191"/>
      <c r="AOU34" s="191"/>
      <c r="AOV34" s="191"/>
      <c r="AOW34" s="191"/>
      <c r="AOX34" s="191"/>
      <c r="AOY34" s="191"/>
      <c r="AOZ34" s="191"/>
      <c r="APA34" s="191"/>
      <c r="APB34" s="191"/>
      <c r="APC34" s="191"/>
      <c r="APD34" s="191"/>
      <c r="APE34" s="191"/>
      <c r="APF34" s="191"/>
      <c r="APG34" s="191"/>
      <c r="APH34" s="191"/>
      <c r="API34" s="191"/>
      <c r="APJ34" s="191"/>
      <c r="APK34" s="191"/>
      <c r="APL34" s="191"/>
      <c r="APM34" s="191"/>
      <c r="APN34" s="191"/>
      <c r="APO34" s="191"/>
      <c r="APP34" s="191"/>
      <c r="APQ34" s="191"/>
      <c r="APR34" s="191"/>
      <c r="APS34" s="191"/>
      <c r="APT34" s="191"/>
      <c r="APU34" s="191"/>
      <c r="APV34" s="191"/>
      <c r="APW34" s="191"/>
      <c r="APX34" s="191"/>
      <c r="APY34" s="191"/>
      <c r="APZ34" s="191"/>
      <c r="AQA34" s="191"/>
      <c r="AQB34" s="191"/>
      <c r="AQC34" s="191"/>
      <c r="AQD34" s="191"/>
      <c r="AQE34" s="191"/>
      <c r="AQF34" s="191"/>
      <c r="AQG34" s="191"/>
      <c r="AQH34" s="191"/>
      <c r="AQI34" s="191"/>
      <c r="AQJ34" s="191"/>
      <c r="AQK34" s="191"/>
      <c r="AQL34" s="191"/>
      <c r="AQM34" s="191"/>
      <c r="AQN34" s="191"/>
      <c r="AQO34" s="191"/>
      <c r="AQP34" s="191"/>
      <c r="AQQ34" s="191"/>
      <c r="AQR34" s="191"/>
      <c r="AQS34" s="191"/>
      <c r="AQT34" s="191"/>
      <c r="AQU34" s="191"/>
      <c r="AQV34" s="191"/>
      <c r="AQW34" s="191"/>
      <c r="AQX34" s="191"/>
      <c r="AQY34" s="191"/>
      <c r="AQZ34" s="191"/>
      <c r="ARA34" s="191"/>
      <c r="ARB34" s="191"/>
      <c r="ARC34" s="191"/>
      <c r="ARD34" s="191"/>
      <c r="ARE34" s="191"/>
      <c r="ARF34" s="191"/>
      <c r="ARG34" s="191"/>
      <c r="ARH34" s="191"/>
      <c r="ARI34" s="191"/>
      <c r="ARJ34" s="191"/>
      <c r="ARK34" s="191"/>
      <c r="ARL34" s="191"/>
      <c r="ARM34" s="191"/>
      <c r="ARN34" s="191"/>
      <c r="ARO34" s="191"/>
      <c r="ARP34" s="191"/>
      <c r="ARQ34" s="191"/>
      <c r="ARR34" s="191"/>
      <c r="ARS34" s="191"/>
      <c r="ART34" s="191"/>
      <c r="ARU34" s="191"/>
      <c r="ARV34" s="191"/>
      <c r="ARW34" s="191"/>
      <c r="ARX34" s="191"/>
      <c r="ARY34" s="191"/>
      <c r="ARZ34" s="191"/>
      <c r="ASA34" s="191"/>
      <c r="ASB34" s="191"/>
      <c r="ASC34" s="191"/>
      <c r="ASD34" s="191"/>
      <c r="ASE34" s="191"/>
      <c r="ASF34" s="191"/>
      <c r="ASG34" s="191"/>
      <c r="ASH34" s="191"/>
      <c r="ASI34" s="191"/>
      <c r="ASJ34" s="191"/>
      <c r="ASK34" s="191"/>
      <c r="ASL34" s="191"/>
      <c r="ASM34" s="191"/>
      <c r="ASN34" s="191"/>
      <c r="ASO34" s="191"/>
      <c r="ASP34" s="191"/>
      <c r="ASQ34" s="191"/>
      <c r="ASR34" s="191"/>
      <c r="ASS34" s="191"/>
      <c r="AST34" s="191"/>
      <c r="ASU34" s="191"/>
      <c r="ASV34" s="191"/>
      <c r="ASW34" s="191"/>
      <c r="ASX34" s="191"/>
      <c r="ASY34" s="191"/>
      <c r="ASZ34" s="191"/>
      <c r="ATA34" s="191"/>
      <c r="ATB34" s="191"/>
      <c r="ATC34" s="191"/>
      <c r="ATD34" s="191"/>
      <c r="ATE34" s="191"/>
      <c r="ATF34" s="191"/>
      <c r="ATG34" s="191"/>
      <c r="ATH34" s="191"/>
      <c r="ATI34" s="191"/>
      <c r="ATJ34" s="191"/>
      <c r="ATK34" s="191"/>
      <c r="ATL34" s="191"/>
      <c r="ATM34" s="191"/>
      <c r="ATN34" s="191"/>
      <c r="ATO34" s="191"/>
      <c r="ATP34" s="191"/>
      <c r="ATQ34" s="191"/>
      <c r="ATR34" s="191"/>
      <c r="ATS34" s="191"/>
      <c r="ATT34" s="191"/>
      <c r="ATU34" s="191"/>
      <c r="ATV34" s="191"/>
      <c r="ATW34" s="191"/>
      <c r="ATX34" s="191"/>
      <c r="ATY34" s="191"/>
      <c r="ATZ34" s="191"/>
      <c r="AUA34" s="191"/>
      <c r="AUB34" s="191"/>
      <c r="AUC34" s="191"/>
      <c r="AUD34" s="191"/>
      <c r="AUE34" s="191"/>
      <c r="AUF34" s="191"/>
      <c r="AUG34" s="191"/>
      <c r="AUH34" s="191"/>
      <c r="AUI34" s="191"/>
      <c r="AUJ34" s="191"/>
      <c r="AUK34" s="191"/>
      <c r="AUL34" s="191"/>
      <c r="AUM34" s="191"/>
      <c r="AUN34" s="191"/>
      <c r="AUO34" s="191"/>
      <c r="AUP34" s="191"/>
      <c r="AUQ34" s="191"/>
      <c r="AUR34" s="191"/>
      <c r="AUS34" s="191"/>
      <c r="AUT34" s="191"/>
      <c r="AUU34" s="191"/>
      <c r="AUV34" s="191"/>
      <c r="AUW34" s="191"/>
      <c r="AUX34" s="191"/>
      <c r="AUY34" s="191"/>
      <c r="AUZ34" s="191"/>
      <c r="AVA34" s="191"/>
      <c r="AVB34" s="191"/>
      <c r="AVC34" s="191"/>
      <c r="AVD34" s="191"/>
      <c r="AVE34" s="191"/>
      <c r="AVF34" s="191"/>
      <c r="AVG34" s="191"/>
      <c r="AVH34" s="191"/>
      <c r="AVI34" s="191"/>
      <c r="AVJ34" s="191"/>
      <c r="AVK34" s="191"/>
      <c r="AVL34" s="191"/>
      <c r="AVM34" s="191"/>
      <c r="AVN34" s="191"/>
      <c r="AVO34" s="191"/>
      <c r="AVP34" s="191"/>
      <c r="AVQ34" s="191"/>
      <c r="AVR34" s="191"/>
      <c r="AVS34" s="191"/>
      <c r="AVT34" s="191"/>
      <c r="AVU34" s="191"/>
      <c r="AVV34" s="191"/>
      <c r="AVW34" s="191"/>
      <c r="AVX34" s="191"/>
      <c r="AVY34" s="191"/>
      <c r="AVZ34" s="191"/>
      <c r="AWA34" s="191"/>
      <c r="AWB34" s="191"/>
      <c r="AWC34" s="191"/>
      <c r="AWD34" s="191"/>
      <c r="AWE34" s="191"/>
      <c r="AWF34" s="191"/>
      <c r="AWG34" s="191"/>
      <c r="AWH34" s="191"/>
      <c r="AWI34" s="191"/>
      <c r="AWJ34" s="191"/>
      <c r="AWK34" s="191"/>
      <c r="AWL34" s="191"/>
      <c r="AWM34" s="191"/>
      <c r="AWN34" s="191"/>
      <c r="AWO34" s="191"/>
      <c r="AWP34" s="191"/>
      <c r="AWQ34" s="191"/>
      <c r="AWR34" s="191"/>
      <c r="AWS34" s="191"/>
      <c r="AWT34" s="191"/>
      <c r="AWU34" s="191"/>
      <c r="AWV34" s="191"/>
      <c r="AWW34" s="191"/>
      <c r="AWX34" s="191"/>
      <c r="AWY34" s="191"/>
      <c r="AWZ34" s="191"/>
      <c r="AXA34" s="191"/>
      <c r="AXB34" s="191"/>
      <c r="AXC34" s="191"/>
      <c r="AXD34" s="191"/>
      <c r="AXE34" s="191"/>
      <c r="AXF34" s="191"/>
      <c r="AXG34" s="191"/>
      <c r="AXH34" s="191"/>
      <c r="AXI34" s="191"/>
      <c r="AXJ34" s="191"/>
      <c r="AXK34" s="191"/>
      <c r="AXL34" s="191"/>
      <c r="AXM34" s="191"/>
      <c r="AXN34" s="191"/>
      <c r="AXO34" s="191"/>
      <c r="AXP34" s="191"/>
      <c r="AXQ34" s="191"/>
      <c r="AXR34" s="191"/>
      <c r="AXS34" s="191"/>
      <c r="AXT34" s="191"/>
      <c r="AXU34" s="191"/>
      <c r="AXV34" s="191"/>
      <c r="AXW34" s="191"/>
      <c r="AXX34" s="191"/>
      <c r="AXY34" s="191"/>
      <c r="AXZ34" s="191"/>
      <c r="AYA34" s="191"/>
      <c r="AYB34" s="191"/>
      <c r="AYC34" s="191"/>
      <c r="AYD34" s="191"/>
      <c r="AYE34" s="191"/>
      <c r="AYF34" s="191"/>
      <c r="AYG34" s="191"/>
      <c r="AYH34" s="191"/>
      <c r="AYI34" s="191"/>
      <c r="AYJ34" s="191"/>
      <c r="AYK34" s="191"/>
      <c r="AYL34" s="191"/>
      <c r="AYM34" s="191"/>
      <c r="AYN34" s="191"/>
      <c r="AYO34" s="191"/>
      <c r="AYP34" s="191"/>
      <c r="AYQ34" s="191"/>
      <c r="AYR34" s="191"/>
      <c r="AYS34" s="191"/>
      <c r="AYT34" s="191"/>
      <c r="AYU34" s="191"/>
      <c r="AYV34" s="191"/>
      <c r="AYW34" s="191"/>
      <c r="AYX34" s="191"/>
      <c r="AYY34" s="191"/>
      <c r="AYZ34" s="191"/>
      <c r="AZA34" s="191"/>
      <c r="AZB34" s="191"/>
      <c r="AZC34" s="191"/>
      <c r="AZD34" s="191"/>
      <c r="AZE34" s="191"/>
      <c r="AZF34" s="191"/>
      <c r="AZG34" s="191"/>
      <c r="AZH34" s="191"/>
      <c r="AZI34" s="191"/>
      <c r="AZJ34" s="191"/>
      <c r="AZK34" s="191"/>
      <c r="AZL34" s="191"/>
      <c r="AZM34" s="191"/>
      <c r="AZN34" s="191"/>
      <c r="AZO34" s="191"/>
      <c r="AZP34" s="191"/>
      <c r="AZQ34" s="191"/>
      <c r="AZR34" s="191"/>
      <c r="AZS34" s="191"/>
      <c r="AZT34" s="191"/>
      <c r="AZU34" s="191"/>
      <c r="AZV34" s="191"/>
      <c r="AZW34" s="191"/>
      <c r="AZX34" s="191"/>
      <c r="AZY34" s="191"/>
      <c r="AZZ34" s="191"/>
      <c r="BAA34" s="191"/>
      <c r="BAB34" s="191"/>
      <c r="BAC34" s="191"/>
      <c r="BAD34" s="191"/>
      <c r="BAE34" s="191"/>
      <c r="BAF34" s="191"/>
      <c r="BAG34" s="191"/>
      <c r="BAH34" s="191"/>
      <c r="BAI34" s="191"/>
      <c r="BAJ34" s="191"/>
      <c r="BAK34" s="191"/>
      <c r="BAL34" s="191"/>
      <c r="BAM34" s="191"/>
      <c r="BAN34" s="191"/>
      <c r="BAO34" s="191"/>
      <c r="BAP34" s="191"/>
      <c r="BAQ34" s="191"/>
      <c r="BAR34" s="191"/>
      <c r="BAS34" s="191"/>
      <c r="BAT34" s="191"/>
      <c r="BAU34" s="191"/>
      <c r="BAV34" s="191"/>
      <c r="BAW34" s="191"/>
      <c r="BAX34" s="191"/>
      <c r="BAY34" s="191"/>
      <c r="BAZ34" s="191"/>
      <c r="BBA34" s="191"/>
      <c r="BBB34" s="191"/>
      <c r="BBC34" s="191"/>
      <c r="BBD34" s="191"/>
      <c r="BBE34" s="191"/>
      <c r="BBF34" s="191"/>
      <c r="BBG34" s="191"/>
      <c r="BBH34" s="191"/>
      <c r="BBI34" s="191"/>
      <c r="BBJ34" s="191"/>
      <c r="BBK34" s="191"/>
      <c r="BBL34" s="191"/>
      <c r="BBM34" s="191"/>
      <c r="BBN34" s="191"/>
      <c r="BBO34" s="191"/>
      <c r="BBP34" s="191"/>
      <c r="BBQ34" s="191"/>
      <c r="BBR34" s="191"/>
      <c r="BBS34" s="191"/>
      <c r="BBT34" s="191"/>
      <c r="BBU34" s="191"/>
      <c r="BBV34" s="191"/>
      <c r="BBW34" s="191"/>
      <c r="BBX34" s="191"/>
      <c r="BBY34" s="191"/>
      <c r="BBZ34" s="191"/>
      <c r="BCA34" s="191"/>
      <c r="BCB34" s="191"/>
      <c r="BCC34" s="191"/>
      <c r="BCD34" s="191"/>
      <c r="BCE34" s="191"/>
      <c r="BCF34" s="191"/>
      <c r="BCG34" s="191"/>
      <c r="BCH34" s="191"/>
      <c r="BCI34" s="191"/>
      <c r="BCJ34" s="191"/>
      <c r="BCK34" s="191"/>
      <c r="BCL34" s="191"/>
      <c r="BCM34" s="191"/>
      <c r="BCN34" s="191"/>
      <c r="BCO34" s="191"/>
      <c r="BCP34" s="191"/>
      <c r="BCQ34" s="191"/>
      <c r="BCR34" s="191"/>
      <c r="BCS34" s="191"/>
      <c r="BCT34" s="191"/>
      <c r="BCU34" s="191"/>
      <c r="BCV34" s="191"/>
      <c r="BCW34" s="191"/>
      <c r="BCX34" s="191"/>
      <c r="BCY34" s="191"/>
      <c r="BCZ34" s="191"/>
      <c r="BDA34" s="191"/>
      <c r="BDB34" s="191"/>
      <c r="BDC34" s="191"/>
      <c r="BDD34" s="191"/>
      <c r="BDE34" s="191"/>
      <c r="BDF34" s="191"/>
      <c r="BDG34" s="191"/>
      <c r="BDH34" s="191"/>
      <c r="BDI34" s="191"/>
      <c r="BDJ34" s="191"/>
      <c r="BDK34" s="191"/>
      <c r="BDL34" s="191"/>
      <c r="BDM34" s="191"/>
      <c r="BDN34" s="191"/>
      <c r="BDO34" s="191"/>
      <c r="BDP34" s="191"/>
      <c r="BDQ34" s="191"/>
      <c r="BDR34" s="191"/>
      <c r="BDS34" s="191"/>
      <c r="BDT34" s="191"/>
      <c r="BDU34" s="191"/>
      <c r="BDV34" s="191"/>
      <c r="BDW34" s="191"/>
      <c r="BDX34" s="191"/>
      <c r="BDY34" s="191"/>
      <c r="BDZ34" s="191"/>
      <c r="BEA34" s="191"/>
      <c r="BEB34" s="191"/>
      <c r="BEC34" s="191"/>
      <c r="BED34" s="191"/>
      <c r="BEE34" s="191"/>
      <c r="BEF34" s="191"/>
      <c r="BEG34" s="191"/>
      <c r="BEH34" s="191"/>
      <c r="BEI34" s="191"/>
      <c r="BEJ34" s="191"/>
      <c r="BEK34" s="191"/>
      <c r="BEL34" s="191"/>
      <c r="BEM34" s="191"/>
      <c r="BEN34" s="191"/>
      <c r="BEO34" s="191"/>
      <c r="BEP34" s="191"/>
      <c r="BEQ34" s="191"/>
      <c r="BER34" s="191"/>
      <c r="BES34" s="191"/>
      <c r="BET34" s="191"/>
      <c r="BEU34" s="191"/>
      <c r="BEV34" s="191"/>
      <c r="BEW34" s="191"/>
      <c r="BEX34" s="191"/>
      <c r="BEY34" s="191"/>
      <c r="BEZ34" s="191"/>
      <c r="BFA34" s="191"/>
      <c r="BFB34" s="191"/>
      <c r="BFC34" s="191"/>
      <c r="BFD34" s="191"/>
      <c r="BFE34" s="191"/>
      <c r="BFF34" s="191"/>
      <c r="BFG34" s="191"/>
      <c r="BFH34" s="191"/>
      <c r="BFI34" s="191"/>
      <c r="BFJ34" s="191"/>
      <c r="BFK34" s="191"/>
      <c r="BFL34" s="191"/>
      <c r="BFM34" s="191"/>
      <c r="BFN34" s="191"/>
      <c r="BFO34" s="191"/>
      <c r="BFP34" s="191"/>
      <c r="BFQ34" s="191"/>
      <c r="BFR34" s="191"/>
      <c r="BFS34" s="191"/>
      <c r="BFT34" s="191"/>
      <c r="BFU34" s="191"/>
      <c r="BFV34" s="191"/>
      <c r="BFW34" s="191"/>
      <c r="BFX34" s="191"/>
      <c r="BFY34" s="191"/>
      <c r="BFZ34" s="191"/>
      <c r="BGA34" s="191"/>
      <c r="BGB34" s="191"/>
      <c r="BGC34" s="191"/>
      <c r="BGD34" s="191"/>
      <c r="BGE34" s="191"/>
      <c r="BGF34" s="191"/>
      <c r="BGG34" s="191"/>
      <c r="BGH34" s="191"/>
      <c r="BGI34" s="191"/>
      <c r="BGJ34" s="191"/>
      <c r="BGK34" s="191"/>
      <c r="BGL34" s="191"/>
      <c r="BGM34" s="191"/>
      <c r="BGN34" s="191"/>
      <c r="BGO34" s="191"/>
      <c r="BGP34" s="191"/>
      <c r="BGQ34" s="191"/>
      <c r="BGR34" s="191"/>
      <c r="BGS34" s="191"/>
      <c r="BGT34" s="191"/>
      <c r="BGU34" s="191"/>
      <c r="BGV34" s="191"/>
      <c r="BGW34" s="191"/>
      <c r="BGX34" s="191"/>
      <c r="BGY34" s="191"/>
      <c r="BGZ34" s="191"/>
      <c r="BHA34" s="191"/>
      <c r="BHB34" s="191"/>
      <c r="BHC34" s="191"/>
      <c r="BHD34" s="191"/>
      <c r="BHE34" s="191"/>
      <c r="BHF34" s="191"/>
      <c r="BHG34" s="191"/>
      <c r="BHH34" s="191"/>
      <c r="BHI34" s="191"/>
      <c r="BHJ34" s="191"/>
      <c r="BHK34" s="191"/>
      <c r="BHL34" s="191"/>
      <c r="BHM34" s="191"/>
      <c r="BHN34" s="191"/>
      <c r="BHO34" s="191"/>
      <c r="BHP34" s="191"/>
      <c r="BHQ34" s="191"/>
      <c r="BHR34" s="191"/>
      <c r="BHS34" s="191"/>
      <c r="BHT34" s="191"/>
      <c r="BHU34" s="191"/>
      <c r="BHV34" s="191"/>
      <c r="BHW34" s="191"/>
      <c r="BHX34" s="191"/>
      <c r="BHY34" s="191"/>
      <c r="BHZ34" s="191"/>
      <c r="BIA34" s="191"/>
      <c r="BIB34" s="191"/>
      <c r="BIC34" s="191"/>
      <c r="BID34" s="191"/>
      <c r="BIE34" s="191"/>
      <c r="BIF34" s="191"/>
      <c r="BIG34" s="191"/>
      <c r="BIH34" s="191"/>
      <c r="BII34" s="191"/>
      <c r="BIJ34" s="191"/>
      <c r="BIK34" s="191"/>
      <c r="BIL34" s="191"/>
      <c r="BIM34" s="191"/>
      <c r="BIN34" s="191"/>
      <c r="BIO34" s="191"/>
      <c r="BIP34" s="191"/>
      <c r="BIQ34" s="191"/>
      <c r="BIR34" s="191"/>
      <c r="BIS34" s="191"/>
      <c r="BIT34" s="191"/>
      <c r="BIU34" s="191"/>
      <c r="BIV34" s="191"/>
      <c r="BIW34" s="191"/>
      <c r="BIX34" s="191"/>
      <c r="BIY34" s="191"/>
      <c r="BIZ34" s="191"/>
      <c r="BJA34" s="191"/>
      <c r="BJB34" s="191"/>
      <c r="BJC34" s="191"/>
      <c r="BJD34" s="191"/>
      <c r="BJE34" s="191"/>
      <c r="BJF34" s="191"/>
      <c r="BJG34" s="191"/>
      <c r="BJH34" s="191"/>
      <c r="BJI34" s="191"/>
      <c r="BJJ34" s="191"/>
      <c r="BJK34" s="191"/>
      <c r="BJL34" s="191"/>
      <c r="BJM34" s="191"/>
      <c r="BJN34" s="191"/>
      <c r="BJO34" s="191"/>
      <c r="BJP34" s="191"/>
      <c r="BJQ34" s="191"/>
      <c r="BJR34" s="191"/>
      <c r="BJS34" s="191"/>
      <c r="BJT34" s="191"/>
      <c r="BJU34" s="191"/>
      <c r="BJV34" s="191"/>
      <c r="BJW34" s="191"/>
      <c r="BJX34" s="191"/>
      <c r="BJY34" s="191"/>
      <c r="BJZ34" s="191"/>
      <c r="BKA34" s="191"/>
      <c r="BKB34" s="191"/>
      <c r="BKC34" s="191"/>
      <c r="BKD34" s="191"/>
      <c r="BKE34" s="191"/>
      <c r="BKF34" s="191"/>
      <c r="BKG34" s="191"/>
      <c r="BKH34" s="191"/>
      <c r="BKI34" s="191"/>
      <c r="BKJ34" s="191"/>
      <c r="BKK34" s="191"/>
      <c r="BKL34" s="191"/>
      <c r="BKM34" s="191"/>
      <c r="BKN34" s="191"/>
      <c r="BKO34" s="191"/>
      <c r="BKP34" s="191"/>
      <c r="BKQ34" s="191"/>
      <c r="BKR34" s="191"/>
      <c r="BKS34" s="191"/>
      <c r="BKT34" s="191"/>
      <c r="BKU34" s="191"/>
      <c r="BKV34" s="191"/>
      <c r="BKW34" s="191"/>
      <c r="BKX34" s="191"/>
      <c r="BKY34" s="191"/>
      <c r="BKZ34" s="191"/>
      <c r="BLA34" s="191"/>
      <c r="BLB34" s="191"/>
      <c r="BLC34" s="191"/>
      <c r="BLD34" s="191"/>
      <c r="BLE34" s="191"/>
      <c r="BLF34" s="191"/>
      <c r="BLG34" s="191"/>
      <c r="BLH34" s="191"/>
      <c r="BLI34" s="191"/>
      <c r="BLJ34" s="191"/>
      <c r="BLK34" s="191"/>
      <c r="BLL34" s="191"/>
      <c r="BLM34" s="191"/>
      <c r="BLN34" s="191"/>
      <c r="BLO34" s="191"/>
      <c r="BLP34" s="191"/>
      <c r="BLQ34" s="191"/>
      <c r="BLR34" s="191"/>
      <c r="BLS34" s="191"/>
      <c r="BLT34" s="191"/>
      <c r="BLU34" s="191"/>
      <c r="BLV34" s="191"/>
      <c r="BLW34" s="191"/>
      <c r="BLX34" s="191"/>
      <c r="BLY34" s="191"/>
      <c r="BLZ34" s="191"/>
      <c r="BMA34" s="191"/>
      <c r="BMB34" s="191"/>
      <c r="BMC34" s="191"/>
      <c r="BMD34" s="191"/>
      <c r="BME34" s="191"/>
      <c r="BMF34" s="191"/>
      <c r="BMG34" s="191"/>
      <c r="BMH34" s="191"/>
      <c r="BMI34" s="191"/>
      <c r="BMJ34" s="191"/>
      <c r="BMK34" s="191"/>
      <c r="BML34" s="191"/>
      <c r="BMM34" s="191"/>
      <c r="BMN34" s="191"/>
      <c r="BMO34" s="191"/>
      <c r="BMP34" s="191"/>
      <c r="BMQ34" s="191"/>
      <c r="BMR34" s="191"/>
      <c r="BMS34" s="191"/>
      <c r="BMT34" s="191"/>
      <c r="BMU34" s="191"/>
      <c r="BMV34" s="191"/>
      <c r="BMW34" s="191"/>
      <c r="BMX34" s="191"/>
      <c r="BMY34" s="191"/>
      <c r="BMZ34" s="191"/>
      <c r="BNA34" s="191"/>
      <c r="BNB34" s="191"/>
      <c r="BNC34" s="191"/>
      <c r="BND34" s="191"/>
      <c r="BNE34" s="191"/>
      <c r="BNF34" s="191"/>
      <c r="BNG34" s="191"/>
      <c r="BNH34" s="191"/>
      <c r="BNI34" s="191"/>
      <c r="BNJ34" s="191"/>
      <c r="BNK34" s="191"/>
      <c r="BNL34" s="191"/>
      <c r="BNM34" s="191"/>
      <c r="BNN34" s="191"/>
      <c r="BNO34" s="191"/>
      <c r="BNP34" s="191"/>
      <c r="BNQ34" s="191"/>
      <c r="BNR34" s="191"/>
      <c r="BNS34" s="191"/>
      <c r="BNT34" s="191"/>
      <c r="BNU34" s="191"/>
      <c r="BNV34" s="191"/>
      <c r="BNW34" s="191"/>
      <c r="BNX34" s="191"/>
      <c r="BNY34" s="191"/>
      <c r="BNZ34" s="191"/>
      <c r="BOA34" s="191"/>
      <c r="BOB34" s="191"/>
      <c r="BOC34" s="191"/>
      <c r="BOD34" s="191"/>
      <c r="BOE34" s="191"/>
      <c r="BOF34" s="191"/>
      <c r="BOG34" s="191"/>
      <c r="BOH34" s="191"/>
      <c r="BOI34" s="191"/>
      <c r="BOJ34" s="191"/>
      <c r="BOK34" s="191"/>
      <c r="BOL34" s="191"/>
      <c r="BOM34" s="191"/>
      <c r="BON34" s="191"/>
      <c r="BOO34" s="191"/>
      <c r="BOP34" s="191"/>
      <c r="BOQ34" s="191"/>
      <c r="BOR34" s="191"/>
      <c r="BOS34" s="191"/>
      <c r="BOT34" s="191"/>
      <c r="BOU34" s="191"/>
      <c r="BOV34" s="191"/>
      <c r="BOW34" s="191"/>
      <c r="BOX34" s="191"/>
      <c r="BOY34" s="191"/>
      <c r="BOZ34" s="191"/>
      <c r="BPA34" s="191"/>
      <c r="BPB34" s="191"/>
      <c r="BPC34" s="191"/>
      <c r="BPD34" s="191"/>
      <c r="BPE34" s="191"/>
      <c r="BPF34" s="191"/>
      <c r="BPG34" s="191"/>
      <c r="BPH34" s="191"/>
      <c r="BPI34" s="191"/>
      <c r="BPJ34" s="191"/>
      <c r="BPK34" s="191"/>
      <c r="BPL34" s="191"/>
      <c r="BPM34" s="191"/>
      <c r="BPN34" s="191"/>
      <c r="BPO34" s="191"/>
      <c r="BPP34" s="191"/>
      <c r="BPQ34" s="191"/>
      <c r="BPR34" s="191"/>
      <c r="BPS34" s="191"/>
      <c r="BPT34" s="191"/>
      <c r="BPU34" s="191"/>
      <c r="BPV34" s="191"/>
      <c r="BPW34" s="191"/>
      <c r="BPX34" s="191"/>
      <c r="BPY34" s="191"/>
      <c r="BPZ34" s="191"/>
      <c r="BQA34" s="191"/>
      <c r="BQB34" s="191"/>
      <c r="BQC34" s="191"/>
      <c r="BQD34" s="191"/>
      <c r="BQE34" s="191"/>
      <c r="BQF34" s="191"/>
      <c r="BQG34" s="191"/>
      <c r="BQH34" s="191"/>
      <c r="BQI34" s="191"/>
      <c r="BQJ34" s="191"/>
      <c r="BQK34" s="191"/>
      <c r="BQL34" s="191"/>
      <c r="BQM34" s="191"/>
      <c r="BQN34" s="191"/>
      <c r="BQO34" s="191"/>
      <c r="BQP34" s="191"/>
      <c r="BQQ34" s="191"/>
      <c r="BQR34" s="191"/>
      <c r="BQS34" s="191"/>
      <c r="BQT34" s="191"/>
      <c r="BQU34" s="191"/>
      <c r="BQV34" s="191"/>
      <c r="BQW34" s="191"/>
      <c r="BQX34" s="191"/>
      <c r="BQY34" s="191"/>
      <c r="BQZ34" s="191"/>
      <c r="BRA34" s="191"/>
      <c r="BRB34" s="191"/>
      <c r="BRC34" s="191"/>
      <c r="BRD34" s="191"/>
      <c r="BRE34" s="191"/>
      <c r="BRF34" s="191"/>
      <c r="BRG34" s="191"/>
      <c r="BRH34" s="191"/>
      <c r="BRI34" s="191"/>
      <c r="BRJ34" s="191"/>
      <c r="BRK34" s="191"/>
      <c r="BRL34" s="191"/>
      <c r="BRM34" s="191"/>
      <c r="BRN34" s="191"/>
      <c r="BRO34" s="191"/>
      <c r="BRP34" s="191"/>
      <c r="BRQ34" s="191"/>
      <c r="BRR34" s="191"/>
      <c r="BRS34" s="191"/>
      <c r="BRT34" s="191"/>
      <c r="BRU34" s="191"/>
      <c r="BRV34" s="191"/>
      <c r="BRW34" s="191"/>
      <c r="BRX34" s="191"/>
      <c r="BRY34" s="191"/>
      <c r="BRZ34" s="191"/>
      <c r="BSA34" s="191"/>
      <c r="BSB34" s="191"/>
      <c r="BSC34" s="191"/>
      <c r="BSD34" s="191"/>
      <c r="BSE34" s="191"/>
      <c r="BSF34" s="191"/>
      <c r="BSG34" s="191"/>
      <c r="BSH34" s="191"/>
      <c r="BSI34" s="191"/>
      <c r="BSJ34" s="191"/>
      <c r="BSK34" s="191"/>
      <c r="BSL34" s="191"/>
      <c r="BSM34" s="191"/>
      <c r="BSN34" s="191"/>
      <c r="BSO34" s="191"/>
      <c r="BSP34" s="191"/>
      <c r="BSQ34" s="191"/>
      <c r="BSR34" s="191"/>
      <c r="BSS34" s="191"/>
      <c r="BST34" s="191"/>
      <c r="BSU34" s="191"/>
      <c r="BSV34" s="191"/>
      <c r="BSW34" s="191"/>
      <c r="BSX34" s="191"/>
      <c r="BSY34" s="191"/>
      <c r="BSZ34" s="191"/>
      <c r="BTA34" s="191"/>
      <c r="BTB34" s="191"/>
      <c r="BTC34" s="191"/>
      <c r="BTD34" s="191"/>
      <c r="BTE34" s="191"/>
      <c r="BTF34" s="191"/>
      <c r="BTG34" s="191"/>
      <c r="BTH34" s="191"/>
      <c r="BTI34" s="191"/>
      <c r="BTJ34" s="191"/>
      <c r="BTK34" s="191"/>
      <c r="BTL34" s="191"/>
      <c r="BTM34" s="191"/>
      <c r="BTN34" s="191"/>
      <c r="BTO34" s="191"/>
      <c r="BTP34" s="191"/>
      <c r="BTQ34" s="191"/>
      <c r="BTR34" s="191"/>
      <c r="BTS34" s="191"/>
      <c r="BTT34" s="191"/>
      <c r="BTU34" s="191"/>
      <c r="BTV34" s="191"/>
      <c r="BTW34" s="191"/>
      <c r="BTX34" s="191"/>
      <c r="BTY34" s="191"/>
      <c r="BTZ34" s="191"/>
      <c r="BUA34" s="191"/>
      <c r="BUB34" s="191"/>
      <c r="BUC34" s="191"/>
      <c r="BUD34" s="191"/>
      <c r="BUE34" s="191"/>
      <c r="BUF34" s="191"/>
      <c r="BUG34" s="191"/>
      <c r="BUH34" s="191"/>
      <c r="BUI34" s="191"/>
      <c r="BUJ34" s="191"/>
      <c r="BUK34" s="191"/>
      <c r="BUL34" s="191"/>
      <c r="BUM34" s="191"/>
      <c r="BUN34" s="191"/>
      <c r="BUO34" s="191"/>
      <c r="BUP34" s="191"/>
      <c r="BUQ34" s="191"/>
      <c r="BUR34" s="191"/>
      <c r="BUS34" s="191"/>
      <c r="BUT34" s="191"/>
      <c r="BUU34" s="191"/>
      <c r="BUV34" s="191"/>
      <c r="BUW34" s="191"/>
      <c r="BUX34" s="191"/>
      <c r="BUY34" s="191"/>
      <c r="BUZ34" s="191"/>
      <c r="BVA34" s="191"/>
      <c r="BVB34" s="191"/>
      <c r="BVC34" s="191"/>
      <c r="BVD34" s="191"/>
      <c r="BVE34" s="191"/>
      <c r="BVF34" s="191"/>
      <c r="BVG34" s="191"/>
      <c r="BVH34" s="191"/>
      <c r="BVI34" s="191"/>
      <c r="BVJ34" s="191"/>
      <c r="BVK34" s="191"/>
      <c r="BVL34" s="191"/>
      <c r="BVM34" s="191"/>
      <c r="BVN34" s="191"/>
      <c r="BVO34" s="191"/>
      <c r="BVP34" s="191"/>
      <c r="BVQ34" s="191"/>
      <c r="BVR34" s="191"/>
      <c r="BVS34" s="191"/>
      <c r="BVT34" s="191"/>
      <c r="BVU34" s="191"/>
      <c r="BVV34" s="191"/>
      <c r="BVW34" s="191"/>
      <c r="BVX34" s="191"/>
      <c r="BVY34" s="191"/>
      <c r="BVZ34" s="191"/>
      <c r="BWA34" s="191"/>
      <c r="BWB34" s="191"/>
      <c r="BWC34" s="191"/>
      <c r="BWD34" s="191"/>
      <c r="BWE34" s="191"/>
      <c r="BWF34" s="191"/>
      <c r="BWG34" s="191"/>
      <c r="BWH34" s="191"/>
      <c r="BWI34" s="191"/>
      <c r="BWJ34" s="191"/>
      <c r="BWK34" s="191"/>
      <c r="BWL34" s="191"/>
      <c r="BWM34" s="191"/>
      <c r="BWN34" s="191"/>
      <c r="BWO34" s="191"/>
      <c r="BWP34" s="191"/>
      <c r="BWQ34" s="191"/>
      <c r="BWR34" s="191"/>
      <c r="BWS34" s="191"/>
      <c r="BWT34" s="191"/>
      <c r="BWU34" s="191"/>
      <c r="BWV34" s="191"/>
      <c r="BWW34" s="191"/>
      <c r="BWX34" s="191"/>
      <c r="BWY34" s="191"/>
      <c r="BWZ34" s="191"/>
      <c r="BXA34" s="191"/>
      <c r="BXB34" s="191"/>
      <c r="BXC34" s="191"/>
      <c r="BXD34" s="191"/>
      <c r="BXE34" s="191"/>
      <c r="BXF34" s="191"/>
      <c r="BXG34" s="191"/>
      <c r="BXH34" s="191"/>
      <c r="BXI34" s="191"/>
      <c r="BXJ34" s="191"/>
      <c r="BXK34" s="191"/>
      <c r="BXL34" s="191"/>
      <c r="BXM34" s="191"/>
      <c r="BXN34" s="191"/>
      <c r="BXO34" s="191"/>
      <c r="BXP34" s="191"/>
      <c r="BXQ34" s="191"/>
      <c r="BXR34" s="191"/>
      <c r="BXS34" s="191"/>
      <c r="BXT34" s="191"/>
      <c r="BXU34" s="191"/>
      <c r="BXV34" s="191"/>
      <c r="BXW34" s="191"/>
      <c r="BXX34" s="191"/>
      <c r="BXY34" s="191"/>
      <c r="BXZ34" s="191"/>
      <c r="BYA34" s="191"/>
      <c r="BYB34" s="191"/>
      <c r="BYC34" s="191"/>
      <c r="BYD34" s="191"/>
      <c r="BYE34" s="191"/>
      <c r="BYF34" s="191"/>
      <c r="BYG34" s="191"/>
      <c r="BYH34" s="191"/>
      <c r="BYI34" s="191"/>
      <c r="BYJ34" s="191"/>
      <c r="BYK34" s="191"/>
      <c r="BYL34" s="191"/>
      <c r="BYM34" s="191"/>
      <c r="BYN34" s="191"/>
      <c r="BYO34" s="191"/>
      <c r="BYP34" s="191"/>
      <c r="BYQ34" s="191"/>
      <c r="BYR34" s="191"/>
      <c r="BYS34" s="191"/>
      <c r="BYT34" s="191"/>
      <c r="BYU34" s="191"/>
      <c r="BYV34" s="191"/>
      <c r="BYW34" s="191"/>
      <c r="BYX34" s="191"/>
      <c r="BYY34" s="191"/>
      <c r="BYZ34" s="191"/>
      <c r="BZA34" s="191"/>
      <c r="BZB34" s="191"/>
      <c r="BZC34" s="191"/>
      <c r="BZD34" s="191"/>
      <c r="BZE34" s="191"/>
      <c r="BZF34" s="191"/>
      <c r="BZG34" s="191"/>
      <c r="BZH34" s="191"/>
      <c r="BZI34" s="191"/>
      <c r="BZJ34" s="191"/>
      <c r="BZK34" s="191"/>
      <c r="BZL34" s="191"/>
      <c r="BZM34" s="191"/>
      <c r="BZN34" s="191"/>
      <c r="BZO34" s="191"/>
      <c r="BZP34" s="191"/>
      <c r="BZQ34" s="191"/>
      <c r="BZR34" s="191"/>
      <c r="BZS34" s="191"/>
      <c r="BZT34" s="191"/>
      <c r="BZU34" s="191"/>
      <c r="BZV34" s="191"/>
      <c r="BZW34" s="191"/>
      <c r="BZX34" s="191"/>
      <c r="BZY34" s="191"/>
      <c r="BZZ34" s="191"/>
      <c r="CAA34" s="191"/>
      <c r="CAB34" s="191"/>
      <c r="CAC34" s="191"/>
      <c r="CAD34" s="191"/>
      <c r="CAE34" s="191"/>
      <c r="CAF34" s="191"/>
      <c r="CAG34" s="191"/>
      <c r="CAH34" s="191"/>
      <c r="CAI34" s="191"/>
      <c r="CAJ34" s="191"/>
      <c r="CAK34" s="191"/>
      <c r="CAL34" s="191"/>
      <c r="CAM34" s="191"/>
      <c r="CAN34" s="191"/>
      <c r="CAO34" s="191"/>
      <c r="CAP34" s="191"/>
      <c r="CAQ34" s="191"/>
      <c r="CAR34" s="191"/>
      <c r="CAS34" s="191"/>
      <c r="CAT34" s="191"/>
      <c r="CAU34" s="191"/>
      <c r="CAV34" s="191"/>
      <c r="CAW34" s="191"/>
      <c r="CAX34" s="191"/>
      <c r="CAY34" s="191"/>
      <c r="CAZ34" s="191"/>
      <c r="CBA34" s="191"/>
      <c r="CBB34" s="191"/>
      <c r="CBC34" s="191"/>
      <c r="CBD34" s="191"/>
      <c r="CBE34" s="191"/>
      <c r="CBF34" s="191"/>
      <c r="CBG34" s="191"/>
      <c r="CBH34" s="191"/>
      <c r="CBI34" s="191"/>
      <c r="CBJ34" s="191"/>
      <c r="CBK34" s="191"/>
      <c r="CBL34" s="191"/>
      <c r="CBM34" s="191"/>
      <c r="CBN34" s="191"/>
      <c r="CBO34" s="191"/>
      <c r="CBP34" s="191"/>
      <c r="CBQ34" s="191"/>
      <c r="CBR34" s="191"/>
      <c r="CBS34" s="191"/>
      <c r="CBT34" s="191"/>
      <c r="CBU34" s="191"/>
      <c r="CBV34" s="191"/>
      <c r="CBW34" s="191"/>
      <c r="CBX34" s="191"/>
      <c r="CBY34" s="191"/>
      <c r="CBZ34" s="191"/>
      <c r="CCA34" s="191"/>
      <c r="CCB34" s="191"/>
      <c r="CCC34" s="191"/>
      <c r="CCD34" s="191"/>
      <c r="CCE34" s="191"/>
      <c r="CCF34" s="191"/>
      <c r="CCG34" s="191"/>
      <c r="CCH34" s="191"/>
      <c r="CCI34" s="191"/>
      <c r="CCJ34" s="191"/>
      <c r="CCK34" s="191"/>
      <c r="CCL34" s="191"/>
      <c r="CCM34" s="191"/>
      <c r="CCN34" s="191"/>
      <c r="CCO34" s="191"/>
      <c r="CCP34" s="191"/>
      <c r="CCQ34" s="191"/>
      <c r="CCR34" s="191"/>
      <c r="CCS34" s="191"/>
      <c r="CCT34" s="191"/>
      <c r="CCU34" s="191"/>
      <c r="CCV34" s="191"/>
      <c r="CCW34" s="191"/>
      <c r="CCX34" s="191"/>
      <c r="CCY34" s="191"/>
      <c r="CCZ34" s="191"/>
      <c r="CDA34" s="191"/>
      <c r="CDB34" s="191"/>
      <c r="CDC34" s="191"/>
      <c r="CDD34" s="191"/>
      <c r="CDE34" s="191"/>
      <c r="CDF34" s="191"/>
      <c r="CDG34" s="191"/>
      <c r="CDH34" s="191"/>
      <c r="CDI34" s="191"/>
      <c r="CDJ34" s="191"/>
      <c r="CDK34" s="191"/>
      <c r="CDL34" s="191"/>
      <c r="CDM34" s="191"/>
      <c r="CDN34" s="191"/>
      <c r="CDO34" s="191"/>
      <c r="CDP34" s="191"/>
      <c r="CDQ34" s="191"/>
      <c r="CDR34" s="191"/>
      <c r="CDS34" s="191"/>
      <c r="CDT34" s="191"/>
      <c r="CDU34" s="191"/>
      <c r="CDV34" s="191"/>
      <c r="CDW34" s="191"/>
      <c r="CDX34" s="191"/>
      <c r="CDY34" s="191"/>
      <c r="CDZ34" s="191"/>
      <c r="CEA34" s="191"/>
      <c r="CEB34" s="191"/>
      <c r="CEC34" s="191"/>
      <c r="CED34" s="191"/>
      <c r="CEE34" s="191"/>
      <c r="CEF34" s="191"/>
      <c r="CEG34" s="191"/>
      <c r="CEH34" s="191"/>
      <c r="CEI34" s="191"/>
      <c r="CEJ34" s="191"/>
      <c r="CEK34" s="191"/>
      <c r="CEL34" s="191"/>
      <c r="CEM34" s="191"/>
      <c r="CEN34" s="191"/>
      <c r="CEO34" s="191"/>
      <c r="CEP34" s="191"/>
      <c r="CEQ34" s="191"/>
      <c r="CER34" s="191"/>
      <c r="CES34" s="191"/>
      <c r="CET34" s="191"/>
      <c r="CEU34" s="191"/>
      <c r="CEV34" s="191"/>
      <c r="CEW34" s="191"/>
      <c r="CEX34" s="191"/>
      <c r="CEY34" s="191"/>
      <c r="CEZ34" s="191"/>
      <c r="CFA34" s="191"/>
      <c r="CFB34" s="191"/>
      <c r="CFC34" s="191"/>
      <c r="CFD34" s="191"/>
      <c r="CFE34" s="191"/>
      <c r="CFF34" s="191"/>
      <c r="CFG34" s="191"/>
      <c r="CFH34" s="191"/>
      <c r="CFI34" s="191"/>
      <c r="CFJ34" s="191"/>
      <c r="CFK34" s="191"/>
      <c r="CFL34" s="191"/>
      <c r="CFM34" s="191"/>
      <c r="CFN34" s="191"/>
      <c r="CFO34" s="191"/>
      <c r="CFP34" s="191"/>
      <c r="CFQ34" s="191"/>
      <c r="CFR34" s="191"/>
      <c r="CFS34" s="191"/>
      <c r="CFT34" s="191"/>
      <c r="CFU34" s="191"/>
      <c r="CFV34" s="191"/>
      <c r="CFW34" s="191"/>
      <c r="CFX34" s="191"/>
      <c r="CFY34" s="191"/>
      <c r="CFZ34" s="191"/>
      <c r="CGA34" s="191"/>
      <c r="CGB34" s="191"/>
      <c r="CGC34" s="191"/>
      <c r="CGD34" s="191"/>
      <c r="CGE34" s="191"/>
      <c r="CGF34" s="191"/>
      <c r="CGG34" s="191"/>
      <c r="CGH34" s="191"/>
      <c r="CGI34" s="191"/>
      <c r="CGJ34" s="191"/>
      <c r="CGK34" s="191"/>
      <c r="CGL34" s="191"/>
      <c r="CGM34" s="191"/>
      <c r="CGN34" s="191"/>
      <c r="CGO34" s="191"/>
      <c r="CGP34" s="191"/>
      <c r="CGQ34" s="191"/>
      <c r="CGR34" s="191"/>
      <c r="CGS34" s="191"/>
      <c r="CGT34" s="191"/>
      <c r="CGU34" s="191"/>
      <c r="CGV34" s="191"/>
      <c r="CGW34" s="191"/>
      <c r="CGX34" s="191"/>
      <c r="CGY34" s="191"/>
      <c r="CGZ34" s="191"/>
      <c r="CHA34" s="191"/>
      <c r="CHB34" s="191"/>
      <c r="CHC34" s="191"/>
      <c r="CHD34" s="191"/>
      <c r="CHE34" s="191"/>
      <c r="CHF34" s="191"/>
      <c r="CHG34" s="191"/>
      <c r="CHH34" s="191"/>
      <c r="CHI34" s="191"/>
      <c r="CHJ34" s="191"/>
      <c r="CHK34" s="191"/>
      <c r="CHL34" s="191"/>
      <c r="CHM34" s="191"/>
      <c r="CHN34" s="191"/>
      <c r="CHO34" s="191"/>
      <c r="CHP34" s="191"/>
      <c r="CHQ34" s="191"/>
      <c r="CHR34" s="191"/>
      <c r="CHS34" s="191"/>
      <c r="CHT34" s="191"/>
      <c r="CHU34" s="191"/>
      <c r="CHV34" s="191"/>
      <c r="CHW34" s="191"/>
      <c r="CHX34" s="191"/>
      <c r="CHY34" s="191"/>
      <c r="CHZ34" s="191"/>
      <c r="CIA34" s="191"/>
      <c r="CIB34" s="191"/>
      <c r="CIC34" s="191"/>
      <c r="CID34" s="191"/>
      <c r="CIE34" s="191"/>
      <c r="CIF34" s="191"/>
      <c r="CIG34" s="191"/>
      <c r="CIH34" s="191"/>
      <c r="CII34" s="191"/>
      <c r="CIJ34" s="191"/>
      <c r="CIK34" s="191"/>
      <c r="CIL34" s="191"/>
      <c r="CIM34" s="191"/>
      <c r="CIN34" s="191"/>
      <c r="CIO34" s="191"/>
      <c r="CIP34" s="191"/>
      <c r="CIQ34" s="191"/>
      <c r="CIR34" s="191"/>
      <c r="CIS34" s="191"/>
      <c r="CIT34" s="191"/>
      <c r="CIU34" s="191"/>
      <c r="CIV34" s="191"/>
      <c r="CIW34" s="191"/>
      <c r="CIX34" s="191"/>
      <c r="CIY34" s="191"/>
      <c r="CIZ34" s="191"/>
      <c r="CJA34" s="191"/>
      <c r="CJB34" s="191"/>
      <c r="CJC34" s="191"/>
      <c r="CJD34" s="191"/>
      <c r="CJE34" s="191"/>
      <c r="CJF34" s="191"/>
      <c r="CJG34" s="191"/>
      <c r="CJH34" s="191"/>
      <c r="CJI34" s="191"/>
      <c r="CJJ34" s="191"/>
      <c r="CJK34" s="191"/>
      <c r="CJL34" s="191"/>
      <c r="CJM34" s="191"/>
      <c r="CJN34" s="191"/>
      <c r="CJO34" s="191"/>
      <c r="CJP34" s="191"/>
      <c r="CJQ34" s="191"/>
      <c r="CJR34" s="191"/>
      <c r="CJS34" s="191"/>
      <c r="CJT34" s="191"/>
      <c r="CJU34" s="191"/>
      <c r="CJV34" s="191"/>
      <c r="CJW34" s="191"/>
      <c r="CJX34" s="191"/>
      <c r="CJY34" s="191"/>
      <c r="CJZ34" s="191"/>
      <c r="CKA34" s="191"/>
      <c r="CKB34" s="191"/>
      <c r="CKC34" s="191"/>
      <c r="CKD34" s="191"/>
      <c r="CKE34" s="191"/>
      <c r="CKF34" s="191"/>
      <c r="CKG34" s="191"/>
      <c r="CKH34" s="191"/>
      <c r="CKI34" s="191"/>
      <c r="CKJ34" s="191"/>
      <c r="CKK34" s="191"/>
      <c r="CKL34" s="191"/>
      <c r="CKM34" s="191"/>
      <c r="CKN34" s="191"/>
      <c r="CKO34" s="191"/>
      <c r="CKP34" s="191"/>
      <c r="CKQ34" s="191"/>
      <c r="CKR34" s="191"/>
      <c r="CKS34" s="191"/>
      <c r="CKT34" s="191"/>
      <c r="CKU34" s="191"/>
      <c r="CKV34" s="191"/>
      <c r="CKW34" s="191"/>
      <c r="CKX34" s="191"/>
      <c r="CKY34" s="191"/>
      <c r="CKZ34" s="191"/>
      <c r="CLA34" s="191"/>
      <c r="CLB34" s="191"/>
      <c r="CLC34" s="191"/>
      <c r="CLD34" s="191"/>
      <c r="CLE34" s="191"/>
      <c r="CLF34" s="191"/>
      <c r="CLG34" s="191"/>
      <c r="CLH34" s="191"/>
      <c r="CLI34" s="191"/>
      <c r="CLJ34" s="191"/>
      <c r="CLK34" s="191"/>
      <c r="CLL34" s="191"/>
      <c r="CLM34" s="191"/>
      <c r="CLN34" s="191"/>
      <c r="CLO34" s="191"/>
      <c r="CLP34" s="191"/>
      <c r="CLQ34" s="191"/>
      <c r="CLR34" s="191"/>
      <c r="CLS34" s="191"/>
      <c r="CLT34" s="191"/>
      <c r="CLU34" s="191"/>
      <c r="CLV34" s="191"/>
      <c r="CLW34" s="191"/>
      <c r="CLX34" s="191"/>
      <c r="CLY34" s="191"/>
      <c r="CLZ34" s="191"/>
      <c r="CMA34" s="191"/>
      <c r="CMB34" s="191"/>
      <c r="CMC34" s="191"/>
      <c r="CMD34" s="191"/>
      <c r="CME34" s="191"/>
      <c r="CMF34" s="191"/>
      <c r="CMG34" s="191"/>
      <c r="CMH34" s="191"/>
      <c r="CMI34" s="191"/>
      <c r="CMJ34" s="191"/>
      <c r="CMK34" s="191"/>
      <c r="CML34" s="191"/>
      <c r="CMM34" s="191"/>
      <c r="CMN34" s="191"/>
      <c r="CMO34" s="191"/>
      <c r="CMP34" s="191"/>
      <c r="CMQ34" s="191"/>
      <c r="CMR34" s="191"/>
      <c r="CMS34" s="191"/>
      <c r="CMT34" s="191"/>
      <c r="CMU34" s="191"/>
      <c r="CMV34" s="191"/>
      <c r="CMW34" s="191"/>
      <c r="CMX34" s="191"/>
      <c r="CMY34" s="191"/>
      <c r="CMZ34" s="191"/>
      <c r="CNA34" s="191"/>
      <c r="CNB34" s="191"/>
      <c r="CNC34" s="191"/>
      <c r="CND34" s="191"/>
      <c r="CNE34" s="191"/>
      <c r="CNF34" s="191"/>
      <c r="CNG34" s="191"/>
      <c r="CNH34" s="191"/>
      <c r="CNI34" s="191"/>
      <c r="CNJ34" s="191"/>
      <c r="CNK34" s="191"/>
      <c r="CNL34" s="191"/>
      <c r="CNM34" s="191"/>
      <c r="CNN34" s="191"/>
      <c r="CNO34" s="191"/>
      <c r="CNP34" s="191"/>
      <c r="CNQ34" s="191"/>
      <c r="CNR34" s="191"/>
      <c r="CNS34" s="191"/>
      <c r="CNT34" s="191"/>
      <c r="CNU34" s="191"/>
      <c r="CNV34" s="191"/>
      <c r="CNW34" s="191"/>
      <c r="CNX34" s="191"/>
      <c r="CNY34" s="191"/>
      <c r="CNZ34" s="191"/>
      <c r="COA34" s="191"/>
      <c r="COB34" s="191"/>
      <c r="COC34" s="191"/>
      <c r="COD34" s="191"/>
      <c r="COE34" s="191"/>
      <c r="COF34" s="191"/>
      <c r="COG34" s="191"/>
      <c r="COH34" s="191"/>
      <c r="COI34" s="191"/>
      <c r="COJ34" s="191"/>
      <c r="COK34" s="191"/>
      <c r="COL34" s="191"/>
      <c r="COM34" s="191"/>
      <c r="CON34" s="191"/>
      <c r="COO34" s="191"/>
      <c r="COP34" s="191"/>
      <c r="COQ34" s="191"/>
      <c r="COR34" s="191"/>
      <c r="COS34" s="191"/>
      <c r="COT34" s="191"/>
      <c r="COU34" s="191"/>
      <c r="COV34" s="191"/>
      <c r="COW34" s="191"/>
      <c r="COX34" s="191"/>
      <c r="COY34" s="191"/>
      <c r="COZ34" s="191"/>
      <c r="CPA34" s="191"/>
      <c r="CPB34" s="191"/>
      <c r="CPC34" s="191"/>
      <c r="CPD34" s="191"/>
      <c r="CPE34" s="191"/>
      <c r="CPF34" s="191"/>
      <c r="CPG34" s="191"/>
      <c r="CPH34" s="191"/>
      <c r="CPI34" s="191"/>
      <c r="CPJ34" s="191"/>
      <c r="CPK34" s="191"/>
      <c r="CPL34" s="191"/>
      <c r="CPM34" s="191"/>
      <c r="CPN34" s="191"/>
      <c r="CPO34" s="191"/>
      <c r="CPP34" s="191"/>
      <c r="CPQ34" s="191"/>
      <c r="CPR34" s="191"/>
      <c r="CPS34" s="191"/>
      <c r="CPT34" s="191"/>
      <c r="CPU34" s="191"/>
      <c r="CPV34" s="191"/>
      <c r="CPW34" s="191"/>
      <c r="CPX34" s="191"/>
      <c r="CPY34" s="191"/>
      <c r="CPZ34" s="191"/>
      <c r="CQA34" s="191"/>
      <c r="CQB34" s="191"/>
      <c r="CQC34" s="191"/>
      <c r="CQD34" s="191"/>
      <c r="CQE34" s="191"/>
      <c r="CQF34" s="191"/>
      <c r="CQG34" s="191"/>
      <c r="CQH34" s="191"/>
      <c r="CQI34" s="191"/>
      <c r="CQJ34" s="191"/>
      <c r="CQK34" s="191"/>
      <c r="CQL34" s="191"/>
      <c r="CQM34" s="191"/>
      <c r="CQN34" s="191"/>
      <c r="CQO34" s="191"/>
      <c r="CQP34" s="191"/>
      <c r="CQQ34" s="191"/>
      <c r="CQR34" s="191"/>
      <c r="CQS34" s="191"/>
      <c r="CQT34" s="191"/>
      <c r="CQU34" s="191"/>
      <c r="CQV34" s="191"/>
      <c r="CQW34" s="191"/>
      <c r="CQX34" s="191"/>
      <c r="CQY34" s="191"/>
      <c r="CQZ34" s="191"/>
      <c r="CRA34" s="191"/>
      <c r="CRB34" s="191"/>
      <c r="CRC34" s="191"/>
      <c r="CRD34" s="191"/>
      <c r="CRE34" s="191"/>
      <c r="CRF34" s="191"/>
      <c r="CRG34" s="191"/>
      <c r="CRH34" s="191"/>
      <c r="CRI34" s="191"/>
      <c r="CRJ34" s="191"/>
      <c r="CRK34" s="191"/>
      <c r="CRL34" s="191"/>
      <c r="CRM34" s="191"/>
      <c r="CRN34" s="191"/>
      <c r="CRO34" s="191"/>
      <c r="CRP34" s="191"/>
      <c r="CRQ34" s="191"/>
      <c r="CRR34" s="191"/>
      <c r="CRS34" s="191"/>
      <c r="CRT34" s="191"/>
      <c r="CRU34" s="191"/>
      <c r="CRV34" s="191"/>
      <c r="CRW34" s="191"/>
      <c r="CRX34" s="191"/>
      <c r="CRY34" s="191"/>
      <c r="CRZ34" s="191"/>
      <c r="CSA34" s="191"/>
      <c r="CSB34" s="191"/>
      <c r="CSC34" s="191"/>
      <c r="CSD34" s="191"/>
      <c r="CSE34" s="191"/>
      <c r="CSF34" s="191"/>
      <c r="CSG34" s="191"/>
      <c r="CSH34" s="191"/>
      <c r="CSI34" s="191"/>
      <c r="CSJ34" s="191"/>
      <c r="CSK34" s="191"/>
      <c r="CSL34" s="191"/>
      <c r="CSM34" s="191"/>
      <c r="CSN34" s="191"/>
      <c r="CSO34" s="191"/>
      <c r="CSP34" s="191"/>
      <c r="CSQ34" s="191"/>
      <c r="CSR34" s="191"/>
      <c r="CSS34" s="191"/>
      <c r="CST34" s="191"/>
      <c r="CSU34" s="191"/>
      <c r="CSV34" s="191"/>
      <c r="CSW34" s="191"/>
      <c r="CSX34" s="191"/>
      <c r="CSY34" s="191"/>
      <c r="CSZ34" s="191"/>
      <c r="CTA34" s="191"/>
      <c r="CTB34" s="191"/>
      <c r="CTC34" s="191"/>
      <c r="CTD34" s="191"/>
      <c r="CTE34" s="191"/>
      <c r="CTF34" s="191"/>
      <c r="CTG34" s="191"/>
      <c r="CTH34" s="191"/>
      <c r="CTI34" s="191"/>
      <c r="CTJ34" s="191"/>
      <c r="CTK34" s="191"/>
      <c r="CTL34" s="191"/>
      <c r="CTM34" s="191"/>
      <c r="CTN34" s="191"/>
      <c r="CTO34" s="191"/>
      <c r="CTP34" s="191"/>
      <c r="CTQ34" s="191"/>
      <c r="CTR34" s="191"/>
      <c r="CTS34" s="191"/>
      <c r="CTT34" s="191"/>
      <c r="CTU34" s="191"/>
      <c r="CTV34" s="191"/>
      <c r="CTW34" s="191"/>
      <c r="CTX34" s="191"/>
      <c r="CTY34" s="191"/>
      <c r="CTZ34" s="191"/>
      <c r="CUA34" s="191"/>
      <c r="CUB34" s="191"/>
      <c r="CUC34" s="191"/>
      <c r="CUD34" s="191"/>
      <c r="CUE34" s="191"/>
      <c r="CUF34" s="191"/>
      <c r="CUG34" s="191"/>
      <c r="CUH34" s="191"/>
      <c r="CUI34" s="191"/>
      <c r="CUJ34" s="191"/>
      <c r="CUK34" s="191"/>
      <c r="CUL34" s="191"/>
      <c r="CUM34" s="191"/>
      <c r="CUN34" s="191"/>
      <c r="CUO34" s="191"/>
      <c r="CUP34" s="191"/>
      <c r="CUQ34" s="191"/>
      <c r="CUR34" s="191"/>
      <c r="CUS34" s="191"/>
      <c r="CUT34" s="191"/>
      <c r="CUU34" s="191"/>
      <c r="CUV34" s="191"/>
      <c r="CUW34" s="191"/>
      <c r="CUX34" s="191"/>
      <c r="CUY34" s="191"/>
      <c r="CUZ34" s="191"/>
      <c r="CVA34" s="191"/>
      <c r="CVB34" s="191"/>
      <c r="CVC34" s="191"/>
      <c r="CVD34" s="191"/>
      <c r="CVE34" s="191"/>
      <c r="CVF34" s="191"/>
      <c r="CVG34" s="191"/>
      <c r="CVH34" s="191"/>
      <c r="CVI34" s="191"/>
      <c r="CVJ34" s="191"/>
      <c r="CVK34" s="191"/>
      <c r="CVL34" s="191"/>
      <c r="CVM34" s="191"/>
      <c r="CVN34" s="191"/>
      <c r="CVO34" s="191"/>
      <c r="CVP34" s="191"/>
      <c r="CVQ34" s="191"/>
      <c r="CVR34" s="191"/>
      <c r="CVS34" s="191"/>
      <c r="CVT34" s="191"/>
      <c r="CVU34" s="191"/>
      <c r="CVV34" s="191"/>
      <c r="CVW34" s="191"/>
      <c r="CVX34" s="191"/>
      <c r="CVY34" s="191"/>
      <c r="CVZ34" s="191"/>
      <c r="CWA34" s="191"/>
      <c r="CWB34" s="191"/>
      <c r="CWC34" s="191"/>
      <c r="CWD34" s="191"/>
      <c r="CWE34" s="191"/>
      <c r="CWF34" s="191"/>
      <c r="CWG34" s="191"/>
      <c r="CWH34" s="191"/>
      <c r="CWI34" s="191"/>
      <c r="CWJ34" s="191"/>
      <c r="CWK34" s="191"/>
      <c r="CWL34" s="191"/>
      <c r="CWM34" s="191"/>
      <c r="CWN34" s="191"/>
      <c r="CWO34" s="191"/>
      <c r="CWP34" s="191"/>
      <c r="CWQ34" s="191"/>
      <c r="CWR34" s="191"/>
      <c r="CWS34" s="191"/>
      <c r="CWT34" s="191"/>
      <c r="CWU34" s="191"/>
      <c r="CWV34" s="191"/>
      <c r="CWW34" s="191"/>
      <c r="CWX34" s="191"/>
      <c r="CWY34" s="191"/>
      <c r="CWZ34" s="191"/>
      <c r="CXA34" s="191"/>
      <c r="CXB34" s="191"/>
      <c r="CXC34" s="191"/>
      <c r="CXD34" s="191"/>
      <c r="CXE34" s="191"/>
      <c r="CXF34" s="191"/>
      <c r="CXG34" s="191"/>
      <c r="CXH34" s="191"/>
      <c r="CXI34" s="191"/>
      <c r="CXJ34" s="191"/>
      <c r="CXK34" s="191"/>
      <c r="CXL34" s="191"/>
      <c r="CXM34" s="191"/>
      <c r="CXN34" s="191"/>
      <c r="CXO34" s="191"/>
      <c r="CXP34" s="191"/>
      <c r="CXQ34" s="191"/>
      <c r="CXR34" s="191"/>
      <c r="CXS34" s="191"/>
      <c r="CXT34" s="191"/>
      <c r="CXU34" s="191"/>
      <c r="CXV34" s="191"/>
      <c r="CXW34" s="191"/>
      <c r="CXX34" s="191"/>
      <c r="CXY34" s="191"/>
      <c r="CXZ34" s="191"/>
      <c r="CYA34" s="191"/>
      <c r="CYB34" s="191"/>
      <c r="CYC34" s="191"/>
      <c r="CYD34" s="191"/>
      <c r="CYE34" s="191"/>
      <c r="CYF34" s="191"/>
      <c r="CYG34" s="191"/>
      <c r="CYH34" s="191"/>
      <c r="CYI34" s="191"/>
      <c r="CYJ34" s="191"/>
      <c r="CYK34" s="191"/>
      <c r="CYL34" s="191"/>
      <c r="CYM34" s="191"/>
      <c r="CYN34" s="191"/>
      <c r="CYO34" s="191"/>
      <c r="CYP34" s="191"/>
      <c r="CYQ34" s="191"/>
      <c r="CYR34" s="191"/>
      <c r="CYS34" s="191"/>
      <c r="CYT34" s="191"/>
      <c r="CYU34" s="191"/>
      <c r="CYV34" s="191"/>
      <c r="CYW34" s="191"/>
      <c r="CYX34" s="191"/>
      <c r="CYY34" s="191"/>
      <c r="CYZ34" s="191"/>
      <c r="CZA34" s="191"/>
      <c r="CZB34" s="191"/>
      <c r="CZC34" s="191"/>
      <c r="CZD34" s="191"/>
      <c r="CZE34" s="191"/>
      <c r="CZF34" s="191"/>
      <c r="CZG34" s="191"/>
      <c r="CZH34" s="191"/>
      <c r="CZI34" s="191"/>
      <c r="CZJ34" s="191"/>
      <c r="CZK34" s="191"/>
      <c r="CZL34" s="191"/>
      <c r="CZM34" s="191"/>
      <c r="CZN34" s="191"/>
      <c r="CZO34" s="191"/>
      <c r="CZP34" s="191"/>
      <c r="CZQ34" s="191"/>
      <c r="CZR34" s="191"/>
      <c r="CZS34" s="191"/>
      <c r="CZT34" s="191"/>
      <c r="CZU34" s="191"/>
      <c r="CZV34" s="191"/>
      <c r="CZW34" s="191"/>
      <c r="CZX34" s="191"/>
      <c r="CZY34" s="191"/>
      <c r="CZZ34" s="191"/>
      <c r="DAA34" s="191"/>
      <c r="DAB34" s="191"/>
      <c r="DAC34" s="191"/>
      <c r="DAD34" s="191"/>
      <c r="DAE34" s="191"/>
      <c r="DAF34" s="191"/>
      <c r="DAG34" s="191"/>
      <c r="DAH34" s="191"/>
      <c r="DAI34" s="191"/>
      <c r="DAJ34" s="191"/>
      <c r="DAK34" s="191"/>
      <c r="DAL34" s="191"/>
      <c r="DAM34" s="191"/>
      <c r="DAN34" s="191"/>
      <c r="DAO34" s="191"/>
      <c r="DAP34" s="191"/>
      <c r="DAQ34" s="191"/>
      <c r="DAR34" s="191"/>
      <c r="DAS34" s="191"/>
      <c r="DAT34" s="191"/>
      <c r="DAU34" s="191"/>
      <c r="DAV34" s="191"/>
      <c r="DAW34" s="191"/>
      <c r="DAX34" s="191"/>
      <c r="DAY34" s="191"/>
      <c r="DAZ34" s="191"/>
      <c r="DBA34" s="191"/>
      <c r="DBB34" s="191"/>
      <c r="DBC34" s="191"/>
      <c r="DBD34" s="191"/>
      <c r="DBE34" s="191"/>
      <c r="DBF34" s="191"/>
      <c r="DBG34" s="191"/>
      <c r="DBH34" s="191"/>
      <c r="DBI34" s="191"/>
      <c r="DBJ34" s="191"/>
      <c r="DBK34" s="191"/>
      <c r="DBL34" s="191"/>
      <c r="DBM34" s="191"/>
      <c r="DBN34" s="191"/>
      <c r="DBO34" s="191"/>
      <c r="DBP34" s="191"/>
      <c r="DBQ34" s="191"/>
      <c r="DBR34" s="191"/>
      <c r="DBS34" s="191"/>
      <c r="DBT34" s="191"/>
      <c r="DBU34" s="191"/>
      <c r="DBV34" s="191"/>
      <c r="DBW34" s="191"/>
      <c r="DBX34" s="191"/>
      <c r="DBY34" s="191"/>
      <c r="DBZ34" s="191"/>
      <c r="DCA34" s="191"/>
      <c r="DCB34" s="191"/>
      <c r="DCC34" s="191"/>
      <c r="DCD34" s="191"/>
      <c r="DCE34" s="191"/>
      <c r="DCF34" s="191"/>
      <c r="DCG34" s="191"/>
      <c r="DCH34" s="191"/>
      <c r="DCI34" s="191"/>
      <c r="DCJ34" s="191"/>
      <c r="DCK34" s="191"/>
      <c r="DCL34" s="191"/>
      <c r="DCM34" s="191"/>
      <c r="DCN34" s="191"/>
      <c r="DCO34" s="191"/>
      <c r="DCP34" s="191"/>
      <c r="DCQ34" s="191"/>
      <c r="DCR34" s="191"/>
      <c r="DCS34" s="191"/>
      <c r="DCT34" s="191"/>
      <c r="DCU34" s="191"/>
      <c r="DCV34" s="191"/>
      <c r="DCW34" s="191"/>
      <c r="DCX34" s="191"/>
      <c r="DCY34" s="191"/>
      <c r="DCZ34" s="191"/>
      <c r="DDA34" s="191"/>
      <c r="DDB34" s="191"/>
      <c r="DDC34" s="191"/>
      <c r="DDD34" s="191"/>
      <c r="DDE34" s="191"/>
      <c r="DDF34" s="191"/>
      <c r="DDG34" s="191"/>
      <c r="DDH34" s="191"/>
      <c r="DDI34" s="191"/>
      <c r="DDJ34" s="191"/>
      <c r="DDK34" s="191"/>
      <c r="DDL34" s="191"/>
      <c r="DDM34" s="191"/>
      <c r="DDN34" s="191"/>
      <c r="DDO34" s="191"/>
      <c r="DDP34" s="191"/>
      <c r="DDQ34" s="191"/>
      <c r="DDR34" s="191"/>
      <c r="DDS34" s="191"/>
      <c r="DDT34" s="191"/>
      <c r="DDU34" s="191"/>
      <c r="DDV34" s="191"/>
      <c r="DDW34" s="191"/>
      <c r="DDX34" s="191"/>
      <c r="DDY34" s="191"/>
      <c r="DDZ34" s="191"/>
      <c r="DEA34" s="191"/>
      <c r="DEB34" s="191"/>
      <c r="DEC34" s="191"/>
      <c r="DED34" s="191"/>
      <c r="DEE34" s="191"/>
      <c r="DEF34" s="191"/>
      <c r="DEG34" s="191"/>
      <c r="DEH34" s="191"/>
      <c r="DEI34" s="191"/>
      <c r="DEJ34" s="191"/>
      <c r="DEK34" s="191"/>
      <c r="DEL34" s="191"/>
      <c r="DEM34" s="191"/>
      <c r="DEN34" s="191"/>
      <c r="DEO34" s="191"/>
      <c r="DEP34" s="191"/>
      <c r="DEQ34" s="191"/>
      <c r="DER34" s="191"/>
      <c r="DES34" s="191"/>
      <c r="DET34" s="191"/>
      <c r="DEU34" s="191"/>
      <c r="DEV34" s="191"/>
      <c r="DEW34" s="191"/>
      <c r="DEX34" s="191"/>
      <c r="DEY34" s="191"/>
      <c r="DEZ34" s="191"/>
      <c r="DFA34" s="191"/>
      <c r="DFB34" s="191"/>
      <c r="DFC34" s="191"/>
      <c r="DFD34" s="191"/>
      <c r="DFE34" s="191"/>
      <c r="DFF34" s="191"/>
      <c r="DFG34" s="191"/>
      <c r="DFH34" s="191"/>
      <c r="DFI34" s="191"/>
      <c r="DFJ34" s="191"/>
      <c r="DFK34" s="191"/>
      <c r="DFL34" s="191"/>
      <c r="DFM34" s="191"/>
      <c r="DFN34" s="191"/>
      <c r="DFO34" s="191"/>
      <c r="DFP34" s="191"/>
      <c r="DFQ34" s="191"/>
      <c r="DFR34" s="191"/>
      <c r="DFS34" s="191"/>
      <c r="DFT34" s="191"/>
      <c r="DFU34" s="191"/>
      <c r="DFV34" s="191"/>
      <c r="DFW34" s="191"/>
      <c r="DFX34" s="191"/>
      <c r="DFY34" s="191"/>
      <c r="DFZ34" s="191"/>
      <c r="DGA34" s="191"/>
      <c r="DGB34" s="191"/>
      <c r="DGC34" s="191"/>
      <c r="DGD34" s="191"/>
      <c r="DGE34" s="191"/>
      <c r="DGF34" s="191"/>
      <c r="DGG34" s="191"/>
      <c r="DGH34" s="191"/>
      <c r="DGI34" s="191"/>
      <c r="DGJ34" s="191"/>
      <c r="DGK34" s="191"/>
      <c r="DGL34" s="191"/>
      <c r="DGM34" s="191"/>
      <c r="DGN34" s="191"/>
      <c r="DGO34" s="191"/>
      <c r="DGP34" s="191"/>
      <c r="DGQ34" s="191"/>
      <c r="DGR34" s="191"/>
      <c r="DGS34" s="191"/>
      <c r="DGT34" s="191"/>
      <c r="DGU34" s="191"/>
      <c r="DGV34" s="191"/>
      <c r="DGW34" s="191"/>
      <c r="DGX34" s="191"/>
      <c r="DGY34" s="191"/>
      <c r="DGZ34" s="191"/>
      <c r="DHA34" s="191"/>
      <c r="DHB34" s="191"/>
      <c r="DHC34" s="191"/>
      <c r="DHD34" s="191"/>
      <c r="DHE34" s="191"/>
      <c r="DHF34" s="191"/>
      <c r="DHG34" s="191"/>
      <c r="DHH34" s="191"/>
      <c r="DHI34" s="191"/>
      <c r="DHJ34" s="191"/>
      <c r="DHK34" s="191"/>
      <c r="DHL34" s="191"/>
      <c r="DHM34" s="191"/>
      <c r="DHN34" s="191"/>
      <c r="DHO34" s="191"/>
      <c r="DHP34" s="191"/>
      <c r="DHQ34" s="191"/>
      <c r="DHR34" s="191"/>
      <c r="DHS34" s="191"/>
      <c r="DHT34" s="191"/>
      <c r="DHU34" s="191"/>
      <c r="DHV34" s="191"/>
      <c r="DHW34" s="191"/>
      <c r="DHX34" s="191"/>
      <c r="DHY34" s="191"/>
      <c r="DHZ34" s="191"/>
      <c r="DIA34" s="191"/>
      <c r="DIB34" s="191"/>
      <c r="DIC34" s="191"/>
      <c r="DID34" s="191"/>
      <c r="DIE34" s="191"/>
      <c r="DIF34" s="191"/>
      <c r="DIG34" s="191"/>
      <c r="DIH34" s="191"/>
      <c r="DII34" s="191"/>
      <c r="DIJ34" s="191"/>
      <c r="DIK34" s="191"/>
      <c r="DIL34" s="191"/>
      <c r="DIM34" s="191"/>
      <c r="DIN34" s="191"/>
      <c r="DIO34" s="191"/>
      <c r="DIP34" s="191"/>
      <c r="DIQ34" s="191"/>
      <c r="DIR34" s="191"/>
      <c r="DIS34" s="191"/>
      <c r="DIT34" s="191"/>
      <c r="DIU34" s="191"/>
      <c r="DIV34" s="191"/>
      <c r="DIW34" s="191"/>
      <c r="DIX34" s="191"/>
      <c r="DIY34" s="191"/>
      <c r="DIZ34" s="191"/>
      <c r="DJA34" s="191"/>
      <c r="DJB34" s="191"/>
      <c r="DJC34" s="191"/>
      <c r="DJD34" s="191"/>
      <c r="DJE34" s="191"/>
      <c r="DJF34" s="191"/>
      <c r="DJG34" s="191"/>
      <c r="DJH34" s="191"/>
      <c r="DJI34" s="191"/>
      <c r="DJJ34" s="191"/>
      <c r="DJK34" s="191"/>
      <c r="DJL34" s="191"/>
      <c r="DJM34" s="191"/>
      <c r="DJN34" s="191"/>
      <c r="DJO34" s="191"/>
      <c r="DJP34" s="191"/>
      <c r="DJQ34" s="191"/>
      <c r="DJR34" s="191"/>
      <c r="DJS34" s="191"/>
      <c r="DJT34" s="191"/>
      <c r="DJU34" s="191"/>
      <c r="DJV34" s="191"/>
      <c r="DJW34" s="191"/>
      <c r="DJX34" s="191"/>
      <c r="DJY34" s="191"/>
      <c r="DJZ34" s="191"/>
      <c r="DKA34" s="191"/>
      <c r="DKB34" s="191"/>
      <c r="DKC34" s="191"/>
      <c r="DKD34" s="191"/>
      <c r="DKE34" s="191"/>
      <c r="DKF34" s="191"/>
      <c r="DKG34" s="191"/>
      <c r="DKH34" s="191"/>
      <c r="DKI34" s="191"/>
      <c r="DKJ34" s="191"/>
      <c r="DKK34" s="191"/>
      <c r="DKL34" s="191"/>
      <c r="DKM34" s="191"/>
      <c r="DKN34" s="191"/>
      <c r="DKO34" s="191"/>
      <c r="DKP34" s="191"/>
      <c r="DKQ34" s="191"/>
      <c r="DKR34" s="191"/>
      <c r="DKS34" s="191"/>
      <c r="DKT34" s="191"/>
      <c r="DKU34" s="191"/>
      <c r="DKV34" s="191"/>
      <c r="DKW34" s="191"/>
      <c r="DKX34" s="191"/>
      <c r="DKY34" s="191"/>
      <c r="DKZ34" s="191"/>
      <c r="DLA34" s="191"/>
      <c r="DLB34" s="191"/>
      <c r="DLC34" s="191"/>
      <c r="DLD34" s="191"/>
      <c r="DLE34" s="191"/>
      <c r="DLF34" s="191"/>
      <c r="DLG34" s="191"/>
      <c r="DLH34" s="191"/>
      <c r="DLI34" s="191"/>
      <c r="DLJ34" s="191"/>
      <c r="DLK34" s="191"/>
      <c r="DLL34" s="191"/>
      <c r="DLM34" s="191"/>
      <c r="DLN34" s="191"/>
      <c r="DLO34" s="191"/>
      <c r="DLP34" s="191"/>
      <c r="DLQ34" s="191"/>
      <c r="DLR34" s="191"/>
      <c r="DLS34" s="191"/>
      <c r="DLT34" s="191"/>
      <c r="DLU34" s="191"/>
      <c r="DLV34" s="191"/>
      <c r="DLW34" s="191"/>
      <c r="DLX34" s="191"/>
      <c r="DLY34" s="191"/>
      <c r="DLZ34" s="191"/>
      <c r="DMA34" s="191"/>
      <c r="DMB34" s="191"/>
      <c r="DMC34" s="191"/>
      <c r="DMD34" s="191"/>
      <c r="DME34" s="191"/>
      <c r="DMF34" s="191"/>
      <c r="DMG34" s="191"/>
      <c r="DMH34" s="191"/>
      <c r="DMI34" s="191"/>
      <c r="DMJ34" s="191"/>
      <c r="DMK34" s="191"/>
      <c r="DML34" s="191"/>
      <c r="DMM34" s="191"/>
      <c r="DMN34" s="191"/>
      <c r="DMO34" s="191"/>
      <c r="DMP34" s="191"/>
      <c r="DMQ34" s="191"/>
      <c r="DMR34" s="191"/>
      <c r="DMS34" s="191"/>
      <c r="DMT34" s="191"/>
      <c r="DMU34" s="191"/>
      <c r="DMV34" s="191"/>
      <c r="DMW34" s="191"/>
      <c r="DMX34" s="191"/>
      <c r="DMY34" s="191"/>
      <c r="DMZ34" s="191"/>
      <c r="DNA34" s="191"/>
      <c r="DNB34" s="191"/>
      <c r="DNC34" s="191"/>
      <c r="DND34" s="191"/>
      <c r="DNE34" s="191"/>
      <c r="DNF34" s="191"/>
      <c r="DNG34" s="191"/>
      <c r="DNH34" s="191"/>
      <c r="DNI34" s="191"/>
      <c r="DNJ34" s="191"/>
      <c r="DNK34" s="191"/>
      <c r="DNL34" s="191"/>
      <c r="DNM34" s="191"/>
      <c r="DNN34" s="191"/>
      <c r="DNO34" s="191"/>
      <c r="DNP34" s="191"/>
      <c r="DNQ34" s="191"/>
      <c r="DNR34" s="191"/>
      <c r="DNS34" s="191"/>
      <c r="DNT34" s="191"/>
      <c r="DNU34" s="191"/>
      <c r="DNV34" s="191"/>
      <c r="DNW34" s="191"/>
      <c r="DNX34" s="191"/>
      <c r="DNY34" s="191"/>
      <c r="DNZ34" s="191"/>
      <c r="DOA34" s="191"/>
      <c r="DOB34" s="191"/>
      <c r="DOC34" s="191"/>
      <c r="DOD34" s="191"/>
      <c r="DOE34" s="191"/>
      <c r="DOF34" s="191"/>
      <c r="DOG34" s="191"/>
      <c r="DOH34" s="191"/>
      <c r="DOI34" s="191"/>
      <c r="DOJ34" s="191"/>
      <c r="DOK34" s="191"/>
      <c r="DOL34" s="191"/>
      <c r="DOM34" s="191"/>
      <c r="DON34" s="191"/>
      <c r="DOO34" s="191"/>
      <c r="DOP34" s="191"/>
      <c r="DOQ34" s="191"/>
      <c r="DOR34" s="191"/>
      <c r="DOS34" s="191"/>
      <c r="DOT34" s="191"/>
      <c r="DOU34" s="191"/>
      <c r="DOV34" s="191"/>
      <c r="DOW34" s="191"/>
      <c r="DOX34" s="191"/>
      <c r="DOY34" s="191"/>
      <c r="DOZ34" s="191"/>
      <c r="DPA34" s="191"/>
      <c r="DPB34" s="191"/>
      <c r="DPC34" s="191"/>
      <c r="DPD34" s="191"/>
      <c r="DPE34" s="191"/>
      <c r="DPF34" s="191"/>
      <c r="DPG34" s="191"/>
      <c r="DPH34" s="191"/>
      <c r="DPI34" s="191"/>
      <c r="DPJ34" s="191"/>
      <c r="DPK34" s="191"/>
      <c r="DPL34" s="191"/>
      <c r="DPM34" s="191"/>
      <c r="DPN34" s="191"/>
      <c r="DPO34" s="191"/>
      <c r="DPP34" s="191"/>
      <c r="DPQ34" s="191"/>
      <c r="DPR34" s="191"/>
      <c r="DPS34" s="191"/>
      <c r="DPT34" s="191"/>
      <c r="DPU34" s="191"/>
      <c r="DPV34" s="191"/>
      <c r="DPW34" s="191"/>
      <c r="DPX34" s="191"/>
      <c r="DPY34" s="191"/>
      <c r="DPZ34" s="191"/>
      <c r="DQA34" s="191"/>
      <c r="DQB34" s="191"/>
      <c r="DQC34" s="191"/>
      <c r="DQD34" s="191"/>
      <c r="DQE34" s="191"/>
      <c r="DQF34" s="191"/>
      <c r="DQG34" s="191"/>
      <c r="DQH34" s="191"/>
      <c r="DQI34" s="191"/>
      <c r="DQJ34" s="191"/>
      <c r="DQK34" s="191"/>
      <c r="DQL34" s="191"/>
      <c r="DQM34" s="191"/>
      <c r="DQN34" s="191"/>
      <c r="DQO34" s="191"/>
      <c r="DQP34" s="191"/>
      <c r="DQQ34" s="191"/>
      <c r="DQR34" s="191"/>
      <c r="DQS34" s="191"/>
      <c r="DQT34" s="191"/>
      <c r="DQU34" s="191"/>
      <c r="DQV34" s="191"/>
      <c r="DQW34" s="191"/>
      <c r="DQX34" s="191"/>
      <c r="DQY34" s="191"/>
      <c r="DQZ34" s="191"/>
      <c r="DRA34" s="191"/>
      <c r="DRB34" s="191"/>
      <c r="DRC34" s="191"/>
      <c r="DRD34" s="191"/>
      <c r="DRE34" s="191"/>
      <c r="DRF34" s="191"/>
      <c r="DRG34" s="191"/>
      <c r="DRH34" s="191"/>
      <c r="DRI34" s="191"/>
      <c r="DRJ34" s="191"/>
      <c r="DRK34" s="191"/>
      <c r="DRL34" s="191"/>
      <c r="DRM34" s="191"/>
      <c r="DRN34" s="191"/>
      <c r="DRO34" s="191"/>
      <c r="DRP34" s="191"/>
      <c r="DRQ34" s="191"/>
      <c r="DRR34" s="191"/>
      <c r="DRS34" s="191"/>
      <c r="DRT34" s="191"/>
      <c r="DRU34" s="191"/>
      <c r="DRV34" s="191"/>
      <c r="DRW34" s="191"/>
      <c r="DRX34" s="191"/>
      <c r="DRY34" s="191"/>
      <c r="DRZ34" s="191"/>
      <c r="DSA34" s="191"/>
      <c r="DSB34" s="191"/>
      <c r="DSC34" s="191"/>
      <c r="DSD34" s="191"/>
      <c r="DSE34" s="191"/>
      <c r="DSF34" s="191"/>
      <c r="DSG34" s="191"/>
      <c r="DSH34" s="191"/>
      <c r="DSI34" s="191"/>
      <c r="DSJ34" s="191"/>
      <c r="DSK34" s="191"/>
      <c r="DSL34" s="191"/>
      <c r="DSM34" s="191"/>
      <c r="DSN34" s="191"/>
      <c r="DSO34" s="191"/>
      <c r="DSP34" s="191"/>
      <c r="DSQ34" s="191"/>
      <c r="DSR34" s="191"/>
      <c r="DSS34" s="191"/>
      <c r="DST34" s="191"/>
      <c r="DSU34" s="191"/>
      <c r="DSV34" s="191"/>
      <c r="DSW34" s="191"/>
      <c r="DSX34" s="191"/>
      <c r="DSY34" s="191"/>
      <c r="DSZ34" s="191"/>
      <c r="DTA34" s="191"/>
      <c r="DTB34" s="191"/>
      <c r="DTC34" s="191"/>
      <c r="DTD34" s="191"/>
      <c r="DTE34" s="191"/>
      <c r="DTF34" s="191"/>
      <c r="DTG34" s="191"/>
      <c r="DTH34" s="191"/>
      <c r="DTI34" s="191"/>
      <c r="DTJ34" s="191"/>
      <c r="DTK34" s="191"/>
      <c r="DTL34" s="191"/>
      <c r="DTM34" s="191"/>
      <c r="DTN34" s="191"/>
      <c r="DTO34" s="191"/>
      <c r="DTP34" s="191"/>
      <c r="DTQ34" s="191"/>
      <c r="DTR34" s="191"/>
      <c r="DTS34" s="191"/>
      <c r="DTT34" s="191"/>
      <c r="DTU34" s="191"/>
      <c r="DTV34" s="191"/>
      <c r="DTW34" s="191"/>
      <c r="DTX34" s="191"/>
      <c r="DTY34" s="191"/>
      <c r="DTZ34" s="191"/>
      <c r="DUA34" s="191"/>
      <c r="DUB34" s="191"/>
      <c r="DUC34" s="191"/>
      <c r="DUD34" s="191"/>
      <c r="DUE34" s="191"/>
      <c r="DUF34" s="191"/>
      <c r="DUG34" s="191"/>
      <c r="DUH34" s="191"/>
      <c r="DUI34" s="191"/>
      <c r="DUJ34" s="191"/>
      <c r="DUK34" s="191"/>
      <c r="DUL34" s="191"/>
      <c r="DUM34" s="191"/>
      <c r="DUN34" s="191"/>
      <c r="DUO34" s="191"/>
      <c r="DUP34" s="191"/>
      <c r="DUQ34" s="191"/>
      <c r="DUR34" s="191"/>
      <c r="DUS34" s="191"/>
      <c r="DUT34" s="191"/>
      <c r="DUU34" s="191"/>
      <c r="DUV34" s="191"/>
      <c r="DUW34" s="191"/>
      <c r="DUX34" s="191"/>
      <c r="DUY34" s="191"/>
      <c r="DUZ34" s="191"/>
      <c r="DVA34" s="191"/>
      <c r="DVB34" s="191"/>
      <c r="DVC34" s="191"/>
      <c r="DVD34" s="191"/>
      <c r="DVE34" s="191"/>
      <c r="DVF34" s="191"/>
      <c r="DVG34" s="191"/>
      <c r="DVH34" s="191"/>
      <c r="DVI34" s="191"/>
      <c r="DVJ34" s="191"/>
      <c r="DVK34" s="191"/>
      <c r="DVL34" s="191"/>
      <c r="DVM34" s="191"/>
      <c r="DVN34" s="191"/>
      <c r="DVO34" s="191"/>
      <c r="DVP34" s="191"/>
      <c r="DVQ34" s="191"/>
      <c r="DVR34" s="191"/>
      <c r="DVS34" s="191"/>
      <c r="DVT34" s="191"/>
      <c r="DVU34" s="191"/>
      <c r="DVV34" s="191"/>
      <c r="DVW34" s="191"/>
      <c r="DVX34" s="191"/>
      <c r="DVY34" s="191"/>
      <c r="DVZ34" s="191"/>
      <c r="DWA34" s="191"/>
      <c r="DWB34" s="191"/>
      <c r="DWC34" s="191"/>
      <c r="DWD34" s="191"/>
      <c r="DWE34" s="191"/>
      <c r="DWF34" s="191"/>
      <c r="DWG34" s="191"/>
      <c r="DWH34" s="191"/>
      <c r="DWI34" s="191"/>
      <c r="DWJ34" s="191"/>
      <c r="DWK34" s="191"/>
      <c r="DWL34" s="191"/>
      <c r="DWM34" s="191"/>
      <c r="DWN34" s="191"/>
      <c r="DWO34" s="191"/>
      <c r="DWP34" s="191"/>
      <c r="DWQ34" s="191"/>
      <c r="DWR34" s="191"/>
      <c r="DWS34" s="191"/>
      <c r="DWT34" s="191"/>
      <c r="DWU34" s="191"/>
      <c r="DWV34" s="191"/>
      <c r="DWW34" s="191"/>
      <c r="DWX34" s="191"/>
      <c r="DWY34" s="191"/>
      <c r="DWZ34" s="191"/>
      <c r="DXA34" s="191"/>
      <c r="DXB34" s="191"/>
      <c r="DXC34" s="191"/>
      <c r="DXD34" s="191"/>
      <c r="DXE34" s="191"/>
      <c r="DXF34" s="191"/>
      <c r="DXG34" s="191"/>
      <c r="DXH34" s="191"/>
      <c r="DXI34" s="191"/>
      <c r="DXJ34" s="191"/>
      <c r="DXK34" s="191"/>
      <c r="DXL34" s="191"/>
      <c r="DXM34" s="191"/>
      <c r="DXN34" s="191"/>
      <c r="DXO34" s="191"/>
      <c r="DXP34" s="191"/>
      <c r="DXQ34" s="191"/>
      <c r="DXR34" s="191"/>
      <c r="DXS34" s="191"/>
      <c r="DXT34" s="191"/>
      <c r="DXU34" s="191"/>
      <c r="DXV34" s="191"/>
      <c r="DXW34" s="191"/>
      <c r="DXX34" s="191"/>
      <c r="DXY34" s="191"/>
      <c r="DXZ34" s="191"/>
      <c r="DYA34" s="191"/>
      <c r="DYB34" s="191"/>
      <c r="DYC34" s="191"/>
      <c r="DYD34" s="191"/>
      <c r="DYE34" s="191"/>
      <c r="DYF34" s="191"/>
      <c r="DYG34" s="191"/>
      <c r="DYH34" s="191"/>
      <c r="DYI34" s="191"/>
      <c r="DYJ34" s="191"/>
      <c r="DYK34" s="191"/>
      <c r="DYL34" s="191"/>
      <c r="DYM34" s="191"/>
      <c r="DYN34" s="191"/>
      <c r="DYO34" s="191"/>
      <c r="DYP34" s="191"/>
      <c r="DYQ34" s="191"/>
      <c r="DYR34" s="191"/>
      <c r="DYS34" s="191"/>
      <c r="DYT34" s="191"/>
      <c r="DYU34" s="191"/>
      <c r="DYV34" s="191"/>
      <c r="DYW34" s="191"/>
      <c r="DYX34" s="191"/>
      <c r="DYY34" s="191"/>
      <c r="DYZ34" s="191"/>
      <c r="DZA34" s="191"/>
      <c r="DZB34" s="191"/>
      <c r="DZC34" s="191"/>
      <c r="DZD34" s="191"/>
      <c r="DZE34" s="191"/>
      <c r="DZF34" s="191"/>
      <c r="DZG34" s="191"/>
      <c r="DZH34" s="191"/>
      <c r="DZI34" s="191"/>
      <c r="DZJ34" s="191"/>
      <c r="DZK34" s="191"/>
      <c r="DZL34" s="191"/>
      <c r="DZM34" s="191"/>
      <c r="DZN34" s="191"/>
      <c r="DZO34" s="191"/>
      <c r="DZP34" s="191"/>
      <c r="DZQ34" s="191"/>
      <c r="DZR34" s="191"/>
      <c r="DZS34" s="191"/>
      <c r="DZT34" s="191"/>
      <c r="DZU34" s="191"/>
      <c r="DZV34" s="191"/>
      <c r="DZW34" s="191"/>
      <c r="DZX34" s="191"/>
      <c r="DZY34" s="191"/>
      <c r="DZZ34" s="191"/>
      <c r="EAA34" s="191"/>
      <c r="EAB34" s="191"/>
      <c r="EAC34" s="191"/>
      <c r="EAD34" s="191"/>
      <c r="EAE34" s="191"/>
      <c r="EAF34" s="191"/>
      <c r="EAG34" s="191"/>
      <c r="EAH34" s="191"/>
      <c r="EAI34" s="191"/>
      <c r="EAJ34" s="191"/>
      <c r="EAK34" s="191"/>
      <c r="EAL34" s="191"/>
      <c r="EAM34" s="191"/>
      <c r="EAN34" s="191"/>
      <c r="EAO34" s="191"/>
      <c r="EAP34" s="191"/>
      <c r="EAQ34" s="191"/>
      <c r="EAR34" s="191"/>
      <c r="EAS34" s="191"/>
      <c r="EAT34" s="191"/>
      <c r="EAU34" s="191"/>
      <c r="EAV34" s="191"/>
      <c r="EAW34" s="191"/>
      <c r="EAX34" s="191"/>
      <c r="EAY34" s="191"/>
      <c r="EAZ34" s="191"/>
      <c r="EBA34" s="191"/>
      <c r="EBB34" s="191"/>
      <c r="EBC34" s="191"/>
      <c r="EBD34" s="191"/>
      <c r="EBE34" s="191"/>
      <c r="EBF34" s="191"/>
      <c r="EBG34" s="191"/>
      <c r="EBH34" s="191"/>
      <c r="EBI34" s="191"/>
      <c r="EBJ34" s="191"/>
      <c r="EBK34" s="191"/>
      <c r="EBL34" s="191"/>
      <c r="EBM34" s="191"/>
      <c r="EBN34" s="191"/>
      <c r="EBO34" s="191"/>
      <c r="EBP34" s="191"/>
      <c r="EBQ34" s="191"/>
      <c r="EBR34" s="191"/>
      <c r="EBS34" s="191"/>
      <c r="EBT34" s="191"/>
      <c r="EBU34" s="191"/>
      <c r="EBV34" s="191"/>
      <c r="EBW34" s="191"/>
      <c r="EBX34" s="191"/>
      <c r="EBY34" s="191"/>
      <c r="EBZ34" s="191"/>
      <c r="ECA34" s="191"/>
      <c r="ECB34" s="191"/>
      <c r="ECC34" s="191"/>
      <c r="ECD34" s="191"/>
      <c r="ECE34" s="191"/>
      <c r="ECF34" s="191"/>
      <c r="ECG34" s="191"/>
      <c r="ECH34" s="191"/>
      <c r="ECI34" s="191"/>
      <c r="ECJ34" s="191"/>
      <c r="ECK34" s="191"/>
      <c r="ECL34" s="191"/>
      <c r="ECM34" s="191"/>
      <c r="ECN34" s="191"/>
      <c r="ECO34" s="191"/>
      <c r="ECP34" s="191"/>
      <c r="ECQ34" s="191"/>
      <c r="ECR34" s="191"/>
      <c r="ECS34" s="191"/>
      <c r="ECT34" s="191"/>
      <c r="ECU34" s="191"/>
      <c r="ECV34" s="191"/>
      <c r="ECW34" s="191"/>
      <c r="ECX34" s="191"/>
      <c r="ECY34" s="191"/>
      <c r="ECZ34" s="191"/>
      <c r="EDA34" s="191"/>
      <c r="EDB34" s="191"/>
      <c r="EDC34" s="191"/>
      <c r="EDD34" s="191"/>
      <c r="EDE34" s="191"/>
      <c r="EDF34" s="191"/>
      <c r="EDG34" s="191"/>
      <c r="EDH34" s="191"/>
      <c r="EDI34" s="191"/>
      <c r="EDJ34" s="191"/>
      <c r="EDK34" s="191"/>
      <c r="EDL34" s="191"/>
      <c r="EDM34" s="191"/>
      <c r="EDN34" s="191"/>
      <c r="EDO34" s="191"/>
      <c r="EDP34" s="191"/>
      <c r="EDQ34" s="191"/>
      <c r="EDR34" s="191"/>
      <c r="EDS34" s="191"/>
      <c r="EDT34" s="191"/>
      <c r="EDU34" s="191"/>
      <c r="EDV34" s="191"/>
      <c r="EDW34" s="191"/>
      <c r="EDX34" s="191"/>
      <c r="EDY34" s="191"/>
      <c r="EDZ34" s="191"/>
      <c r="EEA34" s="191"/>
      <c r="EEB34" s="191"/>
      <c r="EEC34" s="191"/>
      <c r="EED34" s="191"/>
      <c r="EEE34" s="191"/>
      <c r="EEF34" s="191"/>
      <c r="EEG34" s="191"/>
      <c r="EEH34" s="191"/>
      <c r="EEI34" s="191"/>
      <c r="EEJ34" s="191"/>
      <c r="EEK34" s="191"/>
      <c r="EEL34" s="191"/>
      <c r="EEM34" s="191"/>
      <c r="EEN34" s="191"/>
      <c r="EEO34" s="191"/>
      <c r="EEP34" s="191"/>
      <c r="EEQ34" s="191"/>
      <c r="EER34" s="191"/>
      <c r="EES34" s="191"/>
      <c r="EET34" s="191"/>
      <c r="EEU34" s="191"/>
      <c r="EEV34" s="191"/>
      <c r="EEW34" s="191"/>
      <c r="EEX34" s="191"/>
      <c r="EEY34" s="191"/>
      <c r="EEZ34" s="191"/>
      <c r="EFA34" s="191"/>
      <c r="EFB34" s="191"/>
      <c r="EFC34" s="191"/>
      <c r="EFD34" s="191"/>
      <c r="EFE34" s="191"/>
      <c r="EFF34" s="191"/>
      <c r="EFG34" s="191"/>
      <c r="EFH34" s="191"/>
      <c r="EFI34" s="191"/>
      <c r="EFJ34" s="191"/>
      <c r="EFK34" s="191"/>
      <c r="EFL34" s="191"/>
      <c r="EFM34" s="191"/>
      <c r="EFN34" s="191"/>
      <c r="EFO34" s="191"/>
      <c r="EFP34" s="191"/>
      <c r="EFQ34" s="191"/>
      <c r="EFR34" s="191"/>
      <c r="EFS34" s="191"/>
      <c r="EFT34" s="191"/>
      <c r="EFU34" s="191"/>
      <c r="EFV34" s="191"/>
      <c r="EFW34" s="191"/>
      <c r="EFX34" s="191"/>
      <c r="EFY34" s="191"/>
      <c r="EFZ34" s="191"/>
      <c r="EGA34" s="191"/>
      <c r="EGB34" s="191"/>
      <c r="EGC34" s="191"/>
      <c r="EGD34" s="191"/>
      <c r="EGE34" s="191"/>
      <c r="EGF34" s="191"/>
      <c r="EGG34" s="191"/>
      <c r="EGH34" s="191"/>
      <c r="EGI34" s="191"/>
      <c r="EGJ34" s="191"/>
      <c r="EGK34" s="191"/>
      <c r="EGL34" s="191"/>
      <c r="EGM34" s="191"/>
      <c r="EGN34" s="191"/>
      <c r="EGO34" s="191"/>
      <c r="EGP34" s="191"/>
      <c r="EGQ34" s="191"/>
      <c r="EGR34" s="191"/>
      <c r="EGS34" s="191"/>
      <c r="EGT34" s="191"/>
      <c r="EGU34" s="191"/>
      <c r="EGV34" s="191"/>
      <c r="EGW34" s="191"/>
      <c r="EGX34" s="191"/>
      <c r="EGY34" s="191"/>
      <c r="EGZ34" s="191"/>
      <c r="EHA34" s="191"/>
      <c r="EHB34" s="191"/>
      <c r="EHC34" s="191"/>
      <c r="EHD34" s="191"/>
      <c r="EHE34" s="191"/>
      <c r="EHF34" s="191"/>
      <c r="EHG34" s="191"/>
      <c r="EHH34" s="191"/>
      <c r="EHI34" s="191"/>
      <c r="EHJ34" s="191"/>
      <c r="EHK34" s="191"/>
      <c r="EHL34" s="191"/>
      <c r="EHM34" s="191"/>
      <c r="EHN34" s="191"/>
      <c r="EHO34" s="191"/>
      <c r="EHP34" s="191"/>
      <c r="EHQ34" s="191"/>
      <c r="EHR34" s="191"/>
      <c r="EHS34" s="191"/>
      <c r="EHT34" s="191"/>
      <c r="EHU34" s="191"/>
      <c r="EHV34" s="191"/>
      <c r="EHW34" s="191"/>
      <c r="EHX34" s="191"/>
      <c r="EHY34" s="191"/>
      <c r="EHZ34" s="191"/>
      <c r="EIA34" s="191"/>
      <c r="EIB34" s="191"/>
      <c r="EIC34" s="191"/>
      <c r="EID34" s="191"/>
      <c r="EIE34" s="191"/>
      <c r="EIF34" s="191"/>
      <c r="EIG34" s="191"/>
      <c r="EIH34" s="191"/>
      <c r="EII34" s="191"/>
      <c r="EIJ34" s="191"/>
      <c r="EIK34" s="191"/>
      <c r="EIL34" s="191"/>
      <c r="EIM34" s="191"/>
      <c r="EIN34" s="191"/>
      <c r="EIO34" s="191"/>
      <c r="EIP34" s="191"/>
      <c r="EIQ34" s="191"/>
      <c r="EIR34" s="191"/>
      <c r="EIS34" s="191"/>
      <c r="EIT34" s="191"/>
      <c r="EIU34" s="191"/>
      <c r="EIV34" s="191"/>
      <c r="EIW34" s="191"/>
      <c r="EIX34" s="191"/>
      <c r="EIY34" s="191"/>
      <c r="EIZ34" s="191"/>
      <c r="EJA34" s="191"/>
      <c r="EJB34" s="191"/>
      <c r="EJC34" s="191"/>
      <c r="EJD34" s="191"/>
      <c r="EJE34" s="191"/>
      <c r="EJF34" s="191"/>
      <c r="EJG34" s="191"/>
      <c r="EJH34" s="191"/>
      <c r="EJI34" s="191"/>
      <c r="EJJ34" s="191"/>
      <c r="EJK34" s="191"/>
      <c r="EJL34" s="191"/>
      <c r="EJM34" s="191"/>
      <c r="EJN34" s="191"/>
      <c r="EJO34" s="191"/>
      <c r="EJP34" s="191"/>
      <c r="EJQ34" s="191"/>
      <c r="EJR34" s="191"/>
      <c r="EJS34" s="191"/>
      <c r="EJT34" s="191"/>
      <c r="EJU34" s="191"/>
      <c r="EJV34" s="191"/>
      <c r="EJW34" s="191"/>
      <c r="EJX34" s="191"/>
      <c r="EJY34" s="191"/>
      <c r="EJZ34" s="191"/>
      <c r="EKA34" s="191"/>
      <c r="EKB34" s="191"/>
      <c r="EKC34" s="191"/>
      <c r="EKD34" s="191"/>
      <c r="EKE34" s="191"/>
      <c r="EKF34" s="191"/>
      <c r="EKG34" s="191"/>
      <c r="EKH34" s="191"/>
      <c r="EKI34" s="191"/>
      <c r="EKJ34" s="191"/>
      <c r="EKK34" s="191"/>
      <c r="EKL34" s="191"/>
      <c r="EKM34" s="191"/>
      <c r="EKN34" s="191"/>
      <c r="EKO34" s="191"/>
      <c r="EKP34" s="191"/>
      <c r="EKQ34" s="191"/>
      <c r="EKR34" s="191"/>
      <c r="EKS34" s="191"/>
      <c r="EKT34" s="191"/>
      <c r="EKU34" s="191"/>
      <c r="EKV34" s="191"/>
      <c r="EKW34" s="191"/>
      <c r="EKX34" s="191"/>
      <c r="EKY34" s="191"/>
      <c r="EKZ34" s="191"/>
      <c r="ELA34" s="191"/>
      <c r="ELB34" s="191"/>
      <c r="ELC34" s="191"/>
      <c r="ELD34" s="191"/>
      <c r="ELE34" s="191"/>
      <c r="ELF34" s="191"/>
      <c r="ELG34" s="191"/>
      <c r="ELH34" s="191"/>
      <c r="ELI34" s="191"/>
      <c r="ELJ34" s="191"/>
      <c r="ELK34" s="191"/>
      <c r="ELL34" s="191"/>
      <c r="ELM34" s="191"/>
      <c r="ELN34" s="191"/>
      <c r="ELO34" s="191"/>
      <c r="ELP34" s="191"/>
      <c r="ELQ34" s="191"/>
      <c r="ELR34" s="191"/>
      <c r="ELS34" s="191"/>
      <c r="ELT34" s="191"/>
      <c r="ELU34" s="191"/>
      <c r="ELV34" s="191"/>
      <c r="ELW34" s="191"/>
      <c r="ELX34" s="191"/>
      <c r="ELY34" s="191"/>
      <c r="ELZ34" s="191"/>
      <c r="EMA34" s="191"/>
      <c r="EMB34" s="191"/>
      <c r="EMC34" s="191"/>
      <c r="EMD34" s="191"/>
      <c r="EME34" s="191"/>
      <c r="EMF34" s="191"/>
      <c r="EMG34" s="191"/>
      <c r="EMH34" s="191"/>
      <c r="EMI34" s="191"/>
      <c r="EMJ34" s="191"/>
      <c r="EMK34" s="191"/>
      <c r="EML34" s="191"/>
      <c r="EMM34" s="191"/>
      <c r="EMN34" s="191"/>
      <c r="EMO34" s="191"/>
      <c r="EMP34" s="191"/>
      <c r="EMQ34" s="191"/>
      <c r="EMR34" s="191"/>
      <c r="EMS34" s="191"/>
      <c r="EMT34" s="191"/>
      <c r="EMU34" s="191"/>
      <c r="EMV34" s="191"/>
      <c r="EMW34" s="191"/>
      <c r="EMX34" s="191"/>
      <c r="EMY34" s="191"/>
      <c r="EMZ34" s="191"/>
      <c r="ENA34" s="191"/>
      <c r="ENB34" s="191"/>
      <c r="ENC34" s="191"/>
      <c r="END34" s="191"/>
      <c r="ENE34" s="191"/>
      <c r="ENF34" s="191"/>
      <c r="ENG34" s="191"/>
      <c r="ENH34" s="191"/>
      <c r="ENI34" s="191"/>
      <c r="ENJ34" s="191"/>
      <c r="ENK34" s="191"/>
      <c r="ENL34" s="191"/>
      <c r="ENM34" s="191"/>
      <c r="ENN34" s="191"/>
      <c r="ENO34" s="191"/>
      <c r="ENP34" s="191"/>
      <c r="ENQ34" s="191"/>
      <c r="ENR34" s="191"/>
      <c r="ENS34" s="191"/>
      <c r="ENT34" s="191"/>
      <c r="ENU34" s="191"/>
      <c r="ENV34" s="191"/>
      <c r="ENW34" s="191"/>
      <c r="ENX34" s="191"/>
      <c r="ENY34" s="191"/>
      <c r="ENZ34" s="191"/>
      <c r="EOA34" s="191"/>
      <c r="EOB34" s="191"/>
      <c r="EOC34" s="191"/>
      <c r="EOD34" s="191"/>
      <c r="EOE34" s="191"/>
      <c r="EOF34" s="191"/>
      <c r="EOG34" s="191"/>
      <c r="EOH34" s="191"/>
      <c r="EOI34" s="191"/>
      <c r="EOJ34" s="191"/>
      <c r="EOK34" s="191"/>
      <c r="EOL34" s="191"/>
      <c r="EOM34" s="191"/>
      <c r="EON34" s="191"/>
      <c r="EOO34" s="191"/>
      <c r="EOP34" s="191"/>
      <c r="EOQ34" s="191"/>
      <c r="EOR34" s="191"/>
      <c r="EOS34" s="191"/>
      <c r="EOT34" s="191"/>
      <c r="EOU34" s="191"/>
      <c r="EOV34" s="191"/>
      <c r="EOW34" s="191"/>
      <c r="EOX34" s="191"/>
      <c r="EOY34" s="191"/>
      <c r="EOZ34" s="191"/>
      <c r="EPA34" s="191"/>
      <c r="EPB34" s="191"/>
      <c r="EPC34" s="191"/>
      <c r="EPD34" s="191"/>
      <c r="EPE34" s="191"/>
      <c r="EPF34" s="191"/>
      <c r="EPG34" s="191"/>
      <c r="EPH34" s="191"/>
      <c r="EPI34" s="191"/>
      <c r="EPJ34" s="191"/>
      <c r="EPK34" s="191"/>
      <c r="EPL34" s="191"/>
      <c r="EPM34" s="191"/>
      <c r="EPN34" s="191"/>
      <c r="EPO34" s="191"/>
      <c r="EPP34" s="191"/>
      <c r="EPQ34" s="191"/>
      <c r="EPR34" s="191"/>
      <c r="EPS34" s="191"/>
      <c r="EPT34" s="191"/>
      <c r="EPU34" s="191"/>
      <c r="EPV34" s="191"/>
      <c r="EPW34" s="191"/>
      <c r="EPX34" s="191"/>
      <c r="EPY34" s="191"/>
      <c r="EPZ34" s="191"/>
      <c r="EQA34" s="191"/>
      <c r="EQB34" s="191"/>
      <c r="EQC34" s="191"/>
      <c r="EQD34" s="191"/>
      <c r="EQE34" s="191"/>
      <c r="EQF34" s="191"/>
      <c r="EQG34" s="191"/>
      <c r="EQH34" s="191"/>
      <c r="EQI34" s="191"/>
      <c r="EQJ34" s="191"/>
      <c r="EQK34" s="191"/>
      <c r="EQL34" s="191"/>
      <c r="EQM34" s="191"/>
      <c r="EQN34" s="191"/>
      <c r="EQO34" s="191"/>
      <c r="EQP34" s="191"/>
      <c r="EQQ34" s="191"/>
      <c r="EQR34" s="191"/>
      <c r="EQS34" s="191"/>
      <c r="EQT34" s="191"/>
      <c r="EQU34" s="191"/>
      <c r="EQV34" s="191"/>
      <c r="EQW34" s="191"/>
      <c r="EQX34" s="191"/>
      <c r="EQY34" s="191"/>
      <c r="EQZ34" s="191"/>
      <c r="ERA34" s="191"/>
      <c r="ERB34" s="191"/>
      <c r="ERC34" s="191"/>
      <c r="ERD34" s="191"/>
      <c r="ERE34" s="191"/>
      <c r="ERF34" s="191"/>
      <c r="ERG34" s="191"/>
      <c r="ERH34" s="191"/>
      <c r="ERI34" s="191"/>
      <c r="ERJ34" s="191"/>
      <c r="ERK34" s="191"/>
      <c r="ERL34" s="191"/>
      <c r="ERM34" s="191"/>
      <c r="ERN34" s="191"/>
      <c r="ERO34" s="191"/>
      <c r="ERP34" s="191"/>
      <c r="ERQ34" s="191"/>
      <c r="ERR34" s="191"/>
      <c r="ERS34" s="191"/>
      <c r="ERT34" s="191"/>
      <c r="ERU34" s="191"/>
      <c r="ERV34" s="191"/>
      <c r="ERW34" s="191"/>
      <c r="ERX34" s="191"/>
      <c r="ERY34" s="191"/>
      <c r="ERZ34" s="191"/>
      <c r="ESA34" s="191"/>
      <c r="ESB34" s="191"/>
      <c r="ESC34" s="191"/>
      <c r="ESD34" s="191"/>
      <c r="ESE34" s="191"/>
      <c r="ESF34" s="191"/>
      <c r="ESG34" s="191"/>
      <c r="ESH34" s="191"/>
      <c r="ESI34" s="191"/>
      <c r="ESJ34" s="191"/>
      <c r="ESK34" s="191"/>
      <c r="ESL34" s="191"/>
      <c r="ESM34" s="191"/>
      <c r="ESN34" s="191"/>
      <c r="ESO34" s="191"/>
      <c r="ESP34" s="191"/>
      <c r="ESQ34" s="191"/>
      <c r="ESR34" s="191"/>
      <c r="ESS34" s="191"/>
      <c r="EST34" s="191"/>
      <c r="ESU34" s="191"/>
      <c r="ESV34" s="191"/>
      <c r="ESW34" s="191"/>
      <c r="ESX34" s="191"/>
      <c r="ESY34" s="191"/>
      <c r="ESZ34" s="191"/>
      <c r="ETA34" s="191"/>
      <c r="ETB34" s="191"/>
      <c r="ETC34" s="191"/>
      <c r="ETD34" s="191"/>
      <c r="ETE34" s="191"/>
      <c r="ETF34" s="191"/>
      <c r="ETG34" s="191"/>
      <c r="ETH34" s="191"/>
      <c r="ETI34" s="191"/>
      <c r="ETJ34" s="191"/>
      <c r="ETK34" s="191"/>
      <c r="ETL34" s="191"/>
      <c r="ETM34" s="191"/>
      <c r="ETN34" s="191"/>
      <c r="ETO34" s="191"/>
      <c r="ETP34" s="191"/>
      <c r="ETQ34" s="191"/>
      <c r="ETR34" s="191"/>
      <c r="ETS34" s="191"/>
      <c r="ETT34" s="191"/>
      <c r="ETU34" s="191"/>
      <c r="ETV34" s="191"/>
      <c r="ETW34" s="191"/>
      <c r="ETX34" s="191"/>
      <c r="ETY34" s="191"/>
      <c r="ETZ34" s="191"/>
      <c r="EUA34" s="191"/>
      <c r="EUB34" s="191"/>
      <c r="EUC34" s="191"/>
      <c r="EUD34" s="191"/>
      <c r="EUE34" s="191"/>
      <c r="EUF34" s="191"/>
      <c r="EUG34" s="191"/>
      <c r="EUH34" s="191"/>
      <c r="EUI34" s="191"/>
      <c r="EUJ34" s="191"/>
      <c r="EUK34" s="191"/>
      <c r="EUL34" s="191"/>
      <c r="EUM34" s="191"/>
      <c r="EUN34" s="191"/>
      <c r="EUO34" s="191"/>
      <c r="EUP34" s="191"/>
      <c r="EUQ34" s="191"/>
      <c r="EUR34" s="191"/>
      <c r="EUS34" s="191"/>
      <c r="EUT34" s="191"/>
      <c r="EUU34" s="191"/>
      <c r="EUV34" s="191"/>
      <c r="EUW34" s="191"/>
      <c r="EUX34" s="191"/>
      <c r="EUY34" s="191"/>
      <c r="EUZ34" s="191"/>
      <c r="EVA34" s="191"/>
      <c r="EVB34" s="191"/>
      <c r="EVC34" s="191"/>
      <c r="EVD34" s="191"/>
      <c r="EVE34" s="191"/>
      <c r="EVF34" s="191"/>
      <c r="EVG34" s="191"/>
      <c r="EVH34" s="191"/>
      <c r="EVI34" s="191"/>
      <c r="EVJ34" s="191"/>
      <c r="EVK34" s="191"/>
      <c r="EVL34" s="191"/>
      <c r="EVM34" s="191"/>
      <c r="EVN34" s="191"/>
      <c r="EVO34" s="191"/>
      <c r="EVP34" s="191"/>
      <c r="EVQ34" s="191"/>
      <c r="EVR34" s="191"/>
      <c r="EVS34" s="191"/>
      <c r="EVT34" s="191"/>
      <c r="EVU34" s="191"/>
      <c r="EVV34" s="191"/>
      <c r="EVW34" s="191"/>
      <c r="EVX34" s="191"/>
      <c r="EVY34" s="191"/>
      <c r="EVZ34" s="191"/>
      <c r="EWA34" s="191"/>
      <c r="EWB34" s="191"/>
      <c r="EWC34" s="191"/>
      <c r="EWD34" s="191"/>
      <c r="EWE34" s="191"/>
      <c r="EWF34" s="191"/>
      <c r="EWG34" s="191"/>
      <c r="EWH34" s="191"/>
      <c r="EWI34" s="191"/>
      <c r="EWJ34" s="191"/>
      <c r="EWK34" s="191"/>
      <c r="EWL34" s="191"/>
      <c r="EWM34" s="191"/>
      <c r="EWN34" s="191"/>
      <c r="EWO34" s="191"/>
      <c r="EWP34" s="191"/>
      <c r="EWQ34" s="191"/>
      <c r="EWR34" s="191"/>
      <c r="EWS34" s="191"/>
      <c r="EWT34" s="191"/>
      <c r="EWU34" s="191"/>
      <c r="EWV34" s="191"/>
      <c r="EWW34" s="191"/>
      <c r="EWX34" s="191"/>
      <c r="EWY34" s="191"/>
      <c r="EWZ34" s="191"/>
      <c r="EXA34" s="191"/>
      <c r="EXB34" s="191"/>
      <c r="EXC34" s="191"/>
      <c r="EXD34" s="191"/>
      <c r="EXE34" s="191"/>
      <c r="EXF34" s="191"/>
      <c r="EXG34" s="191"/>
      <c r="EXH34" s="191"/>
      <c r="EXI34" s="191"/>
      <c r="EXJ34" s="191"/>
      <c r="EXK34" s="191"/>
      <c r="EXL34" s="191"/>
      <c r="EXM34" s="191"/>
      <c r="EXN34" s="191"/>
      <c r="EXO34" s="191"/>
      <c r="EXP34" s="191"/>
      <c r="EXQ34" s="191"/>
      <c r="EXR34" s="191"/>
      <c r="EXS34" s="191"/>
      <c r="EXT34" s="191"/>
      <c r="EXU34" s="191"/>
      <c r="EXV34" s="191"/>
      <c r="EXW34" s="191"/>
      <c r="EXX34" s="191"/>
      <c r="EXY34" s="191"/>
      <c r="EXZ34" s="191"/>
      <c r="EYA34" s="191"/>
      <c r="EYB34" s="191"/>
      <c r="EYC34" s="191"/>
      <c r="EYD34" s="191"/>
      <c r="EYE34" s="191"/>
      <c r="EYF34" s="191"/>
      <c r="EYG34" s="191"/>
      <c r="EYH34" s="191"/>
      <c r="EYI34" s="191"/>
      <c r="EYJ34" s="191"/>
      <c r="EYK34" s="191"/>
      <c r="EYL34" s="191"/>
      <c r="EYM34" s="191"/>
      <c r="EYN34" s="191"/>
      <c r="EYO34" s="191"/>
      <c r="EYP34" s="191"/>
      <c r="EYQ34" s="191"/>
      <c r="EYR34" s="191"/>
      <c r="EYS34" s="191"/>
      <c r="EYT34" s="191"/>
      <c r="EYU34" s="191"/>
      <c r="EYV34" s="191"/>
      <c r="EYW34" s="191"/>
      <c r="EYX34" s="191"/>
      <c r="EYY34" s="191"/>
      <c r="EYZ34" s="191"/>
      <c r="EZA34" s="191"/>
      <c r="EZB34" s="191"/>
      <c r="EZC34" s="191"/>
      <c r="EZD34" s="191"/>
      <c r="EZE34" s="191"/>
      <c r="EZF34" s="191"/>
      <c r="EZG34" s="191"/>
      <c r="EZH34" s="191"/>
      <c r="EZI34" s="191"/>
      <c r="EZJ34" s="191"/>
      <c r="EZK34" s="191"/>
      <c r="EZL34" s="191"/>
      <c r="EZM34" s="191"/>
      <c r="EZN34" s="191"/>
      <c r="EZO34" s="191"/>
      <c r="EZP34" s="191"/>
      <c r="EZQ34" s="191"/>
      <c r="EZR34" s="191"/>
      <c r="EZS34" s="191"/>
      <c r="EZT34" s="191"/>
      <c r="EZU34" s="191"/>
      <c r="EZV34" s="191"/>
      <c r="EZW34" s="191"/>
      <c r="EZX34" s="191"/>
      <c r="EZY34" s="191"/>
      <c r="EZZ34" s="191"/>
      <c r="FAA34" s="191"/>
      <c r="FAB34" s="191"/>
      <c r="FAC34" s="191"/>
      <c r="FAD34" s="191"/>
      <c r="FAE34" s="191"/>
      <c r="FAF34" s="191"/>
      <c r="FAG34" s="191"/>
      <c r="FAH34" s="191"/>
      <c r="FAI34" s="191"/>
      <c r="FAJ34" s="191"/>
      <c r="FAK34" s="191"/>
      <c r="FAL34" s="191"/>
      <c r="FAM34" s="191"/>
      <c r="FAN34" s="191"/>
      <c r="FAO34" s="191"/>
      <c r="FAP34" s="191"/>
      <c r="FAQ34" s="191"/>
      <c r="FAR34" s="191"/>
      <c r="FAS34" s="191"/>
      <c r="FAT34" s="191"/>
      <c r="FAU34" s="191"/>
      <c r="FAV34" s="191"/>
      <c r="FAW34" s="191"/>
      <c r="FAX34" s="191"/>
      <c r="FAY34" s="191"/>
      <c r="FAZ34" s="191"/>
      <c r="FBA34" s="191"/>
      <c r="FBB34" s="191"/>
      <c r="FBC34" s="191"/>
      <c r="FBD34" s="191"/>
      <c r="FBE34" s="191"/>
      <c r="FBF34" s="191"/>
      <c r="FBG34" s="191"/>
      <c r="FBH34" s="191"/>
      <c r="FBI34" s="191"/>
      <c r="FBJ34" s="191"/>
      <c r="FBK34" s="191"/>
      <c r="FBL34" s="191"/>
      <c r="FBM34" s="191"/>
      <c r="FBN34" s="191"/>
      <c r="FBO34" s="191"/>
      <c r="FBP34" s="191"/>
      <c r="FBQ34" s="191"/>
      <c r="FBR34" s="191"/>
      <c r="FBS34" s="191"/>
      <c r="FBT34" s="191"/>
      <c r="FBU34" s="191"/>
      <c r="FBV34" s="191"/>
      <c r="FBW34" s="191"/>
      <c r="FBX34" s="191"/>
      <c r="FBY34" s="191"/>
      <c r="FBZ34" s="191"/>
      <c r="FCA34" s="191"/>
      <c r="FCB34" s="191"/>
      <c r="FCC34" s="191"/>
      <c r="FCD34" s="191"/>
      <c r="FCE34" s="191"/>
      <c r="FCF34" s="191"/>
      <c r="FCG34" s="191"/>
      <c r="FCH34" s="191"/>
      <c r="FCI34" s="191"/>
      <c r="FCJ34" s="191"/>
      <c r="FCK34" s="191"/>
      <c r="FCL34" s="191"/>
      <c r="FCM34" s="191"/>
      <c r="FCN34" s="191"/>
      <c r="FCO34" s="191"/>
      <c r="FCP34" s="191"/>
      <c r="FCQ34" s="191"/>
      <c r="FCR34" s="191"/>
      <c r="FCS34" s="191"/>
      <c r="FCT34" s="191"/>
      <c r="FCU34" s="191"/>
      <c r="FCV34" s="191"/>
      <c r="FCW34" s="191"/>
      <c r="FCX34" s="191"/>
      <c r="FCY34" s="191"/>
      <c r="FCZ34" s="191"/>
      <c r="FDA34" s="191"/>
      <c r="FDB34" s="191"/>
      <c r="FDC34" s="191"/>
      <c r="FDD34" s="191"/>
      <c r="FDE34" s="191"/>
      <c r="FDF34" s="191"/>
      <c r="FDG34" s="191"/>
      <c r="FDH34" s="191"/>
      <c r="FDI34" s="191"/>
      <c r="FDJ34" s="191"/>
      <c r="FDK34" s="191"/>
      <c r="FDL34" s="191"/>
      <c r="FDM34" s="191"/>
      <c r="FDN34" s="191"/>
      <c r="FDO34" s="191"/>
      <c r="FDP34" s="191"/>
      <c r="FDQ34" s="191"/>
      <c r="FDR34" s="191"/>
      <c r="FDS34" s="191"/>
      <c r="FDT34" s="191"/>
      <c r="FDU34" s="191"/>
      <c r="FDV34" s="191"/>
      <c r="FDW34" s="191"/>
      <c r="FDX34" s="191"/>
      <c r="FDY34" s="191"/>
      <c r="FDZ34" s="191"/>
      <c r="FEA34" s="191"/>
      <c r="FEB34" s="191"/>
      <c r="FEC34" s="191"/>
      <c r="FED34" s="191"/>
      <c r="FEE34" s="191"/>
      <c r="FEF34" s="191"/>
      <c r="FEG34" s="191"/>
      <c r="FEH34" s="191"/>
      <c r="FEI34" s="191"/>
      <c r="FEJ34" s="191"/>
      <c r="FEK34" s="191"/>
      <c r="FEL34" s="191"/>
      <c r="FEM34" s="191"/>
      <c r="FEN34" s="191"/>
      <c r="FEO34" s="191"/>
      <c r="FEP34" s="191"/>
      <c r="FEQ34" s="191"/>
      <c r="FER34" s="191"/>
      <c r="FES34" s="191"/>
      <c r="FET34" s="191"/>
      <c r="FEU34" s="191"/>
      <c r="FEV34" s="191"/>
      <c r="FEW34" s="191"/>
      <c r="FEX34" s="191"/>
      <c r="FEY34" s="191"/>
      <c r="FEZ34" s="191"/>
      <c r="FFA34" s="191"/>
      <c r="FFB34" s="191"/>
      <c r="FFC34" s="191"/>
      <c r="FFD34" s="191"/>
      <c r="FFE34" s="191"/>
      <c r="FFF34" s="191"/>
      <c r="FFG34" s="191"/>
      <c r="FFH34" s="191"/>
      <c r="FFI34" s="191"/>
      <c r="FFJ34" s="191"/>
      <c r="FFK34" s="191"/>
      <c r="FFL34" s="191"/>
      <c r="FFM34" s="191"/>
      <c r="FFN34" s="191"/>
      <c r="FFO34" s="191"/>
      <c r="FFP34" s="191"/>
      <c r="FFQ34" s="191"/>
      <c r="FFR34" s="191"/>
      <c r="FFS34" s="191"/>
      <c r="FFT34" s="191"/>
      <c r="FFU34" s="191"/>
      <c r="FFV34" s="191"/>
      <c r="FFW34" s="191"/>
      <c r="FFX34" s="191"/>
      <c r="FFY34" s="191"/>
      <c r="FFZ34" s="191"/>
      <c r="FGA34" s="191"/>
      <c r="FGB34" s="191"/>
      <c r="FGC34" s="191"/>
      <c r="FGD34" s="191"/>
      <c r="FGE34" s="191"/>
      <c r="FGF34" s="191"/>
      <c r="FGG34" s="191"/>
      <c r="FGH34" s="191"/>
      <c r="FGI34" s="191"/>
      <c r="FGJ34" s="191"/>
      <c r="FGK34" s="191"/>
      <c r="FGL34" s="191"/>
      <c r="FGM34" s="191"/>
      <c r="FGN34" s="191"/>
      <c r="FGO34" s="191"/>
      <c r="FGP34" s="191"/>
      <c r="FGQ34" s="191"/>
      <c r="FGR34" s="191"/>
      <c r="FGS34" s="191"/>
      <c r="FGT34" s="191"/>
      <c r="FGU34" s="191"/>
      <c r="FGV34" s="191"/>
      <c r="FGW34" s="191"/>
      <c r="FGX34" s="191"/>
      <c r="FGY34" s="191"/>
      <c r="FGZ34" s="191"/>
      <c r="FHA34" s="191"/>
      <c r="FHB34" s="191"/>
      <c r="FHC34" s="191"/>
      <c r="FHD34" s="191"/>
      <c r="FHE34" s="191"/>
      <c r="FHF34" s="191"/>
      <c r="FHG34" s="191"/>
      <c r="FHH34" s="191"/>
      <c r="FHI34" s="191"/>
      <c r="FHJ34" s="191"/>
      <c r="FHK34" s="191"/>
      <c r="FHL34" s="191"/>
      <c r="FHM34" s="191"/>
      <c r="FHN34" s="191"/>
      <c r="FHO34" s="191"/>
      <c r="FHP34" s="191"/>
      <c r="FHQ34" s="191"/>
      <c r="FHR34" s="191"/>
      <c r="FHS34" s="191"/>
      <c r="FHT34" s="191"/>
      <c r="FHU34" s="191"/>
      <c r="FHV34" s="191"/>
      <c r="FHW34" s="191"/>
      <c r="FHX34" s="191"/>
      <c r="FHY34" s="191"/>
      <c r="FHZ34" s="191"/>
      <c r="FIA34" s="191"/>
      <c r="FIB34" s="191"/>
      <c r="FIC34" s="191"/>
      <c r="FID34" s="191"/>
      <c r="FIE34" s="191"/>
      <c r="FIF34" s="191"/>
      <c r="FIG34" s="191"/>
      <c r="FIH34" s="191"/>
      <c r="FII34" s="191"/>
      <c r="FIJ34" s="191"/>
      <c r="FIK34" s="191"/>
      <c r="FIL34" s="191"/>
      <c r="FIM34" s="191"/>
      <c r="FIN34" s="191"/>
      <c r="FIO34" s="191"/>
      <c r="FIP34" s="191"/>
      <c r="FIQ34" s="191"/>
      <c r="FIR34" s="191"/>
      <c r="FIS34" s="191"/>
      <c r="FIT34" s="191"/>
      <c r="FIU34" s="191"/>
      <c r="FIV34" s="191"/>
      <c r="FIW34" s="191"/>
      <c r="FIX34" s="191"/>
      <c r="FIY34" s="191"/>
      <c r="FIZ34" s="191"/>
      <c r="FJA34" s="191"/>
      <c r="FJB34" s="191"/>
      <c r="FJC34" s="191"/>
      <c r="FJD34" s="191"/>
      <c r="FJE34" s="191"/>
      <c r="FJF34" s="191"/>
      <c r="FJG34" s="191"/>
      <c r="FJH34" s="191"/>
      <c r="FJI34" s="191"/>
      <c r="FJJ34" s="191"/>
      <c r="FJK34" s="191"/>
      <c r="FJL34" s="191"/>
      <c r="FJM34" s="191"/>
      <c r="FJN34" s="191"/>
      <c r="FJO34" s="191"/>
      <c r="FJP34" s="191"/>
      <c r="FJQ34" s="191"/>
      <c r="FJR34" s="191"/>
      <c r="FJS34" s="191"/>
      <c r="FJT34" s="191"/>
      <c r="FJU34" s="191"/>
      <c r="FJV34" s="191"/>
      <c r="FJW34" s="191"/>
      <c r="FJX34" s="191"/>
      <c r="FJY34" s="191"/>
      <c r="FJZ34" s="191"/>
      <c r="FKA34" s="191"/>
      <c r="FKB34" s="191"/>
      <c r="FKC34" s="191"/>
      <c r="FKD34" s="191"/>
      <c r="FKE34" s="191"/>
      <c r="FKF34" s="191"/>
      <c r="FKG34" s="191"/>
      <c r="FKH34" s="191"/>
      <c r="FKI34" s="191"/>
      <c r="FKJ34" s="191"/>
      <c r="FKK34" s="191"/>
      <c r="FKL34" s="191"/>
      <c r="FKM34" s="191"/>
      <c r="FKN34" s="191"/>
      <c r="FKO34" s="191"/>
      <c r="FKP34" s="191"/>
      <c r="FKQ34" s="191"/>
      <c r="FKR34" s="191"/>
      <c r="FKS34" s="191"/>
      <c r="FKT34" s="191"/>
      <c r="FKU34" s="191"/>
      <c r="FKV34" s="191"/>
      <c r="FKW34" s="191"/>
      <c r="FKX34" s="191"/>
      <c r="FKY34" s="191"/>
      <c r="FKZ34" s="191"/>
      <c r="FLA34" s="191"/>
      <c r="FLB34" s="191"/>
      <c r="FLC34" s="191"/>
      <c r="FLD34" s="191"/>
      <c r="FLE34" s="191"/>
      <c r="FLF34" s="191"/>
      <c r="FLG34" s="191"/>
      <c r="FLH34" s="191"/>
      <c r="FLI34" s="191"/>
      <c r="FLJ34" s="191"/>
      <c r="FLK34" s="191"/>
      <c r="FLL34" s="191"/>
      <c r="FLM34" s="191"/>
      <c r="FLN34" s="191"/>
      <c r="FLO34" s="191"/>
      <c r="FLP34" s="191"/>
      <c r="FLQ34" s="191"/>
      <c r="FLR34" s="191"/>
      <c r="FLS34" s="191"/>
      <c r="FLT34" s="191"/>
      <c r="FLU34" s="191"/>
      <c r="FLV34" s="191"/>
      <c r="FLW34" s="191"/>
      <c r="FLX34" s="191"/>
      <c r="FLY34" s="191"/>
      <c r="FLZ34" s="191"/>
      <c r="FMA34" s="191"/>
      <c r="FMB34" s="191"/>
      <c r="FMC34" s="191"/>
      <c r="FMD34" s="191"/>
      <c r="FME34" s="191"/>
      <c r="FMF34" s="191"/>
      <c r="FMG34" s="191"/>
      <c r="FMH34" s="191"/>
      <c r="FMI34" s="191"/>
      <c r="FMJ34" s="191"/>
      <c r="FMK34" s="191"/>
      <c r="FML34" s="191"/>
      <c r="FMM34" s="191"/>
      <c r="FMN34" s="191"/>
      <c r="FMO34" s="191"/>
      <c r="FMP34" s="191"/>
      <c r="FMQ34" s="191"/>
      <c r="FMR34" s="191"/>
      <c r="FMS34" s="191"/>
      <c r="FMT34" s="191"/>
      <c r="FMU34" s="191"/>
      <c r="FMV34" s="191"/>
      <c r="FMW34" s="191"/>
      <c r="FMX34" s="191"/>
      <c r="FMY34" s="191"/>
      <c r="FMZ34" s="191"/>
      <c r="FNA34" s="191"/>
      <c r="FNB34" s="191"/>
      <c r="FNC34" s="191"/>
      <c r="FND34" s="191"/>
      <c r="FNE34" s="191"/>
      <c r="FNF34" s="191"/>
      <c r="FNG34" s="191"/>
      <c r="FNH34" s="191"/>
      <c r="FNI34" s="191"/>
      <c r="FNJ34" s="191"/>
      <c r="FNK34" s="191"/>
      <c r="FNL34" s="191"/>
      <c r="FNM34" s="191"/>
      <c r="FNN34" s="191"/>
      <c r="FNO34" s="191"/>
      <c r="FNP34" s="191"/>
      <c r="FNQ34" s="191"/>
      <c r="FNR34" s="191"/>
      <c r="FNS34" s="191"/>
      <c r="FNT34" s="191"/>
      <c r="FNU34" s="191"/>
      <c r="FNV34" s="191"/>
      <c r="FNW34" s="191"/>
      <c r="FNX34" s="191"/>
      <c r="FNY34" s="191"/>
      <c r="FNZ34" s="191"/>
      <c r="FOA34" s="191"/>
      <c r="FOB34" s="191"/>
      <c r="FOC34" s="191"/>
      <c r="FOD34" s="191"/>
      <c r="FOE34" s="191"/>
      <c r="FOF34" s="191"/>
      <c r="FOG34" s="191"/>
      <c r="FOH34" s="191"/>
      <c r="FOI34" s="191"/>
      <c r="FOJ34" s="191"/>
      <c r="FOK34" s="191"/>
      <c r="FOL34" s="191"/>
      <c r="FOM34" s="191"/>
      <c r="FON34" s="191"/>
      <c r="FOO34" s="191"/>
      <c r="FOP34" s="191"/>
      <c r="FOQ34" s="191"/>
      <c r="FOR34" s="191"/>
      <c r="FOS34" s="191"/>
      <c r="FOT34" s="191"/>
      <c r="FOU34" s="191"/>
      <c r="FOV34" s="191"/>
      <c r="FOW34" s="191"/>
      <c r="FOX34" s="191"/>
      <c r="FOY34" s="191"/>
      <c r="FOZ34" s="191"/>
      <c r="FPA34" s="191"/>
      <c r="FPB34" s="191"/>
      <c r="FPC34" s="191"/>
      <c r="FPD34" s="191"/>
      <c r="FPE34" s="191"/>
      <c r="FPF34" s="191"/>
      <c r="FPG34" s="191"/>
      <c r="FPH34" s="191"/>
      <c r="FPI34" s="191"/>
      <c r="FPJ34" s="191"/>
      <c r="FPK34" s="191"/>
      <c r="FPL34" s="191"/>
      <c r="FPM34" s="191"/>
      <c r="FPN34" s="191"/>
      <c r="FPO34" s="191"/>
      <c r="FPP34" s="191"/>
      <c r="FPQ34" s="191"/>
      <c r="FPR34" s="191"/>
      <c r="FPS34" s="191"/>
      <c r="FPT34" s="191"/>
      <c r="FPU34" s="191"/>
      <c r="FPV34" s="191"/>
      <c r="FPW34" s="191"/>
      <c r="FPX34" s="191"/>
      <c r="FPY34" s="191"/>
      <c r="FPZ34" s="191"/>
      <c r="FQA34" s="191"/>
      <c r="FQB34" s="191"/>
      <c r="FQC34" s="191"/>
      <c r="FQD34" s="191"/>
      <c r="FQE34" s="191"/>
      <c r="FQF34" s="191"/>
      <c r="FQG34" s="191"/>
      <c r="FQH34" s="191"/>
      <c r="FQI34" s="191"/>
      <c r="FQJ34" s="191"/>
      <c r="FQK34" s="191"/>
      <c r="FQL34" s="191"/>
      <c r="FQM34" s="191"/>
      <c r="FQN34" s="191"/>
      <c r="FQO34" s="191"/>
      <c r="FQP34" s="191"/>
      <c r="FQQ34" s="191"/>
      <c r="FQR34" s="191"/>
      <c r="FQS34" s="191"/>
      <c r="FQT34" s="191"/>
      <c r="FQU34" s="191"/>
      <c r="FQV34" s="191"/>
      <c r="FQW34" s="191"/>
      <c r="FQX34" s="191"/>
      <c r="FQY34" s="191"/>
      <c r="FQZ34" s="191"/>
      <c r="FRA34" s="191"/>
      <c r="FRB34" s="191"/>
      <c r="FRC34" s="191"/>
      <c r="FRD34" s="191"/>
      <c r="FRE34" s="191"/>
      <c r="FRF34" s="191"/>
      <c r="FRG34" s="191"/>
      <c r="FRH34" s="191"/>
      <c r="FRI34" s="191"/>
      <c r="FRJ34" s="191"/>
      <c r="FRK34" s="191"/>
      <c r="FRL34" s="191"/>
      <c r="FRM34" s="191"/>
      <c r="FRN34" s="191"/>
      <c r="FRO34" s="191"/>
      <c r="FRP34" s="191"/>
      <c r="FRQ34" s="191"/>
      <c r="FRR34" s="191"/>
      <c r="FRS34" s="191"/>
      <c r="FRT34" s="191"/>
      <c r="FRU34" s="191"/>
      <c r="FRV34" s="191"/>
      <c r="FRW34" s="191"/>
      <c r="FRX34" s="191"/>
      <c r="FRY34" s="191"/>
      <c r="FRZ34" s="191"/>
      <c r="FSA34" s="191"/>
      <c r="FSB34" s="191"/>
      <c r="FSC34" s="191"/>
      <c r="FSD34" s="191"/>
      <c r="FSE34" s="191"/>
      <c r="FSF34" s="191"/>
      <c r="FSG34" s="191"/>
      <c r="FSH34" s="191"/>
      <c r="FSI34" s="191"/>
      <c r="FSJ34" s="191"/>
      <c r="FSK34" s="191"/>
      <c r="FSL34" s="191"/>
      <c r="FSM34" s="191"/>
      <c r="FSN34" s="191"/>
      <c r="FSO34" s="191"/>
      <c r="FSP34" s="191"/>
      <c r="FSQ34" s="191"/>
      <c r="FSR34" s="191"/>
      <c r="FSS34" s="191"/>
      <c r="FST34" s="191"/>
      <c r="FSU34" s="191"/>
      <c r="FSV34" s="191"/>
      <c r="FSW34" s="191"/>
      <c r="FSX34" s="191"/>
      <c r="FSY34" s="191"/>
      <c r="FSZ34" s="191"/>
      <c r="FTA34" s="191"/>
      <c r="FTB34" s="191"/>
      <c r="FTC34" s="191"/>
      <c r="FTD34" s="191"/>
      <c r="FTE34" s="191"/>
      <c r="FTF34" s="191"/>
      <c r="FTG34" s="191"/>
      <c r="FTH34" s="191"/>
      <c r="FTI34" s="191"/>
      <c r="FTJ34" s="191"/>
      <c r="FTK34" s="191"/>
      <c r="FTL34" s="191"/>
      <c r="FTM34" s="191"/>
      <c r="FTN34" s="191"/>
      <c r="FTO34" s="191"/>
      <c r="FTP34" s="191"/>
      <c r="FTQ34" s="191"/>
      <c r="FTR34" s="191"/>
      <c r="FTS34" s="191"/>
      <c r="FTT34" s="191"/>
      <c r="FTU34" s="191"/>
      <c r="FTV34" s="191"/>
      <c r="FTW34" s="191"/>
      <c r="FTX34" s="191"/>
      <c r="FTY34" s="191"/>
      <c r="FTZ34" s="191"/>
      <c r="FUA34" s="191"/>
      <c r="FUB34" s="191"/>
      <c r="FUC34" s="191"/>
      <c r="FUD34" s="191"/>
      <c r="FUE34" s="191"/>
      <c r="FUF34" s="191"/>
      <c r="FUG34" s="191"/>
      <c r="FUH34" s="191"/>
      <c r="FUI34" s="191"/>
      <c r="FUJ34" s="191"/>
      <c r="FUK34" s="191"/>
      <c r="FUL34" s="191"/>
      <c r="FUM34" s="191"/>
      <c r="FUN34" s="191"/>
      <c r="FUO34" s="191"/>
      <c r="FUP34" s="191"/>
      <c r="FUQ34" s="191"/>
      <c r="FUR34" s="191"/>
      <c r="FUS34" s="191"/>
      <c r="FUT34" s="191"/>
      <c r="FUU34" s="191"/>
      <c r="FUV34" s="191"/>
      <c r="FUW34" s="191"/>
      <c r="FUX34" s="191"/>
      <c r="FUY34" s="191"/>
      <c r="FUZ34" s="191"/>
      <c r="FVA34" s="191"/>
      <c r="FVB34" s="191"/>
      <c r="FVC34" s="191"/>
      <c r="FVD34" s="191"/>
      <c r="FVE34" s="191"/>
      <c r="FVF34" s="191"/>
      <c r="FVG34" s="191"/>
      <c r="FVH34" s="191"/>
      <c r="FVI34" s="191"/>
      <c r="FVJ34" s="191"/>
      <c r="FVK34" s="191"/>
      <c r="FVL34" s="191"/>
      <c r="FVM34" s="191"/>
      <c r="FVN34" s="191"/>
      <c r="FVO34" s="191"/>
      <c r="FVP34" s="191"/>
      <c r="FVQ34" s="191"/>
      <c r="FVR34" s="191"/>
      <c r="FVS34" s="191"/>
      <c r="FVT34" s="191"/>
      <c r="FVU34" s="191"/>
      <c r="FVV34" s="191"/>
      <c r="FVW34" s="191"/>
      <c r="FVX34" s="191"/>
      <c r="FVY34" s="191"/>
      <c r="FVZ34" s="191"/>
      <c r="FWA34" s="191"/>
      <c r="FWB34" s="191"/>
      <c r="FWC34" s="191"/>
      <c r="FWD34" s="191"/>
      <c r="FWE34" s="191"/>
      <c r="FWF34" s="191"/>
      <c r="FWG34" s="191"/>
      <c r="FWH34" s="191"/>
      <c r="FWI34" s="191"/>
      <c r="FWJ34" s="191"/>
      <c r="FWK34" s="191"/>
      <c r="FWL34" s="191"/>
      <c r="FWM34" s="191"/>
      <c r="FWN34" s="191"/>
      <c r="FWO34" s="191"/>
      <c r="FWP34" s="191"/>
      <c r="FWQ34" s="191"/>
      <c r="FWR34" s="191"/>
      <c r="FWS34" s="191"/>
      <c r="FWT34" s="191"/>
      <c r="FWU34" s="191"/>
      <c r="FWV34" s="191"/>
      <c r="FWW34" s="191"/>
      <c r="FWX34" s="191"/>
      <c r="FWY34" s="191"/>
      <c r="FWZ34" s="191"/>
      <c r="FXA34" s="191"/>
      <c r="FXB34" s="191"/>
      <c r="FXC34" s="191"/>
      <c r="FXD34" s="191"/>
      <c r="FXE34" s="191"/>
      <c r="FXF34" s="191"/>
      <c r="FXG34" s="191"/>
      <c r="FXH34" s="191"/>
      <c r="FXI34" s="191"/>
      <c r="FXJ34" s="191"/>
      <c r="FXK34" s="191"/>
      <c r="FXL34" s="191"/>
      <c r="FXM34" s="191"/>
      <c r="FXN34" s="191"/>
      <c r="FXO34" s="191"/>
      <c r="FXP34" s="191"/>
      <c r="FXQ34" s="191"/>
      <c r="FXR34" s="191"/>
      <c r="FXS34" s="191"/>
      <c r="FXT34" s="191"/>
      <c r="FXU34" s="191"/>
      <c r="FXV34" s="191"/>
      <c r="FXW34" s="191"/>
      <c r="FXX34" s="191"/>
      <c r="FXY34" s="191"/>
      <c r="FXZ34" s="191"/>
      <c r="FYA34" s="191"/>
      <c r="FYB34" s="191"/>
      <c r="FYC34" s="191"/>
      <c r="FYD34" s="191"/>
      <c r="FYE34" s="191"/>
      <c r="FYF34" s="191"/>
      <c r="FYG34" s="191"/>
      <c r="FYH34" s="191"/>
      <c r="FYI34" s="191"/>
      <c r="FYJ34" s="191"/>
      <c r="FYK34" s="191"/>
      <c r="FYL34" s="191"/>
      <c r="FYM34" s="191"/>
      <c r="FYN34" s="191"/>
      <c r="FYO34" s="191"/>
      <c r="FYP34" s="191"/>
      <c r="FYQ34" s="191"/>
      <c r="FYR34" s="191"/>
      <c r="FYS34" s="191"/>
      <c r="FYT34" s="191"/>
      <c r="FYU34" s="191"/>
      <c r="FYV34" s="191"/>
      <c r="FYW34" s="191"/>
      <c r="FYX34" s="191"/>
      <c r="FYY34" s="191"/>
      <c r="FYZ34" s="191"/>
      <c r="FZA34" s="191"/>
      <c r="FZB34" s="191"/>
      <c r="FZC34" s="191"/>
      <c r="FZD34" s="191"/>
      <c r="FZE34" s="191"/>
      <c r="FZF34" s="191"/>
      <c r="FZG34" s="191"/>
      <c r="FZH34" s="191"/>
      <c r="FZI34" s="191"/>
      <c r="FZJ34" s="191"/>
      <c r="FZK34" s="191"/>
      <c r="FZL34" s="191"/>
      <c r="FZM34" s="191"/>
      <c r="FZN34" s="191"/>
      <c r="FZO34" s="191"/>
      <c r="FZP34" s="191"/>
      <c r="FZQ34" s="191"/>
      <c r="FZR34" s="191"/>
      <c r="FZS34" s="191"/>
      <c r="FZT34" s="191"/>
      <c r="FZU34" s="191"/>
      <c r="FZV34" s="191"/>
      <c r="FZW34" s="191"/>
      <c r="FZX34" s="191"/>
      <c r="FZY34" s="191"/>
      <c r="FZZ34" s="191"/>
      <c r="GAA34" s="191"/>
      <c r="GAB34" s="191"/>
      <c r="GAC34" s="191"/>
      <c r="GAD34" s="191"/>
      <c r="GAE34" s="191"/>
      <c r="GAF34" s="191"/>
      <c r="GAG34" s="191"/>
      <c r="GAH34" s="191"/>
      <c r="GAI34" s="191"/>
      <c r="GAJ34" s="191"/>
      <c r="GAK34" s="191"/>
      <c r="GAL34" s="191"/>
      <c r="GAM34" s="191"/>
      <c r="GAN34" s="191"/>
      <c r="GAO34" s="191"/>
      <c r="GAP34" s="191"/>
      <c r="GAQ34" s="191"/>
      <c r="GAR34" s="191"/>
      <c r="GAS34" s="191"/>
      <c r="GAT34" s="191"/>
      <c r="GAU34" s="191"/>
      <c r="GAV34" s="191"/>
      <c r="GAW34" s="191"/>
      <c r="GAX34" s="191"/>
      <c r="GAY34" s="191"/>
      <c r="GAZ34" s="191"/>
      <c r="GBA34" s="191"/>
      <c r="GBB34" s="191"/>
      <c r="GBC34" s="191"/>
      <c r="GBD34" s="191"/>
      <c r="GBE34" s="191"/>
      <c r="GBF34" s="191"/>
      <c r="GBG34" s="191"/>
      <c r="GBH34" s="191"/>
      <c r="GBI34" s="191"/>
      <c r="GBJ34" s="191"/>
      <c r="GBK34" s="191"/>
      <c r="GBL34" s="191"/>
      <c r="GBM34" s="191"/>
      <c r="GBN34" s="191"/>
      <c r="GBO34" s="191"/>
      <c r="GBP34" s="191"/>
      <c r="GBQ34" s="191"/>
      <c r="GBR34" s="191"/>
      <c r="GBS34" s="191"/>
      <c r="GBT34" s="191"/>
      <c r="GBU34" s="191"/>
      <c r="GBV34" s="191"/>
      <c r="GBW34" s="191"/>
      <c r="GBX34" s="191"/>
      <c r="GBY34" s="191"/>
      <c r="GBZ34" s="191"/>
      <c r="GCA34" s="191"/>
      <c r="GCB34" s="191"/>
      <c r="GCC34" s="191"/>
      <c r="GCD34" s="191"/>
      <c r="GCE34" s="191"/>
      <c r="GCF34" s="191"/>
      <c r="GCG34" s="191"/>
      <c r="GCH34" s="191"/>
      <c r="GCI34" s="191"/>
      <c r="GCJ34" s="191"/>
      <c r="GCK34" s="191"/>
      <c r="GCL34" s="191"/>
      <c r="GCM34" s="191"/>
      <c r="GCN34" s="191"/>
      <c r="GCO34" s="191"/>
      <c r="GCP34" s="191"/>
      <c r="GCQ34" s="191"/>
      <c r="GCR34" s="191"/>
      <c r="GCS34" s="191"/>
      <c r="GCT34" s="191"/>
      <c r="GCU34" s="191"/>
      <c r="GCV34" s="191"/>
      <c r="GCW34" s="191"/>
      <c r="GCX34" s="191"/>
      <c r="GCY34" s="191"/>
      <c r="GCZ34" s="191"/>
      <c r="GDA34" s="191"/>
      <c r="GDB34" s="191"/>
      <c r="GDC34" s="191"/>
      <c r="GDD34" s="191"/>
      <c r="GDE34" s="191"/>
      <c r="GDF34" s="191"/>
      <c r="GDG34" s="191"/>
      <c r="GDH34" s="191"/>
      <c r="GDI34" s="191"/>
      <c r="GDJ34" s="191"/>
      <c r="GDK34" s="191"/>
      <c r="GDL34" s="191"/>
      <c r="GDM34" s="191"/>
      <c r="GDN34" s="191"/>
      <c r="GDO34" s="191"/>
      <c r="GDP34" s="191"/>
      <c r="GDQ34" s="191"/>
      <c r="GDR34" s="191"/>
      <c r="GDS34" s="191"/>
      <c r="GDT34" s="191"/>
      <c r="GDU34" s="191"/>
      <c r="GDV34" s="191"/>
      <c r="GDW34" s="191"/>
      <c r="GDX34" s="191"/>
      <c r="GDY34" s="191"/>
      <c r="GDZ34" s="191"/>
      <c r="GEA34" s="191"/>
      <c r="GEB34" s="191"/>
      <c r="GEC34" s="191"/>
      <c r="GED34" s="191"/>
      <c r="GEE34" s="191"/>
      <c r="GEF34" s="191"/>
      <c r="GEG34" s="191"/>
      <c r="GEH34" s="191"/>
      <c r="GEI34" s="191"/>
      <c r="GEJ34" s="191"/>
      <c r="GEK34" s="191"/>
      <c r="GEL34" s="191"/>
      <c r="GEM34" s="191"/>
      <c r="GEN34" s="191"/>
      <c r="GEO34" s="191"/>
      <c r="GEP34" s="191"/>
      <c r="GEQ34" s="191"/>
      <c r="GER34" s="191"/>
      <c r="GES34" s="191"/>
      <c r="GET34" s="191"/>
      <c r="GEU34" s="191"/>
      <c r="GEV34" s="191"/>
      <c r="GEW34" s="191"/>
      <c r="GEX34" s="191"/>
      <c r="GEY34" s="191"/>
      <c r="GEZ34" s="191"/>
      <c r="GFA34" s="191"/>
      <c r="GFB34" s="191"/>
      <c r="GFC34" s="191"/>
      <c r="GFD34" s="191"/>
      <c r="GFE34" s="191"/>
      <c r="GFF34" s="191"/>
      <c r="GFG34" s="191"/>
      <c r="GFH34" s="191"/>
      <c r="GFI34" s="191"/>
      <c r="GFJ34" s="191"/>
      <c r="GFK34" s="191"/>
      <c r="GFL34" s="191"/>
      <c r="GFM34" s="191"/>
      <c r="GFN34" s="191"/>
      <c r="GFO34" s="191"/>
      <c r="GFP34" s="191"/>
      <c r="GFQ34" s="191"/>
      <c r="GFR34" s="191"/>
      <c r="GFS34" s="191"/>
      <c r="GFT34" s="191"/>
      <c r="GFU34" s="191"/>
      <c r="GFV34" s="191"/>
      <c r="GFW34" s="191"/>
      <c r="GFX34" s="191"/>
      <c r="GFY34" s="191"/>
      <c r="GFZ34" s="191"/>
      <c r="GGA34" s="191"/>
      <c r="GGB34" s="191"/>
      <c r="GGC34" s="191"/>
      <c r="GGD34" s="191"/>
      <c r="GGE34" s="191"/>
      <c r="GGF34" s="191"/>
      <c r="GGG34" s="191"/>
      <c r="GGH34" s="191"/>
      <c r="GGI34" s="191"/>
      <c r="GGJ34" s="191"/>
      <c r="GGK34" s="191"/>
      <c r="GGL34" s="191"/>
      <c r="GGM34" s="191"/>
      <c r="GGN34" s="191"/>
      <c r="GGO34" s="191"/>
      <c r="GGP34" s="191"/>
      <c r="GGQ34" s="191"/>
      <c r="GGR34" s="191"/>
      <c r="GGS34" s="191"/>
      <c r="GGT34" s="191"/>
      <c r="GGU34" s="191"/>
      <c r="GGV34" s="191"/>
      <c r="GGW34" s="191"/>
      <c r="GGX34" s="191"/>
      <c r="GGY34" s="191"/>
      <c r="GGZ34" s="191"/>
      <c r="GHA34" s="191"/>
      <c r="GHB34" s="191"/>
      <c r="GHC34" s="191"/>
      <c r="GHD34" s="191"/>
      <c r="GHE34" s="191"/>
      <c r="GHF34" s="191"/>
      <c r="GHG34" s="191"/>
      <c r="GHH34" s="191"/>
      <c r="GHI34" s="191"/>
      <c r="GHJ34" s="191"/>
      <c r="GHK34" s="191"/>
      <c r="GHL34" s="191"/>
      <c r="GHM34" s="191"/>
      <c r="GHN34" s="191"/>
      <c r="GHO34" s="191"/>
      <c r="GHP34" s="191"/>
      <c r="GHQ34" s="191"/>
      <c r="GHR34" s="191"/>
      <c r="GHS34" s="191"/>
      <c r="GHT34" s="191"/>
      <c r="GHU34" s="191"/>
      <c r="GHV34" s="191"/>
      <c r="GHW34" s="191"/>
      <c r="GHX34" s="191"/>
      <c r="GHY34" s="191"/>
      <c r="GHZ34" s="191"/>
      <c r="GIA34" s="191"/>
      <c r="GIB34" s="191"/>
      <c r="GIC34" s="191"/>
      <c r="GID34" s="191"/>
      <c r="GIE34" s="191"/>
      <c r="GIF34" s="191"/>
      <c r="GIG34" s="191"/>
      <c r="GIH34" s="191"/>
      <c r="GII34" s="191"/>
      <c r="GIJ34" s="191"/>
      <c r="GIK34" s="191"/>
      <c r="GIL34" s="191"/>
      <c r="GIM34" s="191"/>
      <c r="GIN34" s="191"/>
      <c r="GIO34" s="191"/>
      <c r="GIP34" s="191"/>
      <c r="GIQ34" s="191"/>
      <c r="GIR34" s="191"/>
      <c r="GIS34" s="191"/>
      <c r="GIT34" s="191"/>
      <c r="GIU34" s="191"/>
      <c r="GIV34" s="191"/>
      <c r="GIW34" s="191"/>
      <c r="GIX34" s="191"/>
      <c r="GIY34" s="191"/>
      <c r="GIZ34" s="191"/>
      <c r="GJA34" s="191"/>
      <c r="GJB34" s="191"/>
      <c r="GJC34" s="191"/>
      <c r="GJD34" s="191"/>
      <c r="GJE34" s="191"/>
      <c r="GJF34" s="191"/>
      <c r="GJG34" s="191"/>
      <c r="GJH34" s="191"/>
      <c r="GJI34" s="191"/>
      <c r="GJJ34" s="191"/>
      <c r="GJK34" s="191"/>
      <c r="GJL34" s="191"/>
      <c r="GJM34" s="191"/>
      <c r="GJN34" s="191"/>
      <c r="GJO34" s="191"/>
      <c r="GJP34" s="191"/>
      <c r="GJQ34" s="191"/>
      <c r="GJR34" s="191"/>
      <c r="GJS34" s="191"/>
      <c r="GJT34" s="191"/>
      <c r="GJU34" s="191"/>
      <c r="GJV34" s="191"/>
      <c r="GJW34" s="191"/>
      <c r="GJX34" s="191"/>
      <c r="GJY34" s="191"/>
      <c r="GJZ34" s="191"/>
      <c r="GKA34" s="191"/>
      <c r="GKB34" s="191"/>
      <c r="GKC34" s="191"/>
      <c r="GKD34" s="191"/>
      <c r="GKE34" s="191"/>
      <c r="GKF34" s="191"/>
      <c r="GKG34" s="191"/>
      <c r="GKH34" s="191"/>
      <c r="GKI34" s="191"/>
      <c r="GKJ34" s="191"/>
      <c r="GKK34" s="191"/>
      <c r="GKL34" s="191"/>
      <c r="GKM34" s="191"/>
      <c r="GKN34" s="191"/>
      <c r="GKO34" s="191"/>
      <c r="GKP34" s="191"/>
      <c r="GKQ34" s="191"/>
      <c r="GKR34" s="191"/>
      <c r="GKS34" s="191"/>
      <c r="GKT34" s="191"/>
      <c r="GKU34" s="191"/>
      <c r="GKV34" s="191"/>
      <c r="GKW34" s="191"/>
      <c r="GKX34" s="191"/>
      <c r="GKY34" s="191"/>
      <c r="GKZ34" s="191"/>
      <c r="GLA34" s="191"/>
      <c r="GLB34" s="191"/>
      <c r="GLC34" s="191"/>
      <c r="GLD34" s="191"/>
      <c r="GLE34" s="191"/>
      <c r="GLF34" s="191"/>
      <c r="GLG34" s="191"/>
      <c r="GLH34" s="191"/>
      <c r="GLI34" s="191"/>
      <c r="GLJ34" s="191"/>
      <c r="GLK34" s="191"/>
      <c r="GLL34" s="191"/>
      <c r="GLM34" s="191"/>
      <c r="GLN34" s="191"/>
      <c r="GLO34" s="191"/>
      <c r="GLP34" s="191"/>
      <c r="GLQ34" s="191"/>
      <c r="GLR34" s="191"/>
      <c r="GLS34" s="191"/>
      <c r="GLT34" s="191"/>
      <c r="GLU34" s="191"/>
      <c r="GLV34" s="191"/>
      <c r="GLW34" s="191"/>
      <c r="GLX34" s="191"/>
      <c r="GLY34" s="191"/>
      <c r="GLZ34" s="191"/>
      <c r="GMA34" s="191"/>
      <c r="GMB34" s="191"/>
      <c r="GMC34" s="191"/>
      <c r="GMD34" s="191"/>
      <c r="GME34" s="191"/>
      <c r="GMF34" s="191"/>
      <c r="GMG34" s="191"/>
      <c r="GMH34" s="191"/>
      <c r="GMI34" s="191"/>
      <c r="GMJ34" s="191"/>
      <c r="GMK34" s="191"/>
      <c r="GML34" s="191"/>
      <c r="GMM34" s="191"/>
      <c r="GMN34" s="191"/>
      <c r="GMO34" s="191"/>
      <c r="GMP34" s="191"/>
      <c r="GMQ34" s="191"/>
      <c r="GMR34" s="191"/>
      <c r="GMS34" s="191"/>
      <c r="GMT34" s="191"/>
      <c r="GMU34" s="191"/>
      <c r="GMV34" s="191"/>
      <c r="GMW34" s="191"/>
      <c r="GMX34" s="191"/>
      <c r="GMY34" s="191"/>
      <c r="GMZ34" s="191"/>
      <c r="GNA34" s="191"/>
      <c r="GNB34" s="191"/>
      <c r="GNC34" s="191"/>
      <c r="GND34" s="191"/>
      <c r="GNE34" s="191"/>
      <c r="GNF34" s="191"/>
      <c r="GNG34" s="191"/>
      <c r="GNH34" s="191"/>
      <c r="GNI34" s="191"/>
      <c r="GNJ34" s="191"/>
      <c r="GNK34" s="191"/>
      <c r="GNL34" s="191"/>
      <c r="GNM34" s="191"/>
      <c r="GNN34" s="191"/>
      <c r="GNO34" s="191"/>
      <c r="GNP34" s="191"/>
      <c r="GNQ34" s="191"/>
      <c r="GNR34" s="191"/>
      <c r="GNS34" s="191"/>
      <c r="GNT34" s="191"/>
      <c r="GNU34" s="191"/>
      <c r="GNV34" s="191"/>
      <c r="GNW34" s="191"/>
      <c r="GNX34" s="191"/>
      <c r="GNY34" s="191"/>
      <c r="GNZ34" s="191"/>
      <c r="GOA34" s="191"/>
      <c r="GOB34" s="191"/>
      <c r="GOC34" s="191"/>
      <c r="GOD34" s="191"/>
      <c r="GOE34" s="191"/>
      <c r="GOF34" s="191"/>
      <c r="GOG34" s="191"/>
      <c r="GOH34" s="191"/>
      <c r="GOI34" s="191"/>
      <c r="GOJ34" s="191"/>
      <c r="GOK34" s="191"/>
      <c r="GOL34" s="191"/>
      <c r="GOM34" s="191"/>
      <c r="GON34" s="191"/>
      <c r="GOO34" s="191"/>
      <c r="GOP34" s="191"/>
      <c r="GOQ34" s="191"/>
      <c r="GOR34" s="191"/>
      <c r="GOS34" s="191"/>
      <c r="GOT34" s="191"/>
      <c r="GOU34" s="191"/>
      <c r="GOV34" s="191"/>
      <c r="GOW34" s="191"/>
      <c r="GOX34" s="191"/>
      <c r="GOY34" s="191"/>
      <c r="GOZ34" s="191"/>
      <c r="GPA34" s="191"/>
      <c r="GPB34" s="191"/>
      <c r="GPC34" s="191"/>
      <c r="GPD34" s="191"/>
      <c r="GPE34" s="191"/>
      <c r="GPF34" s="191"/>
      <c r="GPG34" s="191"/>
      <c r="GPH34" s="191"/>
      <c r="GPI34" s="191"/>
      <c r="GPJ34" s="191"/>
      <c r="GPK34" s="191"/>
      <c r="GPL34" s="191"/>
      <c r="GPM34" s="191"/>
      <c r="GPN34" s="191"/>
      <c r="GPO34" s="191"/>
      <c r="GPP34" s="191"/>
      <c r="GPQ34" s="191"/>
      <c r="GPR34" s="191"/>
      <c r="GPS34" s="191"/>
      <c r="GPT34" s="191"/>
      <c r="GPU34" s="191"/>
      <c r="GPV34" s="191"/>
      <c r="GPW34" s="191"/>
      <c r="GPX34" s="191"/>
      <c r="GPY34" s="191"/>
      <c r="GPZ34" s="191"/>
      <c r="GQA34" s="191"/>
      <c r="GQB34" s="191"/>
      <c r="GQC34" s="191"/>
      <c r="GQD34" s="191"/>
      <c r="GQE34" s="191"/>
      <c r="GQF34" s="191"/>
      <c r="GQG34" s="191"/>
      <c r="GQH34" s="191"/>
      <c r="GQI34" s="191"/>
      <c r="GQJ34" s="191"/>
      <c r="GQK34" s="191"/>
      <c r="GQL34" s="191"/>
      <c r="GQM34" s="191"/>
      <c r="GQN34" s="191"/>
      <c r="GQO34" s="191"/>
      <c r="GQP34" s="191"/>
      <c r="GQQ34" s="191"/>
      <c r="GQR34" s="191"/>
      <c r="GQS34" s="191"/>
      <c r="GQT34" s="191"/>
      <c r="GQU34" s="191"/>
      <c r="GQV34" s="191"/>
      <c r="GQW34" s="191"/>
      <c r="GQX34" s="191"/>
      <c r="GQY34" s="191"/>
      <c r="GQZ34" s="191"/>
      <c r="GRA34" s="191"/>
      <c r="GRB34" s="191"/>
      <c r="GRC34" s="191"/>
      <c r="GRD34" s="191"/>
      <c r="GRE34" s="191"/>
      <c r="GRF34" s="191"/>
      <c r="GRG34" s="191"/>
      <c r="GRH34" s="191"/>
      <c r="GRI34" s="191"/>
      <c r="GRJ34" s="191"/>
      <c r="GRK34" s="191"/>
      <c r="GRL34" s="191"/>
      <c r="GRM34" s="191"/>
      <c r="GRN34" s="191"/>
      <c r="GRO34" s="191"/>
      <c r="GRP34" s="191"/>
      <c r="GRQ34" s="191"/>
      <c r="GRR34" s="191"/>
      <c r="GRS34" s="191"/>
      <c r="GRT34" s="191"/>
      <c r="GRU34" s="191"/>
      <c r="GRV34" s="191"/>
      <c r="GRW34" s="191"/>
      <c r="GRX34" s="191"/>
      <c r="GRY34" s="191"/>
      <c r="GRZ34" s="191"/>
      <c r="GSA34" s="191"/>
      <c r="GSB34" s="191"/>
      <c r="GSC34" s="191"/>
      <c r="GSD34" s="191"/>
      <c r="GSE34" s="191"/>
      <c r="GSF34" s="191"/>
      <c r="GSG34" s="191"/>
      <c r="GSH34" s="191"/>
      <c r="GSI34" s="191"/>
      <c r="GSJ34" s="191"/>
      <c r="GSK34" s="191"/>
      <c r="GSL34" s="191"/>
      <c r="GSM34" s="191"/>
      <c r="GSN34" s="191"/>
      <c r="GSO34" s="191"/>
      <c r="GSP34" s="191"/>
      <c r="GSQ34" s="191"/>
      <c r="GSR34" s="191"/>
      <c r="GSS34" s="191"/>
      <c r="GST34" s="191"/>
      <c r="GSU34" s="191"/>
      <c r="GSV34" s="191"/>
      <c r="GSW34" s="191"/>
      <c r="GSX34" s="191"/>
      <c r="GSY34" s="191"/>
      <c r="GSZ34" s="191"/>
      <c r="GTA34" s="191"/>
      <c r="GTB34" s="191"/>
      <c r="GTC34" s="191"/>
      <c r="GTD34" s="191"/>
      <c r="GTE34" s="191"/>
      <c r="GTF34" s="191"/>
      <c r="GTG34" s="191"/>
      <c r="GTH34" s="191"/>
      <c r="GTI34" s="191"/>
      <c r="GTJ34" s="191"/>
      <c r="GTK34" s="191"/>
      <c r="GTL34" s="191"/>
      <c r="GTM34" s="191"/>
      <c r="GTN34" s="191"/>
      <c r="GTO34" s="191"/>
      <c r="GTP34" s="191"/>
      <c r="GTQ34" s="191"/>
      <c r="GTR34" s="191"/>
      <c r="GTS34" s="191"/>
      <c r="GTT34" s="191"/>
      <c r="GTU34" s="191"/>
      <c r="GTV34" s="191"/>
      <c r="GTW34" s="191"/>
      <c r="GTX34" s="191"/>
      <c r="GTY34" s="191"/>
      <c r="GTZ34" s="191"/>
      <c r="GUA34" s="191"/>
      <c r="GUB34" s="191"/>
      <c r="GUC34" s="191"/>
      <c r="GUD34" s="191"/>
      <c r="GUE34" s="191"/>
      <c r="GUF34" s="191"/>
      <c r="GUG34" s="191"/>
      <c r="GUH34" s="191"/>
      <c r="GUI34" s="191"/>
      <c r="GUJ34" s="191"/>
      <c r="GUK34" s="191"/>
      <c r="GUL34" s="191"/>
      <c r="GUM34" s="191"/>
      <c r="GUN34" s="191"/>
      <c r="GUO34" s="191"/>
      <c r="GUP34" s="191"/>
      <c r="GUQ34" s="191"/>
      <c r="GUR34" s="191"/>
      <c r="GUS34" s="191"/>
      <c r="GUT34" s="191"/>
      <c r="GUU34" s="191"/>
      <c r="GUV34" s="191"/>
      <c r="GUW34" s="191"/>
      <c r="GUX34" s="191"/>
      <c r="GUY34" s="191"/>
      <c r="GUZ34" s="191"/>
      <c r="GVA34" s="191"/>
      <c r="GVB34" s="191"/>
      <c r="GVC34" s="191"/>
      <c r="GVD34" s="191"/>
      <c r="GVE34" s="191"/>
      <c r="GVF34" s="191"/>
      <c r="GVG34" s="191"/>
      <c r="GVH34" s="191"/>
      <c r="GVI34" s="191"/>
      <c r="GVJ34" s="191"/>
      <c r="GVK34" s="191"/>
      <c r="GVL34" s="191"/>
      <c r="GVM34" s="191"/>
      <c r="GVN34" s="191"/>
      <c r="GVO34" s="191"/>
      <c r="GVP34" s="191"/>
      <c r="GVQ34" s="191"/>
      <c r="GVR34" s="191"/>
      <c r="GVS34" s="191"/>
      <c r="GVT34" s="191"/>
      <c r="GVU34" s="191"/>
      <c r="GVV34" s="191"/>
      <c r="GVW34" s="191"/>
      <c r="GVX34" s="191"/>
      <c r="GVY34" s="191"/>
      <c r="GVZ34" s="191"/>
      <c r="GWA34" s="191"/>
      <c r="GWB34" s="191"/>
      <c r="GWC34" s="191"/>
      <c r="GWD34" s="191"/>
      <c r="GWE34" s="191"/>
      <c r="GWF34" s="191"/>
      <c r="GWG34" s="191"/>
      <c r="GWH34" s="191"/>
      <c r="GWI34" s="191"/>
      <c r="GWJ34" s="191"/>
      <c r="GWK34" s="191"/>
      <c r="GWL34" s="191"/>
      <c r="GWM34" s="191"/>
      <c r="GWN34" s="191"/>
      <c r="GWO34" s="191"/>
      <c r="GWP34" s="191"/>
      <c r="GWQ34" s="191"/>
      <c r="GWR34" s="191"/>
      <c r="GWS34" s="191"/>
      <c r="GWT34" s="191"/>
      <c r="GWU34" s="191"/>
      <c r="GWV34" s="191"/>
      <c r="GWW34" s="191"/>
      <c r="GWX34" s="191"/>
      <c r="GWY34" s="191"/>
      <c r="GWZ34" s="191"/>
      <c r="GXA34" s="191"/>
      <c r="GXB34" s="191"/>
      <c r="GXC34" s="191"/>
      <c r="GXD34" s="191"/>
      <c r="GXE34" s="191"/>
      <c r="GXF34" s="191"/>
      <c r="GXG34" s="191"/>
      <c r="GXH34" s="191"/>
      <c r="GXI34" s="191"/>
      <c r="GXJ34" s="191"/>
      <c r="GXK34" s="191"/>
      <c r="GXL34" s="191"/>
      <c r="GXM34" s="191"/>
      <c r="GXN34" s="191"/>
      <c r="GXO34" s="191"/>
      <c r="GXP34" s="191"/>
      <c r="GXQ34" s="191"/>
      <c r="GXR34" s="191"/>
      <c r="GXS34" s="191"/>
      <c r="GXT34" s="191"/>
      <c r="GXU34" s="191"/>
      <c r="GXV34" s="191"/>
      <c r="GXW34" s="191"/>
      <c r="GXX34" s="191"/>
      <c r="GXY34" s="191"/>
      <c r="GXZ34" s="191"/>
      <c r="GYA34" s="191"/>
      <c r="GYB34" s="191"/>
      <c r="GYC34" s="191"/>
      <c r="GYD34" s="191"/>
      <c r="GYE34" s="191"/>
      <c r="GYF34" s="191"/>
      <c r="GYG34" s="191"/>
      <c r="GYH34" s="191"/>
      <c r="GYI34" s="191"/>
      <c r="GYJ34" s="191"/>
      <c r="GYK34" s="191"/>
      <c r="GYL34" s="191"/>
      <c r="GYM34" s="191"/>
      <c r="GYN34" s="191"/>
      <c r="GYO34" s="191"/>
      <c r="GYP34" s="191"/>
      <c r="GYQ34" s="191"/>
      <c r="GYR34" s="191"/>
      <c r="GYS34" s="191"/>
      <c r="GYT34" s="191"/>
      <c r="GYU34" s="191"/>
      <c r="GYV34" s="191"/>
      <c r="GYW34" s="191"/>
      <c r="GYX34" s="191"/>
      <c r="GYY34" s="191"/>
      <c r="GYZ34" s="191"/>
      <c r="GZA34" s="191"/>
      <c r="GZB34" s="191"/>
      <c r="GZC34" s="191"/>
      <c r="GZD34" s="191"/>
      <c r="GZE34" s="191"/>
      <c r="GZF34" s="191"/>
      <c r="GZG34" s="191"/>
      <c r="GZH34" s="191"/>
      <c r="GZI34" s="191"/>
      <c r="GZJ34" s="191"/>
      <c r="GZK34" s="191"/>
      <c r="GZL34" s="191"/>
      <c r="GZM34" s="191"/>
      <c r="GZN34" s="191"/>
      <c r="GZO34" s="191"/>
      <c r="GZP34" s="191"/>
      <c r="GZQ34" s="191"/>
      <c r="GZR34" s="191"/>
      <c r="GZS34" s="191"/>
      <c r="GZT34" s="191"/>
      <c r="GZU34" s="191"/>
      <c r="GZV34" s="191"/>
      <c r="GZW34" s="191"/>
      <c r="GZX34" s="191"/>
      <c r="GZY34" s="191"/>
      <c r="GZZ34" s="191"/>
      <c r="HAA34" s="191"/>
      <c r="HAB34" s="191"/>
      <c r="HAC34" s="191"/>
      <c r="HAD34" s="191"/>
      <c r="HAE34" s="191"/>
      <c r="HAF34" s="191"/>
      <c r="HAG34" s="191"/>
      <c r="HAH34" s="191"/>
      <c r="HAI34" s="191"/>
      <c r="HAJ34" s="191"/>
      <c r="HAK34" s="191"/>
      <c r="HAL34" s="191"/>
      <c r="HAM34" s="191"/>
      <c r="HAN34" s="191"/>
      <c r="HAO34" s="191"/>
      <c r="HAP34" s="191"/>
      <c r="HAQ34" s="191"/>
      <c r="HAR34" s="191"/>
      <c r="HAS34" s="191"/>
      <c r="HAT34" s="191"/>
      <c r="HAU34" s="191"/>
      <c r="HAV34" s="191"/>
      <c r="HAW34" s="191"/>
      <c r="HAX34" s="191"/>
      <c r="HAY34" s="191"/>
      <c r="HAZ34" s="191"/>
      <c r="HBA34" s="191"/>
      <c r="HBB34" s="191"/>
      <c r="HBC34" s="191"/>
      <c r="HBD34" s="191"/>
      <c r="HBE34" s="191"/>
      <c r="HBF34" s="191"/>
      <c r="HBG34" s="191"/>
      <c r="HBH34" s="191"/>
      <c r="HBI34" s="191"/>
      <c r="HBJ34" s="191"/>
      <c r="HBK34" s="191"/>
      <c r="HBL34" s="191"/>
      <c r="HBM34" s="191"/>
      <c r="HBN34" s="191"/>
      <c r="HBO34" s="191"/>
      <c r="HBP34" s="191"/>
      <c r="HBQ34" s="191"/>
      <c r="HBR34" s="191"/>
      <c r="HBS34" s="191"/>
      <c r="HBT34" s="191"/>
      <c r="HBU34" s="191"/>
      <c r="HBV34" s="191"/>
      <c r="HBW34" s="191"/>
      <c r="HBX34" s="191"/>
      <c r="HBY34" s="191"/>
      <c r="HBZ34" s="191"/>
      <c r="HCA34" s="191"/>
      <c r="HCB34" s="191"/>
      <c r="HCC34" s="191"/>
      <c r="HCD34" s="191"/>
      <c r="HCE34" s="191"/>
      <c r="HCF34" s="191"/>
      <c r="HCG34" s="191"/>
      <c r="HCH34" s="191"/>
      <c r="HCI34" s="191"/>
      <c r="HCJ34" s="191"/>
      <c r="HCK34" s="191"/>
      <c r="HCL34" s="191"/>
      <c r="HCM34" s="191"/>
      <c r="HCN34" s="191"/>
      <c r="HCO34" s="191"/>
      <c r="HCP34" s="191"/>
      <c r="HCQ34" s="191"/>
      <c r="HCR34" s="191"/>
      <c r="HCS34" s="191"/>
      <c r="HCT34" s="191"/>
      <c r="HCU34" s="191"/>
      <c r="HCV34" s="191"/>
      <c r="HCW34" s="191"/>
      <c r="HCX34" s="191"/>
      <c r="HCY34" s="191"/>
      <c r="HCZ34" s="191"/>
      <c r="HDA34" s="191"/>
      <c r="HDB34" s="191"/>
      <c r="HDC34" s="191"/>
      <c r="HDD34" s="191"/>
      <c r="HDE34" s="191"/>
      <c r="HDF34" s="191"/>
      <c r="HDG34" s="191"/>
      <c r="HDH34" s="191"/>
      <c r="HDI34" s="191"/>
      <c r="HDJ34" s="191"/>
      <c r="HDK34" s="191"/>
      <c r="HDL34" s="191"/>
      <c r="HDM34" s="191"/>
      <c r="HDN34" s="191"/>
      <c r="HDO34" s="191"/>
      <c r="HDP34" s="191"/>
      <c r="HDQ34" s="191"/>
      <c r="HDR34" s="191"/>
      <c r="HDS34" s="191"/>
      <c r="HDT34" s="191"/>
      <c r="HDU34" s="191"/>
      <c r="HDV34" s="191"/>
      <c r="HDW34" s="191"/>
      <c r="HDX34" s="191"/>
      <c r="HDY34" s="191"/>
      <c r="HDZ34" s="191"/>
      <c r="HEA34" s="191"/>
      <c r="HEB34" s="191"/>
      <c r="HEC34" s="191"/>
      <c r="HED34" s="191"/>
      <c r="HEE34" s="191"/>
      <c r="HEF34" s="191"/>
      <c r="HEG34" s="191"/>
      <c r="HEH34" s="191"/>
      <c r="HEI34" s="191"/>
      <c r="HEJ34" s="191"/>
      <c r="HEK34" s="191"/>
      <c r="HEL34" s="191"/>
      <c r="HEM34" s="191"/>
      <c r="HEN34" s="191"/>
      <c r="HEO34" s="191"/>
      <c r="HEP34" s="191"/>
      <c r="HEQ34" s="191"/>
      <c r="HER34" s="191"/>
      <c r="HES34" s="191"/>
      <c r="HET34" s="191"/>
      <c r="HEU34" s="191"/>
      <c r="HEV34" s="191"/>
      <c r="HEW34" s="191"/>
      <c r="HEX34" s="191"/>
      <c r="HEY34" s="191"/>
      <c r="HEZ34" s="191"/>
      <c r="HFA34" s="191"/>
      <c r="HFB34" s="191"/>
      <c r="HFC34" s="191"/>
      <c r="HFD34" s="191"/>
      <c r="HFE34" s="191"/>
      <c r="HFF34" s="191"/>
      <c r="HFG34" s="191"/>
      <c r="HFH34" s="191"/>
      <c r="HFI34" s="191"/>
      <c r="HFJ34" s="191"/>
      <c r="HFK34" s="191"/>
      <c r="HFL34" s="191"/>
      <c r="HFM34" s="191"/>
      <c r="HFN34" s="191"/>
      <c r="HFO34" s="191"/>
      <c r="HFP34" s="191"/>
      <c r="HFQ34" s="191"/>
      <c r="HFR34" s="191"/>
      <c r="HFS34" s="191"/>
      <c r="HFT34" s="191"/>
      <c r="HFU34" s="191"/>
      <c r="HFV34" s="191"/>
      <c r="HFW34" s="191"/>
      <c r="HFX34" s="191"/>
      <c r="HFY34" s="191"/>
      <c r="HFZ34" s="191"/>
      <c r="HGA34" s="191"/>
      <c r="HGB34" s="191"/>
      <c r="HGC34" s="191"/>
      <c r="HGD34" s="191"/>
      <c r="HGE34" s="191"/>
      <c r="HGF34" s="191"/>
      <c r="HGG34" s="191"/>
      <c r="HGH34" s="191"/>
      <c r="HGI34" s="191"/>
      <c r="HGJ34" s="191"/>
      <c r="HGK34" s="191"/>
      <c r="HGL34" s="191"/>
      <c r="HGM34" s="191"/>
      <c r="HGN34" s="191"/>
      <c r="HGO34" s="191"/>
      <c r="HGP34" s="191"/>
      <c r="HGQ34" s="191"/>
      <c r="HGR34" s="191"/>
      <c r="HGS34" s="191"/>
      <c r="HGT34" s="191"/>
      <c r="HGU34" s="191"/>
      <c r="HGV34" s="191"/>
      <c r="HGW34" s="191"/>
      <c r="HGX34" s="191"/>
      <c r="HGY34" s="191"/>
      <c r="HGZ34" s="191"/>
      <c r="HHA34" s="191"/>
      <c r="HHB34" s="191"/>
      <c r="HHC34" s="191"/>
      <c r="HHD34" s="191"/>
      <c r="HHE34" s="191"/>
      <c r="HHF34" s="191"/>
      <c r="HHG34" s="191"/>
      <c r="HHH34" s="191"/>
      <c r="HHI34" s="191"/>
      <c r="HHJ34" s="191"/>
      <c r="HHK34" s="191"/>
      <c r="HHL34" s="191"/>
      <c r="HHM34" s="191"/>
      <c r="HHN34" s="191"/>
      <c r="HHO34" s="191"/>
      <c r="HHP34" s="191"/>
      <c r="HHQ34" s="191"/>
      <c r="HHR34" s="191"/>
      <c r="HHS34" s="191"/>
      <c r="HHT34" s="191"/>
      <c r="HHU34" s="191"/>
      <c r="HHV34" s="191"/>
      <c r="HHW34" s="191"/>
      <c r="HHX34" s="191"/>
      <c r="HHY34" s="191"/>
      <c r="HHZ34" s="191"/>
      <c r="HIA34" s="191"/>
      <c r="HIB34" s="191"/>
      <c r="HIC34" s="191"/>
      <c r="HID34" s="191"/>
      <c r="HIE34" s="191"/>
      <c r="HIF34" s="191"/>
      <c r="HIG34" s="191"/>
      <c r="HIH34" s="191"/>
      <c r="HII34" s="191"/>
      <c r="HIJ34" s="191"/>
      <c r="HIK34" s="191"/>
      <c r="HIL34" s="191"/>
      <c r="HIM34" s="191"/>
      <c r="HIN34" s="191"/>
      <c r="HIO34" s="191"/>
      <c r="HIP34" s="191"/>
      <c r="HIQ34" s="191"/>
      <c r="HIR34" s="191"/>
      <c r="HIS34" s="191"/>
      <c r="HIT34" s="191"/>
      <c r="HIU34" s="191"/>
      <c r="HIV34" s="191"/>
      <c r="HIW34" s="191"/>
      <c r="HIX34" s="191"/>
      <c r="HIY34" s="191"/>
      <c r="HIZ34" s="191"/>
      <c r="HJA34" s="191"/>
      <c r="HJB34" s="191"/>
      <c r="HJC34" s="191"/>
      <c r="HJD34" s="191"/>
      <c r="HJE34" s="191"/>
      <c r="HJF34" s="191"/>
      <c r="HJG34" s="191"/>
      <c r="HJH34" s="191"/>
      <c r="HJI34" s="191"/>
      <c r="HJJ34" s="191"/>
      <c r="HJK34" s="191"/>
      <c r="HJL34" s="191"/>
      <c r="HJM34" s="191"/>
      <c r="HJN34" s="191"/>
      <c r="HJO34" s="191"/>
      <c r="HJP34" s="191"/>
      <c r="HJQ34" s="191"/>
      <c r="HJR34" s="191"/>
      <c r="HJS34" s="191"/>
      <c r="HJT34" s="191"/>
      <c r="HJU34" s="191"/>
      <c r="HJV34" s="191"/>
      <c r="HJW34" s="191"/>
      <c r="HJX34" s="191"/>
      <c r="HJY34" s="191"/>
      <c r="HJZ34" s="191"/>
      <c r="HKA34" s="191"/>
      <c r="HKB34" s="191"/>
      <c r="HKC34" s="191"/>
      <c r="HKD34" s="191"/>
      <c r="HKE34" s="191"/>
      <c r="HKF34" s="191"/>
      <c r="HKG34" s="191"/>
      <c r="HKH34" s="191"/>
      <c r="HKI34" s="191"/>
      <c r="HKJ34" s="191"/>
      <c r="HKK34" s="191"/>
      <c r="HKL34" s="191"/>
      <c r="HKM34" s="191"/>
      <c r="HKN34" s="191"/>
      <c r="HKO34" s="191"/>
      <c r="HKP34" s="191"/>
      <c r="HKQ34" s="191"/>
      <c r="HKR34" s="191"/>
      <c r="HKS34" s="191"/>
      <c r="HKT34" s="191"/>
      <c r="HKU34" s="191"/>
      <c r="HKV34" s="191"/>
      <c r="HKW34" s="191"/>
      <c r="HKX34" s="191"/>
      <c r="HKY34" s="191"/>
      <c r="HKZ34" s="191"/>
      <c r="HLA34" s="191"/>
      <c r="HLB34" s="191"/>
      <c r="HLC34" s="191"/>
      <c r="HLD34" s="191"/>
      <c r="HLE34" s="191"/>
      <c r="HLF34" s="191"/>
      <c r="HLG34" s="191"/>
      <c r="HLH34" s="191"/>
      <c r="HLI34" s="191"/>
      <c r="HLJ34" s="191"/>
      <c r="HLK34" s="191"/>
      <c r="HLL34" s="191"/>
      <c r="HLM34" s="191"/>
      <c r="HLN34" s="191"/>
      <c r="HLO34" s="191"/>
      <c r="HLP34" s="191"/>
      <c r="HLQ34" s="191"/>
      <c r="HLR34" s="191"/>
      <c r="HLS34" s="191"/>
      <c r="HLT34" s="191"/>
      <c r="HLU34" s="191"/>
      <c r="HLV34" s="191"/>
      <c r="HLW34" s="191"/>
      <c r="HLX34" s="191"/>
      <c r="HLY34" s="191"/>
      <c r="HLZ34" s="191"/>
      <c r="HMA34" s="191"/>
      <c r="HMB34" s="191"/>
      <c r="HMC34" s="191"/>
      <c r="HMD34" s="191"/>
      <c r="HME34" s="191"/>
      <c r="HMF34" s="191"/>
      <c r="HMG34" s="191"/>
      <c r="HMH34" s="191"/>
      <c r="HMI34" s="191"/>
      <c r="HMJ34" s="191"/>
      <c r="HMK34" s="191"/>
      <c r="HML34" s="191"/>
      <c r="HMM34" s="191"/>
      <c r="HMN34" s="191"/>
      <c r="HMO34" s="191"/>
      <c r="HMP34" s="191"/>
      <c r="HMQ34" s="191"/>
      <c r="HMR34" s="191"/>
      <c r="HMS34" s="191"/>
      <c r="HMT34" s="191"/>
      <c r="HMU34" s="191"/>
      <c r="HMV34" s="191"/>
      <c r="HMW34" s="191"/>
      <c r="HMX34" s="191"/>
      <c r="HMY34" s="191"/>
      <c r="HMZ34" s="191"/>
      <c r="HNA34" s="191"/>
      <c r="HNB34" s="191"/>
      <c r="HNC34" s="191"/>
      <c r="HND34" s="191"/>
      <c r="HNE34" s="191"/>
      <c r="HNF34" s="191"/>
      <c r="HNG34" s="191"/>
      <c r="HNH34" s="191"/>
      <c r="HNI34" s="191"/>
      <c r="HNJ34" s="191"/>
      <c r="HNK34" s="191"/>
      <c r="HNL34" s="191"/>
      <c r="HNM34" s="191"/>
      <c r="HNN34" s="191"/>
      <c r="HNO34" s="191"/>
      <c r="HNP34" s="191"/>
      <c r="HNQ34" s="191"/>
      <c r="HNR34" s="191"/>
      <c r="HNS34" s="191"/>
      <c r="HNT34" s="191"/>
      <c r="HNU34" s="191"/>
      <c r="HNV34" s="191"/>
      <c r="HNW34" s="191"/>
      <c r="HNX34" s="191"/>
      <c r="HNY34" s="191"/>
      <c r="HNZ34" s="191"/>
      <c r="HOA34" s="191"/>
      <c r="HOB34" s="191"/>
      <c r="HOC34" s="191"/>
      <c r="HOD34" s="191"/>
      <c r="HOE34" s="191"/>
      <c r="HOF34" s="191"/>
      <c r="HOG34" s="191"/>
      <c r="HOH34" s="191"/>
      <c r="HOI34" s="191"/>
      <c r="HOJ34" s="191"/>
      <c r="HOK34" s="191"/>
      <c r="HOL34" s="191"/>
      <c r="HOM34" s="191"/>
      <c r="HON34" s="191"/>
      <c r="HOO34" s="191"/>
      <c r="HOP34" s="191"/>
      <c r="HOQ34" s="191"/>
      <c r="HOR34" s="191"/>
      <c r="HOS34" s="191"/>
      <c r="HOT34" s="191"/>
      <c r="HOU34" s="191"/>
      <c r="HOV34" s="191"/>
      <c r="HOW34" s="191"/>
      <c r="HOX34" s="191"/>
      <c r="HOY34" s="191"/>
      <c r="HOZ34" s="191"/>
      <c r="HPA34" s="191"/>
      <c r="HPB34" s="191"/>
      <c r="HPC34" s="191"/>
      <c r="HPD34" s="191"/>
      <c r="HPE34" s="191"/>
      <c r="HPF34" s="191"/>
      <c r="HPG34" s="191"/>
      <c r="HPH34" s="191"/>
      <c r="HPI34" s="191"/>
      <c r="HPJ34" s="191"/>
      <c r="HPK34" s="191"/>
      <c r="HPL34" s="191"/>
      <c r="HPM34" s="191"/>
      <c r="HPN34" s="191"/>
      <c r="HPO34" s="191"/>
      <c r="HPP34" s="191"/>
      <c r="HPQ34" s="191"/>
      <c r="HPR34" s="191"/>
      <c r="HPS34" s="191"/>
      <c r="HPT34" s="191"/>
      <c r="HPU34" s="191"/>
      <c r="HPV34" s="191"/>
      <c r="HPW34" s="191"/>
      <c r="HPX34" s="191"/>
      <c r="HPY34" s="191"/>
      <c r="HPZ34" s="191"/>
      <c r="HQA34" s="191"/>
      <c r="HQB34" s="191"/>
      <c r="HQC34" s="191"/>
      <c r="HQD34" s="191"/>
      <c r="HQE34" s="191"/>
      <c r="HQF34" s="191"/>
      <c r="HQG34" s="191"/>
      <c r="HQH34" s="191"/>
      <c r="HQI34" s="191"/>
      <c r="HQJ34" s="191"/>
      <c r="HQK34" s="191"/>
      <c r="HQL34" s="191"/>
      <c r="HQM34" s="191"/>
      <c r="HQN34" s="191"/>
      <c r="HQO34" s="191"/>
      <c r="HQP34" s="191"/>
      <c r="HQQ34" s="191"/>
      <c r="HQR34" s="191"/>
      <c r="HQS34" s="191"/>
      <c r="HQT34" s="191"/>
      <c r="HQU34" s="191"/>
      <c r="HQV34" s="191"/>
      <c r="HQW34" s="191"/>
      <c r="HQX34" s="191"/>
      <c r="HQY34" s="191"/>
      <c r="HQZ34" s="191"/>
      <c r="HRA34" s="191"/>
      <c r="HRB34" s="191"/>
      <c r="HRC34" s="191"/>
      <c r="HRD34" s="191"/>
      <c r="HRE34" s="191"/>
      <c r="HRF34" s="191"/>
      <c r="HRG34" s="191"/>
      <c r="HRH34" s="191"/>
      <c r="HRI34" s="191"/>
      <c r="HRJ34" s="191"/>
      <c r="HRK34" s="191"/>
      <c r="HRL34" s="191"/>
      <c r="HRM34" s="191"/>
      <c r="HRN34" s="191"/>
      <c r="HRO34" s="191"/>
      <c r="HRP34" s="191"/>
      <c r="HRQ34" s="191"/>
      <c r="HRR34" s="191"/>
      <c r="HRS34" s="191"/>
      <c r="HRT34" s="191"/>
      <c r="HRU34" s="191"/>
      <c r="HRV34" s="191"/>
      <c r="HRW34" s="191"/>
      <c r="HRX34" s="191"/>
      <c r="HRY34" s="191"/>
      <c r="HRZ34" s="191"/>
      <c r="HSA34" s="191"/>
      <c r="HSB34" s="191"/>
      <c r="HSC34" s="191"/>
      <c r="HSD34" s="191"/>
      <c r="HSE34" s="191"/>
      <c r="HSF34" s="191"/>
      <c r="HSG34" s="191"/>
      <c r="HSH34" s="191"/>
      <c r="HSI34" s="191"/>
      <c r="HSJ34" s="191"/>
      <c r="HSK34" s="191"/>
      <c r="HSL34" s="191"/>
      <c r="HSM34" s="191"/>
      <c r="HSN34" s="191"/>
      <c r="HSO34" s="191"/>
      <c r="HSP34" s="191"/>
      <c r="HSQ34" s="191"/>
      <c r="HSR34" s="191"/>
      <c r="HSS34" s="191"/>
      <c r="HST34" s="191"/>
      <c r="HSU34" s="191"/>
      <c r="HSV34" s="191"/>
      <c r="HSW34" s="191"/>
      <c r="HSX34" s="191"/>
      <c r="HSY34" s="191"/>
      <c r="HSZ34" s="191"/>
      <c r="HTA34" s="191"/>
      <c r="HTB34" s="191"/>
      <c r="HTC34" s="191"/>
      <c r="HTD34" s="191"/>
      <c r="HTE34" s="191"/>
      <c r="HTF34" s="191"/>
      <c r="HTG34" s="191"/>
      <c r="HTH34" s="191"/>
      <c r="HTI34" s="191"/>
      <c r="HTJ34" s="191"/>
      <c r="HTK34" s="191"/>
      <c r="HTL34" s="191"/>
      <c r="HTM34" s="191"/>
      <c r="HTN34" s="191"/>
      <c r="HTO34" s="191"/>
      <c r="HTP34" s="191"/>
      <c r="HTQ34" s="191"/>
      <c r="HTR34" s="191"/>
      <c r="HTS34" s="191"/>
      <c r="HTT34" s="191"/>
      <c r="HTU34" s="191"/>
      <c r="HTV34" s="191"/>
      <c r="HTW34" s="191"/>
      <c r="HTX34" s="191"/>
      <c r="HTY34" s="191"/>
      <c r="HTZ34" s="191"/>
      <c r="HUA34" s="191"/>
      <c r="HUB34" s="191"/>
      <c r="HUC34" s="191"/>
      <c r="HUD34" s="191"/>
      <c r="HUE34" s="191"/>
      <c r="HUF34" s="191"/>
      <c r="HUG34" s="191"/>
      <c r="HUH34" s="191"/>
      <c r="HUI34" s="191"/>
      <c r="HUJ34" s="191"/>
      <c r="HUK34" s="191"/>
      <c r="HUL34" s="191"/>
      <c r="HUM34" s="191"/>
      <c r="HUN34" s="191"/>
      <c r="HUO34" s="191"/>
      <c r="HUP34" s="191"/>
      <c r="HUQ34" s="191"/>
      <c r="HUR34" s="191"/>
      <c r="HUS34" s="191"/>
      <c r="HUT34" s="191"/>
      <c r="HUU34" s="191"/>
      <c r="HUV34" s="191"/>
      <c r="HUW34" s="191"/>
      <c r="HUX34" s="191"/>
      <c r="HUY34" s="191"/>
      <c r="HUZ34" s="191"/>
      <c r="HVA34" s="191"/>
      <c r="HVB34" s="191"/>
      <c r="HVC34" s="191"/>
      <c r="HVD34" s="191"/>
      <c r="HVE34" s="191"/>
      <c r="HVF34" s="191"/>
      <c r="HVG34" s="191"/>
      <c r="HVH34" s="191"/>
      <c r="HVI34" s="191"/>
      <c r="HVJ34" s="191"/>
      <c r="HVK34" s="191"/>
      <c r="HVL34" s="191"/>
      <c r="HVM34" s="191"/>
      <c r="HVN34" s="191"/>
      <c r="HVO34" s="191"/>
      <c r="HVP34" s="191"/>
      <c r="HVQ34" s="191"/>
      <c r="HVR34" s="191"/>
      <c r="HVS34" s="191"/>
      <c r="HVT34" s="191"/>
      <c r="HVU34" s="191"/>
      <c r="HVV34" s="191"/>
      <c r="HVW34" s="191"/>
      <c r="HVX34" s="191"/>
      <c r="HVY34" s="191"/>
      <c r="HVZ34" s="191"/>
      <c r="HWA34" s="191"/>
      <c r="HWB34" s="191"/>
      <c r="HWC34" s="191"/>
      <c r="HWD34" s="191"/>
      <c r="HWE34" s="191"/>
      <c r="HWF34" s="191"/>
      <c r="HWG34" s="191"/>
      <c r="HWH34" s="191"/>
      <c r="HWI34" s="191"/>
      <c r="HWJ34" s="191"/>
      <c r="HWK34" s="191"/>
      <c r="HWL34" s="191"/>
      <c r="HWM34" s="191"/>
      <c r="HWN34" s="191"/>
      <c r="HWO34" s="191"/>
      <c r="HWP34" s="191"/>
      <c r="HWQ34" s="191"/>
      <c r="HWR34" s="191"/>
      <c r="HWS34" s="191"/>
      <c r="HWT34" s="191"/>
      <c r="HWU34" s="191"/>
      <c r="HWV34" s="191"/>
      <c r="HWW34" s="191"/>
      <c r="HWX34" s="191"/>
      <c r="HWY34" s="191"/>
      <c r="HWZ34" s="191"/>
      <c r="HXA34" s="191"/>
      <c r="HXB34" s="191"/>
      <c r="HXC34" s="191"/>
      <c r="HXD34" s="191"/>
      <c r="HXE34" s="191"/>
      <c r="HXF34" s="191"/>
      <c r="HXG34" s="191"/>
      <c r="HXH34" s="191"/>
      <c r="HXI34" s="191"/>
      <c r="HXJ34" s="191"/>
      <c r="HXK34" s="191"/>
      <c r="HXL34" s="191"/>
      <c r="HXM34" s="191"/>
      <c r="HXN34" s="191"/>
      <c r="HXO34" s="191"/>
      <c r="HXP34" s="191"/>
      <c r="HXQ34" s="191"/>
      <c r="HXR34" s="191"/>
      <c r="HXS34" s="191"/>
      <c r="HXT34" s="191"/>
      <c r="HXU34" s="191"/>
      <c r="HXV34" s="191"/>
      <c r="HXW34" s="191"/>
      <c r="HXX34" s="191"/>
      <c r="HXY34" s="191"/>
      <c r="HXZ34" s="191"/>
      <c r="HYA34" s="191"/>
      <c r="HYB34" s="191"/>
      <c r="HYC34" s="191"/>
      <c r="HYD34" s="191"/>
      <c r="HYE34" s="191"/>
      <c r="HYF34" s="191"/>
      <c r="HYG34" s="191"/>
      <c r="HYH34" s="191"/>
      <c r="HYI34" s="191"/>
      <c r="HYJ34" s="191"/>
      <c r="HYK34" s="191"/>
      <c r="HYL34" s="191"/>
      <c r="HYM34" s="191"/>
      <c r="HYN34" s="191"/>
      <c r="HYO34" s="191"/>
      <c r="HYP34" s="191"/>
      <c r="HYQ34" s="191"/>
      <c r="HYR34" s="191"/>
      <c r="HYS34" s="191"/>
      <c r="HYT34" s="191"/>
      <c r="HYU34" s="191"/>
      <c r="HYV34" s="191"/>
      <c r="HYW34" s="191"/>
      <c r="HYX34" s="191"/>
      <c r="HYY34" s="191"/>
      <c r="HYZ34" s="191"/>
      <c r="HZA34" s="191"/>
      <c r="HZB34" s="191"/>
      <c r="HZC34" s="191"/>
      <c r="HZD34" s="191"/>
      <c r="HZE34" s="191"/>
      <c r="HZF34" s="191"/>
      <c r="HZG34" s="191"/>
      <c r="HZH34" s="191"/>
      <c r="HZI34" s="191"/>
      <c r="HZJ34" s="191"/>
      <c r="HZK34" s="191"/>
      <c r="HZL34" s="191"/>
      <c r="HZM34" s="191"/>
      <c r="HZN34" s="191"/>
      <c r="HZO34" s="191"/>
      <c r="HZP34" s="191"/>
      <c r="HZQ34" s="191"/>
      <c r="HZR34" s="191"/>
      <c r="HZS34" s="191"/>
      <c r="HZT34" s="191"/>
      <c r="HZU34" s="191"/>
      <c r="HZV34" s="191"/>
      <c r="HZW34" s="191"/>
      <c r="HZX34" s="191"/>
      <c r="HZY34" s="191"/>
      <c r="HZZ34" s="191"/>
      <c r="IAA34" s="191"/>
      <c r="IAB34" s="191"/>
      <c r="IAC34" s="191"/>
      <c r="IAD34" s="191"/>
      <c r="IAE34" s="191"/>
      <c r="IAF34" s="191"/>
      <c r="IAG34" s="191"/>
      <c r="IAH34" s="191"/>
      <c r="IAI34" s="191"/>
      <c r="IAJ34" s="191"/>
      <c r="IAK34" s="191"/>
      <c r="IAL34" s="191"/>
      <c r="IAM34" s="191"/>
      <c r="IAN34" s="191"/>
      <c r="IAO34" s="191"/>
      <c r="IAP34" s="191"/>
      <c r="IAQ34" s="191"/>
      <c r="IAR34" s="191"/>
      <c r="IAS34" s="191"/>
      <c r="IAT34" s="191"/>
      <c r="IAU34" s="191"/>
      <c r="IAV34" s="191"/>
      <c r="IAW34" s="191"/>
      <c r="IAX34" s="191"/>
      <c r="IAY34" s="191"/>
      <c r="IAZ34" s="191"/>
      <c r="IBA34" s="191"/>
      <c r="IBB34" s="191"/>
      <c r="IBC34" s="191"/>
      <c r="IBD34" s="191"/>
      <c r="IBE34" s="191"/>
      <c r="IBF34" s="191"/>
      <c r="IBG34" s="191"/>
      <c r="IBH34" s="191"/>
      <c r="IBI34" s="191"/>
      <c r="IBJ34" s="191"/>
      <c r="IBK34" s="191"/>
      <c r="IBL34" s="191"/>
      <c r="IBM34" s="191"/>
      <c r="IBN34" s="191"/>
      <c r="IBO34" s="191"/>
      <c r="IBP34" s="191"/>
      <c r="IBQ34" s="191"/>
      <c r="IBR34" s="191"/>
      <c r="IBS34" s="191"/>
      <c r="IBT34" s="191"/>
      <c r="IBU34" s="191"/>
      <c r="IBV34" s="191"/>
      <c r="IBW34" s="191"/>
      <c r="IBX34" s="191"/>
      <c r="IBY34" s="191"/>
      <c r="IBZ34" s="191"/>
      <c r="ICA34" s="191"/>
      <c r="ICB34" s="191"/>
      <c r="ICC34" s="191"/>
      <c r="ICD34" s="191"/>
      <c r="ICE34" s="191"/>
      <c r="ICF34" s="191"/>
      <c r="ICG34" s="191"/>
      <c r="ICH34" s="191"/>
      <c r="ICI34" s="191"/>
      <c r="ICJ34" s="191"/>
      <c r="ICK34" s="191"/>
      <c r="ICL34" s="191"/>
      <c r="ICM34" s="191"/>
      <c r="ICN34" s="191"/>
      <c r="ICO34" s="191"/>
      <c r="ICP34" s="191"/>
      <c r="ICQ34" s="191"/>
      <c r="ICR34" s="191"/>
      <c r="ICS34" s="191"/>
      <c r="ICT34" s="191"/>
      <c r="ICU34" s="191"/>
      <c r="ICV34" s="191"/>
      <c r="ICW34" s="191"/>
      <c r="ICX34" s="191"/>
      <c r="ICY34" s="191"/>
      <c r="ICZ34" s="191"/>
      <c r="IDA34" s="191"/>
      <c r="IDB34" s="191"/>
      <c r="IDC34" s="191"/>
      <c r="IDD34" s="191"/>
      <c r="IDE34" s="191"/>
      <c r="IDF34" s="191"/>
      <c r="IDG34" s="191"/>
      <c r="IDH34" s="191"/>
      <c r="IDI34" s="191"/>
      <c r="IDJ34" s="191"/>
      <c r="IDK34" s="191"/>
      <c r="IDL34" s="191"/>
      <c r="IDM34" s="191"/>
      <c r="IDN34" s="191"/>
      <c r="IDO34" s="191"/>
      <c r="IDP34" s="191"/>
      <c r="IDQ34" s="191"/>
      <c r="IDR34" s="191"/>
      <c r="IDS34" s="191"/>
      <c r="IDT34" s="191"/>
      <c r="IDU34" s="191"/>
      <c r="IDV34" s="191"/>
      <c r="IDW34" s="191"/>
      <c r="IDX34" s="191"/>
      <c r="IDY34" s="191"/>
      <c r="IDZ34" s="191"/>
      <c r="IEA34" s="191"/>
      <c r="IEB34" s="191"/>
      <c r="IEC34" s="191"/>
      <c r="IED34" s="191"/>
      <c r="IEE34" s="191"/>
      <c r="IEF34" s="191"/>
      <c r="IEG34" s="191"/>
      <c r="IEH34" s="191"/>
      <c r="IEI34" s="191"/>
      <c r="IEJ34" s="191"/>
      <c r="IEK34" s="191"/>
      <c r="IEL34" s="191"/>
      <c r="IEM34" s="191"/>
      <c r="IEN34" s="191"/>
      <c r="IEO34" s="191"/>
      <c r="IEP34" s="191"/>
      <c r="IEQ34" s="191"/>
      <c r="IER34" s="191"/>
      <c r="IES34" s="191"/>
      <c r="IET34" s="191"/>
      <c r="IEU34" s="191"/>
      <c r="IEV34" s="191"/>
      <c r="IEW34" s="191"/>
      <c r="IEX34" s="191"/>
      <c r="IEY34" s="191"/>
      <c r="IEZ34" s="191"/>
      <c r="IFA34" s="191"/>
      <c r="IFB34" s="191"/>
      <c r="IFC34" s="191"/>
      <c r="IFD34" s="191"/>
      <c r="IFE34" s="191"/>
      <c r="IFF34" s="191"/>
      <c r="IFG34" s="191"/>
      <c r="IFH34" s="191"/>
      <c r="IFI34" s="191"/>
      <c r="IFJ34" s="191"/>
      <c r="IFK34" s="191"/>
      <c r="IFL34" s="191"/>
      <c r="IFM34" s="191"/>
      <c r="IFN34" s="191"/>
      <c r="IFO34" s="191"/>
      <c r="IFP34" s="191"/>
      <c r="IFQ34" s="191"/>
      <c r="IFR34" s="191"/>
      <c r="IFS34" s="191"/>
      <c r="IFT34" s="191"/>
      <c r="IFU34" s="191"/>
      <c r="IFV34" s="191"/>
      <c r="IFW34" s="191"/>
      <c r="IFX34" s="191"/>
      <c r="IFY34" s="191"/>
      <c r="IFZ34" s="191"/>
      <c r="IGA34" s="191"/>
      <c r="IGB34" s="191"/>
      <c r="IGC34" s="191"/>
      <c r="IGD34" s="191"/>
      <c r="IGE34" s="191"/>
      <c r="IGF34" s="191"/>
      <c r="IGG34" s="191"/>
      <c r="IGH34" s="191"/>
      <c r="IGI34" s="191"/>
      <c r="IGJ34" s="191"/>
      <c r="IGK34" s="191"/>
      <c r="IGL34" s="191"/>
      <c r="IGM34" s="191"/>
      <c r="IGN34" s="191"/>
      <c r="IGO34" s="191"/>
      <c r="IGP34" s="191"/>
      <c r="IGQ34" s="191"/>
      <c r="IGR34" s="191"/>
      <c r="IGS34" s="191"/>
      <c r="IGT34" s="191"/>
      <c r="IGU34" s="191"/>
      <c r="IGV34" s="191"/>
      <c r="IGW34" s="191"/>
      <c r="IGX34" s="191"/>
      <c r="IGY34" s="191"/>
      <c r="IGZ34" s="191"/>
      <c r="IHA34" s="191"/>
      <c r="IHB34" s="191"/>
      <c r="IHC34" s="191"/>
      <c r="IHD34" s="191"/>
      <c r="IHE34" s="191"/>
      <c r="IHF34" s="191"/>
      <c r="IHG34" s="191"/>
      <c r="IHH34" s="191"/>
      <c r="IHI34" s="191"/>
      <c r="IHJ34" s="191"/>
      <c r="IHK34" s="191"/>
      <c r="IHL34" s="191"/>
      <c r="IHM34" s="191"/>
      <c r="IHN34" s="191"/>
      <c r="IHO34" s="191"/>
      <c r="IHP34" s="191"/>
      <c r="IHQ34" s="191"/>
      <c r="IHR34" s="191"/>
      <c r="IHS34" s="191"/>
      <c r="IHT34" s="191"/>
      <c r="IHU34" s="191"/>
      <c r="IHV34" s="191"/>
      <c r="IHW34" s="191"/>
      <c r="IHX34" s="191"/>
      <c r="IHY34" s="191"/>
      <c r="IHZ34" s="191"/>
      <c r="IIA34" s="191"/>
      <c r="IIB34" s="191"/>
      <c r="IIC34" s="191"/>
      <c r="IID34" s="191"/>
      <c r="IIE34" s="191"/>
      <c r="IIF34" s="191"/>
      <c r="IIG34" s="191"/>
      <c r="IIH34" s="191"/>
      <c r="III34" s="191"/>
      <c r="IIJ34" s="191"/>
      <c r="IIK34" s="191"/>
      <c r="IIL34" s="191"/>
      <c r="IIM34" s="191"/>
      <c r="IIN34" s="191"/>
      <c r="IIO34" s="191"/>
      <c r="IIP34" s="191"/>
      <c r="IIQ34" s="191"/>
      <c r="IIR34" s="191"/>
      <c r="IIS34" s="191"/>
      <c r="IIT34" s="191"/>
      <c r="IIU34" s="191"/>
      <c r="IIV34" s="191"/>
      <c r="IIW34" s="191"/>
      <c r="IIX34" s="191"/>
      <c r="IIY34" s="191"/>
      <c r="IIZ34" s="191"/>
      <c r="IJA34" s="191"/>
      <c r="IJB34" s="191"/>
      <c r="IJC34" s="191"/>
      <c r="IJD34" s="191"/>
      <c r="IJE34" s="191"/>
      <c r="IJF34" s="191"/>
      <c r="IJG34" s="191"/>
      <c r="IJH34" s="191"/>
      <c r="IJI34" s="191"/>
      <c r="IJJ34" s="191"/>
      <c r="IJK34" s="191"/>
      <c r="IJL34" s="191"/>
      <c r="IJM34" s="191"/>
      <c r="IJN34" s="191"/>
      <c r="IJO34" s="191"/>
      <c r="IJP34" s="191"/>
      <c r="IJQ34" s="191"/>
      <c r="IJR34" s="191"/>
      <c r="IJS34" s="191"/>
      <c r="IJT34" s="191"/>
      <c r="IJU34" s="191"/>
      <c r="IJV34" s="191"/>
      <c r="IJW34" s="191"/>
      <c r="IJX34" s="191"/>
      <c r="IJY34" s="191"/>
      <c r="IJZ34" s="191"/>
      <c r="IKA34" s="191"/>
      <c r="IKB34" s="191"/>
      <c r="IKC34" s="191"/>
      <c r="IKD34" s="191"/>
      <c r="IKE34" s="191"/>
      <c r="IKF34" s="191"/>
      <c r="IKG34" s="191"/>
      <c r="IKH34" s="191"/>
      <c r="IKI34" s="191"/>
      <c r="IKJ34" s="191"/>
      <c r="IKK34" s="191"/>
      <c r="IKL34" s="191"/>
      <c r="IKM34" s="191"/>
      <c r="IKN34" s="191"/>
      <c r="IKO34" s="191"/>
      <c r="IKP34" s="191"/>
      <c r="IKQ34" s="191"/>
      <c r="IKR34" s="191"/>
      <c r="IKS34" s="191"/>
      <c r="IKT34" s="191"/>
      <c r="IKU34" s="191"/>
      <c r="IKV34" s="191"/>
      <c r="IKW34" s="191"/>
      <c r="IKX34" s="191"/>
      <c r="IKY34" s="191"/>
      <c r="IKZ34" s="191"/>
      <c r="ILA34" s="191"/>
      <c r="ILB34" s="191"/>
      <c r="ILC34" s="191"/>
      <c r="ILD34" s="191"/>
      <c r="ILE34" s="191"/>
      <c r="ILF34" s="191"/>
      <c r="ILG34" s="191"/>
      <c r="ILH34" s="191"/>
      <c r="ILI34" s="191"/>
      <c r="ILJ34" s="191"/>
      <c r="ILK34" s="191"/>
      <c r="ILL34" s="191"/>
      <c r="ILM34" s="191"/>
      <c r="ILN34" s="191"/>
      <c r="ILO34" s="191"/>
      <c r="ILP34" s="191"/>
      <c r="ILQ34" s="191"/>
      <c r="ILR34" s="191"/>
      <c r="ILS34" s="191"/>
      <c r="ILT34" s="191"/>
      <c r="ILU34" s="191"/>
      <c r="ILV34" s="191"/>
      <c r="ILW34" s="191"/>
      <c r="ILX34" s="191"/>
      <c r="ILY34" s="191"/>
      <c r="ILZ34" s="191"/>
      <c r="IMA34" s="191"/>
      <c r="IMB34" s="191"/>
      <c r="IMC34" s="191"/>
      <c r="IMD34" s="191"/>
      <c r="IME34" s="191"/>
      <c r="IMF34" s="191"/>
      <c r="IMG34" s="191"/>
      <c r="IMH34" s="191"/>
      <c r="IMI34" s="191"/>
      <c r="IMJ34" s="191"/>
      <c r="IMK34" s="191"/>
      <c r="IML34" s="191"/>
      <c r="IMM34" s="191"/>
      <c r="IMN34" s="191"/>
      <c r="IMO34" s="191"/>
      <c r="IMP34" s="191"/>
      <c r="IMQ34" s="191"/>
      <c r="IMR34" s="191"/>
      <c r="IMS34" s="191"/>
      <c r="IMT34" s="191"/>
      <c r="IMU34" s="191"/>
      <c r="IMV34" s="191"/>
      <c r="IMW34" s="191"/>
      <c r="IMX34" s="191"/>
      <c r="IMY34" s="191"/>
      <c r="IMZ34" s="191"/>
      <c r="INA34" s="191"/>
      <c r="INB34" s="191"/>
      <c r="INC34" s="191"/>
      <c r="IND34" s="191"/>
      <c r="INE34" s="191"/>
      <c r="INF34" s="191"/>
      <c r="ING34" s="191"/>
      <c r="INH34" s="191"/>
      <c r="INI34" s="191"/>
      <c r="INJ34" s="191"/>
      <c r="INK34" s="191"/>
      <c r="INL34" s="191"/>
      <c r="INM34" s="191"/>
      <c r="INN34" s="191"/>
      <c r="INO34" s="191"/>
      <c r="INP34" s="191"/>
      <c r="INQ34" s="191"/>
      <c r="INR34" s="191"/>
      <c r="INS34" s="191"/>
      <c r="INT34" s="191"/>
      <c r="INU34" s="191"/>
      <c r="INV34" s="191"/>
      <c r="INW34" s="191"/>
      <c r="INX34" s="191"/>
      <c r="INY34" s="191"/>
      <c r="INZ34" s="191"/>
      <c r="IOA34" s="191"/>
      <c r="IOB34" s="191"/>
      <c r="IOC34" s="191"/>
      <c r="IOD34" s="191"/>
      <c r="IOE34" s="191"/>
      <c r="IOF34" s="191"/>
      <c r="IOG34" s="191"/>
      <c r="IOH34" s="191"/>
      <c r="IOI34" s="191"/>
      <c r="IOJ34" s="191"/>
      <c r="IOK34" s="191"/>
      <c r="IOL34" s="191"/>
      <c r="IOM34" s="191"/>
      <c r="ION34" s="191"/>
      <c r="IOO34" s="191"/>
      <c r="IOP34" s="191"/>
      <c r="IOQ34" s="191"/>
      <c r="IOR34" s="191"/>
      <c r="IOS34" s="191"/>
      <c r="IOT34" s="191"/>
      <c r="IOU34" s="191"/>
      <c r="IOV34" s="191"/>
      <c r="IOW34" s="191"/>
      <c r="IOX34" s="191"/>
      <c r="IOY34" s="191"/>
      <c r="IOZ34" s="191"/>
      <c r="IPA34" s="191"/>
      <c r="IPB34" s="191"/>
      <c r="IPC34" s="191"/>
      <c r="IPD34" s="191"/>
      <c r="IPE34" s="191"/>
      <c r="IPF34" s="191"/>
      <c r="IPG34" s="191"/>
      <c r="IPH34" s="191"/>
      <c r="IPI34" s="191"/>
      <c r="IPJ34" s="191"/>
      <c r="IPK34" s="191"/>
      <c r="IPL34" s="191"/>
      <c r="IPM34" s="191"/>
      <c r="IPN34" s="191"/>
      <c r="IPO34" s="191"/>
      <c r="IPP34" s="191"/>
      <c r="IPQ34" s="191"/>
      <c r="IPR34" s="191"/>
      <c r="IPS34" s="191"/>
      <c r="IPT34" s="191"/>
      <c r="IPU34" s="191"/>
      <c r="IPV34" s="191"/>
      <c r="IPW34" s="191"/>
      <c r="IPX34" s="191"/>
      <c r="IPY34" s="191"/>
      <c r="IPZ34" s="191"/>
      <c r="IQA34" s="191"/>
      <c r="IQB34" s="191"/>
      <c r="IQC34" s="191"/>
      <c r="IQD34" s="191"/>
      <c r="IQE34" s="191"/>
      <c r="IQF34" s="191"/>
      <c r="IQG34" s="191"/>
      <c r="IQH34" s="191"/>
      <c r="IQI34" s="191"/>
      <c r="IQJ34" s="191"/>
      <c r="IQK34" s="191"/>
      <c r="IQL34" s="191"/>
      <c r="IQM34" s="191"/>
      <c r="IQN34" s="191"/>
      <c r="IQO34" s="191"/>
      <c r="IQP34" s="191"/>
      <c r="IQQ34" s="191"/>
      <c r="IQR34" s="191"/>
      <c r="IQS34" s="191"/>
      <c r="IQT34" s="191"/>
      <c r="IQU34" s="191"/>
      <c r="IQV34" s="191"/>
      <c r="IQW34" s="191"/>
      <c r="IQX34" s="191"/>
      <c r="IQY34" s="191"/>
      <c r="IQZ34" s="191"/>
      <c r="IRA34" s="191"/>
      <c r="IRB34" s="191"/>
      <c r="IRC34" s="191"/>
      <c r="IRD34" s="191"/>
      <c r="IRE34" s="191"/>
      <c r="IRF34" s="191"/>
      <c r="IRG34" s="191"/>
      <c r="IRH34" s="191"/>
      <c r="IRI34" s="191"/>
      <c r="IRJ34" s="191"/>
      <c r="IRK34" s="191"/>
      <c r="IRL34" s="191"/>
      <c r="IRM34" s="191"/>
      <c r="IRN34" s="191"/>
      <c r="IRO34" s="191"/>
      <c r="IRP34" s="191"/>
      <c r="IRQ34" s="191"/>
      <c r="IRR34" s="191"/>
      <c r="IRS34" s="191"/>
      <c r="IRT34" s="191"/>
      <c r="IRU34" s="191"/>
      <c r="IRV34" s="191"/>
      <c r="IRW34" s="191"/>
      <c r="IRX34" s="191"/>
      <c r="IRY34" s="191"/>
      <c r="IRZ34" s="191"/>
      <c r="ISA34" s="191"/>
      <c r="ISB34" s="191"/>
      <c r="ISC34" s="191"/>
      <c r="ISD34" s="191"/>
      <c r="ISE34" s="191"/>
      <c r="ISF34" s="191"/>
      <c r="ISG34" s="191"/>
      <c r="ISH34" s="191"/>
      <c r="ISI34" s="191"/>
      <c r="ISJ34" s="191"/>
      <c r="ISK34" s="191"/>
      <c r="ISL34" s="191"/>
      <c r="ISM34" s="191"/>
      <c r="ISN34" s="191"/>
      <c r="ISO34" s="191"/>
      <c r="ISP34" s="191"/>
      <c r="ISQ34" s="191"/>
      <c r="ISR34" s="191"/>
      <c r="ISS34" s="191"/>
      <c r="IST34" s="191"/>
      <c r="ISU34" s="191"/>
      <c r="ISV34" s="191"/>
      <c r="ISW34" s="191"/>
      <c r="ISX34" s="191"/>
      <c r="ISY34" s="191"/>
      <c r="ISZ34" s="191"/>
      <c r="ITA34" s="191"/>
      <c r="ITB34" s="191"/>
      <c r="ITC34" s="191"/>
      <c r="ITD34" s="191"/>
      <c r="ITE34" s="191"/>
      <c r="ITF34" s="191"/>
      <c r="ITG34" s="191"/>
      <c r="ITH34" s="191"/>
      <c r="ITI34" s="191"/>
      <c r="ITJ34" s="191"/>
      <c r="ITK34" s="191"/>
      <c r="ITL34" s="191"/>
      <c r="ITM34" s="191"/>
      <c r="ITN34" s="191"/>
      <c r="ITO34" s="191"/>
      <c r="ITP34" s="191"/>
      <c r="ITQ34" s="191"/>
      <c r="ITR34" s="191"/>
      <c r="ITS34" s="191"/>
      <c r="ITT34" s="191"/>
      <c r="ITU34" s="191"/>
      <c r="ITV34" s="191"/>
      <c r="ITW34" s="191"/>
      <c r="ITX34" s="191"/>
      <c r="ITY34" s="191"/>
      <c r="ITZ34" s="191"/>
      <c r="IUA34" s="191"/>
      <c r="IUB34" s="191"/>
      <c r="IUC34" s="191"/>
      <c r="IUD34" s="191"/>
      <c r="IUE34" s="191"/>
      <c r="IUF34" s="191"/>
      <c r="IUG34" s="191"/>
      <c r="IUH34" s="191"/>
      <c r="IUI34" s="191"/>
      <c r="IUJ34" s="191"/>
      <c r="IUK34" s="191"/>
      <c r="IUL34" s="191"/>
      <c r="IUM34" s="191"/>
      <c r="IUN34" s="191"/>
      <c r="IUO34" s="191"/>
      <c r="IUP34" s="191"/>
      <c r="IUQ34" s="191"/>
      <c r="IUR34" s="191"/>
      <c r="IUS34" s="191"/>
      <c r="IUT34" s="191"/>
      <c r="IUU34" s="191"/>
      <c r="IUV34" s="191"/>
      <c r="IUW34" s="191"/>
      <c r="IUX34" s="191"/>
      <c r="IUY34" s="191"/>
      <c r="IUZ34" s="191"/>
      <c r="IVA34" s="191"/>
      <c r="IVB34" s="191"/>
      <c r="IVC34" s="191"/>
      <c r="IVD34" s="191"/>
      <c r="IVE34" s="191"/>
      <c r="IVF34" s="191"/>
      <c r="IVG34" s="191"/>
      <c r="IVH34" s="191"/>
      <c r="IVI34" s="191"/>
      <c r="IVJ34" s="191"/>
      <c r="IVK34" s="191"/>
      <c r="IVL34" s="191"/>
      <c r="IVM34" s="191"/>
      <c r="IVN34" s="191"/>
      <c r="IVO34" s="191"/>
      <c r="IVP34" s="191"/>
      <c r="IVQ34" s="191"/>
      <c r="IVR34" s="191"/>
      <c r="IVS34" s="191"/>
      <c r="IVT34" s="191"/>
      <c r="IVU34" s="191"/>
      <c r="IVV34" s="191"/>
      <c r="IVW34" s="191"/>
      <c r="IVX34" s="191"/>
      <c r="IVY34" s="191"/>
      <c r="IVZ34" s="191"/>
      <c r="IWA34" s="191"/>
      <c r="IWB34" s="191"/>
      <c r="IWC34" s="191"/>
      <c r="IWD34" s="191"/>
      <c r="IWE34" s="191"/>
      <c r="IWF34" s="191"/>
      <c r="IWG34" s="191"/>
      <c r="IWH34" s="191"/>
      <c r="IWI34" s="191"/>
      <c r="IWJ34" s="191"/>
      <c r="IWK34" s="191"/>
      <c r="IWL34" s="191"/>
      <c r="IWM34" s="191"/>
      <c r="IWN34" s="191"/>
      <c r="IWO34" s="191"/>
      <c r="IWP34" s="191"/>
      <c r="IWQ34" s="191"/>
      <c r="IWR34" s="191"/>
      <c r="IWS34" s="191"/>
      <c r="IWT34" s="191"/>
      <c r="IWU34" s="191"/>
      <c r="IWV34" s="191"/>
      <c r="IWW34" s="191"/>
      <c r="IWX34" s="191"/>
      <c r="IWY34" s="191"/>
      <c r="IWZ34" s="191"/>
      <c r="IXA34" s="191"/>
      <c r="IXB34" s="191"/>
      <c r="IXC34" s="191"/>
      <c r="IXD34" s="191"/>
      <c r="IXE34" s="191"/>
      <c r="IXF34" s="191"/>
      <c r="IXG34" s="191"/>
      <c r="IXH34" s="191"/>
      <c r="IXI34" s="191"/>
      <c r="IXJ34" s="191"/>
      <c r="IXK34" s="191"/>
      <c r="IXL34" s="191"/>
      <c r="IXM34" s="191"/>
      <c r="IXN34" s="191"/>
      <c r="IXO34" s="191"/>
      <c r="IXP34" s="191"/>
      <c r="IXQ34" s="191"/>
      <c r="IXR34" s="191"/>
      <c r="IXS34" s="191"/>
      <c r="IXT34" s="191"/>
      <c r="IXU34" s="191"/>
      <c r="IXV34" s="191"/>
      <c r="IXW34" s="191"/>
      <c r="IXX34" s="191"/>
      <c r="IXY34" s="191"/>
      <c r="IXZ34" s="191"/>
      <c r="IYA34" s="191"/>
      <c r="IYB34" s="191"/>
      <c r="IYC34" s="191"/>
      <c r="IYD34" s="191"/>
      <c r="IYE34" s="191"/>
      <c r="IYF34" s="191"/>
      <c r="IYG34" s="191"/>
      <c r="IYH34" s="191"/>
      <c r="IYI34" s="191"/>
      <c r="IYJ34" s="191"/>
      <c r="IYK34" s="191"/>
      <c r="IYL34" s="191"/>
      <c r="IYM34" s="191"/>
      <c r="IYN34" s="191"/>
      <c r="IYO34" s="191"/>
      <c r="IYP34" s="191"/>
      <c r="IYQ34" s="191"/>
      <c r="IYR34" s="191"/>
      <c r="IYS34" s="191"/>
      <c r="IYT34" s="191"/>
      <c r="IYU34" s="191"/>
      <c r="IYV34" s="191"/>
      <c r="IYW34" s="191"/>
      <c r="IYX34" s="191"/>
      <c r="IYY34" s="191"/>
      <c r="IYZ34" s="191"/>
      <c r="IZA34" s="191"/>
      <c r="IZB34" s="191"/>
      <c r="IZC34" s="191"/>
      <c r="IZD34" s="191"/>
      <c r="IZE34" s="191"/>
      <c r="IZF34" s="191"/>
      <c r="IZG34" s="191"/>
      <c r="IZH34" s="191"/>
      <c r="IZI34" s="191"/>
      <c r="IZJ34" s="191"/>
      <c r="IZK34" s="191"/>
      <c r="IZL34" s="191"/>
      <c r="IZM34" s="191"/>
      <c r="IZN34" s="191"/>
      <c r="IZO34" s="191"/>
      <c r="IZP34" s="191"/>
      <c r="IZQ34" s="191"/>
      <c r="IZR34" s="191"/>
      <c r="IZS34" s="191"/>
      <c r="IZT34" s="191"/>
      <c r="IZU34" s="191"/>
      <c r="IZV34" s="191"/>
      <c r="IZW34" s="191"/>
      <c r="IZX34" s="191"/>
      <c r="IZY34" s="191"/>
      <c r="IZZ34" s="191"/>
      <c r="JAA34" s="191"/>
      <c r="JAB34" s="191"/>
      <c r="JAC34" s="191"/>
      <c r="JAD34" s="191"/>
      <c r="JAE34" s="191"/>
      <c r="JAF34" s="191"/>
      <c r="JAG34" s="191"/>
      <c r="JAH34" s="191"/>
      <c r="JAI34" s="191"/>
      <c r="JAJ34" s="191"/>
      <c r="JAK34" s="191"/>
      <c r="JAL34" s="191"/>
      <c r="JAM34" s="191"/>
      <c r="JAN34" s="191"/>
      <c r="JAO34" s="191"/>
      <c r="JAP34" s="191"/>
      <c r="JAQ34" s="191"/>
      <c r="JAR34" s="191"/>
      <c r="JAS34" s="191"/>
      <c r="JAT34" s="191"/>
      <c r="JAU34" s="191"/>
      <c r="JAV34" s="191"/>
      <c r="JAW34" s="191"/>
      <c r="JAX34" s="191"/>
      <c r="JAY34" s="191"/>
      <c r="JAZ34" s="191"/>
      <c r="JBA34" s="191"/>
      <c r="JBB34" s="191"/>
      <c r="JBC34" s="191"/>
      <c r="JBD34" s="191"/>
      <c r="JBE34" s="191"/>
      <c r="JBF34" s="191"/>
      <c r="JBG34" s="191"/>
      <c r="JBH34" s="191"/>
      <c r="JBI34" s="191"/>
      <c r="JBJ34" s="191"/>
      <c r="JBK34" s="191"/>
      <c r="JBL34" s="191"/>
      <c r="JBM34" s="191"/>
      <c r="JBN34" s="191"/>
      <c r="JBO34" s="191"/>
      <c r="JBP34" s="191"/>
      <c r="JBQ34" s="191"/>
      <c r="JBR34" s="191"/>
      <c r="JBS34" s="191"/>
      <c r="JBT34" s="191"/>
      <c r="JBU34" s="191"/>
      <c r="JBV34" s="191"/>
      <c r="JBW34" s="191"/>
      <c r="JBX34" s="191"/>
      <c r="JBY34" s="191"/>
      <c r="JBZ34" s="191"/>
      <c r="JCA34" s="191"/>
      <c r="JCB34" s="191"/>
      <c r="JCC34" s="191"/>
      <c r="JCD34" s="191"/>
      <c r="JCE34" s="191"/>
      <c r="JCF34" s="191"/>
      <c r="JCG34" s="191"/>
      <c r="JCH34" s="191"/>
      <c r="JCI34" s="191"/>
      <c r="JCJ34" s="191"/>
      <c r="JCK34" s="191"/>
      <c r="JCL34" s="191"/>
      <c r="JCM34" s="191"/>
      <c r="JCN34" s="191"/>
      <c r="JCO34" s="191"/>
      <c r="JCP34" s="191"/>
      <c r="JCQ34" s="191"/>
      <c r="JCR34" s="191"/>
      <c r="JCS34" s="191"/>
      <c r="JCT34" s="191"/>
      <c r="JCU34" s="191"/>
      <c r="JCV34" s="191"/>
      <c r="JCW34" s="191"/>
      <c r="JCX34" s="191"/>
      <c r="JCY34" s="191"/>
      <c r="JCZ34" s="191"/>
      <c r="JDA34" s="191"/>
      <c r="JDB34" s="191"/>
      <c r="JDC34" s="191"/>
      <c r="JDD34" s="191"/>
      <c r="JDE34" s="191"/>
      <c r="JDF34" s="191"/>
      <c r="JDG34" s="191"/>
      <c r="JDH34" s="191"/>
      <c r="JDI34" s="191"/>
      <c r="JDJ34" s="191"/>
      <c r="JDK34" s="191"/>
      <c r="JDL34" s="191"/>
      <c r="JDM34" s="191"/>
      <c r="JDN34" s="191"/>
      <c r="JDO34" s="191"/>
      <c r="JDP34" s="191"/>
      <c r="JDQ34" s="191"/>
      <c r="JDR34" s="191"/>
      <c r="JDS34" s="191"/>
      <c r="JDT34" s="191"/>
      <c r="JDU34" s="191"/>
      <c r="JDV34" s="191"/>
      <c r="JDW34" s="191"/>
      <c r="JDX34" s="191"/>
      <c r="JDY34" s="191"/>
      <c r="JDZ34" s="191"/>
      <c r="JEA34" s="191"/>
      <c r="JEB34" s="191"/>
      <c r="JEC34" s="191"/>
      <c r="JED34" s="191"/>
      <c r="JEE34" s="191"/>
      <c r="JEF34" s="191"/>
      <c r="JEG34" s="191"/>
      <c r="JEH34" s="191"/>
      <c r="JEI34" s="191"/>
      <c r="JEJ34" s="191"/>
      <c r="JEK34" s="191"/>
      <c r="JEL34" s="191"/>
      <c r="JEM34" s="191"/>
      <c r="JEN34" s="191"/>
      <c r="JEO34" s="191"/>
      <c r="JEP34" s="191"/>
      <c r="JEQ34" s="191"/>
      <c r="JER34" s="191"/>
      <c r="JES34" s="191"/>
      <c r="JET34" s="191"/>
      <c r="JEU34" s="191"/>
      <c r="JEV34" s="191"/>
      <c r="JEW34" s="191"/>
      <c r="JEX34" s="191"/>
      <c r="JEY34" s="191"/>
      <c r="JEZ34" s="191"/>
      <c r="JFA34" s="191"/>
      <c r="JFB34" s="191"/>
      <c r="JFC34" s="191"/>
      <c r="JFD34" s="191"/>
      <c r="JFE34" s="191"/>
      <c r="JFF34" s="191"/>
      <c r="JFG34" s="191"/>
      <c r="JFH34" s="191"/>
      <c r="JFI34" s="191"/>
      <c r="JFJ34" s="191"/>
      <c r="JFK34" s="191"/>
      <c r="JFL34" s="191"/>
      <c r="JFM34" s="191"/>
      <c r="JFN34" s="191"/>
      <c r="JFO34" s="191"/>
      <c r="JFP34" s="191"/>
      <c r="JFQ34" s="191"/>
      <c r="JFR34" s="191"/>
      <c r="JFS34" s="191"/>
      <c r="JFT34" s="191"/>
      <c r="JFU34" s="191"/>
      <c r="JFV34" s="191"/>
      <c r="JFW34" s="191"/>
      <c r="JFX34" s="191"/>
      <c r="JFY34" s="191"/>
      <c r="JFZ34" s="191"/>
      <c r="JGA34" s="191"/>
      <c r="JGB34" s="191"/>
      <c r="JGC34" s="191"/>
      <c r="JGD34" s="191"/>
      <c r="JGE34" s="191"/>
      <c r="JGF34" s="191"/>
      <c r="JGG34" s="191"/>
      <c r="JGH34" s="191"/>
      <c r="JGI34" s="191"/>
      <c r="JGJ34" s="191"/>
      <c r="JGK34" s="191"/>
      <c r="JGL34" s="191"/>
      <c r="JGM34" s="191"/>
      <c r="JGN34" s="191"/>
      <c r="JGO34" s="191"/>
      <c r="JGP34" s="191"/>
      <c r="JGQ34" s="191"/>
      <c r="JGR34" s="191"/>
      <c r="JGS34" s="191"/>
      <c r="JGT34" s="191"/>
      <c r="JGU34" s="191"/>
      <c r="JGV34" s="191"/>
      <c r="JGW34" s="191"/>
      <c r="JGX34" s="191"/>
      <c r="JGY34" s="191"/>
      <c r="JGZ34" s="191"/>
      <c r="JHA34" s="191"/>
      <c r="JHB34" s="191"/>
      <c r="JHC34" s="191"/>
      <c r="JHD34" s="191"/>
      <c r="JHE34" s="191"/>
      <c r="JHF34" s="191"/>
      <c r="JHG34" s="191"/>
      <c r="JHH34" s="191"/>
      <c r="JHI34" s="191"/>
      <c r="JHJ34" s="191"/>
      <c r="JHK34" s="191"/>
      <c r="JHL34" s="191"/>
      <c r="JHM34" s="191"/>
      <c r="JHN34" s="191"/>
      <c r="JHO34" s="191"/>
      <c r="JHP34" s="191"/>
      <c r="JHQ34" s="191"/>
      <c r="JHR34" s="191"/>
      <c r="JHS34" s="191"/>
      <c r="JHT34" s="191"/>
      <c r="JHU34" s="191"/>
      <c r="JHV34" s="191"/>
      <c r="JHW34" s="191"/>
      <c r="JHX34" s="191"/>
      <c r="JHY34" s="191"/>
      <c r="JHZ34" s="191"/>
      <c r="JIA34" s="191"/>
      <c r="JIB34" s="191"/>
      <c r="JIC34" s="191"/>
      <c r="JID34" s="191"/>
      <c r="JIE34" s="191"/>
      <c r="JIF34" s="191"/>
      <c r="JIG34" s="191"/>
      <c r="JIH34" s="191"/>
      <c r="JII34" s="191"/>
      <c r="JIJ34" s="191"/>
      <c r="JIK34" s="191"/>
      <c r="JIL34" s="191"/>
      <c r="JIM34" s="191"/>
      <c r="JIN34" s="191"/>
      <c r="JIO34" s="191"/>
      <c r="JIP34" s="191"/>
      <c r="JIQ34" s="191"/>
      <c r="JIR34" s="191"/>
      <c r="JIS34" s="191"/>
      <c r="JIT34" s="191"/>
      <c r="JIU34" s="191"/>
      <c r="JIV34" s="191"/>
      <c r="JIW34" s="191"/>
      <c r="JIX34" s="191"/>
      <c r="JIY34" s="191"/>
      <c r="JIZ34" s="191"/>
      <c r="JJA34" s="191"/>
      <c r="JJB34" s="191"/>
      <c r="JJC34" s="191"/>
      <c r="JJD34" s="191"/>
      <c r="JJE34" s="191"/>
      <c r="JJF34" s="191"/>
      <c r="JJG34" s="191"/>
      <c r="JJH34" s="191"/>
      <c r="JJI34" s="191"/>
      <c r="JJJ34" s="191"/>
      <c r="JJK34" s="191"/>
      <c r="JJL34" s="191"/>
      <c r="JJM34" s="191"/>
      <c r="JJN34" s="191"/>
      <c r="JJO34" s="191"/>
      <c r="JJP34" s="191"/>
      <c r="JJQ34" s="191"/>
      <c r="JJR34" s="191"/>
      <c r="JJS34" s="191"/>
      <c r="JJT34" s="191"/>
      <c r="JJU34" s="191"/>
      <c r="JJV34" s="191"/>
      <c r="JJW34" s="191"/>
      <c r="JJX34" s="191"/>
      <c r="JJY34" s="191"/>
      <c r="JJZ34" s="191"/>
      <c r="JKA34" s="191"/>
      <c r="JKB34" s="191"/>
      <c r="JKC34" s="191"/>
      <c r="JKD34" s="191"/>
      <c r="JKE34" s="191"/>
      <c r="JKF34" s="191"/>
      <c r="JKG34" s="191"/>
      <c r="JKH34" s="191"/>
      <c r="JKI34" s="191"/>
      <c r="JKJ34" s="191"/>
      <c r="JKK34" s="191"/>
      <c r="JKL34" s="191"/>
      <c r="JKM34" s="191"/>
      <c r="JKN34" s="191"/>
      <c r="JKO34" s="191"/>
      <c r="JKP34" s="191"/>
      <c r="JKQ34" s="191"/>
      <c r="JKR34" s="191"/>
      <c r="JKS34" s="191"/>
      <c r="JKT34" s="191"/>
      <c r="JKU34" s="191"/>
      <c r="JKV34" s="191"/>
      <c r="JKW34" s="191"/>
      <c r="JKX34" s="191"/>
      <c r="JKY34" s="191"/>
      <c r="JKZ34" s="191"/>
      <c r="JLA34" s="191"/>
      <c r="JLB34" s="191"/>
      <c r="JLC34" s="191"/>
      <c r="JLD34" s="191"/>
      <c r="JLE34" s="191"/>
      <c r="JLF34" s="191"/>
      <c r="JLG34" s="191"/>
      <c r="JLH34" s="191"/>
      <c r="JLI34" s="191"/>
      <c r="JLJ34" s="191"/>
      <c r="JLK34" s="191"/>
      <c r="JLL34" s="191"/>
      <c r="JLM34" s="191"/>
      <c r="JLN34" s="191"/>
      <c r="JLO34" s="191"/>
      <c r="JLP34" s="191"/>
      <c r="JLQ34" s="191"/>
      <c r="JLR34" s="191"/>
      <c r="JLS34" s="191"/>
      <c r="JLT34" s="191"/>
      <c r="JLU34" s="191"/>
      <c r="JLV34" s="191"/>
      <c r="JLW34" s="191"/>
      <c r="JLX34" s="191"/>
      <c r="JLY34" s="191"/>
      <c r="JLZ34" s="191"/>
      <c r="JMA34" s="191"/>
      <c r="JMB34" s="191"/>
      <c r="JMC34" s="191"/>
      <c r="JMD34" s="191"/>
      <c r="JME34" s="191"/>
      <c r="JMF34" s="191"/>
      <c r="JMG34" s="191"/>
      <c r="JMH34" s="191"/>
      <c r="JMI34" s="191"/>
      <c r="JMJ34" s="191"/>
      <c r="JMK34" s="191"/>
      <c r="JML34" s="191"/>
      <c r="JMM34" s="191"/>
      <c r="JMN34" s="191"/>
      <c r="JMO34" s="191"/>
      <c r="JMP34" s="191"/>
      <c r="JMQ34" s="191"/>
      <c r="JMR34" s="191"/>
      <c r="JMS34" s="191"/>
      <c r="JMT34" s="191"/>
      <c r="JMU34" s="191"/>
      <c r="JMV34" s="191"/>
      <c r="JMW34" s="191"/>
      <c r="JMX34" s="191"/>
      <c r="JMY34" s="191"/>
      <c r="JMZ34" s="191"/>
      <c r="JNA34" s="191"/>
      <c r="JNB34" s="191"/>
      <c r="JNC34" s="191"/>
      <c r="JND34" s="191"/>
      <c r="JNE34" s="191"/>
      <c r="JNF34" s="191"/>
      <c r="JNG34" s="191"/>
      <c r="JNH34" s="191"/>
      <c r="JNI34" s="191"/>
      <c r="JNJ34" s="191"/>
      <c r="JNK34" s="191"/>
      <c r="JNL34" s="191"/>
      <c r="JNM34" s="191"/>
      <c r="JNN34" s="191"/>
      <c r="JNO34" s="191"/>
      <c r="JNP34" s="191"/>
      <c r="JNQ34" s="191"/>
      <c r="JNR34" s="191"/>
      <c r="JNS34" s="191"/>
      <c r="JNT34" s="191"/>
      <c r="JNU34" s="191"/>
      <c r="JNV34" s="191"/>
      <c r="JNW34" s="191"/>
      <c r="JNX34" s="191"/>
      <c r="JNY34" s="191"/>
      <c r="JNZ34" s="191"/>
      <c r="JOA34" s="191"/>
      <c r="JOB34" s="191"/>
      <c r="JOC34" s="191"/>
      <c r="JOD34" s="191"/>
      <c r="JOE34" s="191"/>
      <c r="JOF34" s="191"/>
      <c r="JOG34" s="191"/>
      <c r="JOH34" s="191"/>
      <c r="JOI34" s="191"/>
      <c r="JOJ34" s="191"/>
      <c r="JOK34" s="191"/>
      <c r="JOL34" s="191"/>
      <c r="JOM34" s="191"/>
      <c r="JON34" s="191"/>
      <c r="JOO34" s="191"/>
      <c r="JOP34" s="191"/>
      <c r="JOQ34" s="191"/>
      <c r="JOR34" s="191"/>
      <c r="JOS34" s="191"/>
      <c r="JOT34" s="191"/>
      <c r="JOU34" s="191"/>
      <c r="JOV34" s="191"/>
      <c r="JOW34" s="191"/>
      <c r="JOX34" s="191"/>
      <c r="JOY34" s="191"/>
      <c r="JOZ34" s="191"/>
      <c r="JPA34" s="191"/>
      <c r="JPB34" s="191"/>
      <c r="JPC34" s="191"/>
      <c r="JPD34" s="191"/>
      <c r="JPE34" s="191"/>
      <c r="JPF34" s="191"/>
      <c r="JPG34" s="191"/>
      <c r="JPH34" s="191"/>
      <c r="JPI34" s="191"/>
      <c r="JPJ34" s="191"/>
      <c r="JPK34" s="191"/>
      <c r="JPL34" s="191"/>
      <c r="JPM34" s="191"/>
      <c r="JPN34" s="191"/>
      <c r="JPO34" s="191"/>
      <c r="JPP34" s="191"/>
      <c r="JPQ34" s="191"/>
      <c r="JPR34" s="191"/>
      <c r="JPS34" s="191"/>
      <c r="JPT34" s="191"/>
      <c r="JPU34" s="191"/>
      <c r="JPV34" s="191"/>
      <c r="JPW34" s="191"/>
      <c r="JPX34" s="191"/>
      <c r="JPY34" s="191"/>
      <c r="JPZ34" s="191"/>
      <c r="JQA34" s="191"/>
      <c r="JQB34" s="191"/>
      <c r="JQC34" s="191"/>
      <c r="JQD34" s="191"/>
      <c r="JQE34" s="191"/>
      <c r="JQF34" s="191"/>
      <c r="JQG34" s="191"/>
      <c r="JQH34" s="191"/>
      <c r="JQI34" s="191"/>
      <c r="JQJ34" s="191"/>
      <c r="JQK34" s="191"/>
      <c r="JQL34" s="191"/>
      <c r="JQM34" s="191"/>
      <c r="JQN34" s="191"/>
      <c r="JQO34" s="191"/>
      <c r="JQP34" s="191"/>
      <c r="JQQ34" s="191"/>
      <c r="JQR34" s="191"/>
      <c r="JQS34" s="191"/>
      <c r="JQT34" s="191"/>
      <c r="JQU34" s="191"/>
      <c r="JQV34" s="191"/>
      <c r="JQW34" s="191"/>
      <c r="JQX34" s="191"/>
      <c r="JQY34" s="191"/>
      <c r="JQZ34" s="191"/>
      <c r="JRA34" s="191"/>
      <c r="JRB34" s="191"/>
      <c r="JRC34" s="191"/>
      <c r="JRD34" s="191"/>
      <c r="JRE34" s="191"/>
      <c r="JRF34" s="191"/>
      <c r="JRG34" s="191"/>
      <c r="JRH34" s="191"/>
      <c r="JRI34" s="191"/>
      <c r="JRJ34" s="191"/>
      <c r="JRK34" s="191"/>
      <c r="JRL34" s="191"/>
      <c r="JRM34" s="191"/>
      <c r="JRN34" s="191"/>
      <c r="JRO34" s="191"/>
      <c r="JRP34" s="191"/>
      <c r="JRQ34" s="191"/>
      <c r="JRR34" s="191"/>
      <c r="JRS34" s="191"/>
      <c r="JRT34" s="191"/>
      <c r="JRU34" s="191"/>
      <c r="JRV34" s="191"/>
      <c r="JRW34" s="191"/>
      <c r="JRX34" s="191"/>
      <c r="JRY34" s="191"/>
      <c r="JRZ34" s="191"/>
      <c r="JSA34" s="191"/>
      <c r="JSB34" s="191"/>
      <c r="JSC34" s="191"/>
      <c r="JSD34" s="191"/>
      <c r="JSE34" s="191"/>
      <c r="JSF34" s="191"/>
      <c r="JSG34" s="191"/>
      <c r="JSH34" s="191"/>
      <c r="JSI34" s="191"/>
      <c r="JSJ34" s="191"/>
      <c r="JSK34" s="191"/>
      <c r="JSL34" s="191"/>
      <c r="JSM34" s="191"/>
      <c r="JSN34" s="191"/>
      <c r="JSO34" s="191"/>
      <c r="JSP34" s="191"/>
      <c r="JSQ34" s="191"/>
      <c r="JSR34" s="191"/>
      <c r="JSS34" s="191"/>
      <c r="JST34" s="191"/>
      <c r="JSU34" s="191"/>
      <c r="JSV34" s="191"/>
      <c r="JSW34" s="191"/>
      <c r="JSX34" s="191"/>
      <c r="JSY34" s="191"/>
      <c r="JSZ34" s="191"/>
      <c r="JTA34" s="191"/>
      <c r="JTB34" s="191"/>
      <c r="JTC34" s="191"/>
      <c r="JTD34" s="191"/>
      <c r="JTE34" s="191"/>
      <c r="JTF34" s="191"/>
      <c r="JTG34" s="191"/>
      <c r="JTH34" s="191"/>
      <c r="JTI34" s="191"/>
      <c r="JTJ34" s="191"/>
      <c r="JTK34" s="191"/>
      <c r="JTL34" s="191"/>
      <c r="JTM34" s="191"/>
      <c r="JTN34" s="191"/>
      <c r="JTO34" s="191"/>
      <c r="JTP34" s="191"/>
      <c r="JTQ34" s="191"/>
      <c r="JTR34" s="191"/>
      <c r="JTS34" s="191"/>
      <c r="JTT34" s="191"/>
      <c r="JTU34" s="191"/>
      <c r="JTV34" s="191"/>
      <c r="JTW34" s="191"/>
      <c r="JTX34" s="191"/>
      <c r="JTY34" s="191"/>
      <c r="JTZ34" s="191"/>
      <c r="JUA34" s="191"/>
      <c r="JUB34" s="191"/>
      <c r="JUC34" s="191"/>
      <c r="JUD34" s="191"/>
      <c r="JUE34" s="191"/>
      <c r="JUF34" s="191"/>
      <c r="JUG34" s="191"/>
      <c r="JUH34" s="191"/>
      <c r="JUI34" s="191"/>
      <c r="JUJ34" s="191"/>
      <c r="JUK34" s="191"/>
      <c r="JUL34" s="191"/>
      <c r="JUM34" s="191"/>
      <c r="JUN34" s="191"/>
      <c r="JUO34" s="191"/>
      <c r="JUP34" s="191"/>
      <c r="JUQ34" s="191"/>
      <c r="JUR34" s="191"/>
      <c r="JUS34" s="191"/>
      <c r="JUT34" s="191"/>
      <c r="JUU34" s="191"/>
      <c r="JUV34" s="191"/>
      <c r="JUW34" s="191"/>
      <c r="JUX34" s="191"/>
      <c r="JUY34" s="191"/>
      <c r="JUZ34" s="191"/>
      <c r="JVA34" s="191"/>
      <c r="JVB34" s="191"/>
      <c r="JVC34" s="191"/>
      <c r="JVD34" s="191"/>
      <c r="JVE34" s="191"/>
      <c r="JVF34" s="191"/>
      <c r="JVG34" s="191"/>
      <c r="JVH34" s="191"/>
      <c r="JVI34" s="191"/>
      <c r="JVJ34" s="191"/>
      <c r="JVK34" s="191"/>
      <c r="JVL34" s="191"/>
      <c r="JVM34" s="191"/>
      <c r="JVN34" s="191"/>
      <c r="JVO34" s="191"/>
      <c r="JVP34" s="191"/>
      <c r="JVQ34" s="191"/>
      <c r="JVR34" s="191"/>
      <c r="JVS34" s="191"/>
      <c r="JVT34" s="191"/>
      <c r="JVU34" s="191"/>
      <c r="JVV34" s="191"/>
      <c r="JVW34" s="191"/>
      <c r="JVX34" s="191"/>
      <c r="JVY34" s="191"/>
      <c r="JVZ34" s="191"/>
      <c r="JWA34" s="191"/>
      <c r="JWB34" s="191"/>
      <c r="JWC34" s="191"/>
      <c r="JWD34" s="191"/>
      <c r="JWE34" s="191"/>
      <c r="JWF34" s="191"/>
      <c r="JWG34" s="191"/>
      <c r="JWH34" s="191"/>
      <c r="JWI34" s="191"/>
      <c r="JWJ34" s="191"/>
      <c r="JWK34" s="191"/>
      <c r="JWL34" s="191"/>
      <c r="JWM34" s="191"/>
      <c r="JWN34" s="191"/>
      <c r="JWO34" s="191"/>
      <c r="JWP34" s="191"/>
      <c r="JWQ34" s="191"/>
      <c r="JWR34" s="191"/>
      <c r="JWS34" s="191"/>
      <c r="JWT34" s="191"/>
      <c r="JWU34" s="191"/>
      <c r="JWV34" s="191"/>
      <c r="JWW34" s="191"/>
      <c r="JWX34" s="191"/>
      <c r="JWY34" s="191"/>
      <c r="JWZ34" s="191"/>
      <c r="JXA34" s="191"/>
      <c r="JXB34" s="191"/>
      <c r="JXC34" s="191"/>
      <c r="JXD34" s="191"/>
      <c r="JXE34" s="191"/>
      <c r="JXF34" s="191"/>
      <c r="JXG34" s="191"/>
      <c r="JXH34" s="191"/>
      <c r="JXI34" s="191"/>
      <c r="JXJ34" s="191"/>
      <c r="JXK34" s="191"/>
      <c r="JXL34" s="191"/>
      <c r="JXM34" s="191"/>
      <c r="JXN34" s="191"/>
      <c r="JXO34" s="191"/>
      <c r="JXP34" s="191"/>
      <c r="JXQ34" s="191"/>
      <c r="JXR34" s="191"/>
      <c r="JXS34" s="191"/>
      <c r="JXT34" s="191"/>
      <c r="JXU34" s="191"/>
      <c r="JXV34" s="191"/>
      <c r="JXW34" s="191"/>
      <c r="JXX34" s="191"/>
      <c r="JXY34" s="191"/>
      <c r="JXZ34" s="191"/>
      <c r="JYA34" s="191"/>
      <c r="JYB34" s="191"/>
      <c r="JYC34" s="191"/>
      <c r="JYD34" s="191"/>
      <c r="JYE34" s="191"/>
      <c r="JYF34" s="191"/>
      <c r="JYG34" s="191"/>
      <c r="JYH34" s="191"/>
      <c r="JYI34" s="191"/>
      <c r="JYJ34" s="191"/>
      <c r="JYK34" s="191"/>
      <c r="JYL34" s="191"/>
      <c r="JYM34" s="191"/>
      <c r="JYN34" s="191"/>
      <c r="JYO34" s="191"/>
      <c r="JYP34" s="191"/>
      <c r="JYQ34" s="191"/>
      <c r="JYR34" s="191"/>
      <c r="JYS34" s="191"/>
      <c r="JYT34" s="191"/>
      <c r="JYU34" s="191"/>
      <c r="JYV34" s="191"/>
      <c r="JYW34" s="191"/>
      <c r="JYX34" s="191"/>
      <c r="JYY34" s="191"/>
      <c r="JYZ34" s="191"/>
      <c r="JZA34" s="191"/>
      <c r="JZB34" s="191"/>
      <c r="JZC34" s="191"/>
      <c r="JZD34" s="191"/>
      <c r="JZE34" s="191"/>
      <c r="JZF34" s="191"/>
      <c r="JZG34" s="191"/>
      <c r="JZH34" s="191"/>
      <c r="JZI34" s="191"/>
      <c r="JZJ34" s="191"/>
      <c r="JZK34" s="191"/>
      <c r="JZL34" s="191"/>
      <c r="JZM34" s="191"/>
      <c r="JZN34" s="191"/>
      <c r="JZO34" s="191"/>
      <c r="JZP34" s="191"/>
      <c r="JZQ34" s="191"/>
      <c r="JZR34" s="191"/>
      <c r="JZS34" s="191"/>
      <c r="JZT34" s="191"/>
      <c r="JZU34" s="191"/>
      <c r="JZV34" s="191"/>
      <c r="JZW34" s="191"/>
      <c r="JZX34" s="191"/>
      <c r="JZY34" s="191"/>
      <c r="JZZ34" s="191"/>
      <c r="KAA34" s="191"/>
      <c r="KAB34" s="191"/>
      <c r="KAC34" s="191"/>
      <c r="KAD34" s="191"/>
      <c r="KAE34" s="191"/>
      <c r="KAF34" s="191"/>
      <c r="KAG34" s="191"/>
      <c r="KAH34" s="191"/>
      <c r="KAI34" s="191"/>
      <c r="KAJ34" s="191"/>
      <c r="KAK34" s="191"/>
      <c r="KAL34" s="191"/>
      <c r="KAM34" s="191"/>
      <c r="KAN34" s="191"/>
      <c r="KAO34" s="191"/>
      <c r="KAP34" s="191"/>
      <c r="KAQ34" s="191"/>
      <c r="KAR34" s="191"/>
      <c r="KAS34" s="191"/>
      <c r="KAT34" s="191"/>
      <c r="KAU34" s="191"/>
      <c r="KAV34" s="191"/>
      <c r="KAW34" s="191"/>
      <c r="KAX34" s="191"/>
      <c r="KAY34" s="191"/>
      <c r="KAZ34" s="191"/>
      <c r="KBA34" s="191"/>
      <c r="KBB34" s="191"/>
      <c r="KBC34" s="191"/>
      <c r="KBD34" s="191"/>
      <c r="KBE34" s="191"/>
      <c r="KBF34" s="191"/>
      <c r="KBG34" s="191"/>
      <c r="KBH34" s="191"/>
      <c r="KBI34" s="191"/>
      <c r="KBJ34" s="191"/>
      <c r="KBK34" s="191"/>
      <c r="KBL34" s="191"/>
      <c r="KBM34" s="191"/>
      <c r="KBN34" s="191"/>
      <c r="KBO34" s="191"/>
      <c r="KBP34" s="191"/>
      <c r="KBQ34" s="191"/>
      <c r="KBR34" s="191"/>
      <c r="KBS34" s="191"/>
      <c r="KBT34" s="191"/>
      <c r="KBU34" s="191"/>
      <c r="KBV34" s="191"/>
      <c r="KBW34" s="191"/>
      <c r="KBX34" s="191"/>
      <c r="KBY34" s="191"/>
      <c r="KBZ34" s="191"/>
      <c r="KCA34" s="191"/>
      <c r="KCB34" s="191"/>
      <c r="KCC34" s="191"/>
      <c r="KCD34" s="191"/>
      <c r="KCE34" s="191"/>
      <c r="KCF34" s="191"/>
      <c r="KCG34" s="191"/>
      <c r="KCH34" s="191"/>
      <c r="KCI34" s="191"/>
      <c r="KCJ34" s="191"/>
      <c r="KCK34" s="191"/>
      <c r="KCL34" s="191"/>
      <c r="KCM34" s="191"/>
      <c r="KCN34" s="191"/>
      <c r="KCO34" s="191"/>
      <c r="KCP34" s="191"/>
      <c r="KCQ34" s="191"/>
      <c r="KCR34" s="191"/>
      <c r="KCS34" s="191"/>
      <c r="KCT34" s="191"/>
      <c r="KCU34" s="191"/>
      <c r="KCV34" s="191"/>
      <c r="KCW34" s="191"/>
      <c r="KCX34" s="191"/>
      <c r="KCY34" s="191"/>
      <c r="KCZ34" s="191"/>
      <c r="KDA34" s="191"/>
      <c r="KDB34" s="191"/>
      <c r="KDC34" s="191"/>
      <c r="KDD34" s="191"/>
      <c r="KDE34" s="191"/>
      <c r="KDF34" s="191"/>
      <c r="KDG34" s="191"/>
      <c r="KDH34" s="191"/>
      <c r="KDI34" s="191"/>
      <c r="KDJ34" s="191"/>
      <c r="KDK34" s="191"/>
      <c r="KDL34" s="191"/>
      <c r="KDM34" s="191"/>
      <c r="KDN34" s="191"/>
      <c r="KDO34" s="191"/>
      <c r="KDP34" s="191"/>
      <c r="KDQ34" s="191"/>
      <c r="KDR34" s="191"/>
      <c r="KDS34" s="191"/>
      <c r="KDT34" s="191"/>
      <c r="KDU34" s="191"/>
      <c r="KDV34" s="191"/>
      <c r="KDW34" s="191"/>
      <c r="KDX34" s="191"/>
      <c r="KDY34" s="191"/>
      <c r="KDZ34" s="191"/>
      <c r="KEA34" s="191"/>
      <c r="KEB34" s="191"/>
      <c r="KEC34" s="191"/>
      <c r="KED34" s="191"/>
      <c r="KEE34" s="191"/>
      <c r="KEF34" s="191"/>
      <c r="KEG34" s="191"/>
      <c r="KEH34" s="191"/>
      <c r="KEI34" s="191"/>
      <c r="KEJ34" s="191"/>
      <c r="KEK34" s="191"/>
      <c r="KEL34" s="191"/>
      <c r="KEM34" s="191"/>
      <c r="KEN34" s="191"/>
      <c r="KEO34" s="191"/>
      <c r="KEP34" s="191"/>
      <c r="KEQ34" s="191"/>
      <c r="KER34" s="191"/>
      <c r="KES34" s="191"/>
      <c r="KET34" s="191"/>
      <c r="KEU34" s="191"/>
      <c r="KEV34" s="191"/>
      <c r="KEW34" s="191"/>
      <c r="KEX34" s="191"/>
      <c r="KEY34" s="191"/>
      <c r="KEZ34" s="191"/>
      <c r="KFA34" s="191"/>
      <c r="KFB34" s="191"/>
      <c r="KFC34" s="191"/>
      <c r="KFD34" s="191"/>
      <c r="KFE34" s="191"/>
      <c r="KFF34" s="191"/>
      <c r="KFG34" s="191"/>
      <c r="KFH34" s="191"/>
      <c r="KFI34" s="191"/>
      <c r="KFJ34" s="191"/>
      <c r="KFK34" s="191"/>
      <c r="KFL34" s="191"/>
      <c r="KFM34" s="191"/>
      <c r="KFN34" s="191"/>
      <c r="KFO34" s="191"/>
      <c r="KFP34" s="191"/>
      <c r="KFQ34" s="191"/>
      <c r="KFR34" s="191"/>
      <c r="KFS34" s="191"/>
      <c r="KFT34" s="191"/>
      <c r="KFU34" s="191"/>
      <c r="KFV34" s="191"/>
      <c r="KFW34" s="191"/>
      <c r="KFX34" s="191"/>
      <c r="KFY34" s="191"/>
      <c r="KFZ34" s="191"/>
      <c r="KGA34" s="191"/>
      <c r="KGB34" s="191"/>
      <c r="KGC34" s="191"/>
      <c r="KGD34" s="191"/>
      <c r="KGE34" s="191"/>
      <c r="KGF34" s="191"/>
      <c r="KGG34" s="191"/>
      <c r="KGH34" s="191"/>
      <c r="KGI34" s="191"/>
      <c r="KGJ34" s="191"/>
      <c r="KGK34" s="191"/>
      <c r="KGL34" s="191"/>
      <c r="KGM34" s="191"/>
      <c r="KGN34" s="191"/>
      <c r="KGO34" s="191"/>
      <c r="KGP34" s="191"/>
      <c r="KGQ34" s="191"/>
      <c r="KGR34" s="191"/>
      <c r="KGS34" s="191"/>
      <c r="KGT34" s="191"/>
      <c r="KGU34" s="191"/>
      <c r="KGV34" s="191"/>
      <c r="KGW34" s="191"/>
      <c r="KGX34" s="191"/>
      <c r="KGY34" s="191"/>
      <c r="KGZ34" s="191"/>
      <c r="KHA34" s="191"/>
      <c r="KHB34" s="191"/>
      <c r="KHC34" s="191"/>
      <c r="KHD34" s="191"/>
      <c r="KHE34" s="191"/>
      <c r="KHF34" s="191"/>
      <c r="KHG34" s="191"/>
      <c r="KHH34" s="191"/>
      <c r="KHI34" s="191"/>
      <c r="KHJ34" s="191"/>
      <c r="KHK34" s="191"/>
      <c r="KHL34" s="191"/>
      <c r="KHM34" s="191"/>
      <c r="KHN34" s="191"/>
      <c r="KHO34" s="191"/>
      <c r="KHP34" s="191"/>
      <c r="KHQ34" s="191"/>
      <c r="KHR34" s="191"/>
      <c r="KHS34" s="191"/>
      <c r="KHT34" s="191"/>
      <c r="KHU34" s="191"/>
      <c r="KHV34" s="191"/>
      <c r="KHW34" s="191"/>
      <c r="KHX34" s="191"/>
      <c r="KHY34" s="191"/>
      <c r="KHZ34" s="191"/>
      <c r="KIA34" s="191"/>
      <c r="KIB34" s="191"/>
      <c r="KIC34" s="191"/>
      <c r="KID34" s="191"/>
      <c r="KIE34" s="191"/>
      <c r="KIF34" s="191"/>
      <c r="KIG34" s="191"/>
      <c r="KIH34" s="191"/>
      <c r="KII34" s="191"/>
      <c r="KIJ34" s="191"/>
      <c r="KIK34" s="191"/>
      <c r="KIL34" s="191"/>
      <c r="KIM34" s="191"/>
      <c r="KIN34" s="191"/>
      <c r="KIO34" s="191"/>
      <c r="KIP34" s="191"/>
      <c r="KIQ34" s="191"/>
      <c r="KIR34" s="191"/>
      <c r="KIS34" s="191"/>
      <c r="KIT34" s="191"/>
      <c r="KIU34" s="191"/>
      <c r="KIV34" s="191"/>
      <c r="KIW34" s="191"/>
      <c r="KIX34" s="191"/>
      <c r="KIY34" s="191"/>
      <c r="KIZ34" s="191"/>
      <c r="KJA34" s="191"/>
      <c r="KJB34" s="191"/>
      <c r="KJC34" s="191"/>
      <c r="KJD34" s="191"/>
      <c r="KJE34" s="191"/>
      <c r="KJF34" s="191"/>
      <c r="KJG34" s="191"/>
      <c r="KJH34" s="191"/>
      <c r="KJI34" s="191"/>
      <c r="KJJ34" s="191"/>
      <c r="KJK34" s="191"/>
      <c r="KJL34" s="191"/>
      <c r="KJM34" s="191"/>
      <c r="KJN34" s="191"/>
      <c r="KJO34" s="191"/>
      <c r="KJP34" s="191"/>
      <c r="KJQ34" s="191"/>
      <c r="KJR34" s="191"/>
      <c r="KJS34" s="191"/>
      <c r="KJT34" s="191"/>
      <c r="KJU34" s="191"/>
      <c r="KJV34" s="191"/>
      <c r="KJW34" s="191"/>
      <c r="KJX34" s="191"/>
      <c r="KJY34" s="191"/>
      <c r="KJZ34" s="191"/>
      <c r="KKA34" s="191"/>
      <c r="KKB34" s="191"/>
      <c r="KKC34" s="191"/>
      <c r="KKD34" s="191"/>
      <c r="KKE34" s="191"/>
      <c r="KKF34" s="191"/>
      <c r="KKG34" s="191"/>
      <c r="KKH34" s="191"/>
      <c r="KKI34" s="191"/>
      <c r="KKJ34" s="191"/>
      <c r="KKK34" s="191"/>
      <c r="KKL34" s="191"/>
      <c r="KKM34" s="191"/>
      <c r="KKN34" s="191"/>
      <c r="KKO34" s="191"/>
      <c r="KKP34" s="191"/>
      <c r="KKQ34" s="191"/>
      <c r="KKR34" s="191"/>
      <c r="KKS34" s="191"/>
      <c r="KKT34" s="191"/>
      <c r="KKU34" s="191"/>
      <c r="KKV34" s="191"/>
      <c r="KKW34" s="191"/>
      <c r="KKX34" s="191"/>
      <c r="KKY34" s="191"/>
      <c r="KKZ34" s="191"/>
      <c r="KLA34" s="191"/>
      <c r="KLB34" s="191"/>
      <c r="KLC34" s="191"/>
      <c r="KLD34" s="191"/>
      <c r="KLE34" s="191"/>
      <c r="KLF34" s="191"/>
      <c r="KLG34" s="191"/>
      <c r="KLH34" s="191"/>
      <c r="KLI34" s="191"/>
      <c r="KLJ34" s="191"/>
      <c r="KLK34" s="191"/>
      <c r="KLL34" s="191"/>
      <c r="KLM34" s="191"/>
      <c r="KLN34" s="191"/>
      <c r="KLO34" s="191"/>
      <c r="KLP34" s="191"/>
      <c r="KLQ34" s="191"/>
      <c r="KLR34" s="191"/>
      <c r="KLS34" s="191"/>
      <c r="KLT34" s="191"/>
      <c r="KLU34" s="191"/>
      <c r="KLV34" s="191"/>
      <c r="KLW34" s="191"/>
      <c r="KLX34" s="191"/>
      <c r="KLY34" s="191"/>
      <c r="KLZ34" s="191"/>
      <c r="KMA34" s="191"/>
      <c r="KMB34" s="191"/>
      <c r="KMC34" s="191"/>
      <c r="KMD34" s="191"/>
      <c r="KME34" s="191"/>
      <c r="KMF34" s="191"/>
      <c r="KMG34" s="191"/>
      <c r="KMH34" s="191"/>
      <c r="KMI34" s="191"/>
      <c r="KMJ34" s="191"/>
      <c r="KMK34" s="191"/>
      <c r="KML34" s="191"/>
      <c r="KMM34" s="191"/>
      <c r="KMN34" s="191"/>
      <c r="KMO34" s="191"/>
      <c r="KMP34" s="191"/>
      <c r="KMQ34" s="191"/>
      <c r="KMR34" s="191"/>
      <c r="KMS34" s="191"/>
      <c r="KMT34" s="191"/>
      <c r="KMU34" s="191"/>
      <c r="KMV34" s="191"/>
      <c r="KMW34" s="191"/>
      <c r="KMX34" s="191"/>
      <c r="KMY34" s="191"/>
      <c r="KMZ34" s="191"/>
      <c r="KNA34" s="191"/>
      <c r="KNB34" s="191"/>
      <c r="KNC34" s="191"/>
      <c r="KND34" s="191"/>
      <c r="KNE34" s="191"/>
      <c r="KNF34" s="191"/>
      <c r="KNG34" s="191"/>
      <c r="KNH34" s="191"/>
      <c r="KNI34" s="191"/>
      <c r="KNJ34" s="191"/>
      <c r="KNK34" s="191"/>
      <c r="KNL34" s="191"/>
      <c r="KNM34" s="191"/>
      <c r="KNN34" s="191"/>
      <c r="KNO34" s="191"/>
      <c r="KNP34" s="191"/>
      <c r="KNQ34" s="191"/>
      <c r="KNR34" s="191"/>
      <c r="KNS34" s="191"/>
      <c r="KNT34" s="191"/>
      <c r="KNU34" s="191"/>
      <c r="KNV34" s="191"/>
      <c r="KNW34" s="191"/>
      <c r="KNX34" s="191"/>
      <c r="KNY34" s="191"/>
      <c r="KNZ34" s="191"/>
      <c r="KOA34" s="191"/>
      <c r="KOB34" s="191"/>
      <c r="KOC34" s="191"/>
      <c r="KOD34" s="191"/>
      <c r="KOE34" s="191"/>
      <c r="KOF34" s="191"/>
      <c r="KOG34" s="191"/>
      <c r="KOH34" s="191"/>
      <c r="KOI34" s="191"/>
      <c r="KOJ34" s="191"/>
      <c r="KOK34" s="191"/>
      <c r="KOL34" s="191"/>
      <c r="KOM34" s="191"/>
      <c r="KON34" s="191"/>
      <c r="KOO34" s="191"/>
      <c r="KOP34" s="191"/>
      <c r="KOQ34" s="191"/>
      <c r="KOR34" s="191"/>
      <c r="KOS34" s="191"/>
      <c r="KOT34" s="191"/>
      <c r="KOU34" s="191"/>
      <c r="KOV34" s="191"/>
      <c r="KOW34" s="191"/>
      <c r="KOX34" s="191"/>
      <c r="KOY34" s="191"/>
      <c r="KOZ34" s="191"/>
      <c r="KPA34" s="191"/>
      <c r="KPB34" s="191"/>
      <c r="KPC34" s="191"/>
      <c r="KPD34" s="191"/>
      <c r="KPE34" s="191"/>
      <c r="KPF34" s="191"/>
      <c r="KPG34" s="191"/>
      <c r="KPH34" s="191"/>
      <c r="KPI34" s="191"/>
      <c r="KPJ34" s="191"/>
      <c r="KPK34" s="191"/>
      <c r="KPL34" s="191"/>
      <c r="KPM34" s="191"/>
      <c r="KPN34" s="191"/>
      <c r="KPO34" s="191"/>
      <c r="KPP34" s="191"/>
      <c r="KPQ34" s="191"/>
      <c r="KPR34" s="191"/>
      <c r="KPS34" s="191"/>
      <c r="KPT34" s="191"/>
      <c r="KPU34" s="191"/>
      <c r="KPV34" s="191"/>
      <c r="KPW34" s="191"/>
      <c r="KPX34" s="191"/>
      <c r="KPY34" s="191"/>
      <c r="KPZ34" s="191"/>
      <c r="KQA34" s="191"/>
      <c r="KQB34" s="191"/>
      <c r="KQC34" s="191"/>
      <c r="KQD34" s="191"/>
      <c r="KQE34" s="191"/>
      <c r="KQF34" s="191"/>
      <c r="KQG34" s="191"/>
      <c r="KQH34" s="191"/>
      <c r="KQI34" s="191"/>
      <c r="KQJ34" s="191"/>
      <c r="KQK34" s="191"/>
      <c r="KQL34" s="191"/>
      <c r="KQM34" s="191"/>
      <c r="KQN34" s="191"/>
      <c r="KQO34" s="191"/>
      <c r="KQP34" s="191"/>
      <c r="KQQ34" s="191"/>
      <c r="KQR34" s="191"/>
      <c r="KQS34" s="191"/>
      <c r="KQT34" s="191"/>
      <c r="KQU34" s="191"/>
      <c r="KQV34" s="191"/>
      <c r="KQW34" s="191"/>
      <c r="KQX34" s="191"/>
      <c r="KQY34" s="191"/>
      <c r="KQZ34" s="191"/>
      <c r="KRA34" s="191"/>
      <c r="KRB34" s="191"/>
      <c r="KRC34" s="191"/>
      <c r="KRD34" s="191"/>
      <c r="KRE34" s="191"/>
      <c r="KRF34" s="191"/>
      <c r="KRG34" s="191"/>
      <c r="KRH34" s="191"/>
      <c r="KRI34" s="191"/>
      <c r="KRJ34" s="191"/>
      <c r="KRK34" s="191"/>
      <c r="KRL34" s="191"/>
      <c r="KRM34" s="191"/>
      <c r="KRN34" s="191"/>
      <c r="KRO34" s="191"/>
      <c r="KRP34" s="191"/>
      <c r="KRQ34" s="191"/>
      <c r="KRR34" s="191"/>
      <c r="KRS34" s="191"/>
      <c r="KRT34" s="191"/>
      <c r="KRU34" s="191"/>
      <c r="KRV34" s="191"/>
      <c r="KRW34" s="191"/>
      <c r="KRX34" s="191"/>
      <c r="KRY34" s="191"/>
      <c r="KRZ34" s="191"/>
      <c r="KSA34" s="191"/>
      <c r="KSB34" s="191"/>
      <c r="KSC34" s="191"/>
      <c r="KSD34" s="191"/>
      <c r="KSE34" s="191"/>
      <c r="KSF34" s="191"/>
      <c r="KSG34" s="191"/>
      <c r="KSH34" s="191"/>
      <c r="KSI34" s="191"/>
      <c r="KSJ34" s="191"/>
      <c r="KSK34" s="191"/>
      <c r="KSL34" s="191"/>
      <c r="KSM34" s="191"/>
      <c r="KSN34" s="191"/>
      <c r="KSO34" s="191"/>
      <c r="KSP34" s="191"/>
      <c r="KSQ34" s="191"/>
      <c r="KSR34" s="191"/>
      <c r="KSS34" s="191"/>
      <c r="KST34" s="191"/>
      <c r="KSU34" s="191"/>
      <c r="KSV34" s="191"/>
      <c r="KSW34" s="191"/>
      <c r="KSX34" s="191"/>
      <c r="KSY34" s="191"/>
      <c r="KSZ34" s="191"/>
      <c r="KTA34" s="191"/>
      <c r="KTB34" s="191"/>
      <c r="KTC34" s="191"/>
      <c r="KTD34" s="191"/>
      <c r="KTE34" s="191"/>
      <c r="KTF34" s="191"/>
      <c r="KTG34" s="191"/>
      <c r="KTH34" s="191"/>
      <c r="KTI34" s="191"/>
      <c r="KTJ34" s="191"/>
      <c r="KTK34" s="191"/>
      <c r="KTL34" s="191"/>
      <c r="KTM34" s="191"/>
      <c r="KTN34" s="191"/>
      <c r="KTO34" s="191"/>
      <c r="KTP34" s="191"/>
      <c r="KTQ34" s="191"/>
      <c r="KTR34" s="191"/>
      <c r="KTS34" s="191"/>
      <c r="KTT34" s="191"/>
      <c r="KTU34" s="191"/>
      <c r="KTV34" s="191"/>
      <c r="KTW34" s="191"/>
      <c r="KTX34" s="191"/>
      <c r="KTY34" s="191"/>
      <c r="KTZ34" s="191"/>
      <c r="KUA34" s="191"/>
      <c r="KUB34" s="191"/>
      <c r="KUC34" s="191"/>
      <c r="KUD34" s="191"/>
      <c r="KUE34" s="191"/>
      <c r="KUF34" s="191"/>
      <c r="KUG34" s="191"/>
      <c r="KUH34" s="191"/>
      <c r="KUI34" s="191"/>
      <c r="KUJ34" s="191"/>
      <c r="KUK34" s="191"/>
      <c r="KUL34" s="191"/>
      <c r="KUM34" s="191"/>
      <c r="KUN34" s="191"/>
      <c r="KUO34" s="191"/>
      <c r="KUP34" s="191"/>
      <c r="KUQ34" s="191"/>
      <c r="KUR34" s="191"/>
      <c r="KUS34" s="191"/>
      <c r="KUT34" s="191"/>
      <c r="KUU34" s="191"/>
      <c r="KUV34" s="191"/>
      <c r="KUW34" s="191"/>
      <c r="KUX34" s="191"/>
      <c r="KUY34" s="191"/>
      <c r="KUZ34" s="191"/>
      <c r="KVA34" s="191"/>
      <c r="KVB34" s="191"/>
      <c r="KVC34" s="191"/>
      <c r="KVD34" s="191"/>
      <c r="KVE34" s="191"/>
      <c r="KVF34" s="191"/>
      <c r="KVG34" s="191"/>
      <c r="KVH34" s="191"/>
      <c r="KVI34" s="191"/>
      <c r="KVJ34" s="191"/>
      <c r="KVK34" s="191"/>
      <c r="KVL34" s="191"/>
      <c r="KVM34" s="191"/>
      <c r="KVN34" s="191"/>
      <c r="KVO34" s="191"/>
      <c r="KVP34" s="191"/>
      <c r="KVQ34" s="191"/>
      <c r="KVR34" s="191"/>
      <c r="KVS34" s="191"/>
      <c r="KVT34" s="191"/>
      <c r="KVU34" s="191"/>
      <c r="KVV34" s="191"/>
      <c r="KVW34" s="191"/>
      <c r="KVX34" s="191"/>
      <c r="KVY34" s="191"/>
      <c r="KVZ34" s="191"/>
      <c r="KWA34" s="191"/>
      <c r="KWB34" s="191"/>
      <c r="KWC34" s="191"/>
      <c r="KWD34" s="191"/>
      <c r="KWE34" s="191"/>
      <c r="KWF34" s="191"/>
      <c r="KWG34" s="191"/>
      <c r="KWH34" s="191"/>
      <c r="KWI34" s="191"/>
      <c r="KWJ34" s="191"/>
      <c r="KWK34" s="191"/>
      <c r="KWL34" s="191"/>
      <c r="KWM34" s="191"/>
      <c r="KWN34" s="191"/>
      <c r="KWO34" s="191"/>
      <c r="KWP34" s="191"/>
      <c r="KWQ34" s="191"/>
      <c r="KWR34" s="191"/>
      <c r="KWS34" s="191"/>
      <c r="KWT34" s="191"/>
      <c r="KWU34" s="191"/>
      <c r="KWV34" s="191"/>
      <c r="KWW34" s="191"/>
      <c r="KWX34" s="191"/>
      <c r="KWY34" s="191"/>
      <c r="KWZ34" s="191"/>
      <c r="KXA34" s="191"/>
      <c r="KXB34" s="191"/>
      <c r="KXC34" s="191"/>
      <c r="KXD34" s="191"/>
      <c r="KXE34" s="191"/>
      <c r="KXF34" s="191"/>
      <c r="KXG34" s="191"/>
      <c r="KXH34" s="191"/>
      <c r="KXI34" s="191"/>
      <c r="KXJ34" s="191"/>
      <c r="KXK34" s="191"/>
      <c r="KXL34" s="191"/>
      <c r="KXM34" s="191"/>
      <c r="KXN34" s="191"/>
      <c r="KXO34" s="191"/>
      <c r="KXP34" s="191"/>
      <c r="KXQ34" s="191"/>
      <c r="KXR34" s="191"/>
      <c r="KXS34" s="191"/>
      <c r="KXT34" s="191"/>
      <c r="KXU34" s="191"/>
      <c r="KXV34" s="191"/>
      <c r="KXW34" s="191"/>
      <c r="KXX34" s="191"/>
      <c r="KXY34" s="191"/>
      <c r="KXZ34" s="191"/>
      <c r="KYA34" s="191"/>
      <c r="KYB34" s="191"/>
      <c r="KYC34" s="191"/>
      <c r="KYD34" s="191"/>
      <c r="KYE34" s="191"/>
      <c r="KYF34" s="191"/>
      <c r="KYG34" s="191"/>
      <c r="KYH34" s="191"/>
      <c r="KYI34" s="191"/>
      <c r="KYJ34" s="191"/>
      <c r="KYK34" s="191"/>
      <c r="KYL34" s="191"/>
      <c r="KYM34" s="191"/>
      <c r="KYN34" s="191"/>
      <c r="KYO34" s="191"/>
      <c r="KYP34" s="191"/>
      <c r="KYQ34" s="191"/>
      <c r="KYR34" s="191"/>
      <c r="KYS34" s="191"/>
      <c r="KYT34" s="191"/>
      <c r="KYU34" s="191"/>
      <c r="KYV34" s="191"/>
      <c r="KYW34" s="191"/>
      <c r="KYX34" s="191"/>
      <c r="KYY34" s="191"/>
      <c r="KYZ34" s="191"/>
      <c r="KZA34" s="191"/>
      <c r="KZB34" s="191"/>
      <c r="KZC34" s="191"/>
      <c r="KZD34" s="191"/>
      <c r="KZE34" s="191"/>
      <c r="KZF34" s="191"/>
      <c r="KZG34" s="191"/>
      <c r="KZH34" s="191"/>
      <c r="KZI34" s="191"/>
      <c r="KZJ34" s="191"/>
      <c r="KZK34" s="191"/>
      <c r="KZL34" s="191"/>
      <c r="KZM34" s="191"/>
      <c r="KZN34" s="191"/>
      <c r="KZO34" s="191"/>
      <c r="KZP34" s="191"/>
      <c r="KZQ34" s="191"/>
      <c r="KZR34" s="191"/>
      <c r="KZS34" s="191"/>
      <c r="KZT34" s="191"/>
      <c r="KZU34" s="191"/>
      <c r="KZV34" s="191"/>
      <c r="KZW34" s="191"/>
      <c r="KZX34" s="191"/>
      <c r="KZY34" s="191"/>
      <c r="KZZ34" s="191"/>
      <c r="LAA34" s="191"/>
      <c r="LAB34" s="191"/>
      <c r="LAC34" s="191"/>
      <c r="LAD34" s="191"/>
      <c r="LAE34" s="191"/>
      <c r="LAF34" s="191"/>
      <c r="LAG34" s="191"/>
      <c r="LAH34" s="191"/>
      <c r="LAI34" s="191"/>
      <c r="LAJ34" s="191"/>
      <c r="LAK34" s="191"/>
      <c r="LAL34" s="191"/>
      <c r="LAM34" s="191"/>
      <c r="LAN34" s="191"/>
      <c r="LAO34" s="191"/>
      <c r="LAP34" s="191"/>
      <c r="LAQ34" s="191"/>
      <c r="LAR34" s="191"/>
      <c r="LAS34" s="191"/>
      <c r="LAT34" s="191"/>
      <c r="LAU34" s="191"/>
      <c r="LAV34" s="191"/>
      <c r="LAW34" s="191"/>
      <c r="LAX34" s="191"/>
      <c r="LAY34" s="191"/>
      <c r="LAZ34" s="191"/>
      <c r="LBA34" s="191"/>
      <c r="LBB34" s="191"/>
      <c r="LBC34" s="191"/>
      <c r="LBD34" s="191"/>
      <c r="LBE34" s="191"/>
      <c r="LBF34" s="191"/>
      <c r="LBG34" s="191"/>
      <c r="LBH34" s="191"/>
      <c r="LBI34" s="191"/>
      <c r="LBJ34" s="191"/>
      <c r="LBK34" s="191"/>
      <c r="LBL34" s="191"/>
      <c r="LBM34" s="191"/>
      <c r="LBN34" s="191"/>
      <c r="LBO34" s="191"/>
      <c r="LBP34" s="191"/>
      <c r="LBQ34" s="191"/>
      <c r="LBR34" s="191"/>
      <c r="LBS34" s="191"/>
      <c r="LBT34" s="191"/>
      <c r="LBU34" s="191"/>
      <c r="LBV34" s="191"/>
      <c r="LBW34" s="191"/>
      <c r="LBX34" s="191"/>
      <c r="LBY34" s="191"/>
      <c r="LBZ34" s="191"/>
      <c r="LCA34" s="191"/>
      <c r="LCB34" s="191"/>
      <c r="LCC34" s="191"/>
      <c r="LCD34" s="191"/>
      <c r="LCE34" s="191"/>
      <c r="LCF34" s="191"/>
      <c r="LCG34" s="191"/>
      <c r="LCH34" s="191"/>
      <c r="LCI34" s="191"/>
      <c r="LCJ34" s="191"/>
      <c r="LCK34" s="191"/>
      <c r="LCL34" s="191"/>
      <c r="LCM34" s="191"/>
      <c r="LCN34" s="191"/>
      <c r="LCO34" s="191"/>
      <c r="LCP34" s="191"/>
      <c r="LCQ34" s="191"/>
      <c r="LCR34" s="191"/>
      <c r="LCS34" s="191"/>
      <c r="LCT34" s="191"/>
      <c r="LCU34" s="191"/>
      <c r="LCV34" s="191"/>
      <c r="LCW34" s="191"/>
      <c r="LCX34" s="191"/>
      <c r="LCY34" s="191"/>
      <c r="LCZ34" s="191"/>
      <c r="LDA34" s="191"/>
      <c r="LDB34" s="191"/>
      <c r="LDC34" s="191"/>
      <c r="LDD34" s="191"/>
      <c r="LDE34" s="191"/>
      <c r="LDF34" s="191"/>
      <c r="LDG34" s="191"/>
      <c r="LDH34" s="191"/>
      <c r="LDI34" s="191"/>
      <c r="LDJ34" s="191"/>
      <c r="LDK34" s="191"/>
      <c r="LDL34" s="191"/>
      <c r="LDM34" s="191"/>
      <c r="LDN34" s="191"/>
      <c r="LDO34" s="191"/>
      <c r="LDP34" s="191"/>
      <c r="LDQ34" s="191"/>
      <c r="LDR34" s="191"/>
      <c r="LDS34" s="191"/>
      <c r="LDT34" s="191"/>
      <c r="LDU34" s="191"/>
      <c r="LDV34" s="191"/>
      <c r="LDW34" s="191"/>
      <c r="LDX34" s="191"/>
      <c r="LDY34" s="191"/>
      <c r="LDZ34" s="191"/>
      <c r="LEA34" s="191"/>
      <c r="LEB34" s="191"/>
      <c r="LEC34" s="191"/>
      <c r="LED34" s="191"/>
      <c r="LEE34" s="191"/>
      <c r="LEF34" s="191"/>
      <c r="LEG34" s="191"/>
      <c r="LEH34" s="191"/>
      <c r="LEI34" s="191"/>
      <c r="LEJ34" s="191"/>
      <c r="LEK34" s="191"/>
      <c r="LEL34" s="191"/>
      <c r="LEM34" s="191"/>
      <c r="LEN34" s="191"/>
      <c r="LEO34" s="191"/>
      <c r="LEP34" s="191"/>
      <c r="LEQ34" s="191"/>
      <c r="LER34" s="191"/>
      <c r="LES34" s="191"/>
      <c r="LET34" s="191"/>
      <c r="LEU34" s="191"/>
      <c r="LEV34" s="191"/>
      <c r="LEW34" s="191"/>
      <c r="LEX34" s="191"/>
      <c r="LEY34" s="191"/>
      <c r="LEZ34" s="191"/>
      <c r="LFA34" s="191"/>
      <c r="LFB34" s="191"/>
      <c r="LFC34" s="191"/>
      <c r="LFD34" s="191"/>
      <c r="LFE34" s="191"/>
      <c r="LFF34" s="191"/>
      <c r="LFG34" s="191"/>
      <c r="LFH34" s="191"/>
      <c r="LFI34" s="191"/>
      <c r="LFJ34" s="191"/>
      <c r="LFK34" s="191"/>
      <c r="LFL34" s="191"/>
      <c r="LFM34" s="191"/>
      <c r="LFN34" s="191"/>
      <c r="LFO34" s="191"/>
      <c r="LFP34" s="191"/>
      <c r="LFQ34" s="191"/>
      <c r="LFR34" s="191"/>
      <c r="LFS34" s="191"/>
      <c r="LFT34" s="191"/>
      <c r="LFU34" s="191"/>
      <c r="LFV34" s="191"/>
      <c r="LFW34" s="191"/>
      <c r="LFX34" s="191"/>
      <c r="LFY34" s="191"/>
      <c r="LFZ34" s="191"/>
      <c r="LGA34" s="191"/>
      <c r="LGB34" s="191"/>
      <c r="LGC34" s="191"/>
      <c r="LGD34" s="191"/>
      <c r="LGE34" s="191"/>
      <c r="LGF34" s="191"/>
      <c r="LGG34" s="191"/>
      <c r="LGH34" s="191"/>
      <c r="LGI34" s="191"/>
      <c r="LGJ34" s="191"/>
      <c r="LGK34" s="191"/>
      <c r="LGL34" s="191"/>
      <c r="LGM34" s="191"/>
      <c r="LGN34" s="191"/>
      <c r="LGO34" s="191"/>
      <c r="LGP34" s="191"/>
      <c r="LGQ34" s="191"/>
      <c r="LGR34" s="191"/>
      <c r="LGS34" s="191"/>
      <c r="LGT34" s="191"/>
      <c r="LGU34" s="191"/>
      <c r="LGV34" s="191"/>
      <c r="LGW34" s="191"/>
      <c r="LGX34" s="191"/>
      <c r="LGY34" s="191"/>
      <c r="LGZ34" s="191"/>
      <c r="LHA34" s="191"/>
      <c r="LHB34" s="191"/>
      <c r="LHC34" s="191"/>
      <c r="LHD34" s="191"/>
      <c r="LHE34" s="191"/>
      <c r="LHF34" s="191"/>
      <c r="LHG34" s="191"/>
      <c r="LHH34" s="191"/>
      <c r="LHI34" s="191"/>
      <c r="LHJ34" s="191"/>
      <c r="LHK34" s="191"/>
      <c r="LHL34" s="191"/>
      <c r="LHM34" s="191"/>
      <c r="LHN34" s="191"/>
      <c r="LHO34" s="191"/>
      <c r="LHP34" s="191"/>
      <c r="LHQ34" s="191"/>
      <c r="LHR34" s="191"/>
      <c r="LHS34" s="191"/>
      <c r="LHT34" s="191"/>
      <c r="LHU34" s="191"/>
      <c r="LHV34" s="191"/>
      <c r="LHW34" s="191"/>
      <c r="LHX34" s="191"/>
      <c r="LHY34" s="191"/>
      <c r="LHZ34" s="191"/>
      <c r="LIA34" s="191"/>
      <c r="LIB34" s="191"/>
      <c r="LIC34" s="191"/>
      <c r="LID34" s="191"/>
      <c r="LIE34" s="191"/>
      <c r="LIF34" s="191"/>
      <c r="LIG34" s="191"/>
      <c r="LIH34" s="191"/>
      <c r="LII34" s="191"/>
      <c r="LIJ34" s="191"/>
      <c r="LIK34" s="191"/>
      <c r="LIL34" s="191"/>
      <c r="LIM34" s="191"/>
      <c r="LIN34" s="191"/>
      <c r="LIO34" s="191"/>
      <c r="LIP34" s="191"/>
      <c r="LIQ34" s="191"/>
      <c r="LIR34" s="191"/>
      <c r="LIS34" s="191"/>
      <c r="LIT34" s="191"/>
      <c r="LIU34" s="191"/>
      <c r="LIV34" s="191"/>
      <c r="LIW34" s="191"/>
      <c r="LIX34" s="191"/>
      <c r="LIY34" s="191"/>
      <c r="LIZ34" s="191"/>
      <c r="LJA34" s="191"/>
      <c r="LJB34" s="191"/>
      <c r="LJC34" s="191"/>
      <c r="LJD34" s="191"/>
      <c r="LJE34" s="191"/>
      <c r="LJF34" s="191"/>
      <c r="LJG34" s="191"/>
      <c r="LJH34" s="191"/>
      <c r="LJI34" s="191"/>
      <c r="LJJ34" s="191"/>
      <c r="LJK34" s="191"/>
      <c r="LJL34" s="191"/>
      <c r="LJM34" s="191"/>
      <c r="LJN34" s="191"/>
      <c r="LJO34" s="191"/>
      <c r="LJP34" s="191"/>
      <c r="LJQ34" s="191"/>
      <c r="LJR34" s="191"/>
      <c r="LJS34" s="191"/>
      <c r="LJT34" s="191"/>
      <c r="LJU34" s="191"/>
      <c r="LJV34" s="191"/>
      <c r="LJW34" s="191"/>
      <c r="LJX34" s="191"/>
      <c r="LJY34" s="191"/>
      <c r="LJZ34" s="191"/>
      <c r="LKA34" s="191"/>
      <c r="LKB34" s="191"/>
      <c r="LKC34" s="191"/>
      <c r="LKD34" s="191"/>
      <c r="LKE34" s="191"/>
      <c r="LKF34" s="191"/>
      <c r="LKG34" s="191"/>
      <c r="LKH34" s="191"/>
      <c r="LKI34" s="191"/>
      <c r="LKJ34" s="191"/>
      <c r="LKK34" s="191"/>
      <c r="LKL34" s="191"/>
      <c r="LKM34" s="191"/>
      <c r="LKN34" s="191"/>
      <c r="LKO34" s="191"/>
      <c r="LKP34" s="191"/>
      <c r="LKQ34" s="191"/>
      <c r="LKR34" s="191"/>
      <c r="LKS34" s="191"/>
      <c r="LKT34" s="191"/>
      <c r="LKU34" s="191"/>
      <c r="LKV34" s="191"/>
      <c r="LKW34" s="191"/>
      <c r="LKX34" s="191"/>
      <c r="LKY34" s="191"/>
      <c r="LKZ34" s="191"/>
      <c r="LLA34" s="191"/>
      <c r="LLB34" s="191"/>
      <c r="LLC34" s="191"/>
      <c r="LLD34" s="191"/>
      <c r="LLE34" s="191"/>
      <c r="LLF34" s="191"/>
      <c r="LLG34" s="191"/>
      <c r="LLH34" s="191"/>
      <c r="LLI34" s="191"/>
      <c r="LLJ34" s="191"/>
      <c r="LLK34" s="191"/>
      <c r="LLL34" s="191"/>
      <c r="LLM34" s="191"/>
      <c r="LLN34" s="191"/>
      <c r="LLO34" s="191"/>
      <c r="LLP34" s="191"/>
      <c r="LLQ34" s="191"/>
      <c r="LLR34" s="191"/>
      <c r="LLS34" s="191"/>
      <c r="LLT34" s="191"/>
      <c r="LLU34" s="191"/>
      <c r="LLV34" s="191"/>
      <c r="LLW34" s="191"/>
      <c r="LLX34" s="191"/>
      <c r="LLY34" s="191"/>
      <c r="LLZ34" s="191"/>
      <c r="LMA34" s="191"/>
      <c r="LMB34" s="191"/>
      <c r="LMC34" s="191"/>
      <c r="LMD34" s="191"/>
      <c r="LME34" s="191"/>
      <c r="LMF34" s="191"/>
      <c r="LMG34" s="191"/>
      <c r="LMH34" s="191"/>
      <c r="LMI34" s="191"/>
      <c r="LMJ34" s="191"/>
      <c r="LMK34" s="191"/>
      <c r="LML34" s="191"/>
      <c r="LMM34" s="191"/>
      <c r="LMN34" s="191"/>
      <c r="LMO34" s="191"/>
      <c r="LMP34" s="191"/>
      <c r="LMQ34" s="191"/>
      <c r="LMR34" s="191"/>
      <c r="LMS34" s="191"/>
      <c r="LMT34" s="191"/>
      <c r="LMU34" s="191"/>
      <c r="LMV34" s="191"/>
      <c r="LMW34" s="191"/>
      <c r="LMX34" s="191"/>
      <c r="LMY34" s="191"/>
      <c r="LMZ34" s="191"/>
      <c r="LNA34" s="191"/>
      <c r="LNB34" s="191"/>
      <c r="LNC34" s="191"/>
      <c r="LND34" s="191"/>
      <c r="LNE34" s="191"/>
      <c r="LNF34" s="191"/>
      <c r="LNG34" s="191"/>
      <c r="LNH34" s="191"/>
      <c r="LNI34" s="191"/>
      <c r="LNJ34" s="191"/>
      <c r="LNK34" s="191"/>
      <c r="LNL34" s="191"/>
      <c r="LNM34" s="191"/>
      <c r="LNN34" s="191"/>
      <c r="LNO34" s="191"/>
      <c r="LNP34" s="191"/>
      <c r="LNQ34" s="191"/>
      <c r="LNR34" s="191"/>
      <c r="LNS34" s="191"/>
      <c r="LNT34" s="191"/>
      <c r="LNU34" s="191"/>
      <c r="LNV34" s="191"/>
      <c r="LNW34" s="191"/>
      <c r="LNX34" s="191"/>
      <c r="LNY34" s="191"/>
      <c r="LNZ34" s="191"/>
      <c r="LOA34" s="191"/>
      <c r="LOB34" s="191"/>
      <c r="LOC34" s="191"/>
      <c r="LOD34" s="191"/>
      <c r="LOE34" s="191"/>
      <c r="LOF34" s="191"/>
      <c r="LOG34" s="191"/>
      <c r="LOH34" s="191"/>
      <c r="LOI34" s="191"/>
      <c r="LOJ34" s="191"/>
      <c r="LOK34" s="191"/>
      <c r="LOL34" s="191"/>
      <c r="LOM34" s="191"/>
      <c r="LON34" s="191"/>
      <c r="LOO34" s="191"/>
      <c r="LOP34" s="191"/>
      <c r="LOQ34" s="191"/>
      <c r="LOR34" s="191"/>
      <c r="LOS34" s="191"/>
      <c r="LOT34" s="191"/>
      <c r="LOU34" s="191"/>
      <c r="LOV34" s="191"/>
      <c r="LOW34" s="191"/>
      <c r="LOX34" s="191"/>
      <c r="LOY34" s="191"/>
      <c r="LOZ34" s="191"/>
      <c r="LPA34" s="191"/>
      <c r="LPB34" s="191"/>
      <c r="LPC34" s="191"/>
      <c r="LPD34" s="191"/>
      <c r="LPE34" s="191"/>
      <c r="LPF34" s="191"/>
      <c r="LPG34" s="191"/>
      <c r="LPH34" s="191"/>
      <c r="LPI34" s="191"/>
      <c r="LPJ34" s="191"/>
      <c r="LPK34" s="191"/>
      <c r="LPL34" s="191"/>
      <c r="LPM34" s="191"/>
      <c r="LPN34" s="191"/>
      <c r="LPO34" s="191"/>
      <c r="LPP34" s="191"/>
      <c r="LPQ34" s="191"/>
      <c r="LPR34" s="191"/>
      <c r="LPS34" s="191"/>
      <c r="LPT34" s="191"/>
      <c r="LPU34" s="191"/>
      <c r="LPV34" s="191"/>
      <c r="LPW34" s="191"/>
      <c r="LPX34" s="191"/>
      <c r="LPY34" s="191"/>
      <c r="LPZ34" s="191"/>
      <c r="LQA34" s="191"/>
      <c r="LQB34" s="191"/>
      <c r="LQC34" s="191"/>
      <c r="LQD34" s="191"/>
      <c r="LQE34" s="191"/>
      <c r="LQF34" s="191"/>
      <c r="LQG34" s="191"/>
      <c r="LQH34" s="191"/>
      <c r="LQI34" s="191"/>
      <c r="LQJ34" s="191"/>
      <c r="LQK34" s="191"/>
      <c r="LQL34" s="191"/>
      <c r="LQM34" s="191"/>
      <c r="LQN34" s="191"/>
      <c r="LQO34" s="191"/>
      <c r="LQP34" s="191"/>
      <c r="LQQ34" s="191"/>
      <c r="LQR34" s="191"/>
      <c r="LQS34" s="191"/>
      <c r="LQT34" s="191"/>
      <c r="LQU34" s="191"/>
      <c r="LQV34" s="191"/>
      <c r="LQW34" s="191"/>
      <c r="LQX34" s="191"/>
      <c r="LQY34" s="191"/>
      <c r="LQZ34" s="191"/>
      <c r="LRA34" s="191"/>
      <c r="LRB34" s="191"/>
      <c r="LRC34" s="191"/>
      <c r="LRD34" s="191"/>
      <c r="LRE34" s="191"/>
      <c r="LRF34" s="191"/>
      <c r="LRG34" s="191"/>
      <c r="LRH34" s="191"/>
      <c r="LRI34" s="191"/>
      <c r="LRJ34" s="191"/>
      <c r="LRK34" s="191"/>
      <c r="LRL34" s="191"/>
      <c r="LRM34" s="191"/>
      <c r="LRN34" s="191"/>
      <c r="LRO34" s="191"/>
      <c r="LRP34" s="191"/>
      <c r="LRQ34" s="191"/>
      <c r="LRR34" s="191"/>
      <c r="LRS34" s="191"/>
      <c r="LRT34" s="191"/>
      <c r="LRU34" s="191"/>
      <c r="LRV34" s="191"/>
      <c r="LRW34" s="191"/>
      <c r="LRX34" s="191"/>
      <c r="LRY34" s="191"/>
      <c r="LRZ34" s="191"/>
      <c r="LSA34" s="191"/>
      <c r="LSB34" s="191"/>
      <c r="LSC34" s="191"/>
      <c r="LSD34" s="191"/>
      <c r="LSE34" s="191"/>
      <c r="LSF34" s="191"/>
      <c r="LSG34" s="191"/>
      <c r="LSH34" s="191"/>
      <c r="LSI34" s="191"/>
      <c r="LSJ34" s="191"/>
      <c r="LSK34" s="191"/>
      <c r="LSL34" s="191"/>
      <c r="LSM34" s="191"/>
      <c r="LSN34" s="191"/>
      <c r="LSO34" s="191"/>
      <c r="LSP34" s="191"/>
      <c r="LSQ34" s="191"/>
      <c r="LSR34" s="191"/>
      <c r="LSS34" s="191"/>
      <c r="LST34" s="191"/>
      <c r="LSU34" s="191"/>
      <c r="LSV34" s="191"/>
      <c r="LSW34" s="191"/>
      <c r="LSX34" s="191"/>
      <c r="LSY34" s="191"/>
      <c r="LSZ34" s="191"/>
      <c r="LTA34" s="191"/>
      <c r="LTB34" s="191"/>
      <c r="LTC34" s="191"/>
      <c r="LTD34" s="191"/>
      <c r="LTE34" s="191"/>
      <c r="LTF34" s="191"/>
      <c r="LTG34" s="191"/>
      <c r="LTH34" s="191"/>
      <c r="LTI34" s="191"/>
      <c r="LTJ34" s="191"/>
      <c r="LTK34" s="191"/>
      <c r="LTL34" s="191"/>
      <c r="LTM34" s="191"/>
      <c r="LTN34" s="191"/>
      <c r="LTO34" s="191"/>
      <c r="LTP34" s="191"/>
      <c r="LTQ34" s="191"/>
      <c r="LTR34" s="191"/>
      <c r="LTS34" s="191"/>
      <c r="LTT34" s="191"/>
      <c r="LTU34" s="191"/>
      <c r="LTV34" s="191"/>
      <c r="LTW34" s="191"/>
      <c r="LTX34" s="191"/>
      <c r="LTY34" s="191"/>
      <c r="LTZ34" s="191"/>
      <c r="LUA34" s="191"/>
      <c r="LUB34" s="191"/>
      <c r="LUC34" s="191"/>
      <c r="LUD34" s="191"/>
      <c r="LUE34" s="191"/>
      <c r="LUF34" s="191"/>
      <c r="LUG34" s="191"/>
      <c r="LUH34" s="191"/>
      <c r="LUI34" s="191"/>
      <c r="LUJ34" s="191"/>
      <c r="LUK34" s="191"/>
      <c r="LUL34" s="191"/>
      <c r="LUM34" s="191"/>
      <c r="LUN34" s="191"/>
      <c r="LUO34" s="191"/>
      <c r="LUP34" s="191"/>
      <c r="LUQ34" s="191"/>
      <c r="LUR34" s="191"/>
      <c r="LUS34" s="191"/>
      <c r="LUT34" s="191"/>
      <c r="LUU34" s="191"/>
      <c r="LUV34" s="191"/>
      <c r="LUW34" s="191"/>
      <c r="LUX34" s="191"/>
      <c r="LUY34" s="191"/>
      <c r="LUZ34" s="191"/>
      <c r="LVA34" s="191"/>
      <c r="LVB34" s="191"/>
      <c r="LVC34" s="191"/>
      <c r="LVD34" s="191"/>
      <c r="LVE34" s="191"/>
      <c r="LVF34" s="191"/>
      <c r="LVG34" s="191"/>
      <c r="LVH34" s="191"/>
      <c r="LVI34" s="191"/>
      <c r="LVJ34" s="191"/>
      <c r="LVK34" s="191"/>
      <c r="LVL34" s="191"/>
      <c r="LVM34" s="191"/>
      <c r="LVN34" s="191"/>
      <c r="LVO34" s="191"/>
      <c r="LVP34" s="191"/>
      <c r="LVQ34" s="191"/>
      <c r="LVR34" s="191"/>
      <c r="LVS34" s="191"/>
      <c r="LVT34" s="191"/>
      <c r="LVU34" s="191"/>
      <c r="LVV34" s="191"/>
      <c r="LVW34" s="191"/>
      <c r="LVX34" s="191"/>
      <c r="LVY34" s="191"/>
      <c r="LVZ34" s="191"/>
      <c r="LWA34" s="191"/>
      <c r="LWB34" s="191"/>
      <c r="LWC34" s="191"/>
      <c r="LWD34" s="191"/>
      <c r="LWE34" s="191"/>
      <c r="LWF34" s="191"/>
      <c r="LWG34" s="191"/>
      <c r="LWH34" s="191"/>
      <c r="LWI34" s="191"/>
      <c r="LWJ34" s="191"/>
      <c r="LWK34" s="191"/>
      <c r="LWL34" s="191"/>
      <c r="LWM34" s="191"/>
      <c r="LWN34" s="191"/>
      <c r="LWO34" s="191"/>
      <c r="LWP34" s="191"/>
      <c r="LWQ34" s="191"/>
      <c r="LWR34" s="191"/>
      <c r="LWS34" s="191"/>
      <c r="LWT34" s="191"/>
      <c r="LWU34" s="191"/>
      <c r="LWV34" s="191"/>
      <c r="LWW34" s="191"/>
      <c r="LWX34" s="191"/>
      <c r="LWY34" s="191"/>
      <c r="LWZ34" s="191"/>
      <c r="LXA34" s="191"/>
      <c r="LXB34" s="191"/>
      <c r="LXC34" s="191"/>
      <c r="LXD34" s="191"/>
      <c r="LXE34" s="191"/>
      <c r="LXF34" s="191"/>
      <c r="LXG34" s="191"/>
      <c r="LXH34" s="191"/>
      <c r="LXI34" s="191"/>
      <c r="LXJ34" s="191"/>
      <c r="LXK34" s="191"/>
      <c r="LXL34" s="191"/>
      <c r="LXM34" s="191"/>
      <c r="LXN34" s="191"/>
      <c r="LXO34" s="191"/>
      <c r="LXP34" s="191"/>
      <c r="LXQ34" s="191"/>
      <c r="LXR34" s="191"/>
      <c r="LXS34" s="191"/>
      <c r="LXT34" s="191"/>
      <c r="LXU34" s="191"/>
      <c r="LXV34" s="191"/>
      <c r="LXW34" s="191"/>
      <c r="LXX34" s="191"/>
      <c r="LXY34" s="191"/>
      <c r="LXZ34" s="191"/>
      <c r="LYA34" s="191"/>
      <c r="LYB34" s="191"/>
      <c r="LYC34" s="191"/>
      <c r="LYD34" s="191"/>
      <c r="LYE34" s="191"/>
      <c r="LYF34" s="191"/>
      <c r="LYG34" s="191"/>
      <c r="LYH34" s="191"/>
      <c r="LYI34" s="191"/>
      <c r="LYJ34" s="191"/>
      <c r="LYK34" s="191"/>
      <c r="LYL34" s="191"/>
      <c r="LYM34" s="191"/>
      <c r="LYN34" s="191"/>
      <c r="LYO34" s="191"/>
      <c r="LYP34" s="191"/>
      <c r="LYQ34" s="191"/>
      <c r="LYR34" s="191"/>
      <c r="LYS34" s="191"/>
      <c r="LYT34" s="191"/>
      <c r="LYU34" s="191"/>
      <c r="LYV34" s="191"/>
      <c r="LYW34" s="191"/>
      <c r="LYX34" s="191"/>
      <c r="LYY34" s="191"/>
      <c r="LYZ34" s="191"/>
      <c r="LZA34" s="191"/>
      <c r="LZB34" s="191"/>
      <c r="LZC34" s="191"/>
      <c r="LZD34" s="191"/>
      <c r="LZE34" s="191"/>
      <c r="LZF34" s="191"/>
      <c r="LZG34" s="191"/>
      <c r="LZH34" s="191"/>
      <c r="LZI34" s="191"/>
      <c r="LZJ34" s="191"/>
      <c r="LZK34" s="191"/>
      <c r="LZL34" s="191"/>
      <c r="LZM34" s="191"/>
      <c r="LZN34" s="191"/>
      <c r="LZO34" s="191"/>
      <c r="LZP34" s="191"/>
      <c r="LZQ34" s="191"/>
      <c r="LZR34" s="191"/>
      <c r="LZS34" s="191"/>
      <c r="LZT34" s="191"/>
      <c r="LZU34" s="191"/>
      <c r="LZV34" s="191"/>
      <c r="LZW34" s="191"/>
      <c r="LZX34" s="191"/>
      <c r="LZY34" s="191"/>
      <c r="LZZ34" s="191"/>
      <c r="MAA34" s="191"/>
      <c r="MAB34" s="191"/>
      <c r="MAC34" s="191"/>
      <c r="MAD34" s="191"/>
      <c r="MAE34" s="191"/>
      <c r="MAF34" s="191"/>
      <c r="MAG34" s="191"/>
      <c r="MAH34" s="191"/>
      <c r="MAI34" s="191"/>
      <c r="MAJ34" s="191"/>
      <c r="MAK34" s="191"/>
      <c r="MAL34" s="191"/>
      <c r="MAM34" s="191"/>
      <c r="MAN34" s="191"/>
      <c r="MAO34" s="191"/>
      <c r="MAP34" s="191"/>
      <c r="MAQ34" s="191"/>
      <c r="MAR34" s="191"/>
      <c r="MAS34" s="191"/>
      <c r="MAT34" s="191"/>
      <c r="MAU34" s="191"/>
      <c r="MAV34" s="191"/>
      <c r="MAW34" s="191"/>
      <c r="MAX34" s="191"/>
      <c r="MAY34" s="191"/>
      <c r="MAZ34" s="191"/>
      <c r="MBA34" s="191"/>
      <c r="MBB34" s="191"/>
      <c r="MBC34" s="191"/>
      <c r="MBD34" s="191"/>
      <c r="MBE34" s="191"/>
      <c r="MBF34" s="191"/>
      <c r="MBG34" s="191"/>
      <c r="MBH34" s="191"/>
      <c r="MBI34" s="191"/>
      <c r="MBJ34" s="191"/>
      <c r="MBK34" s="191"/>
      <c r="MBL34" s="191"/>
      <c r="MBM34" s="191"/>
      <c r="MBN34" s="191"/>
      <c r="MBO34" s="191"/>
      <c r="MBP34" s="191"/>
      <c r="MBQ34" s="191"/>
      <c r="MBR34" s="191"/>
      <c r="MBS34" s="191"/>
      <c r="MBT34" s="191"/>
      <c r="MBU34" s="191"/>
      <c r="MBV34" s="191"/>
      <c r="MBW34" s="191"/>
      <c r="MBX34" s="191"/>
      <c r="MBY34" s="191"/>
      <c r="MBZ34" s="191"/>
      <c r="MCA34" s="191"/>
      <c r="MCB34" s="191"/>
      <c r="MCC34" s="191"/>
      <c r="MCD34" s="191"/>
      <c r="MCE34" s="191"/>
      <c r="MCF34" s="191"/>
      <c r="MCG34" s="191"/>
      <c r="MCH34" s="191"/>
      <c r="MCI34" s="191"/>
      <c r="MCJ34" s="191"/>
      <c r="MCK34" s="191"/>
      <c r="MCL34" s="191"/>
      <c r="MCM34" s="191"/>
      <c r="MCN34" s="191"/>
      <c r="MCO34" s="191"/>
      <c r="MCP34" s="191"/>
      <c r="MCQ34" s="191"/>
      <c r="MCR34" s="191"/>
      <c r="MCS34" s="191"/>
      <c r="MCT34" s="191"/>
      <c r="MCU34" s="191"/>
      <c r="MCV34" s="191"/>
      <c r="MCW34" s="191"/>
      <c r="MCX34" s="191"/>
      <c r="MCY34" s="191"/>
      <c r="MCZ34" s="191"/>
      <c r="MDA34" s="191"/>
      <c r="MDB34" s="191"/>
      <c r="MDC34" s="191"/>
      <c r="MDD34" s="191"/>
      <c r="MDE34" s="191"/>
      <c r="MDF34" s="191"/>
      <c r="MDG34" s="191"/>
      <c r="MDH34" s="191"/>
      <c r="MDI34" s="191"/>
      <c r="MDJ34" s="191"/>
      <c r="MDK34" s="191"/>
      <c r="MDL34" s="191"/>
      <c r="MDM34" s="191"/>
      <c r="MDN34" s="191"/>
      <c r="MDO34" s="191"/>
      <c r="MDP34" s="191"/>
      <c r="MDQ34" s="191"/>
      <c r="MDR34" s="191"/>
      <c r="MDS34" s="191"/>
      <c r="MDT34" s="191"/>
      <c r="MDU34" s="191"/>
      <c r="MDV34" s="191"/>
      <c r="MDW34" s="191"/>
      <c r="MDX34" s="191"/>
      <c r="MDY34" s="191"/>
      <c r="MDZ34" s="191"/>
      <c r="MEA34" s="191"/>
      <c r="MEB34" s="191"/>
      <c r="MEC34" s="191"/>
      <c r="MED34" s="191"/>
      <c r="MEE34" s="191"/>
      <c r="MEF34" s="191"/>
      <c r="MEG34" s="191"/>
      <c r="MEH34" s="191"/>
      <c r="MEI34" s="191"/>
      <c r="MEJ34" s="191"/>
      <c r="MEK34" s="191"/>
      <c r="MEL34" s="191"/>
      <c r="MEM34" s="191"/>
      <c r="MEN34" s="191"/>
      <c r="MEO34" s="191"/>
      <c r="MEP34" s="191"/>
      <c r="MEQ34" s="191"/>
      <c r="MER34" s="191"/>
      <c r="MES34" s="191"/>
      <c r="MET34" s="191"/>
      <c r="MEU34" s="191"/>
      <c r="MEV34" s="191"/>
      <c r="MEW34" s="191"/>
      <c r="MEX34" s="191"/>
      <c r="MEY34" s="191"/>
      <c r="MEZ34" s="191"/>
      <c r="MFA34" s="191"/>
      <c r="MFB34" s="191"/>
      <c r="MFC34" s="191"/>
      <c r="MFD34" s="191"/>
      <c r="MFE34" s="191"/>
      <c r="MFF34" s="191"/>
      <c r="MFG34" s="191"/>
      <c r="MFH34" s="191"/>
      <c r="MFI34" s="191"/>
      <c r="MFJ34" s="191"/>
      <c r="MFK34" s="191"/>
      <c r="MFL34" s="191"/>
      <c r="MFM34" s="191"/>
      <c r="MFN34" s="191"/>
      <c r="MFO34" s="191"/>
      <c r="MFP34" s="191"/>
      <c r="MFQ34" s="191"/>
      <c r="MFR34" s="191"/>
      <c r="MFS34" s="191"/>
      <c r="MFT34" s="191"/>
      <c r="MFU34" s="191"/>
      <c r="MFV34" s="191"/>
      <c r="MFW34" s="191"/>
      <c r="MFX34" s="191"/>
      <c r="MFY34" s="191"/>
      <c r="MFZ34" s="191"/>
      <c r="MGA34" s="191"/>
      <c r="MGB34" s="191"/>
      <c r="MGC34" s="191"/>
      <c r="MGD34" s="191"/>
      <c r="MGE34" s="191"/>
      <c r="MGF34" s="191"/>
      <c r="MGG34" s="191"/>
      <c r="MGH34" s="191"/>
      <c r="MGI34" s="191"/>
      <c r="MGJ34" s="191"/>
      <c r="MGK34" s="191"/>
      <c r="MGL34" s="191"/>
      <c r="MGM34" s="191"/>
      <c r="MGN34" s="191"/>
      <c r="MGO34" s="191"/>
      <c r="MGP34" s="191"/>
      <c r="MGQ34" s="191"/>
      <c r="MGR34" s="191"/>
      <c r="MGS34" s="191"/>
      <c r="MGT34" s="191"/>
      <c r="MGU34" s="191"/>
      <c r="MGV34" s="191"/>
      <c r="MGW34" s="191"/>
      <c r="MGX34" s="191"/>
      <c r="MGY34" s="191"/>
      <c r="MGZ34" s="191"/>
      <c r="MHA34" s="191"/>
      <c r="MHB34" s="191"/>
      <c r="MHC34" s="191"/>
      <c r="MHD34" s="191"/>
      <c r="MHE34" s="191"/>
      <c r="MHF34" s="191"/>
      <c r="MHG34" s="191"/>
      <c r="MHH34" s="191"/>
      <c r="MHI34" s="191"/>
      <c r="MHJ34" s="191"/>
      <c r="MHK34" s="191"/>
      <c r="MHL34" s="191"/>
      <c r="MHM34" s="191"/>
      <c r="MHN34" s="191"/>
      <c r="MHO34" s="191"/>
      <c r="MHP34" s="191"/>
      <c r="MHQ34" s="191"/>
      <c r="MHR34" s="191"/>
      <c r="MHS34" s="191"/>
      <c r="MHT34" s="191"/>
      <c r="MHU34" s="191"/>
      <c r="MHV34" s="191"/>
      <c r="MHW34" s="191"/>
      <c r="MHX34" s="191"/>
      <c r="MHY34" s="191"/>
      <c r="MHZ34" s="191"/>
      <c r="MIA34" s="191"/>
      <c r="MIB34" s="191"/>
      <c r="MIC34" s="191"/>
      <c r="MID34" s="191"/>
      <c r="MIE34" s="191"/>
      <c r="MIF34" s="191"/>
      <c r="MIG34" s="191"/>
      <c r="MIH34" s="191"/>
      <c r="MII34" s="191"/>
      <c r="MIJ34" s="191"/>
      <c r="MIK34" s="191"/>
      <c r="MIL34" s="191"/>
      <c r="MIM34" s="191"/>
      <c r="MIN34" s="191"/>
      <c r="MIO34" s="191"/>
      <c r="MIP34" s="191"/>
      <c r="MIQ34" s="191"/>
      <c r="MIR34" s="191"/>
      <c r="MIS34" s="191"/>
      <c r="MIT34" s="191"/>
      <c r="MIU34" s="191"/>
      <c r="MIV34" s="191"/>
      <c r="MIW34" s="191"/>
      <c r="MIX34" s="191"/>
      <c r="MIY34" s="191"/>
      <c r="MIZ34" s="191"/>
      <c r="MJA34" s="191"/>
      <c r="MJB34" s="191"/>
      <c r="MJC34" s="191"/>
      <c r="MJD34" s="191"/>
      <c r="MJE34" s="191"/>
      <c r="MJF34" s="191"/>
      <c r="MJG34" s="191"/>
      <c r="MJH34" s="191"/>
      <c r="MJI34" s="191"/>
      <c r="MJJ34" s="191"/>
      <c r="MJK34" s="191"/>
      <c r="MJL34" s="191"/>
      <c r="MJM34" s="191"/>
      <c r="MJN34" s="191"/>
      <c r="MJO34" s="191"/>
      <c r="MJP34" s="191"/>
      <c r="MJQ34" s="191"/>
      <c r="MJR34" s="191"/>
      <c r="MJS34" s="191"/>
      <c r="MJT34" s="191"/>
      <c r="MJU34" s="191"/>
      <c r="MJV34" s="191"/>
      <c r="MJW34" s="191"/>
      <c r="MJX34" s="191"/>
      <c r="MJY34" s="191"/>
      <c r="MJZ34" s="191"/>
      <c r="MKA34" s="191"/>
      <c r="MKB34" s="191"/>
      <c r="MKC34" s="191"/>
      <c r="MKD34" s="191"/>
      <c r="MKE34" s="191"/>
      <c r="MKF34" s="191"/>
      <c r="MKG34" s="191"/>
      <c r="MKH34" s="191"/>
      <c r="MKI34" s="191"/>
      <c r="MKJ34" s="191"/>
      <c r="MKK34" s="191"/>
      <c r="MKL34" s="191"/>
      <c r="MKM34" s="191"/>
      <c r="MKN34" s="191"/>
      <c r="MKO34" s="191"/>
      <c r="MKP34" s="191"/>
      <c r="MKQ34" s="191"/>
      <c r="MKR34" s="191"/>
      <c r="MKS34" s="191"/>
      <c r="MKT34" s="191"/>
      <c r="MKU34" s="191"/>
      <c r="MKV34" s="191"/>
      <c r="MKW34" s="191"/>
      <c r="MKX34" s="191"/>
      <c r="MKY34" s="191"/>
      <c r="MKZ34" s="191"/>
      <c r="MLA34" s="191"/>
      <c r="MLB34" s="191"/>
      <c r="MLC34" s="191"/>
      <c r="MLD34" s="191"/>
      <c r="MLE34" s="191"/>
      <c r="MLF34" s="191"/>
      <c r="MLG34" s="191"/>
      <c r="MLH34" s="191"/>
      <c r="MLI34" s="191"/>
      <c r="MLJ34" s="191"/>
      <c r="MLK34" s="191"/>
      <c r="MLL34" s="191"/>
      <c r="MLM34" s="191"/>
      <c r="MLN34" s="191"/>
      <c r="MLO34" s="191"/>
      <c r="MLP34" s="191"/>
      <c r="MLQ34" s="191"/>
      <c r="MLR34" s="191"/>
      <c r="MLS34" s="191"/>
      <c r="MLT34" s="191"/>
      <c r="MLU34" s="191"/>
      <c r="MLV34" s="191"/>
      <c r="MLW34" s="191"/>
      <c r="MLX34" s="191"/>
      <c r="MLY34" s="191"/>
      <c r="MLZ34" s="191"/>
      <c r="MMA34" s="191"/>
      <c r="MMB34" s="191"/>
      <c r="MMC34" s="191"/>
      <c r="MMD34" s="191"/>
      <c r="MME34" s="191"/>
      <c r="MMF34" s="191"/>
      <c r="MMG34" s="191"/>
      <c r="MMH34" s="191"/>
      <c r="MMI34" s="191"/>
      <c r="MMJ34" s="191"/>
      <c r="MMK34" s="191"/>
      <c r="MML34" s="191"/>
      <c r="MMM34" s="191"/>
      <c r="MMN34" s="191"/>
      <c r="MMO34" s="191"/>
      <c r="MMP34" s="191"/>
      <c r="MMQ34" s="191"/>
      <c r="MMR34" s="191"/>
      <c r="MMS34" s="191"/>
      <c r="MMT34" s="191"/>
      <c r="MMU34" s="191"/>
      <c r="MMV34" s="191"/>
      <c r="MMW34" s="191"/>
      <c r="MMX34" s="191"/>
      <c r="MMY34" s="191"/>
      <c r="MMZ34" s="191"/>
      <c r="MNA34" s="191"/>
      <c r="MNB34" s="191"/>
      <c r="MNC34" s="191"/>
      <c r="MND34" s="191"/>
      <c r="MNE34" s="191"/>
      <c r="MNF34" s="191"/>
      <c r="MNG34" s="191"/>
      <c r="MNH34" s="191"/>
      <c r="MNI34" s="191"/>
      <c r="MNJ34" s="191"/>
      <c r="MNK34" s="191"/>
      <c r="MNL34" s="191"/>
      <c r="MNM34" s="191"/>
      <c r="MNN34" s="191"/>
      <c r="MNO34" s="191"/>
      <c r="MNP34" s="191"/>
      <c r="MNQ34" s="191"/>
      <c r="MNR34" s="191"/>
      <c r="MNS34" s="191"/>
      <c r="MNT34" s="191"/>
      <c r="MNU34" s="191"/>
      <c r="MNV34" s="191"/>
      <c r="MNW34" s="191"/>
      <c r="MNX34" s="191"/>
      <c r="MNY34" s="191"/>
      <c r="MNZ34" s="191"/>
      <c r="MOA34" s="191"/>
      <c r="MOB34" s="191"/>
      <c r="MOC34" s="191"/>
      <c r="MOD34" s="191"/>
      <c r="MOE34" s="191"/>
      <c r="MOF34" s="191"/>
      <c r="MOG34" s="191"/>
      <c r="MOH34" s="191"/>
      <c r="MOI34" s="191"/>
      <c r="MOJ34" s="191"/>
      <c r="MOK34" s="191"/>
      <c r="MOL34" s="191"/>
      <c r="MOM34" s="191"/>
      <c r="MON34" s="191"/>
      <c r="MOO34" s="191"/>
      <c r="MOP34" s="191"/>
      <c r="MOQ34" s="191"/>
      <c r="MOR34" s="191"/>
      <c r="MOS34" s="191"/>
      <c r="MOT34" s="191"/>
      <c r="MOU34" s="191"/>
      <c r="MOV34" s="191"/>
      <c r="MOW34" s="191"/>
      <c r="MOX34" s="191"/>
      <c r="MOY34" s="191"/>
      <c r="MOZ34" s="191"/>
      <c r="MPA34" s="191"/>
      <c r="MPB34" s="191"/>
      <c r="MPC34" s="191"/>
      <c r="MPD34" s="191"/>
      <c r="MPE34" s="191"/>
      <c r="MPF34" s="191"/>
      <c r="MPG34" s="191"/>
      <c r="MPH34" s="191"/>
      <c r="MPI34" s="191"/>
      <c r="MPJ34" s="191"/>
      <c r="MPK34" s="191"/>
      <c r="MPL34" s="191"/>
      <c r="MPM34" s="191"/>
      <c r="MPN34" s="191"/>
      <c r="MPO34" s="191"/>
      <c r="MPP34" s="191"/>
      <c r="MPQ34" s="191"/>
      <c r="MPR34" s="191"/>
      <c r="MPS34" s="191"/>
      <c r="MPT34" s="191"/>
      <c r="MPU34" s="191"/>
      <c r="MPV34" s="191"/>
      <c r="MPW34" s="191"/>
      <c r="MPX34" s="191"/>
      <c r="MPY34" s="191"/>
      <c r="MPZ34" s="191"/>
      <c r="MQA34" s="191"/>
      <c r="MQB34" s="191"/>
      <c r="MQC34" s="191"/>
      <c r="MQD34" s="191"/>
      <c r="MQE34" s="191"/>
      <c r="MQF34" s="191"/>
      <c r="MQG34" s="191"/>
      <c r="MQH34" s="191"/>
      <c r="MQI34" s="191"/>
      <c r="MQJ34" s="191"/>
      <c r="MQK34" s="191"/>
      <c r="MQL34" s="191"/>
      <c r="MQM34" s="191"/>
      <c r="MQN34" s="191"/>
      <c r="MQO34" s="191"/>
      <c r="MQP34" s="191"/>
      <c r="MQQ34" s="191"/>
      <c r="MQR34" s="191"/>
      <c r="MQS34" s="191"/>
      <c r="MQT34" s="191"/>
      <c r="MQU34" s="191"/>
      <c r="MQV34" s="191"/>
      <c r="MQW34" s="191"/>
      <c r="MQX34" s="191"/>
      <c r="MQY34" s="191"/>
      <c r="MQZ34" s="191"/>
      <c r="MRA34" s="191"/>
      <c r="MRB34" s="191"/>
      <c r="MRC34" s="191"/>
      <c r="MRD34" s="191"/>
      <c r="MRE34" s="191"/>
      <c r="MRF34" s="191"/>
      <c r="MRG34" s="191"/>
      <c r="MRH34" s="191"/>
      <c r="MRI34" s="191"/>
      <c r="MRJ34" s="191"/>
      <c r="MRK34" s="191"/>
      <c r="MRL34" s="191"/>
      <c r="MRM34" s="191"/>
      <c r="MRN34" s="191"/>
      <c r="MRO34" s="191"/>
      <c r="MRP34" s="191"/>
      <c r="MRQ34" s="191"/>
      <c r="MRR34" s="191"/>
      <c r="MRS34" s="191"/>
      <c r="MRT34" s="191"/>
      <c r="MRU34" s="191"/>
      <c r="MRV34" s="191"/>
      <c r="MRW34" s="191"/>
      <c r="MRX34" s="191"/>
      <c r="MRY34" s="191"/>
      <c r="MRZ34" s="191"/>
      <c r="MSA34" s="191"/>
      <c r="MSB34" s="191"/>
      <c r="MSC34" s="191"/>
      <c r="MSD34" s="191"/>
      <c r="MSE34" s="191"/>
      <c r="MSF34" s="191"/>
      <c r="MSG34" s="191"/>
      <c r="MSH34" s="191"/>
      <c r="MSI34" s="191"/>
      <c r="MSJ34" s="191"/>
      <c r="MSK34" s="191"/>
      <c r="MSL34" s="191"/>
      <c r="MSM34" s="191"/>
      <c r="MSN34" s="191"/>
      <c r="MSO34" s="191"/>
      <c r="MSP34" s="191"/>
      <c r="MSQ34" s="191"/>
      <c r="MSR34" s="191"/>
      <c r="MSS34" s="191"/>
      <c r="MST34" s="191"/>
      <c r="MSU34" s="191"/>
      <c r="MSV34" s="191"/>
      <c r="MSW34" s="191"/>
      <c r="MSX34" s="191"/>
      <c r="MSY34" s="191"/>
      <c r="MSZ34" s="191"/>
      <c r="MTA34" s="191"/>
      <c r="MTB34" s="191"/>
      <c r="MTC34" s="191"/>
      <c r="MTD34" s="191"/>
      <c r="MTE34" s="191"/>
      <c r="MTF34" s="191"/>
      <c r="MTG34" s="191"/>
      <c r="MTH34" s="191"/>
      <c r="MTI34" s="191"/>
      <c r="MTJ34" s="191"/>
      <c r="MTK34" s="191"/>
      <c r="MTL34" s="191"/>
      <c r="MTM34" s="191"/>
      <c r="MTN34" s="191"/>
      <c r="MTO34" s="191"/>
      <c r="MTP34" s="191"/>
      <c r="MTQ34" s="191"/>
      <c r="MTR34" s="191"/>
      <c r="MTS34" s="191"/>
      <c r="MTT34" s="191"/>
      <c r="MTU34" s="191"/>
      <c r="MTV34" s="191"/>
      <c r="MTW34" s="191"/>
      <c r="MTX34" s="191"/>
      <c r="MTY34" s="191"/>
      <c r="MTZ34" s="191"/>
      <c r="MUA34" s="191"/>
      <c r="MUB34" s="191"/>
      <c r="MUC34" s="191"/>
      <c r="MUD34" s="191"/>
      <c r="MUE34" s="191"/>
      <c r="MUF34" s="191"/>
      <c r="MUG34" s="191"/>
      <c r="MUH34" s="191"/>
      <c r="MUI34" s="191"/>
      <c r="MUJ34" s="191"/>
      <c r="MUK34" s="191"/>
      <c r="MUL34" s="191"/>
      <c r="MUM34" s="191"/>
      <c r="MUN34" s="191"/>
      <c r="MUO34" s="191"/>
      <c r="MUP34" s="191"/>
      <c r="MUQ34" s="191"/>
      <c r="MUR34" s="191"/>
      <c r="MUS34" s="191"/>
      <c r="MUT34" s="191"/>
      <c r="MUU34" s="191"/>
      <c r="MUV34" s="191"/>
      <c r="MUW34" s="191"/>
      <c r="MUX34" s="191"/>
      <c r="MUY34" s="191"/>
      <c r="MUZ34" s="191"/>
      <c r="MVA34" s="191"/>
      <c r="MVB34" s="191"/>
      <c r="MVC34" s="191"/>
      <c r="MVD34" s="191"/>
      <c r="MVE34" s="191"/>
      <c r="MVF34" s="191"/>
      <c r="MVG34" s="191"/>
      <c r="MVH34" s="191"/>
      <c r="MVI34" s="191"/>
      <c r="MVJ34" s="191"/>
      <c r="MVK34" s="191"/>
      <c r="MVL34" s="191"/>
      <c r="MVM34" s="191"/>
      <c r="MVN34" s="191"/>
      <c r="MVO34" s="191"/>
      <c r="MVP34" s="191"/>
      <c r="MVQ34" s="191"/>
      <c r="MVR34" s="191"/>
      <c r="MVS34" s="191"/>
      <c r="MVT34" s="191"/>
      <c r="MVU34" s="191"/>
      <c r="MVV34" s="191"/>
      <c r="MVW34" s="191"/>
      <c r="MVX34" s="191"/>
      <c r="MVY34" s="191"/>
      <c r="MVZ34" s="191"/>
      <c r="MWA34" s="191"/>
      <c r="MWB34" s="191"/>
      <c r="MWC34" s="191"/>
      <c r="MWD34" s="191"/>
      <c r="MWE34" s="191"/>
      <c r="MWF34" s="191"/>
      <c r="MWG34" s="191"/>
      <c r="MWH34" s="191"/>
      <c r="MWI34" s="191"/>
      <c r="MWJ34" s="191"/>
      <c r="MWK34" s="191"/>
      <c r="MWL34" s="191"/>
      <c r="MWM34" s="191"/>
      <c r="MWN34" s="191"/>
      <c r="MWO34" s="191"/>
      <c r="MWP34" s="191"/>
      <c r="MWQ34" s="191"/>
      <c r="MWR34" s="191"/>
      <c r="MWS34" s="191"/>
      <c r="MWT34" s="191"/>
      <c r="MWU34" s="191"/>
      <c r="MWV34" s="191"/>
      <c r="MWW34" s="191"/>
      <c r="MWX34" s="191"/>
      <c r="MWY34" s="191"/>
      <c r="MWZ34" s="191"/>
      <c r="MXA34" s="191"/>
      <c r="MXB34" s="191"/>
      <c r="MXC34" s="191"/>
      <c r="MXD34" s="191"/>
      <c r="MXE34" s="191"/>
      <c r="MXF34" s="191"/>
      <c r="MXG34" s="191"/>
      <c r="MXH34" s="191"/>
      <c r="MXI34" s="191"/>
      <c r="MXJ34" s="191"/>
      <c r="MXK34" s="191"/>
      <c r="MXL34" s="191"/>
      <c r="MXM34" s="191"/>
      <c r="MXN34" s="191"/>
      <c r="MXO34" s="191"/>
      <c r="MXP34" s="191"/>
      <c r="MXQ34" s="191"/>
      <c r="MXR34" s="191"/>
      <c r="MXS34" s="191"/>
      <c r="MXT34" s="191"/>
      <c r="MXU34" s="191"/>
      <c r="MXV34" s="191"/>
      <c r="MXW34" s="191"/>
      <c r="MXX34" s="191"/>
      <c r="MXY34" s="191"/>
      <c r="MXZ34" s="191"/>
      <c r="MYA34" s="191"/>
      <c r="MYB34" s="191"/>
      <c r="MYC34" s="191"/>
      <c r="MYD34" s="191"/>
      <c r="MYE34" s="191"/>
      <c r="MYF34" s="191"/>
      <c r="MYG34" s="191"/>
      <c r="MYH34" s="191"/>
      <c r="MYI34" s="191"/>
      <c r="MYJ34" s="191"/>
      <c r="MYK34" s="191"/>
      <c r="MYL34" s="191"/>
      <c r="MYM34" s="191"/>
      <c r="MYN34" s="191"/>
      <c r="MYO34" s="191"/>
      <c r="MYP34" s="191"/>
      <c r="MYQ34" s="191"/>
      <c r="MYR34" s="191"/>
      <c r="MYS34" s="191"/>
      <c r="MYT34" s="191"/>
      <c r="MYU34" s="191"/>
      <c r="MYV34" s="191"/>
      <c r="MYW34" s="191"/>
      <c r="MYX34" s="191"/>
      <c r="MYY34" s="191"/>
      <c r="MYZ34" s="191"/>
      <c r="MZA34" s="191"/>
      <c r="MZB34" s="191"/>
      <c r="MZC34" s="191"/>
      <c r="MZD34" s="191"/>
      <c r="MZE34" s="191"/>
      <c r="MZF34" s="191"/>
      <c r="MZG34" s="191"/>
      <c r="MZH34" s="191"/>
      <c r="MZI34" s="191"/>
      <c r="MZJ34" s="191"/>
      <c r="MZK34" s="191"/>
      <c r="MZL34" s="191"/>
      <c r="MZM34" s="191"/>
      <c r="MZN34" s="191"/>
      <c r="MZO34" s="191"/>
      <c r="MZP34" s="191"/>
      <c r="MZQ34" s="191"/>
      <c r="MZR34" s="191"/>
      <c r="MZS34" s="191"/>
      <c r="MZT34" s="191"/>
      <c r="MZU34" s="191"/>
      <c r="MZV34" s="191"/>
      <c r="MZW34" s="191"/>
      <c r="MZX34" s="191"/>
      <c r="MZY34" s="191"/>
      <c r="MZZ34" s="191"/>
      <c r="NAA34" s="191"/>
      <c r="NAB34" s="191"/>
      <c r="NAC34" s="191"/>
      <c r="NAD34" s="191"/>
      <c r="NAE34" s="191"/>
      <c r="NAF34" s="191"/>
      <c r="NAG34" s="191"/>
      <c r="NAH34" s="191"/>
      <c r="NAI34" s="191"/>
      <c r="NAJ34" s="191"/>
      <c r="NAK34" s="191"/>
      <c r="NAL34" s="191"/>
      <c r="NAM34" s="191"/>
      <c r="NAN34" s="191"/>
      <c r="NAO34" s="191"/>
      <c r="NAP34" s="191"/>
      <c r="NAQ34" s="191"/>
      <c r="NAR34" s="191"/>
      <c r="NAS34" s="191"/>
      <c r="NAT34" s="191"/>
      <c r="NAU34" s="191"/>
      <c r="NAV34" s="191"/>
      <c r="NAW34" s="191"/>
      <c r="NAX34" s="191"/>
      <c r="NAY34" s="191"/>
      <c r="NAZ34" s="191"/>
      <c r="NBA34" s="191"/>
      <c r="NBB34" s="191"/>
      <c r="NBC34" s="191"/>
      <c r="NBD34" s="191"/>
      <c r="NBE34" s="191"/>
      <c r="NBF34" s="191"/>
      <c r="NBG34" s="191"/>
      <c r="NBH34" s="191"/>
      <c r="NBI34" s="191"/>
      <c r="NBJ34" s="191"/>
      <c r="NBK34" s="191"/>
      <c r="NBL34" s="191"/>
      <c r="NBM34" s="191"/>
      <c r="NBN34" s="191"/>
      <c r="NBO34" s="191"/>
      <c r="NBP34" s="191"/>
      <c r="NBQ34" s="191"/>
      <c r="NBR34" s="191"/>
      <c r="NBS34" s="191"/>
      <c r="NBT34" s="191"/>
      <c r="NBU34" s="191"/>
      <c r="NBV34" s="191"/>
      <c r="NBW34" s="191"/>
      <c r="NBX34" s="191"/>
      <c r="NBY34" s="191"/>
      <c r="NBZ34" s="191"/>
      <c r="NCA34" s="191"/>
      <c r="NCB34" s="191"/>
      <c r="NCC34" s="191"/>
      <c r="NCD34" s="191"/>
      <c r="NCE34" s="191"/>
      <c r="NCF34" s="191"/>
      <c r="NCG34" s="191"/>
      <c r="NCH34" s="191"/>
      <c r="NCI34" s="191"/>
      <c r="NCJ34" s="191"/>
      <c r="NCK34" s="191"/>
      <c r="NCL34" s="191"/>
      <c r="NCM34" s="191"/>
      <c r="NCN34" s="191"/>
      <c r="NCO34" s="191"/>
      <c r="NCP34" s="191"/>
      <c r="NCQ34" s="191"/>
      <c r="NCR34" s="191"/>
      <c r="NCS34" s="191"/>
      <c r="NCT34" s="191"/>
      <c r="NCU34" s="191"/>
      <c r="NCV34" s="191"/>
      <c r="NCW34" s="191"/>
      <c r="NCX34" s="191"/>
      <c r="NCY34" s="191"/>
      <c r="NCZ34" s="191"/>
      <c r="NDA34" s="191"/>
      <c r="NDB34" s="191"/>
      <c r="NDC34" s="191"/>
      <c r="NDD34" s="191"/>
      <c r="NDE34" s="191"/>
      <c r="NDF34" s="191"/>
      <c r="NDG34" s="191"/>
      <c r="NDH34" s="191"/>
      <c r="NDI34" s="191"/>
      <c r="NDJ34" s="191"/>
      <c r="NDK34" s="191"/>
      <c r="NDL34" s="191"/>
      <c r="NDM34" s="191"/>
      <c r="NDN34" s="191"/>
      <c r="NDO34" s="191"/>
      <c r="NDP34" s="191"/>
      <c r="NDQ34" s="191"/>
      <c r="NDR34" s="191"/>
      <c r="NDS34" s="191"/>
      <c r="NDT34" s="191"/>
      <c r="NDU34" s="191"/>
      <c r="NDV34" s="191"/>
      <c r="NDW34" s="191"/>
      <c r="NDX34" s="191"/>
      <c r="NDY34" s="191"/>
      <c r="NDZ34" s="191"/>
      <c r="NEA34" s="191"/>
      <c r="NEB34" s="191"/>
      <c r="NEC34" s="191"/>
      <c r="NED34" s="191"/>
      <c r="NEE34" s="191"/>
      <c r="NEF34" s="191"/>
      <c r="NEG34" s="191"/>
      <c r="NEH34" s="191"/>
      <c r="NEI34" s="191"/>
      <c r="NEJ34" s="191"/>
      <c r="NEK34" s="191"/>
      <c r="NEL34" s="191"/>
      <c r="NEM34" s="191"/>
      <c r="NEN34" s="191"/>
      <c r="NEO34" s="191"/>
      <c r="NEP34" s="191"/>
      <c r="NEQ34" s="191"/>
      <c r="NER34" s="191"/>
      <c r="NES34" s="191"/>
      <c r="NET34" s="191"/>
      <c r="NEU34" s="191"/>
      <c r="NEV34" s="191"/>
      <c r="NEW34" s="191"/>
      <c r="NEX34" s="191"/>
      <c r="NEY34" s="191"/>
      <c r="NEZ34" s="191"/>
      <c r="NFA34" s="191"/>
      <c r="NFB34" s="191"/>
      <c r="NFC34" s="191"/>
      <c r="NFD34" s="191"/>
      <c r="NFE34" s="191"/>
      <c r="NFF34" s="191"/>
      <c r="NFG34" s="191"/>
      <c r="NFH34" s="191"/>
      <c r="NFI34" s="191"/>
      <c r="NFJ34" s="191"/>
      <c r="NFK34" s="191"/>
      <c r="NFL34" s="191"/>
      <c r="NFM34" s="191"/>
      <c r="NFN34" s="191"/>
      <c r="NFO34" s="191"/>
      <c r="NFP34" s="191"/>
      <c r="NFQ34" s="191"/>
      <c r="NFR34" s="191"/>
      <c r="NFS34" s="191"/>
      <c r="NFT34" s="191"/>
      <c r="NFU34" s="191"/>
      <c r="NFV34" s="191"/>
      <c r="NFW34" s="191"/>
      <c r="NFX34" s="191"/>
      <c r="NFY34" s="191"/>
      <c r="NFZ34" s="191"/>
      <c r="NGA34" s="191"/>
      <c r="NGB34" s="191"/>
      <c r="NGC34" s="191"/>
      <c r="NGD34" s="191"/>
      <c r="NGE34" s="191"/>
      <c r="NGF34" s="191"/>
      <c r="NGG34" s="191"/>
      <c r="NGH34" s="191"/>
      <c r="NGI34" s="191"/>
      <c r="NGJ34" s="191"/>
      <c r="NGK34" s="191"/>
      <c r="NGL34" s="191"/>
      <c r="NGM34" s="191"/>
      <c r="NGN34" s="191"/>
      <c r="NGO34" s="191"/>
      <c r="NGP34" s="191"/>
      <c r="NGQ34" s="191"/>
      <c r="NGR34" s="191"/>
      <c r="NGS34" s="191"/>
      <c r="NGT34" s="191"/>
      <c r="NGU34" s="191"/>
      <c r="NGV34" s="191"/>
      <c r="NGW34" s="191"/>
      <c r="NGX34" s="191"/>
      <c r="NGY34" s="191"/>
      <c r="NGZ34" s="191"/>
      <c r="NHA34" s="191"/>
      <c r="NHB34" s="191"/>
      <c r="NHC34" s="191"/>
      <c r="NHD34" s="191"/>
      <c r="NHE34" s="191"/>
      <c r="NHF34" s="191"/>
      <c r="NHG34" s="191"/>
      <c r="NHH34" s="191"/>
      <c r="NHI34" s="191"/>
      <c r="NHJ34" s="191"/>
      <c r="NHK34" s="191"/>
      <c r="NHL34" s="191"/>
      <c r="NHM34" s="191"/>
      <c r="NHN34" s="191"/>
      <c r="NHO34" s="191"/>
      <c r="NHP34" s="191"/>
      <c r="NHQ34" s="191"/>
      <c r="NHR34" s="191"/>
      <c r="NHS34" s="191"/>
      <c r="NHT34" s="191"/>
      <c r="NHU34" s="191"/>
      <c r="NHV34" s="191"/>
      <c r="NHW34" s="191"/>
      <c r="NHX34" s="191"/>
      <c r="NHY34" s="191"/>
      <c r="NHZ34" s="191"/>
      <c r="NIA34" s="191"/>
      <c r="NIB34" s="191"/>
      <c r="NIC34" s="191"/>
      <c r="NID34" s="191"/>
      <c r="NIE34" s="191"/>
      <c r="NIF34" s="191"/>
      <c r="NIG34" s="191"/>
      <c r="NIH34" s="191"/>
      <c r="NII34" s="191"/>
      <c r="NIJ34" s="191"/>
      <c r="NIK34" s="191"/>
      <c r="NIL34" s="191"/>
      <c r="NIM34" s="191"/>
      <c r="NIN34" s="191"/>
      <c r="NIO34" s="191"/>
      <c r="NIP34" s="191"/>
      <c r="NIQ34" s="191"/>
      <c r="NIR34" s="191"/>
      <c r="NIS34" s="191"/>
      <c r="NIT34" s="191"/>
      <c r="NIU34" s="191"/>
      <c r="NIV34" s="191"/>
      <c r="NIW34" s="191"/>
      <c r="NIX34" s="191"/>
      <c r="NIY34" s="191"/>
      <c r="NIZ34" s="191"/>
      <c r="NJA34" s="191"/>
      <c r="NJB34" s="191"/>
      <c r="NJC34" s="191"/>
      <c r="NJD34" s="191"/>
      <c r="NJE34" s="191"/>
      <c r="NJF34" s="191"/>
      <c r="NJG34" s="191"/>
      <c r="NJH34" s="191"/>
      <c r="NJI34" s="191"/>
      <c r="NJJ34" s="191"/>
      <c r="NJK34" s="191"/>
      <c r="NJL34" s="191"/>
      <c r="NJM34" s="191"/>
      <c r="NJN34" s="191"/>
      <c r="NJO34" s="191"/>
      <c r="NJP34" s="191"/>
      <c r="NJQ34" s="191"/>
      <c r="NJR34" s="191"/>
      <c r="NJS34" s="191"/>
      <c r="NJT34" s="191"/>
      <c r="NJU34" s="191"/>
      <c r="NJV34" s="191"/>
      <c r="NJW34" s="191"/>
      <c r="NJX34" s="191"/>
      <c r="NJY34" s="191"/>
      <c r="NJZ34" s="191"/>
      <c r="NKA34" s="191"/>
      <c r="NKB34" s="191"/>
      <c r="NKC34" s="191"/>
      <c r="NKD34" s="191"/>
      <c r="NKE34" s="191"/>
      <c r="NKF34" s="191"/>
      <c r="NKG34" s="191"/>
      <c r="NKH34" s="191"/>
      <c r="NKI34" s="191"/>
      <c r="NKJ34" s="191"/>
      <c r="NKK34" s="191"/>
      <c r="NKL34" s="191"/>
      <c r="NKM34" s="191"/>
      <c r="NKN34" s="191"/>
      <c r="NKO34" s="191"/>
      <c r="NKP34" s="191"/>
      <c r="NKQ34" s="191"/>
      <c r="NKR34" s="191"/>
      <c r="NKS34" s="191"/>
      <c r="NKT34" s="191"/>
      <c r="NKU34" s="191"/>
      <c r="NKV34" s="191"/>
      <c r="NKW34" s="191"/>
      <c r="NKX34" s="191"/>
      <c r="NKY34" s="191"/>
      <c r="NKZ34" s="191"/>
      <c r="NLA34" s="191"/>
      <c r="NLB34" s="191"/>
      <c r="NLC34" s="191"/>
      <c r="NLD34" s="191"/>
      <c r="NLE34" s="191"/>
      <c r="NLF34" s="191"/>
      <c r="NLG34" s="191"/>
      <c r="NLH34" s="191"/>
      <c r="NLI34" s="191"/>
      <c r="NLJ34" s="191"/>
      <c r="NLK34" s="191"/>
      <c r="NLL34" s="191"/>
      <c r="NLM34" s="191"/>
      <c r="NLN34" s="191"/>
      <c r="NLO34" s="191"/>
      <c r="NLP34" s="191"/>
      <c r="NLQ34" s="191"/>
      <c r="NLR34" s="191"/>
      <c r="NLS34" s="191"/>
      <c r="NLT34" s="191"/>
      <c r="NLU34" s="191"/>
      <c r="NLV34" s="191"/>
      <c r="NLW34" s="191"/>
      <c r="NLX34" s="191"/>
      <c r="NLY34" s="191"/>
      <c r="NLZ34" s="191"/>
      <c r="NMA34" s="191"/>
      <c r="NMB34" s="191"/>
      <c r="NMC34" s="191"/>
      <c r="NMD34" s="191"/>
      <c r="NME34" s="191"/>
      <c r="NMF34" s="191"/>
      <c r="NMG34" s="191"/>
      <c r="NMH34" s="191"/>
      <c r="NMI34" s="191"/>
      <c r="NMJ34" s="191"/>
      <c r="NMK34" s="191"/>
      <c r="NML34" s="191"/>
      <c r="NMM34" s="191"/>
      <c r="NMN34" s="191"/>
      <c r="NMO34" s="191"/>
      <c r="NMP34" s="191"/>
      <c r="NMQ34" s="191"/>
      <c r="NMR34" s="191"/>
      <c r="NMS34" s="191"/>
      <c r="NMT34" s="191"/>
      <c r="NMU34" s="191"/>
      <c r="NMV34" s="191"/>
      <c r="NMW34" s="191"/>
      <c r="NMX34" s="191"/>
      <c r="NMY34" s="191"/>
      <c r="NMZ34" s="191"/>
      <c r="NNA34" s="191"/>
      <c r="NNB34" s="191"/>
      <c r="NNC34" s="191"/>
      <c r="NND34" s="191"/>
      <c r="NNE34" s="191"/>
      <c r="NNF34" s="191"/>
      <c r="NNG34" s="191"/>
      <c r="NNH34" s="191"/>
      <c r="NNI34" s="191"/>
      <c r="NNJ34" s="191"/>
      <c r="NNK34" s="191"/>
      <c r="NNL34" s="191"/>
      <c r="NNM34" s="191"/>
      <c r="NNN34" s="191"/>
      <c r="NNO34" s="191"/>
      <c r="NNP34" s="191"/>
      <c r="NNQ34" s="191"/>
      <c r="NNR34" s="191"/>
      <c r="NNS34" s="191"/>
      <c r="NNT34" s="191"/>
      <c r="NNU34" s="191"/>
      <c r="NNV34" s="191"/>
      <c r="NNW34" s="191"/>
      <c r="NNX34" s="191"/>
      <c r="NNY34" s="191"/>
      <c r="NNZ34" s="191"/>
      <c r="NOA34" s="191"/>
      <c r="NOB34" s="191"/>
      <c r="NOC34" s="191"/>
      <c r="NOD34" s="191"/>
      <c r="NOE34" s="191"/>
      <c r="NOF34" s="191"/>
      <c r="NOG34" s="191"/>
      <c r="NOH34" s="191"/>
      <c r="NOI34" s="191"/>
      <c r="NOJ34" s="191"/>
      <c r="NOK34" s="191"/>
      <c r="NOL34" s="191"/>
      <c r="NOM34" s="191"/>
      <c r="NON34" s="191"/>
      <c r="NOO34" s="191"/>
      <c r="NOP34" s="191"/>
      <c r="NOQ34" s="191"/>
      <c r="NOR34" s="191"/>
      <c r="NOS34" s="191"/>
      <c r="NOT34" s="191"/>
      <c r="NOU34" s="191"/>
      <c r="NOV34" s="191"/>
      <c r="NOW34" s="191"/>
      <c r="NOX34" s="191"/>
      <c r="NOY34" s="191"/>
      <c r="NOZ34" s="191"/>
      <c r="NPA34" s="191"/>
      <c r="NPB34" s="191"/>
      <c r="NPC34" s="191"/>
      <c r="NPD34" s="191"/>
      <c r="NPE34" s="191"/>
      <c r="NPF34" s="191"/>
      <c r="NPG34" s="191"/>
      <c r="NPH34" s="191"/>
      <c r="NPI34" s="191"/>
      <c r="NPJ34" s="191"/>
      <c r="NPK34" s="191"/>
      <c r="NPL34" s="191"/>
      <c r="NPM34" s="191"/>
      <c r="NPN34" s="191"/>
      <c r="NPO34" s="191"/>
      <c r="NPP34" s="191"/>
      <c r="NPQ34" s="191"/>
      <c r="NPR34" s="191"/>
      <c r="NPS34" s="191"/>
      <c r="NPT34" s="191"/>
      <c r="NPU34" s="191"/>
      <c r="NPV34" s="191"/>
      <c r="NPW34" s="191"/>
      <c r="NPX34" s="191"/>
      <c r="NPY34" s="191"/>
      <c r="NPZ34" s="191"/>
      <c r="NQA34" s="191"/>
      <c r="NQB34" s="191"/>
      <c r="NQC34" s="191"/>
      <c r="NQD34" s="191"/>
      <c r="NQE34" s="191"/>
      <c r="NQF34" s="191"/>
      <c r="NQG34" s="191"/>
      <c r="NQH34" s="191"/>
      <c r="NQI34" s="191"/>
      <c r="NQJ34" s="191"/>
      <c r="NQK34" s="191"/>
      <c r="NQL34" s="191"/>
      <c r="NQM34" s="191"/>
      <c r="NQN34" s="191"/>
      <c r="NQO34" s="191"/>
      <c r="NQP34" s="191"/>
      <c r="NQQ34" s="191"/>
      <c r="NQR34" s="191"/>
      <c r="NQS34" s="191"/>
      <c r="NQT34" s="191"/>
      <c r="NQU34" s="191"/>
      <c r="NQV34" s="191"/>
      <c r="NQW34" s="191"/>
      <c r="NQX34" s="191"/>
      <c r="NQY34" s="191"/>
      <c r="NQZ34" s="191"/>
      <c r="NRA34" s="191"/>
      <c r="NRB34" s="191"/>
      <c r="NRC34" s="191"/>
      <c r="NRD34" s="191"/>
      <c r="NRE34" s="191"/>
      <c r="NRF34" s="191"/>
      <c r="NRG34" s="191"/>
      <c r="NRH34" s="191"/>
      <c r="NRI34" s="191"/>
      <c r="NRJ34" s="191"/>
      <c r="NRK34" s="191"/>
      <c r="NRL34" s="191"/>
      <c r="NRM34" s="191"/>
      <c r="NRN34" s="191"/>
      <c r="NRO34" s="191"/>
      <c r="NRP34" s="191"/>
      <c r="NRQ34" s="191"/>
      <c r="NRR34" s="191"/>
      <c r="NRS34" s="191"/>
      <c r="NRT34" s="191"/>
      <c r="NRU34" s="191"/>
      <c r="NRV34" s="191"/>
      <c r="NRW34" s="191"/>
      <c r="NRX34" s="191"/>
      <c r="NRY34" s="191"/>
      <c r="NRZ34" s="191"/>
      <c r="NSA34" s="191"/>
      <c r="NSB34" s="191"/>
      <c r="NSC34" s="191"/>
      <c r="NSD34" s="191"/>
      <c r="NSE34" s="191"/>
      <c r="NSF34" s="191"/>
      <c r="NSG34" s="191"/>
      <c r="NSH34" s="191"/>
      <c r="NSI34" s="191"/>
      <c r="NSJ34" s="191"/>
      <c r="NSK34" s="191"/>
      <c r="NSL34" s="191"/>
      <c r="NSM34" s="191"/>
      <c r="NSN34" s="191"/>
      <c r="NSO34" s="191"/>
      <c r="NSP34" s="191"/>
      <c r="NSQ34" s="191"/>
      <c r="NSR34" s="191"/>
      <c r="NSS34" s="191"/>
      <c r="NST34" s="191"/>
      <c r="NSU34" s="191"/>
      <c r="NSV34" s="191"/>
      <c r="NSW34" s="191"/>
      <c r="NSX34" s="191"/>
      <c r="NSY34" s="191"/>
      <c r="NSZ34" s="191"/>
      <c r="NTA34" s="191"/>
      <c r="NTB34" s="191"/>
      <c r="NTC34" s="191"/>
      <c r="NTD34" s="191"/>
      <c r="NTE34" s="191"/>
      <c r="NTF34" s="191"/>
      <c r="NTG34" s="191"/>
      <c r="NTH34" s="191"/>
      <c r="NTI34" s="191"/>
      <c r="NTJ34" s="191"/>
      <c r="NTK34" s="191"/>
      <c r="NTL34" s="191"/>
      <c r="NTM34" s="191"/>
      <c r="NTN34" s="191"/>
      <c r="NTO34" s="191"/>
      <c r="NTP34" s="191"/>
      <c r="NTQ34" s="191"/>
      <c r="NTR34" s="191"/>
      <c r="NTS34" s="191"/>
      <c r="NTT34" s="191"/>
      <c r="NTU34" s="191"/>
      <c r="NTV34" s="191"/>
      <c r="NTW34" s="191"/>
      <c r="NTX34" s="191"/>
      <c r="NTY34" s="191"/>
      <c r="NTZ34" s="191"/>
      <c r="NUA34" s="191"/>
      <c r="NUB34" s="191"/>
      <c r="NUC34" s="191"/>
      <c r="NUD34" s="191"/>
      <c r="NUE34" s="191"/>
      <c r="NUF34" s="191"/>
      <c r="NUG34" s="191"/>
      <c r="NUH34" s="191"/>
      <c r="NUI34" s="191"/>
      <c r="NUJ34" s="191"/>
      <c r="NUK34" s="191"/>
      <c r="NUL34" s="191"/>
      <c r="NUM34" s="191"/>
      <c r="NUN34" s="191"/>
      <c r="NUO34" s="191"/>
      <c r="NUP34" s="191"/>
      <c r="NUQ34" s="191"/>
      <c r="NUR34" s="191"/>
      <c r="NUS34" s="191"/>
      <c r="NUT34" s="191"/>
      <c r="NUU34" s="191"/>
      <c r="NUV34" s="191"/>
      <c r="NUW34" s="191"/>
      <c r="NUX34" s="191"/>
      <c r="NUY34" s="191"/>
      <c r="NUZ34" s="191"/>
      <c r="NVA34" s="191"/>
      <c r="NVB34" s="191"/>
      <c r="NVC34" s="191"/>
      <c r="NVD34" s="191"/>
      <c r="NVE34" s="191"/>
      <c r="NVF34" s="191"/>
      <c r="NVG34" s="191"/>
      <c r="NVH34" s="191"/>
      <c r="NVI34" s="191"/>
      <c r="NVJ34" s="191"/>
      <c r="NVK34" s="191"/>
      <c r="NVL34" s="191"/>
      <c r="NVM34" s="191"/>
      <c r="NVN34" s="191"/>
      <c r="NVO34" s="191"/>
      <c r="NVP34" s="191"/>
      <c r="NVQ34" s="191"/>
      <c r="NVR34" s="191"/>
      <c r="NVS34" s="191"/>
      <c r="NVT34" s="191"/>
      <c r="NVU34" s="191"/>
      <c r="NVV34" s="191"/>
      <c r="NVW34" s="191"/>
      <c r="NVX34" s="191"/>
      <c r="NVY34" s="191"/>
      <c r="NVZ34" s="191"/>
      <c r="NWA34" s="191"/>
      <c r="NWB34" s="191"/>
      <c r="NWC34" s="191"/>
      <c r="NWD34" s="191"/>
      <c r="NWE34" s="191"/>
      <c r="NWF34" s="191"/>
      <c r="NWG34" s="191"/>
      <c r="NWH34" s="191"/>
      <c r="NWI34" s="191"/>
      <c r="NWJ34" s="191"/>
      <c r="NWK34" s="191"/>
      <c r="NWL34" s="191"/>
      <c r="NWM34" s="191"/>
      <c r="NWN34" s="191"/>
      <c r="NWO34" s="191"/>
      <c r="NWP34" s="191"/>
      <c r="NWQ34" s="191"/>
      <c r="NWR34" s="191"/>
      <c r="NWS34" s="191"/>
      <c r="NWT34" s="191"/>
      <c r="NWU34" s="191"/>
      <c r="NWV34" s="191"/>
      <c r="NWW34" s="191"/>
      <c r="NWX34" s="191"/>
      <c r="NWY34" s="191"/>
      <c r="NWZ34" s="191"/>
      <c r="NXA34" s="191"/>
      <c r="NXB34" s="191"/>
      <c r="NXC34" s="191"/>
      <c r="NXD34" s="191"/>
      <c r="NXE34" s="191"/>
      <c r="NXF34" s="191"/>
      <c r="NXG34" s="191"/>
      <c r="NXH34" s="191"/>
      <c r="NXI34" s="191"/>
      <c r="NXJ34" s="191"/>
      <c r="NXK34" s="191"/>
      <c r="NXL34" s="191"/>
      <c r="NXM34" s="191"/>
      <c r="NXN34" s="191"/>
      <c r="NXO34" s="191"/>
      <c r="NXP34" s="191"/>
      <c r="NXQ34" s="191"/>
      <c r="NXR34" s="191"/>
      <c r="NXS34" s="191"/>
      <c r="NXT34" s="191"/>
      <c r="NXU34" s="191"/>
      <c r="NXV34" s="191"/>
      <c r="NXW34" s="191"/>
      <c r="NXX34" s="191"/>
      <c r="NXY34" s="191"/>
      <c r="NXZ34" s="191"/>
      <c r="NYA34" s="191"/>
      <c r="NYB34" s="191"/>
      <c r="NYC34" s="191"/>
      <c r="NYD34" s="191"/>
      <c r="NYE34" s="191"/>
      <c r="NYF34" s="191"/>
      <c r="NYG34" s="191"/>
      <c r="NYH34" s="191"/>
      <c r="NYI34" s="191"/>
      <c r="NYJ34" s="191"/>
      <c r="NYK34" s="191"/>
      <c r="NYL34" s="191"/>
      <c r="NYM34" s="191"/>
      <c r="NYN34" s="191"/>
      <c r="NYO34" s="191"/>
      <c r="NYP34" s="191"/>
      <c r="NYQ34" s="191"/>
      <c r="NYR34" s="191"/>
      <c r="NYS34" s="191"/>
      <c r="NYT34" s="191"/>
      <c r="NYU34" s="191"/>
      <c r="NYV34" s="191"/>
      <c r="NYW34" s="191"/>
      <c r="NYX34" s="191"/>
      <c r="NYY34" s="191"/>
      <c r="NYZ34" s="191"/>
      <c r="NZA34" s="191"/>
      <c r="NZB34" s="191"/>
      <c r="NZC34" s="191"/>
      <c r="NZD34" s="191"/>
      <c r="NZE34" s="191"/>
      <c r="NZF34" s="191"/>
      <c r="NZG34" s="191"/>
      <c r="NZH34" s="191"/>
      <c r="NZI34" s="191"/>
      <c r="NZJ34" s="191"/>
      <c r="NZK34" s="191"/>
      <c r="NZL34" s="191"/>
      <c r="NZM34" s="191"/>
      <c r="NZN34" s="191"/>
      <c r="NZO34" s="191"/>
      <c r="NZP34" s="191"/>
      <c r="NZQ34" s="191"/>
      <c r="NZR34" s="191"/>
      <c r="NZS34" s="191"/>
      <c r="NZT34" s="191"/>
      <c r="NZU34" s="191"/>
      <c r="NZV34" s="191"/>
      <c r="NZW34" s="191"/>
      <c r="NZX34" s="191"/>
      <c r="NZY34" s="191"/>
      <c r="NZZ34" s="191"/>
      <c r="OAA34" s="191"/>
      <c r="OAB34" s="191"/>
      <c r="OAC34" s="191"/>
      <c r="OAD34" s="191"/>
      <c r="OAE34" s="191"/>
      <c r="OAF34" s="191"/>
      <c r="OAG34" s="191"/>
      <c r="OAH34" s="191"/>
      <c r="OAI34" s="191"/>
      <c r="OAJ34" s="191"/>
      <c r="OAK34" s="191"/>
      <c r="OAL34" s="191"/>
      <c r="OAM34" s="191"/>
      <c r="OAN34" s="191"/>
      <c r="OAO34" s="191"/>
      <c r="OAP34" s="191"/>
      <c r="OAQ34" s="191"/>
      <c r="OAR34" s="191"/>
      <c r="OAS34" s="191"/>
      <c r="OAT34" s="191"/>
      <c r="OAU34" s="191"/>
      <c r="OAV34" s="191"/>
      <c r="OAW34" s="191"/>
      <c r="OAX34" s="191"/>
      <c r="OAY34" s="191"/>
      <c r="OAZ34" s="191"/>
      <c r="OBA34" s="191"/>
      <c r="OBB34" s="191"/>
      <c r="OBC34" s="191"/>
      <c r="OBD34" s="191"/>
      <c r="OBE34" s="191"/>
      <c r="OBF34" s="191"/>
      <c r="OBG34" s="191"/>
      <c r="OBH34" s="191"/>
      <c r="OBI34" s="191"/>
      <c r="OBJ34" s="191"/>
      <c r="OBK34" s="191"/>
      <c r="OBL34" s="191"/>
      <c r="OBM34" s="191"/>
      <c r="OBN34" s="191"/>
      <c r="OBO34" s="191"/>
      <c r="OBP34" s="191"/>
      <c r="OBQ34" s="191"/>
      <c r="OBR34" s="191"/>
      <c r="OBS34" s="191"/>
      <c r="OBT34" s="191"/>
      <c r="OBU34" s="191"/>
      <c r="OBV34" s="191"/>
      <c r="OBW34" s="191"/>
      <c r="OBX34" s="191"/>
      <c r="OBY34" s="191"/>
      <c r="OBZ34" s="191"/>
      <c r="OCA34" s="191"/>
      <c r="OCB34" s="191"/>
      <c r="OCC34" s="191"/>
      <c r="OCD34" s="191"/>
      <c r="OCE34" s="191"/>
      <c r="OCF34" s="191"/>
      <c r="OCG34" s="191"/>
      <c r="OCH34" s="191"/>
      <c r="OCI34" s="191"/>
      <c r="OCJ34" s="191"/>
      <c r="OCK34" s="191"/>
      <c r="OCL34" s="191"/>
      <c r="OCM34" s="191"/>
      <c r="OCN34" s="191"/>
      <c r="OCO34" s="191"/>
      <c r="OCP34" s="191"/>
      <c r="OCQ34" s="191"/>
      <c r="OCR34" s="191"/>
      <c r="OCS34" s="191"/>
      <c r="OCT34" s="191"/>
      <c r="OCU34" s="191"/>
      <c r="OCV34" s="191"/>
      <c r="OCW34" s="191"/>
      <c r="OCX34" s="191"/>
      <c r="OCY34" s="191"/>
      <c r="OCZ34" s="191"/>
      <c r="ODA34" s="191"/>
      <c r="ODB34" s="191"/>
      <c r="ODC34" s="191"/>
      <c r="ODD34" s="191"/>
      <c r="ODE34" s="191"/>
      <c r="ODF34" s="191"/>
      <c r="ODG34" s="191"/>
      <c r="ODH34" s="191"/>
      <c r="ODI34" s="191"/>
      <c r="ODJ34" s="191"/>
      <c r="ODK34" s="191"/>
      <c r="ODL34" s="191"/>
      <c r="ODM34" s="191"/>
      <c r="ODN34" s="191"/>
      <c r="ODO34" s="191"/>
      <c r="ODP34" s="191"/>
      <c r="ODQ34" s="191"/>
      <c r="ODR34" s="191"/>
      <c r="ODS34" s="191"/>
      <c r="ODT34" s="191"/>
      <c r="ODU34" s="191"/>
      <c r="ODV34" s="191"/>
      <c r="ODW34" s="191"/>
      <c r="ODX34" s="191"/>
      <c r="ODY34" s="191"/>
      <c r="ODZ34" s="191"/>
      <c r="OEA34" s="191"/>
      <c r="OEB34" s="191"/>
      <c r="OEC34" s="191"/>
      <c r="OED34" s="191"/>
      <c r="OEE34" s="191"/>
      <c r="OEF34" s="191"/>
      <c r="OEG34" s="191"/>
      <c r="OEH34" s="191"/>
      <c r="OEI34" s="191"/>
      <c r="OEJ34" s="191"/>
      <c r="OEK34" s="191"/>
      <c r="OEL34" s="191"/>
      <c r="OEM34" s="191"/>
      <c r="OEN34" s="191"/>
      <c r="OEO34" s="191"/>
      <c r="OEP34" s="191"/>
      <c r="OEQ34" s="191"/>
      <c r="OER34" s="191"/>
      <c r="OES34" s="191"/>
      <c r="OET34" s="191"/>
      <c r="OEU34" s="191"/>
      <c r="OEV34" s="191"/>
      <c r="OEW34" s="191"/>
      <c r="OEX34" s="191"/>
      <c r="OEY34" s="191"/>
      <c r="OEZ34" s="191"/>
      <c r="OFA34" s="191"/>
      <c r="OFB34" s="191"/>
      <c r="OFC34" s="191"/>
      <c r="OFD34" s="191"/>
      <c r="OFE34" s="191"/>
      <c r="OFF34" s="191"/>
      <c r="OFG34" s="191"/>
      <c r="OFH34" s="191"/>
      <c r="OFI34" s="191"/>
      <c r="OFJ34" s="191"/>
      <c r="OFK34" s="191"/>
      <c r="OFL34" s="191"/>
      <c r="OFM34" s="191"/>
      <c r="OFN34" s="191"/>
      <c r="OFO34" s="191"/>
      <c r="OFP34" s="191"/>
      <c r="OFQ34" s="191"/>
      <c r="OFR34" s="191"/>
      <c r="OFS34" s="191"/>
      <c r="OFT34" s="191"/>
      <c r="OFU34" s="191"/>
      <c r="OFV34" s="191"/>
      <c r="OFW34" s="191"/>
      <c r="OFX34" s="191"/>
      <c r="OFY34" s="191"/>
      <c r="OFZ34" s="191"/>
      <c r="OGA34" s="191"/>
      <c r="OGB34" s="191"/>
      <c r="OGC34" s="191"/>
      <c r="OGD34" s="191"/>
      <c r="OGE34" s="191"/>
      <c r="OGF34" s="191"/>
      <c r="OGG34" s="191"/>
      <c r="OGH34" s="191"/>
      <c r="OGI34" s="191"/>
      <c r="OGJ34" s="191"/>
      <c r="OGK34" s="191"/>
      <c r="OGL34" s="191"/>
      <c r="OGM34" s="191"/>
      <c r="OGN34" s="191"/>
      <c r="OGO34" s="191"/>
      <c r="OGP34" s="191"/>
      <c r="OGQ34" s="191"/>
      <c r="OGR34" s="191"/>
      <c r="OGS34" s="191"/>
      <c r="OGT34" s="191"/>
      <c r="OGU34" s="191"/>
      <c r="OGV34" s="191"/>
      <c r="OGW34" s="191"/>
      <c r="OGX34" s="191"/>
      <c r="OGY34" s="191"/>
      <c r="OGZ34" s="191"/>
      <c r="OHA34" s="191"/>
      <c r="OHB34" s="191"/>
      <c r="OHC34" s="191"/>
      <c r="OHD34" s="191"/>
      <c r="OHE34" s="191"/>
      <c r="OHF34" s="191"/>
      <c r="OHG34" s="191"/>
      <c r="OHH34" s="191"/>
      <c r="OHI34" s="191"/>
      <c r="OHJ34" s="191"/>
      <c r="OHK34" s="191"/>
      <c r="OHL34" s="191"/>
      <c r="OHM34" s="191"/>
      <c r="OHN34" s="191"/>
      <c r="OHO34" s="191"/>
      <c r="OHP34" s="191"/>
      <c r="OHQ34" s="191"/>
      <c r="OHR34" s="191"/>
      <c r="OHS34" s="191"/>
      <c r="OHT34" s="191"/>
      <c r="OHU34" s="191"/>
      <c r="OHV34" s="191"/>
      <c r="OHW34" s="191"/>
      <c r="OHX34" s="191"/>
      <c r="OHY34" s="191"/>
      <c r="OHZ34" s="191"/>
      <c r="OIA34" s="191"/>
      <c r="OIB34" s="191"/>
      <c r="OIC34" s="191"/>
      <c r="OID34" s="191"/>
      <c r="OIE34" s="191"/>
      <c r="OIF34" s="191"/>
      <c r="OIG34" s="191"/>
      <c r="OIH34" s="191"/>
      <c r="OII34" s="191"/>
      <c r="OIJ34" s="191"/>
      <c r="OIK34" s="191"/>
      <c r="OIL34" s="191"/>
      <c r="OIM34" s="191"/>
      <c r="OIN34" s="191"/>
      <c r="OIO34" s="191"/>
      <c r="OIP34" s="191"/>
      <c r="OIQ34" s="191"/>
      <c r="OIR34" s="191"/>
      <c r="OIS34" s="191"/>
      <c r="OIT34" s="191"/>
      <c r="OIU34" s="191"/>
      <c r="OIV34" s="191"/>
      <c r="OIW34" s="191"/>
      <c r="OIX34" s="191"/>
      <c r="OIY34" s="191"/>
      <c r="OIZ34" s="191"/>
      <c r="OJA34" s="191"/>
      <c r="OJB34" s="191"/>
      <c r="OJC34" s="191"/>
      <c r="OJD34" s="191"/>
      <c r="OJE34" s="191"/>
      <c r="OJF34" s="191"/>
      <c r="OJG34" s="191"/>
      <c r="OJH34" s="191"/>
      <c r="OJI34" s="191"/>
      <c r="OJJ34" s="191"/>
      <c r="OJK34" s="191"/>
      <c r="OJL34" s="191"/>
      <c r="OJM34" s="191"/>
      <c r="OJN34" s="191"/>
      <c r="OJO34" s="191"/>
      <c r="OJP34" s="191"/>
      <c r="OJQ34" s="191"/>
      <c r="OJR34" s="191"/>
      <c r="OJS34" s="191"/>
      <c r="OJT34" s="191"/>
      <c r="OJU34" s="191"/>
      <c r="OJV34" s="191"/>
      <c r="OJW34" s="191"/>
      <c r="OJX34" s="191"/>
      <c r="OJY34" s="191"/>
      <c r="OJZ34" s="191"/>
      <c r="OKA34" s="191"/>
      <c r="OKB34" s="191"/>
      <c r="OKC34" s="191"/>
      <c r="OKD34" s="191"/>
      <c r="OKE34" s="191"/>
      <c r="OKF34" s="191"/>
      <c r="OKG34" s="191"/>
      <c r="OKH34" s="191"/>
      <c r="OKI34" s="191"/>
      <c r="OKJ34" s="191"/>
      <c r="OKK34" s="191"/>
      <c r="OKL34" s="191"/>
      <c r="OKM34" s="191"/>
      <c r="OKN34" s="191"/>
      <c r="OKO34" s="191"/>
      <c r="OKP34" s="191"/>
      <c r="OKQ34" s="191"/>
      <c r="OKR34" s="191"/>
      <c r="OKS34" s="191"/>
      <c r="OKT34" s="191"/>
      <c r="OKU34" s="191"/>
      <c r="OKV34" s="191"/>
      <c r="OKW34" s="191"/>
      <c r="OKX34" s="191"/>
      <c r="OKY34" s="191"/>
      <c r="OKZ34" s="191"/>
      <c r="OLA34" s="191"/>
      <c r="OLB34" s="191"/>
      <c r="OLC34" s="191"/>
      <c r="OLD34" s="191"/>
      <c r="OLE34" s="191"/>
      <c r="OLF34" s="191"/>
      <c r="OLG34" s="191"/>
      <c r="OLH34" s="191"/>
      <c r="OLI34" s="191"/>
      <c r="OLJ34" s="191"/>
      <c r="OLK34" s="191"/>
      <c r="OLL34" s="191"/>
      <c r="OLM34" s="191"/>
      <c r="OLN34" s="191"/>
      <c r="OLO34" s="191"/>
      <c r="OLP34" s="191"/>
      <c r="OLQ34" s="191"/>
      <c r="OLR34" s="191"/>
      <c r="OLS34" s="191"/>
      <c r="OLT34" s="191"/>
      <c r="OLU34" s="191"/>
      <c r="OLV34" s="191"/>
      <c r="OLW34" s="191"/>
      <c r="OLX34" s="191"/>
      <c r="OLY34" s="191"/>
      <c r="OLZ34" s="191"/>
      <c r="OMA34" s="191"/>
      <c r="OMB34" s="191"/>
      <c r="OMC34" s="191"/>
      <c r="OMD34" s="191"/>
      <c r="OME34" s="191"/>
      <c r="OMF34" s="191"/>
      <c r="OMG34" s="191"/>
      <c r="OMH34" s="191"/>
      <c r="OMI34" s="191"/>
      <c r="OMJ34" s="191"/>
      <c r="OMK34" s="191"/>
      <c r="OML34" s="191"/>
      <c r="OMM34" s="191"/>
      <c r="OMN34" s="191"/>
      <c r="OMO34" s="191"/>
      <c r="OMP34" s="191"/>
      <c r="OMQ34" s="191"/>
      <c r="OMR34" s="191"/>
      <c r="OMS34" s="191"/>
      <c r="OMT34" s="191"/>
      <c r="OMU34" s="191"/>
      <c r="OMV34" s="191"/>
      <c r="OMW34" s="191"/>
      <c r="OMX34" s="191"/>
      <c r="OMY34" s="191"/>
      <c r="OMZ34" s="191"/>
      <c r="ONA34" s="191"/>
      <c r="ONB34" s="191"/>
      <c r="ONC34" s="191"/>
      <c r="OND34" s="191"/>
      <c r="ONE34" s="191"/>
      <c r="ONF34" s="191"/>
      <c r="ONG34" s="191"/>
      <c r="ONH34" s="191"/>
      <c r="ONI34" s="191"/>
      <c r="ONJ34" s="191"/>
      <c r="ONK34" s="191"/>
      <c r="ONL34" s="191"/>
      <c r="ONM34" s="191"/>
      <c r="ONN34" s="191"/>
      <c r="ONO34" s="191"/>
      <c r="ONP34" s="191"/>
      <c r="ONQ34" s="191"/>
      <c r="ONR34" s="191"/>
      <c r="ONS34" s="191"/>
      <c r="ONT34" s="191"/>
      <c r="ONU34" s="191"/>
      <c r="ONV34" s="191"/>
      <c r="ONW34" s="191"/>
      <c r="ONX34" s="191"/>
      <c r="ONY34" s="191"/>
      <c r="ONZ34" s="191"/>
      <c r="OOA34" s="191"/>
      <c r="OOB34" s="191"/>
      <c r="OOC34" s="191"/>
      <c r="OOD34" s="191"/>
      <c r="OOE34" s="191"/>
      <c r="OOF34" s="191"/>
      <c r="OOG34" s="191"/>
      <c r="OOH34" s="191"/>
      <c r="OOI34" s="191"/>
      <c r="OOJ34" s="191"/>
      <c r="OOK34" s="191"/>
      <c r="OOL34" s="191"/>
      <c r="OOM34" s="191"/>
      <c r="OON34" s="191"/>
      <c r="OOO34" s="191"/>
      <c r="OOP34" s="191"/>
      <c r="OOQ34" s="191"/>
      <c r="OOR34" s="191"/>
      <c r="OOS34" s="191"/>
      <c r="OOT34" s="191"/>
      <c r="OOU34" s="191"/>
      <c r="OOV34" s="191"/>
      <c r="OOW34" s="191"/>
      <c r="OOX34" s="191"/>
      <c r="OOY34" s="191"/>
      <c r="OOZ34" s="191"/>
      <c r="OPA34" s="191"/>
      <c r="OPB34" s="191"/>
      <c r="OPC34" s="191"/>
      <c r="OPD34" s="191"/>
      <c r="OPE34" s="191"/>
      <c r="OPF34" s="191"/>
      <c r="OPG34" s="191"/>
      <c r="OPH34" s="191"/>
      <c r="OPI34" s="191"/>
      <c r="OPJ34" s="191"/>
      <c r="OPK34" s="191"/>
      <c r="OPL34" s="191"/>
      <c r="OPM34" s="191"/>
      <c r="OPN34" s="191"/>
      <c r="OPO34" s="191"/>
      <c r="OPP34" s="191"/>
      <c r="OPQ34" s="191"/>
      <c r="OPR34" s="191"/>
      <c r="OPS34" s="191"/>
      <c r="OPT34" s="191"/>
      <c r="OPU34" s="191"/>
      <c r="OPV34" s="191"/>
      <c r="OPW34" s="191"/>
      <c r="OPX34" s="191"/>
      <c r="OPY34" s="191"/>
      <c r="OPZ34" s="191"/>
      <c r="OQA34" s="191"/>
      <c r="OQB34" s="191"/>
      <c r="OQC34" s="191"/>
      <c r="OQD34" s="191"/>
      <c r="OQE34" s="191"/>
      <c r="OQF34" s="191"/>
      <c r="OQG34" s="191"/>
      <c r="OQH34" s="191"/>
      <c r="OQI34" s="191"/>
      <c r="OQJ34" s="191"/>
      <c r="OQK34" s="191"/>
      <c r="OQL34" s="191"/>
      <c r="OQM34" s="191"/>
      <c r="OQN34" s="191"/>
      <c r="OQO34" s="191"/>
      <c r="OQP34" s="191"/>
      <c r="OQQ34" s="191"/>
      <c r="OQR34" s="191"/>
      <c r="OQS34" s="191"/>
      <c r="OQT34" s="191"/>
      <c r="OQU34" s="191"/>
      <c r="OQV34" s="191"/>
      <c r="OQW34" s="191"/>
      <c r="OQX34" s="191"/>
      <c r="OQY34" s="191"/>
      <c r="OQZ34" s="191"/>
      <c r="ORA34" s="191"/>
      <c r="ORB34" s="191"/>
      <c r="ORC34" s="191"/>
      <c r="ORD34" s="191"/>
      <c r="ORE34" s="191"/>
      <c r="ORF34" s="191"/>
      <c r="ORG34" s="191"/>
      <c r="ORH34" s="191"/>
      <c r="ORI34" s="191"/>
      <c r="ORJ34" s="191"/>
      <c r="ORK34" s="191"/>
      <c r="ORL34" s="191"/>
      <c r="ORM34" s="191"/>
      <c r="ORN34" s="191"/>
      <c r="ORO34" s="191"/>
      <c r="ORP34" s="191"/>
      <c r="ORQ34" s="191"/>
      <c r="ORR34" s="191"/>
      <c r="ORS34" s="191"/>
      <c r="ORT34" s="191"/>
      <c r="ORU34" s="191"/>
      <c r="ORV34" s="191"/>
      <c r="ORW34" s="191"/>
      <c r="ORX34" s="191"/>
      <c r="ORY34" s="191"/>
      <c r="ORZ34" s="191"/>
      <c r="OSA34" s="191"/>
      <c r="OSB34" s="191"/>
      <c r="OSC34" s="191"/>
      <c r="OSD34" s="191"/>
      <c r="OSE34" s="191"/>
      <c r="OSF34" s="191"/>
      <c r="OSG34" s="191"/>
      <c r="OSH34" s="191"/>
      <c r="OSI34" s="191"/>
      <c r="OSJ34" s="191"/>
      <c r="OSK34" s="191"/>
      <c r="OSL34" s="191"/>
      <c r="OSM34" s="191"/>
      <c r="OSN34" s="191"/>
      <c r="OSO34" s="191"/>
      <c r="OSP34" s="191"/>
      <c r="OSQ34" s="191"/>
      <c r="OSR34" s="191"/>
      <c r="OSS34" s="191"/>
      <c r="OST34" s="191"/>
      <c r="OSU34" s="191"/>
      <c r="OSV34" s="191"/>
      <c r="OSW34" s="191"/>
      <c r="OSX34" s="191"/>
      <c r="OSY34" s="191"/>
      <c r="OSZ34" s="191"/>
      <c r="OTA34" s="191"/>
      <c r="OTB34" s="191"/>
      <c r="OTC34" s="191"/>
      <c r="OTD34" s="191"/>
      <c r="OTE34" s="191"/>
      <c r="OTF34" s="191"/>
      <c r="OTG34" s="191"/>
      <c r="OTH34" s="191"/>
      <c r="OTI34" s="191"/>
      <c r="OTJ34" s="191"/>
      <c r="OTK34" s="191"/>
      <c r="OTL34" s="191"/>
      <c r="OTM34" s="191"/>
      <c r="OTN34" s="191"/>
      <c r="OTO34" s="191"/>
      <c r="OTP34" s="191"/>
      <c r="OTQ34" s="191"/>
      <c r="OTR34" s="191"/>
      <c r="OTS34" s="191"/>
      <c r="OTT34" s="191"/>
      <c r="OTU34" s="191"/>
      <c r="OTV34" s="191"/>
      <c r="OTW34" s="191"/>
      <c r="OTX34" s="191"/>
      <c r="OTY34" s="191"/>
      <c r="OTZ34" s="191"/>
      <c r="OUA34" s="191"/>
      <c r="OUB34" s="191"/>
      <c r="OUC34" s="191"/>
      <c r="OUD34" s="191"/>
      <c r="OUE34" s="191"/>
      <c r="OUF34" s="191"/>
      <c r="OUG34" s="191"/>
      <c r="OUH34" s="191"/>
      <c r="OUI34" s="191"/>
      <c r="OUJ34" s="191"/>
      <c r="OUK34" s="191"/>
      <c r="OUL34" s="191"/>
      <c r="OUM34" s="191"/>
      <c r="OUN34" s="191"/>
      <c r="OUO34" s="191"/>
      <c r="OUP34" s="191"/>
      <c r="OUQ34" s="191"/>
      <c r="OUR34" s="191"/>
      <c r="OUS34" s="191"/>
      <c r="OUT34" s="191"/>
      <c r="OUU34" s="191"/>
      <c r="OUV34" s="191"/>
      <c r="OUW34" s="191"/>
      <c r="OUX34" s="191"/>
      <c r="OUY34" s="191"/>
      <c r="OUZ34" s="191"/>
      <c r="OVA34" s="191"/>
      <c r="OVB34" s="191"/>
      <c r="OVC34" s="191"/>
      <c r="OVD34" s="191"/>
      <c r="OVE34" s="191"/>
      <c r="OVF34" s="191"/>
      <c r="OVG34" s="191"/>
      <c r="OVH34" s="191"/>
      <c r="OVI34" s="191"/>
      <c r="OVJ34" s="191"/>
      <c r="OVK34" s="191"/>
      <c r="OVL34" s="191"/>
      <c r="OVM34" s="191"/>
      <c r="OVN34" s="191"/>
      <c r="OVO34" s="191"/>
      <c r="OVP34" s="191"/>
      <c r="OVQ34" s="191"/>
      <c r="OVR34" s="191"/>
      <c r="OVS34" s="191"/>
      <c r="OVT34" s="191"/>
      <c r="OVU34" s="191"/>
      <c r="OVV34" s="191"/>
      <c r="OVW34" s="191"/>
      <c r="OVX34" s="191"/>
      <c r="OVY34" s="191"/>
      <c r="OVZ34" s="191"/>
      <c r="OWA34" s="191"/>
      <c r="OWB34" s="191"/>
      <c r="OWC34" s="191"/>
      <c r="OWD34" s="191"/>
      <c r="OWE34" s="191"/>
      <c r="OWF34" s="191"/>
      <c r="OWG34" s="191"/>
      <c r="OWH34" s="191"/>
      <c r="OWI34" s="191"/>
      <c r="OWJ34" s="191"/>
      <c r="OWK34" s="191"/>
      <c r="OWL34" s="191"/>
      <c r="OWM34" s="191"/>
      <c r="OWN34" s="191"/>
      <c r="OWO34" s="191"/>
      <c r="OWP34" s="191"/>
      <c r="OWQ34" s="191"/>
      <c r="OWR34" s="191"/>
      <c r="OWS34" s="191"/>
      <c r="OWT34" s="191"/>
      <c r="OWU34" s="191"/>
      <c r="OWV34" s="191"/>
      <c r="OWW34" s="191"/>
      <c r="OWX34" s="191"/>
      <c r="OWY34" s="191"/>
      <c r="OWZ34" s="191"/>
      <c r="OXA34" s="191"/>
      <c r="OXB34" s="191"/>
      <c r="OXC34" s="191"/>
      <c r="OXD34" s="191"/>
      <c r="OXE34" s="191"/>
      <c r="OXF34" s="191"/>
      <c r="OXG34" s="191"/>
      <c r="OXH34" s="191"/>
      <c r="OXI34" s="191"/>
      <c r="OXJ34" s="191"/>
      <c r="OXK34" s="191"/>
      <c r="OXL34" s="191"/>
      <c r="OXM34" s="191"/>
      <c r="OXN34" s="191"/>
      <c r="OXO34" s="191"/>
      <c r="OXP34" s="191"/>
      <c r="OXQ34" s="191"/>
      <c r="OXR34" s="191"/>
      <c r="OXS34" s="191"/>
      <c r="OXT34" s="191"/>
      <c r="OXU34" s="191"/>
      <c r="OXV34" s="191"/>
      <c r="OXW34" s="191"/>
      <c r="OXX34" s="191"/>
      <c r="OXY34" s="191"/>
      <c r="OXZ34" s="191"/>
      <c r="OYA34" s="191"/>
      <c r="OYB34" s="191"/>
      <c r="OYC34" s="191"/>
      <c r="OYD34" s="191"/>
      <c r="OYE34" s="191"/>
      <c r="OYF34" s="191"/>
      <c r="OYG34" s="191"/>
      <c r="OYH34" s="191"/>
      <c r="OYI34" s="191"/>
      <c r="OYJ34" s="191"/>
      <c r="OYK34" s="191"/>
      <c r="OYL34" s="191"/>
      <c r="OYM34" s="191"/>
      <c r="OYN34" s="191"/>
      <c r="OYO34" s="191"/>
      <c r="OYP34" s="191"/>
      <c r="OYQ34" s="191"/>
      <c r="OYR34" s="191"/>
      <c r="OYS34" s="191"/>
      <c r="OYT34" s="191"/>
      <c r="OYU34" s="191"/>
      <c r="OYV34" s="191"/>
      <c r="OYW34" s="191"/>
      <c r="OYX34" s="191"/>
      <c r="OYY34" s="191"/>
      <c r="OYZ34" s="191"/>
      <c r="OZA34" s="191"/>
      <c r="OZB34" s="191"/>
      <c r="OZC34" s="191"/>
      <c r="OZD34" s="191"/>
      <c r="OZE34" s="191"/>
      <c r="OZF34" s="191"/>
      <c r="OZG34" s="191"/>
      <c r="OZH34" s="191"/>
      <c r="OZI34" s="191"/>
      <c r="OZJ34" s="191"/>
      <c r="OZK34" s="191"/>
      <c r="OZL34" s="191"/>
      <c r="OZM34" s="191"/>
      <c r="OZN34" s="191"/>
      <c r="OZO34" s="191"/>
      <c r="OZP34" s="191"/>
      <c r="OZQ34" s="191"/>
      <c r="OZR34" s="191"/>
      <c r="OZS34" s="191"/>
      <c r="OZT34" s="191"/>
      <c r="OZU34" s="191"/>
      <c r="OZV34" s="191"/>
      <c r="OZW34" s="191"/>
      <c r="OZX34" s="191"/>
      <c r="OZY34" s="191"/>
      <c r="OZZ34" s="191"/>
      <c r="PAA34" s="191"/>
      <c r="PAB34" s="191"/>
      <c r="PAC34" s="191"/>
      <c r="PAD34" s="191"/>
      <c r="PAE34" s="191"/>
      <c r="PAF34" s="191"/>
      <c r="PAG34" s="191"/>
      <c r="PAH34" s="191"/>
      <c r="PAI34" s="191"/>
      <c r="PAJ34" s="191"/>
      <c r="PAK34" s="191"/>
      <c r="PAL34" s="191"/>
      <c r="PAM34" s="191"/>
      <c r="PAN34" s="191"/>
      <c r="PAO34" s="191"/>
      <c r="PAP34" s="191"/>
      <c r="PAQ34" s="191"/>
      <c r="PAR34" s="191"/>
      <c r="PAS34" s="191"/>
      <c r="PAT34" s="191"/>
      <c r="PAU34" s="191"/>
      <c r="PAV34" s="191"/>
      <c r="PAW34" s="191"/>
      <c r="PAX34" s="191"/>
      <c r="PAY34" s="191"/>
      <c r="PAZ34" s="191"/>
      <c r="PBA34" s="191"/>
      <c r="PBB34" s="191"/>
      <c r="PBC34" s="191"/>
      <c r="PBD34" s="191"/>
      <c r="PBE34" s="191"/>
      <c r="PBF34" s="191"/>
      <c r="PBG34" s="191"/>
      <c r="PBH34" s="191"/>
      <c r="PBI34" s="191"/>
      <c r="PBJ34" s="191"/>
      <c r="PBK34" s="191"/>
      <c r="PBL34" s="191"/>
      <c r="PBM34" s="191"/>
      <c r="PBN34" s="191"/>
      <c r="PBO34" s="191"/>
      <c r="PBP34" s="191"/>
      <c r="PBQ34" s="191"/>
      <c r="PBR34" s="191"/>
      <c r="PBS34" s="191"/>
      <c r="PBT34" s="191"/>
      <c r="PBU34" s="191"/>
      <c r="PBV34" s="191"/>
      <c r="PBW34" s="191"/>
      <c r="PBX34" s="191"/>
      <c r="PBY34" s="191"/>
      <c r="PBZ34" s="191"/>
      <c r="PCA34" s="191"/>
      <c r="PCB34" s="191"/>
      <c r="PCC34" s="191"/>
      <c r="PCD34" s="191"/>
      <c r="PCE34" s="191"/>
      <c r="PCF34" s="191"/>
      <c r="PCG34" s="191"/>
      <c r="PCH34" s="191"/>
      <c r="PCI34" s="191"/>
      <c r="PCJ34" s="191"/>
      <c r="PCK34" s="191"/>
      <c r="PCL34" s="191"/>
      <c r="PCM34" s="191"/>
      <c r="PCN34" s="191"/>
      <c r="PCO34" s="191"/>
      <c r="PCP34" s="191"/>
      <c r="PCQ34" s="191"/>
      <c r="PCR34" s="191"/>
      <c r="PCS34" s="191"/>
      <c r="PCT34" s="191"/>
      <c r="PCU34" s="191"/>
      <c r="PCV34" s="191"/>
      <c r="PCW34" s="191"/>
      <c r="PCX34" s="191"/>
      <c r="PCY34" s="191"/>
      <c r="PCZ34" s="191"/>
      <c r="PDA34" s="191"/>
      <c r="PDB34" s="191"/>
      <c r="PDC34" s="191"/>
      <c r="PDD34" s="191"/>
      <c r="PDE34" s="191"/>
      <c r="PDF34" s="191"/>
      <c r="PDG34" s="191"/>
      <c r="PDH34" s="191"/>
      <c r="PDI34" s="191"/>
      <c r="PDJ34" s="191"/>
      <c r="PDK34" s="191"/>
      <c r="PDL34" s="191"/>
      <c r="PDM34" s="191"/>
      <c r="PDN34" s="191"/>
      <c r="PDO34" s="191"/>
      <c r="PDP34" s="191"/>
      <c r="PDQ34" s="191"/>
      <c r="PDR34" s="191"/>
      <c r="PDS34" s="191"/>
      <c r="PDT34" s="191"/>
      <c r="PDU34" s="191"/>
      <c r="PDV34" s="191"/>
      <c r="PDW34" s="191"/>
      <c r="PDX34" s="191"/>
      <c r="PDY34" s="191"/>
      <c r="PDZ34" s="191"/>
      <c r="PEA34" s="191"/>
      <c r="PEB34" s="191"/>
      <c r="PEC34" s="191"/>
      <c r="PED34" s="191"/>
      <c r="PEE34" s="191"/>
      <c r="PEF34" s="191"/>
      <c r="PEG34" s="191"/>
      <c r="PEH34" s="191"/>
      <c r="PEI34" s="191"/>
      <c r="PEJ34" s="191"/>
      <c r="PEK34" s="191"/>
      <c r="PEL34" s="191"/>
      <c r="PEM34" s="191"/>
      <c r="PEN34" s="191"/>
      <c r="PEO34" s="191"/>
      <c r="PEP34" s="191"/>
      <c r="PEQ34" s="191"/>
      <c r="PER34" s="191"/>
      <c r="PES34" s="191"/>
      <c r="PET34" s="191"/>
      <c r="PEU34" s="191"/>
      <c r="PEV34" s="191"/>
      <c r="PEW34" s="191"/>
      <c r="PEX34" s="191"/>
      <c r="PEY34" s="191"/>
      <c r="PEZ34" s="191"/>
      <c r="PFA34" s="191"/>
      <c r="PFB34" s="191"/>
      <c r="PFC34" s="191"/>
      <c r="PFD34" s="191"/>
      <c r="PFE34" s="191"/>
      <c r="PFF34" s="191"/>
      <c r="PFG34" s="191"/>
      <c r="PFH34" s="191"/>
      <c r="PFI34" s="191"/>
      <c r="PFJ34" s="191"/>
      <c r="PFK34" s="191"/>
      <c r="PFL34" s="191"/>
      <c r="PFM34" s="191"/>
      <c r="PFN34" s="191"/>
      <c r="PFO34" s="191"/>
      <c r="PFP34" s="191"/>
      <c r="PFQ34" s="191"/>
      <c r="PFR34" s="191"/>
      <c r="PFS34" s="191"/>
      <c r="PFT34" s="191"/>
      <c r="PFU34" s="191"/>
      <c r="PFV34" s="191"/>
      <c r="PFW34" s="191"/>
      <c r="PFX34" s="191"/>
      <c r="PFY34" s="191"/>
      <c r="PFZ34" s="191"/>
      <c r="PGA34" s="191"/>
      <c r="PGB34" s="191"/>
      <c r="PGC34" s="191"/>
      <c r="PGD34" s="191"/>
      <c r="PGE34" s="191"/>
      <c r="PGF34" s="191"/>
      <c r="PGG34" s="191"/>
      <c r="PGH34" s="191"/>
      <c r="PGI34" s="191"/>
      <c r="PGJ34" s="191"/>
      <c r="PGK34" s="191"/>
      <c r="PGL34" s="191"/>
      <c r="PGM34" s="191"/>
      <c r="PGN34" s="191"/>
      <c r="PGO34" s="191"/>
      <c r="PGP34" s="191"/>
      <c r="PGQ34" s="191"/>
      <c r="PGR34" s="191"/>
      <c r="PGS34" s="191"/>
      <c r="PGT34" s="191"/>
      <c r="PGU34" s="191"/>
      <c r="PGV34" s="191"/>
      <c r="PGW34" s="191"/>
      <c r="PGX34" s="191"/>
      <c r="PGY34" s="191"/>
      <c r="PGZ34" s="191"/>
      <c r="PHA34" s="191"/>
      <c r="PHB34" s="191"/>
      <c r="PHC34" s="191"/>
      <c r="PHD34" s="191"/>
      <c r="PHE34" s="191"/>
      <c r="PHF34" s="191"/>
      <c r="PHG34" s="191"/>
      <c r="PHH34" s="191"/>
      <c r="PHI34" s="191"/>
      <c r="PHJ34" s="191"/>
      <c r="PHK34" s="191"/>
      <c r="PHL34" s="191"/>
      <c r="PHM34" s="191"/>
      <c r="PHN34" s="191"/>
      <c r="PHO34" s="191"/>
      <c r="PHP34" s="191"/>
      <c r="PHQ34" s="191"/>
      <c r="PHR34" s="191"/>
      <c r="PHS34" s="191"/>
      <c r="PHT34" s="191"/>
      <c r="PHU34" s="191"/>
      <c r="PHV34" s="191"/>
      <c r="PHW34" s="191"/>
      <c r="PHX34" s="191"/>
      <c r="PHY34" s="191"/>
      <c r="PHZ34" s="191"/>
      <c r="PIA34" s="191"/>
      <c r="PIB34" s="191"/>
      <c r="PIC34" s="191"/>
      <c r="PID34" s="191"/>
      <c r="PIE34" s="191"/>
      <c r="PIF34" s="191"/>
      <c r="PIG34" s="191"/>
      <c r="PIH34" s="191"/>
      <c r="PII34" s="191"/>
      <c r="PIJ34" s="191"/>
      <c r="PIK34" s="191"/>
      <c r="PIL34" s="191"/>
      <c r="PIM34" s="191"/>
      <c r="PIN34" s="191"/>
      <c r="PIO34" s="191"/>
      <c r="PIP34" s="191"/>
      <c r="PIQ34" s="191"/>
      <c r="PIR34" s="191"/>
      <c r="PIS34" s="191"/>
      <c r="PIT34" s="191"/>
      <c r="PIU34" s="191"/>
      <c r="PIV34" s="191"/>
      <c r="PIW34" s="191"/>
      <c r="PIX34" s="191"/>
      <c r="PIY34" s="191"/>
      <c r="PIZ34" s="191"/>
      <c r="PJA34" s="191"/>
      <c r="PJB34" s="191"/>
      <c r="PJC34" s="191"/>
      <c r="PJD34" s="191"/>
      <c r="PJE34" s="191"/>
      <c r="PJF34" s="191"/>
      <c r="PJG34" s="191"/>
      <c r="PJH34" s="191"/>
      <c r="PJI34" s="191"/>
      <c r="PJJ34" s="191"/>
      <c r="PJK34" s="191"/>
      <c r="PJL34" s="191"/>
      <c r="PJM34" s="191"/>
      <c r="PJN34" s="191"/>
      <c r="PJO34" s="191"/>
      <c r="PJP34" s="191"/>
      <c r="PJQ34" s="191"/>
      <c r="PJR34" s="191"/>
      <c r="PJS34" s="191"/>
      <c r="PJT34" s="191"/>
      <c r="PJU34" s="191"/>
      <c r="PJV34" s="191"/>
      <c r="PJW34" s="191"/>
      <c r="PJX34" s="191"/>
      <c r="PJY34" s="191"/>
      <c r="PJZ34" s="191"/>
      <c r="PKA34" s="191"/>
      <c r="PKB34" s="191"/>
      <c r="PKC34" s="191"/>
      <c r="PKD34" s="191"/>
      <c r="PKE34" s="191"/>
      <c r="PKF34" s="191"/>
      <c r="PKG34" s="191"/>
      <c r="PKH34" s="191"/>
      <c r="PKI34" s="191"/>
      <c r="PKJ34" s="191"/>
      <c r="PKK34" s="191"/>
      <c r="PKL34" s="191"/>
      <c r="PKM34" s="191"/>
      <c r="PKN34" s="191"/>
      <c r="PKO34" s="191"/>
      <c r="PKP34" s="191"/>
      <c r="PKQ34" s="191"/>
      <c r="PKR34" s="191"/>
      <c r="PKS34" s="191"/>
      <c r="PKT34" s="191"/>
      <c r="PKU34" s="191"/>
      <c r="PKV34" s="191"/>
      <c r="PKW34" s="191"/>
      <c r="PKX34" s="191"/>
      <c r="PKY34" s="191"/>
      <c r="PKZ34" s="191"/>
      <c r="PLA34" s="191"/>
      <c r="PLB34" s="191"/>
      <c r="PLC34" s="191"/>
      <c r="PLD34" s="191"/>
      <c r="PLE34" s="191"/>
      <c r="PLF34" s="191"/>
      <c r="PLG34" s="191"/>
      <c r="PLH34" s="191"/>
      <c r="PLI34" s="191"/>
      <c r="PLJ34" s="191"/>
      <c r="PLK34" s="191"/>
      <c r="PLL34" s="191"/>
      <c r="PLM34" s="191"/>
      <c r="PLN34" s="191"/>
      <c r="PLO34" s="191"/>
      <c r="PLP34" s="191"/>
      <c r="PLQ34" s="191"/>
      <c r="PLR34" s="191"/>
      <c r="PLS34" s="191"/>
      <c r="PLT34" s="191"/>
      <c r="PLU34" s="191"/>
      <c r="PLV34" s="191"/>
      <c r="PLW34" s="191"/>
      <c r="PLX34" s="191"/>
      <c r="PLY34" s="191"/>
      <c r="PLZ34" s="191"/>
      <c r="PMA34" s="191"/>
      <c r="PMB34" s="191"/>
      <c r="PMC34" s="191"/>
      <c r="PMD34" s="191"/>
      <c r="PME34" s="191"/>
      <c r="PMF34" s="191"/>
      <c r="PMG34" s="191"/>
      <c r="PMH34" s="191"/>
      <c r="PMI34" s="191"/>
      <c r="PMJ34" s="191"/>
      <c r="PMK34" s="191"/>
      <c r="PML34" s="191"/>
      <c r="PMM34" s="191"/>
      <c r="PMN34" s="191"/>
      <c r="PMO34" s="191"/>
      <c r="PMP34" s="191"/>
      <c r="PMQ34" s="191"/>
      <c r="PMR34" s="191"/>
      <c r="PMS34" s="191"/>
      <c r="PMT34" s="191"/>
      <c r="PMU34" s="191"/>
      <c r="PMV34" s="191"/>
      <c r="PMW34" s="191"/>
      <c r="PMX34" s="191"/>
      <c r="PMY34" s="191"/>
      <c r="PMZ34" s="191"/>
      <c r="PNA34" s="191"/>
      <c r="PNB34" s="191"/>
      <c r="PNC34" s="191"/>
      <c r="PND34" s="191"/>
      <c r="PNE34" s="191"/>
      <c r="PNF34" s="191"/>
      <c r="PNG34" s="191"/>
      <c r="PNH34" s="191"/>
      <c r="PNI34" s="191"/>
      <c r="PNJ34" s="191"/>
      <c r="PNK34" s="191"/>
      <c r="PNL34" s="191"/>
      <c r="PNM34" s="191"/>
      <c r="PNN34" s="191"/>
      <c r="PNO34" s="191"/>
      <c r="PNP34" s="191"/>
      <c r="PNQ34" s="191"/>
      <c r="PNR34" s="191"/>
      <c r="PNS34" s="191"/>
      <c r="PNT34" s="191"/>
      <c r="PNU34" s="191"/>
      <c r="PNV34" s="191"/>
      <c r="PNW34" s="191"/>
      <c r="PNX34" s="191"/>
      <c r="PNY34" s="191"/>
      <c r="PNZ34" s="191"/>
      <c r="POA34" s="191"/>
      <c r="POB34" s="191"/>
      <c r="POC34" s="191"/>
      <c r="POD34" s="191"/>
      <c r="POE34" s="191"/>
      <c r="POF34" s="191"/>
      <c r="POG34" s="191"/>
      <c r="POH34" s="191"/>
      <c r="POI34" s="191"/>
      <c r="POJ34" s="191"/>
      <c r="POK34" s="191"/>
      <c r="POL34" s="191"/>
      <c r="POM34" s="191"/>
      <c r="PON34" s="191"/>
      <c r="POO34" s="191"/>
      <c r="POP34" s="191"/>
      <c r="POQ34" s="191"/>
      <c r="POR34" s="191"/>
      <c r="POS34" s="191"/>
      <c r="POT34" s="191"/>
      <c r="POU34" s="191"/>
      <c r="POV34" s="191"/>
      <c r="POW34" s="191"/>
      <c r="POX34" s="191"/>
      <c r="POY34" s="191"/>
      <c r="POZ34" s="191"/>
      <c r="PPA34" s="191"/>
      <c r="PPB34" s="191"/>
      <c r="PPC34" s="191"/>
      <c r="PPD34" s="191"/>
      <c r="PPE34" s="191"/>
      <c r="PPF34" s="191"/>
      <c r="PPG34" s="191"/>
      <c r="PPH34" s="191"/>
      <c r="PPI34" s="191"/>
      <c r="PPJ34" s="191"/>
      <c r="PPK34" s="191"/>
      <c r="PPL34" s="191"/>
      <c r="PPM34" s="191"/>
      <c r="PPN34" s="191"/>
      <c r="PPO34" s="191"/>
      <c r="PPP34" s="191"/>
      <c r="PPQ34" s="191"/>
      <c r="PPR34" s="191"/>
      <c r="PPS34" s="191"/>
      <c r="PPT34" s="191"/>
      <c r="PPU34" s="191"/>
      <c r="PPV34" s="191"/>
      <c r="PPW34" s="191"/>
      <c r="PPX34" s="191"/>
      <c r="PPY34" s="191"/>
      <c r="PPZ34" s="191"/>
      <c r="PQA34" s="191"/>
      <c r="PQB34" s="191"/>
      <c r="PQC34" s="191"/>
      <c r="PQD34" s="191"/>
      <c r="PQE34" s="191"/>
      <c r="PQF34" s="191"/>
      <c r="PQG34" s="191"/>
      <c r="PQH34" s="191"/>
      <c r="PQI34" s="191"/>
      <c r="PQJ34" s="191"/>
      <c r="PQK34" s="191"/>
      <c r="PQL34" s="191"/>
      <c r="PQM34" s="191"/>
      <c r="PQN34" s="191"/>
      <c r="PQO34" s="191"/>
      <c r="PQP34" s="191"/>
      <c r="PQQ34" s="191"/>
      <c r="PQR34" s="191"/>
      <c r="PQS34" s="191"/>
      <c r="PQT34" s="191"/>
      <c r="PQU34" s="191"/>
      <c r="PQV34" s="191"/>
      <c r="PQW34" s="191"/>
      <c r="PQX34" s="191"/>
      <c r="PQY34" s="191"/>
      <c r="PQZ34" s="191"/>
      <c r="PRA34" s="191"/>
      <c r="PRB34" s="191"/>
      <c r="PRC34" s="191"/>
      <c r="PRD34" s="191"/>
      <c r="PRE34" s="191"/>
      <c r="PRF34" s="191"/>
      <c r="PRG34" s="191"/>
      <c r="PRH34" s="191"/>
      <c r="PRI34" s="191"/>
      <c r="PRJ34" s="191"/>
      <c r="PRK34" s="191"/>
      <c r="PRL34" s="191"/>
      <c r="PRM34" s="191"/>
      <c r="PRN34" s="191"/>
      <c r="PRO34" s="191"/>
      <c r="PRP34" s="191"/>
      <c r="PRQ34" s="191"/>
      <c r="PRR34" s="191"/>
      <c r="PRS34" s="191"/>
      <c r="PRT34" s="191"/>
      <c r="PRU34" s="191"/>
      <c r="PRV34" s="191"/>
      <c r="PRW34" s="191"/>
      <c r="PRX34" s="191"/>
      <c r="PRY34" s="191"/>
      <c r="PRZ34" s="191"/>
      <c r="PSA34" s="191"/>
      <c r="PSB34" s="191"/>
      <c r="PSC34" s="191"/>
      <c r="PSD34" s="191"/>
      <c r="PSE34" s="191"/>
      <c r="PSF34" s="191"/>
      <c r="PSG34" s="191"/>
      <c r="PSH34" s="191"/>
      <c r="PSI34" s="191"/>
      <c r="PSJ34" s="191"/>
      <c r="PSK34" s="191"/>
      <c r="PSL34" s="191"/>
      <c r="PSM34" s="191"/>
      <c r="PSN34" s="191"/>
      <c r="PSO34" s="191"/>
      <c r="PSP34" s="191"/>
      <c r="PSQ34" s="191"/>
      <c r="PSR34" s="191"/>
      <c r="PSS34" s="191"/>
      <c r="PST34" s="191"/>
      <c r="PSU34" s="191"/>
      <c r="PSV34" s="191"/>
      <c r="PSW34" s="191"/>
      <c r="PSX34" s="191"/>
      <c r="PSY34" s="191"/>
      <c r="PSZ34" s="191"/>
      <c r="PTA34" s="191"/>
      <c r="PTB34" s="191"/>
      <c r="PTC34" s="191"/>
      <c r="PTD34" s="191"/>
      <c r="PTE34" s="191"/>
      <c r="PTF34" s="191"/>
      <c r="PTG34" s="191"/>
      <c r="PTH34" s="191"/>
      <c r="PTI34" s="191"/>
      <c r="PTJ34" s="191"/>
      <c r="PTK34" s="191"/>
      <c r="PTL34" s="191"/>
      <c r="PTM34" s="191"/>
      <c r="PTN34" s="191"/>
      <c r="PTO34" s="191"/>
      <c r="PTP34" s="191"/>
      <c r="PTQ34" s="191"/>
      <c r="PTR34" s="191"/>
      <c r="PTS34" s="191"/>
      <c r="PTT34" s="191"/>
      <c r="PTU34" s="191"/>
      <c r="PTV34" s="191"/>
      <c r="PTW34" s="191"/>
      <c r="PTX34" s="191"/>
      <c r="PTY34" s="191"/>
      <c r="PTZ34" s="191"/>
      <c r="PUA34" s="191"/>
      <c r="PUB34" s="191"/>
      <c r="PUC34" s="191"/>
      <c r="PUD34" s="191"/>
      <c r="PUE34" s="191"/>
      <c r="PUF34" s="191"/>
      <c r="PUG34" s="191"/>
      <c r="PUH34" s="191"/>
      <c r="PUI34" s="191"/>
      <c r="PUJ34" s="191"/>
      <c r="PUK34" s="191"/>
      <c r="PUL34" s="191"/>
      <c r="PUM34" s="191"/>
      <c r="PUN34" s="191"/>
      <c r="PUO34" s="191"/>
      <c r="PUP34" s="191"/>
      <c r="PUQ34" s="191"/>
      <c r="PUR34" s="191"/>
      <c r="PUS34" s="191"/>
      <c r="PUT34" s="191"/>
      <c r="PUU34" s="191"/>
      <c r="PUV34" s="191"/>
      <c r="PUW34" s="191"/>
      <c r="PUX34" s="191"/>
      <c r="PUY34" s="191"/>
      <c r="PUZ34" s="191"/>
      <c r="PVA34" s="191"/>
      <c r="PVB34" s="191"/>
      <c r="PVC34" s="191"/>
      <c r="PVD34" s="191"/>
      <c r="PVE34" s="191"/>
      <c r="PVF34" s="191"/>
      <c r="PVG34" s="191"/>
      <c r="PVH34" s="191"/>
      <c r="PVI34" s="191"/>
      <c r="PVJ34" s="191"/>
      <c r="PVK34" s="191"/>
      <c r="PVL34" s="191"/>
      <c r="PVM34" s="191"/>
      <c r="PVN34" s="191"/>
      <c r="PVO34" s="191"/>
      <c r="PVP34" s="191"/>
      <c r="PVQ34" s="191"/>
      <c r="PVR34" s="191"/>
      <c r="PVS34" s="191"/>
      <c r="PVT34" s="191"/>
      <c r="PVU34" s="191"/>
      <c r="PVV34" s="191"/>
      <c r="PVW34" s="191"/>
      <c r="PVX34" s="191"/>
      <c r="PVY34" s="191"/>
      <c r="PVZ34" s="191"/>
      <c r="PWA34" s="191"/>
      <c r="PWB34" s="191"/>
      <c r="PWC34" s="191"/>
      <c r="PWD34" s="191"/>
      <c r="PWE34" s="191"/>
      <c r="PWF34" s="191"/>
      <c r="PWG34" s="191"/>
      <c r="PWH34" s="191"/>
      <c r="PWI34" s="191"/>
      <c r="PWJ34" s="191"/>
      <c r="PWK34" s="191"/>
      <c r="PWL34" s="191"/>
      <c r="PWM34" s="191"/>
      <c r="PWN34" s="191"/>
      <c r="PWO34" s="191"/>
      <c r="PWP34" s="191"/>
      <c r="PWQ34" s="191"/>
      <c r="PWR34" s="191"/>
      <c r="PWS34" s="191"/>
      <c r="PWT34" s="191"/>
      <c r="PWU34" s="191"/>
      <c r="PWV34" s="191"/>
      <c r="PWW34" s="191"/>
      <c r="PWX34" s="191"/>
      <c r="PWY34" s="191"/>
      <c r="PWZ34" s="191"/>
      <c r="PXA34" s="191"/>
      <c r="PXB34" s="191"/>
      <c r="PXC34" s="191"/>
      <c r="PXD34" s="191"/>
      <c r="PXE34" s="191"/>
      <c r="PXF34" s="191"/>
      <c r="PXG34" s="191"/>
      <c r="PXH34" s="191"/>
      <c r="PXI34" s="191"/>
      <c r="PXJ34" s="191"/>
      <c r="PXK34" s="191"/>
      <c r="PXL34" s="191"/>
      <c r="PXM34" s="191"/>
      <c r="PXN34" s="191"/>
      <c r="PXO34" s="191"/>
      <c r="PXP34" s="191"/>
      <c r="PXQ34" s="191"/>
      <c r="PXR34" s="191"/>
      <c r="PXS34" s="191"/>
      <c r="PXT34" s="191"/>
      <c r="PXU34" s="191"/>
      <c r="PXV34" s="191"/>
      <c r="PXW34" s="191"/>
      <c r="PXX34" s="191"/>
      <c r="PXY34" s="191"/>
      <c r="PXZ34" s="191"/>
      <c r="PYA34" s="191"/>
      <c r="PYB34" s="191"/>
      <c r="PYC34" s="191"/>
      <c r="PYD34" s="191"/>
      <c r="PYE34" s="191"/>
      <c r="PYF34" s="191"/>
      <c r="PYG34" s="191"/>
      <c r="PYH34" s="191"/>
      <c r="PYI34" s="191"/>
      <c r="PYJ34" s="191"/>
      <c r="PYK34" s="191"/>
      <c r="PYL34" s="191"/>
      <c r="PYM34" s="191"/>
      <c r="PYN34" s="191"/>
      <c r="PYO34" s="191"/>
      <c r="PYP34" s="191"/>
      <c r="PYQ34" s="191"/>
      <c r="PYR34" s="191"/>
      <c r="PYS34" s="191"/>
      <c r="PYT34" s="191"/>
      <c r="PYU34" s="191"/>
      <c r="PYV34" s="191"/>
      <c r="PYW34" s="191"/>
      <c r="PYX34" s="191"/>
      <c r="PYY34" s="191"/>
      <c r="PYZ34" s="191"/>
      <c r="PZA34" s="191"/>
      <c r="PZB34" s="191"/>
      <c r="PZC34" s="191"/>
      <c r="PZD34" s="191"/>
      <c r="PZE34" s="191"/>
      <c r="PZF34" s="191"/>
      <c r="PZG34" s="191"/>
      <c r="PZH34" s="191"/>
      <c r="PZI34" s="191"/>
      <c r="PZJ34" s="191"/>
      <c r="PZK34" s="191"/>
      <c r="PZL34" s="191"/>
      <c r="PZM34" s="191"/>
      <c r="PZN34" s="191"/>
      <c r="PZO34" s="191"/>
      <c r="PZP34" s="191"/>
      <c r="PZQ34" s="191"/>
      <c r="PZR34" s="191"/>
      <c r="PZS34" s="191"/>
      <c r="PZT34" s="191"/>
      <c r="PZU34" s="191"/>
      <c r="PZV34" s="191"/>
      <c r="PZW34" s="191"/>
      <c r="PZX34" s="191"/>
      <c r="PZY34" s="191"/>
      <c r="PZZ34" s="191"/>
      <c r="QAA34" s="191"/>
      <c r="QAB34" s="191"/>
      <c r="QAC34" s="191"/>
      <c r="QAD34" s="191"/>
      <c r="QAE34" s="191"/>
      <c r="QAF34" s="191"/>
      <c r="QAG34" s="191"/>
      <c r="QAH34" s="191"/>
      <c r="QAI34" s="191"/>
      <c r="QAJ34" s="191"/>
      <c r="QAK34" s="191"/>
      <c r="QAL34" s="191"/>
      <c r="QAM34" s="191"/>
      <c r="QAN34" s="191"/>
      <c r="QAO34" s="191"/>
      <c r="QAP34" s="191"/>
      <c r="QAQ34" s="191"/>
      <c r="QAR34" s="191"/>
      <c r="QAS34" s="191"/>
      <c r="QAT34" s="191"/>
      <c r="QAU34" s="191"/>
      <c r="QAV34" s="191"/>
      <c r="QAW34" s="191"/>
      <c r="QAX34" s="191"/>
      <c r="QAY34" s="191"/>
      <c r="QAZ34" s="191"/>
      <c r="QBA34" s="191"/>
      <c r="QBB34" s="191"/>
      <c r="QBC34" s="191"/>
      <c r="QBD34" s="191"/>
      <c r="QBE34" s="191"/>
      <c r="QBF34" s="191"/>
      <c r="QBG34" s="191"/>
      <c r="QBH34" s="191"/>
      <c r="QBI34" s="191"/>
      <c r="QBJ34" s="191"/>
      <c r="QBK34" s="191"/>
      <c r="QBL34" s="191"/>
      <c r="QBM34" s="191"/>
      <c r="QBN34" s="191"/>
      <c r="QBO34" s="191"/>
      <c r="QBP34" s="191"/>
      <c r="QBQ34" s="191"/>
      <c r="QBR34" s="191"/>
      <c r="QBS34" s="191"/>
      <c r="QBT34" s="191"/>
      <c r="QBU34" s="191"/>
      <c r="QBV34" s="191"/>
      <c r="QBW34" s="191"/>
      <c r="QBX34" s="191"/>
      <c r="QBY34" s="191"/>
      <c r="QBZ34" s="191"/>
      <c r="QCA34" s="191"/>
      <c r="QCB34" s="191"/>
      <c r="QCC34" s="191"/>
      <c r="QCD34" s="191"/>
      <c r="QCE34" s="191"/>
      <c r="QCF34" s="191"/>
      <c r="QCG34" s="191"/>
      <c r="QCH34" s="191"/>
      <c r="QCI34" s="191"/>
      <c r="QCJ34" s="191"/>
      <c r="QCK34" s="191"/>
      <c r="QCL34" s="191"/>
      <c r="QCM34" s="191"/>
      <c r="QCN34" s="191"/>
      <c r="QCO34" s="191"/>
      <c r="QCP34" s="191"/>
      <c r="QCQ34" s="191"/>
      <c r="QCR34" s="191"/>
      <c r="QCS34" s="191"/>
      <c r="QCT34" s="191"/>
      <c r="QCU34" s="191"/>
      <c r="QCV34" s="191"/>
      <c r="QCW34" s="191"/>
      <c r="QCX34" s="191"/>
      <c r="QCY34" s="191"/>
      <c r="QCZ34" s="191"/>
      <c r="QDA34" s="191"/>
      <c r="QDB34" s="191"/>
      <c r="QDC34" s="191"/>
      <c r="QDD34" s="191"/>
      <c r="QDE34" s="191"/>
      <c r="QDF34" s="191"/>
      <c r="QDG34" s="191"/>
      <c r="QDH34" s="191"/>
      <c r="QDI34" s="191"/>
      <c r="QDJ34" s="191"/>
      <c r="QDK34" s="191"/>
      <c r="QDL34" s="191"/>
      <c r="QDM34" s="191"/>
      <c r="QDN34" s="191"/>
      <c r="QDO34" s="191"/>
      <c r="QDP34" s="191"/>
      <c r="QDQ34" s="191"/>
      <c r="QDR34" s="191"/>
      <c r="QDS34" s="191"/>
      <c r="QDT34" s="191"/>
      <c r="QDU34" s="191"/>
      <c r="QDV34" s="191"/>
      <c r="QDW34" s="191"/>
      <c r="QDX34" s="191"/>
      <c r="QDY34" s="191"/>
      <c r="QDZ34" s="191"/>
      <c r="QEA34" s="191"/>
      <c r="QEB34" s="191"/>
      <c r="QEC34" s="191"/>
      <c r="QED34" s="191"/>
      <c r="QEE34" s="191"/>
      <c r="QEF34" s="191"/>
      <c r="QEG34" s="191"/>
      <c r="QEH34" s="191"/>
      <c r="QEI34" s="191"/>
      <c r="QEJ34" s="191"/>
      <c r="QEK34" s="191"/>
      <c r="QEL34" s="191"/>
      <c r="QEM34" s="191"/>
      <c r="QEN34" s="191"/>
      <c r="QEO34" s="191"/>
      <c r="QEP34" s="191"/>
      <c r="QEQ34" s="191"/>
      <c r="QER34" s="191"/>
      <c r="QES34" s="191"/>
      <c r="QET34" s="191"/>
      <c r="QEU34" s="191"/>
      <c r="QEV34" s="191"/>
      <c r="QEW34" s="191"/>
      <c r="QEX34" s="191"/>
      <c r="QEY34" s="191"/>
      <c r="QEZ34" s="191"/>
      <c r="QFA34" s="191"/>
      <c r="QFB34" s="191"/>
      <c r="QFC34" s="191"/>
      <c r="QFD34" s="191"/>
      <c r="QFE34" s="191"/>
      <c r="QFF34" s="191"/>
      <c r="QFG34" s="191"/>
      <c r="QFH34" s="191"/>
      <c r="QFI34" s="191"/>
      <c r="QFJ34" s="191"/>
      <c r="QFK34" s="191"/>
      <c r="QFL34" s="191"/>
      <c r="QFM34" s="191"/>
      <c r="QFN34" s="191"/>
      <c r="QFO34" s="191"/>
      <c r="QFP34" s="191"/>
      <c r="QFQ34" s="191"/>
      <c r="QFR34" s="191"/>
      <c r="QFS34" s="191"/>
      <c r="QFT34" s="191"/>
      <c r="QFU34" s="191"/>
      <c r="QFV34" s="191"/>
      <c r="QFW34" s="191"/>
      <c r="QFX34" s="191"/>
      <c r="QFY34" s="191"/>
      <c r="QFZ34" s="191"/>
      <c r="QGA34" s="191"/>
      <c r="QGB34" s="191"/>
      <c r="QGC34" s="191"/>
      <c r="QGD34" s="191"/>
      <c r="QGE34" s="191"/>
      <c r="QGF34" s="191"/>
      <c r="QGG34" s="191"/>
      <c r="QGH34" s="191"/>
      <c r="QGI34" s="191"/>
      <c r="QGJ34" s="191"/>
      <c r="QGK34" s="191"/>
      <c r="QGL34" s="191"/>
      <c r="QGM34" s="191"/>
      <c r="QGN34" s="191"/>
      <c r="QGO34" s="191"/>
      <c r="QGP34" s="191"/>
      <c r="QGQ34" s="191"/>
      <c r="QGR34" s="191"/>
      <c r="QGS34" s="191"/>
      <c r="QGT34" s="191"/>
      <c r="QGU34" s="191"/>
      <c r="QGV34" s="191"/>
      <c r="QGW34" s="191"/>
      <c r="QGX34" s="191"/>
      <c r="QGY34" s="191"/>
      <c r="QGZ34" s="191"/>
      <c r="QHA34" s="191"/>
      <c r="QHB34" s="191"/>
      <c r="QHC34" s="191"/>
      <c r="QHD34" s="191"/>
      <c r="QHE34" s="191"/>
      <c r="QHF34" s="191"/>
      <c r="QHG34" s="191"/>
      <c r="QHH34" s="191"/>
      <c r="QHI34" s="191"/>
      <c r="QHJ34" s="191"/>
      <c r="QHK34" s="191"/>
      <c r="QHL34" s="191"/>
      <c r="QHM34" s="191"/>
      <c r="QHN34" s="191"/>
      <c r="QHO34" s="191"/>
      <c r="QHP34" s="191"/>
      <c r="QHQ34" s="191"/>
      <c r="QHR34" s="191"/>
      <c r="QHS34" s="191"/>
      <c r="QHT34" s="191"/>
      <c r="QHU34" s="191"/>
      <c r="QHV34" s="191"/>
      <c r="QHW34" s="191"/>
      <c r="QHX34" s="191"/>
      <c r="QHY34" s="191"/>
      <c r="QHZ34" s="191"/>
      <c r="QIA34" s="191"/>
      <c r="QIB34" s="191"/>
      <c r="QIC34" s="191"/>
      <c r="QID34" s="191"/>
      <c r="QIE34" s="191"/>
      <c r="QIF34" s="191"/>
      <c r="QIG34" s="191"/>
      <c r="QIH34" s="191"/>
      <c r="QII34" s="191"/>
      <c r="QIJ34" s="191"/>
      <c r="QIK34" s="191"/>
      <c r="QIL34" s="191"/>
      <c r="QIM34" s="191"/>
      <c r="QIN34" s="191"/>
      <c r="QIO34" s="191"/>
      <c r="QIP34" s="191"/>
      <c r="QIQ34" s="191"/>
      <c r="QIR34" s="191"/>
      <c r="QIS34" s="191"/>
      <c r="QIT34" s="191"/>
      <c r="QIU34" s="191"/>
      <c r="QIV34" s="191"/>
      <c r="QIW34" s="191"/>
      <c r="QIX34" s="191"/>
      <c r="QIY34" s="191"/>
      <c r="QIZ34" s="191"/>
      <c r="QJA34" s="191"/>
      <c r="QJB34" s="191"/>
      <c r="QJC34" s="191"/>
      <c r="QJD34" s="191"/>
      <c r="QJE34" s="191"/>
      <c r="QJF34" s="191"/>
      <c r="QJG34" s="191"/>
      <c r="QJH34" s="191"/>
      <c r="QJI34" s="191"/>
      <c r="QJJ34" s="191"/>
      <c r="QJK34" s="191"/>
      <c r="QJL34" s="191"/>
      <c r="QJM34" s="191"/>
      <c r="QJN34" s="191"/>
      <c r="QJO34" s="191"/>
      <c r="QJP34" s="191"/>
      <c r="QJQ34" s="191"/>
      <c r="QJR34" s="191"/>
      <c r="QJS34" s="191"/>
      <c r="QJT34" s="191"/>
      <c r="QJU34" s="191"/>
      <c r="QJV34" s="191"/>
      <c r="QJW34" s="191"/>
      <c r="QJX34" s="191"/>
      <c r="QJY34" s="191"/>
      <c r="QJZ34" s="191"/>
      <c r="QKA34" s="191"/>
      <c r="QKB34" s="191"/>
      <c r="QKC34" s="191"/>
      <c r="QKD34" s="191"/>
      <c r="QKE34" s="191"/>
      <c r="QKF34" s="191"/>
      <c r="QKG34" s="191"/>
      <c r="QKH34" s="191"/>
      <c r="QKI34" s="191"/>
      <c r="QKJ34" s="191"/>
      <c r="QKK34" s="191"/>
      <c r="QKL34" s="191"/>
      <c r="QKM34" s="191"/>
      <c r="QKN34" s="191"/>
      <c r="QKO34" s="191"/>
      <c r="QKP34" s="191"/>
      <c r="QKQ34" s="191"/>
      <c r="QKR34" s="191"/>
      <c r="QKS34" s="191"/>
      <c r="QKT34" s="191"/>
      <c r="QKU34" s="191"/>
      <c r="QKV34" s="191"/>
      <c r="QKW34" s="191"/>
      <c r="QKX34" s="191"/>
      <c r="QKY34" s="191"/>
      <c r="QKZ34" s="191"/>
      <c r="QLA34" s="191"/>
      <c r="QLB34" s="191"/>
      <c r="QLC34" s="191"/>
      <c r="QLD34" s="191"/>
      <c r="QLE34" s="191"/>
      <c r="QLF34" s="191"/>
      <c r="QLG34" s="191"/>
      <c r="QLH34" s="191"/>
      <c r="QLI34" s="191"/>
      <c r="QLJ34" s="191"/>
      <c r="QLK34" s="191"/>
      <c r="QLL34" s="191"/>
      <c r="QLM34" s="191"/>
      <c r="QLN34" s="191"/>
      <c r="QLO34" s="191"/>
      <c r="QLP34" s="191"/>
      <c r="QLQ34" s="191"/>
      <c r="QLR34" s="191"/>
      <c r="QLS34" s="191"/>
      <c r="QLT34" s="191"/>
      <c r="QLU34" s="191"/>
      <c r="QLV34" s="191"/>
      <c r="QLW34" s="191"/>
      <c r="QLX34" s="191"/>
      <c r="QLY34" s="191"/>
      <c r="QLZ34" s="191"/>
      <c r="QMA34" s="191"/>
      <c r="QMB34" s="191"/>
      <c r="QMC34" s="191"/>
      <c r="QMD34" s="191"/>
      <c r="QME34" s="191"/>
      <c r="QMF34" s="191"/>
      <c r="QMG34" s="191"/>
      <c r="QMH34" s="191"/>
      <c r="QMI34" s="191"/>
      <c r="QMJ34" s="191"/>
      <c r="QMK34" s="191"/>
      <c r="QML34" s="191"/>
      <c r="QMM34" s="191"/>
      <c r="QMN34" s="191"/>
      <c r="QMO34" s="191"/>
      <c r="QMP34" s="191"/>
      <c r="QMQ34" s="191"/>
      <c r="QMR34" s="191"/>
      <c r="QMS34" s="191"/>
      <c r="QMT34" s="191"/>
      <c r="QMU34" s="191"/>
      <c r="QMV34" s="191"/>
      <c r="QMW34" s="191"/>
      <c r="QMX34" s="191"/>
      <c r="QMY34" s="191"/>
      <c r="QMZ34" s="191"/>
      <c r="QNA34" s="191"/>
      <c r="QNB34" s="191"/>
      <c r="QNC34" s="191"/>
      <c r="QND34" s="191"/>
      <c r="QNE34" s="191"/>
      <c r="QNF34" s="191"/>
      <c r="QNG34" s="191"/>
      <c r="QNH34" s="191"/>
      <c r="QNI34" s="191"/>
      <c r="QNJ34" s="191"/>
      <c r="QNK34" s="191"/>
      <c r="QNL34" s="191"/>
      <c r="QNM34" s="191"/>
      <c r="QNN34" s="191"/>
      <c r="QNO34" s="191"/>
      <c r="QNP34" s="191"/>
      <c r="QNQ34" s="191"/>
      <c r="QNR34" s="191"/>
      <c r="QNS34" s="191"/>
      <c r="QNT34" s="191"/>
      <c r="QNU34" s="191"/>
      <c r="QNV34" s="191"/>
      <c r="QNW34" s="191"/>
      <c r="QNX34" s="191"/>
      <c r="QNY34" s="191"/>
      <c r="QNZ34" s="191"/>
      <c r="QOA34" s="191"/>
      <c r="QOB34" s="191"/>
      <c r="QOC34" s="191"/>
      <c r="QOD34" s="191"/>
      <c r="QOE34" s="191"/>
      <c r="QOF34" s="191"/>
      <c r="QOG34" s="191"/>
      <c r="QOH34" s="191"/>
      <c r="QOI34" s="191"/>
      <c r="QOJ34" s="191"/>
      <c r="QOK34" s="191"/>
      <c r="QOL34" s="191"/>
      <c r="QOM34" s="191"/>
      <c r="QON34" s="191"/>
      <c r="QOO34" s="191"/>
      <c r="QOP34" s="191"/>
      <c r="QOQ34" s="191"/>
      <c r="QOR34" s="191"/>
      <c r="QOS34" s="191"/>
      <c r="QOT34" s="191"/>
      <c r="QOU34" s="191"/>
      <c r="QOV34" s="191"/>
      <c r="QOW34" s="191"/>
      <c r="QOX34" s="191"/>
      <c r="QOY34" s="191"/>
      <c r="QOZ34" s="191"/>
      <c r="QPA34" s="191"/>
      <c r="QPB34" s="191"/>
      <c r="QPC34" s="191"/>
      <c r="QPD34" s="191"/>
      <c r="QPE34" s="191"/>
      <c r="QPF34" s="191"/>
      <c r="QPG34" s="191"/>
      <c r="QPH34" s="191"/>
      <c r="QPI34" s="191"/>
      <c r="QPJ34" s="191"/>
      <c r="QPK34" s="191"/>
      <c r="QPL34" s="191"/>
      <c r="QPM34" s="191"/>
      <c r="QPN34" s="191"/>
      <c r="QPO34" s="191"/>
      <c r="QPP34" s="191"/>
      <c r="QPQ34" s="191"/>
      <c r="QPR34" s="191"/>
      <c r="QPS34" s="191"/>
      <c r="QPT34" s="191"/>
      <c r="QPU34" s="191"/>
      <c r="QPV34" s="191"/>
      <c r="QPW34" s="191"/>
      <c r="QPX34" s="191"/>
      <c r="QPY34" s="191"/>
      <c r="QPZ34" s="191"/>
      <c r="QQA34" s="191"/>
      <c r="QQB34" s="191"/>
      <c r="QQC34" s="191"/>
      <c r="QQD34" s="191"/>
      <c r="QQE34" s="191"/>
      <c r="QQF34" s="191"/>
      <c r="QQG34" s="191"/>
      <c r="QQH34" s="191"/>
      <c r="QQI34" s="191"/>
      <c r="QQJ34" s="191"/>
      <c r="QQK34" s="191"/>
      <c r="QQL34" s="191"/>
      <c r="QQM34" s="191"/>
      <c r="QQN34" s="191"/>
      <c r="QQO34" s="191"/>
      <c r="QQP34" s="191"/>
      <c r="QQQ34" s="191"/>
      <c r="QQR34" s="191"/>
      <c r="QQS34" s="191"/>
      <c r="QQT34" s="191"/>
      <c r="QQU34" s="191"/>
      <c r="QQV34" s="191"/>
      <c r="QQW34" s="191"/>
      <c r="QQX34" s="191"/>
      <c r="QQY34" s="191"/>
      <c r="QQZ34" s="191"/>
      <c r="QRA34" s="191"/>
      <c r="QRB34" s="191"/>
      <c r="QRC34" s="191"/>
      <c r="QRD34" s="191"/>
      <c r="QRE34" s="191"/>
      <c r="QRF34" s="191"/>
      <c r="QRG34" s="191"/>
      <c r="QRH34" s="191"/>
      <c r="QRI34" s="191"/>
      <c r="QRJ34" s="191"/>
      <c r="QRK34" s="191"/>
      <c r="QRL34" s="191"/>
      <c r="QRM34" s="191"/>
      <c r="QRN34" s="191"/>
      <c r="QRO34" s="191"/>
      <c r="QRP34" s="191"/>
      <c r="QRQ34" s="191"/>
      <c r="QRR34" s="191"/>
      <c r="QRS34" s="191"/>
      <c r="QRT34" s="191"/>
      <c r="QRU34" s="191"/>
      <c r="QRV34" s="191"/>
      <c r="QRW34" s="191"/>
      <c r="QRX34" s="191"/>
      <c r="QRY34" s="191"/>
      <c r="QRZ34" s="191"/>
      <c r="QSA34" s="191"/>
      <c r="QSB34" s="191"/>
      <c r="QSC34" s="191"/>
      <c r="QSD34" s="191"/>
      <c r="QSE34" s="191"/>
      <c r="QSF34" s="191"/>
      <c r="QSG34" s="191"/>
      <c r="QSH34" s="191"/>
      <c r="QSI34" s="191"/>
      <c r="QSJ34" s="191"/>
      <c r="QSK34" s="191"/>
      <c r="QSL34" s="191"/>
      <c r="QSM34" s="191"/>
      <c r="QSN34" s="191"/>
      <c r="QSO34" s="191"/>
      <c r="QSP34" s="191"/>
      <c r="QSQ34" s="191"/>
      <c r="QSR34" s="191"/>
      <c r="QSS34" s="191"/>
      <c r="QST34" s="191"/>
      <c r="QSU34" s="191"/>
      <c r="QSV34" s="191"/>
      <c r="QSW34" s="191"/>
      <c r="QSX34" s="191"/>
      <c r="QSY34" s="191"/>
      <c r="QSZ34" s="191"/>
      <c r="QTA34" s="191"/>
      <c r="QTB34" s="191"/>
      <c r="QTC34" s="191"/>
      <c r="QTD34" s="191"/>
      <c r="QTE34" s="191"/>
      <c r="QTF34" s="191"/>
      <c r="QTG34" s="191"/>
      <c r="QTH34" s="191"/>
      <c r="QTI34" s="191"/>
      <c r="QTJ34" s="191"/>
      <c r="QTK34" s="191"/>
      <c r="QTL34" s="191"/>
      <c r="QTM34" s="191"/>
      <c r="QTN34" s="191"/>
      <c r="QTO34" s="191"/>
      <c r="QTP34" s="191"/>
      <c r="QTQ34" s="191"/>
      <c r="QTR34" s="191"/>
      <c r="QTS34" s="191"/>
      <c r="QTT34" s="191"/>
      <c r="QTU34" s="191"/>
      <c r="QTV34" s="191"/>
      <c r="QTW34" s="191"/>
      <c r="QTX34" s="191"/>
      <c r="QTY34" s="191"/>
      <c r="QTZ34" s="191"/>
      <c r="QUA34" s="191"/>
      <c r="QUB34" s="191"/>
      <c r="QUC34" s="191"/>
      <c r="QUD34" s="191"/>
      <c r="QUE34" s="191"/>
      <c r="QUF34" s="191"/>
      <c r="QUG34" s="191"/>
      <c r="QUH34" s="191"/>
      <c r="QUI34" s="191"/>
      <c r="QUJ34" s="191"/>
      <c r="QUK34" s="191"/>
      <c r="QUL34" s="191"/>
      <c r="QUM34" s="191"/>
      <c r="QUN34" s="191"/>
      <c r="QUO34" s="191"/>
      <c r="QUP34" s="191"/>
      <c r="QUQ34" s="191"/>
      <c r="QUR34" s="191"/>
      <c r="QUS34" s="191"/>
      <c r="QUT34" s="191"/>
      <c r="QUU34" s="191"/>
      <c r="QUV34" s="191"/>
      <c r="QUW34" s="191"/>
      <c r="QUX34" s="191"/>
      <c r="QUY34" s="191"/>
      <c r="QUZ34" s="191"/>
      <c r="QVA34" s="191"/>
      <c r="QVB34" s="191"/>
      <c r="QVC34" s="191"/>
      <c r="QVD34" s="191"/>
      <c r="QVE34" s="191"/>
      <c r="QVF34" s="191"/>
      <c r="QVG34" s="191"/>
      <c r="QVH34" s="191"/>
      <c r="QVI34" s="191"/>
      <c r="QVJ34" s="191"/>
      <c r="QVK34" s="191"/>
      <c r="QVL34" s="191"/>
      <c r="QVM34" s="191"/>
      <c r="QVN34" s="191"/>
      <c r="QVO34" s="191"/>
      <c r="QVP34" s="191"/>
      <c r="QVQ34" s="191"/>
      <c r="QVR34" s="191"/>
      <c r="QVS34" s="191"/>
      <c r="QVT34" s="191"/>
      <c r="QVU34" s="191"/>
      <c r="QVV34" s="191"/>
      <c r="QVW34" s="191"/>
      <c r="QVX34" s="191"/>
      <c r="QVY34" s="191"/>
      <c r="QVZ34" s="191"/>
      <c r="QWA34" s="191"/>
      <c r="QWB34" s="191"/>
      <c r="QWC34" s="191"/>
      <c r="QWD34" s="191"/>
      <c r="QWE34" s="191"/>
      <c r="QWF34" s="191"/>
      <c r="QWG34" s="191"/>
      <c r="QWH34" s="191"/>
      <c r="QWI34" s="191"/>
      <c r="QWJ34" s="191"/>
      <c r="QWK34" s="191"/>
      <c r="QWL34" s="191"/>
      <c r="QWM34" s="191"/>
      <c r="QWN34" s="191"/>
      <c r="QWO34" s="191"/>
      <c r="QWP34" s="191"/>
      <c r="QWQ34" s="191"/>
      <c r="QWR34" s="191"/>
      <c r="QWS34" s="191"/>
      <c r="QWT34" s="191"/>
      <c r="QWU34" s="191"/>
      <c r="QWV34" s="191"/>
      <c r="QWW34" s="191"/>
      <c r="QWX34" s="191"/>
      <c r="QWY34" s="191"/>
      <c r="QWZ34" s="191"/>
      <c r="QXA34" s="191"/>
      <c r="QXB34" s="191"/>
      <c r="QXC34" s="191"/>
      <c r="QXD34" s="191"/>
      <c r="QXE34" s="191"/>
      <c r="QXF34" s="191"/>
      <c r="QXG34" s="191"/>
      <c r="QXH34" s="191"/>
      <c r="QXI34" s="191"/>
      <c r="QXJ34" s="191"/>
      <c r="QXK34" s="191"/>
      <c r="QXL34" s="191"/>
      <c r="QXM34" s="191"/>
      <c r="QXN34" s="191"/>
      <c r="QXO34" s="191"/>
      <c r="QXP34" s="191"/>
      <c r="QXQ34" s="191"/>
      <c r="QXR34" s="191"/>
      <c r="QXS34" s="191"/>
      <c r="QXT34" s="191"/>
      <c r="QXU34" s="191"/>
      <c r="QXV34" s="191"/>
      <c r="QXW34" s="191"/>
      <c r="QXX34" s="191"/>
      <c r="QXY34" s="191"/>
      <c r="QXZ34" s="191"/>
      <c r="QYA34" s="191"/>
      <c r="QYB34" s="191"/>
      <c r="QYC34" s="191"/>
      <c r="QYD34" s="191"/>
      <c r="QYE34" s="191"/>
      <c r="QYF34" s="191"/>
      <c r="QYG34" s="191"/>
      <c r="QYH34" s="191"/>
      <c r="QYI34" s="191"/>
      <c r="QYJ34" s="191"/>
      <c r="QYK34" s="191"/>
      <c r="QYL34" s="191"/>
      <c r="QYM34" s="191"/>
      <c r="QYN34" s="191"/>
      <c r="QYO34" s="191"/>
      <c r="QYP34" s="191"/>
      <c r="QYQ34" s="191"/>
      <c r="QYR34" s="191"/>
      <c r="QYS34" s="191"/>
      <c r="QYT34" s="191"/>
      <c r="QYU34" s="191"/>
      <c r="QYV34" s="191"/>
      <c r="QYW34" s="191"/>
      <c r="QYX34" s="191"/>
      <c r="QYY34" s="191"/>
      <c r="QYZ34" s="191"/>
      <c r="QZA34" s="191"/>
      <c r="QZB34" s="191"/>
      <c r="QZC34" s="191"/>
      <c r="QZD34" s="191"/>
      <c r="QZE34" s="191"/>
      <c r="QZF34" s="191"/>
      <c r="QZG34" s="191"/>
      <c r="QZH34" s="191"/>
      <c r="QZI34" s="191"/>
      <c r="QZJ34" s="191"/>
      <c r="QZK34" s="191"/>
      <c r="QZL34" s="191"/>
      <c r="QZM34" s="191"/>
      <c r="QZN34" s="191"/>
      <c r="QZO34" s="191"/>
      <c r="QZP34" s="191"/>
      <c r="QZQ34" s="191"/>
      <c r="QZR34" s="191"/>
      <c r="QZS34" s="191"/>
      <c r="QZT34" s="191"/>
      <c r="QZU34" s="191"/>
      <c r="QZV34" s="191"/>
      <c r="QZW34" s="191"/>
      <c r="QZX34" s="191"/>
      <c r="QZY34" s="191"/>
      <c r="QZZ34" s="191"/>
      <c r="RAA34" s="191"/>
      <c r="RAB34" s="191"/>
      <c r="RAC34" s="191"/>
      <c r="RAD34" s="191"/>
      <c r="RAE34" s="191"/>
      <c r="RAF34" s="191"/>
      <c r="RAG34" s="191"/>
      <c r="RAH34" s="191"/>
      <c r="RAI34" s="191"/>
      <c r="RAJ34" s="191"/>
      <c r="RAK34" s="191"/>
      <c r="RAL34" s="191"/>
      <c r="RAM34" s="191"/>
      <c r="RAN34" s="191"/>
      <c r="RAO34" s="191"/>
      <c r="RAP34" s="191"/>
      <c r="RAQ34" s="191"/>
      <c r="RAR34" s="191"/>
      <c r="RAS34" s="191"/>
      <c r="RAT34" s="191"/>
      <c r="RAU34" s="191"/>
      <c r="RAV34" s="191"/>
      <c r="RAW34" s="191"/>
      <c r="RAX34" s="191"/>
      <c r="RAY34" s="191"/>
      <c r="RAZ34" s="191"/>
      <c r="RBA34" s="191"/>
      <c r="RBB34" s="191"/>
      <c r="RBC34" s="191"/>
      <c r="RBD34" s="191"/>
      <c r="RBE34" s="191"/>
      <c r="RBF34" s="191"/>
      <c r="RBG34" s="191"/>
      <c r="RBH34" s="191"/>
      <c r="RBI34" s="191"/>
      <c r="RBJ34" s="191"/>
      <c r="RBK34" s="191"/>
      <c r="RBL34" s="191"/>
      <c r="RBM34" s="191"/>
      <c r="RBN34" s="191"/>
      <c r="RBO34" s="191"/>
      <c r="RBP34" s="191"/>
      <c r="RBQ34" s="191"/>
      <c r="RBR34" s="191"/>
      <c r="RBS34" s="191"/>
      <c r="RBT34" s="191"/>
      <c r="RBU34" s="191"/>
      <c r="RBV34" s="191"/>
      <c r="RBW34" s="191"/>
      <c r="RBX34" s="191"/>
      <c r="RBY34" s="191"/>
      <c r="RBZ34" s="191"/>
      <c r="RCA34" s="191"/>
      <c r="RCB34" s="191"/>
      <c r="RCC34" s="191"/>
      <c r="RCD34" s="191"/>
      <c r="RCE34" s="191"/>
      <c r="RCF34" s="191"/>
      <c r="RCG34" s="191"/>
      <c r="RCH34" s="191"/>
      <c r="RCI34" s="191"/>
      <c r="RCJ34" s="191"/>
      <c r="RCK34" s="191"/>
      <c r="RCL34" s="191"/>
      <c r="RCM34" s="191"/>
      <c r="RCN34" s="191"/>
      <c r="RCO34" s="191"/>
      <c r="RCP34" s="191"/>
      <c r="RCQ34" s="191"/>
      <c r="RCR34" s="191"/>
      <c r="RCS34" s="191"/>
      <c r="RCT34" s="191"/>
      <c r="RCU34" s="191"/>
      <c r="RCV34" s="191"/>
      <c r="RCW34" s="191"/>
      <c r="RCX34" s="191"/>
      <c r="RCY34" s="191"/>
      <c r="RCZ34" s="191"/>
      <c r="RDA34" s="191"/>
      <c r="RDB34" s="191"/>
      <c r="RDC34" s="191"/>
      <c r="RDD34" s="191"/>
      <c r="RDE34" s="191"/>
      <c r="RDF34" s="191"/>
      <c r="RDG34" s="191"/>
      <c r="RDH34" s="191"/>
      <c r="RDI34" s="191"/>
      <c r="RDJ34" s="191"/>
      <c r="RDK34" s="191"/>
      <c r="RDL34" s="191"/>
      <c r="RDM34" s="191"/>
      <c r="RDN34" s="191"/>
      <c r="RDO34" s="191"/>
      <c r="RDP34" s="191"/>
      <c r="RDQ34" s="191"/>
      <c r="RDR34" s="191"/>
      <c r="RDS34" s="191"/>
      <c r="RDT34" s="191"/>
      <c r="RDU34" s="191"/>
      <c r="RDV34" s="191"/>
      <c r="RDW34" s="191"/>
      <c r="RDX34" s="191"/>
      <c r="RDY34" s="191"/>
      <c r="RDZ34" s="191"/>
      <c r="REA34" s="191"/>
      <c r="REB34" s="191"/>
      <c r="REC34" s="191"/>
      <c r="RED34" s="191"/>
      <c r="REE34" s="191"/>
      <c r="REF34" s="191"/>
      <c r="REG34" s="191"/>
      <c r="REH34" s="191"/>
      <c r="REI34" s="191"/>
      <c r="REJ34" s="191"/>
      <c r="REK34" s="191"/>
      <c r="REL34" s="191"/>
      <c r="REM34" s="191"/>
      <c r="REN34" s="191"/>
      <c r="REO34" s="191"/>
      <c r="REP34" s="191"/>
      <c r="REQ34" s="191"/>
      <c r="RER34" s="191"/>
      <c r="RES34" s="191"/>
      <c r="RET34" s="191"/>
      <c r="REU34" s="191"/>
      <c r="REV34" s="191"/>
      <c r="REW34" s="191"/>
      <c r="REX34" s="191"/>
      <c r="REY34" s="191"/>
      <c r="REZ34" s="191"/>
      <c r="RFA34" s="191"/>
      <c r="RFB34" s="191"/>
      <c r="RFC34" s="191"/>
      <c r="RFD34" s="191"/>
      <c r="RFE34" s="191"/>
      <c r="RFF34" s="191"/>
      <c r="RFG34" s="191"/>
      <c r="RFH34" s="191"/>
      <c r="RFI34" s="191"/>
      <c r="RFJ34" s="191"/>
      <c r="RFK34" s="191"/>
      <c r="RFL34" s="191"/>
      <c r="RFM34" s="191"/>
      <c r="RFN34" s="191"/>
      <c r="RFO34" s="191"/>
      <c r="RFP34" s="191"/>
      <c r="RFQ34" s="191"/>
      <c r="RFR34" s="191"/>
      <c r="RFS34" s="191"/>
      <c r="RFT34" s="191"/>
      <c r="RFU34" s="191"/>
      <c r="RFV34" s="191"/>
      <c r="RFW34" s="191"/>
      <c r="RFX34" s="191"/>
      <c r="RFY34" s="191"/>
      <c r="RFZ34" s="191"/>
      <c r="RGA34" s="191"/>
      <c r="RGB34" s="191"/>
      <c r="RGC34" s="191"/>
      <c r="RGD34" s="191"/>
      <c r="RGE34" s="191"/>
      <c r="RGF34" s="191"/>
      <c r="RGG34" s="191"/>
      <c r="RGH34" s="191"/>
      <c r="RGI34" s="191"/>
      <c r="RGJ34" s="191"/>
      <c r="RGK34" s="191"/>
      <c r="RGL34" s="191"/>
      <c r="RGM34" s="191"/>
      <c r="RGN34" s="191"/>
      <c r="RGO34" s="191"/>
      <c r="RGP34" s="191"/>
      <c r="RGQ34" s="191"/>
      <c r="RGR34" s="191"/>
      <c r="RGS34" s="191"/>
      <c r="RGT34" s="191"/>
      <c r="RGU34" s="191"/>
      <c r="RGV34" s="191"/>
      <c r="RGW34" s="191"/>
      <c r="RGX34" s="191"/>
      <c r="RGY34" s="191"/>
      <c r="RGZ34" s="191"/>
      <c r="RHA34" s="191"/>
      <c r="RHB34" s="191"/>
      <c r="RHC34" s="191"/>
      <c r="RHD34" s="191"/>
      <c r="RHE34" s="191"/>
      <c r="RHF34" s="191"/>
      <c r="RHG34" s="191"/>
      <c r="RHH34" s="191"/>
      <c r="RHI34" s="191"/>
      <c r="RHJ34" s="191"/>
      <c r="RHK34" s="191"/>
      <c r="RHL34" s="191"/>
      <c r="RHM34" s="191"/>
      <c r="RHN34" s="191"/>
      <c r="RHO34" s="191"/>
      <c r="RHP34" s="191"/>
      <c r="RHQ34" s="191"/>
      <c r="RHR34" s="191"/>
      <c r="RHS34" s="191"/>
      <c r="RHT34" s="191"/>
      <c r="RHU34" s="191"/>
      <c r="RHV34" s="191"/>
      <c r="RHW34" s="191"/>
      <c r="RHX34" s="191"/>
      <c r="RHY34" s="191"/>
      <c r="RHZ34" s="191"/>
      <c r="RIA34" s="191"/>
      <c r="RIB34" s="191"/>
      <c r="RIC34" s="191"/>
      <c r="RID34" s="191"/>
      <c r="RIE34" s="191"/>
      <c r="RIF34" s="191"/>
      <c r="RIG34" s="191"/>
      <c r="RIH34" s="191"/>
      <c r="RII34" s="191"/>
      <c r="RIJ34" s="191"/>
      <c r="RIK34" s="191"/>
      <c r="RIL34" s="191"/>
      <c r="RIM34" s="191"/>
      <c r="RIN34" s="191"/>
      <c r="RIO34" s="191"/>
      <c r="RIP34" s="191"/>
      <c r="RIQ34" s="191"/>
      <c r="RIR34" s="191"/>
      <c r="RIS34" s="191"/>
      <c r="RIT34" s="191"/>
      <c r="RIU34" s="191"/>
      <c r="RIV34" s="191"/>
      <c r="RIW34" s="191"/>
      <c r="RIX34" s="191"/>
      <c r="RIY34" s="191"/>
      <c r="RIZ34" s="191"/>
      <c r="RJA34" s="191"/>
      <c r="RJB34" s="191"/>
      <c r="RJC34" s="191"/>
      <c r="RJD34" s="191"/>
      <c r="RJE34" s="191"/>
      <c r="RJF34" s="191"/>
      <c r="RJG34" s="191"/>
      <c r="RJH34" s="191"/>
      <c r="RJI34" s="191"/>
      <c r="RJJ34" s="191"/>
      <c r="RJK34" s="191"/>
      <c r="RJL34" s="191"/>
      <c r="RJM34" s="191"/>
      <c r="RJN34" s="191"/>
      <c r="RJO34" s="191"/>
      <c r="RJP34" s="191"/>
      <c r="RJQ34" s="191"/>
      <c r="RJR34" s="191"/>
      <c r="RJS34" s="191"/>
      <c r="RJT34" s="191"/>
      <c r="RJU34" s="191"/>
      <c r="RJV34" s="191"/>
      <c r="RJW34" s="191"/>
      <c r="RJX34" s="191"/>
      <c r="RJY34" s="191"/>
      <c r="RJZ34" s="191"/>
      <c r="RKA34" s="191"/>
      <c r="RKB34" s="191"/>
      <c r="RKC34" s="191"/>
      <c r="RKD34" s="191"/>
      <c r="RKE34" s="191"/>
      <c r="RKF34" s="191"/>
      <c r="RKG34" s="191"/>
      <c r="RKH34" s="191"/>
      <c r="RKI34" s="191"/>
      <c r="RKJ34" s="191"/>
      <c r="RKK34" s="191"/>
      <c r="RKL34" s="191"/>
      <c r="RKM34" s="191"/>
      <c r="RKN34" s="191"/>
      <c r="RKO34" s="191"/>
      <c r="RKP34" s="191"/>
      <c r="RKQ34" s="191"/>
      <c r="RKR34" s="191"/>
      <c r="RKS34" s="191"/>
      <c r="RKT34" s="191"/>
      <c r="RKU34" s="191"/>
      <c r="RKV34" s="191"/>
      <c r="RKW34" s="191"/>
      <c r="RKX34" s="191"/>
      <c r="RKY34" s="191"/>
      <c r="RKZ34" s="191"/>
      <c r="RLA34" s="191"/>
      <c r="RLB34" s="191"/>
      <c r="RLC34" s="191"/>
      <c r="RLD34" s="191"/>
      <c r="RLE34" s="191"/>
      <c r="RLF34" s="191"/>
      <c r="RLG34" s="191"/>
      <c r="RLH34" s="191"/>
      <c r="RLI34" s="191"/>
      <c r="RLJ34" s="191"/>
      <c r="RLK34" s="191"/>
      <c r="RLL34" s="191"/>
      <c r="RLM34" s="191"/>
      <c r="RLN34" s="191"/>
      <c r="RLO34" s="191"/>
      <c r="RLP34" s="191"/>
      <c r="RLQ34" s="191"/>
      <c r="RLR34" s="191"/>
      <c r="RLS34" s="191"/>
      <c r="RLT34" s="191"/>
      <c r="RLU34" s="191"/>
      <c r="RLV34" s="191"/>
      <c r="RLW34" s="191"/>
      <c r="RLX34" s="191"/>
      <c r="RLY34" s="191"/>
      <c r="RLZ34" s="191"/>
      <c r="RMA34" s="191"/>
      <c r="RMB34" s="191"/>
      <c r="RMC34" s="191"/>
      <c r="RMD34" s="191"/>
      <c r="RME34" s="191"/>
      <c r="RMF34" s="191"/>
      <c r="RMG34" s="191"/>
      <c r="RMH34" s="191"/>
      <c r="RMI34" s="191"/>
      <c r="RMJ34" s="191"/>
      <c r="RMK34" s="191"/>
      <c r="RML34" s="191"/>
      <c r="RMM34" s="191"/>
      <c r="RMN34" s="191"/>
      <c r="RMO34" s="191"/>
      <c r="RMP34" s="191"/>
      <c r="RMQ34" s="191"/>
      <c r="RMR34" s="191"/>
      <c r="RMS34" s="191"/>
      <c r="RMT34" s="191"/>
      <c r="RMU34" s="191"/>
      <c r="RMV34" s="191"/>
      <c r="RMW34" s="191"/>
      <c r="RMX34" s="191"/>
      <c r="RMY34" s="191"/>
      <c r="RMZ34" s="191"/>
      <c r="RNA34" s="191"/>
      <c r="RNB34" s="191"/>
      <c r="RNC34" s="191"/>
      <c r="RND34" s="191"/>
      <c r="RNE34" s="191"/>
      <c r="RNF34" s="191"/>
      <c r="RNG34" s="191"/>
      <c r="RNH34" s="191"/>
      <c r="RNI34" s="191"/>
      <c r="RNJ34" s="191"/>
      <c r="RNK34" s="191"/>
      <c r="RNL34" s="191"/>
      <c r="RNM34" s="191"/>
      <c r="RNN34" s="191"/>
      <c r="RNO34" s="191"/>
      <c r="RNP34" s="191"/>
      <c r="RNQ34" s="191"/>
      <c r="RNR34" s="191"/>
      <c r="RNS34" s="191"/>
      <c r="RNT34" s="191"/>
      <c r="RNU34" s="191"/>
      <c r="RNV34" s="191"/>
      <c r="RNW34" s="191"/>
      <c r="RNX34" s="191"/>
      <c r="RNY34" s="191"/>
      <c r="RNZ34" s="191"/>
      <c r="ROA34" s="191"/>
      <c r="ROB34" s="191"/>
      <c r="ROC34" s="191"/>
      <c r="ROD34" s="191"/>
      <c r="ROE34" s="191"/>
      <c r="ROF34" s="191"/>
      <c r="ROG34" s="191"/>
      <c r="ROH34" s="191"/>
      <c r="ROI34" s="191"/>
      <c r="ROJ34" s="191"/>
      <c r="ROK34" s="191"/>
      <c r="ROL34" s="191"/>
      <c r="ROM34" s="191"/>
      <c r="RON34" s="191"/>
      <c r="ROO34" s="191"/>
      <c r="ROP34" s="191"/>
      <c r="ROQ34" s="191"/>
      <c r="ROR34" s="191"/>
      <c r="ROS34" s="191"/>
      <c r="ROT34" s="191"/>
      <c r="ROU34" s="191"/>
      <c r="ROV34" s="191"/>
      <c r="ROW34" s="191"/>
      <c r="ROX34" s="191"/>
      <c r="ROY34" s="191"/>
      <c r="ROZ34" s="191"/>
      <c r="RPA34" s="191"/>
      <c r="RPB34" s="191"/>
      <c r="RPC34" s="191"/>
      <c r="RPD34" s="191"/>
      <c r="RPE34" s="191"/>
      <c r="RPF34" s="191"/>
      <c r="RPG34" s="191"/>
      <c r="RPH34" s="191"/>
      <c r="RPI34" s="191"/>
      <c r="RPJ34" s="191"/>
      <c r="RPK34" s="191"/>
      <c r="RPL34" s="191"/>
      <c r="RPM34" s="191"/>
      <c r="RPN34" s="191"/>
      <c r="RPO34" s="191"/>
      <c r="RPP34" s="191"/>
      <c r="RPQ34" s="191"/>
      <c r="RPR34" s="191"/>
      <c r="RPS34" s="191"/>
      <c r="RPT34" s="191"/>
      <c r="RPU34" s="191"/>
      <c r="RPV34" s="191"/>
      <c r="RPW34" s="191"/>
      <c r="RPX34" s="191"/>
      <c r="RPY34" s="191"/>
      <c r="RPZ34" s="191"/>
      <c r="RQA34" s="191"/>
      <c r="RQB34" s="191"/>
      <c r="RQC34" s="191"/>
      <c r="RQD34" s="191"/>
      <c r="RQE34" s="191"/>
      <c r="RQF34" s="191"/>
      <c r="RQG34" s="191"/>
      <c r="RQH34" s="191"/>
      <c r="RQI34" s="191"/>
      <c r="RQJ34" s="191"/>
      <c r="RQK34" s="191"/>
      <c r="RQL34" s="191"/>
      <c r="RQM34" s="191"/>
      <c r="RQN34" s="191"/>
      <c r="RQO34" s="191"/>
      <c r="RQP34" s="191"/>
      <c r="RQQ34" s="191"/>
      <c r="RQR34" s="191"/>
      <c r="RQS34" s="191"/>
      <c r="RQT34" s="191"/>
      <c r="RQU34" s="191"/>
      <c r="RQV34" s="191"/>
      <c r="RQW34" s="191"/>
      <c r="RQX34" s="191"/>
      <c r="RQY34" s="191"/>
      <c r="RQZ34" s="191"/>
      <c r="RRA34" s="191"/>
      <c r="RRB34" s="191"/>
      <c r="RRC34" s="191"/>
      <c r="RRD34" s="191"/>
      <c r="RRE34" s="191"/>
      <c r="RRF34" s="191"/>
      <c r="RRG34" s="191"/>
      <c r="RRH34" s="191"/>
      <c r="RRI34" s="191"/>
      <c r="RRJ34" s="191"/>
      <c r="RRK34" s="191"/>
      <c r="RRL34" s="191"/>
      <c r="RRM34" s="191"/>
      <c r="RRN34" s="191"/>
      <c r="RRO34" s="191"/>
      <c r="RRP34" s="191"/>
      <c r="RRQ34" s="191"/>
      <c r="RRR34" s="191"/>
      <c r="RRS34" s="191"/>
      <c r="RRT34" s="191"/>
      <c r="RRU34" s="191"/>
      <c r="RRV34" s="191"/>
      <c r="RRW34" s="191"/>
      <c r="RRX34" s="191"/>
      <c r="RRY34" s="191"/>
      <c r="RRZ34" s="191"/>
      <c r="RSA34" s="191"/>
      <c r="RSB34" s="191"/>
      <c r="RSC34" s="191"/>
      <c r="RSD34" s="191"/>
      <c r="RSE34" s="191"/>
      <c r="RSF34" s="191"/>
      <c r="RSG34" s="191"/>
      <c r="RSH34" s="191"/>
      <c r="RSI34" s="191"/>
      <c r="RSJ34" s="191"/>
      <c r="RSK34" s="191"/>
      <c r="RSL34" s="191"/>
      <c r="RSM34" s="191"/>
      <c r="RSN34" s="191"/>
      <c r="RSO34" s="191"/>
      <c r="RSP34" s="191"/>
      <c r="RSQ34" s="191"/>
      <c r="RSR34" s="191"/>
      <c r="RSS34" s="191"/>
      <c r="RST34" s="191"/>
      <c r="RSU34" s="191"/>
      <c r="RSV34" s="191"/>
      <c r="RSW34" s="191"/>
      <c r="RSX34" s="191"/>
      <c r="RSY34" s="191"/>
      <c r="RSZ34" s="191"/>
      <c r="RTA34" s="191"/>
      <c r="RTB34" s="191"/>
      <c r="RTC34" s="191"/>
      <c r="RTD34" s="191"/>
      <c r="RTE34" s="191"/>
      <c r="RTF34" s="191"/>
      <c r="RTG34" s="191"/>
      <c r="RTH34" s="191"/>
      <c r="RTI34" s="191"/>
      <c r="RTJ34" s="191"/>
      <c r="RTK34" s="191"/>
      <c r="RTL34" s="191"/>
      <c r="RTM34" s="191"/>
      <c r="RTN34" s="191"/>
      <c r="RTO34" s="191"/>
      <c r="RTP34" s="191"/>
      <c r="RTQ34" s="191"/>
      <c r="RTR34" s="191"/>
      <c r="RTS34" s="191"/>
      <c r="RTT34" s="191"/>
      <c r="RTU34" s="191"/>
      <c r="RTV34" s="191"/>
      <c r="RTW34" s="191"/>
      <c r="RTX34" s="191"/>
      <c r="RTY34" s="191"/>
      <c r="RTZ34" s="191"/>
      <c r="RUA34" s="191"/>
      <c r="RUB34" s="191"/>
      <c r="RUC34" s="191"/>
      <c r="RUD34" s="191"/>
      <c r="RUE34" s="191"/>
      <c r="RUF34" s="191"/>
      <c r="RUG34" s="191"/>
      <c r="RUH34" s="191"/>
      <c r="RUI34" s="191"/>
      <c r="RUJ34" s="191"/>
      <c r="RUK34" s="191"/>
      <c r="RUL34" s="191"/>
      <c r="RUM34" s="191"/>
      <c r="RUN34" s="191"/>
      <c r="RUO34" s="191"/>
      <c r="RUP34" s="191"/>
      <c r="RUQ34" s="191"/>
      <c r="RUR34" s="191"/>
      <c r="RUS34" s="191"/>
      <c r="RUT34" s="191"/>
      <c r="RUU34" s="191"/>
      <c r="RUV34" s="191"/>
      <c r="RUW34" s="191"/>
      <c r="RUX34" s="191"/>
      <c r="RUY34" s="191"/>
      <c r="RUZ34" s="191"/>
      <c r="RVA34" s="191"/>
      <c r="RVB34" s="191"/>
      <c r="RVC34" s="191"/>
      <c r="RVD34" s="191"/>
      <c r="RVE34" s="191"/>
      <c r="RVF34" s="191"/>
      <c r="RVG34" s="191"/>
      <c r="RVH34" s="191"/>
      <c r="RVI34" s="191"/>
      <c r="RVJ34" s="191"/>
      <c r="RVK34" s="191"/>
      <c r="RVL34" s="191"/>
      <c r="RVM34" s="191"/>
      <c r="RVN34" s="191"/>
      <c r="RVO34" s="191"/>
      <c r="RVP34" s="191"/>
      <c r="RVQ34" s="191"/>
      <c r="RVR34" s="191"/>
      <c r="RVS34" s="191"/>
      <c r="RVT34" s="191"/>
      <c r="RVU34" s="191"/>
      <c r="RVV34" s="191"/>
      <c r="RVW34" s="191"/>
      <c r="RVX34" s="191"/>
      <c r="RVY34" s="191"/>
      <c r="RVZ34" s="191"/>
      <c r="RWA34" s="191"/>
      <c r="RWB34" s="191"/>
      <c r="RWC34" s="191"/>
      <c r="RWD34" s="191"/>
      <c r="RWE34" s="191"/>
      <c r="RWF34" s="191"/>
      <c r="RWG34" s="191"/>
      <c r="RWH34" s="191"/>
      <c r="RWI34" s="191"/>
      <c r="RWJ34" s="191"/>
      <c r="RWK34" s="191"/>
      <c r="RWL34" s="191"/>
      <c r="RWM34" s="191"/>
      <c r="RWN34" s="191"/>
      <c r="RWO34" s="191"/>
      <c r="RWP34" s="191"/>
      <c r="RWQ34" s="191"/>
      <c r="RWR34" s="191"/>
      <c r="RWS34" s="191"/>
      <c r="RWT34" s="191"/>
      <c r="RWU34" s="191"/>
      <c r="RWV34" s="191"/>
      <c r="RWW34" s="191"/>
      <c r="RWX34" s="191"/>
      <c r="RWY34" s="191"/>
      <c r="RWZ34" s="191"/>
      <c r="RXA34" s="191"/>
      <c r="RXB34" s="191"/>
      <c r="RXC34" s="191"/>
      <c r="RXD34" s="191"/>
      <c r="RXE34" s="191"/>
      <c r="RXF34" s="191"/>
      <c r="RXG34" s="191"/>
      <c r="RXH34" s="191"/>
      <c r="RXI34" s="191"/>
      <c r="RXJ34" s="191"/>
      <c r="RXK34" s="191"/>
      <c r="RXL34" s="191"/>
      <c r="RXM34" s="191"/>
      <c r="RXN34" s="191"/>
      <c r="RXO34" s="191"/>
      <c r="RXP34" s="191"/>
      <c r="RXQ34" s="191"/>
      <c r="RXR34" s="191"/>
      <c r="RXS34" s="191"/>
      <c r="RXT34" s="191"/>
      <c r="RXU34" s="191"/>
      <c r="RXV34" s="191"/>
      <c r="RXW34" s="191"/>
      <c r="RXX34" s="191"/>
      <c r="RXY34" s="191"/>
      <c r="RXZ34" s="191"/>
      <c r="RYA34" s="191"/>
      <c r="RYB34" s="191"/>
      <c r="RYC34" s="191"/>
      <c r="RYD34" s="191"/>
      <c r="RYE34" s="191"/>
      <c r="RYF34" s="191"/>
      <c r="RYG34" s="191"/>
      <c r="RYH34" s="191"/>
      <c r="RYI34" s="191"/>
      <c r="RYJ34" s="191"/>
      <c r="RYK34" s="191"/>
      <c r="RYL34" s="191"/>
      <c r="RYM34" s="191"/>
      <c r="RYN34" s="191"/>
      <c r="RYO34" s="191"/>
      <c r="RYP34" s="191"/>
      <c r="RYQ34" s="191"/>
      <c r="RYR34" s="191"/>
      <c r="RYS34" s="191"/>
      <c r="RYT34" s="191"/>
      <c r="RYU34" s="191"/>
      <c r="RYV34" s="191"/>
      <c r="RYW34" s="191"/>
      <c r="RYX34" s="191"/>
      <c r="RYY34" s="191"/>
      <c r="RYZ34" s="191"/>
      <c r="RZA34" s="191"/>
      <c r="RZB34" s="191"/>
      <c r="RZC34" s="191"/>
      <c r="RZD34" s="191"/>
      <c r="RZE34" s="191"/>
      <c r="RZF34" s="191"/>
      <c r="RZG34" s="191"/>
      <c r="RZH34" s="191"/>
      <c r="RZI34" s="191"/>
      <c r="RZJ34" s="191"/>
      <c r="RZK34" s="191"/>
      <c r="RZL34" s="191"/>
      <c r="RZM34" s="191"/>
      <c r="RZN34" s="191"/>
      <c r="RZO34" s="191"/>
      <c r="RZP34" s="191"/>
      <c r="RZQ34" s="191"/>
      <c r="RZR34" s="191"/>
      <c r="RZS34" s="191"/>
      <c r="RZT34" s="191"/>
      <c r="RZU34" s="191"/>
      <c r="RZV34" s="191"/>
      <c r="RZW34" s="191"/>
      <c r="RZX34" s="191"/>
      <c r="RZY34" s="191"/>
      <c r="RZZ34" s="191"/>
      <c r="SAA34" s="191"/>
      <c r="SAB34" s="191"/>
      <c r="SAC34" s="191"/>
      <c r="SAD34" s="191"/>
      <c r="SAE34" s="191"/>
      <c r="SAF34" s="191"/>
      <c r="SAG34" s="191"/>
      <c r="SAH34" s="191"/>
      <c r="SAI34" s="191"/>
      <c r="SAJ34" s="191"/>
      <c r="SAK34" s="191"/>
      <c r="SAL34" s="191"/>
      <c r="SAM34" s="191"/>
      <c r="SAN34" s="191"/>
      <c r="SAO34" s="191"/>
      <c r="SAP34" s="191"/>
      <c r="SAQ34" s="191"/>
      <c r="SAR34" s="191"/>
      <c r="SAS34" s="191"/>
      <c r="SAT34" s="191"/>
      <c r="SAU34" s="191"/>
      <c r="SAV34" s="191"/>
      <c r="SAW34" s="191"/>
      <c r="SAX34" s="191"/>
      <c r="SAY34" s="191"/>
      <c r="SAZ34" s="191"/>
      <c r="SBA34" s="191"/>
      <c r="SBB34" s="191"/>
      <c r="SBC34" s="191"/>
      <c r="SBD34" s="191"/>
      <c r="SBE34" s="191"/>
      <c r="SBF34" s="191"/>
      <c r="SBG34" s="191"/>
      <c r="SBH34" s="191"/>
      <c r="SBI34" s="191"/>
      <c r="SBJ34" s="191"/>
      <c r="SBK34" s="191"/>
      <c r="SBL34" s="191"/>
      <c r="SBM34" s="191"/>
      <c r="SBN34" s="191"/>
      <c r="SBO34" s="191"/>
      <c r="SBP34" s="191"/>
      <c r="SBQ34" s="191"/>
      <c r="SBR34" s="191"/>
      <c r="SBS34" s="191"/>
      <c r="SBT34" s="191"/>
      <c r="SBU34" s="191"/>
      <c r="SBV34" s="191"/>
      <c r="SBW34" s="191"/>
      <c r="SBX34" s="191"/>
      <c r="SBY34" s="191"/>
      <c r="SBZ34" s="191"/>
      <c r="SCA34" s="191"/>
      <c r="SCB34" s="191"/>
      <c r="SCC34" s="191"/>
      <c r="SCD34" s="191"/>
      <c r="SCE34" s="191"/>
      <c r="SCF34" s="191"/>
      <c r="SCG34" s="191"/>
      <c r="SCH34" s="191"/>
      <c r="SCI34" s="191"/>
      <c r="SCJ34" s="191"/>
      <c r="SCK34" s="191"/>
      <c r="SCL34" s="191"/>
      <c r="SCM34" s="191"/>
      <c r="SCN34" s="191"/>
      <c r="SCO34" s="191"/>
      <c r="SCP34" s="191"/>
      <c r="SCQ34" s="191"/>
      <c r="SCR34" s="191"/>
      <c r="SCS34" s="191"/>
      <c r="SCT34" s="191"/>
      <c r="SCU34" s="191"/>
      <c r="SCV34" s="191"/>
      <c r="SCW34" s="191"/>
      <c r="SCX34" s="191"/>
      <c r="SCY34" s="191"/>
      <c r="SCZ34" s="191"/>
      <c r="SDA34" s="191"/>
      <c r="SDB34" s="191"/>
      <c r="SDC34" s="191"/>
      <c r="SDD34" s="191"/>
      <c r="SDE34" s="191"/>
      <c r="SDF34" s="191"/>
      <c r="SDG34" s="191"/>
      <c r="SDH34" s="191"/>
      <c r="SDI34" s="191"/>
      <c r="SDJ34" s="191"/>
      <c r="SDK34" s="191"/>
      <c r="SDL34" s="191"/>
      <c r="SDM34" s="191"/>
      <c r="SDN34" s="191"/>
      <c r="SDO34" s="191"/>
      <c r="SDP34" s="191"/>
      <c r="SDQ34" s="191"/>
      <c r="SDR34" s="191"/>
      <c r="SDS34" s="191"/>
      <c r="SDT34" s="191"/>
      <c r="SDU34" s="191"/>
      <c r="SDV34" s="191"/>
      <c r="SDW34" s="191"/>
      <c r="SDX34" s="191"/>
      <c r="SDY34" s="191"/>
      <c r="SDZ34" s="191"/>
      <c r="SEA34" s="191"/>
      <c r="SEB34" s="191"/>
      <c r="SEC34" s="191"/>
      <c r="SED34" s="191"/>
      <c r="SEE34" s="191"/>
      <c r="SEF34" s="191"/>
      <c r="SEG34" s="191"/>
      <c r="SEH34" s="191"/>
      <c r="SEI34" s="191"/>
      <c r="SEJ34" s="191"/>
      <c r="SEK34" s="191"/>
      <c r="SEL34" s="191"/>
      <c r="SEM34" s="191"/>
      <c r="SEN34" s="191"/>
      <c r="SEO34" s="191"/>
      <c r="SEP34" s="191"/>
      <c r="SEQ34" s="191"/>
      <c r="SER34" s="191"/>
      <c r="SES34" s="191"/>
      <c r="SET34" s="191"/>
      <c r="SEU34" s="191"/>
      <c r="SEV34" s="191"/>
      <c r="SEW34" s="191"/>
      <c r="SEX34" s="191"/>
      <c r="SEY34" s="191"/>
      <c r="SEZ34" s="191"/>
      <c r="SFA34" s="191"/>
      <c r="SFB34" s="191"/>
      <c r="SFC34" s="191"/>
      <c r="SFD34" s="191"/>
      <c r="SFE34" s="191"/>
      <c r="SFF34" s="191"/>
      <c r="SFG34" s="191"/>
      <c r="SFH34" s="191"/>
      <c r="SFI34" s="191"/>
      <c r="SFJ34" s="191"/>
      <c r="SFK34" s="191"/>
      <c r="SFL34" s="191"/>
      <c r="SFM34" s="191"/>
      <c r="SFN34" s="191"/>
      <c r="SFO34" s="191"/>
      <c r="SFP34" s="191"/>
      <c r="SFQ34" s="191"/>
      <c r="SFR34" s="191"/>
      <c r="SFS34" s="191"/>
      <c r="SFT34" s="191"/>
      <c r="SFU34" s="191"/>
      <c r="SFV34" s="191"/>
      <c r="SFW34" s="191"/>
      <c r="SFX34" s="191"/>
      <c r="SFY34" s="191"/>
      <c r="SFZ34" s="191"/>
      <c r="SGA34" s="191"/>
      <c r="SGB34" s="191"/>
      <c r="SGC34" s="191"/>
      <c r="SGD34" s="191"/>
      <c r="SGE34" s="191"/>
      <c r="SGF34" s="191"/>
      <c r="SGG34" s="191"/>
      <c r="SGH34" s="191"/>
      <c r="SGI34" s="191"/>
      <c r="SGJ34" s="191"/>
      <c r="SGK34" s="191"/>
      <c r="SGL34" s="191"/>
      <c r="SGM34" s="191"/>
      <c r="SGN34" s="191"/>
      <c r="SGO34" s="191"/>
      <c r="SGP34" s="191"/>
      <c r="SGQ34" s="191"/>
      <c r="SGR34" s="191"/>
      <c r="SGS34" s="191"/>
      <c r="SGT34" s="191"/>
      <c r="SGU34" s="191"/>
      <c r="SGV34" s="191"/>
      <c r="SGW34" s="191"/>
      <c r="SGX34" s="191"/>
      <c r="SGY34" s="191"/>
      <c r="SGZ34" s="191"/>
      <c r="SHA34" s="191"/>
      <c r="SHB34" s="191"/>
      <c r="SHC34" s="191"/>
      <c r="SHD34" s="191"/>
      <c r="SHE34" s="191"/>
      <c r="SHF34" s="191"/>
      <c r="SHG34" s="191"/>
      <c r="SHH34" s="191"/>
      <c r="SHI34" s="191"/>
      <c r="SHJ34" s="191"/>
      <c r="SHK34" s="191"/>
      <c r="SHL34" s="191"/>
      <c r="SHM34" s="191"/>
      <c r="SHN34" s="191"/>
      <c r="SHO34" s="191"/>
      <c r="SHP34" s="191"/>
      <c r="SHQ34" s="191"/>
      <c r="SHR34" s="191"/>
      <c r="SHS34" s="191"/>
      <c r="SHT34" s="191"/>
      <c r="SHU34" s="191"/>
      <c r="SHV34" s="191"/>
      <c r="SHW34" s="191"/>
      <c r="SHX34" s="191"/>
      <c r="SHY34" s="191"/>
      <c r="SHZ34" s="191"/>
      <c r="SIA34" s="191"/>
      <c r="SIB34" s="191"/>
      <c r="SIC34" s="191"/>
      <c r="SID34" s="191"/>
      <c r="SIE34" s="191"/>
      <c r="SIF34" s="191"/>
      <c r="SIG34" s="191"/>
      <c r="SIH34" s="191"/>
      <c r="SII34" s="191"/>
      <c r="SIJ34" s="191"/>
      <c r="SIK34" s="191"/>
      <c r="SIL34" s="191"/>
      <c r="SIM34" s="191"/>
      <c r="SIN34" s="191"/>
      <c r="SIO34" s="191"/>
      <c r="SIP34" s="191"/>
      <c r="SIQ34" s="191"/>
      <c r="SIR34" s="191"/>
      <c r="SIS34" s="191"/>
      <c r="SIT34" s="191"/>
      <c r="SIU34" s="191"/>
      <c r="SIV34" s="191"/>
      <c r="SIW34" s="191"/>
      <c r="SIX34" s="191"/>
      <c r="SIY34" s="191"/>
      <c r="SIZ34" s="191"/>
      <c r="SJA34" s="191"/>
      <c r="SJB34" s="191"/>
      <c r="SJC34" s="191"/>
      <c r="SJD34" s="191"/>
      <c r="SJE34" s="191"/>
      <c r="SJF34" s="191"/>
      <c r="SJG34" s="191"/>
      <c r="SJH34" s="191"/>
      <c r="SJI34" s="191"/>
      <c r="SJJ34" s="191"/>
      <c r="SJK34" s="191"/>
      <c r="SJL34" s="191"/>
      <c r="SJM34" s="191"/>
      <c r="SJN34" s="191"/>
      <c r="SJO34" s="191"/>
      <c r="SJP34" s="191"/>
      <c r="SJQ34" s="191"/>
      <c r="SJR34" s="191"/>
      <c r="SJS34" s="191"/>
      <c r="SJT34" s="191"/>
      <c r="SJU34" s="191"/>
      <c r="SJV34" s="191"/>
      <c r="SJW34" s="191"/>
      <c r="SJX34" s="191"/>
      <c r="SJY34" s="191"/>
      <c r="SJZ34" s="191"/>
      <c r="SKA34" s="191"/>
      <c r="SKB34" s="191"/>
      <c r="SKC34" s="191"/>
      <c r="SKD34" s="191"/>
      <c r="SKE34" s="191"/>
      <c r="SKF34" s="191"/>
      <c r="SKG34" s="191"/>
      <c r="SKH34" s="191"/>
      <c r="SKI34" s="191"/>
      <c r="SKJ34" s="191"/>
      <c r="SKK34" s="191"/>
      <c r="SKL34" s="191"/>
      <c r="SKM34" s="191"/>
      <c r="SKN34" s="191"/>
      <c r="SKO34" s="191"/>
      <c r="SKP34" s="191"/>
      <c r="SKQ34" s="191"/>
      <c r="SKR34" s="191"/>
      <c r="SKS34" s="191"/>
      <c r="SKT34" s="191"/>
      <c r="SKU34" s="191"/>
      <c r="SKV34" s="191"/>
      <c r="SKW34" s="191"/>
      <c r="SKX34" s="191"/>
      <c r="SKY34" s="191"/>
      <c r="SKZ34" s="191"/>
      <c r="SLA34" s="191"/>
      <c r="SLB34" s="191"/>
      <c r="SLC34" s="191"/>
      <c r="SLD34" s="191"/>
      <c r="SLE34" s="191"/>
      <c r="SLF34" s="191"/>
      <c r="SLG34" s="191"/>
      <c r="SLH34" s="191"/>
      <c r="SLI34" s="191"/>
      <c r="SLJ34" s="191"/>
      <c r="SLK34" s="191"/>
      <c r="SLL34" s="191"/>
      <c r="SLM34" s="191"/>
      <c r="SLN34" s="191"/>
      <c r="SLO34" s="191"/>
      <c r="SLP34" s="191"/>
      <c r="SLQ34" s="191"/>
      <c r="SLR34" s="191"/>
      <c r="SLS34" s="191"/>
      <c r="SLT34" s="191"/>
      <c r="SLU34" s="191"/>
      <c r="SLV34" s="191"/>
      <c r="SLW34" s="191"/>
      <c r="SLX34" s="191"/>
      <c r="SLY34" s="191"/>
      <c r="SLZ34" s="191"/>
      <c r="SMA34" s="191"/>
      <c r="SMB34" s="191"/>
      <c r="SMC34" s="191"/>
      <c r="SMD34" s="191"/>
      <c r="SME34" s="191"/>
      <c r="SMF34" s="191"/>
      <c r="SMG34" s="191"/>
      <c r="SMH34" s="191"/>
      <c r="SMI34" s="191"/>
      <c r="SMJ34" s="191"/>
      <c r="SMK34" s="191"/>
      <c r="SML34" s="191"/>
      <c r="SMM34" s="191"/>
      <c r="SMN34" s="191"/>
      <c r="SMO34" s="191"/>
      <c r="SMP34" s="191"/>
      <c r="SMQ34" s="191"/>
      <c r="SMR34" s="191"/>
      <c r="SMS34" s="191"/>
      <c r="SMT34" s="191"/>
      <c r="SMU34" s="191"/>
      <c r="SMV34" s="191"/>
      <c r="SMW34" s="191"/>
      <c r="SMX34" s="191"/>
      <c r="SMY34" s="191"/>
      <c r="SMZ34" s="191"/>
      <c r="SNA34" s="191"/>
      <c r="SNB34" s="191"/>
      <c r="SNC34" s="191"/>
      <c r="SND34" s="191"/>
      <c r="SNE34" s="191"/>
      <c r="SNF34" s="191"/>
      <c r="SNG34" s="191"/>
      <c r="SNH34" s="191"/>
      <c r="SNI34" s="191"/>
      <c r="SNJ34" s="191"/>
      <c r="SNK34" s="191"/>
      <c r="SNL34" s="191"/>
      <c r="SNM34" s="191"/>
      <c r="SNN34" s="191"/>
      <c r="SNO34" s="191"/>
      <c r="SNP34" s="191"/>
      <c r="SNQ34" s="191"/>
      <c r="SNR34" s="191"/>
      <c r="SNS34" s="191"/>
      <c r="SNT34" s="191"/>
      <c r="SNU34" s="191"/>
      <c r="SNV34" s="191"/>
      <c r="SNW34" s="191"/>
      <c r="SNX34" s="191"/>
      <c r="SNY34" s="191"/>
      <c r="SNZ34" s="191"/>
      <c r="SOA34" s="191"/>
      <c r="SOB34" s="191"/>
      <c r="SOC34" s="191"/>
      <c r="SOD34" s="191"/>
      <c r="SOE34" s="191"/>
      <c r="SOF34" s="191"/>
      <c r="SOG34" s="191"/>
      <c r="SOH34" s="191"/>
      <c r="SOI34" s="191"/>
      <c r="SOJ34" s="191"/>
      <c r="SOK34" s="191"/>
      <c r="SOL34" s="191"/>
      <c r="SOM34" s="191"/>
      <c r="SON34" s="191"/>
      <c r="SOO34" s="191"/>
      <c r="SOP34" s="191"/>
      <c r="SOQ34" s="191"/>
      <c r="SOR34" s="191"/>
      <c r="SOS34" s="191"/>
      <c r="SOT34" s="191"/>
      <c r="SOU34" s="191"/>
      <c r="SOV34" s="191"/>
      <c r="SOW34" s="191"/>
      <c r="SOX34" s="191"/>
      <c r="SOY34" s="191"/>
      <c r="SOZ34" s="191"/>
      <c r="SPA34" s="191"/>
      <c r="SPB34" s="191"/>
      <c r="SPC34" s="191"/>
      <c r="SPD34" s="191"/>
      <c r="SPE34" s="191"/>
      <c r="SPF34" s="191"/>
      <c r="SPG34" s="191"/>
      <c r="SPH34" s="191"/>
      <c r="SPI34" s="191"/>
      <c r="SPJ34" s="191"/>
      <c r="SPK34" s="191"/>
      <c r="SPL34" s="191"/>
      <c r="SPM34" s="191"/>
      <c r="SPN34" s="191"/>
      <c r="SPO34" s="191"/>
      <c r="SPP34" s="191"/>
      <c r="SPQ34" s="191"/>
      <c r="SPR34" s="191"/>
      <c r="SPS34" s="191"/>
      <c r="SPT34" s="191"/>
      <c r="SPU34" s="191"/>
      <c r="SPV34" s="191"/>
      <c r="SPW34" s="191"/>
      <c r="SPX34" s="191"/>
      <c r="SPY34" s="191"/>
      <c r="SPZ34" s="191"/>
      <c r="SQA34" s="191"/>
      <c r="SQB34" s="191"/>
      <c r="SQC34" s="191"/>
      <c r="SQD34" s="191"/>
      <c r="SQE34" s="191"/>
      <c r="SQF34" s="191"/>
      <c r="SQG34" s="191"/>
      <c r="SQH34" s="191"/>
      <c r="SQI34" s="191"/>
      <c r="SQJ34" s="191"/>
      <c r="SQK34" s="191"/>
      <c r="SQL34" s="191"/>
      <c r="SQM34" s="191"/>
      <c r="SQN34" s="191"/>
      <c r="SQO34" s="191"/>
      <c r="SQP34" s="191"/>
      <c r="SQQ34" s="191"/>
      <c r="SQR34" s="191"/>
      <c r="SQS34" s="191"/>
      <c r="SQT34" s="191"/>
      <c r="SQU34" s="191"/>
      <c r="SQV34" s="191"/>
      <c r="SQW34" s="191"/>
      <c r="SQX34" s="191"/>
      <c r="SQY34" s="191"/>
      <c r="SQZ34" s="191"/>
      <c r="SRA34" s="191"/>
      <c r="SRB34" s="191"/>
      <c r="SRC34" s="191"/>
      <c r="SRD34" s="191"/>
      <c r="SRE34" s="191"/>
      <c r="SRF34" s="191"/>
      <c r="SRG34" s="191"/>
      <c r="SRH34" s="191"/>
      <c r="SRI34" s="191"/>
      <c r="SRJ34" s="191"/>
      <c r="SRK34" s="191"/>
      <c r="SRL34" s="191"/>
      <c r="SRM34" s="191"/>
      <c r="SRN34" s="191"/>
      <c r="SRO34" s="191"/>
      <c r="SRP34" s="191"/>
      <c r="SRQ34" s="191"/>
      <c r="SRR34" s="191"/>
      <c r="SRS34" s="191"/>
      <c r="SRT34" s="191"/>
      <c r="SRU34" s="191"/>
      <c r="SRV34" s="191"/>
      <c r="SRW34" s="191"/>
      <c r="SRX34" s="191"/>
      <c r="SRY34" s="191"/>
      <c r="SRZ34" s="191"/>
      <c r="SSA34" s="191"/>
      <c r="SSB34" s="191"/>
      <c r="SSC34" s="191"/>
      <c r="SSD34" s="191"/>
      <c r="SSE34" s="191"/>
      <c r="SSF34" s="191"/>
      <c r="SSG34" s="191"/>
      <c r="SSH34" s="191"/>
      <c r="SSI34" s="191"/>
      <c r="SSJ34" s="191"/>
      <c r="SSK34" s="191"/>
      <c r="SSL34" s="191"/>
      <c r="SSM34" s="191"/>
      <c r="SSN34" s="191"/>
      <c r="SSO34" s="191"/>
      <c r="SSP34" s="191"/>
      <c r="SSQ34" s="191"/>
      <c r="SSR34" s="191"/>
      <c r="SSS34" s="191"/>
      <c r="SST34" s="191"/>
      <c r="SSU34" s="191"/>
      <c r="SSV34" s="191"/>
      <c r="SSW34" s="191"/>
      <c r="SSX34" s="191"/>
      <c r="SSY34" s="191"/>
      <c r="SSZ34" s="191"/>
      <c r="STA34" s="191"/>
      <c r="STB34" s="191"/>
      <c r="STC34" s="191"/>
      <c r="STD34" s="191"/>
      <c r="STE34" s="191"/>
      <c r="STF34" s="191"/>
      <c r="STG34" s="191"/>
      <c r="STH34" s="191"/>
      <c r="STI34" s="191"/>
      <c r="STJ34" s="191"/>
      <c r="STK34" s="191"/>
      <c r="STL34" s="191"/>
      <c r="STM34" s="191"/>
      <c r="STN34" s="191"/>
      <c r="STO34" s="191"/>
      <c r="STP34" s="191"/>
      <c r="STQ34" s="191"/>
      <c r="STR34" s="191"/>
      <c r="STS34" s="191"/>
      <c r="STT34" s="191"/>
      <c r="STU34" s="191"/>
      <c r="STV34" s="191"/>
      <c r="STW34" s="191"/>
      <c r="STX34" s="191"/>
      <c r="STY34" s="191"/>
      <c r="STZ34" s="191"/>
      <c r="SUA34" s="191"/>
      <c r="SUB34" s="191"/>
      <c r="SUC34" s="191"/>
      <c r="SUD34" s="191"/>
      <c r="SUE34" s="191"/>
      <c r="SUF34" s="191"/>
      <c r="SUG34" s="191"/>
      <c r="SUH34" s="191"/>
      <c r="SUI34" s="191"/>
      <c r="SUJ34" s="191"/>
      <c r="SUK34" s="191"/>
      <c r="SUL34" s="191"/>
      <c r="SUM34" s="191"/>
      <c r="SUN34" s="191"/>
      <c r="SUO34" s="191"/>
      <c r="SUP34" s="191"/>
      <c r="SUQ34" s="191"/>
      <c r="SUR34" s="191"/>
      <c r="SUS34" s="191"/>
      <c r="SUT34" s="191"/>
      <c r="SUU34" s="191"/>
      <c r="SUV34" s="191"/>
      <c r="SUW34" s="191"/>
      <c r="SUX34" s="191"/>
      <c r="SUY34" s="191"/>
      <c r="SUZ34" s="191"/>
      <c r="SVA34" s="191"/>
      <c r="SVB34" s="191"/>
      <c r="SVC34" s="191"/>
      <c r="SVD34" s="191"/>
      <c r="SVE34" s="191"/>
      <c r="SVF34" s="191"/>
      <c r="SVG34" s="191"/>
      <c r="SVH34" s="191"/>
      <c r="SVI34" s="191"/>
      <c r="SVJ34" s="191"/>
      <c r="SVK34" s="191"/>
      <c r="SVL34" s="191"/>
      <c r="SVM34" s="191"/>
      <c r="SVN34" s="191"/>
      <c r="SVO34" s="191"/>
      <c r="SVP34" s="191"/>
      <c r="SVQ34" s="191"/>
      <c r="SVR34" s="191"/>
      <c r="SVS34" s="191"/>
      <c r="SVT34" s="191"/>
      <c r="SVU34" s="191"/>
      <c r="SVV34" s="191"/>
      <c r="SVW34" s="191"/>
      <c r="SVX34" s="191"/>
      <c r="SVY34" s="191"/>
      <c r="SVZ34" s="191"/>
      <c r="SWA34" s="191"/>
      <c r="SWB34" s="191"/>
      <c r="SWC34" s="191"/>
      <c r="SWD34" s="191"/>
      <c r="SWE34" s="191"/>
      <c r="SWF34" s="191"/>
      <c r="SWG34" s="191"/>
      <c r="SWH34" s="191"/>
      <c r="SWI34" s="191"/>
      <c r="SWJ34" s="191"/>
      <c r="SWK34" s="191"/>
      <c r="SWL34" s="191"/>
      <c r="SWM34" s="191"/>
      <c r="SWN34" s="191"/>
      <c r="SWO34" s="191"/>
      <c r="SWP34" s="191"/>
      <c r="SWQ34" s="191"/>
      <c r="SWR34" s="191"/>
      <c r="SWS34" s="191"/>
      <c r="SWT34" s="191"/>
      <c r="SWU34" s="191"/>
      <c r="SWV34" s="191"/>
      <c r="SWW34" s="191"/>
      <c r="SWX34" s="191"/>
      <c r="SWY34" s="191"/>
      <c r="SWZ34" s="191"/>
      <c r="SXA34" s="191"/>
      <c r="SXB34" s="191"/>
      <c r="SXC34" s="191"/>
      <c r="SXD34" s="191"/>
      <c r="SXE34" s="191"/>
      <c r="SXF34" s="191"/>
      <c r="SXG34" s="191"/>
      <c r="SXH34" s="191"/>
      <c r="SXI34" s="191"/>
      <c r="SXJ34" s="191"/>
      <c r="SXK34" s="191"/>
      <c r="SXL34" s="191"/>
      <c r="SXM34" s="191"/>
      <c r="SXN34" s="191"/>
      <c r="SXO34" s="191"/>
      <c r="SXP34" s="191"/>
      <c r="SXQ34" s="191"/>
      <c r="SXR34" s="191"/>
      <c r="SXS34" s="191"/>
      <c r="SXT34" s="191"/>
      <c r="SXU34" s="191"/>
      <c r="SXV34" s="191"/>
      <c r="SXW34" s="191"/>
      <c r="SXX34" s="191"/>
      <c r="SXY34" s="191"/>
      <c r="SXZ34" s="191"/>
      <c r="SYA34" s="191"/>
      <c r="SYB34" s="191"/>
      <c r="SYC34" s="191"/>
      <c r="SYD34" s="191"/>
      <c r="SYE34" s="191"/>
      <c r="SYF34" s="191"/>
      <c r="SYG34" s="191"/>
      <c r="SYH34" s="191"/>
      <c r="SYI34" s="191"/>
      <c r="SYJ34" s="191"/>
      <c r="SYK34" s="191"/>
      <c r="SYL34" s="191"/>
      <c r="SYM34" s="191"/>
      <c r="SYN34" s="191"/>
      <c r="SYO34" s="191"/>
      <c r="SYP34" s="191"/>
      <c r="SYQ34" s="191"/>
      <c r="SYR34" s="191"/>
      <c r="SYS34" s="191"/>
      <c r="SYT34" s="191"/>
      <c r="SYU34" s="191"/>
      <c r="SYV34" s="191"/>
      <c r="SYW34" s="191"/>
      <c r="SYX34" s="191"/>
      <c r="SYY34" s="191"/>
      <c r="SYZ34" s="191"/>
      <c r="SZA34" s="191"/>
      <c r="SZB34" s="191"/>
      <c r="SZC34" s="191"/>
      <c r="SZD34" s="191"/>
      <c r="SZE34" s="191"/>
      <c r="SZF34" s="191"/>
      <c r="SZG34" s="191"/>
      <c r="SZH34" s="191"/>
      <c r="SZI34" s="191"/>
      <c r="SZJ34" s="191"/>
      <c r="SZK34" s="191"/>
      <c r="SZL34" s="191"/>
      <c r="SZM34" s="191"/>
      <c r="SZN34" s="191"/>
      <c r="SZO34" s="191"/>
      <c r="SZP34" s="191"/>
      <c r="SZQ34" s="191"/>
      <c r="SZR34" s="191"/>
      <c r="SZS34" s="191"/>
      <c r="SZT34" s="191"/>
      <c r="SZU34" s="191"/>
      <c r="SZV34" s="191"/>
      <c r="SZW34" s="191"/>
      <c r="SZX34" s="191"/>
      <c r="SZY34" s="191"/>
      <c r="SZZ34" s="191"/>
      <c r="TAA34" s="191"/>
      <c r="TAB34" s="191"/>
      <c r="TAC34" s="191"/>
      <c r="TAD34" s="191"/>
      <c r="TAE34" s="191"/>
      <c r="TAF34" s="191"/>
      <c r="TAG34" s="191"/>
      <c r="TAH34" s="191"/>
      <c r="TAI34" s="191"/>
      <c r="TAJ34" s="191"/>
      <c r="TAK34" s="191"/>
      <c r="TAL34" s="191"/>
      <c r="TAM34" s="191"/>
      <c r="TAN34" s="191"/>
      <c r="TAO34" s="191"/>
      <c r="TAP34" s="191"/>
      <c r="TAQ34" s="191"/>
      <c r="TAR34" s="191"/>
      <c r="TAS34" s="191"/>
      <c r="TAT34" s="191"/>
      <c r="TAU34" s="191"/>
      <c r="TAV34" s="191"/>
      <c r="TAW34" s="191"/>
      <c r="TAX34" s="191"/>
      <c r="TAY34" s="191"/>
      <c r="TAZ34" s="191"/>
      <c r="TBA34" s="191"/>
      <c r="TBB34" s="191"/>
      <c r="TBC34" s="191"/>
      <c r="TBD34" s="191"/>
      <c r="TBE34" s="191"/>
      <c r="TBF34" s="191"/>
      <c r="TBG34" s="191"/>
      <c r="TBH34" s="191"/>
      <c r="TBI34" s="191"/>
      <c r="TBJ34" s="191"/>
      <c r="TBK34" s="191"/>
      <c r="TBL34" s="191"/>
      <c r="TBM34" s="191"/>
      <c r="TBN34" s="191"/>
      <c r="TBO34" s="191"/>
      <c r="TBP34" s="191"/>
      <c r="TBQ34" s="191"/>
      <c r="TBR34" s="191"/>
      <c r="TBS34" s="191"/>
      <c r="TBT34" s="191"/>
      <c r="TBU34" s="191"/>
      <c r="TBV34" s="191"/>
      <c r="TBW34" s="191"/>
      <c r="TBX34" s="191"/>
      <c r="TBY34" s="191"/>
      <c r="TBZ34" s="191"/>
      <c r="TCA34" s="191"/>
      <c r="TCB34" s="191"/>
      <c r="TCC34" s="191"/>
      <c r="TCD34" s="191"/>
      <c r="TCE34" s="191"/>
      <c r="TCF34" s="191"/>
      <c r="TCG34" s="191"/>
      <c r="TCH34" s="191"/>
      <c r="TCI34" s="191"/>
      <c r="TCJ34" s="191"/>
      <c r="TCK34" s="191"/>
      <c r="TCL34" s="191"/>
      <c r="TCM34" s="191"/>
      <c r="TCN34" s="191"/>
      <c r="TCO34" s="191"/>
      <c r="TCP34" s="191"/>
      <c r="TCQ34" s="191"/>
      <c r="TCR34" s="191"/>
      <c r="TCS34" s="191"/>
      <c r="TCT34" s="191"/>
      <c r="TCU34" s="191"/>
      <c r="TCV34" s="191"/>
      <c r="TCW34" s="191"/>
      <c r="TCX34" s="191"/>
      <c r="TCY34" s="191"/>
      <c r="TCZ34" s="191"/>
      <c r="TDA34" s="191"/>
      <c r="TDB34" s="191"/>
      <c r="TDC34" s="191"/>
      <c r="TDD34" s="191"/>
      <c r="TDE34" s="191"/>
      <c r="TDF34" s="191"/>
      <c r="TDG34" s="191"/>
      <c r="TDH34" s="191"/>
      <c r="TDI34" s="191"/>
      <c r="TDJ34" s="191"/>
      <c r="TDK34" s="191"/>
      <c r="TDL34" s="191"/>
      <c r="TDM34" s="191"/>
      <c r="TDN34" s="191"/>
      <c r="TDO34" s="191"/>
      <c r="TDP34" s="191"/>
      <c r="TDQ34" s="191"/>
      <c r="TDR34" s="191"/>
      <c r="TDS34" s="191"/>
      <c r="TDT34" s="191"/>
      <c r="TDU34" s="191"/>
      <c r="TDV34" s="191"/>
      <c r="TDW34" s="191"/>
      <c r="TDX34" s="191"/>
      <c r="TDY34" s="191"/>
      <c r="TDZ34" s="191"/>
      <c r="TEA34" s="191"/>
      <c r="TEB34" s="191"/>
      <c r="TEC34" s="191"/>
      <c r="TED34" s="191"/>
      <c r="TEE34" s="191"/>
      <c r="TEF34" s="191"/>
      <c r="TEG34" s="191"/>
      <c r="TEH34" s="191"/>
      <c r="TEI34" s="191"/>
      <c r="TEJ34" s="191"/>
      <c r="TEK34" s="191"/>
      <c r="TEL34" s="191"/>
      <c r="TEM34" s="191"/>
      <c r="TEN34" s="191"/>
      <c r="TEO34" s="191"/>
      <c r="TEP34" s="191"/>
      <c r="TEQ34" s="191"/>
      <c r="TER34" s="191"/>
      <c r="TES34" s="191"/>
      <c r="TET34" s="191"/>
      <c r="TEU34" s="191"/>
      <c r="TEV34" s="191"/>
      <c r="TEW34" s="191"/>
      <c r="TEX34" s="191"/>
      <c r="TEY34" s="191"/>
      <c r="TEZ34" s="191"/>
      <c r="TFA34" s="191"/>
      <c r="TFB34" s="191"/>
      <c r="TFC34" s="191"/>
      <c r="TFD34" s="191"/>
      <c r="TFE34" s="191"/>
      <c r="TFF34" s="191"/>
      <c r="TFG34" s="191"/>
      <c r="TFH34" s="191"/>
      <c r="TFI34" s="191"/>
      <c r="TFJ34" s="191"/>
      <c r="TFK34" s="191"/>
      <c r="TFL34" s="191"/>
      <c r="TFM34" s="191"/>
      <c r="TFN34" s="191"/>
      <c r="TFO34" s="191"/>
      <c r="TFP34" s="191"/>
      <c r="TFQ34" s="191"/>
      <c r="TFR34" s="191"/>
      <c r="TFS34" s="191"/>
      <c r="TFT34" s="191"/>
      <c r="TFU34" s="191"/>
      <c r="TFV34" s="191"/>
      <c r="TFW34" s="191"/>
      <c r="TFX34" s="191"/>
      <c r="TFY34" s="191"/>
      <c r="TFZ34" s="191"/>
      <c r="TGA34" s="191"/>
      <c r="TGB34" s="191"/>
      <c r="TGC34" s="191"/>
      <c r="TGD34" s="191"/>
      <c r="TGE34" s="191"/>
      <c r="TGF34" s="191"/>
      <c r="TGG34" s="191"/>
      <c r="TGH34" s="191"/>
      <c r="TGI34" s="191"/>
      <c r="TGJ34" s="191"/>
      <c r="TGK34" s="191"/>
      <c r="TGL34" s="191"/>
      <c r="TGM34" s="191"/>
      <c r="TGN34" s="191"/>
      <c r="TGO34" s="191"/>
      <c r="TGP34" s="191"/>
      <c r="TGQ34" s="191"/>
      <c r="TGR34" s="191"/>
      <c r="TGS34" s="191"/>
      <c r="TGT34" s="191"/>
      <c r="TGU34" s="191"/>
      <c r="TGV34" s="191"/>
      <c r="TGW34" s="191"/>
      <c r="TGX34" s="191"/>
      <c r="TGY34" s="191"/>
      <c r="TGZ34" s="191"/>
      <c r="THA34" s="191"/>
      <c r="THB34" s="191"/>
      <c r="THC34" s="191"/>
      <c r="THD34" s="191"/>
      <c r="THE34" s="191"/>
      <c r="THF34" s="191"/>
      <c r="THG34" s="191"/>
      <c r="THH34" s="191"/>
      <c r="THI34" s="191"/>
      <c r="THJ34" s="191"/>
      <c r="THK34" s="191"/>
      <c r="THL34" s="191"/>
      <c r="THM34" s="191"/>
      <c r="THN34" s="191"/>
      <c r="THO34" s="191"/>
      <c r="THP34" s="191"/>
      <c r="THQ34" s="191"/>
      <c r="THR34" s="191"/>
      <c r="THS34" s="191"/>
      <c r="THT34" s="191"/>
      <c r="THU34" s="191"/>
      <c r="THV34" s="191"/>
      <c r="THW34" s="191"/>
      <c r="THX34" s="191"/>
      <c r="THY34" s="191"/>
      <c r="THZ34" s="191"/>
      <c r="TIA34" s="191"/>
      <c r="TIB34" s="191"/>
      <c r="TIC34" s="191"/>
      <c r="TID34" s="191"/>
      <c r="TIE34" s="191"/>
      <c r="TIF34" s="191"/>
      <c r="TIG34" s="191"/>
      <c r="TIH34" s="191"/>
      <c r="TII34" s="191"/>
      <c r="TIJ34" s="191"/>
      <c r="TIK34" s="191"/>
      <c r="TIL34" s="191"/>
      <c r="TIM34" s="191"/>
      <c r="TIN34" s="191"/>
      <c r="TIO34" s="191"/>
      <c r="TIP34" s="191"/>
      <c r="TIQ34" s="191"/>
      <c r="TIR34" s="191"/>
      <c r="TIS34" s="191"/>
      <c r="TIT34" s="191"/>
      <c r="TIU34" s="191"/>
      <c r="TIV34" s="191"/>
      <c r="TIW34" s="191"/>
      <c r="TIX34" s="191"/>
      <c r="TIY34" s="191"/>
      <c r="TIZ34" s="191"/>
      <c r="TJA34" s="191"/>
      <c r="TJB34" s="191"/>
      <c r="TJC34" s="191"/>
      <c r="TJD34" s="191"/>
      <c r="TJE34" s="191"/>
      <c r="TJF34" s="191"/>
      <c r="TJG34" s="191"/>
      <c r="TJH34" s="191"/>
      <c r="TJI34" s="191"/>
      <c r="TJJ34" s="191"/>
      <c r="TJK34" s="191"/>
      <c r="TJL34" s="191"/>
      <c r="TJM34" s="191"/>
      <c r="TJN34" s="191"/>
      <c r="TJO34" s="191"/>
      <c r="TJP34" s="191"/>
      <c r="TJQ34" s="191"/>
      <c r="TJR34" s="191"/>
      <c r="TJS34" s="191"/>
      <c r="TJT34" s="191"/>
      <c r="TJU34" s="191"/>
      <c r="TJV34" s="191"/>
      <c r="TJW34" s="191"/>
      <c r="TJX34" s="191"/>
      <c r="TJY34" s="191"/>
      <c r="TJZ34" s="191"/>
      <c r="TKA34" s="191"/>
      <c r="TKB34" s="191"/>
      <c r="TKC34" s="191"/>
      <c r="TKD34" s="191"/>
      <c r="TKE34" s="191"/>
      <c r="TKF34" s="191"/>
      <c r="TKG34" s="191"/>
      <c r="TKH34" s="191"/>
      <c r="TKI34" s="191"/>
      <c r="TKJ34" s="191"/>
      <c r="TKK34" s="191"/>
      <c r="TKL34" s="191"/>
      <c r="TKM34" s="191"/>
      <c r="TKN34" s="191"/>
      <c r="TKO34" s="191"/>
      <c r="TKP34" s="191"/>
      <c r="TKQ34" s="191"/>
      <c r="TKR34" s="191"/>
      <c r="TKS34" s="191"/>
      <c r="TKT34" s="191"/>
      <c r="TKU34" s="191"/>
      <c r="TKV34" s="191"/>
      <c r="TKW34" s="191"/>
      <c r="TKX34" s="191"/>
      <c r="TKY34" s="191"/>
      <c r="TKZ34" s="191"/>
      <c r="TLA34" s="191"/>
      <c r="TLB34" s="191"/>
      <c r="TLC34" s="191"/>
      <c r="TLD34" s="191"/>
      <c r="TLE34" s="191"/>
      <c r="TLF34" s="191"/>
      <c r="TLG34" s="191"/>
      <c r="TLH34" s="191"/>
      <c r="TLI34" s="191"/>
      <c r="TLJ34" s="191"/>
      <c r="TLK34" s="191"/>
      <c r="TLL34" s="191"/>
      <c r="TLM34" s="191"/>
      <c r="TLN34" s="191"/>
      <c r="TLO34" s="191"/>
      <c r="TLP34" s="191"/>
      <c r="TLQ34" s="191"/>
      <c r="TLR34" s="191"/>
      <c r="TLS34" s="191"/>
      <c r="TLT34" s="191"/>
      <c r="TLU34" s="191"/>
      <c r="TLV34" s="191"/>
      <c r="TLW34" s="191"/>
      <c r="TLX34" s="191"/>
      <c r="TLY34" s="191"/>
      <c r="TLZ34" s="191"/>
      <c r="TMA34" s="191"/>
      <c r="TMB34" s="191"/>
      <c r="TMC34" s="191"/>
      <c r="TMD34" s="191"/>
      <c r="TME34" s="191"/>
      <c r="TMF34" s="191"/>
      <c r="TMG34" s="191"/>
      <c r="TMH34" s="191"/>
      <c r="TMI34" s="191"/>
      <c r="TMJ34" s="191"/>
      <c r="TMK34" s="191"/>
      <c r="TML34" s="191"/>
      <c r="TMM34" s="191"/>
      <c r="TMN34" s="191"/>
      <c r="TMO34" s="191"/>
      <c r="TMP34" s="191"/>
      <c r="TMQ34" s="191"/>
      <c r="TMR34" s="191"/>
      <c r="TMS34" s="191"/>
      <c r="TMT34" s="191"/>
      <c r="TMU34" s="191"/>
      <c r="TMV34" s="191"/>
      <c r="TMW34" s="191"/>
      <c r="TMX34" s="191"/>
      <c r="TMY34" s="191"/>
      <c r="TMZ34" s="191"/>
      <c r="TNA34" s="191"/>
      <c r="TNB34" s="191"/>
      <c r="TNC34" s="191"/>
      <c r="TND34" s="191"/>
      <c r="TNE34" s="191"/>
      <c r="TNF34" s="191"/>
      <c r="TNG34" s="191"/>
      <c r="TNH34" s="191"/>
      <c r="TNI34" s="191"/>
      <c r="TNJ34" s="191"/>
      <c r="TNK34" s="191"/>
      <c r="TNL34" s="191"/>
      <c r="TNM34" s="191"/>
      <c r="TNN34" s="191"/>
      <c r="TNO34" s="191"/>
      <c r="TNP34" s="191"/>
      <c r="TNQ34" s="191"/>
      <c r="TNR34" s="191"/>
      <c r="TNS34" s="191"/>
      <c r="TNT34" s="191"/>
      <c r="TNU34" s="191"/>
      <c r="TNV34" s="191"/>
      <c r="TNW34" s="191"/>
      <c r="TNX34" s="191"/>
      <c r="TNY34" s="191"/>
      <c r="TNZ34" s="191"/>
      <c r="TOA34" s="191"/>
      <c r="TOB34" s="191"/>
      <c r="TOC34" s="191"/>
      <c r="TOD34" s="191"/>
      <c r="TOE34" s="191"/>
      <c r="TOF34" s="191"/>
      <c r="TOG34" s="191"/>
      <c r="TOH34" s="191"/>
      <c r="TOI34" s="191"/>
      <c r="TOJ34" s="191"/>
      <c r="TOK34" s="191"/>
      <c r="TOL34" s="191"/>
      <c r="TOM34" s="191"/>
      <c r="TON34" s="191"/>
      <c r="TOO34" s="191"/>
      <c r="TOP34" s="191"/>
      <c r="TOQ34" s="191"/>
      <c r="TOR34" s="191"/>
      <c r="TOS34" s="191"/>
      <c r="TOT34" s="191"/>
      <c r="TOU34" s="191"/>
      <c r="TOV34" s="191"/>
      <c r="TOW34" s="191"/>
      <c r="TOX34" s="191"/>
      <c r="TOY34" s="191"/>
      <c r="TOZ34" s="191"/>
      <c r="TPA34" s="191"/>
      <c r="TPB34" s="191"/>
      <c r="TPC34" s="191"/>
      <c r="TPD34" s="191"/>
      <c r="TPE34" s="191"/>
      <c r="TPF34" s="191"/>
      <c r="TPG34" s="191"/>
      <c r="TPH34" s="191"/>
      <c r="TPI34" s="191"/>
      <c r="TPJ34" s="191"/>
      <c r="TPK34" s="191"/>
      <c r="TPL34" s="191"/>
      <c r="TPM34" s="191"/>
      <c r="TPN34" s="191"/>
      <c r="TPO34" s="191"/>
      <c r="TPP34" s="191"/>
      <c r="TPQ34" s="191"/>
      <c r="TPR34" s="191"/>
      <c r="TPS34" s="191"/>
      <c r="TPT34" s="191"/>
      <c r="TPU34" s="191"/>
      <c r="TPV34" s="191"/>
      <c r="TPW34" s="191"/>
      <c r="TPX34" s="191"/>
      <c r="TPY34" s="191"/>
      <c r="TPZ34" s="191"/>
      <c r="TQA34" s="191"/>
      <c r="TQB34" s="191"/>
      <c r="TQC34" s="191"/>
      <c r="TQD34" s="191"/>
      <c r="TQE34" s="191"/>
      <c r="TQF34" s="191"/>
      <c r="TQG34" s="191"/>
      <c r="TQH34" s="191"/>
      <c r="TQI34" s="191"/>
      <c r="TQJ34" s="191"/>
      <c r="TQK34" s="191"/>
      <c r="TQL34" s="191"/>
      <c r="TQM34" s="191"/>
      <c r="TQN34" s="191"/>
      <c r="TQO34" s="191"/>
      <c r="TQP34" s="191"/>
      <c r="TQQ34" s="191"/>
      <c r="TQR34" s="191"/>
      <c r="TQS34" s="191"/>
      <c r="TQT34" s="191"/>
      <c r="TQU34" s="191"/>
      <c r="TQV34" s="191"/>
      <c r="TQW34" s="191"/>
      <c r="TQX34" s="191"/>
      <c r="TQY34" s="191"/>
      <c r="TQZ34" s="191"/>
      <c r="TRA34" s="191"/>
      <c r="TRB34" s="191"/>
      <c r="TRC34" s="191"/>
      <c r="TRD34" s="191"/>
      <c r="TRE34" s="191"/>
      <c r="TRF34" s="191"/>
      <c r="TRG34" s="191"/>
      <c r="TRH34" s="191"/>
      <c r="TRI34" s="191"/>
      <c r="TRJ34" s="191"/>
      <c r="TRK34" s="191"/>
      <c r="TRL34" s="191"/>
      <c r="TRM34" s="191"/>
      <c r="TRN34" s="191"/>
      <c r="TRO34" s="191"/>
      <c r="TRP34" s="191"/>
      <c r="TRQ34" s="191"/>
      <c r="TRR34" s="191"/>
      <c r="TRS34" s="191"/>
      <c r="TRT34" s="191"/>
      <c r="TRU34" s="191"/>
      <c r="TRV34" s="191"/>
      <c r="TRW34" s="191"/>
      <c r="TRX34" s="191"/>
      <c r="TRY34" s="191"/>
      <c r="TRZ34" s="191"/>
      <c r="TSA34" s="191"/>
      <c r="TSB34" s="191"/>
      <c r="TSC34" s="191"/>
      <c r="TSD34" s="191"/>
      <c r="TSE34" s="191"/>
      <c r="TSF34" s="191"/>
      <c r="TSG34" s="191"/>
      <c r="TSH34" s="191"/>
      <c r="TSI34" s="191"/>
      <c r="TSJ34" s="191"/>
      <c r="TSK34" s="191"/>
      <c r="TSL34" s="191"/>
      <c r="TSM34" s="191"/>
      <c r="TSN34" s="191"/>
      <c r="TSO34" s="191"/>
      <c r="TSP34" s="191"/>
      <c r="TSQ34" s="191"/>
      <c r="TSR34" s="191"/>
      <c r="TSS34" s="191"/>
      <c r="TST34" s="191"/>
      <c r="TSU34" s="191"/>
      <c r="TSV34" s="191"/>
      <c r="TSW34" s="191"/>
      <c r="TSX34" s="191"/>
      <c r="TSY34" s="191"/>
      <c r="TSZ34" s="191"/>
      <c r="TTA34" s="191"/>
      <c r="TTB34" s="191"/>
      <c r="TTC34" s="191"/>
      <c r="TTD34" s="191"/>
      <c r="TTE34" s="191"/>
      <c r="TTF34" s="191"/>
      <c r="TTG34" s="191"/>
      <c r="TTH34" s="191"/>
      <c r="TTI34" s="191"/>
      <c r="TTJ34" s="191"/>
      <c r="TTK34" s="191"/>
      <c r="TTL34" s="191"/>
      <c r="TTM34" s="191"/>
      <c r="TTN34" s="191"/>
      <c r="TTO34" s="191"/>
      <c r="TTP34" s="191"/>
      <c r="TTQ34" s="191"/>
      <c r="TTR34" s="191"/>
      <c r="TTS34" s="191"/>
      <c r="TTT34" s="191"/>
      <c r="TTU34" s="191"/>
      <c r="TTV34" s="191"/>
      <c r="TTW34" s="191"/>
      <c r="TTX34" s="191"/>
      <c r="TTY34" s="191"/>
      <c r="TTZ34" s="191"/>
      <c r="TUA34" s="191"/>
      <c r="TUB34" s="191"/>
      <c r="TUC34" s="191"/>
      <c r="TUD34" s="191"/>
      <c r="TUE34" s="191"/>
      <c r="TUF34" s="191"/>
      <c r="TUG34" s="191"/>
      <c r="TUH34" s="191"/>
      <c r="TUI34" s="191"/>
      <c r="TUJ34" s="191"/>
      <c r="TUK34" s="191"/>
      <c r="TUL34" s="191"/>
      <c r="TUM34" s="191"/>
      <c r="TUN34" s="191"/>
      <c r="TUO34" s="191"/>
      <c r="TUP34" s="191"/>
      <c r="TUQ34" s="191"/>
      <c r="TUR34" s="191"/>
      <c r="TUS34" s="191"/>
      <c r="TUT34" s="191"/>
      <c r="TUU34" s="191"/>
      <c r="TUV34" s="191"/>
      <c r="TUW34" s="191"/>
      <c r="TUX34" s="191"/>
      <c r="TUY34" s="191"/>
      <c r="TUZ34" s="191"/>
      <c r="TVA34" s="191"/>
      <c r="TVB34" s="191"/>
      <c r="TVC34" s="191"/>
      <c r="TVD34" s="191"/>
      <c r="TVE34" s="191"/>
      <c r="TVF34" s="191"/>
      <c r="TVG34" s="191"/>
      <c r="TVH34" s="191"/>
      <c r="TVI34" s="191"/>
      <c r="TVJ34" s="191"/>
      <c r="TVK34" s="191"/>
      <c r="TVL34" s="191"/>
      <c r="TVM34" s="191"/>
      <c r="TVN34" s="191"/>
      <c r="TVO34" s="191"/>
      <c r="TVP34" s="191"/>
      <c r="TVQ34" s="191"/>
      <c r="TVR34" s="191"/>
      <c r="TVS34" s="191"/>
      <c r="TVT34" s="191"/>
      <c r="TVU34" s="191"/>
      <c r="TVV34" s="191"/>
      <c r="TVW34" s="191"/>
      <c r="TVX34" s="191"/>
      <c r="TVY34" s="191"/>
      <c r="TVZ34" s="191"/>
      <c r="TWA34" s="191"/>
      <c r="TWB34" s="191"/>
      <c r="TWC34" s="191"/>
      <c r="TWD34" s="191"/>
      <c r="TWE34" s="191"/>
      <c r="TWF34" s="191"/>
      <c r="TWG34" s="191"/>
      <c r="TWH34" s="191"/>
      <c r="TWI34" s="191"/>
      <c r="TWJ34" s="191"/>
      <c r="TWK34" s="191"/>
      <c r="TWL34" s="191"/>
      <c r="TWM34" s="191"/>
      <c r="TWN34" s="191"/>
      <c r="TWO34" s="191"/>
      <c r="TWP34" s="191"/>
      <c r="TWQ34" s="191"/>
      <c r="TWR34" s="191"/>
      <c r="TWS34" s="191"/>
      <c r="TWT34" s="191"/>
      <c r="TWU34" s="191"/>
      <c r="TWV34" s="191"/>
      <c r="TWW34" s="191"/>
      <c r="TWX34" s="191"/>
      <c r="TWY34" s="191"/>
      <c r="TWZ34" s="191"/>
      <c r="TXA34" s="191"/>
      <c r="TXB34" s="191"/>
      <c r="TXC34" s="191"/>
      <c r="TXD34" s="191"/>
      <c r="TXE34" s="191"/>
      <c r="TXF34" s="191"/>
      <c r="TXG34" s="191"/>
      <c r="TXH34" s="191"/>
      <c r="TXI34" s="191"/>
      <c r="TXJ34" s="191"/>
      <c r="TXK34" s="191"/>
      <c r="TXL34" s="191"/>
      <c r="TXM34" s="191"/>
      <c r="TXN34" s="191"/>
      <c r="TXO34" s="191"/>
      <c r="TXP34" s="191"/>
      <c r="TXQ34" s="191"/>
      <c r="TXR34" s="191"/>
      <c r="TXS34" s="191"/>
      <c r="TXT34" s="191"/>
      <c r="TXU34" s="191"/>
      <c r="TXV34" s="191"/>
      <c r="TXW34" s="191"/>
      <c r="TXX34" s="191"/>
      <c r="TXY34" s="191"/>
      <c r="TXZ34" s="191"/>
      <c r="TYA34" s="191"/>
      <c r="TYB34" s="191"/>
      <c r="TYC34" s="191"/>
      <c r="TYD34" s="191"/>
      <c r="TYE34" s="191"/>
      <c r="TYF34" s="191"/>
      <c r="TYG34" s="191"/>
      <c r="TYH34" s="191"/>
      <c r="TYI34" s="191"/>
      <c r="TYJ34" s="191"/>
      <c r="TYK34" s="191"/>
      <c r="TYL34" s="191"/>
      <c r="TYM34" s="191"/>
      <c r="TYN34" s="191"/>
      <c r="TYO34" s="191"/>
      <c r="TYP34" s="191"/>
      <c r="TYQ34" s="191"/>
      <c r="TYR34" s="191"/>
      <c r="TYS34" s="191"/>
      <c r="TYT34" s="191"/>
      <c r="TYU34" s="191"/>
      <c r="TYV34" s="191"/>
      <c r="TYW34" s="191"/>
      <c r="TYX34" s="191"/>
      <c r="TYY34" s="191"/>
      <c r="TYZ34" s="191"/>
      <c r="TZA34" s="191"/>
      <c r="TZB34" s="191"/>
      <c r="TZC34" s="191"/>
      <c r="TZD34" s="191"/>
      <c r="TZE34" s="191"/>
      <c r="TZF34" s="191"/>
      <c r="TZG34" s="191"/>
      <c r="TZH34" s="191"/>
      <c r="TZI34" s="191"/>
      <c r="TZJ34" s="191"/>
      <c r="TZK34" s="191"/>
      <c r="TZL34" s="191"/>
      <c r="TZM34" s="191"/>
      <c r="TZN34" s="191"/>
      <c r="TZO34" s="191"/>
      <c r="TZP34" s="191"/>
      <c r="TZQ34" s="191"/>
      <c r="TZR34" s="191"/>
      <c r="TZS34" s="191"/>
      <c r="TZT34" s="191"/>
      <c r="TZU34" s="191"/>
      <c r="TZV34" s="191"/>
      <c r="TZW34" s="191"/>
      <c r="TZX34" s="191"/>
      <c r="TZY34" s="191"/>
      <c r="TZZ34" s="191"/>
      <c r="UAA34" s="191"/>
      <c r="UAB34" s="191"/>
      <c r="UAC34" s="191"/>
      <c r="UAD34" s="191"/>
      <c r="UAE34" s="191"/>
      <c r="UAF34" s="191"/>
      <c r="UAG34" s="191"/>
      <c r="UAH34" s="191"/>
      <c r="UAI34" s="191"/>
      <c r="UAJ34" s="191"/>
      <c r="UAK34" s="191"/>
      <c r="UAL34" s="191"/>
      <c r="UAM34" s="191"/>
      <c r="UAN34" s="191"/>
      <c r="UAO34" s="191"/>
      <c r="UAP34" s="191"/>
      <c r="UAQ34" s="191"/>
      <c r="UAR34" s="191"/>
      <c r="UAS34" s="191"/>
      <c r="UAT34" s="191"/>
      <c r="UAU34" s="191"/>
      <c r="UAV34" s="191"/>
      <c r="UAW34" s="191"/>
      <c r="UAX34" s="191"/>
      <c r="UAY34" s="191"/>
      <c r="UAZ34" s="191"/>
      <c r="UBA34" s="191"/>
      <c r="UBB34" s="191"/>
      <c r="UBC34" s="191"/>
      <c r="UBD34" s="191"/>
      <c r="UBE34" s="191"/>
      <c r="UBF34" s="191"/>
      <c r="UBG34" s="191"/>
      <c r="UBH34" s="191"/>
      <c r="UBI34" s="191"/>
      <c r="UBJ34" s="191"/>
      <c r="UBK34" s="191"/>
      <c r="UBL34" s="191"/>
      <c r="UBM34" s="191"/>
      <c r="UBN34" s="191"/>
      <c r="UBO34" s="191"/>
      <c r="UBP34" s="191"/>
      <c r="UBQ34" s="191"/>
      <c r="UBR34" s="191"/>
      <c r="UBS34" s="191"/>
      <c r="UBT34" s="191"/>
      <c r="UBU34" s="191"/>
      <c r="UBV34" s="191"/>
      <c r="UBW34" s="191"/>
      <c r="UBX34" s="191"/>
      <c r="UBY34" s="191"/>
      <c r="UBZ34" s="191"/>
      <c r="UCA34" s="191"/>
      <c r="UCB34" s="191"/>
      <c r="UCC34" s="191"/>
      <c r="UCD34" s="191"/>
      <c r="UCE34" s="191"/>
      <c r="UCF34" s="191"/>
      <c r="UCG34" s="191"/>
      <c r="UCH34" s="191"/>
      <c r="UCI34" s="191"/>
      <c r="UCJ34" s="191"/>
      <c r="UCK34" s="191"/>
      <c r="UCL34" s="191"/>
      <c r="UCM34" s="191"/>
      <c r="UCN34" s="191"/>
      <c r="UCO34" s="191"/>
      <c r="UCP34" s="191"/>
      <c r="UCQ34" s="191"/>
      <c r="UCR34" s="191"/>
      <c r="UCS34" s="191"/>
      <c r="UCT34" s="191"/>
      <c r="UCU34" s="191"/>
      <c r="UCV34" s="191"/>
      <c r="UCW34" s="191"/>
      <c r="UCX34" s="191"/>
      <c r="UCY34" s="191"/>
      <c r="UCZ34" s="191"/>
      <c r="UDA34" s="191"/>
      <c r="UDB34" s="191"/>
      <c r="UDC34" s="191"/>
      <c r="UDD34" s="191"/>
      <c r="UDE34" s="191"/>
      <c r="UDF34" s="191"/>
      <c r="UDG34" s="191"/>
      <c r="UDH34" s="191"/>
      <c r="UDI34" s="191"/>
      <c r="UDJ34" s="191"/>
      <c r="UDK34" s="191"/>
      <c r="UDL34" s="191"/>
      <c r="UDM34" s="191"/>
      <c r="UDN34" s="191"/>
      <c r="UDO34" s="191"/>
      <c r="UDP34" s="191"/>
      <c r="UDQ34" s="191"/>
      <c r="UDR34" s="191"/>
      <c r="UDS34" s="191"/>
      <c r="UDT34" s="191"/>
      <c r="UDU34" s="191"/>
      <c r="UDV34" s="191"/>
      <c r="UDW34" s="191"/>
      <c r="UDX34" s="191"/>
      <c r="UDY34" s="191"/>
      <c r="UDZ34" s="191"/>
      <c r="UEA34" s="191"/>
      <c r="UEB34" s="191"/>
      <c r="UEC34" s="191"/>
      <c r="UED34" s="191"/>
      <c r="UEE34" s="191"/>
      <c r="UEF34" s="191"/>
      <c r="UEG34" s="191"/>
      <c r="UEH34" s="191"/>
      <c r="UEI34" s="191"/>
      <c r="UEJ34" s="191"/>
      <c r="UEK34" s="191"/>
      <c r="UEL34" s="191"/>
      <c r="UEM34" s="191"/>
      <c r="UEN34" s="191"/>
      <c r="UEO34" s="191"/>
      <c r="UEP34" s="191"/>
      <c r="UEQ34" s="191"/>
      <c r="UER34" s="191"/>
      <c r="UES34" s="191"/>
      <c r="UET34" s="191"/>
      <c r="UEU34" s="191"/>
      <c r="UEV34" s="191"/>
      <c r="UEW34" s="191"/>
      <c r="UEX34" s="191"/>
      <c r="UEY34" s="191"/>
      <c r="UEZ34" s="191"/>
      <c r="UFA34" s="191"/>
      <c r="UFB34" s="191"/>
      <c r="UFC34" s="191"/>
      <c r="UFD34" s="191"/>
      <c r="UFE34" s="191"/>
      <c r="UFF34" s="191"/>
      <c r="UFG34" s="191"/>
      <c r="UFH34" s="191"/>
      <c r="UFI34" s="191"/>
      <c r="UFJ34" s="191"/>
      <c r="UFK34" s="191"/>
      <c r="UFL34" s="191"/>
      <c r="UFM34" s="191"/>
      <c r="UFN34" s="191"/>
      <c r="UFO34" s="191"/>
      <c r="UFP34" s="191"/>
      <c r="UFQ34" s="191"/>
      <c r="UFR34" s="191"/>
      <c r="UFS34" s="191"/>
      <c r="UFT34" s="191"/>
      <c r="UFU34" s="191"/>
      <c r="UFV34" s="191"/>
      <c r="UFW34" s="191"/>
      <c r="UFX34" s="191"/>
      <c r="UFY34" s="191"/>
      <c r="UFZ34" s="191"/>
      <c r="UGA34" s="191"/>
      <c r="UGB34" s="191"/>
      <c r="UGC34" s="191"/>
      <c r="UGD34" s="191"/>
      <c r="UGE34" s="191"/>
      <c r="UGF34" s="191"/>
      <c r="UGG34" s="191"/>
      <c r="UGH34" s="191"/>
      <c r="UGI34" s="191"/>
      <c r="UGJ34" s="191"/>
      <c r="UGK34" s="191"/>
      <c r="UGL34" s="191"/>
      <c r="UGM34" s="191"/>
      <c r="UGN34" s="191"/>
      <c r="UGO34" s="191"/>
      <c r="UGP34" s="191"/>
      <c r="UGQ34" s="191"/>
      <c r="UGR34" s="191"/>
      <c r="UGS34" s="191"/>
      <c r="UGT34" s="191"/>
      <c r="UGU34" s="191"/>
      <c r="UGV34" s="191"/>
      <c r="UGW34" s="191"/>
      <c r="UGX34" s="191"/>
      <c r="UGY34" s="191"/>
      <c r="UGZ34" s="191"/>
      <c r="UHA34" s="191"/>
      <c r="UHB34" s="191"/>
      <c r="UHC34" s="191"/>
      <c r="UHD34" s="191"/>
      <c r="UHE34" s="191"/>
      <c r="UHF34" s="191"/>
      <c r="UHG34" s="191"/>
      <c r="UHH34" s="191"/>
      <c r="UHI34" s="191"/>
      <c r="UHJ34" s="191"/>
      <c r="UHK34" s="191"/>
      <c r="UHL34" s="191"/>
      <c r="UHM34" s="191"/>
      <c r="UHN34" s="191"/>
      <c r="UHO34" s="191"/>
      <c r="UHP34" s="191"/>
      <c r="UHQ34" s="191"/>
      <c r="UHR34" s="191"/>
      <c r="UHS34" s="191"/>
      <c r="UHT34" s="191"/>
      <c r="UHU34" s="191"/>
      <c r="UHV34" s="191"/>
      <c r="UHW34" s="191"/>
      <c r="UHX34" s="191"/>
      <c r="UHY34" s="191"/>
      <c r="UHZ34" s="191"/>
      <c r="UIA34" s="191"/>
      <c r="UIB34" s="191"/>
      <c r="UIC34" s="191"/>
      <c r="UID34" s="191"/>
      <c r="UIE34" s="191"/>
      <c r="UIF34" s="191"/>
      <c r="UIG34" s="191"/>
      <c r="UIH34" s="191"/>
      <c r="UII34" s="191"/>
      <c r="UIJ34" s="191"/>
      <c r="UIK34" s="191"/>
      <c r="UIL34" s="191"/>
      <c r="UIM34" s="191"/>
      <c r="UIN34" s="191"/>
      <c r="UIO34" s="191"/>
      <c r="UIP34" s="191"/>
      <c r="UIQ34" s="191"/>
      <c r="UIR34" s="191"/>
      <c r="UIS34" s="191"/>
      <c r="UIT34" s="191"/>
      <c r="UIU34" s="191"/>
      <c r="UIV34" s="191"/>
      <c r="UIW34" s="191"/>
      <c r="UIX34" s="191"/>
      <c r="UIY34" s="191"/>
      <c r="UIZ34" s="191"/>
      <c r="UJA34" s="191"/>
      <c r="UJB34" s="191"/>
      <c r="UJC34" s="191"/>
      <c r="UJD34" s="191"/>
      <c r="UJE34" s="191"/>
      <c r="UJF34" s="191"/>
      <c r="UJG34" s="191"/>
      <c r="UJH34" s="191"/>
      <c r="UJI34" s="191"/>
      <c r="UJJ34" s="191"/>
      <c r="UJK34" s="191"/>
      <c r="UJL34" s="191"/>
      <c r="UJM34" s="191"/>
      <c r="UJN34" s="191"/>
      <c r="UJO34" s="191"/>
      <c r="UJP34" s="191"/>
      <c r="UJQ34" s="191"/>
      <c r="UJR34" s="191"/>
      <c r="UJS34" s="191"/>
      <c r="UJT34" s="191"/>
      <c r="UJU34" s="191"/>
      <c r="UJV34" s="191"/>
      <c r="UJW34" s="191"/>
      <c r="UJX34" s="191"/>
      <c r="UJY34" s="191"/>
      <c r="UJZ34" s="191"/>
      <c r="UKA34" s="191"/>
      <c r="UKB34" s="191"/>
      <c r="UKC34" s="191"/>
      <c r="UKD34" s="191"/>
      <c r="UKE34" s="191"/>
      <c r="UKF34" s="191"/>
      <c r="UKG34" s="191"/>
      <c r="UKH34" s="191"/>
      <c r="UKI34" s="191"/>
      <c r="UKJ34" s="191"/>
      <c r="UKK34" s="191"/>
      <c r="UKL34" s="191"/>
      <c r="UKM34" s="191"/>
      <c r="UKN34" s="191"/>
      <c r="UKO34" s="191"/>
      <c r="UKP34" s="191"/>
      <c r="UKQ34" s="191"/>
      <c r="UKR34" s="191"/>
      <c r="UKS34" s="191"/>
      <c r="UKT34" s="191"/>
      <c r="UKU34" s="191"/>
      <c r="UKV34" s="191"/>
      <c r="UKW34" s="191"/>
      <c r="UKX34" s="191"/>
      <c r="UKY34" s="191"/>
      <c r="UKZ34" s="191"/>
      <c r="ULA34" s="191"/>
      <c r="ULB34" s="191"/>
      <c r="ULC34" s="191"/>
      <c r="ULD34" s="191"/>
      <c r="ULE34" s="191"/>
      <c r="ULF34" s="191"/>
      <c r="ULG34" s="191"/>
      <c r="ULH34" s="191"/>
      <c r="ULI34" s="191"/>
      <c r="ULJ34" s="191"/>
      <c r="ULK34" s="191"/>
      <c r="ULL34" s="191"/>
      <c r="ULM34" s="191"/>
      <c r="ULN34" s="191"/>
      <c r="ULO34" s="191"/>
      <c r="ULP34" s="191"/>
      <c r="ULQ34" s="191"/>
      <c r="ULR34" s="191"/>
      <c r="ULS34" s="191"/>
      <c r="ULT34" s="191"/>
      <c r="ULU34" s="191"/>
      <c r="ULV34" s="191"/>
      <c r="ULW34" s="191"/>
      <c r="ULX34" s="191"/>
      <c r="ULY34" s="191"/>
      <c r="ULZ34" s="191"/>
      <c r="UMA34" s="191"/>
      <c r="UMB34" s="191"/>
      <c r="UMC34" s="191"/>
      <c r="UMD34" s="191"/>
      <c r="UME34" s="191"/>
      <c r="UMF34" s="191"/>
      <c r="UMG34" s="191"/>
      <c r="UMH34" s="191"/>
      <c r="UMI34" s="191"/>
      <c r="UMJ34" s="191"/>
      <c r="UMK34" s="191"/>
      <c r="UML34" s="191"/>
      <c r="UMM34" s="191"/>
      <c r="UMN34" s="191"/>
      <c r="UMO34" s="191"/>
      <c r="UMP34" s="191"/>
      <c r="UMQ34" s="191"/>
      <c r="UMR34" s="191"/>
      <c r="UMS34" s="191"/>
      <c r="UMT34" s="191"/>
      <c r="UMU34" s="191"/>
      <c r="UMV34" s="191"/>
      <c r="UMW34" s="191"/>
      <c r="UMX34" s="191"/>
      <c r="UMY34" s="191"/>
      <c r="UMZ34" s="191"/>
      <c r="UNA34" s="191"/>
      <c r="UNB34" s="191"/>
      <c r="UNC34" s="191"/>
      <c r="UND34" s="191"/>
      <c r="UNE34" s="191"/>
      <c r="UNF34" s="191"/>
      <c r="UNG34" s="191"/>
      <c r="UNH34" s="191"/>
      <c r="UNI34" s="191"/>
      <c r="UNJ34" s="191"/>
      <c r="UNK34" s="191"/>
      <c r="UNL34" s="191"/>
      <c r="UNM34" s="191"/>
      <c r="UNN34" s="191"/>
      <c r="UNO34" s="191"/>
      <c r="UNP34" s="191"/>
      <c r="UNQ34" s="191"/>
      <c r="UNR34" s="191"/>
      <c r="UNS34" s="191"/>
      <c r="UNT34" s="191"/>
      <c r="UNU34" s="191"/>
      <c r="UNV34" s="191"/>
      <c r="UNW34" s="191"/>
      <c r="UNX34" s="191"/>
      <c r="UNY34" s="191"/>
      <c r="UNZ34" s="191"/>
      <c r="UOA34" s="191"/>
      <c r="UOB34" s="191"/>
      <c r="UOC34" s="191"/>
      <c r="UOD34" s="191"/>
      <c r="UOE34" s="191"/>
      <c r="UOF34" s="191"/>
      <c r="UOG34" s="191"/>
      <c r="UOH34" s="191"/>
      <c r="UOI34" s="191"/>
      <c r="UOJ34" s="191"/>
      <c r="UOK34" s="191"/>
      <c r="UOL34" s="191"/>
      <c r="UOM34" s="191"/>
      <c r="UON34" s="191"/>
      <c r="UOO34" s="191"/>
      <c r="UOP34" s="191"/>
      <c r="UOQ34" s="191"/>
      <c r="UOR34" s="191"/>
      <c r="UOS34" s="191"/>
      <c r="UOT34" s="191"/>
      <c r="UOU34" s="191"/>
      <c r="UOV34" s="191"/>
      <c r="UOW34" s="191"/>
      <c r="UOX34" s="191"/>
      <c r="UOY34" s="191"/>
      <c r="UOZ34" s="191"/>
      <c r="UPA34" s="191"/>
      <c r="UPB34" s="191"/>
      <c r="UPC34" s="191"/>
      <c r="UPD34" s="191"/>
      <c r="UPE34" s="191"/>
      <c r="UPF34" s="191"/>
      <c r="UPG34" s="191"/>
      <c r="UPH34" s="191"/>
      <c r="UPI34" s="191"/>
      <c r="UPJ34" s="191"/>
      <c r="UPK34" s="191"/>
      <c r="UPL34" s="191"/>
      <c r="UPM34" s="191"/>
      <c r="UPN34" s="191"/>
      <c r="UPO34" s="191"/>
      <c r="UPP34" s="191"/>
      <c r="UPQ34" s="191"/>
      <c r="UPR34" s="191"/>
      <c r="UPS34" s="191"/>
      <c r="UPT34" s="191"/>
      <c r="UPU34" s="191"/>
      <c r="UPV34" s="191"/>
      <c r="UPW34" s="191"/>
      <c r="UPX34" s="191"/>
      <c r="UPY34" s="191"/>
      <c r="UPZ34" s="191"/>
      <c r="UQA34" s="191"/>
      <c r="UQB34" s="191"/>
      <c r="UQC34" s="191"/>
      <c r="UQD34" s="191"/>
      <c r="UQE34" s="191"/>
      <c r="UQF34" s="191"/>
      <c r="UQG34" s="191"/>
      <c r="UQH34" s="191"/>
      <c r="UQI34" s="191"/>
      <c r="UQJ34" s="191"/>
      <c r="UQK34" s="191"/>
      <c r="UQL34" s="191"/>
      <c r="UQM34" s="191"/>
      <c r="UQN34" s="191"/>
      <c r="UQO34" s="191"/>
      <c r="UQP34" s="191"/>
      <c r="UQQ34" s="191"/>
      <c r="UQR34" s="191"/>
      <c r="UQS34" s="191"/>
      <c r="UQT34" s="191"/>
      <c r="UQU34" s="191"/>
      <c r="UQV34" s="191"/>
      <c r="UQW34" s="191"/>
      <c r="UQX34" s="191"/>
      <c r="UQY34" s="191"/>
      <c r="UQZ34" s="191"/>
      <c r="URA34" s="191"/>
      <c r="URB34" s="191"/>
      <c r="URC34" s="191"/>
      <c r="URD34" s="191"/>
      <c r="URE34" s="191"/>
      <c r="URF34" s="191"/>
      <c r="URG34" s="191"/>
      <c r="URH34" s="191"/>
      <c r="URI34" s="191"/>
      <c r="URJ34" s="191"/>
      <c r="URK34" s="191"/>
      <c r="URL34" s="191"/>
      <c r="URM34" s="191"/>
      <c r="URN34" s="191"/>
      <c r="URO34" s="191"/>
      <c r="URP34" s="191"/>
      <c r="URQ34" s="191"/>
      <c r="URR34" s="191"/>
      <c r="URS34" s="191"/>
      <c r="URT34" s="191"/>
      <c r="URU34" s="191"/>
      <c r="URV34" s="191"/>
      <c r="URW34" s="191"/>
      <c r="URX34" s="191"/>
      <c r="URY34" s="191"/>
      <c r="URZ34" s="191"/>
      <c r="USA34" s="191"/>
      <c r="USB34" s="191"/>
      <c r="USC34" s="191"/>
      <c r="USD34" s="191"/>
      <c r="USE34" s="191"/>
      <c r="USF34" s="191"/>
      <c r="USG34" s="191"/>
      <c r="USH34" s="191"/>
      <c r="USI34" s="191"/>
      <c r="USJ34" s="191"/>
      <c r="USK34" s="191"/>
      <c r="USL34" s="191"/>
      <c r="USM34" s="191"/>
      <c r="USN34" s="191"/>
      <c r="USO34" s="191"/>
      <c r="USP34" s="191"/>
      <c r="USQ34" s="191"/>
      <c r="USR34" s="191"/>
      <c r="USS34" s="191"/>
      <c r="UST34" s="191"/>
      <c r="USU34" s="191"/>
      <c r="USV34" s="191"/>
      <c r="USW34" s="191"/>
      <c r="USX34" s="191"/>
      <c r="USY34" s="191"/>
      <c r="USZ34" s="191"/>
      <c r="UTA34" s="191"/>
      <c r="UTB34" s="191"/>
      <c r="UTC34" s="191"/>
      <c r="UTD34" s="191"/>
      <c r="UTE34" s="191"/>
      <c r="UTF34" s="191"/>
      <c r="UTG34" s="191"/>
      <c r="UTH34" s="191"/>
      <c r="UTI34" s="191"/>
      <c r="UTJ34" s="191"/>
      <c r="UTK34" s="191"/>
      <c r="UTL34" s="191"/>
      <c r="UTM34" s="191"/>
      <c r="UTN34" s="191"/>
      <c r="UTO34" s="191"/>
      <c r="UTP34" s="191"/>
      <c r="UTQ34" s="191"/>
      <c r="UTR34" s="191"/>
      <c r="UTS34" s="191"/>
      <c r="UTT34" s="191"/>
      <c r="UTU34" s="191"/>
      <c r="UTV34" s="191"/>
      <c r="UTW34" s="191"/>
      <c r="UTX34" s="191"/>
      <c r="UTY34" s="191"/>
      <c r="UTZ34" s="191"/>
      <c r="UUA34" s="191"/>
      <c r="UUB34" s="191"/>
      <c r="UUC34" s="191"/>
      <c r="UUD34" s="191"/>
      <c r="UUE34" s="191"/>
      <c r="UUF34" s="191"/>
      <c r="UUG34" s="191"/>
      <c r="UUH34" s="191"/>
      <c r="UUI34" s="191"/>
      <c r="UUJ34" s="191"/>
      <c r="UUK34" s="191"/>
      <c r="UUL34" s="191"/>
      <c r="UUM34" s="191"/>
      <c r="UUN34" s="191"/>
      <c r="UUO34" s="191"/>
      <c r="UUP34" s="191"/>
      <c r="UUQ34" s="191"/>
      <c r="UUR34" s="191"/>
      <c r="UUS34" s="191"/>
      <c r="UUT34" s="191"/>
      <c r="UUU34" s="191"/>
      <c r="UUV34" s="191"/>
      <c r="UUW34" s="191"/>
      <c r="UUX34" s="191"/>
      <c r="UUY34" s="191"/>
      <c r="UUZ34" s="191"/>
      <c r="UVA34" s="191"/>
      <c r="UVB34" s="191"/>
      <c r="UVC34" s="191"/>
      <c r="UVD34" s="191"/>
      <c r="UVE34" s="191"/>
      <c r="UVF34" s="191"/>
      <c r="UVG34" s="191"/>
      <c r="UVH34" s="191"/>
      <c r="UVI34" s="191"/>
      <c r="UVJ34" s="191"/>
      <c r="UVK34" s="191"/>
      <c r="UVL34" s="191"/>
      <c r="UVM34" s="191"/>
      <c r="UVN34" s="191"/>
      <c r="UVO34" s="191"/>
      <c r="UVP34" s="191"/>
      <c r="UVQ34" s="191"/>
      <c r="UVR34" s="191"/>
      <c r="UVS34" s="191"/>
      <c r="UVT34" s="191"/>
      <c r="UVU34" s="191"/>
      <c r="UVV34" s="191"/>
      <c r="UVW34" s="191"/>
      <c r="UVX34" s="191"/>
      <c r="UVY34" s="191"/>
      <c r="UVZ34" s="191"/>
      <c r="UWA34" s="191"/>
      <c r="UWB34" s="191"/>
      <c r="UWC34" s="191"/>
      <c r="UWD34" s="191"/>
      <c r="UWE34" s="191"/>
      <c r="UWF34" s="191"/>
      <c r="UWG34" s="191"/>
      <c r="UWH34" s="191"/>
      <c r="UWI34" s="191"/>
      <c r="UWJ34" s="191"/>
      <c r="UWK34" s="191"/>
      <c r="UWL34" s="191"/>
      <c r="UWM34" s="191"/>
      <c r="UWN34" s="191"/>
      <c r="UWO34" s="191"/>
      <c r="UWP34" s="191"/>
      <c r="UWQ34" s="191"/>
      <c r="UWR34" s="191"/>
      <c r="UWS34" s="191"/>
      <c r="UWT34" s="191"/>
      <c r="UWU34" s="191"/>
      <c r="UWV34" s="191"/>
      <c r="UWW34" s="191"/>
      <c r="UWX34" s="191"/>
      <c r="UWY34" s="191"/>
      <c r="UWZ34" s="191"/>
      <c r="UXA34" s="191"/>
      <c r="UXB34" s="191"/>
      <c r="UXC34" s="191"/>
      <c r="UXD34" s="191"/>
      <c r="UXE34" s="191"/>
      <c r="UXF34" s="191"/>
      <c r="UXG34" s="191"/>
      <c r="UXH34" s="191"/>
      <c r="UXI34" s="191"/>
      <c r="UXJ34" s="191"/>
      <c r="UXK34" s="191"/>
      <c r="UXL34" s="191"/>
      <c r="UXM34" s="191"/>
      <c r="UXN34" s="191"/>
      <c r="UXO34" s="191"/>
      <c r="UXP34" s="191"/>
      <c r="UXQ34" s="191"/>
      <c r="UXR34" s="191"/>
      <c r="UXS34" s="191"/>
      <c r="UXT34" s="191"/>
      <c r="UXU34" s="191"/>
      <c r="UXV34" s="191"/>
      <c r="UXW34" s="191"/>
      <c r="UXX34" s="191"/>
      <c r="UXY34" s="191"/>
      <c r="UXZ34" s="191"/>
      <c r="UYA34" s="191"/>
      <c r="UYB34" s="191"/>
      <c r="UYC34" s="191"/>
      <c r="UYD34" s="191"/>
      <c r="UYE34" s="191"/>
      <c r="UYF34" s="191"/>
      <c r="UYG34" s="191"/>
      <c r="UYH34" s="191"/>
      <c r="UYI34" s="191"/>
      <c r="UYJ34" s="191"/>
      <c r="UYK34" s="191"/>
      <c r="UYL34" s="191"/>
      <c r="UYM34" s="191"/>
      <c r="UYN34" s="191"/>
      <c r="UYO34" s="191"/>
      <c r="UYP34" s="191"/>
      <c r="UYQ34" s="191"/>
      <c r="UYR34" s="191"/>
      <c r="UYS34" s="191"/>
      <c r="UYT34" s="191"/>
      <c r="UYU34" s="191"/>
      <c r="UYV34" s="191"/>
      <c r="UYW34" s="191"/>
      <c r="UYX34" s="191"/>
      <c r="UYY34" s="191"/>
      <c r="UYZ34" s="191"/>
      <c r="UZA34" s="191"/>
      <c r="UZB34" s="191"/>
      <c r="UZC34" s="191"/>
      <c r="UZD34" s="191"/>
      <c r="UZE34" s="191"/>
      <c r="UZF34" s="191"/>
      <c r="UZG34" s="191"/>
      <c r="UZH34" s="191"/>
      <c r="UZI34" s="191"/>
      <c r="UZJ34" s="191"/>
      <c r="UZK34" s="191"/>
      <c r="UZL34" s="191"/>
      <c r="UZM34" s="191"/>
      <c r="UZN34" s="191"/>
      <c r="UZO34" s="191"/>
      <c r="UZP34" s="191"/>
      <c r="UZQ34" s="191"/>
      <c r="UZR34" s="191"/>
      <c r="UZS34" s="191"/>
      <c r="UZT34" s="191"/>
      <c r="UZU34" s="191"/>
      <c r="UZV34" s="191"/>
      <c r="UZW34" s="191"/>
      <c r="UZX34" s="191"/>
      <c r="UZY34" s="191"/>
      <c r="UZZ34" s="191"/>
      <c r="VAA34" s="191"/>
      <c r="VAB34" s="191"/>
      <c r="VAC34" s="191"/>
      <c r="VAD34" s="191"/>
      <c r="VAE34" s="191"/>
      <c r="VAF34" s="191"/>
      <c r="VAG34" s="191"/>
      <c r="VAH34" s="191"/>
      <c r="VAI34" s="191"/>
      <c r="VAJ34" s="191"/>
      <c r="VAK34" s="191"/>
      <c r="VAL34" s="191"/>
      <c r="VAM34" s="191"/>
      <c r="VAN34" s="191"/>
      <c r="VAO34" s="191"/>
      <c r="VAP34" s="191"/>
      <c r="VAQ34" s="191"/>
      <c r="VAR34" s="191"/>
      <c r="VAS34" s="191"/>
      <c r="VAT34" s="191"/>
      <c r="VAU34" s="191"/>
      <c r="VAV34" s="191"/>
      <c r="VAW34" s="191"/>
      <c r="VAX34" s="191"/>
      <c r="VAY34" s="191"/>
      <c r="VAZ34" s="191"/>
      <c r="VBA34" s="191"/>
      <c r="VBB34" s="191"/>
      <c r="VBC34" s="191"/>
      <c r="VBD34" s="191"/>
      <c r="VBE34" s="191"/>
      <c r="VBF34" s="191"/>
      <c r="VBG34" s="191"/>
      <c r="VBH34" s="191"/>
      <c r="VBI34" s="191"/>
      <c r="VBJ34" s="191"/>
      <c r="VBK34" s="191"/>
      <c r="VBL34" s="191"/>
      <c r="VBM34" s="191"/>
      <c r="VBN34" s="191"/>
      <c r="VBO34" s="191"/>
      <c r="VBP34" s="191"/>
      <c r="VBQ34" s="191"/>
      <c r="VBR34" s="191"/>
      <c r="VBS34" s="191"/>
      <c r="VBT34" s="191"/>
      <c r="VBU34" s="191"/>
      <c r="VBV34" s="191"/>
      <c r="VBW34" s="191"/>
      <c r="VBX34" s="191"/>
      <c r="VBY34" s="191"/>
      <c r="VBZ34" s="191"/>
      <c r="VCA34" s="191"/>
      <c r="VCB34" s="191"/>
      <c r="VCC34" s="191"/>
      <c r="VCD34" s="191"/>
      <c r="VCE34" s="191"/>
      <c r="VCF34" s="191"/>
      <c r="VCG34" s="191"/>
      <c r="VCH34" s="191"/>
      <c r="VCI34" s="191"/>
      <c r="VCJ34" s="191"/>
      <c r="VCK34" s="191"/>
      <c r="VCL34" s="191"/>
      <c r="VCM34" s="191"/>
      <c r="VCN34" s="191"/>
      <c r="VCO34" s="191"/>
      <c r="VCP34" s="191"/>
      <c r="VCQ34" s="191"/>
      <c r="VCR34" s="191"/>
      <c r="VCS34" s="191"/>
      <c r="VCT34" s="191"/>
      <c r="VCU34" s="191"/>
      <c r="VCV34" s="191"/>
      <c r="VCW34" s="191"/>
      <c r="VCX34" s="191"/>
      <c r="VCY34" s="191"/>
      <c r="VCZ34" s="191"/>
      <c r="VDA34" s="191"/>
      <c r="VDB34" s="191"/>
      <c r="VDC34" s="191"/>
      <c r="VDD34" s="191"/>
      <c r="VDE34" s="191"/>
      <c r="VDF34" s="191"/>
      <c r="VDG34" s="191"/>
      <c r="VDH34" s="191"/>
      <c r="VDI34" s="191"/>
      <c r="VDJ34" s="191"/>
      <c r="VDK34" s="191"/>
      <c r="VDL34" s="191"/>
      <c r="VDM34" s="191"/>
      <c r="VDN34" s="191"/>
      <c r="VDO34" s="191"/>
      <c r="VDP34" s="191"/>
      <c r="VDQ34" s="191"/>
      <c r="VDR34" s="191"/>
      <c r="VDS34" s="191"/>
      <c r="VDT34" s="191"/>
      <c r="VDU34" s="191"/>
      <c r="VDV34" s="191"/>
      <c r="VDW34" s="191"/>
      <c r="VDX34" s="191"/>
      <c r="VDY34" s="191"/>
      <c r="VDZ34" s="191"/>
      <c r="VEA34" s="191"/>
      <c r="VEB34" s="191"/>
      <c r="VEC34" s="191"/>
      <c r="VED34" s="191"/>
      <c r="VEE34" s="191"/>
      <c r="VEF34" s="191"/>
      <c r="VEG34" s="191"/>
      <c r="VEH34" s="191"/>
      <c r="VEI34" s="191"/>
      <c r="VEJ34" s="191"/>
      <c r="VEK34" s="191"/>
      <c r="VEL34" s="191"/>
      <c r="VEM34" s="191"/>
      <c r="VEN34" s="191"/>
      <c r="VEO34" s="191"/>
      <c r="VEP34" s="191"/>
      <c r="VEQ34" s="191"/>
      <c r="VER34" s="191"/>
      <c r="VES34" s="191"/>
      <c r="VET34" s="191"/>
      <c r="VEU34" s="191"/>
      <c r="VEV34" s="191"/>
      <c r="VEW34" s="191"/>
      <c r="VEX34" s="191"/>
      <c r="VEY34" s="191"/>
      <c r="VEZ34" s="191"/>
      <c r="VFA34" s="191"/>
      <c r="VFB34" s="191"/>
      <c r="VFC34" s="191"/>
      <c r="VFD34" s="191"/>
      <c r="VFE34" s="191"/>
      <c r="VFF34" s="191"/>
      <c r="VFG34" s="191"/>
      <c r="VFH34" s="191"/>
      <c r="VFI34" s="191"/>
      <c r="VFJ34" s="191"/>
      <c r="VFK34" s="191"/>
      <c r="VFL34" s="191"/>
      <c r="VFM34" s="191"/>
      <c r="VFN34" s="191"/>
      <c r="VFO34" s="191"/>
      <c r="VFP34" s="191"/>
      <c r="VFQ34" s="191"/>
      <c r="VFR34" s="191"/>
      <c r="VFS34" s="191"/>
      <c r="VFT34" s="191"/>
      <c r="VFU34" s="191"/>
      <c r="VFV34" s="191"/>
      <c r="VFW34" s="191"/>
      <c r="VFX34" s="191"/>
      <c r="VFY34" s="191"/>
      <c r="VFZ34" s="191"/>
      <c r="VGA34" s="191"/>
      <c r="VGB34" s="191"/>
      <c r="VGC34" s="191"/>
      <c r="VGD34" s="191"/>
      <c r="VGE34" s="191"/>
      <c r="VGF34" s="191"/>
      <c r="VGG34" s="191"/>
      <c r="VGH34" s="191"/>
      <c r="VGI34" s="191"/>
      <c r="VGJ34" s="191"/>
      <c r="VGK34" s="191"/>
      <c r="VGL34" s="191"/>
      <c r="VGM34" s="191"/>
      <c r="VGN34" s="191"/>
      <c r="VGO34" s="191"/>
      <c r="VGP34" s="191"/>
      <c r="VGQ34" s="191"/>
      <c r="VGR34" s="191"/>
      <c r="VGS34" s="191"/>
      <c r="VGT34" s="191"/>
      <c r="VGU34" s="191"/>
      <c r="VGV34" s="191"/>
      <c r="VGW34" s="191"/>
      <c r="VGX34" s="191"/>
      <c r="VGY34" s="191"/>
      <c r="VGZ34" s="191"/>
      <c r="VHA34" s="191"/>
      <c r="VHB34" s="191"/>
      <c r="VHC34" s="191"/>
      <c r="VHD34" s="191"/>
      <c r="VHE34" s="191"/>
      <c r="VHF34" s="191"/>
      <c r="VHG34" s="191"/>
      <c r="VHH34" s="191"/>
      <c r="VHI34" s="191"/>
      <c r="VHJ34" s="191"/>
      <c r="VHK34" s="191"/>
      <c r="VHL34" s="191"/>
      <c r="VHM34" s="191"/>
      <c r="VHN34" s="191"/>
      <c r="VHO34" s="191"/>
      <c r="VHP34" s="191"/>
      <c r="VHQ34" s="191"/>
      <c r="VHR34" s="191"/>
      <c r="VHS34" s="191"/>
      <c r="VHT34" s="191"/>
      <c r="VHU34" s="191"/>
      <c r="VHV34" s="191"/>
      <c r="VHW34" s="191"/>
      <c r="VHX34" s="191"/>
      <c r="VHY34" s="191"/>
      <c r="VHZ34" s="191"/>
      <c r="VIA34" s="191"/>
      <c r="VIB34" s="191"/>
      <c r="VIC34" s="191"/>
      <c r="VID34" s="191"/>
      <c r="VIE34" s="191"/>
      <c r="VIF34" s="191"/>
      <c r="VIG34" s="191"/>
      <c r="VIH34" s="191"/>
      <c r="VII34" s="191"/>
      <c r="VIJ34" s="191"/>
      <c r="VIK34" s="191"/>
      <c r="VIL34" s="191"/>
      <c r="VIM34" s="191"/>
      <c r="VIN34" s="191"/>
      <c r="VIO34" s="191"/>
      <c r="VIP34" s="191"/>
      <c r="VIQ34" s="191"/>
      <c r="VIR34" s="191"/>
      <c r="VIS34" s="191"/>
      <c r="VIT34" s="191"/>
      <c r="VIU34" s="191"/>
      <c r="VIV34" s="191"/>
      <c r="VIW34" s="191"/>
      <c r="VIX34" s="191"/>
      <c r="VIY34" s="191"/>
      <c r="VIZ34" s="191"/>
      <c r="VJA34" s="191"/>
      <c r="VJB34" s="191"/>
      <c r="VJC34" s="191"/>
      <c r="VJD34" s="191"/>
      <c r="VJE34" s="191"/>
      <c r="VJF34" s="191"/>
      <c r="VJG34" s="191"/>
      <c r="VJH34" s="191"/>
      <c r="VJI34" s="191"/>
      <c r="VJJ34" s="191"/>
      <c r="VJK34" s="191"/>
      <c r="VJL34" s="191"/>
      <c r="VJM34" s="191"/>
      <c r="VJN34" s="191"/>
      <c r="VJO34" s="191"/>
      <c r="VJP34" s="191"/>
      <c r="VJQ34" s="191"/>
      <c r="VJR34" s="191"/>
      <c r="VJS34" s="191"/>
      <c r="VJT34" s="191"/>
      <c r="VJU34" s="191"/>
      <c r="VJV34" s="191"/>
      <c r="VJW34" s="191"/>
      <c r="VJX34" s="191"/>
      <c r="VJY34" s="191"/>
      <c r="VJZ34" s="191"/>
      <c r="VKA34" s="191"/>
      <c r="VKB34" s="191"/>
      <c r="VKC34" s="191"/>
      <c r="VKD34" s="191"/>
      <c r="VKE34" s="191"/>
      <c r="VKF34" s="191"/>
      <c r="VKG34" s="191"/>
      <c r="VKH34" s="191"/>
      <c r="VKI34" s="191"/>
      <c r="VKJ34" s="191"/>
      <c r="VKK34" s="191"/>
      <c r="VKL34" s="191"/>
      <c r="VKM34" s="191"/>
      <c r="VKN34" s="191"/>
      <c r="VKO34" s="191"/>
      <c r="VKP34" s="191"/>
      <c r="VKQ34" s="191"/>
      <c r="VKR34" s="191"/>
      <c r="VKS34" s="191"/>
      <c r="VKT34" s="191"/>
      <c r="VKU34" s="191"/>
      <c r="VKV34" s="191"/>
      <c r="VKW34" s="191"/>
      <c r="VKX34" s="191"/>
      <c r="VKY34" s="191"/>
      <c r="VKZ34" s="191"/>
      <c r="VLA34" s="191"/>
      <c r="VLB34" s="191"/>
      <c r="VLC34" s="191"/>
      <c r="VLD34" s="191"/>
      <c r="VLE34" s="191"/>
      <c r="VLF34" s="191"/>
      <c r="VLG34" s="191"/>
      <c r="VLH34" s="191"/>
      <c r="VLI34" s="191"/>
      <c r="VLJ34" s="191"/>
      <c r="VLK34" s="191"/>
      <c r="VLL34" s="191"/>
      <c r="VLM34" s="191"/>
      <c r="VLN34" s="191"/>
      <c r="VLO34" s="191"/>
      <c r="VLP34" s="191"/>
      <c r="VLQ34" s="191"/>
      <c r="VLR34" s="191"/>
      <c r="VLS34" s="191"/>
      <c r="VLT34" s="191"/>
      <c r="VLU34" s="191"/>
      <c r="VLV34" s="191"/>
      <c r="VLW34" s="191"/>
      <c r="VLX34" s="191"/>
      <c r="VLY34" s="191"/>
      <c r="VLZ34" s="191"/>
      <c r="VMA34" s="191"/>
      <c r="VMB34" s="191"/>
      <c r="VMC34" s="191"/>
      <c r="VMD34" s="191"/>
      <c r="VME34" s="191"/>
      <c r="VMF34" s="191"/>
      <c r="VMG34" s="191"/>
      <c r="VMH34" s="191"/>
      <c r="VMI34" s="191"/>
      <c r="VMJ34" s="191"/>
      <c r="VMK34" s="191"/>
      <c r="VML34" s="191"/>
      <c r="VMM34" s="191"/>
      <c r="VMN34" s="191"/>
      <c r="VMO34" s="191"/>
      <c r="VMP34" s="191"/>
      <c r="VMQ34" s="191"/>
      <c r="VMR34" s="191"/>
      <c r="VMS34" s="191"/>
      <c r="VMT34" s="191"/>
      <c r="VMU34" s="191"/>
      <c r="VMV34" s="191"/>
      <c r="VMW34" s="191"/>
      <c r="VMX34" s="191"/>
      <c r="VMY34" s="191"/>
      <c r="VMZ34" s="191"/>
      <c r="VNA34" s="191"/>
      <c r="VNB34" s="191"/>
      <c r="VNC34" s="191"/>
      <c r="VND34" s="191"/>
      <c r="VNE34" s="191"/>
      <c r="VNF34" s="191"/>
      <c r="VNG34" s="191"/>
      <c r="VNH34" s="191"/>
      <c r="VNI34" s="191"/>
      <c r="VNJ34" s="191"/>
      <c r="VNK34" s="191"/>
      <c r="VNL34" s="191"/>
      <c r="VNM34" s="191"/>
      <c r="VNN34" s="191"/>
      <c r="VNO34" s="191"/>
      <c r="VNP34" s="191"/>
      <c r="VNQ34" s="191"/>
      <c r="VNR34" s="191"/>
      <c r="VNS34" s="191"/>
      <c r="VNT34" s="191"/>
      <c r="VNU34" s="191"/>
      <c r="VNV34" s="191"/>
      <c r="VNW34" s="191"/>
      <c r="VNX34" s="191"/>
      <c r="VNY34" s="191"/>
      <c r="VNZ34" s="191"/>
      <c r="VOA34" s="191"/>
      <c r="VOB34" s="191"/>
      <c r="VOC34" s="191"/>
      <c r="VOD34" s="191"/>
      <c r="VOE34" s="191"/>
      <c r="VOF34" s="191"/>
      <c r="VOG34" s="191"/>
      <c r="VOH34" s="191"/>
      <c r="VOI34" s="191"/>
      <c r="VOJ34" s="191"/>
      <c r="VOK34" s="191"/>
      <c r="VOL34" s="191"/>
      <c r="VOM34" s="191"/>
      <c r="VON34" s="191"/>
      <c r="VOO34" s="191"/>
      <c r="VOP34" s="191"/>
      <c r="VOQ34" s="191"/>
      <c r="VOR34" s="191"/>
      <c r="VOS34" s="191"/>
      <c r="VOT34" s="191"/>
      <c r="VOU34" s="191"/>
      <c r="VOV34" s="191"/>
      <c r="VOW34" s="191"/>
      <c r="VOX34" s="191"/>
      <c r="VOY34" s="191"/>
      <c r="VOZ34" s="191"/>
      <c r="VPA34" s="191"/>
      <c r="VPB34" s="191"/>
      <c r="VPC34" s="191"/>
      <c r="VPD34" s="191"/>
      <c r="VPE34" s="191"/>
      <c r="VPF34" s="191"/>
      <c r="VPG34" s="191"/>
      <c r="VPH34" s="191"/>
      <c r="VPI34" s="191"/>
      <c r="VPJ34" s="191"/>
      <c r="VPK34" s="191"/>
      <c r="VPL34" s="191"/>
      <c r="VPM34" s="191"/>
      <c r="VPN34" s="191"/>
      <c r="VPO34" s="191"/>
      <c r="VPP34" s="191"/>
      <c r="VPQ34" s="191"/>
      <c r="VPR34" s="191"/>
      <c r="VPS34" s="191"/>
      <c r="VPT34" s="191"/>
      <c r="VPU34" s="191"/>
      <c r="VPV34" s="191"/>
      <c r="VPW34" s="191"/>
      <c r="VPX34" s="191"/>
      <c r="VPY34" s="191"/>
      <c r="VPZ34" s="191"/>
      <c r="VQA34" s="191"/>
      <c r="VQB34" s="191"/>
      <c r="VQC34" s="191"/>
      <c r="VQD34" s="191"/>
      <c r="VQE34" s="191"/>
      <c r="VQF34" s="191"/>
      <c r="VQG34" s="191"/>
      <c r="VQH34" s="191"/>
      <c r="VQI34" s="191"/>
      <c r="VQJ34" s="191"/>
      <c r="VQK34" s="191"/>
      <c r="VQL34" s="191"/>
      <c r="VQM34" s="191"/>
      <c r="VQN34" s="191"/>
      <c r="VQO34" s="191"/>
      <c r="VQP34" s="191"/>
      <c r="VQQ34" s="191"/>
      <c r="VQR34" s="191"/>
      <c r="VQS34" s="191"/>
      <c r="VQT34" s="191"/>
      <c r="VQU34" s="191"/>
      <c r="VQV34" s="191"/>
      <c r="VQW34" s="191"/>
      <c r="VQX34" s="191"/>
      <c r="VQY34" s="191"/>
      <c r="VQZ34" s="191"/>
      <c r="VRA34" s="191"/>
      <c r="VRB34" s="191"/>
      <c r="VRC34" s="191"/>
      <c r="VRD34" s="191"/>
      <c r="VRE34" s="191"/>
      <c r="VRF34" s="191"/>
      <c r="VRG34" s="191"/>
      <c r="VRH34" s="191"/>
      <c r="VRI34" s="191"/>
      <c r="VRJ34" s="191"/>
      <c r="VRK34" s="191"/>
      <c r="VRL34" s="191"/>
      <c r="VRM34" s="191"/>
      <c r="VRN34" s="191"/>
      <c r="VRO34" s="191"/>
      <c r="VRP34" s="191"/>
      <c r="VRQ34" s="191"/>
      <c r="VRR34" s="191"/>
      <c r="VRS34" s="191"/>
      <c r="VRT34" s="191"/>
      <c r="VRU34" s="191"/>
      <c r="VRV34" s="191"/>
      <c r="VRW34" s="191"/>
      <c r="VRX34" s="191"/>
      <c r="VRY34" s="191"/>
      <c r="VRZ34" s="191"/>
      <c r="VSA34" s="191"/>
      <c r="VSB34" s="191"/>
      <c r="VSC34" s="191"/>
      <c r="VSD34" s="191"/>
      <c r="VSE34" s="191"/>
      <c r="VSF34" s="191"/>
      <c r="VSG34" s="191"/>
      <c r="VSH34" s="191"/>
      <c r="VSI34" s="191"/>
      <c r="VSJ34" s="191"/>
      <c r="VSK34" s="191"/>
      <c r="VSL34" s="191"/>
      <c r="VSM34" s="191"/>
      <c r="VSN34" s="191"/>
      <c r="VSO34" s="191"/>
      <c r="VSP34" s="191"/>
      <c r="VSQ34" s="191"/>
      <c r="VSR34" s="191"/>
      <c r="VSS34" s="191"/>
      <c r="VST34" s="191"/>
      <c r="VSU34" s="191"/>
      <c r="VSV34" s="191"/>
      <c r="VSW34" s="191"/>
      <c r="VSX34" s="191"/>
      <c r="VSY34" s="191"/>
      <c r="VSZ34" s="191"/>
      <c r="VTA34" s="191"/>
      <c r="VTB34" s="191"/>
      <c r="VTC34" s="191"/>
      <c r="VTD34" s="191"/>
      <c r="VTE34" s="191"/>
      <c r="VTF34" s="191"/>
      <c r="VTG34" s="191"/>
      <c r="VTH34" s="191"/>
      <c r="VTI34" s="191"/>
      <c r="VTJ34" s="191"/>
      <c r="VTK34" s="191"/>
      <c r="VTL34" s="191"/>
      <c r="VTM34" s="191"/>
      <c r="VTN34" s="191"/>
      <c r="VTO34" s="191"/>
      <c r="VTP34" s="191"/>
      <c r="VTQ34" s="191"/>
      <c r="VTR34" s="191"/>
      <c r="VTS34" s="191"/>
      <c r="VTT34" s="191"/>
      <c r="VTU34" s="191"/>
      <c r="VTV34" s="191"/>
      <c r="VTW34" s="191"/>
      <c r="VTX34" s="191"/>
      <c r="VTY34" s="191"/>
      <c r="VTZ34" s="191"/>
      <c r="VUA34" s="191"/>
      <c r="VUB34" s="191"/>
      <c r="VUC34" s="191"/>
      <c r="VUD34" s="191"/>
      <c r="VUE34" s="191"/>
      <c r="VUF34" s="191"/>
      <c r="VUG34" s="191"/>
      <c r="VUH34" s="191"/>
      <c r="VUI34" s="191"/>
      <c r="VUJ34" s="191"/>
      <c r="VUK34" s="191"/>
      <c r="VUL34" s="191"/>
      <c r="VUM34" s="191"/>
      <c r="VUN34" s="191"/>
      <c r="VUO34" s="191"/>
      <c r="VUP34" s="191"/>
      <c r="VUQ34" s="191"/>
      <c r="VUR34" s="191"/>
      <c r="VUS34" s="191"/>
      <c r="VUT34" s="191"/>
      <c r="VUU34" s="191"/>
      <c r="VUV34" s="191"/>
      <c r="VUW34" s="191"/>
      <c r="VUX34" s="191"/>
      <c r="VUY34" s="191"/>
      <c r="VUZ34" s="191"/>
      <c r="VVA34" s="191"/>
      <c r="VVB34" s="191"/>
      <c r="VVC34" s="191"/>
      <c r="VVD34" s="191"/>
      <c r="VVE34" s="191"/>
      <c r="VVF34" s="191"/>
      <c r="VVG34" s="191"/>
      <c r="VVH34" s="191"/>
      <c r="VVI34" s="191"/>
      <c r="VVJ34" s="191"/>
      <c r="VVK34" s="191"/>
      <c r="VVL34" s="191"/>
      <c r="VVM34" s="191"/>
      <c r="VVN34" s="191"/>
      <c r="VVO34" s="191"/>
      <c r="VVP34" s="191"/>
      <c r="VVQ34" s="191"/>
      <c r="VVR34" s="191"/>
      <c r="VVS34" s="191"/>
      <c r="VVT34" s="191"/>
      <c r="VVU34" s="191"/>
      <c r="VVV34" s="191"/>
      <c r="VVW34" s="191"/>
      <c r="VVX34" s="191"/>
      <c r="VVY34" s="191"/>
      <c r="VVZ34" s="191"/>
      <c r="VWA34" s="191"/>
      <c r="VWB34" s="191"/>
      <c r="VWC34" s="191"/>
      <c r="VWD34" s="191"/>
      <c r="VWE34" s="191"/>
      <c r="VWF34" s="191"/>
      <c r="VWG34" s="191"/>
      <c r="VWH34" s="191"/>
      <c r="VWI34" s="191"/>
      <c r="VWJ34" s="191"/>
      <c r="VWK34" s="191"/>
      <c r="VWL34" s="191"/>
      <c r="VWM34" s="191"/>
      <c r="VWN34" s="191"/>
      <c r="VWO34" s="191"/>
      <c r="VWP34" s="191"/>
      <c r="VWQ34" s="191"/>
      <c r="VWR34" s="191"/>
      <c r="VWS34" s="191"/>
      <c r="VWT34" s="191"/>
      <c r="VWU34" s="191"/>
      <c r="VWV34" s="191"/>
      <c r="VWW34" s="191"/>
      <c r="VWX34" s="191"/>
      <c r="VWY34" s="191"/>
      <c r="VWZ34" s="191"/>
      <c r="VXA34" s="191"/>
      <c r="VXB34" s="191"/>
      <c r="VXC34" s="191"/>
      <c r="VXD34" s="191"/>
      <c r="VXE34" s="191"/>
      <c r="VXF34" s="191"/>
      <c r="VXG34" s="191"/>
      <c r="VXH34" s="191"/>
      <c r="VXI34" s="191"/>
      <c r="VXJ34" s="191"/>
      <c r="VXK34" s="191"/>
      <c r="VXL34" s="191"/>
      <c r="VXM34" s="191"/>
      <c r="VXN34" s="191"/>
      <c r="VXO34" s="191"/>
      <c r="VXP34" s="191"/>
      <c r="VXQ34" s="191"/>
      <c r="VXR34" s="191"/>
      <c r="VXS34" s="191"/>
      <c r="VXT34" s="191"/>
      <c r="VXU34" s="191"/>
      <c r="VXV34" s="191"/>
      <c r="VXW34" s="191"/>
      <c r="VXX34" s="191"/>
      <c r="VXY34" s="191"/>
      <c r="VXZ34" s="191"/>
      <c r="VYA34" s="191"/>
      <c r="VYB34" s="191"/>
      <c r="VYC34" s="191"/>
      <c r="VYD34" s="191"/>
      <c r="VYE34" s="191"/>
      <c r="VYF34" s="191"/>
      <c r="VYG34" s="191"/>
      <c r="VYH34" s="191"/>
      <c r="VYI34" s="191"/>
      <c r="VYJ34" s="191"/>
      <c r="VYK34" s="191"/>
      <c r="VYL34" s="191"/>
      <c r="VYM34" s="191"/>
      <c r="VYN34" s="191"/>
      <c r="VYO34" s="191"/>
      <c r="VYP34" s="191"/>
      <c r="VYQ34" s="191"/>
      <c r="VYR34" s="191"/>
      <c r="VYS34" s="191"/>
      <c r="VYT34" s="191"/>
      <c r="VYU34" s="191"/>
      <c r="VYV34" s="191"/>
      <c r="VYW34" s="191"/>
      <c r="VYX34" s="191"/>
      <c r="VYY34" s="191"/>
      <c r="VYZ34" s="191"/>
      <c r="VZA34" s="191"/>
      <c r="VZB34" s="191"/>
      <c r="VZC34" s="191"/>
      <c r="VZD34" s="191"/>
      <c r="VZE34" s="191"/>
      <c r="VZF34" s="191"/>
      <c r="VZG34" s="191"/>
      <c r="VZH34" s="191"/>
      <c r="VZI34" s="191"/>
      <c r="VZJ34" s="191"/>
      <c r="VZK34" s="191"/>
      <c r="VZL34" s="191"/>
      <c r="VZM34" s="191"/>
      <c r="VZN34" s="191"/>
      <c r="VZO34" s="191"/>
      <c r="VZP34" s="191"/>
      <c r="VZQ34" s="191"/>
      <c r="VZR34" s="191"/>
      <c r="VZS34" s="191"/>
      <c r="VZT34" s="191"/>
      <c r="VZU34" s="191"/>
      <c r="VZV34" s="191"/>
      <c r="VZW34" s="191"/>
      <c r="VZX34" s="191"/>
      <c r="VZY34" s="191"/>
      <c r="VZZ34" s="191"/>
      <c r="WAA34" s="191"/>
      <c r="WAB34" s="191"/>
      <c r="WAC34" s="191"/>
      <c r="WAD34" s="191"/>
      <c r="WAE34" s="191"/>
      <c r="WAF34" s="191"/>
      <c r="WAG34" s="191"/>
      <c r="WAH34" s="191"/>
      <c r="WAI34" s="191"/>
      <c r="WAJ34" s="191"/>
      <c r="WAK34" s="191"/>
      <c r="WAL34" s="191"/>
      <c r="WAM34" s="191"/>
      <c r="WAN34" s="191"/>
      <c r="WAO34" s="191"/>
      <c r="WAP34" s="191"/>
      <c r="WAQ34" s="191"/>
      <c r="WAR34" s="191"/>
      <c r="WAS34" s="191"/>
      <c r="WAT34" s="191"/>
      <c r="WAU34" s="191"/>
      <c r="WAV34" s="191"/>
      <c r="WAW34" s="191"/>
      <c r="WAX34" s="191"/>
      <c r="WAY34" s="191"/>
      <c r="WAZ34" s="191"/>
      <c r="WBA34" s="191"/>
      <c r="WBB34" s="191"/>
      <c r="WBC34" s="191"/>
      <c r="WBD34" s="191"/>
      <c r="WBE34" s="191"/>
      <c r="WBF34" s="191"/>
      <c r="WBG34" s="191"/>
      <c r="WBH34" s="191"/>
      <c r="WBI34" s="191"/>
      <c r="WBJ34" s="191"/>
      <c r="WBK34" s="191"/>
      <c r="WBL34" s="191"/>
      <c r="WBM34" s="191"/>
      <c r="WBN34" s="191"/>
      <c r="WBO34" s="191"/>
      <c r="WBP34" s="191"/>
      <c r="WBQ34" s="191"/>
      <c r="WBR34" s="191"/>
      <c r="WBS34" s="191"/>
      <c r="WBT34" s="191"/>
      <c r="WBU34" s="191"/>
      <c r="WBV34" s="191"/>
      <c r="WBW34" s="191"/>
      <c r="WBX34" s="191"/>
      <c r="WBY34" s="191"/>
      <c r="WBZ34" s="191"/>
      <c r="WCA34" s="191"/>
      <c r="WCB34" s="191"/>
      <c r="WCC34" s="191"/>
      <c r="WCD34" s="191"/>
      <c r="WCE34" s="191"/>
      <c r="WCF34" s="191"/>
      <c r="WCG34" s="191"/>
      <c r="WCH34" s="191"/>
      <c r="WCI34" s="191"/>
      <c r="WCJ34" s="191"/>
      <c r="WCK34" s="191"/>
      <c r="WCL34" s="191"/>
      <c r="WCM34" s="191"/>
      <c r="WCN34" s="191"/>
      <c r="WCO34" s="191"/>
      <c r="WCP34" s="191"/>
      <c r="WCQ34" s="191"/>
      <c r="WCR34" s="191"/>
      <c r="WCS34" s="191"/>
      <c r="WCT34" s="191"/>
      <c r="WCU34" s="191"/>
      <c r="WCV34" s="191"/>
      <c r="WCW34" s="191"/>
      <c r="WCX34" s="191"/>
      <c r="WCY34" s="191"/>
      <c r="WCZ34" s="191"/>
      <c r="WDA34" s="191"/>
      <c r="WDB34" s="191"/>
      <c r="WDC34" s="191"/>
      <c r="WDD34" s="191"/>
      <c r="WDE34" s="191"/>
      <c r="WDF34" s="191"/>
      <c r="WDG34" s="191"/>
      <c r="WDH34" s="191"/>
      <c r="WDI34" s="191"/>
      <c r="WDJ34" s="191"/>
      <c r="WDK34" s="191"/>
      <c r="WDL34" s="191"/>
      <c r="WDM34" s="191"/>
      <c r="WDN34" s="191"/>
      <c r="WDO34" s="191"/>
      <c r="WDP34" s="191"/>
      <c r="WDQ34" s="191"/>
      <c r="WDR34" s="191"/>
      <c r="WDS34" s="191"/>
      <c r="WDT34" s="191"/>
      <c r="WDU34" s="191"/>
      <c r="WDV34" s="191"/>
      <c r="WDW34" s="191"/>
      <c r="WDX34" s="191"/>
      <c r="WDY34" s="191"/>
      <c r="WDZ34" s="191"/>
      <c r="WEA34" s="191"/>
      <c r="WEB34" s="191"/>
      <c r="WEC34" s="191"/>
      <c r="WED34" s="191"/>
      <c r="WEE34" s="191"/>
      <c r="WEF34" s="191"/>
      <c r="WEG34" s="191"/>
      <c r="WEH34" s="191"/>
      <c r="WEI34" s="191"/>
      <c r="WEJ34" s="191"/>
      <c r="WEK34" s="191"/>
      <c r="WEL34" s="191"/>
      <c r="WEM34" s="191"/>
      <c r="WEN34" s="191"/>
      <c r="WEO34" s="191"/>
      <c r="WEP34" s="191"/>
      <c r="WEQ34" s="191"/>
      <c r="WER34" s="191"/>
      <c r="WES34" s="191"/>
      <c r="WET34" s="191"/>
      <c r="WEU34" s="191"/>
      <c r="WEV34" s="191"/>
      <c r="WEW34" s="191"/>
      <c r="WEX34" s="191"/>
      <c r="WEY34" s="191"/>
      <c r="WEZ34" s="191"/>
      <c r="WFA34" s="191"/>
      <c r="WFB34" s="191"/>
      <c r="WFC34" s="191"/>
      <c r="WFD34" s="191"/>
      <c r="WFE34" s="191"/>
      <c r="WFF34" s="191"/>
      <c r="WFG34" s="191"/>
      <c r="WFH34" s="191"/>
      <c r="WFI34" s="191"/>
      <c r="WFJ34" s="191"/>
      <c r="WFK34" s="191"/>
      <c r="WFL34" s="191"/>
      <c r="WFM34" s="191"/>
      <c r="WFN34" s="191"/>
      <c r="WFO34" s="191"/>
      <c r="WFP34" s="191"/>
      <c r="WFQ34" s="191"/>
      <c r="WFR34" s="191"/>
      <c r="WFS34" s="191"/>
      <c r="WFT34" s="191"/>
      <c r="WFU34" s="191"/>
      <c r="WFV34" s="191"/>
      <c r="WFW34" s="191"/>
      <c r="WFX34" s="191"/>
      <c r="WFY34" s="191"/>
      <c r="WFZ34" s="191"/>
      <c r="WGA34" s="191"/>
      <c r="WGB34" s="191"/>
      <c r="WGC34" s="191"/>
      <c r="WGD34" s="191"/>
      <c r="WGE34" s="191"/>
      <c r="WGF34" s="191"/>
      <c r="WGG34" s="191"/>
      <c r="WGH34" s="191"/>
      <c r="WGI34" s="191"/>
      <c r="WGJ34" s="191"/>
      <c r="WGK34" s="191"/>
      <c r="WGL34" s="191"/>
      <c r="WGM34" s="191"/>
      <c r="WGN34" s="191"/>
      <c r="WGO34" s="191"/>
      <c r="WGP34" s="191"/>
      <c r="WGQ34" s="191"/>
      <c r="WGR34" s="191"/>
      <c r="WGS34" s="191"/>
      <c r="WGT34" s="191"/>
      <c r="WGU34" s="191"/>
      <c r="WGV34" s="191"/>
      <c r="WGW34" s="191"/>
      <c r="WGX34" s="191"/>
      <c r="WGY34" s="191"/>
      <c r="WGZ34" s="191"/>
      <c r="WHA34" s="191"/>
      <c r="WHB34" s="191"/>
      <c r="WHC34" s="191"/>
      <c r="WHD34" s="191"/>
      <c r="WHE34" s="191"/>
      <c r="WHF34" s="191"/>
      <c r="WHG34" s="191"/>
      <c r="WHH34" s="191"/>
      <c r="WHI34" s="191"/>
      <c r="WHJ34" s="191"/>
      <c r="WHK34" s="191"/>
      <c r="WHL34" s="191"/>
      <c r="WHM34" s="191"/>
      <c r="WHN34" s="191"/>
      <c r="WHO34" s="191"/>
      <c r="WHP34" s="191"/>
      <c r="WHQ34" s="191"/>
      <c r="WHR34" s="191"/>
      <c r="WHS34" s="191"/>
      <c r="WHT34" s="191"/>
      <c r="WHU34" s="191"/>
      <c r="WHV34" s="191"/>
      <c r="WHW34" s="191"/>
      <c r="WHX34" s="191"/>
      <c r="WHY34" s="191"/>
      <c r="WHZ34" s="191"/>
      <c r="WIA34" s="191"/>
      <c r="WIB34" s="191"/>
      <c r="WIC34" s="191"/>
      <c r="WID34" s="191"/>
      <c r="WIE34" s="191"/>
      <c r="WIF34" s="191"/>
      <c r="WIG34" s="191"/>
      <c r="WIH34" s="191"/>
      <c r="WII34" s="191"/>
      <c r="WIJ34" s="191"/>
      <c r="WIK34" s="191"/>
      <c r="WIL34" s="191"/>
      <c r="WIM34" s="191"/>
      <c r="WIN34" s="191"/>
      <c r="WIO34" s="191"/>
      <c r="WIP34" s="191"/>
      <c r="WIQ34" s="191"/>
      <c r="WIR34" s="191"/>
      <c r="WIS34" s="191"/>
      <c r="WIT34" s="191"/>
      <c r="WIU34" s="191"/>
      <c r="WIV34" s="191"/>
      <c r="WIW34" s="191"/>
      <c r="WIX34" s="191"/>
      <c r="WIY34" s="191"/>
      <c r="WIZ34" s="191"/>
      <c r="WJA34" s="191"/>
      <c r="WJB34" s="191"/>
      <c r="WJC34" s="191"/>
      <c r="WJD34" s="191"/>
      <c r="WJE34" s="191"/>
      <c r="WJF34" s="191"/>
      <c r="WJG34" s="191"/>
      <c r="WJH34" s="191"/>
      <c r="WJI34" s="191"/>
      <c r="WJJ34" s="191"/>
      <c r="WJK34" s="191"/>
      <c r="WJL34" s="191"/>
      <c r="WJM34" s="191"/>
      <c r="WJN34" s="191"/>
      <c r="WJO34" s="191"/>
      <c r="WJP34" s="191"/>
      <c r="WJQ34" s="191"/>
      <c r="WJR34" s="191"/>
      <c r="WJS34" s="191"/>
      <c r="WJT34" s="191"/>
      <c r="WJU34" s="191"/>
      <c r="WJV34" s="191"/>
      <c r="WJW34" s="191"/>
      <c r="WJX34" s="191"/>
      <c r="WJY34" s="191"/>
      <c r="WJZ34" s="191"/>
      <c r="WKA34" s="191"/>
      <c r="WKB34" s="191"/>
      <c r="WKC34" s="191"/>
      <c r="WKD34" s="191"/>
      <c r="WKE34" s="191"/>
      <c r="WKF34" s="191"/>
      <c r="WKG34" s="191"/>
      <c r="WKH34" s="191"/>
      <c r="WKI34" s="191"/>
      <c r="WKJ34" s="191"/>
      <c r="WKK34" s="191"/>
      <c r="WKL34" s="191"/>
      <c r="WKM34" s="191"/>
      <c r="WKN34" s="191"/>
      <c r="WKO34" s="191"/>
      <c r="WKP34" s="191"/>
      <c r="WKQ34" s="191"/>
      <c r="WKR34" s="191"/>
      <c r="WKS34" s="191"/>
      <c r="WKT34" s="191"/>
      <c r="WKU34" s="191"/>
      <c r="WKV34" s="191"/>
      <c r="WKW34" s="191"/>
      <c r="WKX34" s="191"/>
      <c r="WKY34" s="191"/>
      <c r="WKZ34" s="191"/>
      <c r="WLA34" s="191"/>
      <c r="WLB34" s="191"/>
      <c r="WLC34" s="191"/>
      <c r="WLD34" s="191"/>
      <c r="WLE34" s="191"/>
      <c r="WLF34" s="191"/>
      <c r="WLG34" s="191"/>
      <c r="WLH34" s="191"/>
      <c r="WLI34" s="191"/>
      <c r="WLJ34" s="191"/>
      <c r="WLK34" s="191"/>
      <c r="WLL34" s="191"/>
      <c r="WLM34" s="191"/>
      <c r="WLN34" s="191"/>
      <c r="WLO34" s="191"/>
      <c r="WLP34" s="191"/>
      <c r="WLQ34" s="191"/>
      <c r="WLR34" s="191"/>
      <c r="WLS34" s="191"/>
      <c r="WLT34" s="191"/>
      <c r="WLU34" s="191"/>
      <c r="WLV34" s="191"/>
      <c r="WLW34" s="191"/>
      <c r="WLX34" s="191"/>
      <c r="WLY34" s="191"/>
      <c r="WLZ34" s="191"/>
      <c r="WMA34" s="191"/>
      <c r="WMB34" s="191"/>
      <c r="WMC34" s="191"/>
      <c r="WMD34" s="191"/>
      <c r="WME34" s="191"/>
      <c r="WMF34" s="191"/>
      <c r="WMG34" s="191"/>
      <c r="WMH34" s="191"/>
      <c r="WMI34" s="191"/>
      <c r="WMJ34" s="191"/>
      <c r="WMK34" s="191"/>
      <c r="WML34" s="191"/>
      <c r="WMM34" s="191"/>
      <c r="WMN34" s="191"/>
      <c r="WMO34" s="191"/>
      <c r="WMP34" s="191"/>
      <c r="WMQ34" s="191"/>
      <c r="WMR34" s="191"/>
      <c r="WMS34" s="191"/>
      <c r="WMT34" s="191"/>
      <c r="WMU34" s="191"/>
      <c r="WMV34" s="191"/>
      <c r="WMW34" s="191"/>
      <c r="WMX34" s="191"/>
      <c r="WMY34" s="191"/>
      <c r="WMZ34" s="191"/>
      <c r="WNA34" s="191"/>
      <c r="WNB34" s="191"/>
      <c r="WNC34" s="191"/>
      <c r="WND34" s="191"/>
      <c r="WNE34" s="191"/>
      <c r="WNF34" s="191"/>
      <c r="WNG34" s="191"/>
      <c r="WNH34" s="191"/>
      <c r="WNI34" s="191"/>
      <c r="WNJ34" s="191"/>
      <c r="WNK34" s="191"/>
      <c r="WNL34" s="191"/>
      <c r="WNM34" s="191"/>
      <c r="WNN34" s="191"/>
      <c r="WNO34" s="191"/>
      <c r="WNP34" s="191"/>
      <c r="WNQ34" s="191"/>
      <c r="WNR34" s="191"/>
      <c r="WNS34" s="191"/>
      <c r="WNT34" s="191"/>
      <c r="WNU34" s="191"/>
      <c r="WNV34" s="191"/>
      <c r="WNW34" s="191"/>
      <c r="WNX34" s="191"/>
      <c r="WNY34" s="191"/>
      <c r="WNZ34" s="191"/>
      <c r="WOA34" s="191"/>
      <c r="WOB34" s="191"/>
      <c r="WOC34" s="191"/>
      <c r="WOD34" s="191"/>
      <c r="WOE34" s="191"/>
      <c r="WOF34" s="191"/>
      <c r="WOG34" s="191"/>
      <c r="WOH34" s="191"/>
      <c r="WOI34" s="191"/>
      <c r="WOJ34" s="191"/>
      <c r="WOK34" s="191"/>
      <c r="WOL34" s="191"/>
      <c r="WOM34" s="191"/>
      <c r="WON34" s="191"/>
      <c r="WOO34" s="191"/>
      <c r="WOP34" s="191"/>
      <c r="WOQ34" s="191"/>
      <c r="WOR34" s="191"/>
      <c r="WOS34" s="191"/>
      <c r="WOT34" s="191"/>
      <c r="WOU34" s="191"/>
      <c r="WOV34" s="191"/>
      <c r="WOW34" s="191"/>
      <c r="WOX34" s="191"/>
      <c r="WOY34" s="191"/>
      <c r="WOZ34" s="191"/>
      <c r="WPA34" s="191"/>
      <c r="WPB34" s="191"/>
      <c r="WPC34" s="191"/>
      <c r="WPD34" s="191"/>
      <c r="WPE34" s="191"/>
      <c r="WPF34" s="191"/>
      <c r="WPG34" s="191"/>
      <c r="WPH34" s="191"/>
      <c r="WPI34" s="191"/>
      <c r="WPJ34" s="191"/>
      <c r="WPK34" s="191"/>
      <c r="WPL34" s="191"/>
      <c r="WPM34" s="191"/>
      <c r="WPN34" s="191"/>
      <c r="WPO34" s="191"/>
      <c r="WPP34" s="191"/>
      <c r="WPQ34" s="191"/>
      <c r="WPR34" s="191"/>
      <c r="WPS34" s="191"/>
      <c r="WPT34" s="191"/>
      <c r="WPU34" s="191"/>
      <c r="WPV34" s="191"/>
      <c r="WPW34" s="191"/>
      <c r="WPX34" s="191"/>
      <c r="WPY34" s="191"/>
      <c r="WPZ34" s="191"/>
      <c r="WQA34" s="191"/>
      <c r="WQB34" s="191"/>
      <c r="WQC34" s="191"/>
      <c r="WQD34" s="191"/>
      <c r="WQE34" s="191"/>
      <c r="WQF34" s="191"/>
      <c r="WQG34" s="191"/>
      <c r="WQH34" s="191"/>
      <c r="WQI34" s="191"/>
      <c r="WQJ34" s="191"/>
      <c r="WQK34" s="191"/>
      <c r="WQL34" s="191"/>
      <c r="WQM34" s="191"/>
      <c r="WQN34" s="191"/>
      <c r="WQO34" s="191"/>
      <c r="WQP34" s="191"/>
      <c r="WQQ34" s="191"/>
      <c r="WQR34" s="191"/>
      <c r="WQS34" s="191"/>
      <c r="WQT34" s="191"/>
      <c r="WQU34" s="191"/>
      <c r="WQV34" s="191"/>
      <c r="WQW34" s="191"/>
      <c r="WQX34" s="191"/>
      <c r="WQY34" s="191"/>
      <c r="WQZ34" s="191"/>
      <c r="WRA34" s="191"/>
      <c r="WRB34" s="191"/>
      <c r="WRC34" s="191"/>
      <c r="WRD34" s="191"/>
      <c r="WRE34" s="191"/>
      <c r="WRF34" s="191"/>
      <c r="WRG34" s="191"/>
      <c r="WRH34" s="191"/>
      <c r="WRI34" s="191"/>
      <c r="WRJ34" s="191"/>
      <c r="WRK34" s="191"/>
      <c r="WRL34" s="191"/>
      <c r="WRM34" s="191"/>
      <c r="WRN34" s="191"/>
      <c r="WRO34" s="191"/>
      <c r="WRP34" s="191"/>
      <c r="WRQ34" s="191"/>
      <c r="WRR34" s="191"/>
      <c r="WRS34" s="191"/>
      <c r="WRT34" s="191"/>
      <c r="WRU34" s="191"/>
      <c r="WRV34" s="191"/>
      <c r="WRW34" s="191"/>
      <c r="WRX34" s="191"/>
      <c r="WRY34" s="191"/>
      <c r="WRZ34" s="191"/>
      <c r="WSA34" s="191"/>
      <c r="WSB34" s="191"/>
      <c r="WSC34" s="191"/>
      <c r="WSD34" s="191"/>
      <c r="WSE34" s="191"/>
      <c r="WSF34" s="191"/>
      <c r="WSG34" s="191"/>
      <c r="WSH34" s="191"/>
      <c r="WSI34" s="191"/>
      <c r="WSJ34" s="191"/>
      <c r="WSK34" s="191"/>
      <c r="WSL34" s="191"/>
      <c r="WSM34" s="191"/>
      <c r="WSN34" s="191"/>
      <c r="WSO34" s="191"/>
      <c r="WSP34" s="191"/>
      <c r="WSQ34" s="191"/>
      <c r="WSR34" s="191"/>
      <c r="WSS34" s="191"/>
      <c r="WST34" s="191"/>
      <c r="WSU34" s="191"/>
      <c r="WSV34" s="191"/>
      <c r="WSW34" s="191"/>
      <c r="WSX34" s="191"/>
      <c r="WSY34" s="191"/>
      <c r="WSZ34" s="191"/>
      <c r="WTA34" s="191"/>
      <c r="WTB34" s="191"/>
      <c r="WTC34" s="191"/>
      <c r="WTD34" s="191"/>
      <c r="WTE34" s="191"/>
      <c r="WTF34" s="191"/>
      <c r="WTG34" s="191"/>
      <c r="WTH34" s="191"/>
      <c r="WTI34" s="191"/>
      <c r="WTJ34" s="191"/>
      <c r="WTK34" s="191"/>
      <c r="WTL34" s="191"/>
      <c r="WTM34" s="191"/>
      <c r="WTN34" s="191"/>
      <c r="WTO34" s="191"/>
      <c r="WTP34" s="191"/>
      <c r="WTQ34" s="191"/>
      <c r="WTR34" s="191"/>
      <c r="WTS34" s="191"/>
      <c r="WTT34" s="191"/>
      <c r="WTU34" s="191"/>
      <c r="WTV34" s="191"/>
      <c r="WTW34" s="191"/>
      <c r="WTX34" s="191"/>
      <c r="WTY34" s="191"/>
      <c r="WTZ34" s="191"/>
      <c r="WUA34" s="191"/>
      <c r="WUB34" s="191"/>
      <c r="WUC34" s="191"/>
      <c r="WUD34" s="191"/>
      <c r="WUE34" s="191"/>
      <c r="WUF34" s="191"/>
      <c r="WUG34" s="191"/>
      <c r="WUH34" s="191"/>
      <c r="WUI34" s="191"/>
      <c r="WUJ34" s="191"/>
      <c r="WUK34" s="191"/>
      <c r="WUL34" s="191"/>
      <c r="WUM34" s="191"/>
      <c r="WUN34" s="191"/>
      <c r="WUO34" s="191"/>
      <c r="WUP34" s="191"/>
      <c r="WUQ34" s="191"/>
      <c r="WUR34" s="191"/>
      <c r="WUS34" s="191"/>
      <c r="WUT34" s="191"/>
      <c r="WUU34" s="191"/>
      <c r="WUV34" s="191"/>
      <c r="WUW34" s="191"/>
      <c r="WUX34" s="191"/>
      <c r="WUY34" s="191"/>
      <c r="WUZ34" s="191"/>
      <c r="WVA34" s="191"/>
      <c r="WVB34" s="191"/>
      <c r="WVC34" s="191"/>
      <c r="WVD34" s="191"/>
      <c r="WVE34" s="191"/>
      <c r="WVF34" s="191"/>
      <c r="WVG34" s="191"/>
      <c r="WVH34" s="191"/>
      <c r="WVI34" s="191"/>
      <c r="WVJ34" s="191"/>
      <c r="WVK34" s="191"/>
      <c r="WVL34" s="191"/>
      <c r="WVM34" s="191"/>
      <c r="WVN34" s="191"/>
      <c r="WVO34" s="191"/>
      <c r="WVP34" s="191"/>
      <c r="WVQ34" s="191"/>
      <c r="WVR34" s="191"/>
      <c r="WVS34" s="191"/>
      <c r="WVT34" s="191"/>
      <c r="WVU34" s="191"/>
      <c r="WVV34" s="191"/>
      <c r="WVW34" s="191"/>
      <c r="WVX34" s="191"/>
      <c r="WVY34" s="191"/>
      <c r="WVZ34" s="191"/>
      <c r="WWA34" s="191"/>
      <c r="WWB34" s="191"/>
      <c r="WWC34" s="191"/>
      <c r="WWD34" s="191"/>
      <c r="WWE34" s="191"/>
      <c r="WWF34" s="191"/>
      <c r="WWG34" s="191"/>
      <c r="WWH34" s="191"/>
      <c r="WWI34" s="191"/>
      <c r="WWJ34" s="191"/>
      <c r="WWK34" s="191"/>
      <c r="WWL34" s="191"/>
      <c r="WWM34" s="191"/>
    </row>
    <row r="35" spans="21:16159" customFormat="1" ht="12.75" customHeight="1" x14ac:dyDescent="0.25"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1"/>
      <c r="CX35" s="191"/>
      <c r="CY35" s="191"/>
      <c r="CZ35" s="191"/>
      <c r="DA35" s="191"/>
      <c r="DB35" s="191"/>
      <c r="DC35" s="191"/>
      <c r="DD35" s="191"/>
      <c r="DE35" s="191"/>
      <c r="DF35" s="191"/>
      <c r="DG35" s="191"/>
      <c r="DH35" s="191"/>
      <c r="DI35" s="191"/>
      <c r="DJ35" s="191"/>
      <c r="DK35" s="191"/>
      <c r="DL35" s="191"/>
      <c r="DM35" s="191"/>
      <c r="DN35" s="191"/>
      <c r="DO35" s="191"/>
      <c r="DP35" s="191"/>
      <c r="DQ35" s="191"/>
      <c r="DR35" s="191"/>
      <c r="DS35" s="191"/>
      <c r="DT35" s="191"/>
      <c r="DU35" s="191"/>
      <c r="DV35" s="191"/>
      <c r="DW35" s="191"/>
      <c r="DX35" s="191"/>
      <c r="DY35" s="191"/>
      <c r="DZ35" s="191"/>
      <c r="EA35" s="191"/>
      <c r="EB35" s="191"/>
      <c r="EC35" s="191"/>
      <c r="ED35" s="191"/>
      <c r="EE35" s="191"/>
      <c r="EF35" s="191"/>
      <c r="EG35" s="191"/>
      <c r="EH35" s="191"/>
      <c r="EI35" s="191"/>
      <c r="EJ35" s="191"/>
      <c r="EK35" s="191"/>
      <c r="EL35" s="191"/>
      <c r="EM35" s="191"/>
      <c r="EN35" s="191"/>
      <c r="EO35" s="191"/>
      <c r="EP35" s="191"/>
      <c r="EQ35" s="191"/>
      <c r="ER35" s="191"/>
      <c r="ES35" s="191"/>
      <c r="ET35" s="191"/>
      <c r="EU35" s="191"/>
      <c r="EV35" s="191"/>
      <c r="EW35" s="191"/>
      <c r="EX35" s="191"/>
      <c r="EY35" s="191"/>
      <c r="EZ35" s="191"/>
      <c r="FA35" s="191"/>
      <c r="FB35" s="191"/>
      <c r="FC35" s="191"/>
      <c r="FD35" s="191"/>
      <c r="FE35" s="191"/>
      <c r="FF35" s="191"/>
      <c r="FG35" s="191"/>
      <c r="FH35" s="191"/>
      <c r="FI35" s="191"/>
      <c r="FJ35" s="191"/>
      <c r="FK35" s="191"/>
      <c r="FL35" s="191"/>
      <c r="FM35" s="191"/>
      <c r="FN35" s="191"/>
      <c r="FO35" s="191"/>
      <c r="FP35" s="191"/>
      <c r="FQ35" s="191"/>
      <c r="FR35" s="191"/>
      <c r="FS35" s="191"/>
      <c r="FT35" s="191"/>
      <c r="FU35" s="191"/>
      <c r="FV35" s="191"/>
      <c r="FW35" s="191"/>
      <c r="FX35" s="191"/>
      <c r="FY35" s="191"/>
      <c r="FZ35" s="191"/>
      <c r="GA35" s="191"/>
      <c r="GB35" s="191"/>
      <c r="GC35" s="191"/>
      <c r="GD35" s="191"/>
      <c r="GE35" s="191"/>
      <c r="GF35" s="191"/>
      <c r="GG35" s="191"/>
      <c r="GH35" s="191"/>
      <c r="GI35" s="191"/>
      <c r="GJ35" s="191"/>
      <c r="GK35" s="191"/>
      <c r="GL35" s="191"/>
      <c r="GM35" s="191"/>
      <c r="GN35" s="191"/>
      <c r="GO35" s="191"/>
      <c r="GP35" s="191"/>
      <c r="GQ35" s="191"/>
      <c r="GR35" s="191"/>
      <c r="GS35" s="191"/>
      <c r="GT35" s="191"/>
      <c r="GU35" s="191"/>
      <c r="GV35" s="191"/>
      <c r="GW35" s="191"/>
      <c r="GX35" s="191"/>
      <c r="GY35" s="191"/>
      <c r="GZ35" s="191"/>
      <c r="HA35" s="191"/>
      <c r="HB35" s="191"/>
      <c r="HC35" s="191"/>
      <c r="HD35" s="191"/>
      <c r="HE35" s="191"/>
      <c r="HF35" s="191"/>
      <c r="HG35" s="191"/>
      <c r="HH35" s="191"/>
      <c r="HI35" s="191"/>
      <c r="HJ35" s="191"/>
      <c r="HK35" s="191"/>
      <c r="HL35" s="191"/>
      <c r="HM35" s="191"/>
      <c r="HN35" s="191"/>
      <c r="HO35" s="191"/>
      <c r="HP35" s="191"/>
      <c r="HQ35" s="191"/>
      <c r="HR35" s="191"/>
      <c r="HS35" s="191"/>
      <c r="HT35" s="191"/>
      <c r="HU35" s="191"/>
      <c r="HV35" s="191"/>
      <c r="HW35" s="191"/>
      <c r="HX35" s="191"/>
      <c r="HY35" s="191"/>
      <c r="HZ35" s="191"/>
      <c r="IA35" s="191"/>
      <c r="IB35" s="191"/>
      <c r="IC35" s="191"/>
      <c r="ID35" s="191"/>
      <c r="IE35" s="191"/>
      <c r="IF35" s="191"/>
      <c r="IG35" s="191"/>
      <c r="IH35" s="191"/>
      <c r="II35" s="191"/>
      <c r="IJ35" s="191"/>
      <c r="IK35" s="191"/>
      <c r="IL35" s="191"/>
      <c r="IM35" s="191"/>
      <c r="IN35" s="191"/>
      <c r="IO35" s="191"/>
      <c r="IP35" s="191"/>
      <c r="IQ35" s="191"/>
      <c r="IR35" s="191"/>
      <c r="IS35" s="191"/>
      <c r="IT35" s="191"/>
      <c r="IU35" s="191"/>
      <c r="IV35" s="191"/>
      <c r="IW35" s="191"/>
      <c r="IX35" s="191"/>
      <c r="IY35" s="191"/>
      <c r="IZ35" s="191"/>
      <c r="JA35" s="191"/>
      <c r="JB35" s="191"/>
      <c r="JC35" s="191"/>
      <c r="JD35" s="191"/>
      <c r="JE35" s="191"/>
      <c r="JF35" s="191"/>
      <c r="JG35" s="191"/>
      <c r="JH35" s="191"/>
      <c r="JI35" s="191"/>
      <c r="JJ35" s="191"/>
      <c r="JK35" s="191"/>
      <c r="JL35" s="191"/>
      <c r="JM35" s="191"/>
      <c r="JN35" s="191"/>
      <c r="JO35" s="191"/>
      <c r="JP35" s="191"/>
      <c r="JQ35" s="191"/>
      <c r="JR35" s="191"/>
      <c r="JS35" s="191"/>
      <c r="JT35" s="191"/>
      <c r="JU35" s="191"/>
      <c r="JV35" s="191"/>
      <c r="JW35" s="191"/>
      <c r="JX35" s="191"/>
      <c r="JY35" s="191"/>
      <c r="JZ35" s="191"/>
      <c r="KA35" s="191"/>
      <c r="KB35" s="191"/>
      <c r="KC35" s="191"/>
      <c r="KD35" s="191"/>
      <c r="KE35" s="191"/>
      <c r="KF35" s="191"/>
      <c r="KG35" s="191"/>
      <c r="KH35" s="191"/>
      <c r="KI35" s="191"/>
      <c r="KJ35" s="191"/>
      <c r="KK35" s="191"/>
      <c r="KL35" s="191"/>
      <c r="KM35" s="191"/>
      <c r="KN35" s="191"/>
      <c r="KO35" s="191"/>
      <c r="KP35" s="191"/>
      <c r="KQ35" s="191"/>
      <c r="KR35" s="191"/>
      <c r="KS35" s="191"/>
      <c r="KT35" s="191"/>
      <c r="KU35" s="191"/>
      <c r="KV35" s="191"/>
      <c r="KW35" s="191"/>
      <c r="KX35" s="191"/>
      <c r="KY35" s="191"/>
      <c r="KZ35" s="191"/>
      <c r="LA35" s="191"/>
      <c r="LB35" s="191"/>
      <c r="LC35" s="191"/>
      <c r="LD35" s="191"/>
      <c r="LE35" s="191"/>
      <c r="LF35" s="191"/>
      <c r="LG35" s="191"/>
      <c r="LH35" s="191"/>
      <c r="LI35" s="191"/>
      <c r="LJ35" s="191"/>
      <c r="LK35" s="191"/>
      <c r="LL35" s="191"/>
      <c r="LM35" s="191"/>
      <c r="LN35" s="191"/>
      <c r="LO35" s="191"/>
      <c r="LP35" s="191"/>
      <c r="LQ35" s="191"/>
      <c r="LR35" s="191"/>
      <c r="LS35" s="191"/>
      <c r="LT35" s="191"/>
      <c r="LU35" s="191"/>
      <c r="LV35" s="191"/>
      <c r="LW35" s="191"/>
      <c r="LX35" s="191"/>
      <c r="LY35" s="191"/>
      <c r="LZ35" s="191"/>
      <c r="MA35" s="191"/>
      <c r="MB35" s="191"/>
      <c r="MC35" s="191"/>
      <c r="MD35" s="191"/>
      <c r="ME35" s="191"/>
      <c r="MF35" s="191"/>
      <c r="MG35" s="191"/>
      <c r="MH35" s="191"/>
      <c r="MI35" s="191"/>
      <c r="MJ35" s="191"/>
      <c r="MK35" s="191"/>
      <c r="ML35" s="191"/>
      <c r="MM35" s="191"/>
      <c r="MN35" s="191"/>
      <c r="MO35" s="191"/>
      <c r="MP35" s="191"/>
      <c r="MQ35" s="191"/>
      <c r="MR35" s="191"/>
      <c r="MS35" s="191"/>
      <c r="MT35" s="191"/>
      <c r="MU35" s="191"/>
      <c r="MV35" s="191"/>
      <c r="MW35" s="191"/>
      <c r="MX35" s="191"/>
      <c r="MY35" s="191"/>
      <c r="MZ35" s="191"/>
      <c r="NA35" s="191"/>
      <c r="NB35" s="191"/>
      <c r="NC35" s="191"/>
      <c r="ND35" s="191"/>
      <c r="NE35" s="191"/>
      <c r="NF35" s="191"/>
      <c r="NG35" s="191"/>
      <c r="NH35" s="191"/>
      <c r="NI35" s="191"/>
      <c r="NJ35" s="191"/>
      <c r="NK35" s="191"/>
      <c r="NL35" s="191"/>
      <c r="NM35" s="191"/>
      <c r="NN35" s="191"/>
      <c r="NO35" s="191"/>
      <c r="NP35" s="191"/>
      <c r="NQ35" s="191"/>
      <c r="NR35" s="191"/>
      <c r="NS35" s="191"/>
      <c r="NT35" s="191"/>
      <c r="NU35" s="191"/>
      <c r="NV35" s="191"/>
      <c r="NW35" s="191"/>
      <c r="NX35" s="191"/>
      <c r="NY35" s="191"/>
      <c r="NZ35" s="191"/>
      <c r="OA35" s="191"/>
      <c r="OB35" s="191"/>
      <c r="OC35" s="191"/>
      <c r="OD35" s="191"/>
      <c r="OE35" s="191"/>
      <c r="OF35" s="191"/>
      <c r="OG35" s="191"/>
      <c r="OH35" s="191"/>
      <c r="OI35" s="191"/>
      <c r="OJ35" s="191"/>
      <c r="OK35" s="191"/>
      <c r="OL35" s="191"/>
      <c r="OM35" s="191"/>
      <c r="ON35" s="191"/>
      <c r="OO35" s="191"/>
      <c r="OP35" s="191"/>
      <c r="OQ35" s="191"/>
      <c r="OR35" s="191"/>
      <c r="OS35" s="191"/>
      <c r="OT35" s="191"/>
      <c r="OU35" s="191"/>
      <c r="OV35" s="191"/>
      <c r="OW35" s="191"/>
      <c r="OX35" s="191"/>
      <c r="OY35" s="191"/>
      <c r="OZ35" s="191"/>
      <c r="PA35" s="191"/>
      <c r="PB35" s="191"/>
      <c r="PC35" s="191"/>
      <c r="PD35" s="191"/>
      <c r="PE35" s="191"/>
      <c r="PF35" s="191"/>
      <c r="PG35" s="191"/>
      <c r="PH35" s="191"/>
      <c r="PI35" s="191"/>
      <c r="PJ35" s="191"/>
      <c r="PK35" s="191"/>
      <c r="PL35" s="191"/>
      <c r="PM35" s="191"/>
      <c r="PN35" s="191"/>
      <c r="PO35" s="191"/>
      <c r="PP35" s="191"/>
      <c r="PQ35" s="191"/>
      <c r="PR35" s="191"/>
      <c r="PS35" s="191"/>
      <c r="PT35" s="191"/>
      <c r="PU35" s="191"/>
      <c r="PV35" s="191"/>
      <c r="PW35" s="191"/>
      <c r="PX35" s="191"/>
      <c r="PY35" s="191"/>
      <c r="PZ35" s="191"/>
      <c r="QA35" s="191"/>
      <c r="QB35" s="191"/>
      <c r="QC35" s="191"/>
      <c r="QD35" s="191"/>
      <c r="QE35" s="191"/>
      <c r="QF35" s="191"/>
      <c r="QG35" s="191"/>
      <c r="QH35" s="191"/>
      <c r="QI35" s="191"/>
      <c r="QJ35" s="191"/>
      <c r="QK35" s="191"/>
      <c r="QL35" s="191"/>
      <c r="QM35" s="191"/>
      <c r="QN35" s="191"/>
      <c r="QO35" s="191"/>
      <c r="QP35" s="191"/>
      <c r="QQ35" s="191"/>
      <c r="QR35" s="191"/>
      <c r="QS35" s="191"/>
      <c r="QT35" s="191"/>
      <c r="QU35" s="191"/>
      <c r="QV35" s="191"/>
      <c r="QW35" s="191"/>
      <c r="QX35" s="191"/>
      <c r="QY35" s="191"/>
      <c r="QZ35" s="191"/>
      <c r="RA35" s="191"/>
      <c r="RB35" s="191"/>
      <c r="RC35" s="191"/>
      <c r="RD35" s="191"/>
      <c r="RE35" s="191"/>
      <c r="RF35" s="191"/>
      <c r="RG35" s="191"/>
      <c r="RH35" s="191"/>
      <c r="RI35" s="191"/>
      <c r="RJ35" s="191"/>
      <c r="RK35" s="191"/>
      <c r="RL35" s="191"/>
      <c r="RM35" s="191"/>
      <c r="RN35" s="191"/>
      <c r="RO35" s="191"/>
      <c r="RP35" s="191"/>
      <c r="RQ35" s="191"/>
      <c r="RR35" s="191"/>
      <c r="RS35" s="191"/>
      <c r="RT35" s="191"/>
      <c r="RU35" s="191"/>
      <c r="RV35" s="191"/>
      <c r="RW35" s="191"/>
      <c r="RX35" s="191"/>
      <c r="RY35" s="191"/>
      <c r="RZ35" s="191"/>
      <c r="SA35" s="191"/>
      <c r="SB35" s="191"/>
      <c r="SC35" s="191"/>
      <c r="SD35" s="191"/>
      <c r="SE35" s="191"/>
      <c r="SF35" s="191"/>
      <c r="SG35" s="191"/>
      <c r="SH35" s="191"/>
      <c r="SI35" s="191"/>
      <c r="SJ35" s="191"/>
      <c r="SK35" s="191"/>
      <c r="SL35" s="191"/>
      <c r="SM35" s="191"/>
      <c r="SN35" s="191"/>
      <c r="SO35" s="191"/>
      <c r="SP35" s="191"/>
      <c r="SQ35" s="191"/>
      <c r="SR35" s="191"/>
      <c r="SS35" s="191"/>
      <c r="ST35" s="191"/>
      <c r="SU35" s="191"/>
      <c r="SV35" s="191"/>
      <c r="SW35" s="191"/>
      <c r="SX35" s="191"/>
      <c r="SY35" s="191"/>
      <c r="SZ35" s="191"/>
      <c r="TA35" s="191"/>
      <c r="TB35" s="191"/>
      <c r="TC35" s="191"/>
      <c r="TD35" s="191"/>
      <c r="TE35" s="191"/>
      <c r="TF35" s="191"/>
      <c r="TG35" s="191"/>
      <c r="TH35" s="191"/>
      <c r="TI35" s="191"/>
      <c r="TJ35" s="191"/>
      <c r="TK35" s="191"/>
      <c r="TL35" s="191"/>
      <c r="TM35" s="191"/>
      <c r="TN35" s="191"/>
      <c r="TO35" s="191"/>
      <c r="TP35" s="191"/>
      <c r="TQ35" s="191"/>
      <c r="TR35" s="191"/>
      <c r="TS35" s="191"/>
      <c r="TT35" s="191"/>
      <c r="TU35" s="191"/>
      <c r="TV35" s="191"/>
      <c r="TW35" s="191"/>
      <c r="TX35" s="191"/>
      <c r="TY35" s="191"/>
      <c r="TZ35" s="191"/>
      <c r="UA35" s="191"/>
      <c r="UB35" s="191"/>
      <c r="UC35" s="191"/>
      <c r="UD35" s="191"/>
      <c r="UE35" s="191"/>
      <c r="UF35" s="191"/>
      <c r="UG35" s="191"/>
      <c r="UH35" s="191"/>
      <c r="UI35" s="191"/>
      <c r="UJ35" s="191"/>
      <c r="UK35" s="191"/>
      <c r="UL35" s="191"/>
      <c r="UM35" s="191"/>
      <c r="UN35" s="191"/>
      <c r="UO35" s="191"/>
      <c r="UP35" s="191"/>
      <c r="UQ35" s="191"/>
      <c r="UR35" s="191"/>
      <c r="US35" s="191"/>
      <c r="UT35" s="191"/>
      <c r="UU35" s="191"/>
      <c r="UV35" s="191"/>
      <c r="UW35" s="191"/>
      <c r="UX35" s="191"/>
      <c r="UY35" s="191"/>
      <c r="UZ35" s="191"/>
      <c r="VA35" s="191"/>
      <c r="VB35" s="191"/>
      <c r="VC35" s="191"/>
      <c r="VD35" s="191"/>
      <c r="VE35" s="191"/>
      <c r="VF35" s="191"/>
      <c r="VG35" s="191"/>
      <c r="VH35" s="191"/>
      <c r="VI35" s="191"/>
      <c r="VJ35" s="191"/>
      <c r="VK35" s="191"/>
      <c r="VL35" s="191"/>
      <c r="VM35" s="191"/>
      <c r="VN35" s="191"/>
      <c r="VO35" s="191"/>
      <c r="VP35" s="191"/>
      <c r="VQ35" s="191"/>
      <c r="VR35" s="191"/>
      <c r="VS35" s="191"/>
      <c r="VT35" s="191"/>
      <c r="VU35" s="191"/>
      <c r="VV35" s="191"/>
      <c r="VW35" s="191"/>
      <c r="VX35" s="191"/>
      <c r="VY35" s="191"/>
      <c r="VZ35" s="191"/>
      <c r="WA35" s="191"/>
      <c r="WB35" s="191"/>
      <c r="WC35" s="191"/>
      <c r="WD35" s="191"/>
      <c r="WE35" s="191"/>
      <c r="WF35" s="191"/>
      <c r="WG35" s="191"/>
      <c r="WH35" s="191"/>
      <c r="WI35" s="191"/>
      <c r="WJ35" s="191"/>
      <c r="WK35" s="191"/>
      <c r="WL35" s="191"/>
      <c r="WM35" s="191"/>
      <c r="WN35" s="191"/>
      <c r="WO35" s="191"/>
      <c r="WP35" s="191"/>
      <c r="WQ35" s="191"/>
      <c r="WR35" s="191"/>
      <c r="WS35" s="191"/>
      <c r="WT35" s="191"/>
      <c r="WU35" s="191"/>
      <c r="WV35" s="191"/>
      <c r="WW35" s="191"/>
      <c r="WX35" s="191"/>
      <c r="WY35" s="191"/>
      <c r="WZ35" s="191"/>
      <c r="XA35" s="191"/>
      <c r="XB35" s="191"/>
      <c r="XC35" s="191"/>
      <c r="XD35" s="191"/>
      <c r="XE35" s="191"/>
      <c r="XF35" s="191"/>
      <c r="XG35" s="191"/>
      <c r="XH35" s="191"/>
      <c r="XI35" s="191"/>
      <c r="XJ35" s="191"/>
      <c r="XK35" s="191"/>
      <c r="XL35" s="191"/>
      <c r="XM35" s="191"/>
      <c r="XN35" s="191"/>
      <c r="XO35" s="191"/>
      <c r="XP35" s="191"/>
      <c r="XQ35" s="191"/>
      <c r="XR35" s="191"/>
      <c r="XS35" s="191"/>
      <c r="XT35" s="191"/>
      <c r="XU35" s="191"/>
      <c r="XV35" s="191"/>
      <c r="XW35" s="191"/>
      <c r="XX35" s="191"/>
      <c r="XY35" s="191"/>
      <c r="XZ35" s="191"/>
      <c r="YA35" s="191"/>
      <c r="YB35" s="191"/>
      <c r="YC35" s="191"/>
      <c r="YD35" s="191"/>
      <c r="YE35" s="191"/>
      <c r="YF35" s="191"/>
      <c r="YG35" s="191"/>
      <c r="YH35" s="191"/>
      <c r="YI35" s="191"/>
      <c r="YJ35" s="191"/>
      <c r="YK35" s="191"/>
      <c r="YL35" s="191"/>
      <c r="YM35" s="191"/>
      <c r="YN35" s="191"/>
      <c r="YO35" s="191"/>
      <c r="YP35" s="191"/>
      <c r="YQ35" s="191"/>
      <c r="YR35" s="191"/>
      <c r="YS35" s="191"/>
      <c r="YT35" s="191"/>
      <c r="YU35" s="191"/>
      <c r="YV35" s="191"/>
      <c r="YW35" s="191"/>
      <c r="YX35" s="191"/>
      <c r="YY35" s="191"/>
      <c r="YZ35" s="191"/>
      <c r="ZA35" s="191"/>
      <c r="ZB35" s="191"/>
      <c r="ZC35" s="191"/>
      <c r="ZD35" s="191"/>
      <c r="ZE35" s="191"/>
      <c r="ZF35" s="191"/>
      <c r="ZG35" s="191"/>
      <c r="ZH35" s="191"/>
      <c r="ZI35" s="191"/>
      <c r="ZJ35" s="191"/>
      <c r="ZK35" s="191"/>
      <c r="ZL35" s="191"/>
      <c r="ZM35" s="191"/>
      <c r="ZN35" s="191"/>
      <c r="ZO35" s="191"/>
      <c r="ZP35" s="191"/>
      <c r="ZQ35" s="191"/>
      <c r="ZR35" s="191"/>
      <c r="ZS35" s="191"/>
      <c r="ZT35" s="191"/>
      <c r="ZU35" s="191"/>
      <c r="ZV35" s="191"/>
      <c r="ZW35" s="191"/>
      <c r="ZX35" s="191"/>
      <c r="ZY35" s="191"/>
      <c r="ZZ35" s="191"/>
      <c r="AAA35" s="191"/>
      <c r="AAB35" s="191"/>
      <c r="AAC35" s="191"/>
      <c r="AAD35" s="191"/>
      <c r="AAE35" s="191"/>
      <c r="AAF35" s="191"/>
      <c r="AAG35" s="191"/>
      <c r="AAH35" s="191"/>
      <c r="AAI35" s="191"/>
      <c r="AAJ35" s="191"/>
      <c r="AAK35" s="191"/>
      <c r="AAL35" s="191"/>
      <c r="AAM35" s="191"/>
      <c r="AAN35" s="191"/>
      <c r="AAO35" s="191"/>
      <c r="AAP35" s="191"/>
      <c r="AAQ35" s="191"/>
      <c r="AAR35" s="191"/>
      <c r="AAS35" s="191"/>
      <c r="AAT35" s="191"/>
      <c r="AAU35" s="191"/>
      <c r="AAV35" s="191"/>
      <c r="AAW35" s="191"/>
      <c r="AAX35" s="191"/>
      <c r="AAY35" s="191"/>
      <c r="AAZ35" s="191"/>
      <c r="ABA35" s="191"/>
      <c r="ABB35" s="191"/>
      <c r="ABC35" s="191"/>
      <c r="ABD35" s="191"/>
      <c r="ABE35" s="191"/>
      <c r="ABF35" s="191"/>
      <c r="ABG35" s="191"/>
      <c r="ABH35" s="191"/>
      <c r="ABI35" s="191"/>
      <c r="ABJ35" s="191"/>
      <c r="ABK35" s="191"/>
      <c r="ABL35" s="191"/>
      <c r="ABM35" s="191"/>
      <c r="ABN35" s="191"/>
      <c r="ABO35" s="191"/>
      <c r="ABP35" s="191"/>
      <c r="ABQ35" s="191"/>
      <c r="ABR35" s="191"/>
      <c r="ABS35" s="191"/>
      <c r="ABT35" s="191"/>
      <c r="ABU35" s="191"/>
      <c r="ABV35" s="191"/>
      <c r="ABW35" s="191"/>
      <c r="ABX35" s="191"/>
      <c r="ABY35" s="191"/>
      <c r="ABZ35" s="191"/>
      <c r="ACA35" s="191"/>
      <c r="ACB35" s="191"/>
      <c r="ACC35" s="191"/>
      <c r="ACD35" s="191"/>
      <c r="ACE35" s="191"/>
      <c r="ACF35" s="191"/>
      <c r="ACG35" s="191"/>
      <c r="ACH35" s="191"/>
      <c r="ACI35" s="191"/>
      <c r="ACJ35" s="191"/>
      <c r="ACK35" s="191"/>
      <c r="ACL35" s="191"/>
      <c r="ACM35" s="191"/>
      <c r="ACN35" s="191"/>
      <c r="ACO35" s="191"/>
      <c r="ACP35" s="191"/>
      <c r="ACQ35" s="191"/>
      <c r="ACR35" s="191"/>
      <c r="ACS35" s="191"/>
      <c r="ACT35" s="191"/>
      <c r="ACU35" s="191"/>
      <c r="ACV35" s="191"/>
      <c r="ACW35" s="191"/>
      <c r="ACX35" s="191"/>
      <c r="ACY35" s="191"/>
      <c r="ACZ35" s="191"/>
      <c r="ADA35" s="191"/>
      <c r="ADB35" s="191"/>
      <c r="ADC35" s="191"/>
      <c r="ADD35" s="191"/>
      <c r="ADE35" s="191"/>
      <c r="ADF35" s="191"/>
      <c r="ADG35" s="191"/>
      <c r="ADH35" s="191"/>
      <c r="ADI35" s="191"/>
      <c r="ADJ35" s="191"/>
      <c r="ADK35" s="191"/>
      <c r="ADL35" s="191"/>
      <c r="ADM35" s="191"/>
      <c r="ADN35" s="191"/>
      <c r="ADO35" s="191"/>
      <c r="ADP35" s="191"/>
      <c r="ADQ35" s="191"/>
      <c r="ADR35" s="191"/>
      <c r="ADS35" s="191"/>
      <c r="ADT35" s="191"/>
      <c r="ADU35" s="191"/>
      <c r="ADV35" s="191"/>
      <c r="ADW35" s="191"/>
      <c r="ADX35" s="191"/>
      <c r="ADY35" s="191"/>
      <c r="ADZ35" s="191"/>
      <c r="AEA35" s="191"/>
      <c r="AEB35" s="191"/>
      <c r="AEC35" s="191"/>
      <c r="AED35" s="191"/>
      <c r="AEE35" s="191"/>
      <c r="AEF35" s="191"/>
      <c r="AEG35" s="191"/>
      <c r="AEH35" s="191"/>
      <c r="AEI35" s="191"/>
      <c r="AEJ35" s="191"/>
      <c r="AEK35" s="191"/>
      <c r="AEL35" s="191"/>
      <c r="AEM35" s="191"/>
      <c r="AEN35" s="191"/>
      <c r="AEO35" s="191"/>
      <c r="AEP35" s="191"/>
      <c r="AEQ35" s="191"/>
      <c r="AER35" s="191"/>
      <c r="AES35" s="191"/>
      <c r="AET35" s="191"/>
      <c r="AEU35" s="191"/>
      <c r="AEV35" s="191"/>
      <c r="AEW35" s="191"/>
      <c r="AEX35" s="191"/>
      <c r="AEY35" s="191"/>
      <c r="AEZ35" s="191"/>
      <c r="AFA35" s="191"/>
      <c r="AFB35" s="191"/>
      <c r="AFC35" s="191"/>
      <c r="AFD35" s="191"/>
      <c r="AFE35" s="191"/>
      <c r="AFF35" s="191"/>
      <c r="AFG35" s="191"/>
      <c r="AFH35" s="191"/>
      <c r="AFI35" s="191"/>
      <c r="AFJ35" s="191"/>
      <c r="AFK35" s="191"/>
      <c r="AFL35" s="191"/>
      <c r="AFM35" s="191"/>
      <c r="AFN35" s="191"/>
      <c r="AFO35" s="191"/>
      <c r="AFP35" s="191"/>
      <c r="AFQ35" s="191"/>
      <c r="AFR35" s="191"/>
      <c r="AFS35" s="191"/>
      <c r="AFT35" s="191"/>
      <c r="AFU35" s="191"/>
      <c r="AFV35" s="191"/>
      <c r="AFW35" s="191"/>
      <c r="AFX35" s="191"/>
      <c r="AFY35" s="191"/>
      <c r="AFZ35" s="191"/>
      <c r="AGA35" s="191"/>
      <c r="AGB35" s="191"/>
      <c r="AGC35" s="191"/>
      <c r="AGD35" s="191"/>
      <c r="AGE35" s="191"/>
      <c r="AGF35" s="191"/>
      <c r="AGG35" s="191"/>
      <c r="AGH35" s="191"/>
      <c r="AGI35" s="191"/>
      <c r="AGJ35" s="191"/>
      <c r="AGK35" s="191"/>
      <c r="AGL35" s="191"/>
      <c r="AGM35" s="191"/>
      <c r="AGN35" s="191"/>
      <c r="AGO35" s="191"/>
      <c r="AGP35" s="191"/>
      <c r="AGQ35" s="191"/>
      <c r="AGR35" s="191"/>
      <c r="AGS35" s="191"/>
      <c r="AGT35" s="191"/>
      <c r="AGU35" s="191"/>
      <c r="AGV35" s="191"/>
      <c r="AGW35" s="191"/>
      <c r="AGX35" s="191"/>
      <c r="AGY35" s="191"/>
      <c r="AGZ35" s="191"/>
      <c r="AHA35" s="191"/>
      <c r="AHB35" s="191"/>
      <c r="AHC35" s="191"/>
      <c r="AHD35" s="191"/>
      <c r="AHE35" s="191"/>
      <c r="AHF35" s="191"/>
      <c r="AHG35" s="191"/>
      <c r="AHH35" s="191"/>
      <c r="AHI35" s="191"/>
      <c r="AHJ35" s="191"/>
      <c r="AHK35" s="191"/>
      <c r="AHL35" s="191"/>
      <c r="AHM35" s="191"/>
      <c r="AHN35" s="191"/>
      <c r="AHO35" s="191"/>
      <c r="AHP35" s="191"/>
      <c r="AHQ35" s="191"/>
      <c r="AHR35" s="191"/>
      <c r="AHS35" s="191"/>
      <c r="AHT35" s="191"/>
      <c r="AHU35" s="191"/>
      <c r="AHV35" s="191"/>
      <c r="AHW35" s="191"/>
      <c r="AHX35" s="191"/>
      <c r="AHY35" s="191"/>
      <c r="AHZ35" s="191"/>
      <c r="AIA35" s="191"/>
      <c r="AIB35" s="191"/>
      <c r="AIC35" s="191"/>
      <c r="AID35" s="191"/>
      <c r="AIE35" s="191"/>
      <c r="AIF35" s="191"/>
      <c r="AIG35" s="191"/>
      <c r="AIH35" s="191"/>
      <c r="AII35" s="191"/>
      <c r="AIJ35" s="191"/>
      <c r="AIK35" s="191"/>
      <c r="AIL35" s="191"/>
      <c r="AIM35" s="191"/>
      <c r="AIN35" s="191"/>
      <c r="AIO35" s="191"/>
      <c r="AIP35" s="191"/>
      <c r="AIQ35" s="191"/>
      <c r="AIR35" s="191"/>
      <c r="AIS35" s="191"/>
      <c r="AIT35" s="191"/>
      <c r="AIU35" s="191"/>
      <c r="AIV35" s="191"/>
      <c r="AIW35" s="191"/>
      <c r="AIX35" s="191"/>
      <c r="AIY35" s="191"/>
      <c r="AIZ35" s="191"/>
      <c r="AJA35" s="191"/>
      <c r="AJB35" s="191"/>
      <c r="AJC35" s="191"/>
      <c r="AJD35" s="191"/>
      <c r="AJE35" s="191"/>
      <c r="AJF35" s="191"/>
      <c r="AJG35" s="191"/>
      <c r="AJH35" s="191"/>
      <c r="AJI35" s="191"/>
      <c r="AJJ35" s="191"/>
      <c r="AJK35" s="191"/>
      <c r="AJL35" s="191"/>
      <c r="AJM35" s="191"/>
      <c r="AJN35" s="191"/>
      <c r="AJO35" s="191"/>
      <c r="AJP35" s="191"/>
      <c r="AJQ35" s="191"/>
      <c r="AJR35" s="191"/>
      <c r="AJS35" s="191"/>
      <c r="AJT35" s="191"/>
      <c r="AJU35" s="191"/>
      <c r="AJV35" s="191"/>
      <c r="AJW35" s="191"/>
      <c r="AJX35" s="191"/>
      <c r="AJY35" s="191"/>
      <c r="AJZ35" s="191"/>
      <c r="AKA35" s="191"/>
      <c r="AKB35" s="191"/>
      <c r="AKC35" s="191"/>
      <c r="AKD35" s="191"/>
      <c r="AKE35" s="191"/>
      <c r="AKF35" s="191"/>
      <c r="AKG35" s="191"/>
      <c r="AKH35" s="191"/>
      <c r="AKI35" s="191"/>
      <c r="AKJ35" s="191"/>
      <c r="AKK35" s="191"/>
      <c r="AKL35" s="191"/>
      <c r="AKM35" s="191"/>
      <c r="AKN35" s="191"/>
      <c r="AKO35" s="191"/>
      <c r="AKP35" s="191"/>
      <c r="AKQ35" s="191"/>
      <c r="AKR35" s="191"/>
      <c r="AKS35" s="191"/>
      <c r="AKT35" s="191"/>
      <c r="AKU35" s="191"/>
      <c r="AKV35" s="191"/>
      <c r="AKW35" s="191"/>
      <c r="AKX35" s="191"/>
      <c r="AKY35" s="191"/>
      <c r="AKZ35" s="191"/>
      <c r="ALA35" s="191"/>
      <c r="ALB35" s="191"/>
      <c r="ALC35" s="191"/>
      <c r="ALD35" s="191"/>
      <c r="ALE35" s="191"/>
      <c r="ALF35" s="191"/>
      <c r="ALG35" s="191"/>
      <c r="ALH35" s="191"/>
      <c r="ALI35" s="191"/>
      <c r="ALJ35" s="191"/>
      <c r="ALK35" s="191"/>
      <c r="ALL35" s="191"/>
      <c r="ALM35" s="191"/>
      <c r="ALN35" s="191"/>
      <c r="ALO35" s="191"/>
      <c r="ALP35" s="191"/>
      <c r="ALQ35" s="191"/>
      <c r="ALR35" s="191"/>
      <c r="ALS35" s="191"/>
      <c r="ALT35" s="191"/>
      <c r="ALU35" s="191"/>
      <c r="ALV35" s="191"/>
      <c r="ALW35" s="191"/>
      <c r="ALX35" s="191"/>
      <c r="ALY35" s="191"/>
      <c r="ALZ35" s="191"/>
      <c r="AMA35" s="191"/>
      <c r="AMB35" s="191"/>
      <c r="AMC35" s="191"/>
      <c r="AMD35" s="191"/>
      <c r="AME35" s="191"/>
      <c r="AMF35" s="191"/>
      <c r="AMG35" s="191"/>
      <c r="AMH35" s="191"/>
      <c r="AMI35" s="191"/>
      <c r="AMJ35" s="191"/>
      <c r="AMK35" s="191"/>
      <c r="AML35" s="191"/>
      <c r="AMM35" s="191"/>
      <c r="AMN35" s="191"/>
      <c r="AMO35" s="191"/>
      <c r="AMP35" s="191"/>
      <c r="AMQ35" s="191"/>
      <c r="AMR35" s="191"/>
      <c r="AMS35" s="191"/>
      <c r="AMT35" s="191"/>
      <c r="AMU35" s="191"/>
      <c r="AMV35" s="191"/>
      <c r="AMW35" s="191"/>
      <c r="AMX35" s="191"/>
      <c r="AMY35" s="191"/>
      <c r="AMZ35" s="191"/>
      <c r="ANA35" s="191"/>
      <c r="ANB35" s="191"/>
      <c r="ANC35" s="191"/>
      <c r="AND35" s="191"/>
      <c r="ANE35" s="191"/>
      <c r="ANF35" s="191"/>
      <c r="ANG35" s="191"/>
      <c r="ANH35" s="191"/>
      <c r="ANI35" s="191"/>
      <c r="ANJ35" s="191"/>
      <c r="ANK35" s="191"/>
      <c r="ANL35" s="191"/>
      <c r="ANM35" s="191"/>
      <c r="ANN35" s="191"/>
      <c r="ANO35" s="191"/>
      <c r="ANP35" s="191"/>
      <c r="ANQ35" s="191"/>
      <c r="ANR35" s="191"/>
      <c r="ANS35" s="191"/>
      <c r="ANT35" s="191"/>
      <c r="ANU35" s="191"/>
      <c r="ANV35" s="191"/>
      <c r="ANW35" s="191"/>
      <c r="ANX35" s="191"/>
      <c r="ANY35" s="191"/>
      <c r="ANZ35" s="191"/>
      <c r="AOA35" s="191"/>
      <c r="AOB35" s="191"/>
      <c r="AOC35" s="191"/>
      <c r="AOD35" s="191"/>
      <c r="AOE35" s="191"/>
      <c r="AOF35" s="191"/>
      <c r="AOG35" s="191"/>
      <c r="AOH35" s="191"/>
      <c r="AOI35" s="191"/>
      <c r="AOJ35" s="191"/>
      <c r="AOK35" s="191"/>
      <c r="AOL35" s="191"/>
      <c r="AOM35" s="191"/>
      <c r="AON35" s="191"/>
      <c r="AOO35" s="191"/>
      <c r="AOP35" s="191"/>
      <c r="AOQ35" s="191"/>
      <c r="AOR35" s="191"/>
      <c r="AOS35" s="191"/>
      <c r="AOT35" s="191"/>
      <c r="AOU35" s="191"/>
      <c r="AOV35" s="191"/>
      <c r="AOW35" s="191"/>
      <c r="AOX35" s="191"/>
      <c r="AOY35" s="191"/>
      <c r="AOZ35" s="191"/>
      <c r="APA35" s="191"/>
      <c r="APB35" s="191"/>
      <c r="APC35" s="191"/>
      <c r="APD35" s="191"/>
      <c r="APE35" s="191"/>
      <c r="APF35" s="191"/>
      <c r="APG35" s="191"/>
      <c r="APH35" s="191"/>
      <c r="API35" s="191"/>
      <c r="APJ35" s="191"/>
      <c r="APK35" s="191"/>
      <c r="APL35" s="191"/>
      <c r="APM35" s="191"/>
      <c r="APN35" s="191"/>
      <c r="APO35" s="191"/>
      <c r="APP35" s="191"/>
      <c r="APQ35" s="191"/>
      <c r="APR35" s="191"/>
      <c r="APS35" s="191"/>
      <c r="APT35" s="191"/>
      <c r="APU35" s="191"/>
      <c r="APV35" s="191"/>
      <c r="APW35" s="191"/>
      <c r="APX35" s="191"/>
      <c r="APY35" s="191"/>
      <c r="APZ35" s="191"/>
      <c r="AQA35" s="191"/>
      <c r="AQB35" s="191"/>
      <c r="AQC35" s="191"/>
      <c r="AQD35" s="191"/>
      <c r="AQE35" s="191"/>
      <c r="AQF35" s="191"/>
      <c r="AQG35" s="191"/>
      <c r="AQH35" s="191"/>
      <c r="AQI35" s="191"/>
      <c r="AQJ35" s="191"/>
      <c r="AQK35" s="191"/>
      <c r="AQL35" s="191"/>
      <c r="AQM35" s="191"/>
      <c r="AQN35" s="191"/>
      <c r="AQO35" s="191"/>
      <c r="AQP35" s="191"/>
      <c r="AQQ35" s="191"/>
      <c r="AQR35" s="191"/>
      <c r="AQS35" s="191"/>
      <c r="AQT35" s="191"/>
      <c r="AQU35" s="191"/>
      <c r="AQV35" s="191"/>
      <c r="AQW35" s="191"/>
      <c r="AQX35" s="191"/>
      <c r="AQY35" s="191"/>
      <c r="AQZ35" s="191"/>
      <c r="ARA35" s="191"/>
      <c r="ARB35" s="191"/>
      <c r="ARC35" s="191"/>
      <c r="ARD35" s="191"/>
      <c r="ARE35" s="191"/>
      <c r="ARF35" s="191"/>
      <c r="ARG35" s="191"/>
      <c r="ARH35" s="191"/>
      <c r="ARI35" s="191"/>
      <c r="ARJ35" s="191"/>
      <c r="ARK35" s="191"/>
      <c r="ARL35" s="191"/>
      <c r="ARM35" s="191"/>
      <c r="ARN35" s="191"/>
      <c r="ARO35" s="191"/>
      <c r="ARP35" s="191"/>
      <c r="ARQ35" s="191"/>
      <c r="ARR35" s="191"/>
      <c r="ARS35" s="191"/>
      <c r="ART35" s="191"/>
      <c r="ARU35" s="191"/>
      <c r="ARV35" s="191"/>
      <c r="ARW35" s="191"/>
      <c r="ARX35" s="191"/>
      <c r="ARY35" s="191"/>
      <c r="ARZ35" s="191"/>
      <c r="ASA35" s="191"/>
      <c r="ASB35" s="191"/>
      <c r="ASC35" s="191"/>
      <c r="ASD35" s="191"/>
      <c r="ASE35" s="191"/>
      <c r="ASF35" s="191"/>
      <c r="ASG35" s="191"/>
      <c r="ASH35" s="191"/>
      <c r="ASI35" s="191"/>
      <c r="ASJ35" s="191"/>
      <c r="ASK35" s="191"/>
      <c r="ASL35" s="191"/>
      <c r="ASM35" s="191"/>
      <c r="ASN35" s="191"/>
      <c r="ASO35" s="191"/>
      <c r="ASP35" s="191"/>
      <c r="ASQ35" s="191"/>
      <c r="ASR35" s="191"/>
      <c r="ASS35" s="191"/>
      <c r="AST35" s="191"/>
      <c r="ASU35" s="191"/>
      <c r="ASV35" s="191"/>
      <c r="ASW35" s="191"/>
      <c r="ASX35" s="191"/>
      <c r="ASY35" s="191"/>
      <c r="ASZ35" s="191"/>
      <c r="ATA35" s="191"/>
      <c r="ATB35" s="191"/>
      <c r="ATC35" s="191"/>
      <c r="ATD35" s="191"/>
      <c r="ATE35" s="191"/>
      <c r="ATF35" s="191"/>
      <c r="ATG35" s="191"/>
      <c r="ATH35" s="191"/>
      <c r="ATI35" s="191"/>
      <c r="ATJ35" s="191"/>
      <c r="ATK35" s="191"/>
      <c r="ATL35" s="191"/>
      <c r="ATM35" s="191"/>
      <c r="ATN35" s="191"/>
      <c r="ATO35" s="191"/>
      <c r="ATP35" s="191"/>
      <c r="ATQ35" s="191"/>
      <c r="ATR35" s="191"/>
      <c r="ATS35" s="191"/>
      <c r="ATT35" s="191"/>
      <c r="ATU35" s="191"/>
      <c r="ATV35" s="191"/>
      <c r="ATW35" s="191"/>
      <c r="ATX35" s="191"/>
      <c r="ATY35" s="191"/>
      <c r="ATZ35" s="191"/>
      <c r="AUA35" s="191"/>
      <c r="AUB35" s="191"/>
      <c r="AUC35" s="191"/>
      <c r="AUD35" s="191"/>
      <c r="AUE35" s="191"/>
      <c r="AUF35" s="191"/>
      <c r="AUG35" s="191"/>
      <c r="AUH35" s="191"/>
      <c r="AUI35" s="191"/>
      <c r="AUJ35" s="191"/>
      <c r="AUK35" s="191"/>
      <c r="AUL35" s="191"/>
      <c r="AUM35" s="191"/>
      <c r="AUN35" s="191"/>
      <c r="AUO35" s="191"/>
      <c r="AUP35" s="191"/>
      <c r="AUQ35" s="191"/>
      <c r="AUR35" s="191"/>
      <c r="AUS35" s="191"/>
      <c r="AUT35" s="191"/>
      <c r="AUU35" s="191"/>
      <c r="AUV35" s="191"/>
      <c r="AUW35" s="191"/>
      <c r="AUX35" s="191"/>
      <c r="AUY35" s="191"/>
      <c r="AUZ35" s="191"/>
      <c r="AVA35" s="191"/>
      <c r="AVB35" s="191"/>
      <c r="AVC35" s="191"/>
      <c r="AVD35" s="191"/>
      <c r="AVE35" s="191"/>
      <c r="AVF35" s="191"/>
      <c r="AVG35" s="191"/>
      <c r="AVH35" s="191"/>
      <c r="AVI35" s="191"/>
      <c r="AVJ35" s="191"/>
      <c r="AVK35" s="191"/>
      <c r="AVL35" s="191"/>
      <c r="AVM35" s="191"/>
      <c r="AVN35" s="191"/>
      <c r="AVO35" s="191"/>
      <c r="AVP35" s="191"/>
      <c r="AVQ35" s="191"/>
      <c r="AVR35" s="191"/>
      <c r="AVS35" s="191"/>
      <c r="AVT35" s="191"/>
      <c r="AVU35" s="191"/>
      <c r="AVV35" s="191"/>
      <c r="AVW35" s="191"/>
      <c r="AVX35" s="191"/>
      <c r="AVY35" s="191"/>
      <c r="AVZ35" s="191"/>
      <c r="AWA35" s="191"/>
      <c r="AWB35" s="191"/>
      <c r="AWC35" s="191"/>
      <c r="AWD35" s="191"/>
      <c r="AWE35" s="191"/>
      <c r="AWF35" s="191"/>
      <c r="AWG35" s="191"/>
      <c r="AWH35" s="191"/>
      <c r="AWI35" s="191"/>
      <c r="AWJ35" s="191"/>
      <c r="AWK35" s="191"/>
      <c r="AWL35" s="191"/>
      <c r="AWM35" s="191"/>
      <c r="AWN35" s="191"/>
      <c r="AWO35" s="191"/>
      <c r="AWP35" s="191"/>
      <c r="AWQ35" s="191"/>
      <c r="AWR35" s="191"/>
      <c r="AWS35" s="191"/>
      <c r="AWT35" s="191"/>
      <c r="AWU35" s="191"/>
      <c r="AWV35" s="191"/>
      <c r="AWW35" s="191"/>
      <c r="AWX35" s="191"/>
      <c r="AWY35" s="191"/>
      <c r="AWZ35" s="191"/>
      <c r="AXA35" s="191"/>
      <c r="AXB35" s="191"/>
      <c r="AXC35" s="191"/>
      <c r="AXD35" s="191"/>
      <c r="AXE35" s="191"/>
      <c r="AXF35" s="191"/>
      <c r="AXG35" s="191"/>
      <c r="AXH35" s="191"/>
      <c r="AXI35" s="191"/>
      <c r="AXJ35" s="191"/>
      <c r="AXK35" s="191"/>
      <c r="AXL35" s="191"/>
      <c r="AXM35" s="191"/>
      <c r="AXN35" s="191"/>
      <c r="AXO35" s="191"/>
      <c r="AXP35" s="191"/>
      <c r="AXQ35" s="191"/>
      <c r="AXR35" s="191"/>
      <c r="AXS35" s="191"/>
      <c r="AXT35" s="191"/>
      <c r="AXU35" s="191"/>
      <c r="AXV35" s="191"/>
      <c r="AXW35" s="191"/>
      <c r="AXX35" s="191"/>
      <c r="AXY35" s="191"/>
      <c r="AXZ35" s="191"/>
      <c r="AYA35" s="191"/>
      <c r="AYB35" s="191"/>
      <c r="AYC35" s="191"/>
      <c r="AYD35" s="191"/>
      <c r="AYE35" s="191"/>
      <c r="AYF35" s="191"/>
      <c r="AYG35" s="191"/>
      <c r="AYH35" s="191"/>
      <c r="AYI35" s="191"/>
      <c r="AYJ35" s="191"/>
      <c r="AYK35" s="191"/>
      <c r="AYL35" s="191"/>
      <c r="AYM35" s="191"/>
      <c r="AYN35" s="191"/>
      <c r="AYO35" s="191"/>
      <c r="AYP35" s="191"/>
      <c r="AYQ35" s="191"/>
      <c r="AYR35" s="191"/>
      <c r="AYS35" s="191"/>
      <c r="AYT35" s="191"/>
      <c r="AYU35" s="191"/>
      <c r="AYV35" s="191"/>
      <c r="AYW35" s="191"/>
      <c r="AYX35" s="191"/>
      <c r="AYY35" s="191"/>
      <c r="AYZ35" s="191"/>
      <c r="AZA35" s="191"/>
      <c r="AZB35" s="191"/>
      <c r="AZC35" s="191"/>
      <c r="AZD35" s="191"/>
      <c r="AZE35" s="191"/>
      <c r="AZF35" s="191"/>
      <c r="AZG35" s="191"/>
      <c r="AZH35" s="191"/>
      <c r="AZI35" s="191"/>
      <c r="AZJ35" s="191"/>
      <c r="AZK35" s="191"/>
      <c r="AZL35" s="191"/>
      <c r="AZM35" s="191"/>
      <c r="AZN35" s="191"/>
      <c r="AZO35" s="191"/>
      <c r="AZP35" s="191"/>
      <c r="AZQ35" s="191"/>
      <c r="AZR35" s="191"/>
      <c r="AZS35" s="191"/>
      <c r="AZT35" s="191"/>
      <c r="AZU35" s="191"/>
      <c r="AZV35" s="191"/>
      <c r="AZW35" s="191"/>
      <c r="AZX35" s="191"/>
      <c r="AZY35" s="191"/>
      <c r="AZZ35" s="191"/>
      <c r="BAA35" s="191"/>
      <c r="BAB35" s="191"/>
      <c r="BAC35" s="191"/>
      <c r="BAD35" s="191"/>
      <c r="BAE35" s="191"/>
      <c r="BAF35" s="191"/>
      <c r="BAG35" s="191"/>
      <c r="BAH35" s="191"/>
      <c r="BAI35" s="191"/>
      <c r="BAJ35" s="191"/>
      <c r="BAK35" s="191"/>
      <c r="BAL35" s="191"/>
      <c r="BAM35" s="191"/>
      <c r="BAN35" s="191"/>
      <c r="BAO35" s="191"/>
      <c r="BAP35" s="191"/>
      <c r="BAQ35" s="191"/>
      <c r="BAR35" s="191"/>
      <c r="BAS35" s="191"/>
      <c r="BAT35" s="191"/>
      <c r="BAU35" s="191"/>
      <c r="BAV35" s="191"/>
      <c r="BAW35" s="191"/>
      <c r="BAX35" s="191"/>
      <c r="BAY35" s="191"/>
      <c r="BAZ35" s="191"/>
      <c r="BBA35" s="191"/>
      <c r="BBB35" s="191"/>
      <c r="BBC35" s="191"/>
      <c r="BBD35" s="191"/>
      <c r="BBE35" s="191"/>
      <c r="BBF35" s="191"/>
      <c r="BBG35" s="191"/>
      <c r="BBH35" s="191"/>
      <c r="BBI35" s="191"/>
      <c r="BBJ35" s="191"/>
      <c r="BBK35" s="191"/>
      <c r="BBL35" s="191"/>
      <c r="BBM35" s="191"/>
      <c r="BBN35" s="191"/>
      <c r="BBO35" s="191"/>
      <c r="BBP35" s="191"/>
      <c r="BBQ35" s="191"/>
      <c r="BBR35" s="191"/>
      <c r="BBS35" s="191"/>
      <c r="BBT35" s="191"/>
      <c r="BBU35" s="191"/>
      <c r="BBV35" s="191"/>
      <c r="BBW35" s="191"/>
      <c r="BBX35" s="191"/>
      <c r="BBY35" s="191"/>
      <c r="BBZ35" s="191"/>
      <c r="BCA35" s="191"/>
      <c r="BCB35" s="191"/>
      <c r="BCC35" s="191"/>
      <c r="BCD35" s="191"/>
      <c r="BCE35" s="191"/>
      <c r="BCF35" s="191"/>
      <c r="BCG35" s="191"/>
      <c r="BCH35" s="191"/>
      <c r="BCI35" s="191"/>
      <c r="BCJ35" s="191"/>
      <c r="BCK35" s="191"/>
      <c r="BCL35" s="191"/>
      <c r="BCM35" s="191"/>
      <c r="BCN35" s="191"/>
      <c r="BCO35" s="191"/>
      <c r="BCP35" s="191"/>
      <c r="BCQ35" s="191"/>
      <c r="BCR35" s="191"/>
      <c r="BCS35" s="191"/>
      <c r="BCT35" s="191"/>
      <c r="BCU35" s="191"/>
      <c r="BCV35" s="191"/>
      <c r="BCW35" s="191"/>
      <c r="BCX35" s="191"/>
      <c r="BCY35" s="191"/>
      <c r="BCZ35" s="191"/>
      <c r="BDA35" s="191"/>
      <c r="BDB35" s="191"/>
      <c r="BDC35" s="191"/>
      <c r="BDD35" s="191"/>
      <c r="BDE35" s="191"/>
      <c r="BDF35" s="191"/>
      <c r="BDG35" s="191"/>
      <c r="BDH35" s="191"/>
      <c r="BDI35" s="191"/>
      <c r="BDJ35" s="191"/>
      <c r="BDK35" s="191"/>
      <c r="BDL35" s="191"/>
      <c r="BDM35" s="191"/>
      <c r="BDN35" s="191"/>
      <c r="BDO35" s="191"/>
      <c r="BDP35" s="191"/>
      <c r="BDQ35" s="191"/>
      <c r="BDR35" s="191"/>
      <c r="BDS35" s="191"/>
      <c r="BDT35" s="191"/>
      <c r="BDU35" s="191"/>
      <c r="BDV35" s="191"/>
      <c r="BDW35" s="191"/>
      <c r="BDX35" s="191"/>
      <c r="BDY35" s="191"/>
      <c r="BDZ35" s="191"/>
      <c r="BEA35" s="191"/>
      <c r="BEB35" s="191"/>
      <c r="BEC35" s="191"/>
      <c r="BED35" s="191"/>
      <c r="BEE35" s="191"/>
      <c r="BEF35" s="191"/>
      <c r="BEG35" s="191"/>
      <c r="BEH35" s="191"/>
      <c r="BEI35" s="191"/>
      <c r="BEJ35" s="191"/>
      <c r="BEK35" s="191"/>
      <c r="BEL35" s="191"/>
      <c r="BEM35" s="191"/>
      <c r="BEN35" s="191"/>
      <c r="BEO35" s="191"/>
      <c r="BEP35" s="191"/>
      <c r="BEQ35" s="191"/>
      <c r="BER35" s="191"/>
      <c r="BES35" s="191"/>
      <c r="BET35" s="191"/>
      <c r="BEU35" s="191"/>
      <c r="BEV35" s="191"/>
      <c r="BEW35" s="191"/>
      <c r="BEX35" s="191"/>
      <c r="BEY35" s="191"/>
      <c r="BEZ35" s="191"/>
      <c r="BFA35" s="191"/>
      <c r="BFB35" s="191"/>
      <c r="BFC35" s="191"/>
      <c r="BFD35" s="191"/>
      <c r="BFE35" s="191"/>
      <c r="BFF35" s="191"/>
      <c r="BFG35" s="191"/>
      <c r="BFH35" s="191"/>
      <c r="BFI35" s="191"/>
      <c r="BFJ35" s="191"/>
      <c r="BFK35" s="191"/>
      <c r="BFL35" s="191"/>
      <c r="BFM35" s="191"/>
      <c r="BFN35" s="191"/>
      <c r="BFO35" s="191"/>
      <c r="BFP35" s="191"/>
      <c r="BFQ35" s="191"/>
      <c r="BFR35" s="191"/>
      <c r="BFS35" s="191"/>
      <c r="BFT35" s="191"/>
      <c r="BFU35" s="191"/>
      <c r="BFV35" s="191"/>
      <c r="BFW35" s="191"/>
      <c r="BFX35" s="191"/>
      <c r="BFY35" s="191"/>
      <c r="BFZ35" s="191"/>
      <c r="BGA35" s="191"/>
      <c r="BGB35" s="191"/>
      <c r="BGC35" s="191"/>
      <c r="BGD35" s="191"/>
      <c r="BGE35" s="191"/>
      <c r="BGF35" s="191"/>
      <c r="BGG35" s="191"/>
      <c r="BGH35" s="191"/>
      <c r="BGI35" s="191"/>
      <c r="BGJ35" s="191"/>
      <c r="BGK35" s="191"/>
      <c r="BGL35" s="191"/>
      <c r="BGM35" s="191"/>
      <c r="BGN35" s="191"/>
      <c r="BGO35" s="191"/>
      <c r="BGP35" s="191"/>
      <c r="BGQ35" s="191"/>
      <c r="BGR35" s="191"/>
      <c r="BGS35" s="191"/>
      <c r="BGT35" s="191"/>
      <c r="BGU35" s="191"/>
      <c r="BGV35" s="191"/>
      <c r="BGW35" s="191"/>
      <c r="BGX35" s="191"/>
      <c r="BGY35" s="191"/>
      <c r="BGZ35" s="191"/>
      <c r="BHA35" s="191"/>
      <c r="BHB35" s="191"/>
      <c r="BHC35" s="191"/>
      <c r="BHD35" s="191"/>
      <c r="BHE35" s="191"/>
      <c r="BHF35" s="191"/>
      <c r="BHG35" s="191"/>
      <c r="BHH35" s="191"/>
      <c r="BHI35" s="191"/>
      <c r="BHJ35" s="191"/>
      <c r="BHK35" s="191"/>
      <c r="BHL35" s="191"/>
      <c r="BHM35" s="191"/>
      <c r="BHN35" s="191"/>
      <c r="BHO35" s="191"/>
      <c r="BHP35" s="191"/>
      <c r="BHQ35" s="191"/>
      <c r="BHR35" s="191"/>
      <c r="BHS35" s="191"/>
      <c r="BHT35" s="191"/>
      <c r="BHU35" s="191"/>
      <c r="BHV35" s="191"/>
      <c r="BHW35" s="191"/>
      <c r="BHX35" s="191"/>
      <c r="BHY35" s="191"/>
      <c r="BHZ35" s="191"/>
      <c r="BIA35" s="191"/>
      <c r="BIB35" s="191"/>
      <c r="BIC35" s="191"/>
      <c r="BID35" s="191"/>
      <c r="BIE35" s="191"/>
      <c r="BIF35" s="191"/>
      <c r="BIG35" s="191"/>
      <c r="BIH35" s="191"/>
      <c r="BII35" s="191"/>
      <c r="BIJ35" s="191"/>
      <c r="BIK35" s="191"/>
      <c r="BIL35" s="191"/>
      <c r="BIM35" s="191"/>
      <c r="BIN35" s="191"/>
      <c r="BIO35" s="191"/>
      <c r="BIP35" s="191"/>
      <c r="BIQ35" s="191"/>
      <c r="BIR35" s="191"/>
      <c r="BIS35" s="191"/>
      <c r="BIT35" s="191"/>
      <c r="BIU35" s="191"/>
      <c r="BIV35" s="191"/>
      <c r="BIW35" s="191"/>
      <c r="BIX35" s="191"/>
      <c r="BIY35" s="191"/>
      <c r="BIZ35" s="191"/>
      <c r="BJA35" s="191"/>
      <c r="BJB35" s="191"/>
      <c r="BJC35" s="191"/>
      <c r="BJD35" s="191"/>
      <c r="BJE35" s="191"/>
      <c r="BJF35" s="191"/>
      <c r="BJG35" s="191"/>
      <c r="BJH35" s="191"/>
      <c r="BJI35" s="191"/>
      <c r="BJJ35" s="191"/>
      <c r="BJK35" s="191"/>
      <c r="BJL35" s="191"/>
      <c r="BJM35" s="191"/>
      <c r="BJN35" s="191"/>
      <c r="BJO35" s="191"/>
      <c r="BJP35" s="191"/>
      <c r="BJQ35" s="191"/>
      <c r="BJR35" s="191"/>
      <c r="BJS35" s="191"/>
      <c r="BJT35" s="191"/>
      <c r="BJU35" s="191"/>
      <c r="BJV35" s="191"/>
      <c r="BJW35" s="191"/>
      <c r="BJX35" s="191"/>
      <c r="BJY35" s="191"/>
      <c r="BJZ35" s="191"/>
      <c r="BKA35" s="191"/>
      <c r="BKB35" s="191"/>
      <c r="BKC35" s="191"/>
      <c r="BKD35" s="191"/>
      <c r="BKE35" s="191"/>
      <c r="BKF35" s="191"/>
      <c r="BKG35" s="191"/>
      <c r="BKH35" s="191"/>
      <c r="BKI35" s="191"/>
      <c r="BKJ35" s="191"/>
      <c r="BKK35" s="191"/>
      <c r="BKL35" s="191"/>
      <c r="BKM35" s="191"/>
      <c r="BKN35" s="191"/>
      <c r="BKO35" s="191"/>
      <c r="BKP35" s="191"/>
      <c r="BKQ35" s="191"/>
      <c r="BKR35" s="191"/>
      <c r="BKS35" s="191"/>
      <c r="BKT35" s="191"/>
      <c r="BKU35" s="191"/>
      <c r="BKV35" s="191"/>
      <c r="BKW35" s="191"/>
      <c r="BKX35" s="191"/>
      <c r="BKY35" s="191"/>
      <c r="BKZ35" s="191"/>
      <c r="BLA35" s="191"/>
      <c r="BLB35" s="191"/>
      <c r="BLC35" s="191"/>
      <c r="BLD35" s="191"/>
      <c r="BLE35" s="191"/>
      <c r="BLF35" s="191"/>
      <c r="BLG35" s="191"/>
      <c r="BLH35" s="191"/>
      <c r="BLI35" s="191"/>
      <c r="BLJ35" s="191"/>
      <c r="BLK35" s="191"/>
      <c r="BLL35" s="191"/>
      <c r="BLM35" s="191"/>
      <c r="BLN35" s="191"/>
      <c r="BLO35" s="191"/>
      <c r="BLP35" s="191"/>
      <c r="BLQ35" s="191"/>
      <c r="BLR35" s="191"/>
      <c r="BLS35" s="191"/>
      <c r="BLT35" s="191"/>
      <c r="BLU35" s="191"/>
      <c r="BLV35" s="191"/>
      <c r="BLW35" s="191"/>
      <c r="BLX35" s="191"/>
      <c r="BLY35" s="191"/>
      <c r="BLZ35" s="191"/>
      <c r="BMA35" s="191"/>
      <c r="BMB35" s="191"/>
      <c r="BMC35" s="191"/>
      <c r="BMD35" s="191"/>
      <c r="BME35" s="191"/>
      <c r="BMF35" s="191"/>
      <c r="BMG35" s="191"/>
      <c r="BMH35" s="191"/>
      <c r="BMI35" s="191"/>
      <c r="BMJ35" s="191"/>
      <c r="BMK35" s="191"/>
      <c r="BML35" s="191"/>
      <c r="BMM35" s="191"/>
      <c r="BMN35" s="191"/>
      <c r="BMO35" s="191"/>
      <c r="BMP35" s="191"/>
      <c r="BMQ35" s="191"/>
      <c r="BMR35" s="191"/>
      <c r="BMS35" s="191"/>
      <c r="BMT35" s="191"/>
      <c r="BMU35" s="191"/>
      <c r="BMV35" s="191"/>
      <c r="BMW35" s="191"/>
      <c r="BMX35" s="191"/>
      <c r="BMY35" s="191"/>
      <c r="BMZ35" s="191"/>
      <c r="BNA35" s="191"/>
      <c r="BNB35" s="191"/>
      <c r="BNC35" s="191"/>
      <c r="BND35" s="191"/>
      <c r="BNE35" s="191"/>
      <c r="BNF35" s="191"/>
      <c r="BNG35" s="191"/>
      <c r="BNH35" s="191"/>
      <c r="BNI35" s="191"/>
      <c r="BNJ35" s="191"/>
      <c r="BNK35" s="191"/>
      <c r="BNL35" s="191"/>
      <c r="BNM35" s="191"/>
      <c r="BNN35" s="191"/>
      <c r="BNO35" s="191"/>
      <c r="BNP35" s="191"/>
      <c r="BNQ35" s="191"/>
      <c r="BNR35" s="191"/>
      <c r="BNS35" s="191"/>
      <c r="BNT35" s="191"/>
      <c r="BNU35" s="191"/>
      <c r="BNV35" s="191"/>
      <c r="BNW35" s="191"/>
      <c r="BNX35" s="191"/>
      <c r="BNY35" s="191"/>
      <c r="BNZ35" s="191"/>
      <c r="BOA35" s="191"/>
      <c r="BOB35" s="191"/>
      <c r="BOC35" s="191"/>
      <c r="BOD35" s="191"/>
      <c r="BOE35" s="191"/>
      <c r="BOF35" s="191"/>
      <c r="BOG35" s="191"/>
      <c r="BOH35" s="191"/>
      <c r="BOI35" s="191"/>
      <c r="BOJ35" s="191"/>
      <c r="BOK35" s="191"/>
      <c r="BOL35" s="191"/>
      <c r="BOM35" s="191"/>
      <c r="BON35" s="191"/>
      <c r="BOO35" s="191"/>
      <c r="BOP35" s="191"/>
      <c r="BOQ35" s="191"/>
      <c r="BOR35" s="191"/>
      <c r="BOS35" s="191"/>
      <c r="BOT35" s="191"/>
      <c r="BOU35" s="191"/>
      <c r="BOV35" s="191"/>
      <c r="BOW35" s="191"/>
      <c r="BOX35" s="191"/>
      <c r="BOY35" s="191"/>
      <c r="BOZ35" s="191"/>
      <c r="BPA35" s="191"/>
      <c r="BPB35" s="191"/>
      <c r="BPC35" s="191"/>
      <c r="BPD35" s="191"/>
      <c r="BPE35" s="191"/>
      <c r="BPF35" s="191"/>
      <c r="BPG35" s="191"/>
      <c r="BPH35" s="191"/>
      <c r="BPI35" s="191"/>
      <c r="BPJ35" s="191"/>
      <c r="BPK35" s="191"/>
      <c r="BPL35" s="191"/>
      <c r="BPM35" s="191"/>
      <c r="BPN35" s="191"/>
      <c r="BPO35" s="191"/>
      <c r="BPP35" s="191"/>
      <c r="BPQ35" s="191"/>
      <c r="BPR35" s="191"/>
      <c r="BPS35" s="191"/>
      <c r="BPT35" s="191"/>
      <c r="BPU35" s="191"/>
      <c r="BPV35" s="191"/>
      <c r="BPW35" s="191"/>
      <c r="BPX35" s="191"/>
      <c r="BPY35" s="191"/>
      <c r="BPZ35" s="191"/>
      <c r="BQA35" s="191"/>
      <c r="BQB35" s="191"/>
      <c r="BQC35" s="191"/>
      <c r="BQD35" s="191"/>
      <c r="BQE35" s="191"/>
      <c r="BQF35" s="191"/>
      <c r="BQG35" s="191"/>
      <c r="BQH35" s="191"/>
      <c r="BQI35" s="191"/>
      <c r="BQJ35" s="191"/>
      <c r="BQK35" s="191"/>
      <c r="BQL35" s="191"/>
      <c r="BQM35" s="191"/>
      <c r="BQN35" s="191"/>
      <c r="BQO35" s="191"/>
      <c r="BQP35" s="191"/>
      <c r="BQQ35" s="191"/>
      <c r="BQR35" s="191"/>
      <c r="BQS35" s="191"/>
      <c r="BQT35" s="191"/>
      <c r="BQU35" s="191"/>
      <c r="BQV35" s="191"/>
      <c r="BQW35" s="191"/>
      <c r="BQX35" s="191"/>
      <c r="BQY35" s="191"/>
      <c r="BQZ35" s="191"/>
      <c r="BRA35" s="191"/>
      <c r="BRB35" s="191"/>
      <c r="BRC35" s="191"/>
      <c r="BRD35" s="191"/>
      <c r="BRE35" s="191"/>
      <c r="BRF35" s="191"/>
      <c r="BRG35" s="191"/>
      <c r="BRH35" s="191"/>
      <c r="BRI35" s="191"/>
      <c r="BRJ35" s="191"/>
      <c r="BRK35" s="191"/>
      <c r="BRL35" s="191"/>
      <c r="BRM35" s="191"/>
      <c r="BRN35" s="191"/>
      <c r="BRO35" s="191"/>
      <c r="BRP35" s="191"/>
      <c r="BRQ35" s="191"/>
      <c r="BRR35" s="191"/>
      <c r="BRS35" s="191"/>
      <c r="BRT35" s="191"/>
      <c r="BRU35" s="191"/>
      <c r="BRV35" s="191"/>
      <c r="BRW35" s="191"/>
      <c r="BRX35" s="191"/>
      <c r="BRY35" s="191"/>
      <c r="BRZ35" s="191"/>
      <c r="BSA35" s="191"/>
      <c r="BSB35" s="191"/>
      <c r="BSC35" s="191"/>
      <c r="BSD35" s="191"/>
      <c r="BSE35" s="191"/>
      <c r="BSF35" s="191"/>
      <c r="BSG35" s="191"/>
      <c r="BSH35" s="191"/>
      <c r="BSI35" s="191"/>
      <c r="BSJ35" s="191"/>
      <c r="BSK35" s="191"/>
      <c r="BSL35" s="191"/>
      <c r="BSM35" s="191"/>
      <c r="BSN35" s="191"/>
      <c r="BSO35" s="191"/>
      <c r="BSP35" s="191"/>
      <c r="BSQ35" s="191"/>
      <c r="BSR35" s="191"/>
      <c r="BSS35" s="191"/>
      <c r="BST35" s="191"/>
      <c r="BSU35" s="191"/>
      <c r="BSV35" s="191"/>
      <c r="BSW35" s="191"/>
      <c r="BSX35" s="191"/>
      <c r="BSY35" s="191"/>
      <c r="BSZ35" s="191"/>
      <c r="BTA35" s="191"/>
      <c r="BTB35" s="191"/>
      <c r="BTC35" s="191"/>
      <c r="BTD35" s="191"/>
      <c r="BTE35" s="191"/>
      <c r="BTF35" s="191"/>
      <c r="BTG35" s="191"/>
      <c r="BTH35" s="191"/>
      <c r="BTI35" s="191"/>
      <c r="BTJ35" s="191"/>
      <c r="BTK35" s="191"/>
      <c r="BTL35" s="191"/>
      <c r="BTM35" s="191"/>
      <c r="BTN35" s="191"/>
      <c r="BTO35" s="191"/>
      <c r="BTP35" s="191"/>
      <c r="BTQ35" s="191"/>
      <c r="BTR35" s="191"/>
      <c r="BTS35" s="191"/>
      <c r="BTT35" s="191"/>
      <c r="BTU35" s="191"/>
      <c r="BTV35" s="191"/>
      <c r="BTW35" s="191"/>
      <c r="BTX35" s="191"/>
      <c r="BTY35" s="191"/>
      <c r="BTZ35" s="191"/>
      <c r="BUA35" s="191"/>
      <c r="BUB35" s="191"/>
      <c r="BUC35" s="191"/>
      <c r="BUD35" s="191"/>
      <c r="BUE35" s="191"/>
      <c r="BUF35" s="191"/>
      <c r="BUG35" s="191"/>
      <c r="BUH35" s="191"/>
      <c r="BUI35" s="191"/>
      <c r="BUJ35" s="191"/>
      <c r="BUK35" s="191"/>
      <c r="BUL35" s="191"/>
      <c r="BUM35" s="191"/>
      <c r="BUN35" s="191"/>
      <c r="BUO35" s="191"/>
      <c r="BUP35" s="191"/>
      <c r="BUQ35" s="191"/>
      <c r="BUR35" s="191"/>
      <c r="BUS35" s="191"/>
      <c r="BUT35" s="191"/>
      <c r="BUU35" s="191"/>
      <c r="BUV35" s="191"/>
      <c r="BUW35" s="191"/>
      <c r="BUX35" s="191"/>
      <c r="BUY35" s="191"/>
      <c r="BUZ35" s="191"/>
      <c r="BVA35" s="191"/>
      <c r="BVB35" s="191"/>
      <c r="BVC35" s="191"/>
      <c r="BVD35" s="191"/>
      <c r="BVE35" s="191"/>
      <c r="BVF35" s="191"/>
      <c r="BVG35" s="191"/>
      <c r="BVH35" s="191"/>
      <c r="BVI35" s="191"/>
      <c r="BVJ35" s="191"/>
      <c r="BVK35" s="191"/>
      <c r="BVL35" s="191"/>
      <c r="BVM35" s="191"/>
      <c r="BVN35" s="191"/>
      <c r="BVO35" s="191"/>
      <c r="BVP35" s="191"/>
      <c r="BVQ35" s="191"/>
      <c r="BVR35" s="191"/>
      <c r="BVS35" s="191"/>
      <c r="BVT35" s="191"/>
      <c r="BVU35" s="191"/>
      <c r="BVV35" s="191"/>
      <c r="BVW35" s="191"/>
      <c r="BVX35" s="191"/>
      <c r="BVY35" s="191"/>
      <c r="BVZ35" s="191"/>
      <c r="BWA35" s="191"/>
      <c r="BWB35" s="191"/>
      <c r="BWC35" s="191"/>
      <c r="BWD35" s="191"/>
      <c r="BWE35" s="191"/>
      <c r="BWF35" s="191"/>
      <c r="BWG35" s="191"/>
      <c r="BWH35" s="191"/>
      <c r="BWI35" s="191"/>
      <c r="BWJ35" s="191"/>
      <c r="BWK35" s="191"/>
      <c r="BWL35" s="191"/>
      <c r="BWM35" s="191"/>
      <c r="BWN35" s="191"/>
      <c r="BWO35" s="191"/>
      <c r="BWP35" s="191"/>
      <c r="BWQ35" s="191"/>
      <c r="BWR35" s="191"/>
      <c r="BWS35" s="191"/>
      <c r="BWT35" s="191"/>
      <c r="BWU35" s="191"/>
      <c r="BWV35" s="191"/>
      <c r="BWW35" s="191"/>
      <c r="BWX35" s="191"/>
      <c r="BWY35" s="191"/>
      <c r="BWZ35" s="191"/>
      <c r="BXA35" s="191"/>
      <c r="BXB35" s="191"/>
      <c r="BXC35" s="191"/>
      <c r="BXD35" s="191"/>
      <c r="BXE35" s="191"/>
      <c r="BXF35" s="191"/>
      <c r="BXG35" s="191"/>
      <c r="BXH35" s="191"/>
      <c r="BXI35" s="191"/>
      <c r="BXJ35" s="191"/>
      <c r="BXK35" s="191"/>
      <c r="BXL35" s="191"/>
      <c r="BXM35" s="191"/>
      <c r="BXN35" s="191"/>
      <c r="BXO35" s="191"/>
      <c r="BXP35" s="191"/>
      <c r="BXQ35" s="191"/>
      <c r="BXR35" s="191"/>
      <c r="BXS35" s="191"/>
      <c r="BXT35" s="191"/>
      <c r="BXU35" s="191"/>
      <c r="BXV35" s="191"/>
      <c r="BXW35" s="191"/>
      <c r="BXX35" s="191"/>
      <c r="BXY35" s="191"/>
      <c r="BXZ35" s="191"/>
      <c r="BYA35" s="191"/>
      <c r="BYB35" s="191"/>
      <c r="BYC35" s="191"/>
      <c r="BYD35" s="191"/>
      <c r="BYE35" s="191"/>
      <c r="BYF35" s="191"/>
      <c r="BYG35" s="191"/>
      <c r="BYH35" s="191"/>
      <c r="BYI35" s="191"/>
      <c r="BYJ35" s="191"/>
      <c r="BYK35" s="191"/>
      <c r="BYL35" s="191"/>
      <c r="BYM35" s="191"/>
      <c r="BYN35" s="191"/>
      <c r="BYO35" s="191"/>
      <c r="BYP35" s="191"/>
      <c r="BYQ35" s="191"/>
      <c r="BYR35" s="191"/>
      <c r="BYS35" s="191"/>
      <c r="BYT35" s="191"/>
      <c r="BYU35" s="191"/>
      <c r="BYV35" s="191"/>
      <c r="BYW35" s="191"/>
      <c r="BYX35" s="191"/>
      <c r="BYY35" s="191"/>
      <c r="BYZ35" s="191"/>
      <c r="BZA35" s="191"/>
      <c r="BZB35" s="191"/>
      <c r="BZC35" s="191"/>
      <c r="BZD35" s="191"/>
      <c r="BZE35" s="191"/>
      <c r="BZF35" s="191"/>
      <c r="BZG35" s="191"/>
      <c r="BZH35" s="191"/>
      <c r="BZI35" s="191"/>
      <c r="BZJ35" s="191"/>
      <c r="BZK35" s="191"/>
      <c r="BZL35" s="191"/>
      <c r="BZM35" s="191"/>
      <c r="BZN35" s="191"/>
      <c r="BZO35" s="191"/>
      <c r="BZP35" s="191"/>
      <c r="BZQ35" s="191"/>
      <c r="BZR35" s="191"/>
      <c r="BZS35" s="191"/>
      <c r="BZT35" s="191"/>
      <c r="BZU35" s="191"/>
      <c r="BZV35" s="191"/>
      <c r="BZW35" s="191"/>
      <c r="BZX35" s="191"/>
      <c r="BZY35" s="191"/>
      <c r="BZZ35" s="191"/>
      <c r="CAA35" s="191"/>
      <c r="CAB35" s="191"/>
      <c r="CAC35" s="191"/>
      <c r="CAD35" s="191"/>
      <c r="CAE35" s="191"/>
      <c r="CAF35" s="191"/>
      <c r="CAG35" s="191"/>
      <c r="CAH35" s="191"/>
      <c r="CAI35" s="191"/>
      <c r="CAJ35" s="191"/>
      <c r="CAK35" s="191"/>
      <c r="CAL35" s="191"/>
      <c r="CAM35" s="191"/>
      <c r="CAN35" s="191"/>
      <c r="CAO35" s="191"/>
      <c r="CAP35" s="191"/>
      <c r="CAQ35" s="191"/>
      <c r="CAR35" s="191"/>
      <c r="CAS35" s="191"/>
      <c r="CAT35" s="191"/>
      <c r="CAU35" s="191"/>
      <c r="CAV35" s="191"/>
      <c r="CAW35" s="191"/>
      <c r="CAX35" s="191"/>
      <c r="CAY35" s="191"/>
      <c r="CAZ35" s="191"/>
      <c r="CBA35" s="191"/>
      <c r="CBB35" s="191"/>
      <c r="CBC35" s="191"/>
      <c r="CBD35" s="191"/>
      <c r="CBE35" s="191"/>
      <c r="CBF35" s="191"/>
      <c r="CBG35" s="191"/>
      <c r="CBH35" s="191"/>
      <c r="CBI35" s="191"/>
      <c r="CBJ35" s="191"/>
      <c r="CBK35" s="191"/>
      <c r="CBL35" s="191"/>
      <c r="CBM35" s="191"/>
      <c r="CBN35" s="191"/>
      <c r="CBO35" s="191"/>
      <c r="CBP35" s="191"/>
      <c r="CBQ35" s="191"/>
      <c r="CBR35" s="191"/>
      <c r="CBS35" s="191"/>
      <c r="CBT35" s="191"/>
      <c r="CBU35" s="191"/>
      <c r="CBV35" s="191"/>
      <c r="CBW35" s="191"/>
      <c r="CBX35" s="191"/>
      <c r="CBY35" s="191"/>
      <c r="CBZ35" s="191"/>
      <c r="CCA35" s="191"/>
      <c r="CCB35" s="191"/>
      <c r="CCC35" s="191"/>
      <c r="CCD35" s="191"/>
      <c r="CCE35" s="191"/>
      <c r="CCF35" s="191"/>
      <c r="CCG35" s="191"/>
      <c r="CCH35" s="191"/>
      <c r="CCI35" s="191"/>
      <c r="CCJ35" s="191"/>
      <c r="CCK35" s="191"/>
      <c r="CCL35" s="191"/>
      <c r="CCM35" s="191"/>
      <c r="CCN35" s="191"/>
      <c r="CCO35" s="191"/>
      <c r="CCP35" s="191"/>
      <c r="CCQ35" s="191"/>
      <c r="CCR35" s="191"/>
      <c r="CCS35" s="191"/>
      <c r="CCT35" s="191"/>
      <c r="CCU35" s="191"/>
      <c r="CCV35" s="191"/>
      <c r="CCW35" s="191"/>
      <c r="CCX35" s="191"/>
      <c r="CCY35" s="191"/>
      <c r="CCZ35" s="191"/>
      <c r="CDA35" s="191"/>
      <c r="CDB35" s="191"/>
      <c r="CDC35" s="191"/>
      <c r="CDD35" s="191"/>
      <c r="CDE35" s="191"/>
      <c r="CDF35" s="191"/>
      <c r="CDG35" s="191"/>
      <c r="CDH35" s="191"/>
      <c r="CDI35" s="191"/>
      <c r="CDJ35" s="191"/>
      <c r="CDK35" s="191"/>
      <c r="CDL35" s="191"/>
      <c r="CDM35" s="191"/>
      <c r="CDN35" s="191"/>
      <c r="CDO35" s="191"/>
      <c r="CDP35" s="191"/>
      <c r="CDQ35" s="191"/>
      <c r="CDR35" s="191"/>
      <c r="CDS35" s="191"/>
      <c r="CDT35" s="191"/>
      <c r="CDU35" s="191"/>
      <c r="CDV35" s="191"/>
      <c r="CDW35" s="191"/>
      <c r="CDX35" s="191"/>
      <c r="CDY35" s="191"/>
      <c r="CDZ35" s="191"/>
      <c r="CEA35" s="191"/>
      <c r="CEB35" s="191"/>
      <c r="CEC35" s="191"/>
      <c r="CED35" s="191"/>
      <c r="CEE35" s="191"/>
      <c r="CEF35" s="191"/>
      <c r="CEG35" s="191"/>
      <c r="CEH35" s="191"/>
      <c r="CEI35" s="191"/>
      <c r="CEJ35" s="191"/>
      <c r="CEK35" s="191"/>
      <c r="CEL35" s="191"/>
      <c r="CEM35" s="191"/>
      <c r="CEN35" s="191"/>
      <c r="CEO35" s="191"/>
      <c r="CEP35" s="191"/>
      <c r="CEQ35" s="191"/>
      <c r="CER35" s="191"/>
      <c r="CES35" s="191"/>
      <c r="CET35" s="191"/>
      <c r="CEU35" s="191"/>
      <c r="CEV35" s="191"/>
      <c r="CEW35" s="191"/>
      <c r="CEX35" s="191"/>
      <c r="CEY35" s="191"/>
      <c r="CEZ35" s="191"/>
      <c r="CFA35" s="191"/>
      <c r="CFB35" s="191"/>
      <c r="CFC35" s="191"/>
      <c r="CFD35" s="191"/>
      <c r="CFE35" s="191"/>
      <c r="CFF35" s="191"/>
      <c r="CFG35" s="191"/>
      <c r="CFH35" s="191"/>
      <c r="CFI35" s="191"/>
      <c r="CFJ35" s="191"/>
      <c r="CFK35" s="191"/>
      <c r="CFL35" s="191"/>
      <c r="CFM35" s="191"/>
      <c r="CFN35" s="191"/>
      <c r="CFO35" s="191"/>
      <c r="CFP35" s="191"/>
      <c r="CFQ35" s="191"/>
      <c r="CFR35" s="191"/>
      <c r="CFS35" s="191"/>
      <c r="CFT35" s="191"/>
      <c r="CFU35" s="191"/>
      <c r="CFV35" s="191"/>
      <c r="CFW35" s="191"/>
      <c r="CFX35" s="191"/>
      <c r="CFY35" s="191"/>
      <c r="CFZ35" s="191"/>
      <c r="CGA35" s="191"/>
      <c r="CGB35" s="191"/>
      <c r="CGC35" s="191"/>
      <c r="CGD35" s="191"/>
      <c r="CGE35" s="191"/>
      <c r="CGF35" s="191"/>
      <c r="CGG35" s="191"/>
      <c r="CGH35" s="191"/>
      <c r="CGI35" s="191"/>
      <c r="CGJ35" s="191"/>
      <c r="CGK35" s="191"/>
      <c r="CGL35" s="191"/>
      <c r="CGM35" s="191"/>
      <c r="CGN35" s="191"/>
      <c r="CGO35" s="191"/>
      <c r="CGP35" s="191"/>
      <c r="CGQ35" s="191"/>
      <c r="CGR35" s="191"/>
      <c r="CGS35" s="191"/>
      <c r="CGT35" s="191"/>
      <c r="CGU35" s="191"/>
      <c r="CGV35" s="191"/>
      <c r="CGW35" s="191"/>
      <c r="CGX35" s="191"/>
      <c r="CGY35" s="191"/>
      <c r="CGZ35" s="191"/>
      <c r="CHA35" s="191"/>
      <c r="CHB35" s="191"/>
      <c r="CHC35" s="191"/>
      <c r="CHD35" s="191"/>
      <c r="CHE35" s="191"/>
      <c r="CHF35" s="191"/>
      <c r="CHG35" s="191"/>
      <c r="CHH35" s="191"/>
      <c r="CHI35" s="191"/>
      <c r="CHJ35" s="191"/>
      <c r="CHK35" s="191"/>
      <c r="CHL35" s="191"/>
      <c r="CHM35" s="191"/>
      <c r="CHN35" s="191"/>
      <c r="CHO35" s="191"/>
      <c r="CHP35" s="191"/>
      <c r="CHQ35" s="191"/>
      <c r="CHR35" s="191"/>
      <c r="CHS35" s="191"/>
      <c r="CHT35" s="191"/>
      <c r="CHU35" s="191"/>
      <c r="CHV35" s="191"/>
      <c r="CHW35" s="191"/>
      <c r="CHX35" s="191"/>
      <c r="CHY35" s="191"/>
      <c r="CHZ35" s="191"/>
      <c r="CIA35" s="191"/>
      <c r="CIB35" s="191"/>
      <c r="CIC35" s="191"/>
      <c r="CID35" s="191"/>
      <c r="CIE35" s="191"/>
      <c r="CIF35" s="191"/>
      <c r="CIG35" s="191"/>
      <c r="CIH35" s="191"/>
      <c r="CII35" s="191"/>
      <c r="CIJ35" s="191"/>
      <c r="CIK35" s="191"/>
      <c r="CIL35" s="191"/>
      <c r="CIM35" s="191"/>
      <c r="CIN35" s="191"/>
      <c r="CIO35" s="191"/>
      <c r="CIP35" s="191"/>
      <c r="CIQ35" s="191"/>
      <c r="CIR35" s="191"/>
      <c r="CIS35" s="191"/>
      <c r="CIT35" s="191"/>
      <c r="CIU35" s="191"/>
      <c r="CIV35" s="191"/>
      <c r="CIW35" s="191"/>
      <c r="CIX35" s="191"/>
      <c r="CIY35" s="191"/>
      <c r="CIZ35" s="191"/>
      <c r="CJA35" s="191"/>
      <c r="CJB35" s="191"/>
      <c r="CJC35" s="191"/>
      <c r="CJD35" s="191"/>
      <c r="CJE35" s="191"/>
      <c r="CJF35" s="191"/>
      <c r="CJG35" s="191"/>
      <c r="CJH35" s="191"/>
      <c r="CJI35" s="191"/>
      <c r="CJJ35" s="191"/>
      <c r="CJK35" s="191"/>
      <c r="CJL35" s="191"/>
      <c r="CJM35" s="191"/>
      <c r="CJN35" s="191"/>
      <c r="CJO35" s="191"/>
      <c r="CJP35" s="191"/>
      <c r="CJQ35" s="191"/>
      <c r="CJR35" s="191"/>
      <c r="CJS35" s="191"/>
      <c r="CJT35" s="191"/>
      <c r="CJU35" s="191"/>
      <c r="CJV35" s="191"/>
      <c r="CJW35" s="191"/>
      <c r="CJX35" s="191"/>
      <c r="CJY35" s="191"/>
      <c r="CJZ35" s="191"/>
      <c r="CKA35" s="191"/>
      <c r="CKB35" s="191"/>
      <c r="CKC35" s="191"/>
      <c r="CKD35" s="191"/>
      <c r="CKE35" s="191"/>
      <c r="CKF35" s="191"/>
      <c r="CKG35" s="191"/>
      <c r="CKH35" s="191"/>
      <c r="CKI35" s="191"/>
      <c r="CKJ35" s="191"/>
      <c r="CKK35" s="191"/>
      <c r="CKL35" s="191"/>
      <c r="CKM35" s="191"/>
      <c r="CKN35" s="191"/>
      <c r="CKO35" s="191"/>
      <c r="CKP35" s="191"/>
      <c r="CKQ35" s="191"/>
      <c r="CKR35" s="191"/>
      <c r="CKS35" s="191"/>
      <c r="CKT35" s="191"/>
      <c r="CKU35" s="191"/>
      <c r="CKV35" s="191"/>
      <c r="CKW35" s="191"/>
      <c r="CKX35" s="191"/>
      <c r="CKY35" s="191"/>
      <c r="CKZ35" s="191"/>
      <c r="CLA35" s="191"/>
      <c r="CLB35" s="191"/>
      <c r="CLC35" s="191"/>
      <c r="CLD35" s="191"/>
      <c r="CLE35" s="191"/>
      <c r="CLF35" s="191"/>
      <c r="CLG35" s="191"/>
      <c r="CLH35" s="191"/>
      <c r="CLI35" s="191"/>
      <c r="CLJ35" s="191"/>
      <c r="CLK35" s="191"/>
      <c r="CLL35" s="191"/>
      <c r="CLM35" s="191"/>
      <c r="CLN35" s="191"/>
      <c r="CLO35" s="191"/>
      <c r="CLP35" s="191"/>
      <c r="CLQ35" s="191"/>
      <c r="CLR35" s="191"/>
      <c r="CLS35" s="191"/>
      <c r="CLT35" s="191"/>
      <c r="CLU35" s="191"/>
      <c r="CLV35" s="191"/>
      <c r="CLW35" s="191"/>
      <c r="CLX35" s="191"/>
      <c r="CLY35" s="191"/>
      <c r="CLZ35" s="191"/>
      <c r="CMA35" s="191"/>
      <c r="CMB35" s="191"/>
      <c r="CMC35" s="191"/>
      <c r="CMD35" s="191"/>
      <c r="CME35" s="191"/>
      <c r="CMF35" s="191"/>
      <c r="CMG35" s="191"/>
      <c r="CMH35" s="191"/>
      <c r="CMI35" s="191"/>
      <c r="CMJ35" s="191"/>
      <c r="CMK35" s="191"/>
      <c r="CML35" s="191"/>
      <c r="CMM35" s="191"/>
      <c r="CMN35" s="191"/>
      <c r="CMO35" s="191"/>
      <c r="CMP35" s="191"/>
      <c r="CMQ35" s="191"/>
      <c r="CMR35" s="191"/>
      <c r="CMS35" s="191"/>
      <c r="CMT35" s="191"/>
      <c r="CMU35" s="191"/>
      <c r="CMV35" s="191"/>
      <c r="CMW35" s="191"/>
      <c r="CMX35" s="191"/>
      <c r="CMY35" s="191"/>
      <c r="CMZ35" s="191"/>
      <c r="CNA35" s="191"/>
      <c r="CNB35" s="191"/>
      <c r="CNC35" s="191"/>
      <c r="CND35" s="191"/>
      <c r="CNE35" s="191"/>
      <c r="CNF35" s="191"/>
      <c r="CNG35" s="191"/>
      <c r="CNH35" s="191"/>
      <c r="CNI35" s="191"/>
      <c r="CNJ35" s="191"/>
      <c r="CNK35" s="191"/>
      <c r="CNL35" s="191"/>
      <c r="CNM35" s="191"/>
      <c r="CNN35" s="191"/>
      <c r="CNO35" s="191"/>
      <c r="CNP35" s="191"/>
      <c r="CNQ35" s="191"/>
      <c r="CNR35" s="191"/>
      <c r="CNS35" s="191"/>
      <c r="CNT35" s="191"/>
      <c r="CNU35" s="191"/>
      <c r="CNV35" s="191"/>
      <c r="CNW35" s="191"/>
      <c r="CNX35" s="191"/>
      <c r="CNY35" s="191"/>
      <c r="CNZ35" s="191"/>
      <c r="COA35" s="191"/>
      <c r="COB35" s="191"/>
      <c r="COC35" s="191"/>
      <c r="COD35" s="191"/>
      <c r="COE35" s="191"/>
      <c r="COF35" s="191"/>
      <c r="COG35" s="191"/>
      <c r="COH35" s="191"/>
      <c r="COI35" s="191"/>
      <c r="COJ35" s="191"/>
      <c r="COK35" s="191"/>
      <c r="COL35" s="191"/>
      <c r="COM35" s="191"/>
      <c r="CON35" s="191"/>
      <c r="COO35" s="191"/>
      <c r="COP35" s="191"/>
      <c r="COQ35" s="191"/>
      <c r="COR35" s="191"/>
      <c r="COS35" s="191"/>
      <c r="COT35" s="191"/>
      <c r="COU35" s="191"/>
      <c r="COV35" s="191"/>
      <c r="COW35" s="191"/>
      <c r="COX35" s="191"/>
      <c r="COY35" s="191"/>
      <c r="COZ35" s="191"/>
      <c r="CPA35" s="191"/>
      <c r="CPB35" s="191"/>
      <c r="CPC35" s="191"/>
      <c r="CPD35" s="191"/>
      <c r="CPE35" s="191"/>
      <c r="CPF35" s="191"/>
      <c r="CPG35" s="191"/>
      <c r="CPH35" s="191"/>
      <c r="CPI35" s="191"/>
      <c r="CPJ35" s="191"/>
      <c r="CPK35" s="191"/>
      <c r="CPL35" s="191"/>
      <c r="CPM35" s="191"/>
      <c r="CPN35" s="191"/>
      <c r="CPO35" s="191"/>
      <c r="CPP35" s="191"/>
      <c r="CPQ35" s="191"/>
      <c r="CPR35" s="191"/>
      <c r="CPS35" s="191"/>
      <c r="CPT35" s="191"/>
      <c r="CPU35" s="191"/>
      <c r="CPV35" s="191"/>
      <c r="CPW35" s="191"/>
      <c r="CPX35" s="191"/>
      <c r="CPY35" s="191"/>
      <c r="CPZ35" s="191"/>
      <c r="CQA35" s="191"/>
      <c r="CQB35" s="191"/>
      <c r="CQC35" s="191"/>
      <c r="CQD35" s="191"/>
      <c r="CQE35" s="191"/>
      <c r="CQF35" s="191"/>
      <c r="CQG35" s="191"/>
      <c r="CQH35" s="191"/>
      <c r="CQI35" s="191"/>
      <c r="CQJ35" s="191"/>
      <c r="CQK35" s="191"/>
      <c r="CQL35" s="191"/>
      <c r="CQM35" s="191"/>
      <c r="CQN35" s="191"/>
      <c r="CQO35" s="191"/>
      <c r="CQP35" s="191"/>
      <c r="CQQ35" s="191"/>
      <c r="CQR35" s="191"/>
      <c r="CQS35" s="191"/>
      <c r="CQT35" s="191"/>
      <c r="CQU35" s="191"/>
      <c r="CQV35" s="191"/>
      <c r="CQW35" s="191"/>
      <c r="CQX35" s="191"/>
      <c r="CQY35" s="191"/>
      <c r="CQZ35" s="191"/>
      <c r="CRA35" s="191"/>
      <c r="CRB35" s="191"/>
      <c r="CRC35" s="191"/>
      <c r="CRD35" s="191"/>
      <c r="CRE35" s="191"/>
      <c r="CRF35" s="191"/>
      <c r="CRG35" s="191"/>
      <c r="CRH35" s="191"/>
      <c r="CRI35" s="191"/>
      <c r="CRJ35" s="191"/>
      <c r="CRK35" s="191"/>
      <c r="CRL35" s="191"/>
      <c r="CRM35" s="191"/>
      <c r="CRN35" s="191"/>
      <c r="CRO35" s="191"/>
      <c r="CRP35" s="191"/>
      <c r="CRQ35" s="191"/>
      <c r="CRR35" s="191"/>
      <c r="CRS35" s="191"/>
      <c r="CRT35" s="191"/>
      <c r="CRU35" s="191"/>
      <c r="CRV35" s="191"/>
      <c r="CRW35" s="191"/>
      <c r="CRX35" s="191"/>
      <c r="CRY35" s="191"/>
      <c r="CRZ35" s="191"/>
      <c r="CSA35" s="191"/>
      <c r="CSB35" s="191"/>
      <c r="CSC35" s="191"/>
      <c r="CSD35" s="191"/>
      <c r="CSE35" s="191"/>
      <c r="CSF35" s="191"/>
      <c r="CSG35" s="191"/>
      <c r="CSH35" s="191"/>
      <c r="CSI35" s="191"/>
      <c r="CSJ35" s="191"/>
      <c r="CSK35" s="191"/>
      <c r="CSL35" s="191"/>
      <c r="CSM35" s="191"/>
      <c r="CSN35" s="191"/>
      <c r="CSO35" s="191"/>
      <c r="CSP35" s="191"/>
      <c r="CSQ35" s="191"/>
      <c r="CSR35" s="191"/>
      <c r="CSS35" s="191"/>
      <c r="CST35" s="191"/>
      <c r="CSU35" s="191"/>
      <c r="CSV35" s="191"/>
      <c r="CSW35" s="191"/>
      <c r="CSX35" s="191"/>
      <c r="CSY35" s="191"/>
      <c r="CSZ35" s="191"/>
      <c r="CTA35" s="191"/>
      <c r="CTB35" s="191"/>
      <c r="CTC35" s="191"/>
      <c r="CTD35" s="191"/>
      <c r="CTE35" s="191"/>
      <c r="CTF35" s="191"/>
      <c r="CTG35" s="191"/>
      <c r="CTH35" s="191"/>
      <c r="CTI35" s="191"/>
      <c r="CTJ35" s="191"/>
      <c r="CTK35" s="191"/>
      <c r="CTL35" s="191"/>
      <c r="CTM35" s="191"/>
      <c r="CTN35" s="191"/>
      <c r="CTO35" s="191"/>
      <c r="CTP35" s="191"/>
      <c r="CTQ35" s="191"/>
      <c r="CTR35" s="191"/>
      <c r="CTS35" s="191"/>
      <c r="CTT35" s="191"/>
      <c r="CTU35" s="191"/>
      <c r="CTV35" s="191"/>
      <c r="CTW35" s="191"/>
      <c r="CTX35" s="191"/>
      <c r="CTY35" s="191"/>
      <c r="CTZ35" s="191"/>
      <c r="CUA35" s="191"/>
      <c r="CUB35" s="191"/>
      <c r="CUC35" s="191"/>
      <c r="CUD35" s="191"/>
      <c r="CUE35" s="191"/>
      <c r="CUF35" s="191"/>
      <c r="CUG35" s="191"/>
      <c r="CUH35" s="191"/>
      <c r="CUI35" s="191"/>
      <c r="CUJ35" s="191"/>
      <c r="CUK35" s="191"/>
      <c r="CUL35" s="191"/>
      <c r="CUM35" s="191"/>
      <c r="CUN35" s="191"/>
      <c r="CUO35" s="191"/>
      <c r="CUP35" s="191"/>
      <c r="CUQ35" s="191"/>
      <c r="CUR35" s="191"/>
      <c r="CUS35" s="191"/>
      <c r="CUT35" s="191"/>
      <c r="CUU35" s="191"/>
      <c r="CUV35" s="191"/>
      <c r="CUW35" s="191"/>
      <c r="CUX35" s="191"/>
      <c r="CUY35" s="191"/>
      <c r="CUZ35" s="191"/>
      <c r="CVA35" s="191"/>
      <c r="CVB35" s="191"/>
      <c r="CVC35" s="191"/>
      <c r="CVD35" s="191"/>
      <c r="CVE35" s="191"/>
      <c r="CVF35" s="191"/>
      <c r="CVG35" s="191"/>
      <c r="CVH35" s="191"/>
      <c r="CVI35" s="191"/>
      <c r="CVJ35" s="191"/>
      <c r="CVK35" s="191"/>
      <c r="CVL35" s="191"/>
      <c r="CVM35" s="191"/>
      <c r="CVN35" s="191"/>
      <c r="CVO35" s="191"/>
      <c r="CVP35" s="191"/>
      <c r="CVQ35" s="191"/>
      <c r="CVR35" s="191"/>
      <c r="CVS35" s="191"/>
      <c r="CVT35" s="191"/>
      <c r="CVU35" s="191"/>
      <c r="CVV35" s="191"/>
      <c r="CVW35" s="191"/>
      <c r="CVX35" s="191"/>
      <c r="CVY35" s="191"/>
      <c r="CVZ35" s="191"/>
      <c r="CWA35" s="191"/>
      <c r="CWB35" s="191"/>
      <c r="CWC35" s="191"/>
      <c r="CWD35" s="191"/>
      <c r="CWE35" s="191"/>
      <c r="CWF35" s="191"/>
      <c r="CWG35" s="191"/>
      <c r="CWH35" s="191"/>
      <c r="CWI35" s="191"/>
      <c r="CWJ35" s="191"/>
      <c r="CWK35" s="191"/>
      <c r="CWL35" s="191"/>
      <c r="CWM35" s="191"/>
      <c r="CWN35" s="191"/>
      <c r="CWO35" s="191"/>
      <c r="CWP35" s="191"/>
      <c r="CWQ35" s="191"/>
      <c r="CWR35" s="191"/>
      <c r="CWS35" s="191"/>
      <c r="CWT35" s="191"/>
      <c r="CWU35" s="191"/>
      <c r="CWV35" s="191"/>
      <c r="CWW35" s="191"/>
      <c r="CWX35" s="191"/>
      <c r="CWY35" s="191"/>
      <c r="CWZ35" s="191"/>
      <c r="CXA35" s="191"/>
      <c r="CXB35" s="191"/>
      <c r="CXC35" s="191"/>
      <c r="CXD35" s="191"/>
      <c r="CXE35" s="191"/>
      <c r="CXF35" s="191"/>
      <c r="CXG35" s="191"/>
      <c r="CXH35" s="191"/>
      <c r="CXI35" s="191"/>
      <c r="CXJ35" s="191"/>
      <c r="CXK35" s="191"/>
      <c r="CXL35" s="191"/>
      <c r="CXM35" s="191"/>
      <c r="CXN35" s="191"/>
      <c r="CXO35" s="191"/>
      <c r="CXP35" s="191"/>
      <c r="CXQ35" s="191"/>
      <c r="CXR35" s="191"/>
      <c r="CXS35" s="191"/>
      <c r="CXT35" s="191"/>
      <c r="CXU35" s="191"/>
      <c r="CXV35" s="191"/>
      <c r="CXW35" s="191"/>
      <c r="CXX35" s="191"/>
      <c r="CXY35" s="191"/>
      <c r="CXZ35" s="191"/>
      <c r="CYA35" s="191"/>
      <c r="CYB35" s="191"/>
      <c r="CYC35" s="191"/>
      <c r="CYD35" s="191"/>
      <c r="CYE35" s="191"/>
      <c r="CYF35" s="191"/>
      <c r="CYG35" s="191"/>
      <c r="CYH35" s="191"/>
      <c r="CYI35" s="191"/>
      <c r="CYJ35" s="191"/>
      <c r="CYK35" s="191"/>
      <c r="CYL35" s="191"/>
      <c r="CYM35" s="191"/>
      <c r="CYN35" s="191"/>
      <c r="CYO35" s="191"/>
      <c r="CYP35" s="191"/>
      <c r="CYQ35" s="191"/>
      <c r="CYR35" s="191"/>
      <c r="CYS35" s="191"/>
      <c r="CYT35" s="191"/>
      <c r="CYU35" s="191"/>
      <c r="CYV35" s="191"/>
      <c r="CYW35" s="191"/>
      <c r="CYX35" s="191"/>
      <c r="CYY35" s="191"/>
      <c r="CYZ35" s="191"/>
      <c r="CZA35" s="191"/>
      <c r="CZB35" s="191"/>
      <c r="CZC35" s="191"/>
      <c r="CZD35" s="191"/>
      <c r="CZE35" s="191"/>
      <c r="CZF35" s="191"/>
      <c r="CZG35" s="191"/>
      <c r="CZH35" s="191"/>
      <c r="CZI35" s="191"/>
      <c r="CZJ35" s="191"/>
      <c r="CZK35" s="191"/>
      <c r="CZL35" s="191"/>
      <c r="CZM35" s="191"/>
      <c r="CZN35" s="191"/>
      <c r="CZO35" s="191"/>
      <c r="CZP35" s="191"/>
      <c r="CZQ35" s="191"/>
      <c r="CZR35" s="191"/>
      <c r="CZS35" s="191"/>
      <c r="CZT35" s="191"/>
      <c r="CZU35" s="191"/>
      <c r="CZV35" s="191"/>
      <c r="CZW35" s="191"/>
      <c r="CZX35" s="191"/>
      <c r="CZY35" s="191"/>
      <c r="CZZ35" s="191"/>
      <c r="DAA35" s="191"/>
      <c r="DAB35" s="191"/>
      <c r="DAC35" s="191"/>
      <c r="DAD35" s="191"/>
      <c r="DAE35" s="191"/>
      <c r="DAF35" s="191"/>
      <c r="DAG35" s="191"/>
      <c r="DAH35" s="191"/>
      <c r="DAI35" s="191"/>
      <c r="DAJ35" s="191"/>
      <c r="DAK35" s="191"/>
      <c r="DAL35" s="191"/>
      <c r="DAM35" s="191"/>
      <c r="DAN35" s="191"/>
      <c r="DAO35" s="191"/>
      <c r="DAP35" s="191"/>
      <c r="DAQ35" s="191"/>
      <c r="DAR35" s="191"/>
      <c r="DAS35" s="191"/>
      <c r="DAT35" s="191"/>
      <c r="DAU35" s="191"/>
      <c r="DAV35" s="191"/>
      <c r="DAW35" s="191"/>
      <c r="DAX35" s="191"/>
      <c r="DAY35" s="191"/>
      <c r="DAZ35" s="191"/>
      <c r="DBA35" s="191"/>
      <c r="DBB35" s="191"/>
      <c r="DBC35" s="191"/>
      <c r="DBD35" s="191"/>
      <c r="DBE35" s="191"/>
      <c r="DBF35" s="191"/>
      <c r="DBG35" s="191"/>
      <c r="DBH35" s="191"/>
      <c r="DBI35" s="191"/>
      <c r="DBJ35" s="191"/>
      <c r="DBK35" s="191"/>
      <c r="DBL35" s="191"/>
      <c r="DBM35" s="191"/>
      <c r="DBN35" s="191"/>
      <c r="DBO35" s="191"/>
      <c r="DBP35" s="191"/>
      <c r="DBQ35" s="191"/>
      <c r="DBR35" s="191"/>
      <c r="DBS35" s="191"/>
      <c r="DBT35" s="191"/>
      <c r="DBU35" s="191"/>
      <c r="DBV35" s="191"/>
      <c r="DBW35" s="191"/>
      <c r="DBX35" s="191"/>
      <c r="DBY35" s="191"/>
      <c r="DBZ35" s="191"/>
      <c r="DCA35" s="191"/>
      <c r="DCB35" s="191"/>
      <c r="DCC35" s="191"/>
      <c r="DCD35" s="191"/>
      <c r="DCE35" s="191"/>
      <c r="DCF35" s="191"/>
      <c r="DCG35" s="191"/>
      <c r="DCH35" s="191"/>
      <c r="DCI35" s="191"/>
      <c r="DCJ35" s="191"/>
      <c r="DCK35" s="191"/>
      <c r="DCL35" s="191"/>
      <c r="DCM35" s="191"/>
      <c r="DCN35" s="191"/>
      <c r="DCO35" s="191"/>
      <c r="DCP35" s="191"/>
      <c r="DCQ35" s="191"/>
      <c r="DCR35" s="191"/>
      <c r="DCS35" s="191"/>
      <c r="DCT35" s="191"/>
      <c r="DCU35" s="191"/>
      <c r="DCV35" s="191"/>
      <c r="DCW35" s="191"/>
      <c r="DCX35" s="191"/>
      <c r="DCY35" s="191"/>
      <c r="DCZ35" s="191"/>
      <c r="DDA35" s="191"/>
      <c r="DDB35" s="191"/>
      <c r="DDC35" s="191"/>
      <c r="DDD35" s="191"/>
      <c r="DDE35" s="191"/>
      <c r="DDF35" s="191"/>
      <c r="DDG35" s="191"/>
      <c r="DDH35" s="191"/>
      <c r="DDI35" s="191"/>
      <c r="DDJ35" s="191"/>
      <c r="DDK35" s="191"/>
      <c r="DDL35" s="191"/>
      <c r="DDM35" s="191"/>
      <c r="DDN35" s="191"/>
      <c r="DDO35" s="191"/>
      <c r="DDP35" s="191"/>
      <c r="DDQ35" s="191"/>
      <c r="DDR35" s="191"/>
      <c r="DDS35" s="191"/>
      <c r="DDT35" s="191"/>
      <c r="DDU35" s="191"/>
      <c r="DDV35" s="191"/>
      <c r="DDW35" s="191"/>
      <c r="DDX35" s="191"/>
      <c r="DDY35" s="191"/>
      <c r="DDZ35" s="191"/>
      <c r="DEA35" s="191"/>
      <c r="DEB35" s="191"/>
      <c r="DEC35" s="191"/>
      <c r="DED35" s="191"/>
      <c r="DEE35" s="191"/>
      <c r="DEF35" s="191"/>
      <c r="DEG35" s="191"/>
      <c r="DEH35" s="191"/>
      <c r="DEI35" s="191"/>
      <c r="DEJ35" s="191"/>
      <c r="DEK35" s="191"/>
      <c r="DEL35" s="191"/>
      <c r="DEM35" s="191"/>
      <c r="DEN35" s="191"/>
      <c r="DEO35" s="191"/>
      <c r="DEP35" s="191"/>
      <c r="DEQ35" s="191"/>
      <c r="DER35" s="191"/>
      <c r="DES35" s="191"/>
      <c r="DET35" s="191"/>
      <c r="DEU35" s="191"/>
      <c r="DEV35" s="191"/>
      <c r="DEW35" s="191"/>
      <c r="DEX35" s="191"/>
      <c r="DEY35" s="191"/>
      <c r="DEZ35" s="191"/>
      <c r="DFA35" s="191"/>
      <c r="DFB35" s="191"/>
      <c r="DFC35" s="191"/>
      <c r="DFD35" s="191"/>
      <c r="DFE35" s="191"/>
      <c r="DFF35" s="191"/>
      <c r="DFG35" s="191"/>
      <c r="DFH35" s="191"/>
      <c r="DFI35" s="191"/>
      <c r="DFJ35" s="191"/>
      <c r="DFK35" s="191"/>
      <c r="DFL35" s="191"/>
      <c r="DFM35" s="191"/>
      <c r="DFN35" s="191"/>
      <c r="DFO35" s="191"/>
      <c r="DFP35" s="191"/>
      <c r="DFQ35" s="191"/>
      <c r="DFR35" s="191"/>
      <c r="DFS35" s="191"/>
      <c r="DFT35" s="191"/>
      <c r="DFU35" s="191"/>
      <c r="DFV35" s="191"/>
      <c r="DFW35" s="191"/>
      <c r="DFX35" s="191"/>
      <c r="DFY35" s="191"/>
      <c r="DFZ35" s="191"/>
      <c r="DGA35" s="191"/>
      <c r="DGB35" s="191"/>
      <c r="DGC35" s="191"/>
      <c r="DGD35" s="191"/>
      <c r="DGE35" s="191"/>
      <c r="DGF35" s="191"/>
      <c r="DGG35" s="191"/>
      <c r="DGH35" s="191"/>
      <c r="DGI35" s="191"/>
      <c r="DGJ35" s="191"/>
      <c r="DGK35" s="191"/>
      <c r="DGL35" s="191"/>
      <c r="DGM35" s="191"/>
      <c r="DGN35" s="191"/>
      <c r="DGO35" s="191"/>
      <c r="DGP35" s="191"/>
      <c r="DGQ35" s="191"/>
      <c r="DGR35" s="191"/>
      <c r="DGS35" s="191"/>
      <c r="DGT35" s="191"/>
      <c r="DGU35" s="191"/>
      <c r="DGV35" s="191"/>
      <c r="DGW35" s="191"/>
      <c r="DGX35" s="191"/>
      <c r="DGY35" s="191"/>
      <c r="DGZ35" s="191"/>
      <c r="DHA35" s="191"/>
      <c r="DHB35" s="191"/>
      <c r="DHC35" s="191"/>
      <c r="DHD35" s="191"/>
      <c r="DHE35" s="191"/>
      <c r="DHF35" s="191"/>
      <c r="DHG35" s="191"/>
      <c r="DHH35" s="191"/>
      <c r="DHI35" s="191"/>
      <c r="DHJ35" s="191"/>
      <c r="DHK35" s="191"/>
      <c r="DHL35" s="191"/>
      <c r="DHM35" s="191"/>
      <c r="DHN35" s="191"/>
      <c r="DHO35" s="191"/>
      <c r="DHP35" s="191"/>
      <c r="DHQ35" s="191"/>
      <c r="DHR35" s="191"/>
      <c r="DHS35" s="191"/>
      <c r="DHT35" s="191"/>
      <c r="DHU35" s="191"/>
      <c r="DHV35" s="191"/>
      <c r="DHW35" s="191"/>
      <c r="DHX35" s="191"/>
      <c r="DHY35" s="191"/>
      <c r="DHZ35" s="191"/>
      <c r="DIA35" s="191"/>
      <c r="DIB35" s="191"/>
      <c r="DIC35" s="191"/>
      <c r="DID35" s="191"/>
      <c r="DIE35" s="191"/>
      <c r="DIF35" s="191"/>
      <c r="DIG35" s="191"/>
      <c r="DIH35" s="191"/>
      <c r="DII35" s="191"/>
      <c r="DIJ35" s="191"/>
      <c r="DIK35" s="191"/>
      <c r="DIL35" s="191"/>
      <c r="DIM35" s="191"/>
      <c r="DIN35" s="191"/>
      <c r="DIO35" s="191"/>
      <c r="DIP35" s="191"/>
      <c r="DIQ35" s="191"/>
      <c r="DIR35" s="191"/>
      <c r="DIS35" s="191"/>
      <c r="DIT35" s="191"/>
      <c r="DIU35" s="191"/>
      <c r="DIV35" s="191"/>
      <c r="DIW35" s="191"/>
      <c r="DIX35" s="191"/>
      <c r="DIY35" s="191"/>
      <c r="DIZ35" s="191"/>
      <c r="DJA35" s="191"/>
      <c r="DJB35" s="191"/>
      <c r="DJC35" s="191"/>
      <c r="DJD35" s="191"/>
      <c r="DJE35" s="191"/>
      <c r="DJF35" s="191"/>
      <c r="DJG35" s="191"/>
      <c r="DJH35" s="191"/>
      <c r="DJI35" s="191"/>
      <c r="DJJ35" s="191"/>
      <c r="DJK35" s="191"/>
      <c r="DJL35" s="191"/>
      <c r="DJM35" s="191"/>
      <c r="DJN35" s="191"/>
      <c r="DJO35" s="191"/>
      <c r="DJP35" s="191"/>
      <c r="DJQ35" s="191"/>
      <c r="DJR35" s="191"/>
      <c r="DJS35" s="191"/>
      <c r="DJT35" s="191"/>
      <c r="DJU35" s="191"/>
      <c r="DJV35" s="191"/>
      <c r="DJW35" s="191"/>
      <c r="DJX35" s="191"/>
      <c r="DJY35" s="191"/>
      <c r="DJZ35" s="191"/>
      <c r="DKA35" s="191"/>
      <c r="DKB35" s="191"/>
      <c r="DKC35" s="191"/>
      <c r="DKD35" s="191"/>
      <c r="DKE35" s="191"/>
      <c r="DKF35" s="191"/>
      <c r="DKG35" s="191"/>
      <c r="DKH35" s="191"/>
      <c r="DKI35" s="191"/>
      <c r="DKJ35" s="191"/>
      <c r="DKK35" s="191"/>
      <c r="DKL35" s="191"/>
      <c r="DKM35" s="191"/>
      <c r="DKN35" s="191"/>
      <c r="DKO35" s="191"/>
      <c r="DKP35" s="191"/>
      <c r="DKQ35" s="191"/>
      <c r="DKR35" s="191"/>
      <c r="DKS35" s="191"/>
      <c r="DKT35" s="191"/>
      <c r="DKU35" s="191"/>
      <c r="DKV35" s="191"/>
      <c r="DKW35" s="191"/>
      <c r="DKX35" s="191"/>
      <c r="DKY35" s="191"/>
      <c r="DKZ35" s="191"/>
      <c r="DLA35" s="191"/>
      <c r="DLB35" s="191"/>
      <c r="DLC35" s="191"/>
      <c r="DLD35" s="191"/>
      <c r="DLE35" s="191"/>
      <c r="DLF35" s="191"/>
      <c r="DLG35" s="191"/>
      <c r="DLH35" s="191"/>
      <c r="DLI35" s="191"/>
      <c r="DLJ35" s="191"/>
      <c r="DLK35" s="191"/>
      <c r="DLL35" s="191"/>
      <c r="DLM35" s="191"/>
      <c r="DLN35" s="191"/>
      <c r="DLO35" s="191"/>
      <c r="DLP35" s="191"/>
      <c r="DLQ35" s="191"/>
      <c r="DLR35" s="191"/>
      <c r="DLS35" s="191"/>
      <c r="DLT35" s="191"/>
      <c r="DLU35" s="191"/>
      <c r="DLV35" s="191"/>
      <c r="DLW35" s="191"/>
      <c r="DLX35" s="191"/>
      <c r="DLY35" s="191"/>
      <c r="DLZ35" s="191"/>
      <c r="DMA35" s="191"/>
      <c r="DMB35" s="191"/>
      <c r="DMC35" s="191"/>
      <c r="DMD35" s="191"/>
      <c r="DME35" s="191"/>
      <c r="DMF35" s="191"/>
      <c r="DMG35" s="191"/>
      <c r="DMH35" s="191"/>
      <c r="DMI35" s="191"/>
      <c r="DMJ35" s="191"/>
      <c r="DMK35" s="191"/>
      <c r="DML35" s="191"/>
      <c r="DMM35" s="191"/>
      <c r="DMN35" s="191"/>
      <c r="DMO35" s="191"/>
      <c r="DMP35" s="191"/>
      <c r="DMQ35" s="191"/>
      <c r="DMR35" s="191"/>
      <c r="DMS35" s="191"/>
      <c r="DMT35" s="191"/>
      <c r="DMU35" s="191"/>
      <c r="DMV35" s="191"/>
      <c r="DMW35" s="191"/>
      <c r="DMX35" s="191"/>
      <c r="DMY35" s="191"/>
      <c r="DMZ35" s="191"/>
      <c r="DNA35" s="191"/>
      <c r="DNB35" s="191"/>
      <c r="DNC35" s="191"/>
      <c r="DND35" s="191"/>
      <c r="DNE35" s="191"/>
      <c r="DNF35" s="191"/>
      <c r="DNG35" s="191"/>
      <c r="DNH35" s="191"/>
      <c r="DNI35" s="191"/>
      <c r="DNJ35" s="191"/>
      <c r="DNK35" s="191"/>
      <c r="DNL35" s="191"/>
      <c r="DNM35" s="191"/>
      <c r="DNN35" s="191"/>
      <c r="DNO35" s="191"/>
      <c r="DNP35" s="191"/>
      <c r="DNQ35" s="191"/>
      <c r="DNR35" s="191"/>
      <c r="DNS35" s="191"/>
      <c r="DNT35" s="191"/>
      <c r="DNU35" s="191"/>
      <c r="DNV35" s="191"/>
      <c r="DNW35" s="191"/>
      <c r="DNX35" s="191"/>
      <c r="DNY35" s="191"/>
      <c r="DNZ35" s="191"/>
      <c r="DOA35" s="191"/>
      <c r="DOB35" s="191"/>
      <c r="DOC35" s="191"/>
      <c r="DOD35" s="191"/>
      <c r="DOE35" s="191"/>
      <c r="DOF35" s="191"/>
      <c r="DOG35" s="191"/>
      <c r="DOH35" s="191"/>
      <c r="DOI35" s="191"/>
      <c r="DOJ35" s="191"/>
      <c r="DOK35" s="191"/>
      <c r="DOL35" s="191"/>
      <c r="DOM35" s="191"/>
      <c r="DON35" s="191"/>
      <c r="DOO35" s="191"/>
      <c r="DOP35" s="191"/>
      <c r="DOQ35" s="191"/>
      <c r="DOR35" s="191"/>
      <c r="DOS35" s="191"/>
      <c r="DOT35" s="191"/>
      <c r="DOU35" s="191"/>
      <c r="DOV35" s="191"/>
      <c r="DOW35" s="191"/>
      <c r="DOX35" s="191"/>
      <c r="DOY35" s="191"/>
      <c r="DOZ35" s="191"/>
      <c r="DPA35" s="191"/>
      <c r="DPB35" s="191"/>
      <c r="DPC35" s="191"/>
      <c r="DPD35" s="191"/>
      <c r="DPE35" s="191"/>
      <c r="DPF35" s="191"/>
      <c r="DPG35" s="191"/>
      <c r="DPH35" s="191"/>
      <c r="DPI35" s="191"/>
      <c r="DPJ35" s="191"/>
      <c r="DPK35" s="191"/>
      <c r="DPL35" s="191"/>
      <c r="DPM35" s="191"/>
      <c r="DPN35" s="191"/>
      <c r="DPO35" s="191"/>
      <c r="DPP35" s="191"/>
      <c r="DPQ35" s="191"/>
      <c r="DPR35" s="191"/>
      <c r="DPS35" s="191"/>
      <c r="DPT35" s="191"/>
      <c r="DPU35" s="191"/>
      <c r="DPV35" s="191"/>
      <c r="DPW35" s="191"/>
      <c r="DPX35" s="191"/>
      <c r="DPY35" s="191"/>
      <c r="DPZ35" s="191"/>
      <c r="DQA35" s="191"/>
      <c r="DQB35" s="191"/>
      <c r="DQC35" s="191"/>
      <c r="DQD35" s="191"/>
      <c r="DQE35" s="191"/>
      <c r="DQF35" s="191"/>
      <c r="DQG35" s="191"/>
      <c r="DQH35" s="191"/>
      <c r="DQI35" s="191"/>
      <c r="DQJ35" s="191"/>
      <c r="DQK35" s="191"/>
      <c r="DQL35" s="191"/>
      <c r="DQM35" s="191"/>
      <c r="DQN35" s="191"/>
      <c r="DQO35" s="191"/>
      <c r="DQP35" s="191"/>
      <c r="DQQ35" s="191"/>
      <c r="DQR35" s="191"/>
      <c r="DQS35" s="191"/>
      <c r="DQT35" s="191"/>
      <c r="DQU35" s="191"/>
      <c r="DQV35" s="191"/>
      <c r="DQW35" s="191"/>
      <c r="DQX35" s="191"/>
      <c r="DQY35" s="191"/>
      <c r="DQZ35" s="191"/>
      <c r="DRA35" s="191"/>
      <c r="DRB35" s="191"/>
      <c r="DRC35" s="191"/>
      <c r="DRD35" s="191"/>
      <c r="DRE35" s="191"/>
      <c r="DRF35" s="191"/>
      <c r="DRG35" s="191"/>
      <c r="DRH35" s="191"/>
      <c r="DRI35" s="191"/>
      <c r="DRJ35" s="191"/>
      <c r="DRK35" s="191"/>
      <c r="DRL35" s="191"/>
      <c r="DRM35" s="191"/>
      <c r="DRN35" s="191"/>
      <c r="DRO35" s="191"/>
      <c r="DRP35" s="191"/>
      <c r="DRQ35" s="191"/>
      <c r="DRR35" s="191"/>
      <c r="DRS35" s="191"/>
      <c r="DRT35" s="191"/>
      <c r="DRU35" s="191"/>
      <c r="DRV35" s="191"/>
      <c r="DRW35" s="191"/>
      <c r="DRX35" s="191"/>
      <c r="DRY35" s="191"/>
      <c r="DRZ35" s="191"/>
      <c r="DSA35" s="191"/>
      <c r="DSB35" s="191"/>
      <c r="DSC35" s="191"/>
      <c r="DSD35" s="191"/>
      <c r="DSE35" s="191"/>
      <c r="DSF35" s="191"/>
      <c r="DSG35" s="191"/>
      <c r="DSH35" s="191"/>
      <c r="DSI35" s="191"/>
      <c r="DSJ35" s="191"/>
      <c r="DSK35" s="191"/>
      <c r="DSL35" s="191"/>
      <c r="DSM35" s="191"/>
      <c r="DSN35" s="191"/>
      <c r="DSO35" s="191"/>
      <c r="DSP35" s="191"/>
      <c r="DSQ35" s="191"/>
      <c r="DSR35" s="191"/>
      <c r="DSS35" s="191"/>
      <c r="DST35" s="191"/>
      <c r="DSU35" s="191"/>
      <c r="DSV35" s="191"/>
      <c r="DSW35" s="191"/>
      <c r="DSX35" s="191"/>
      <c r="DSY35" s="191"/>
      <c r="DSZ35" s="191"/>
      <c r="DTA35" s="191"/>
      <c r="DTB35" s="191"/>
      <c r="DTC35" s="191"/>
      <c r="DTD35" s="191"/>
      <c r="DTE35" s="191"/>
      <c r="DTF35" s="191"/>
      <c r="DTG35" s="191"/>
      <c r="DTH35" s="191"/>
      <c r="DTI35" s="191"/>
      <c r="DTJ35" s="191"/>
      <c r="DTK35" s="191"/>
      <c r="DTL35" s="191"/>
      <c r="DTM35" s="191"/>
      <c r="DTN35" s="191"/>
      <c r="DTO35" s="191"/>
      <c r="DTP35" s="191"/>
      <c r="DTQ35" s="191"/>
      <c r="DTR35" s="191"/>
      <c r="DTS35" s="191"/>
      <c r="DTT35" s="191"/>
      <c r="DTU35" s="191"/>
      <c r="DTV35" s="191"/>
      <c r="DTW35" s="191"/>
      <c r="DTX35" s="191"/>
      <c r="DTY35" s="191"/>
      <c r="DTZ35" s="191"/>
      <c r="DUA35" s="191"/>
      <c r="DUB35" s="191"/>
      <c r="DUC35" s="191"/>
      <c r="DUD35" s="191"/>
      <c r="DUE35" s="191"/>
      <c r="DUF35" s="191"/>
      <c r="DUG35" s="191"/>
      <c r="DUH35" s="191"/>
      <c r="DUI35" s="191"/>
      <c r="DUJ35" s="191"/>
      <c r="DUK35" s="191"/>
      <c r="DUL35" s="191"/>
      <c r="DUM35" s="191"/>
      <c r="DUN35" s="191"/>
      <c r="DUO35" s="191"/>
      <c r="DUP35" s="191"/>
      <c r="DUQ35" s="191"/>
      <c r="DUR35" s="191"/>
      <c r="DUS35" s="191"/>
      <c r="DUT35" s="191"/>
      <c r="DUU35" s="191"/>
      <c r="DUV35" s="191"/>
      <c r="DUW35" s="191"/>
      <c r="DUX35" s="191"/>
      <c r="DUY35" s="191"/>
      <c r="DUZ35" s="191"/>
      <c r="DVA35" s="191"/>
      <c r="DVB35" s="191"/>
      <c r="DVC35" s="191"/>
      <c r="DVD35" s="191"/>
      <c r="DVE35" s="191"/>
      <c r="DVF35" s="191"/>
      <c r="DVG35" s="191"/>
      <c r="DVH35" s="191"/>
      <c r="DVI35" s="191"/>
      <c r="DVJ35" s="191"/>
      <c r="DVK35" s="191"/>
      <c r="DVL35" s="191"/>
      <c r="DVM35" s="191"/>
      <c r="DVN35" s="191"/>
      <c r="DVO35" s="191"/>
      <c r="DVP35" s="191"/>
      <c r="DVQ35" s="191"/>
      <c r="DVR35" s="191"/>
      <c r="DVS35" s="191"/>
      <c r="DVT35" s="191"/>
      <c r="DVU35" s="191"/>
      <c r="DVV35" s="191"/>
      <c r="DVW35" s="191"/>
      <c r="DVX35" s="191"/>
      <c r="DVY35" s="191"/>
      <c r="DVZ35" s="191"/>
      <c r="DWA35" s="191"/>
      <c r="DWB35" s="191"/>
      <c r="DWC35" s="191"/>
      <c r="DWD35" s="191"/>
      <c r="DWE35" s="191"/>
      <c r="DWF35" s="191"/>
      <c r="DWG35" s="191"/>
      <c r="DWH35" s="191"/>
      <c r="DWI35" s="191"/>
      <c r="DWJ35" s="191"/>
      <c r="DWK35" s="191"/>
      <c r="DWL35" s="191"/>
      <c r="DWM35" s="191"/>
      <c r="DWN35" s="191"/>
      <c r="DWO35" s="191"/>
      <c r="DWP35" s="191"/>
      <c r="DWQ35" s="191"/>
      <c r="DWR35" s="191"/>
      <c r="DWS35" s="191"/>
      <c r="DWT35" s="191"/>
      <c r="DWU35" s="191"/>
      <c r="DWV35" s="191"/>
      <c r="DWW35" s="191"/>
      <c r="DWX35" s="191"/>
      <c r="DWY35" s="191"/>
      <c r="DWZ35" s="191"/>
      <c r="DXA35" s="191"/>
      <c r="DXB35" s="191"/>
      <c r="DXC35" s="191"/>
      <c r="DXD35" s="191"/>
      <c r="DXE35" s="191"/>
      <c r="DXF35" s="191"/>
      <c r="DXG35" s="191"/>
      <c r="DXH35" s="191"/>
      <c r="DXI35" s="191"/>
      <c r="DXJ35" s="191"/>
      <c r="DXK35" s="191"/>
      <c r="DXL35" s="191"/>
      <c r="DXM35" s="191"/>
      <c r="DXN35" s="191"/>
      <c r="DXO35" s="191"/>
      <c r="DXP35" s="191"/>
      <c r="DXQ35" s="191"/>
      <c r="DXR35" s="191"/>
      <c r="DXS35" s="191"/>
      <c r="DXT35" s="191"/>
      <c r="DXU35" s="191"/>
      <c r="DXV35" s="191"/>
      <c r="DXW35" s="191"/>
      <c r="DXX35" s="191"/>
      <c r="DXY35" s="191"/>
      <c r="DXZ35" s="191"/>
      <c r="DYA35" s="191"/>
      <c r="DYB35" s="191"/>
      <c r="DYC35" s="191"/>
      <c r="DYD35" s="191"/>
      <c r="DYE35" s="191"/>
      <c r="DYF35" s="191"/>
      <c r="DYG35" s="191"/>
      <c r="DYH35" s="191"/>
      <c r="DYI35" s="191"/>
      <c r="DYJ35" s="191"/>
      <c r="DYK35" s="191"/>
      <c r="DYL35" s="191"/>
      <c r="DYM35" s="191"/>
      <c r="DYN35" s="191"/>
      <c r="DYO35" s="191"/>
      <c r="DYP35" s="191"/>
      <c r="DYQ35" s="191"/>
      <c r="DYR35" s="191"/>
      <c r="DYS35" s="191"/>
      <c r="DYT35" s="191"/>
      <c r="DYU35" s="191"/>
      <c r="DYV35" s="191"/>
      <c r="DYW35" s="191"/>
      <c r="DYX35" s="191"/>
      <c r="DYY35" s="191"/>
      <c r="DYZ35" s="191"/>
      <c r="DZA35" s="191"/>
      <c r="DZB35" s="191"/>
      <c r="DZC35" s="191"/>
      <c r="DZD35" s="191"/>
      <c r="DZE35" s="191"/>
      <c r="DZF35" s="191"/>
      <c r="DZG35" s="191"/>
      <c r="DZH35" s="191"/>
      <c r="DZI35" s="191"/>
      <c r="DZJ35" s="191"/>
      <c r="DZK35" s="191"/>
      <c r="DZL35" s="191"/>
      <c r="DZM35" s="191"/>
      <c r="DZN35" s="191"/>
      <c r="DZO35" s="191"/>
      <c r="DZP35" s="191"/>
      <c r="DZQ35" s="191"/>
      <c r="DZR35" s="191"/>
      <c r="DZS35" s="191"/>
      <c r="DZT35" s="191"/>
      <c r="DZU35" s="191"/>
      <c r="DZV35" s="191"/>
      <c r="DZW35" s="191"/>
      <c r="DZX35" s="191"/>
      <c r="DZY35" s="191"/>
      <c r="DZZ35" s="191"/>
      <c r="EAA35" s="191"/>
      <c r="EAB35" s="191"/>
      <c r="EAC35" s="191"/>
      <c r="EAD35" s="191"/>
      <c r="EAE35" s="191"/>
      <c r="EAF35" s="191"/>
      <c r="EAG35" s="191"/>
      <c r="EAH35" s="191"/>
      <c r="EAI35" s="191"/>
      <c r="EAJ35" s="191"/>
      <c r="EAK35" s="191"/>
      <c r="EAL35" s="191"/>
      <c r="EAM35" s="191"/>
      <c r="EAN35" s="191"/>
      <c r="EAO35" s="191"/>
      <c r="EAP35" s="191"/>
      <c r="EAQ35" s="191"/>
      <c r="EAR35" s="191"/>
      <c r="EAS35" s="191"/>
      <c r="EAT35" s="191"/>
      <c r="EAU35" s="191"/>
      <c r="EAV35" s="191"/>
      <c r="EAW35" s="191"/>
      <c r="EAX35" s="191"/>
      <c r="EAY35" s="191"/>
      <c r="EAZ35" s="191"/>
      <c r="EBA35" s="191"/>
      <c r="EBB35" s="191"/>
      <c r="EBC35" s="191"/>
      <c r="EBD35" s="191"/>
      <c r="EBE35" s="191"/>
      <c r="EBF35" s="191"/>
      <c r="EBG35" s="191"/>
      <c r="EBH35" s="191"/>
      <c r="EBI35" s="191"/>
      <c r="EBJ35" s="191"/>
      <c r="EBK35" s="191"/>
      <c r="EBL35" s="191"/>
      <c r="EBM35" s="191"/>
      <c r="EBN35" s="191"/>
      <c r="EBO35" s="191"/>
      <c r="EBP35" s="191"/>
      <c r="EBQ35" s="191"/>
      <c r="EBR35" s="191"/>
      <c r="EBS35" s="191"/>
      <c r="EBT35" s="191"/>
      <c r="EBU35" s="191"/>
      <c r="EBV35" s="191"/>
      <c r="EBW35" s="191"/>
      <c r="EBX35" s="191"/>
      <c r="EBY35" s="191"/>
      <c r="EBZ35" s="191"/>
      <c r="ECA35" s="191"/>
      <c r="ECB35" s="191"/>
      <c r="ECC35" s="191"/>
      <c r="ECD35" s="191"/>
      <c r="ECE35" s="191"/>
      <c r="ECF35" s="191"/>
      <c r="ECG35" s="191"/>
      <c r="ECH35" s="191"/>
      <c r="ECI35" s="191"/>
      <c r="ECJ35" s="191"/>
      <c r="ECK35" s="191"/>
      <c r="ECL35" s="191"/>
      <c r="ECM35" s="191"/>
      <c r="ECN35" s="191"/>
      <c r="ECO35" s="191"/>
      <c r="ECP35" s="191"/>
      <c r="ECQ35" s="191"/>
      <c r="ECR35" s="191"/>
      <c r="ECS35" s="191"/>
      <c r="ECT35" s="191"/>
      <c r="ECU35" s="191"/>
      <c r="ECV35" s="191"/>
      <c r="ECW35" s="191"/>
      <c r="ECX35" s="191"/>
      <c r="ECY35" s="191"/>
      <c r="ECZ35" s="191"/>
      <c r="EDA35" s="191"/>
      <c r="EDB35" s="191"/>
      <c r="EDC35" s="191"/>
      <c r="EDD35" s="191"/>
      <c r="EDE35" s="191"/>
      <c r="EDF35" s="191"/>
      <c r="EDG35" s="191"/>
      <c r="EDH35" s="191"/>
      <c r="EDI35" s="191"/>
      <c r="EDJ35" s="191"/>
      <c r="EDK35" s="191"/>
      <c r="EDL35" s="191"/>
      <c r="EDM35" s="191"/>
      <c r="EDN35" s="191"/>
      <c r="EDO35" s="191"/>
      <c r="EDP35" s="191"/>
      <c r="EDQ35" s="191"/>
      <c r="EDR35" s="191"/>
      <c r="EDS35" s="191"/>
      <c r="EDT35" s="191"/>
      <c r="EDU35" s="191"/>
      <c r="EDV35" s="191"/>
      <c r="EDW35" s="191"/>
      <c r="EDX35" s="191"/>
      <c r="EDY35" s="191"/>
      <c r="EDZ35" s="191"/>
      <c r="EEA35" s="191"/>
      <c r="EEB35" s="191"/>
      <c r="EEC35" s="191"/>
      <c r="EED35" s="191"/>
      <c r="EEE35" s="191"/>
      <c r="EEF35" s="191"/>
      <c r="EEG35" s="191"/>
      <c r="EEH35" s="191"/>
      <c r="EEI35" s="191"/>
      <c r="EEJ35" s="191"/>
      <c r="EEK35" s="191"/>
      <c r="EEL35" s="191"/>
      <c r="EEM35" s="191"/>
      <c r="EEN35" s="191"/>
      <c r="EEO35" s="191"/>
      <c r="EEP35" s="191"/>
      <c r="EEQ35" s="191"/>
      <c r="EER35" s="191"/>
      <c r="EES35" s="191"/>
      <c r="EET35" s="191"/>
      <c r="EEU35" s="191"/>
      <c r="EEV35" s="191"/>
      <c r="EEW35" s="191"/>
      <c r="EEX35" s="191"/>
      <c r="EEY35" s="191"/>
      <c r="EEZ35" s="191"/>
      <c r="EFA35" s="191"/>
      <c r="EFB35" s="191"/>
      <c r="EFC35" s="191"/>
      <c r="EFD35" s="191"/>
      <c r="EFE35" s="191"/>
      <c r="EFF35" s="191"/>
      <c r="EFG35" s="191"/>
      <c r="EFH35" s="191"/>
      <c r="EFI35" s="191"/>
      <c r="EFJ35" s="191"/>
      <c r="EFK35" s="191"/>
      <c r="EFL35" s="191"/>
      <c r="EFM35" s="191"/>
      <c r="EFN35" s="191"/>
      <c r="EFO35" s="191"/>
      <c r="EFP35" s="191"/>
      <c r="EFQ35" s="191"/>
      <c r="EFR35" s="191"/>
      <c r="EFS35" s="191"/>
      <c r="EFT35" s="191"/>
      <c r="EFU35" s="191"/>
      <c r="EFV35" s="191"/>
      <c r="EFW35" s="191"/>
      <c r="EFX35" s="191"/>
      <c r="EFY35" s="191"/>
      <c r="EFZ35" s="191"/>
      <c r="EGA35" s="191"/>
      <c r="EGB35" s="191"/>
      <c r="EGC35" s="191"/>
      <c r="EGD35" s="191"/>
      <c r="EGE35" s="191"/>
      <c r="EGF35" s="191"/>
      <c r="EGG35" s="191"/>
      <c r="EGH35" s="191"/>
      <c r="EGI35" s="191"/>
      <c r="EGJ35" s="191"/>
      <c r="EGK35" s="191"/>
      <c r="EGL35" s="191"/>
      <c r="EGM35" s="191"/>
      <c r="EGN35" s="191"/>
      <c r="EGO35" s="191"/>
      <c r="EGP35" s="191"/>
      <c r="EGQ35" s="191"/>
      <c r="EGR35" s="191"/>
      <c r="EGS35" s="191"/>
      <c r="EGT35" s="191"/>
      <c r="EGU35" s="191"/>
      <c r="EGV35" s="191"/>
      <c r="EGW35" s="191"/>
      <c r="EGX35" s="191"/>
      <c r="EGY35" s="191"/>
      <c r="EGZ35" s="191"/>
      <c r="EHA35" s="191"/>
      <c r="EHB35" s="191"/>
      <c r="EHC35" s="191"/>
      <c r="EHD35" s="191"/>
      <c r="EHE35" s="191"/>
      <c r="EHF35" s="191"/>
      <c r="EHG35" s="191"/>
      <c r="EHH35" s="191"/>
      <c r="EHI35" s="191"/>
      <c r="EHJ35" s="191"/>
      <c r="EHK35" s="191"/>
      <c r="EHL35" s="191"/>
      <c r="EHM35" s="191"/>
      <c r="EHN35" s="191"/>
      <c r="EHO35" s="191"/>
      <c r="EHP35" s="191"/>
      <c r="EHQ35" s="191"/>
      <c r="EHR35" s="191"/>
      <c r="EHS35" s="191"/>
      <c r="EHT35" s="191"/>
      <c r="EHU35" s="191"/>
      <c r="EHV35" s="191"/>
      <c r="EHW35" s="191"/>
      <c r="EHX35" s="191"/>
      <c r="EHY35" s="191"/>
      <c r="EHZ35" s="191"/>
      <c r="EIA35" s="191"/>
      <c r="EIB35" s="191"/>
      <c r="EIC35" s="191"/>
      <c r="EID35" s="191"/>
      <c r="EIE35" s="191"/>
      <c r="EIF35" s="191"/>
      <c r="EIG35" s="191"/>
      <c r="EIH35" s="191"/>
      <c r="EII35" s="191"/>
      <c r="EIJ35" s="191"/>
      <c r="EIK35" s="191"/>
      <c r="EIL35" s="191"/>
      <c r="EIM35" s="191"/>
      <c r="EIN35" s="191"/>
      <c r="EIO35" s="191"/>
      <c r="EIP35" s="191"/>
      <c r="EIQ35" s="191"/>
      <c r="EIR35" s="191"/>
      <c r="EIS35" s="191"/>
      <c r="EIT35" s="191"/>
      <c r="EIU35" s="191"/>
      <c r="EIV35" s="191"/>
      <c r="EIW35" s="191"/>
      <c r="EIX35" s="191"/>
      <c r="EIY35" s="191"/>
      <c r="EIZ35" s="191"/>
      <c r="EJA35" s="191"/>
      <c r="EJB35" s="191"/>
      <c r="EJC35" s="191"/>
      <c r="EJD35" s="191"/>
      <c r="EJE35" s="191"/>
      <c r="EJF35" s="191"/>
      <c r="EJG35" s="191"/>
      <c r="EJH35" s="191"/>
      <c r="EJI35" s="191"/>
      <c r="EJJ35" s="191"/>
      <c r="EJK35" s="191"/>
      <c r="EJL35" s="191"/>
      <c r="EJM35" s="191"/>
      <c r="EJN35" s="191"/>
      <c r="EJO35" s="191"/>
      <c r="EJP35" s="191"/>
      <c r="EJQ35" s="191"/>
      <c r="EJR35" s="191"/>
      <c r="EJS35" s="191"/>
      <c r="EJT35" s="191"/>
      <c r="EJU35" s="191"/>
      <c r="EJV35" s="191"/>
      <c r="EJW35" s="191"/>
      <c r="EJX35" s="191"/>
      <c r="EJY35" s="191"/>
      <c r="EJZ35" s="191"/>
      <c r="EKA35" s="191"/>
      <c r="EKB35" s="191"/>
      <c r="EKC35" s="191"/>
      <c r="EKD35" s="191"/>
      <c r="EKE35" s="191"/>
      <c r="EKF35" s="191"/>
      <c r="EKG35" s="191"/>
      <c r="EKH35" s="191"/>
      <c r="EKI35" s="191"/>
      <c r="EKJ35" s="191"/>
      <c r="EKK35" s="191"/>
      <c r="EKL35" s="191"/>
      <c r="EKM35" s="191"/>
      <c r="EKN35" s="191"/>
      <c r="EKO35" s="191"/>
      <c r="EKP35" s="191"/>
      <c r="EKQ35" s="191"/>
      <c r="EKR35" s="191"/>
      <c r="EKS35" s="191"/>
      <c r="EKT35" s="191"/>
      <c r="EKU35" s="191"/>
      <c r="EKV35" s="191"/>
      <c r="EKW35" s="191"/>
      <c r="EKX35" s="191"/>
      <c r="EKY35" s="191"/>
      <c r="EKZ35" s="191"/>
      <c r="ELA35" s="191"/>
      <c r="ELB35" s="191"/>
      <c r="ELC35" s="191"/>
      <c r="ELD35" s="191"/>
      <c r="ELE35" s="191"/>
      <c r="ELF35" s="191"/>
      <c r="ELG35" s="191"/>
      <c r="ELH35" s="191"/>
      <c r="ELI35" s="191"/>
      <c r="ELJ35" s="191"/>
      <c r="ELK35" s="191"/>
      <c r="ELL35" s="191"/>
      <c r="ELM35" s="191"/>
      <c r="ELN35" s="191"/>
      <c r="ELO35" s="191"/>
      <c r="ELP35" s="191"/>
      <c r="ELQ35" s="191"/>
      <c r="ELR35" s="191"/>
      <c r="ELS35" s="191"/>
      <c r="ELT35" s="191"/>
      <c r="ELU35" s="191"/>
      <c r="ELV35" s="191"/>
      <c r="ELW35" s="191"/>
      <c r="ELX35" s="191"/>
      <c r="ELY35" s="191"/>
      <c r="ELZ35" s="191"/>
      <c r="EMA35" s="191"/>
      <c r="EMB35" s="191"/>
      <c r="EMC35" s="191"/>
      <c r="EMD35" s="191"/>
      <c r="EME35" s="191"/>
      <c r="EMF35" s="191"/>
      <c r="EMG35" s="191"/>
      <c r="EMH35" s="191"/>
      <c r="EMI35" s="191"/>
      <c r="EMJ35" s="191"/>
      <c r="EMK35" s="191"/>
      <c r="EML35" s="191"/>
      <c r="EMM35" s="191"/>
      <c r="EMN35" s="191"/>
      <c r="EMO35" s="191"/>
      <c r="EMP35" s="191"/>
      <c r="EMQ35" s="191"/>
      <c r="EMR35" s="191"/>
      <c r="EMS35" s="191"/>
      <c r="EMT35" s="191"/>
      <c r="EMU35" s="191"/>
      <c r="EMV35" s="191"/>
      <c r="EMW35" s="191"/>
      <c r="EMX35" s="191"/>
      <c r="EMY35" s="191"/>
      <c r="EMZ35" s="191"/>
      <c r="ENA35" s="191"/>
      <c r="ENB35" s="191"/>
      <c r="ENC35" s="191"/>
      <c r="END35" s="191"/>
      <c r="ENE35" s="191"/>
      <c r="ENF35" s="191"/>
      <c r="ENG35" s="191"/>
      <c r="ENH35" s="191"/>
      <c r="ENI35" s="191"/>
      <c r="ENJ35" s="191"/>
      <c r="ENK35" s="191"/>
      <c r="ENL35" s="191"/>
      <c r="ENM35" s="191"/>
      <c r="ENN35" s="191"/>
      <c r="ENO35" s="191"/>
      <c r="ENP35" s="191"/>
      <c r="ENQ35" s="191"/>
      <c r="ENR35" s="191"/>
      <c r="ENS35" s="191"/>
      <c r="ENT35" s="191"/>
      <c r="ENU35" s="191"/>
      <c r="ENV35" s="191"/>
      <c r="ENW35" s="191"/>
      <c r="ENX35" s="191"/>
      <c r="ENY35" s="191"/>
      <c r="ENZ35" s="191"/>
      <c r="EOA35" s="191"/>
      <c r="EOB35" s="191"/>
      <c r="EOC35" s="191"/>
      <c r="EOD35" s="191"/>
      <c r="EOE35" s="191"/>
      <c r="EOF35" s="191"/>
      <c r="EOG35" s="191"/>
      <c r="EOH35" s="191"/>
      <c r="EOI35" s="191"/>
      <c r="EOJ35" s="191"/>
      <c r="EOK35" s="191"/>
      <c r="EOL35" s="191"/>
      <c r="EOM35" s="191"/>
      <c r="EON35" s="191"/>
      <c r="EOO35" s="191"/>
      <c r="EOP35" s="191"/>
      <c r="EOQ35" s="191"/>
      <c r="EOR35" s="191"/>
      <c r="EOS35" s="191"/>
      <c r="EOT35" s="191"/>
      <c r="EOU35" s="191"/>
      <c r="EOV35" s="191"/>
      <c r="EOW35" s="191"/>
      <c r="EOX35" s="191"/>
      <c r="EOY35" s="191"/>
      <c r="EOZ35" s="191"/>
      <c r="EPA35" s="191"/>
      <c r="EPB35" s="191"/>
      <c r="EPC35" s="191"/>
      <c r="EPD35" s="191"/>
      <c r="EPE35" s="191"/>
      <c r="EPF35" s="191"/>
      <c r="EPG35" s="191"/>
      <c r="EPH35" s="191"/>
      <c r="EPI35" s="191"/>
      <c r="EPJ35" s="191"/>
      <c r="EPK35" s="191"/>
      <c r="EPL35" s="191"/>
      <c r="EPM35" s="191"/>
      <c r="EPN35" s="191"/>
      <c r="EPO35" s="191"/>
      <c r="EPP35" s="191"/>
      <c r="EPQ35" s="191"/>
      <c r="EPR35" s="191"/>
      <c r="EPS35" s="191"/>
      <c r="EPT35" s="191"/>
      <c r="EPU35" s="191"/>
      <c r="EPV35" s="191"/>
      <c r="EPW35" s="191"/>
      <c r="EPX35" s="191"/>
      <c r="EPY35" s="191"/>
      <c r="EPZ35" s="191"/>
      <c r="EQA35" s="191"/>
      <c r="EQB35" s="191"/>
      <c r="EQC35" s="191"/>
      <c r="EQD35" s="191"/>
      <c r="EQE35" s="191"/>
      <c r="EQF35" s="191"/>
      <c r="EQG35" s="191"/>
      <c r="EQH35" s="191"/>
      <c r="EQI35" s="191"/>
      <c r="EQJ35" s="191"/>
      <c r="EQK35" s="191"/>
      <c r="EQL35" s="191"/>
      <c r="EQM35" s="191"/>
      <c r="EQN35" s="191"/>
      <c r="EQO35" s="191"/>
      <c r="EQP35" s="191"/>
      <c r="EQQ35" s="191"/>
      <c r="EQR35" s="191"/>
      <c r="EQS35" s="191"/>
      <c r="EQT35" s="191"/>
      <c r="EQU35" s="191"/>
      <c r="EQV35" s="191"/>
      <c r="EQW35" s="191"/>
      <c r="EQX35" s="191"/>
      <c r="EQY35" s="191"/>
      <c r="EQZ35" s="191"/>
      <c r="ERA35" s="191"/>
      <c r="ERB35" s="191"/>
      <c r="ERC35" s="191"/>
      <c r="ERD35" s="191"/>
      <c r="ERE35" s="191"/>
      <c r="ERF35" s="191"/>
      <c r="ERG35" s="191"/>
      <c r="ERH35" s="191"/>
      <c r="ERI35" s="191"/>
      <c r="ERJ35" s="191"/>
      <c r="ERK35" s="191"/>
      <c r="ERL35" s="191"/>
      <c r="ERM35" s="191"/>
      <c r="ERN35" s="191"/>
      <c r="ERO35" s="191"/>
      <c r="ERP35" s="191"/>
      <c r="ERQ35" s="191"/>
      <c r="ERR35" s="191"/>
      <c r="ERS35" s="191"/>
      <c r="ERT35" s="191"/>
      <c r="ERU35" s="191"/>
      <c r="ERV35" s="191"/>
      <c r="ERW35" s="191"/>
      <c r="ERX35" s="191"/>
      <c r="ERY35" s="191"/>
      <c r="ERZ35" s="191"/>
      <c r="ESA35" s="191"/>
      <c r="ESB35" s="191"/>
      <c r="ESC35" s="191"/>
      <c r="ESD35" s="191"/>
      <c r="ESE35" s="191"/>
      <c r="ESF35" s="191"/>
      <c r="ESG35" s="191"/>
      <c r="ESH35" s="191"/>
      <c r="ESI35" s="191"/>
      <c r="ESJ35" s="191"/>
      <c r="ESK35" s="191"/>
      <c r="ESL35" s="191"/>
      <c r="ESM35" s="191"/>
      <c r="ESN35" s="191"/>
      <c r="ESO35" s="191"/>
      <c r="ESP35" s="191"/>
      <c r="ESQ35" s="191"/>
      <c r="ESR35" s="191"/>
      <c r="ESS35" s="191"/>
      <c r="EST35" s="191"/>
      <c r="ESU35" s="191"/>
      <c r="ESV35" s="191"/>
      <c r="ESW35" s="191"/>
      <c r="ESX35" s="191"/>
      <c r="ESY35" s="191"/>
      <c r="ESZ35" s="191"/>
      <c r="ETA35" s="191"/>
      <c r="ETB35" s="191"/>
      <c r="ETC35" s="191"/>
      <c r="ETD35" s="191"/>
      <c r="ETE35" s="191"/>
      <c r="ETF35" s="191"/>
      <c r="ETG35" s="191"/>
      <c r="ETH35" s="191"/>
      <c r="ETI35" s="191"/>
      <c r="ETJ35" s="191"/>
      <c r="ETK35" s="191"/>
      <c r="ETL35" s="191"/>
      <c r="ETM35" s="191"/>
      <c r="ETN35" s="191"/>
      <c r="ETO35" s="191"/>
      <c r="ETP35" s="191"/>
      <c r="ETQ35" s="191"/>
      <c r="ETR35" s="191"/>
      <c r="ETS35" s="191"/>
      <c r="ETT35" s="191"/>
      <c r="ETU35" s="191"/>
      <c r="ETV35" s="191"/>
      <c r="ETW35" s="191"/>
      <c r="ETX35" s="191"/>
      <c r="ETY35" s="191"/>
      <c r="ETZ35" s="191"/>
      <c r="EUA35" s="191"/>
      <c r="EUB35" s="191"/>
      <c r="EUC35" s="191"/>
      <c r="EUD35" s="191"/>
      <c r="EUE35" s="191"/>
      <c r="EUF35" s="191"/>
      <c r="EUG35" s="191"/>
      <c r="EUH35" s="191"/>
      <c r="EUI35" s="191"/>
      <c r="EUJ35" s="191"/>
      <c r="EUK35" s="191"/>
      <c r="EUL35" s="191"/>
      <c r="EUM35" s="191"/>
      <c r="EUN35" s="191"/>
      <c r="EUO35" s="191"/>
      <c r="EUP35" s="191"/>
      <c r="EUQ35" s="191"/>
      <c r="EUR35" s="191"/>
      <c r="EUS35" s="191"/>
      <c r="EUT35" s="191"/>
      <c r="EUU35" s="191"/>
      <c r="EUV35" s="191"/>
      <c r="EUW35" s="191"/>
      <c r="EUX35" s="191"/>
      <c r="EUY35" s="191"/>
      <c r="EUZ35" s="191"/>
      <c r="EVA35" s="191"/>
      <c r="EVB35" s="191"/>
      <c r="EVC35" s="191"/>
      <c r="EVD35" s="191"/>
      <c r="EVE35" s="191"/>
      <c r="EVF35" s="191"/>
      <c r="EVG35" s="191"/>
      <c r="EVH35" s="191"/>
      <c r="EVI35" s="191"/>
      <c r="EVJ35" s="191"/>
      <c r="EVK35" s="191"/>
      <c r="EVL35" s="191"/>
      <c r="EVM35" s="191"/>
      <c r="EVN35" s="191"/>
      <c r="EVO35" s="191"/>
      <c r="EVP35" s="191"/>
      <c r="EVQ35" s="191"/>
      <c r="EVR35" s="191"/>
      <c r="EVS35" s="191"/>
      <c r="EVT35" s="191"/>
      <c r="EVU35" s="191"/>
      <c r="EVV35" s="191"/>
      <c r="EVW35" s="191"/>
      <c r="EVX35" s="191"/>
      <c r="EVY35" s="191"/>
      <c r="EVZ35" s="191"/>
      <c r="EWA35" s="191"/>
      <c r="EWB35" s="191"/>
      <c r="EWC35" s="191"/>
      <c r="EWD35" s="191"/>
      <c r="EWE35" s="191"/>
      <c r="EWF35" s="191"/>
      <c r="EWG35" s="191"/>
      <c r="EWH35" s="191"/>
      <c r="EWI35" s="191"/>
      <c r="EWJ35" s="191"/>
      <c r="EWK35" s="191"/>
      <c r="EWL35" s="191"/>
      <c r="EWM35" s="191"/>
      <c r="EWN35" s="191"/>
      <c r="EWO35" s="191"/>
      <c r="EWP35" s="191"/>
      <c r="EWQ35" s="191"/>
      <c r="EWR35" s="191"/>
      <c r="EWS35" s="191"/>
      <c r="EWT35" s="191"/>
      <c r="EWU35" s="191"/>
      <c r="EWV35" s="191"/>
      <c r="EWW35" s="191"/>
      <c r="EWX35" s="191"/>
      <c r="EWY35" s="191"/>
      <c r="EWZ35" s="191"/>
      <c r="EXA35" s="191"/>
      <c r="EXB35" s="191"/>
      <c r="EXC35" s="191"/>
      <c r="EXD35" s="191"/>
      <c r="EXE35" s="191"/>
      <c r="EXF35" s="191"/>
      <c r="EXG35" s="191"/>
      <c r="EXH35" s="191"/>
      <c r="EXI35" s="191"/>
      <c r="EXJ35" s="191"/>
      <c r="EXK35" s="191"/>
      <c r="EXL35" s="191"/>
      <c r="EXM35" s="191"/>
      <c r="EXN35" s="191"/>
      <c r="EXO35" s="191"/>
      <c r="EXP35" s="191"/>
      <c r="EXQ35" s="191"/>
      <c r="EXR35" s="191"/>
      <c r="EXS35" s="191"/>
      <c r="EXT35" s="191"/>
      <c r="EXU35" s="191"/>
      <c r="EXV35" s="191"/>
      <c r="EXW35" s="191"/>
      <c r="EXX35" s="191"/>
      <c r="EXY35" s="191"/>
      <c r="EXZ35" s="191"/>
      <c r="EYA35" s="191"/>
      <c r="EYB35" s="191"/>
      <c r="EYC35" s="191"/>
      <c r="EYD35" s="191"/>
      <c r="EYE35" s="191"/>
      <c r="EYF35" s="191"/>
      <c r="EYG35" s="191"/>
      <c r="EYH35" s="191"/>
      <c r="EYI35" s="191"/>
      <c r="EYJ35" s="191"/>
      <c r="EYK35" s="191"/>
      <c r="EYL35" s="191"/>
      <c r="EYM35" s="191"/>
      <c r="EYN35" s="191"/>
      <c r="EYO35" s="191"/>
      <c r="EYP35" s="191"/>
      <c r="EYQ35" s="191"/>
      <c r="EYR35" s="191"/>
      <c r="EYS35" s="191"/>
      <c r="EYT35" s="191"/>
      <c r="EYU35" s="191"/>
      <c r="EYV35" s="191"/>
      <c r="EYW35" s="191"/>
      <c r="EYX35" s="191"/>
      <c r="EYY35" s="191"/>
      <c r="EYZ35" s="191"/>
      <c r="EZA35" s="191"/>
      <c r="EZB35" s="191"/>
      <c r="EZC35" s="191"/>
      <c r="EZD35" s="191"/>
      <c r="EZE35" s="191"/>
      <c r="EZF35" s="191"/>
      <c r="EZG35" s="191"/>
      <c r="EZH35" s="191"/>
      <c r="EZI35" s="191"/>
      <c r="EZJ35" s="191"/>
      <c r="EZK35" s="191"/>
      <c r="EZL35" s="191"/>
      <c r="EZM35" s="191"/>
      <c r="EZN35" s="191"/>
      <c r="EZO35" s="191"/>
      <c r="EZP35" s="191"/>
      <c r="EZQ35" s="191"/>
      <c r="EZR35" s="191"/>
      <c r="EZS35" s="191"/>
      <c r="EZT35" s="191"/>
      <c r="EZU35" s="191"/>
      <c r="EZV35" s="191"/>
      <c r="EZW35" s="191"/>
      <c r="EZX35" s="191"/>
      <c r="EZY35" s="191"/>
      <c r="EZZ35" s="191"/>
      <c r="FAA35" s="191"/>
      <c r="FAB35" s="191"/>
      <c r="FAC35" s="191"/>
      <c r="FAD35" s="191"/>
      <c r="FAE35" s="191"/>
      <c r="FAF35" s="191"/>
      <c r="FAG35" s="191"/>
      <c r="FAH35" s="191"/>
      <c r="FAI35" s="191"/>
      <c r="FAJ35" s="191"/>
      <c r="FAK35" s="191"/>
      <c r="FAL35" s="191"/>
      <c r="FAM35" s="191"/>
      <c r="FAN35" s="191"/>
      <c r="FAO35" s="191"/>
      <c r="FAP35" s="191"/>
      <c r="FAQ35" s="191"/>
      <c r="FAR35" s="191"/>
      <c r="FAS35" s="191"/>
      <c r="FAT35" s="191"/>
      <c r="FAU35" s="191"/>
      <c r="FAV35" s="191"/>
      <c r="FAW35" s="191"/>
      <c r="FAX35" s="191"/>
      <c r="FAY35" s="191"/>
      <c r="FAZ35" s="191"/>
      <c r="FBA35" s="191"/>
      <c r="FBB35" s="191"/>
      <c r="FBC35" s="191"/>
      <c r="FBD35" s="191"/>
      <c r="FBE35" s="191"/>
      <c r="FBF35" s="191"/>
      <c r="FBG35" s="191"/>
      <c r="FBH35" s="191"/>
      <c r="FBI35" s="191"/>
      <c r="FBJ35" s="191"/>
      <c r="FBK35" s="191"/>
      <c r="FBL35" s="191"/>
      <c r="FBM35" s="191"/>
      <c r="FBN35" s="191"/>
      <c r="FBO35" s="191"/>
      <c r="FBP35" s="191"/>
      <c r="FBQ35" s="191"/>
      <c r="FBR35" s="191"/>
      <c r="FBS35" s="191"/>
      <c r="FBT35" s="191"/>
      <c r="FBU35" s="191"/>
      <c r="FBV35" s="191"/>
      <c r="FBW35" s="191"/>
      <c r="FBX35" s="191"/>
      <c r="FBY35" s="191"/>
      <c r="FBZ35" s="191"/>
      <c r="FCA35" s="191"/>
      <c r="FCB35" s="191"/>
      <c r="FCC35" s="191"/>
      <c r="FCD35" s="191"/>
      <c r="FCE35" s="191"/>
      <c r="FCF35" s="191"/>
      <c r="FCG35" s="191"/>
      <c r="FCH35" s="191"/>
      <c r="FCI35" s="191"/>
      <c r="FCJ35" s="191"/>
      <c r="FCK35" s="191"/>
      <c r="FCL35" s="191"/>
      <c r="FCM35" s="191"/>
      <c r="FCN35" s="191"/>
      <c r="FCO35" s="191"/>
      <c r="FCP35" s="191"/>
      <c r="FCQ35" s="191"/>
      <c r="FCR35" s="191"/>
      <c r="FCS35" s="191"/>
      <c r="FCT35" s="191"/>
      <c r="FCU35" s="191"/>
      <c r="FCV35" s="191"/>
      <c r="FCW35" s="191"/>
      <c r="FCX35" s="191"/>
      <c r="FCY35" s="191"/>
      <c r="FCZ35" s="191"/>
      <c r="FDA35" s="191"/>
      <c r="FDB35" s="191"/>
      <c r="FDC35" s="191"/>
      <c r="FDD35" s="191"/>
      <c r="FDE35" s="191"/>
      <c r="FDF35" s="191"/>
      <c r="FDG35" s="191"/>
      <c r="FDH35" s="191"/>
      <c r="FDI35" s="191"/>
      <c r="FDJ35" s="191"/>
      <c r="FDK35" s="191"/>
      <c r="FDL35" s="191"/>
      <c r="FDM35" s="191"/>
      <c r="FDN35" s="191"/>
      <c r="FDO35" s="191"/>
      <c r="FDP35" s="191"/>
      <c r="FDQ35" s="191"/>
      <c r="FDR35" s="191"/>
      <c r="FDS35" s="191"/>
      <c r="FDT35" s="191"/>
      <c r="FDU35" s="191"/>
      <c r="FDV35" s="191"/>
      <c r="FDW35" s="191"/>
      <c r="FDX35" s="191"/>
      <c r="FDY35" s="191"/>
      <c r="FDZ35" s="191"/>
      <c r="FEA35" s="191"/>
      <c r="FEB35" s="191"/>
      <c r="FEC35" s="191"/>
      <c r="FED35" s="191"/>
      <c r="FEE35" s="191"/>
      <c r="FEF35" s="191"/>
      <c r="FEG35" s="191"/>
      <c r="FEH35" s="191"/>
      <c r="FEI35" s="191"/>
      <c r="FEJ35" s="191"/>
      <c r="FEK35" s="191"/>
      <c r="FEL35" s="191"/>
      <c r="FEM35" s="191"/>
      <c r="FEN35" s="191"/>
      <c r="FEO35" s="191"/>
      <c r="FEP35" s="191"/>
      <c r="FEQ35" s="191"/>
      <c r="FER35" s="191"/>
      <c r="FES35" s="191"/>
      <c r="FET35" s="191"/>
      <c r="FEU35" s="191"/>
      <c r="FEV35" s="191"/>
      <c r="FEW35" s="191"/>
      <c r="FEX35" s="191"/>
      <c r="FEY35" s="191"/>
      <c r="FEZ35" s="191"/>
      <c r="FFA35" s="191"/>
      <c r="FFB35" s="191"/>
      <c r="FFC35" s="191"/>
      <c r="FFD35" s="191"/>
      <c r="FFE35" s="191"/>
      <c r="FFF35" s="191"/>
      <c r="FFG35" s="191"/>
      <c r="FFH35" s="191"/>
      <c r="FFI35" s="191"/>
      <c r="FFJ35" s="191"/>
      <c r="FFK35" s="191"/>
      <c r="FFL35" s="191"/>
      <c r="FFM35" s="191"/>
      <c r="FFN35" s="191"/>
      <c r="FFO35" s="191"/>
      <c r="FFP35" s="191"/>
      <c r="FFQ35" s="191"/>
      <c r="FFR35" s="191"/>
      <c r="FFS35" s="191"/>
      <c r="FFT35" s="191"/>
      <c r="FFU35" s="191"/>
      <c r="FFV35" s="191"/>
      <c r="FFW35" s="191"/>
      <c r="FFX35" s="191"/>
      <c r="FFY35" s="191"/>
      <c r="FFZ35" s="191"/>
      <c r="FGA35" s="191"/>
      <c r="FGB35" s="191"/>
      <c r="FGC35" s="191"/>
      <c r="FGD35" s="191"/>
      <c r="FGE35" s="191"/>
      <c r="FGF35" s="191"/>
      <c r="FGG35" s="191"/>
      <c r="FGH35" s="191"/>
      <c r="FGI35" s="191"/>
      <c r="FGJ35" s="191"/>
      <c r="FGK35" s="191"/>
      <c r="FGL35" s="191"/>
      <c r="FGM35" s="191"/>
      <c r="FGN35" s="191"/>
      <c r="FGO35" s="191"/>
      <c r="FGP35" s="191"/>
      <c r="FGQ35" s="191"/>
      <c r="FGR35" s="191"/>
      <c r="FGS35" s="191"/>
      <c r="FGT35" s="191"/>
      <c r="FGU35" s="191"/>
      <c r="FGV35" s="191"/>
      <c r="FGW35" s="191"/>
      <c r="FGX35" s="191"/>
      <c r="FGY35" s="191"/>
      <c r="FGZ35" s="191"/>
      <c r="FHA35" s="191"/>
      <c r="FHB35" s="191"/>
      <c r="FHC35" s="191"/>
      <c r="FHD35" s="191"/>
      <c r="FHE35" s="191"/>
      <c r="FHF35" s="191"/>
      <c r="FHG35" s="191"/>
      <c r="FHH35" s="191"/>
      <c r="FHI35" s="191"/>
      <c r="FHJ35" s="191"/>
      <c r="FHK35" s="191"/>
      <c r="FHL35" s="191"/>
      <c r="FHM35" s="191"/>
      <c r="FHN35" s="191"/>
      <c r="FHO35" s="191"/>
      <c r="FHP35" s="191"/>
      <c r="FHQ35" s="191"/>
      <c r="FHR35" s="191"/>
      <c r="FHS35" s="191"/>
      <c r="FHT35" s="191"/>
      <c r="FHU35" s="191"/>
      <c r="FHV35" s="191"/>
      <c r="FHW35" s="191"/>
      <c r="FHX35" s="191"/>
      <c r="FHY35" s="191"/>
      <c r="FHZ35" s="191"/>
      <c r="FIA35" s="191"/>
      <c r="FIB35" s="191"/>
      <c r="FIC35" s="191"/>
      <c r="FID35" s="191"/>
      <c r="FIE35" s="191"/>
      <c r="FIF35" s="191"/>
      <c r="FIG35" s="191"/>
      <c r="FIH35" s="191"/>
      <c r="FII35" s="191"/>
      <c r="FIJ35" s="191"/>
      <c r="FIK35" s="191"/>
      <c r="FIL35" s="191"/>
      <c r="FIM35" s="191"/>
      <c r="FIN35" s="191"/>
      <c r="FIO35" s="191"/>
      <c r="FIP35" s="191"/>
      <c r="FIQ35" s="191"/>
      <c r="FIR35" s="191"/>
      <c r="FIS35" s="191"/>
      <c r="FIT35" s="191"/>
      <c r="FIU35" s="191"/>
      <c r="FIV35" s="191"/>
      <c r="FIW35" s="191"/>
      <c r="FIX35" s="191"/>
      <c r="FIY35" s="191"/>
      <c r="FIZ35" s="191"/>
      <c r="FJA35" s="191"/>
      <c r="FJB35" s="191"/>
      <c r="FJC35" s="191"/>
      <c r="FJD35" s="191"/>
      <c r="FJE35" s="191"/>
      <c r="FJF35" s="191"/>
      <c r="FJG35" s="191"/>
      <c r="FJH35" s="191"/>
      <c r="FJI35" s="191"/>
      <c r="FJJ35" s="191"/>
      <c r="FJK35" s="191"/>
      <c r="FJL35" s="191"/>
      <c r="FJM35" s="191"/>
      <c r="FJN35" s="191"/>
      <c r="FJO35" s="191"/>
      <c r="FJP35" s="191"/>
      <c r="FJQ35" s="191"/>
      <c r="FJR35" s="191"/>
      <c r="FJS35" s="191"/>
      <c r="FJT35" s="191"/>
      <c r="FJU35" s="191"/>
      <c r="FJV35" s="191"/>
      <c r="FJW35" s="191"/>
      <c r="FJX35" s="191"/>
      <c r="FJY35" s="191"/>
      <c r="FJZ35" s="191"/>
      <c r="FKA35" s="191"/>
      <c r="FKB35" s="191"/>
      <c r="FKC35" s="191"/>
      <c r="FKD35" s="191"/>
      <c r="FKE35" s="191"/>
      <c r="FKF35" s="191"/>
      <c r="FKG35" s="191"/>
      <c r="FKH35" s="191"/>
      <c r="FKI35" s="191"/>
      <c r="FKJ35" s="191"/>
      <c r="FKK35" s="191"/>
      <c r="FKL35" s="191"/>
      <c r="FKM35" s="191"/>
      <c r="FKN35" s="191"/>
      <c r="FKO35" s="191"/>
      <c r="FKP35" s="191"/>
      <c r="FKQ35" s="191"/>
      <c r="FKR35" s="191"/>
      <c r="FKS35" s="191"/>
      <c r="FKT35" s="191"/>
      <c r="FKU35" s="191"/>
      <c r="FKV35" s="191"/>
      <c r="FKW35" s="191"/>
      <c r="FKX35" s="191"/>
      <c r="FKY35" s="191"/>
      <c r="FKZ35" s="191"/>
      <c r="FLA35" s="191"/>
      <c r="FLB35" s="191"/>
      <c r="FLC35" s="191"/>
      <c r="FLD35" s="191"/>
      <c r="FLE35" s="191"/>
      <c r="FLF35" s="191"/>
      <c r="FLG35" s="191"/>
      <c r="FLH35" s="191"/>
      <c r="FLI35" s="191"/>
      <c r="FLJ35" s="191"/>
      <c r="FLK35" s="191"/>
      <c r="FLL35" s="191"/>
      <c r="FLM35" s="191"/>
      <c r="FLN35" s="191"/>
      <c r="FLO35" s="191"/>
      <c r="FLP35" s="191"/>
      <c r="FLQ35" s="191"/>
      <c r="FLR35" s="191"/>
      <c r="FLS35" s="191"/>
      <c r="FLT35" s="191"/>
      <c r="FLU35" s="191"/>
      <c r="FLV35" s="191"/>
      <c r="FLW35" s="191"/>
      <c r="FLX35" s="191"/>
      <c r="FLY35" s="191"/>
      <c r="FLZ35" s="191"/>
      <c r="FMA35" s="191"/>
      <c r="FMB35" s="191"/>
      <c r="FMC35" s="191"/>
      <c r="FMD35" s="191"/>
      <c r="FME35" s="191"/>
      <c r="FMF35" s="191"/>
      <c r="FMG35" s="191"/>
      <c r="FMH35" s="191"/>
      <c r="FMI35" s="191"/>
      <c r="FMJ35" s="191"/>
      <c r="FMK35" s="191"/>
      <c r="FML35" s="191"/>
      <c r="FMM35" s="191"/>
      <c r="FMN35" s="191"/>
      <c r="FMO35" s="191"/>
      <c r="FMP35" s="191"/>
      <c r="FMQ35" s="191"/>
      <c r="FMR35" s="191"/>
      <c r="FMS35" s="191"/>
      <c r="FMT35" s="191"/>
      <c r="FMU35" s="191"/>
      <c r="FMV35" s="191"/>
      <c r="FMW35" s="191"/>
      <c r="FMX35" s="191"/>
      <c r="FMY35" s="191"/>
      <c r="FMZ35" s="191"/>
      <c r="FNA35" s="191"/>
      <c r="FNB35" s="191"/>
      <c r="FNC35" s="191"/>
      <c r="FND35" s="191"/>
      <c r="FNE35" s="191"/>
      <c r="FNF35" s="191"/>
      <c r="FNG35" s="191"/>
      <c r="FNH35" s="191"/>
      <c r="FNI35" s="191"/>
      <c r="FNJ35" s="191"/>
      <c r="FNK35" s="191"/>
      <c r="FNL35" s="191"/>
      <c r="FNM35" s="191"/>
      <c r="FNN35" s="191"/>
      <c r="FNO35" s="191"/>
      <c r="FNP35" s="191"/>
      <c r="FNQ35" s="191"/>
      <c r="FNR35" s="191"/>
      <c r="FNS35" s="191"/>
      <c r="FNT35" s="191"/>
      <c r="FNU35" s="191"/>
      <c r="FNV35" s="191"/>
      <c r="FNW35" s="191"/>
      <c r="FNX35" s="191"/>
      <c r="FNY35" s="191"/>
      <c r="FNZ35" s="191"/>
      <c r="FOA35" s="191"/>
      <c r="FOB35" s="191"/>
      <c r="FOC35" s="191"/>
      <c r="FOD35" s="191"/>
      <c r="FOE35" s="191"/>
      <c r="FOF35" s="191"/>
      <c r="FOG35" s="191"/>
      <c r="FOH35" s="191"/>
      <c r="FOI35" s="191"/>
      <c r="FOJ35" s="191"/>
      <c r="FOK35" s="191"/>
      <c r="FOL35" s="191"/>
      <c r="FOM35" s="191"/>
      <c r="FON35" s="191"/>
      <c r="FOO35" s="191"/>
      <c r="FOP35" s="191"/>
      <c r="FOQ35" s="191"/>
      <c r="FOR35" s="191"/>
      <c r="FOS35" s="191"/>
      <c r="FOT35" s="191"/>
      <c r="FOU35" s="191"/>
      <c r="FOV35" s="191"/>
      <c r="FOW35" s="191"/>
      <c r="FOX35" s="191"/>
      <c r="FOY35" s="191"/>
      <c r="FOZ35" s="191"/>
      <c r="FPA35" s="191"/>
      <c r="FPB35" s="191"/>
      <c r="FPC35" s="191"/>
      <c r="FPD35" s="191"/>
      <c r="FPE35" s="191"/>
      <c r="FPF35" s="191"/>
      <c r="FPG35" s="191"/>
      <c r="FPH35" s="191"/>
      <c r="FPI35" s="191"/>
      <c r="FPJ35" s="191"/>
      <c r="FPK35" s="191"/>
      <c r="FPL35" s="191"/>
      <c r="FPM35" s="191"/>
      <c r="FPN35" s="191"/>
      <c r="FPO35" s="191"/>
      <c r="FPP35" s="191"/>
      <c r="FPQ35" s="191"/>
      <c r="FPR35" s="191"/>
      <c r="FPS35" s="191"/>
      <c r="FPT35" s="191"/>
      <c r="FPU35" s="191"/>
      <c r="FPV35" s="191"/>
      <c r="FPW35" s="191"/>
      <c r="FPX35" s="191"/>
      <c r="FPY35" s="191"/>
      <c r="FPZ35" s="191"/>
      <c r="FQA35" s="191"/>
      <c r="FQB35" s="191"/>
      <c r="FQC35" s="191"/>
      <c r="FQD35" s="191"/>
      <c r="FQE35" s="191"/>
      <c r="FQF35" s="191"/>
      <c r="FQG35" s="191"/>
      <c r="FQH35" s="191"/>
      <c r="FQI35" s="191"/>
      <c r="FQJ35" s="191"/>
      <c r="FQK35" s="191"/>
      <c r="FQL35" s="191"/>
      <c r="FQM35" s="191"/>
      <c r="FQN35" s="191"/>
      <c r="FQO35" s="191"/>
      <c r="FQP35" s="191"/>
      <c r="FQQ35" s="191"/>
      <c r="FQR35" s="191"/>
      <c r="FQS35" s="191"/>
      <c r="FQT35" s="191"/>
      <c r="FQU35" s="191"/>
      <c r="FQV35" s="191"/>
      <c r="FQW35" s="191"/>
      <c r="FQX35" s="191"/>
      <c r="FQY35" s="191"/>
      <c r="FQZ35" s="191"/>
      <c r="FRA35" s="191"/>
      <c r="FRB35" s="191"/>
      <c r="FRC35" s="191"/>
      <c r="FRD35" s="191"/>
      <c r="FRE35" s="191"/>
      <c r="FRF35" s="191"/>
      <c r="FRG35" s="191"/>
      <c r="FRH35" s="191"/>
      <c r="FRI35" s="191"/>
      <c r="FRJ35" s="191"/>
      <c r="FRK35" s="191"/>
      <c r="FRL35" s="191"/>
      <c r="FRM35" s="191"/>
      <c r="FRN35" s="191"/>
      <c r="FRO35" s="191"/>
      <c r="FRP35" s="191"/>
      <c r="FRQ35" s="191"/>
      <c r="FRR35" s="191"/>
      <c r="FRS35" s="191"/>
      <c r="FRT35" s="191"/>
      <c r="FRU35" s="191"/>
      <c r="FRV35" s="191"/>
      <c r="FRW35" s="191"/>
      <c r="FRX35" s="191"/>
      <c r="FRY35" s="191"/>
      <c r="FRZ35" s="191"/>
      <c r="FSA35" s="191"/>
      <c r="FSB35" s="191"/>
      <c r="FSC35" s="191"/>
      <c r="FSD35" s="191"/>
      <c r="FSE35" s="191"/>
      <c r="FSF35" s="191"/>
      <c r="FSG35" s="191"/>
      <c r="FSH35" s="191"/>
      <c r="FSI35" s="191"/>
      <c r="FSJ35" s="191"/>
      <c r="FSK35" s="191"/>
      <c r="FSL35" s="191"/>
      <c r="FSM35" s="191"/>
      <c r="FSN35" s="191"/>
      <c r="FSO35" s="191"/>
      <c r="FSP35" s="191"/>
      <c r="FSQ35" s="191"/>
      <c r="FSR35" s="191"/>
      <c r="FSS35" s="191"/>
      <c r="FST35" s="191"/>
      <c r="FSU35" s="191"/>
      <c r="FSV35" s="191"/>
      <c r="FSW35" s="191"/>
      <c r="FSX35" s="191"/>
      <c r="FSY35" s="191"/>
      <c r="FSZ35" s="191"/>
      <c r="FTA35" s="191"/>
      <c r="FTB35" s="191"/>
      <c r="FTC35" s="191"/>
      <c r="FTD35" s="191"/>
      <c r="FTE35" s="191"/>
      <c r="FTF35" s="191"/>
      <c r="FTG35" s="191"/>
      <c r="FTH35" s="191"/>
      <c r="FTI35" s="191"/>
      <c r="FTJ35" s="191"/>
      <c r="FTK35" s="191"/>
      <c r="FTL35" s="191"/>
      <c r="FTM35" s="191"/>
      <c r="FTN35" s="191"/>
      <c r="FTO35" s="191"/>
      <c r="FTP35" s="191"/>
      <c r="FTQ35" s="191"/>
      <c r="FTR35" s="191"/>
      <c r="FTS35" s="191"/>
      <c r="FTT35" s="191"/>
      <c r="FTU35" s="191"/>
      <c r="FTV35" s="191"/>
      <c r="FTW35" s="191"/>
      <c r="FTX35" s="191"/>
      <c r="FTY35" s="191"/>
      <c r="FTZ35" s="191"/>
      <c r="FUA35" s="191"/>
      <c r="FUB35" s="191"/>
      <c r="FUC35" s="191"/>
      <c r="FUD35" s="191"/>
      <c r="FUE35" s="191"/>
      <c r="FUF35" s="191"/>
      <c r="FUG35" s="191"/>
      <c r="FUH35" s="191"/>
      <c r="FUI35" s="191"/>
      <c r="FUJ35" s="191"/>
      <c r="FUK35" s="191"/>
      <c r="FUL35" s="191"/>
      <c r="FUM35" s="191"/>
      <c r="FUN35" s="191"/>
      <c r="FUO35" s="191"/>
      <c r="FUP35" s="191"/>
      <c r="FUQ35" s="191"/>
      <c r="FUR35" s="191"/>
      <c r="FUS35" s="191"/>
      <c r="FUT35" s="191"/>
      <c r="FUU35" s="191"/>
      <c r="FUV35" s="191"/>
      <c r="FUW35" s="191"/>
      <c r="FUX35" s="191"/>
      <c r="FUY35" s="191"/>
      <c r="FUZ35" s="191"/>
      <c r="FVA35" s="191"/>
      <c r="FVB35" s="191"/>
      <c r="FVC35" s="191"/>
      <c r="FVD35" s="191"/>
      <c r="FVE35" s="191"/>
      <c r="FVF35" s="191"/>
      <c r="FVG35" s="191"/>
      <c r="FVH35" s="191"/>
      <c r="FVI35" s="191"/>
      <c r="FVJ35" s="191"/>
      <c r="FVK35" s="191"/>
      <c r="FVL35" s="191"/>
      <c r="FVM35" s="191"/>
      <c r="FVN35" s="191"/>
      <c r="FVO35" s="191"/>
      <c r="FVP35" s="191"/>
      <c r="FVQ35" s="191"/>
      <c r="FVR35" s="191"/>
      <c r="FVS35" s="191"/>
      <c r="FVT35" s="191"/>
      <c r="FVU35" s="191"/>
      <c r="FVV35" s="191"/>
      <c r="FVW35" s="191"/>
      <c r="FVX35" s="191"/>
      <c r="FVY35" s="191"/>
      <c r="FVZ35" s="191"/>
      <c r="FWA35" s="191"/>
      <c r="FWB35" s="191"/>
      <c r="FWC35" s="191"/>
      <c r="FWD35" s="191"/>
      <c r="FWE35" s="191"/>
      <c r="FWF35" s="191"/>
      <c r="FWG35" s="191"/>
      <c r="FWH35" s="191"/>
      <c r="FWI35" s="191"/>
      <c r="FWJ35" s="191"/>
      <c r="FWK35" s="191"/>
      <c r="FWL35" s="191"/>
      <c r="FWM35" s="191"/>
      <c r="FWN35" s="191"/>
      <c r="FWO35" s="191"/>
      <c r="FWP35" s="191"/>
      <c r="FWQ35" s="191"/>
      <c r="FWR35" s="191"/>
      <c r="FWS35" s="191"/>
      <c r="FWT35" s="191"/>
      <c r="FWU35" s="191"/>
      <c r="FWV35" s="191"/>
      <c r="FWW35" s="191"/>
      <c r="FWX35" s="191"/>
      <c r="FWY35" s="191"/>
      <c r="FWZ35" s="191"/>
      <c r="FXA35" s="191"/>
      <c r="FXB35" s="191"/>
      <c r="FXC35" s="191"/>
      <c r="FXD35" s="191"/>
      <c r="FXE35" s="191"/>
      <c r="FXF35" s="191"/>
      <c r="FXG35" s="191"/>
      <c r="FXH35" s="191"/>
      <c r="FXI35" s="191"/>
      <c r="FXJ35" s="191"/>
      <c r="FXK35" s="191"/>
      <c r="FXL35" s="191"/>
      <c r="FXM35" s="191"/>
      <c r="FXN35" s="191"/>
      <c r="FXO35" s="191"/>
      <c r="FXP35" s="191"/>
      <c r="FXQ35" s="191"/>
      <c r="FXR35" s="191"/>
      <c r="FXS35" s="191"/>
      <c r="FXT35" s="191"/>
      <c r="FXU35" s="191"/>
      <c r="FXV35" s="191"/>
      <c r="FXW35" s="191"/>
      <c r="FXX35" s="191"/>
      <c r="FXY35" s="191"/>
      <c r="FXZ35" s="191"/>
      <c r="FYA35" s="191"/>
      <c r="FYB35" s="191"/>
      <c r="FYC35" s="191"/>
      <c r="FYD35" s="191"/>
      <c r="FYE35" s="191"/>
      <c r="FYF35" s="191"/>
      <c r="FYG35" s="191"/>
      <c r="FYH35" s="191"/>
      <c r="FYI35" s="191"/>
      <c r="FYJ35" s="191"/>
      <c r="FYK35" s="191"/>
      <c r="FYL35" s="191"/>
      <c r="FYM35" s="191"/>
      <c r="FYN35" s="191"/>
      <c r="FYO35" s="191"/>
      <c r="FYP35" s="191"/>
      <c r="FYQ35" s="191"/>
      <c r="FYR35" s="191"/>
      <c r="FYS35" s="191"/>
      <c r="FYT35" s="191"/>
      <c r="FYU35" s="191"/>
      <c r="FYV35" s="191"/>
      <c r="FYW35" s="191"/>
      <c r="FYX35" s="191"/>
      <c r="FYY35" s="191"/>
      <c r="FYZ35" s="191"/>
      <c r="FZA35" s="191"/>
      <c r="FZB35" s="191"/>
      <c r="FZC35" s="191"/>
      <c r="FZD35" s="191"/>
      <c r="FZE35" s="191"/>
      <c r="FZF35" s="191"/>
      <c r="FZG35" s="191"/>
      <c r="FZH35" s="191"/>
      <c r="FZI35" s="191"/>
      <c r="FZJ35" s="191"/>
      <c r="FZK35" s="191"/>
      <c r="FZL35" s="191"/>
      <c r="FZM35" s="191"/>
      <c r="FZN35" s="191"/>
      <c r="FZO35" s="191"/>
      <c r="FZP35" s="191"/>
      <c r="FZQ35" s="191"/>
      <c r="FZR35" s="191"/>
      <c r="FZS35" s="191"/>
      <c r="FZT35" s="191"/>
      <c r="FZU35" s="191"/>
      <c r="FZV35" s="191"/>
      <c r="FZW35" s="191"/>
      <c r="FZX35" s="191"/>
      <c r="FZY35" s="191"/>
      <c r="FZZ35" s="191"/>
      <c r="GAA35" s="191"/>
      <c r="GAB35" s="191"/>
      <c r="GAC35" s="191"/>
      <c r="GAD35" s="191"/>
      <c r="GAE35" s="191"/>
      <c r="GAF35" s="191"/>
      <c r="GAG35" s="191"/>
      <c r="GAH35" s="191"/>
      <c r="GAI35" s="191"/>
      <c r="GAJ35" s="191"/>
      <c r="GAK35" s="191"/>
      <c r="GAL35" s="191"/>
      <c r="GAM35" s="191"/>
      <c r="GAN35" s="191"/>
      <c r="GAO35" s="191"/>
      <c r="GAP35" s="191"/>
      <c r="GAQ35" s="191"/>
      <c r="GAR35" s="191"/>
      <c r="GAS35" s="191"/>
      <c r="GAT35" s="191"/>
      <c r="GAU35" s="191"/>
      <c r="GAV35" s="191"/>
      <c r="GAW35" s="191"/>
      <c r="GAX35" s="191"/>
      <c r="GAY35" s="191"/>
      <c r="GAZ35" s="191"/>
      <c r="GBA35" s="191"/>
      <c r="GBB35" s="191"/>
      <c r="GBC35" s="191"/>
      <c r="GBD35" s="191"/>
      <c r="GBE35" s="191"/>
      <c r="GBF35" s="191"/>
      <c r="GBG35" s="191"/>
      <c r="GBH35" s="191"/>
      <c r="GBI35" s="191"/>
      <c r="GBJ35" s="191"/>
      <c r="GBK35" s="191"/>
      <c r="GBL35" s="191"/>
      <c r="GBM35" s="191"/>
      <c r="GBN35" s="191"/>
      <c r="GBO35" s="191"/>
      <c r="GBP35" s="191"/>
      <c r="GBQ35" s="191"/>
      <c r="GBR35" s="191"/>
      <c r="GBS35" s="191"/>
      <c r="GBT35" s="191"/>
      <c r="GBU35" s="191"/>
      <c r="GBV35" s="191"/>
      <c r="GBW35" s="191"/>
      <c r="GBX35" s="191"/>
      <c r="GBY35" s="191"/>
      <c r="GBZ35" s="191"/>
      <c r="GCA35" s="191"/>
      <c r="GCB35" s="191"/>
      <c r="GCC35" s="191"/>
      <c r="GCD35" s="191"/>
      <c r="GCE35" s="191"/>
      <c r="GCF35" s="191"/>
      <c r="GCG35" s="191"/>
      <c r="GCH35" s="191"/>
      <c r="GCI35" s="191"/>
      <c r="GCJ35" s="191"/>
      <c r="GCK35" s="191"/>
      <c r="GCL35" s="191"/>
      <c r="GCM35" s="191"/>
      <c r="GCN35" s="191"/>
      <c r="GCO35" s="191"/>
      <c r="GCP35" s="191"/>
      <c r="GCQ35" s="191"/>
      <c r="GCR35" s="191"/>
      <c r="GCS35" s="191"/>
      <c r="GCT35" s="191"/>
      <c r="GCU35" s="191"/>
      <c r="GCV35" s="191"/>
      <c r="GCW35" s="191"/>
      <c r="GCX35" s="191"/>
      <c r="GCY35" s="191"/>
      <c r="GCZ35" s="191"/>
      <c r="GDA35" s="191"/>
      <c r="GDB35" s="191"/>
      <c r="GDC35" s="191"/>
      <c r="GDD35" s="191"/>
      <c r="GDE35" s="191"/>
      <c r="GDF35" s="191"/>
      <c r="GDG35" s="191"/>
      <c r="GDH35" s="191"/>
      <c r="GDI35" s="191"/>
      <c r="GDJ35" s="191"/>
      <c r="GDK35" s="191"/>
      <c r="GDL35" s="191"/>
      <c r="GDM35" s="191"/>
      <c r="GDN35" s="191"/>
      <c r="GDO35" s="191"/>
      <c r="GDP35" s="191"/>
      <c r="GDQ35" s="191"/>
      <c r="GDR35" s="191"/>
      <c r="GDS35" s="191"/>
      <c r="GDT35" s="191"/>
      <c r="GDU35" s="191"/>
      <c r="GDV35" s="191"/>
      <c r="GDW35" s="191"/>
      <c r="GDX35" s="191"/>
      <c r="GDY35" s="191"/>
      <c r="GDZ35" s="191"/>
      <c r="GEA35" s="191"/>
      <c r="GEB35" s="191"/>
      <c r="GEC35" s="191"/>
      <c r="GED35" s="191"/>
      <c r="GEE35" s="191"/>
      <c r="GEF35" s="191"/>
      <c r="GEG35" s="191"/>
      <c r="GEH35" s="191"/>
      <c r="GEI35" s="191"/>
      <c r="GEJ35" s="191"/>
      <c r="GEK35" s="191"/>
      <c r="GEL35" s="191"/>
      <c r="GEM35" s="191"/>
      <c r="GEN35" s="191"/>
      <c r="GEO35" s="191"/>
      <c r="GEP35" s="191"/>
      <c r="GEQ35" s="191"/>
      <c r="GER35" s="191"/>
      <c r="GES35" s="191"/>
      <c r="GET35" s="191"/>
      <c r="GEU35" s="191"/>
      <c r="GEV35" s="191"/>
      <c r="GEW35" s="191"/>
      <c r="GEX35" s="191"/>
      <c r="GEY35" s="191"/>
      <c r="GEZ35" s="191"/>
      <c r="GFA35" s="191"/>
      <c r="GFB35" s="191"/>
      <c r="GFC35" s="191"/>
      <c r="GFD35" s="191"/>
      <c r="GFE35" s="191"/>
      <c r="GFF35" s="191"/>
      <c r="GFG35" s="191"/>
      <c r="GFH35" s="191"/>
      <c r="GFI35" s="191"/>
      <c r="GFJ35" s="191"/>
      <c r="GFK35" s="191"/>
      <c r="GFL35" s="191"/>
      <c r="GFM35" s="191"/>
      <c r="GFN35" s="191"/>
      <c r="GFO35" s="191"/>
      <c r="GFP35" s="191"/>
      <c r="GFQ35" s="191"/>
      <c r="GFR35" s="191"/>
      <c r="GFS35" s="191"/>
      <c r="GFT35" s="191"/>
      <c r="GFU35" s="191"/>
      <c r="GFV35" s="191"/>
      <c r="GFW35" s="191"/>
      <c r="GFX35" s="191"/>
      <c r="GFY35" s="191"/>
      <c r="GFZ35" s="191"/>
      <c r="GGA35" s="191"/>
      <c r="GGB35" s="191"/>
      <c r="GGC35" s="191"/>
      <c r="GGD35" s="191"/>
      <c r="GGE35" s="191"/>
      <c r="GGF35" s="191"/>
      <c r="GGG35" s="191"/>
      <c r="GGH35" s="191"/>
      <c r="GGI35" s="191"/>
      <c r="GGJ35" s="191"/>
      <c r="GGK35" s="191"/>
      <c r="GGL35" s="191"/>
      <c r="GGM35" s="191"/>
      <c r="GGN35" s="191"/>
      <c r="GGO35" s="191"/>
      <c r="GGP35" s="191"/>
      <c r="GGQ35" s="191"/>
      <c r="GGR35" s="191"/>
      <c r="GGS35" s="191"/>
      <c r="GGT35" s="191"/>
      <c r="GGU35" s="191"/>
      <c r="GGV35" s="191"/>
      <c r="GGW35" s="191"/>
      <c r="GGX35" s="191"/>
      <c r="GGY35" s="191"/>
      <c r="GGZ35" s="191"/>
      <c r="GHA35" s="191"/>
      <c r="GHB35" s="191"/>
      <c r="GHC35" s="191"/>
      <c r="GHD35" s="191"/>
      <c r="GHE35" s="191"/>
      <c r="GHF35" s="191"/>
      <c r="GHG35" s="191"/>
      <c r="GHH35" s="191"/>
      <c r="GHI35" s="191"/>
      <c r="GHJ35" s="191"/>
      <c r="GHK35" s="191"/>
      <c r="GHL35" s="191"/>
      <c r="GHM35" s="191"/>
      <c r="GHN35" s="191"/>
      <c r="GHO35" s="191"/>
      <c r="GHP35" s="191"/>
      <c r="GHQ35" s="191"/>
      <c r="GHR35" s="191"/>
      <c r="GHS35" s="191"/>
      <c r="GHT35" s="191"/>
      <c r="GHU35" s="191"/>
      <c r="GHV35" s="191"/>
      <c r="GHW35" s="191"/>
      <c r="GHX35" s="191"/>
      <c r="GHY35" s="191"/>
      <c r="GHZ35" s="191"/>
      <c r="GIA35" s="191"/>
      <c r="GIB35" s="191"/>
      <c r="GIC35" s="191"/>
      <c r="GID35" s="191"/>
      <c r="GIE35" s="191"/>
      <c r="GIF35" s="191"/>
      <c r="GIG35" s="191"/>
      <c r="GIH35" s="191"/>
      <c r="GII35" s="191"/>
      <c r="GIJ35" s="191"/>
      <c r="GIK35" s="191"/>
      <c r="GIL35" s="191"/>
      <c r="GIM35" s="191"/>
      <c r="GIN35" s="191"/>
      <c r="GIO35" s="191"/>
      <c r="GIP35" s="191"/>
      <c r="GIQ35" s="191"/>
      <c r="GIR35" s="191"/>
      <c r="GIS35" s="191"/>
      <c r="GIT35" s="191"/>
      <c r="GIU35" s="191"/>
      <c r="GIV35" s="191"/>
      <c r="GIW35" s="191"/>
      <c r="GIX35" s="191"/>
      <c r="GIY35" s="191"/>
      <c r="GIZ35" s="191"/>
      <c r="GJA35" s="191"/>
      <c r="GJB35" s="191"/>
      <c r="GJC35" s="191"/>
      <c r="GJD35" s="191"/>
      <c r="GJE35" s="191"/>
      <c r="GJF35" s="191"/>
      <c r="GJG35" s="191"/>
      <c r="GJH35" s="191"/>
      <c r="GJI35" s="191"/>
      <c r="GJJ35" s="191"/>
      <c r="GJK35" s="191"/>
      <c r="GJL35" s="191"/>
      <c r="GJM35" s="191"/>
      <c r="GJN35" s="191"/>
      <c r="GJO35" s="191"/>
      <c r="GJP35" s="191"/>
      <c r="GJQ35" s="191"/>
      <c r="GJR35" s="191"/>
      <c r="GJS35" s="191"/>
      <c r="GJT35" s="191"/>
      <c r="GJU35" s="191"/>
      <c r="GJV35" s="191"/>
      <c r="GJW35" s="191"/>
      <c r="GJX35" s="191"/>
      <c r="GJY35" s="191"/>
      <c r="GJZ35" s="191"/>
      <c r="GKA35" s="191"/>
      <c r="GKB35" s="191"/>
      <c r="GKC35" s="191"/>
      <c r="GKD35" s="191"/>
      <c r="GKE35" s="191"/>
      <c r="GKF35" s="191"/>
      <c r="GKG35" s="191"/>
      <c r="GKH35" s="191"/>
      <c r="GKI35" s="191"/>
      <c r="GKJ35" s="191"/>
      <c r="GKK35" s="191"/>
      <c r="GKL35" s="191"/>
      <c r="GKM35" s="191"/>
      <c r="GKN35" s="191"/>
      <c r="GKO35" s="191"/>
      <c r="GKP35" s="191"/>
      <c r="GKQ35" s="191"/>
      <c r="GKR35" s="191"/>
      <c r="GKS35" s="191"/>
      <c r="GKT35" s="191"/>
      <c r="GKU35" s="191"/>
      <c r="GKV35" s="191"/>
      <c r="GKW35" s="191"/>
      <c r="GKX35" s="191"/>
      <c r="GKY35" s="191"/>
      <c r="GKZ35" s="191"/>
      <c r="GLA35" s="191"/>
      <c r="GLB35" s="191"/>
      <c r="GLC35" s="191"/>
      <c r="GLD35" s="191"/>
      <c r="GLE35" s="191"/>
      <c r="GLF35" s="191"/>
      <c r="GLG35" s="191"/>
      <c r="GLH35" s="191"/>
      <c r="GLI35" s="191"/>
      <c r="GLJ35" s="191"/>
      <c r="GLK35" s="191"/>
      <c r="GLL35" s="191"/>
      <c r="GLM35" s="191"/>
      <c r="GLN35" s="191"/>
      <c r="GLO35" s="191"/>
      <c r="GLP35" s="191"/>
      <c r="GLQ35" s="191"/>
      <c r="GLR35" s="191"/>
      <c r="GLS35" s="191"/>
      <c r="GLT35" s="191"/>
      <c r="GLU35" s="191"/>
      <c r="GLV35" s="191"/>
      <c r="GLW35" s="191"/>
      <c r="GLX35" s="191"/>
      <c r="GLY35" s="191"/>
      <c r="GLZ35" s="191"/>
      <c r="GMA35" s="191"/>
      <c r="GMB35" s="191"/>
      <c r="GMC35" s="191"/>
      <c r="GMD35" s="191"/>
      <c r="GME35" s="191"/>
      <c r="GMF35" s="191"/>
      <c r="GMG35" s="191"/>
      <c r="GMH35" s="191"/>
      <c r="GMI35" s="191"/>
      <c r="GMJ35" s="191"/>
      <c r="GMK35" s="191"/>
      <c r="GML35" s="191"/>
      <c r="GMM35" s="191"/>
      <c r="GMN35" s="191"/>
      <c r="GMO35" s="191"/>
      <c r="GMP35" s="191"/>
      <c r="GMQ35" s="191"/>
      <c r="GMR35" s="191"/>
      <c r="GMS35" s="191"/>
      <c r="GMT35" s="191"/>
      <c r="GMU35" s="191"/>
      <c r="GMV35" s="191"/>
      <c r="GMW35" s="191"/>
      <c r="GMX35" s="191"/>
      <c r="GMY35" s="191"/>
      <c r="GMZ35" s="191"/>
      <c r="GNA35" s="191"/>
      <c r="GNB35" s="191"/>
      <c r="GNC35" s="191"/>
      <c r="GND35" s="191"/>
      <c r="GNE35" s="191"/>
      <c r="GNF35" s="191"/>
      <c r="GNG35" s="191"/>
      <c r="GNH35" s="191"/>
      <c r="GNI35" s="191"/>
      <c r="GNJ35" s="191"/>
      <c r="GNK35" s="191"/>
      <c r="GNL35" s="191"/>
      <c r="GNM35" s="191"/>
      <c r="GNN35" s="191"/>
      <c r="GNO35" s="191"/>
      <c r="GNP35" s="191"/>
      <c r="GNQ35" s="191"/>
      <c r="GNR35" s="191"/>
      <c r="GNS35" s="191"/>
      <c r="GNT35" s="191"/>
      <c r="GNU35" s="191"/>
      <c r="GNV35" s="191"/>
      <c r="GNW35" s="191"/>
      <c r="GNX35" s="191"/>
      <c r="GNY35" s="191"/>
      <c r="GNZ35" s="191"/>
      <c r="GOA35" s="191"/>
      <c r="GOB35" s="191"/>
      <c r="GOC35" s="191"/>
      <c r="GOD35" s="191"/>
      <c r="GOE35" s="191"/>
      <c r="GOF35" s="191"/>
      <c r="GOG35" s="191"/>
      <c r="GOH35" s="191"/>
      <c r="GOI35" s="191"/>
      <c r="GOJ35" s="191"/>
      <c r="GOK35" s="191"/>
      <c r="GOL35" s="191"/>
      <c r="GOM35" s="191"/>
      <c r="GON35" s="191"/>
      <c r="GOO35" s="191"/>
      <c r="GOP35" s="191"/>
      <c r="GOQ35" s="191"/>
      <c r="GOR35" s="191"/>
      <c r="GOS35" s="191"/>
      <c r="GOT35" s="191"/>
      <c r="GOU35" s="191"/>
      <c r="GOV35" s="191"/>
      <c r="GOW35" s="191"/>
      <c r="GOX35" s="191"/>
      <c r="GOY35" s="191"/>
      <c r="GOZ35" s="191"/>
      <c r="GPA35" s="191"/>
      <c r="GPB35" s="191"/>
      <c r="GPC35" s="191"/>
      <c r="GPD35" s="191"/>
      <c r="GPE35" s="191"/>
      <c r="GPF35" s="191"/>
      <c r="GPG35" s="191"/>
      <c r="GPH35" s="191"/>
      <c r="GPI35" s="191"/>
      <c r="GPJ35" s="191"/>
      <c r="GPK35" s="191"/>
      <c r="GPL35" s="191"/>
      <c r="GPM35" s="191"/>
      <c r="GPN35" s="191"/>
      <c r="GPO35" s="191"/>
      <c r="GPP35" s="191"/>
      <c r="GPQ35" s="191"/>
      <c r="GPR35" s="191"/>
      <c r="GPS35" s="191"/>
      <c r="GPT35" s="191"/>
      <c r="GPU35" s="191"/>
      <c r="GPV35" s="191"/>
      <c r="GPW35" s="191"/>
      <c r="GPX35" s="191"/>
      <c r="GPY35" s="191"/>
      <c r="GPZ35" s="191"/>
      <c r="GQA35" s="191"/>
      <c r="GQB35" s="191"/>
      <c r="GQC35" s="191"/>
      <c r="GQD35" s="191"/>
      <c r="GQE35" s="191"/>
      <c r="GQF35" s="191"/>
      <c r="GQG35" s="191"/>
      <c r="GQH35" s="191"/>
      <c r="GQI35" s="191"/>
      <c r="GQJ35" s="191"/>
      <c r="GQK35" s="191"/>
      <c r="GQL35" s="191"/>
      <c r="GQM35" s="191"/>
      <c r="GQN35" s="191"/>
      <c r="GQO35" s="191"/>
      <c r="GQP35" s="191"/>
      <c r="GQQ35" s="191"/>
      <c r="GQR35" s="191"/>
      <c r="GQS35" s="191"/>
      <c r="GQT35" s="191"/>
      <c r="GQU35" s="191"/>
      <c r="GQV35" s="191"/>
      <c r="GQW35" s="191"/>
      <c r="GQX35" s="191"/>
      <c r="GQY35" s="191"/>
      <c r="GQZ35" s="191"/>
      <c r="GRA35" s="191"/>
      <c r="GRB35" s="191"/>
      <c r="GRC35" s="191"/>
      <c r="GRD35" s="191"/>
      <c r="GRE35" s="191"/>
      <c r="GRF35" s="191"/>
      <c r="GRG35" s="191"/>
      <c r="GRH35" s="191"/>
      <c r="GRI35" s="191"/>
      <c r="GRJ35" s="191"/>
      <c r="GRK35" s="191"/>
      <c r="GRL35" s="191"/>
      <c r="GRM35" s="191"/>
      <c r="GRN35" s="191"/>
      <c r="GRO35" s="191"/>
      <c r="GRP35" s="191"/>
      <c r="GRQ35" s="191"/>
      <c r="GRR35" s="191"/>
      <c r="GRS35" s="191"/>
      <c r="GRT35" s="191"/>
      <c r="GRU35" s="191"/>
      <c r="GRV35" s="191"/>
      <c r="GRW35" s="191"/>
      <c r="GRX35" s="191"/>
      <c r="GRY35" s="191"/>
      <c r="GRZ35" s="191"/>
      <c r="GSA35" s="191"/>
      <c r="GSB35" s="191"/>
      <c r="GSC35" s="191"/>
      <c r="GSD35" s="191"/>
      <c r="GSE35" s="191"/>
      <c r="GSF35" s="191"/>
      <c r="GSG35" s="191"/>
      <c r="GSH35" s="191"/>
      <c r="GSI35" s="191"/>
      <c r="GSJ35" s="191"/>
      <c r="GSK35" s="191"/>
      <c r="GSL35" s="191"/>
      <c r="GSM35" s="191"/>
      <c r="GSN35" s="191"/>
      <c r="GSO35" s="191"/>
      <c r="GSP35" s="191"/>
      <c r="GSQ35" s="191"/>
      <c r="GSR35" s="191"/>
      <c r="GSS35" s="191"/>
      <c r="GST35" s="191"/>
      <c r="GSU35" s="191"/>
      <c r="GSV35" s="191"/>
      <c r="GSW35" s="191"/>
      <c r="GSX35" s="191"/>
      <c r="GSY35" s="191"/>
      <c r="GSZ35" s="191"/>
      <c r="GTA35" s="191"/>
      <c r="GTB35" s="191"/>
      <c r="GTC35" s="191"/>
      <c r="GTD35" s="191"/>
      <c r="GTE35" s="191"/>
      <c r="GTF35" s="191"/>
      <c r="GTG35" s="191"/>
      <c r="GTH35" s="191"/>
      <c r="GTI35" s="191"/>
      <c r="GTJ35" s="191"/>
      <c r="GTK35" s="191"/>
      <c r="GTL35" s="191"/>
      <c r="GTM35" s="191"/>
      <c r="GTN35" s="191"/>
      <c r="GTO35" s="191"/>
      <c r="GTP35" s="191"/>
      <c r="GTQ35" s="191"/>
      <c r="GTR35" s="191"/>
      <c r="GTS35" s="191"/>
      <c r="GTT35" s="191"/>
      <c r="GTU35" s="191"/>
      <c r="GTV35" s="191"/>
      <c r="GTW35" s="191"/>
      <c r="GTX35" s="191"/>
      <c r="GTY35" s="191"/>
      <c r="GTZ35" s="191"/>
      <c r="GUA35" s="191"/>
      <c r="GUB35" s="191"/>
      <c r="GUC35" s="191"/>
      <c r="GUD35" s="191"/>
      <c r="GUE35" s="191"/>
      <c r="GUF35" s="191"/>
      <c r="GUG35" s="191"/>
      <c r="GUH35" s="191"/>
      <c r="GUI35" s="191"/>
      <c r="GUJ35" s="191"/>
      <c r="GUK35" s="191"/>
      <c r="GUL35" s="191"/>
      <c r="GUM35" s="191"/>
      <c r="GUN35" s="191"/>
      <c r="GUO35" s="191"/>
      <c r="GUP35" s="191"/>
      <c r="GUQ35" s="191"/>
      <c r="GUR35" s="191"/>
      <c r="GUS35" s="191"/>
      <c r="GUT35" s="191"/>
      <c r="GUU35" s="191"/>
      <c r="GUV35" s="191"/>
      <c r="GUW35" s="191"/>
      <c r="GUX35" s="191"/>
      <c r="GUY35" s="191"/>
      <c r="GUZ35" s="191"/>
      <c r="GVA35" s="191"/>
      <c r="GVB35" s="191"/>
      <c r="GVC35" s="191"/>
      <c r="GVD35" s="191"/>
      <c r="GVE35" s="191"/>
      <c r="GVF35" s="191"/>
      <c r="GVG35" s="191"/>
      <c r="GVH35" s="191"/>
      <c r="GVI35" s="191"/>
      <c r="GVJ35" s="191"/>
      <c r="GVK35" s="191"/>
      <c r="GVL35" s="191"/>
      <c r="GVM35" s="191"/>
      <c r="GVN35" s="191"/>
      <c r="GVO35" s="191"/>
      <c r="GVP35" s="191"/>
      <c r="GVQ35" s="191"/>
      <c r="GVR35" s="191"/>
      <c r="GVS35" s="191"/>
      <c r="GVT35" s="191"/>
      <c r="GVU35" s="191"/>
      <c r="GVV35" s="191"/>
      <c r="GVW35" s="191"/>
      <c r="GVX35" s="191"/>
      <c r="GVY35" s="191"/>
      <c r="GVZ35" s="191"/>
      <c r="GWA35" s="191"/>
      <c r="GWB35" s="191"/>
      <c r="GWC35" s="191"/>
      <c r="GWD35" s="191"/>
      <c r="GWE35" s="191"/>
      <c r="GWF35" s="191"/>
      <c r="GWG35" s="191"/>
      <c r="GWH35" s="191"/>
      <c r="GWI35" s="191"/>
      <c r="GWJ35" s="191"/>
      <c r="GWK35" s="191"/>
      <c r="GWL35" s="191"/>
      <c r="GWM35" s="191"/>
      <c r="GWN35" s="191"/>
      <c r="GWO35" s="191"/>
      <c r="GWP35" s="191"/>
      <c r="GWQ35" s="191"/>
      <c r="GWR35" s="191"/>
      <c r="GWS35" s="191"/>
      <c r="GWT35" s="191"/>
      <c r="GWU35" s="191"/>
      <c r="GWV35" s="191"/>
      <c r="GWW35" s="191"/>
      <c r="GWX35" s="191"/>
      <c r="GWY35" s="191"/>
      <c r="GWZ35" s="191"/>
      <c r="GXA35" s="191"/>
      <c r="GXB35" s="191"/>
      <c r="GXC35" s="191"/>
      <c r="GXD35" s="191"/>
      <c r="GXE35" s="191"/>
      <c r="GXF35" s="191"/>
      <c r="GXG35" s="191"/>
      <c r="GXH35" s="191"/>
      <c r="GXI35" s="191"/>
      <c r="GXJ35" s="191"/>
      <c r="GXK35" s="191"/>
      <c r="GXL35" s="191"/>
      <c r="GXM35" s="191"/>
      <c r="GXN35" s="191"/>
      <c r="GXO35" s="191"/>
      <c r="GXP35" s="191"/>
      <c r="GXQ35" s="191"/>
      <c r="GXR35" s="191"/>
      <c r="GXS35" s="191"/>
      <c r="GXT35" s="191"/>
      <c r="GXU35" s="191"/>
      <c r="GXV35" s="191"/>
      <c r="GXW35" s="191"/>
      <c r="GXX35" s="191"/>
      <c r="GXY35" s="191"/>
      <c r="GXZ35" s="191"/>
      <c r="GYA35" s="191"/>
      <c r="GYB35" s="191"/>
      <c r="GYC35" s="191"/>
      <c r="GYD35" s="191"/>
      <c r="GYE35" s="191"/>
      <c r="GYF35" s="191"/>
      <c r="GYG35" s="191"/>
      <c r="GYH35" s="191"/>
      <c r="GYI35" s="191"/>
      <c r="GYJ35" s="191"/>
      <c r="GYK35" s="191"/>
      <c r="GYL35" s="191"/>
      <c r="GYM35" s="191"/>
      <c r="GYN35" s="191"/>
      <c r="GYO35" s="191"/>
      <c r="GYP35" s="191"/>
      <c r="GYQ35" s="191"/>
      <c r="GYR35" s="191"/>
      <c r="GYS35" s="191"/>
      <c r="GYT35" s="191"/>
      <c r="GYU35" s="191"/>
      <c r="GYV35" s="191"/>
      <c r="GYW35" s="191"/>
      <c r="GYX35" s="191"/>
      <c r="GYY35" s="191"/>
      <c r="GYZ35" s="191"/>
      <c r="GZA35" s="191"/>
      <c r="GZB35" s="191"/>
      <c r="GZC35" s="191"/>
      <c r="GZD35" s="191"/>
      <c r="GZE35" s="191"/>
      <c r="GZF35" s="191"/>
      <c r="GZG35" s="191"/>
      <c r="GZH35" s="191"/>
      <c r="GZI35" s="191"/>
      <c r="GZJ35" s="191"/>
      <c r="GZK35" s="191"/>
      <c r="GZL35" s="191"/>
      <c r="GZM35" s="191"/>
      <c r="GZN35" s="191"/>
      <c r="GZO35" s="191"/>
      <c r="GZP35" s="191"/>
      <c r="GZQ35" s="191"/>
      <c r="GZR35" s="191"/>
      <c r="GZS35" s="191"/>
      <c r="GZT35" s="191"/>
      <c r="GZU35" s="191"/>
      <c r="GZV35" s="191"/>
      <c r="GZW35" s="191"/>
      <c r="GZX35" s="191"/>
      <c r="GZY35" s="191"/>
      <c r="GZZ35" s="191"/>
      <c r="HAA35" s="191"/>
      <c r="HAB35" s="191"/>
      <c r="HAC35" s="191"/>
      <c r="HAD35" s="191"/>
      <c r="HAE35" s="191"/>
      <c r="HAF35" s="191"/>
      <c r="HAG35" s="191"/>
      <c r="HAH35" s="191"/>
      <c r="HAI35" s="191"/>
      <c r="HAJ35" s="191"/>
      <c r="HAK35" s="191"/>
      <c r="HAL35" s="191"/>
      <c r="HAM35" s="191"/>
      <c r="HAN35" s="191"/>
      <c r="HAO35" s="191"/>
      <c r="HAP35" s="191"/>
      <c r="HAQ35" s="191"/>
      <c r="HAR35" s="191"/>
      <c r="HAS35" s="191"/>
      <c r="HAT35" s="191"/>
      <c r="HAU35" s="191"/>
      <c r="HAV35" s="191"/>
      <c r="HAW35" s="191"/>
      <c r="HAX35" s="191"/>
      <c r="HAY35" s="191"/>
      <c r="HAZ35" s="191"/>
      <c r="HBA35" s="191"/>
      <c r="HBB35" s="191"/>
      <c r="HBC35" s="191"/>
      <c r="HBD35" s="191"/>
      <c r="HBE35" s="191"/>
      <c r="HBF35" s="191"/>
      <c r="HBG35" s="191"/>
      <c r="HBH35" s="191"/>
      <c r="HBI35" s="191"/>
      <c r="HBJ35" s="191"/>
      <c r="HBK35" s="191"/>
      <c r="HBL35" s="191"/>
      <c r="HBM35" s="191"/>
      <c r="HBN35" s="191"/>
      <c r="HBO35" s="191"/>
      <c r="HBP35" s="191"/>
      <c r="HBQ35" s="191"/>
      <c r="HBR35" s="191"/>
      <c r="HBS35" s="191"/>
      <c r="HBT35" s="191"/>
      <c r="HBU35" s="191"/>
      <c r="HBV35" s="191"/>
      <c r="HBW35" s="191"/>
      <c r="HBX35" s="191"/>
      <c r="HBY35" s="191"/>
      <c r="HBZ35" s="191"/>
      <c r="HCA35" s="191"/>
      <c r="HCB35" s="191"/>
      <c r="HCC35" s="191"/>
      <c r="HCD35" s="191"/>
      <c r="HCE35" s="191"/>
      <c r="HCF35" s="191"/>
      <c r="HCG35" s="191"/>
      <c r="HCH35" s="191"/>
      <c r="HCI35" s="191"/>
      <c r="HCJ35" s="191"/>
      <c r="HCK35" s="191"/>
      <c r="HCL35" s="191"/>
      <c r="HCM35" s="191"/>
      <c r="HCN35" s="191"/>
      <c r="HCO35" s="191"/>
      <c r="HCP35" s="191"/>
      <c r="HCQ35" s="191"/>
      <c r="HCR35" s="191"/>
      <c r="HCS35" s="191"/>
      <c r="HCT35" s="191"/>
      <c r="HCU35" s="191"/>
      <c r="HCV35" s="191"/>
      <c r="HCW35" s="191"/>
      <c r="HCX35" s="191"/>
      <c r="HCY35" s="191"/>
      <c r="HCZ35" s="191"/>
      <c r="HDA35" s="191"/>
      <c r="HDB35" s="191"/>
      <c r="HDC35" s="191"/>
      <c r="HDD35" s="191"/>
      <c r="HDE35" s="191"/>
      <c r="HDF35" s="191"/>
      <c r="HDG35" s="191"/>
      <c r="HDH35" s="191"/>
      <c r="HDI35" s="191"/>
      <c r="HDJ35" s="191"/>
      <c r="HDK35" s="191"/>
      <c r="HDL35" s="191"/>
      <c r="HDM35" s="191"/>
      <c r="HDN35" s="191"/>
      <c r="HDO35" s="191"/>
      <c r="HDP35" s="191"/>
      <c r="HDQ35" s="191"/>
      <c r="HDR35" s="191"/>
      <c r="HDS35" s="191"/>
      <c r="HDT35" s="191"/>
      <c r="HDU35" s="191"/>
      <c r="HDV35" s="191"/>
      <c r="HDW35" s="191"/>
      <c r="HDX35" s="191"/>
      <c r="HDY35" s="191"/>
      <c r="HDZ35" s="191"/>
      <c r="HEA35" s="191"/>
      <c r="HEB35" s="191"/>
      <c r="HEC35" s="191"/>
      <c r="HED35" s="191"/>
      <c r="HEE35" s="191"/>
      <c r="HEF35" s="191"/>
      <c r="HEG35" s="191"/>
      <c r="HEH35" s="191"/>
      <c r="HEI35" s="191"/>
      <c r="HEJ35" s="191"/>
      <c r="HEK35" s="191"/>
      <c r="HEL35" s="191"/>
      <c r="HEM35" s="191"/>
      <c r="HEN35" s="191"/>
      <c r="HEO35" s="191"/>
      <c r="HEP35" s="191"/>
      <c r="HEQ35" s="191"/>
      <c r="HER35" s="191"/>
      <c r="HES35" s="191"/>
      <c r="HET35" s="191"/>
      <c r="HEU35" s="191"/>
      <c r="HEV35" s="191"/>
      <c r="HEW35" s="191"/>
      <c r="HEX35" s="191"/>
      <c r="HEY35" s="191"/>
      <c r="HEZ35" s="191"/>
      <c r="HFA35" s="191"/>
      <c r="HFB35" s="191"/>
      <c r="HFC35" s="191"/>
      <c r="HFD35" s="191"/>
      <c r="HFE35" s="191"/>
      <c r="HFF35" s="191"/>
      <c r="HFG35" s="191"/>
      <c r="HFH35" s="191"/>
      <c r="HFI35" s="191"/>
      <c r="HFJ35" s="191"/>
      <c r="HFK35" s="191"/>
      <c r="HFL35" s="191"/>
      <c r="HFM35" s="191"/>
      <c r="HFN35" s="191"/>
      <c r="HFO35" s="191"/>
      <c r="HFP35" s="191"/>
      <c r="HFQ35" s="191"/>
      <c r="HFR35" s="191"/>
      <c r="HFS35" s="191"/>
      <c r="HFT35" s="191"/>
      <c r="HFU35" s="191"/>
      <c r="HFV35" s="191"/>
      <c r="HFW35" s="191"/>
      <c r="HFX35" s="191"/>
      <c r="HFY35" s="191"/>
      <c r="HFZ35" s="191"/>
      <c r="HGA35" s="191"/>
      <c r="HGB35" s="191"/>
      <c r="HGC35" s="191"/>
      <c r="HGD35" s="191"/>
      <c r="HGE35" s="191"/>
      <c r="HGF35" s="191"/>
      <c r="HGG35" s="191"/>
      <c r="HGH35" s="191"/>
      <c r="HGI35" s="191"/>
      <c r="HGJ35" s="191"/>
      <c r="HGK35" s="191"/>
      <c r="HGL35" s="191"/>
      <c r="HGM35" s="191"/>
      <c r="HGN35" s="191"/>
      <c r="HGO35" s="191"/>
      <c r="HGP35" s="191"/>
      <c r="HGQ35" s="191"/>
      <c r="HGR35" s="191"/>
      <c r="HGS35" s="191"/>
      <c r="HGT35" s="191"/>
      <c r="HGU35" s="191"/>
      <c r="HGV35" s="191"/>
      <c r="HGW35" s="191"/>
      <c r="HGX35" s="191"/>
      <c r="HGY35" s="191"/>
      <c r="HGZ35" s="191"/>
      <c r="HHA35" s="191"/>
      <c r="HHB35" s="191"/>
      <c r="HHC35" s="191"/>
      <c r="HHD35" s="191"/>
      <c r="HHE35" s="191"/>
      <c r="HHF35" s="191"/>
      <c r="HHG35" s="191"/>
      <c r="HHH35" s="191"/>
      <c r="HHI35" s="191"/>
      <c r="HHJ35" s="191"/>
      <c r="HHK35" s="191"/>
      <c r="HHL35" s="191"/>
      <c r="HHM35" s="191"/>
      <c r="HHN35" s="191"/>
      <c r="HHO35" s="191"/>
      <c r="HHP35" s="191"/>
      <c r="HHQ35" s="191"/>
      <c r="HHR35" s="191"/>
      <c r="HHS35" s="191"/>
      <c r="HHT35" s="191"/>
      <c r="HHU35" s="191"/>
      <c r="HHV35" s="191"/>
      <c r="HHW35" s="191"/>
      <c r="HHX35" s="191"/>
      <c r="HHY35" s="191"/>
      <c r="HHZ35" s="191"/>
      <c r="HIA35" s="191"/>
      <c r="HIB35" s="191"/>
      <c r="HIC35" s="191"/>
      <c r="HID35" s="191"/>
      <c r="HIE35" s="191"/>
      <c r="HIF35" s="191"/>
      <c r="HIG35" s="191"/>
      <c r="HIH35" s="191"/>
      <c r="HII35" s="191"/>
      <c r="HIJ35" s="191"/>
      <c r="HIK35" s="191"/>
      <c r="HIL35" s="191"/>
      <c r="HIM35" s="191"/>
      <c r="HIN35" s="191"/>
      <c r="HIO35" s="191"/>
      <c r="HIP35" s="191"/>
      <c r="HIQ35" s="191"/>
      <c r="HIR35" s="191"/>
      <c r="HIS35" s="191"/>
      <c r="HIT35" s="191"/>
      <c r="HIU35" s="191"/>
      <c r="HIV35" s="191"/>
      <c r="HIW35" s="191"/>
      <c r="HIX35" s="191"/>
      <c r="HIY35" s="191"/>
      <c r="HIZ35" s="191"/>
      <c r="HJA35" s="191"/>
      <c r="HJB35" s="191"/>
      <c r="HJC35" s="191"/>
      <c r="HJD35" s="191"/>
      <c r="HJE35" s="191"/>
      <c r="HJF35" s="191"/>
      <c r="HJG35" s="191"/>
      <c r="HJH35" s="191"/>
      <c r="HJI35" s="191"/>
      <c r="HJJ35" s="191"/>
      <c r="HJK35" s="191"/>
      <c r="HJL35" s="191"/>
      <c r="HJM35" s="191"/>
      <c r="HJN35" s="191"/>
      <c r="HJO35" s="191"/>
      <c r="HJP35" s="191"/>
      <c r="HJQ35" s="191"/>
      <c r="HJR35" s="191"/>
      <c r="HJS35" s="191"/>
      <c r="HJT35" s="191"/>
      <c r="HJU35" s="191"/>
      <c r="HJV35" s="191"/>
      <c r="HJW35" s="191"/>
      <c r="HJX35" s="191"/>
      <c r="HJY35" s="191"/>
      <c r="HJZ35" s="191"/>
      <c r="HKA35" s="191"/>
      <c r="HKB35" s="191"/>
      <c r="HKC35" s="191"/>
      <c r="HKD35" s="191"/>
      <c r="HKE35" s="191"/>
      <c r="HKF35" s="191"/>
      <c r="HKG35" s="191"/>
      <c r="HKH35" s="191"/>
      <c r="HKI35" s="191"/>
      <c r="HKJ35" s="191"/>
      <c r="HKK35" s="191"/>
      <c r="HKL35" s="191"/>
      <c r="HKM35" s="191"/>
      <c r="HKN35" s="191"/>
      <c r="HKO35" s="191"/>
      <c r="HKP35" s="191"/>
      <c r="HKQ35" s="191"/>
      <c r="HKR35" s="191"/>
      <c r="HKS35" s="191"/>
      <c r="HKT35" s="191"/>
      <c r="HKU35" s="191"/>
      <c r="HKV35" s="191"/>
      <c r="HKW35" s="191"/>
      <c r="HKX35" s="191"/>
      <c r="HKY35" s="191"/>
      <c r="HKZ35" s="191"/>
      <c r="HLA35" s="191"/>
      <c r="HLB35" s="191"/>
      <c r="HLC35" s="191"/>
      <c r="HLD35" s="191"/>
      <c r="HLE35" s="191"/>
      <c r="HLF35" s="191"/>
      <c r="HLG35" s="191"/>
      <c r="HLH35" s="191"/>
      <c r="HLI35" s="191"/>
      <c r="HLJ35" s="191"/>
      <c r="HLK35" s="191"/>
      <c r="HLL35" s="191"/>
      <c r="HLM35" s="191"/>
      <c r="HLN35" s="191"/>
      <c r="HLO35" s="191"/>
      <c r="HLP35" s="191"/>
      <c r="HLQ35" s="191"/>
      <c r="HLR35" s="191"/>
      <c r="HLS35" s="191"/>
      <c r="HLT35" s="191"/>
      <c r="HLU35" s="191"/>
      <c r="HLV35" s="191"/>
      <c r="HLW35" s="191"/>
      <c r="HLX35" s="191"/>
      <c r="HLY35" s="191"/>
      <c r="HLZ35" s="191"/>
      <c r="HMA35" s="191"/>
      <c r="HMB35" s="191"/>
      <c r="HMC35" s="191"/>
      <c r="HMD35" s="191"/>
      <c r="HME35" s="191"/>
      <c r="HMF35" s="191"/>
      <c r="HMG35" s="191"/>
      <c r="HMH35" s="191"/>
      <c r="HMI35" s="191"/>
      <c r="HMJ35" s="191"/>
      <c r="HMK35" s="191"/>
      <c r="HML35" s="191"/>
      <c r="HMM35" s="191"/>
      <c r="HMN35" s="191"/>
      <c r="HMO35" s="191"/>
      <c r="HMP35" s="191"/>
      <c r="HMQ35" s="191"/>
      <c r="HMR35" s="191"/>
      <c r="HMS35" s="191"/>
      <c r="HMT35" s="191"/>
      <c r="HMU35" s="191"/>
      <c r="HMV35" s="191"/>
      <c r="HMW35" s="191"/>
      <c r="HMX35" s="191"/>
      <c r="HMY35" s="191"/>
      <c r="HMZ35" s="191"/>
      <c r="HNA35" s="191"/>
      <c r="HNB35" s="191"/>
      <c r="HNC35" s="191"/>
      <c r="HND35" s="191"/>
      <c r="HNE35" s="191"/>
      <c r="HNF35" s="191"/>
      <c r="HNG35" s="191"/>
      <c r="HNH35" s="191"/>
      <c r="HNI35" s="191"/>
      <c r="HNJ35" s="191"/>
      <c r="HNK35" s="191"/>
      <c r="HNL35" s="191"/>
      <c r="HNM35" s="191"/>
      <c r="HNN35" s="191"/>
      <c r="HNO35" s="191"/>
      <c r="HNP35" s="191"/>
      <c r="HNQ35" s="191"/>
      <c r="HNR35" s="191"/>
      <c r="HNS35" s="191"/>
      <c r="HNT35" s="191"/>
      <c r="HNU35" s="191"/>
      <c r="HNV35" s="191"/>
      <c r="HNW35" s="191"/>
      <c r="HNX35" s="191"/>
      <c r="HNY35" s="191"/>
      <c r="HNZ35" s="191"/>
      <c r="HOA35" s="191"/>
      <c r="HOB35" s="191"/>
      <c r="HOC35" s="191"/>
      <c r="HOD35" s="191"/>
      <c r="HOE35" s="191"/>
      <c r="HOF35" s="191"/>
      <c r="HOG35" s="191"/>
      <c r="HOH35" s="191"/>
      <c r="HOI35" s="191"/>
      <c r="HOJ35" s="191"/>
      <c r="HOK35" s="191"/>
      <c r="HOL35" s="191"/>
      <c r="HOM35" s="191"/>
      <c r="HON35" s="191"/>
      <c r="HOO35" s="191"/>
      <c r="HOP35" s="191"/>
      <c r="HOQ35" s="191"/>
      <c r="HOR35" s="191"/>
      <c r="HOS35" s="191"/>
      <c r="HOT35" s="191"/>
      <c r="HOU35" s="191"/>
      <c r="HOV35" s="191"/>
      <c r="HOW35" s="191"/>
      <c r="HOX35" s="191"/>
      <c r="HOY35" s="191"/>
      <c r="HOZ35" s="191"/>
      <c r="HPA35" s="191"/>
      <c r="HPB35" s="191"/>
      <c r="HPC35" s="191"/>
      <c r="HPD35" s="191"/>
      <c r="HPE35" s="191"/>
      <c r="HPF35" s="191"/>
      <c r="HPG35" s="191"/>
      <c r="HPH35" s="191"/>
      <c r="HPI35" s="191"/>
      <c r="HPJ35" s="191"/>
      <c r="HPK35" s="191"/>
      <c r="HPL35" s="191"/>
      <c r="HPM35" s="191"/>
      <c r="HPN35" s="191"/>
      <c r="HPO35" s="191"/>
      <c r="HPP35" s="191"/>
      <c r="HPQ35" s="191"/>
      <c r="HPR35" s="191"/>
      <c r="HPS35" s="191"/>
      <c r="HPT35" s="191"/>
      <c r="HPU35" s="191"/>
      <c r="HPV35" s="191"/>
      <c r="HPW35" s="191"/>
      <c r="HPX35" s="191"/>
      <c r="HPY35" s="191"/>
      <c r="HPZ35" s="191"/>
      <c r="HQA35" s="191"/>
      <c r="HQB35" s="191"/>
      <c r="HQC35" s="191"/>
      <c r="HQD35" s="191"/>
      <c r="HQE35" s="191"/>
      <c r="HQF35" s="191"/>
      <c r="HQG35" s="191"/>
      <c r="HQH35" s="191"/>
      <c r="HQI35" s="191"/>
      <c r="HQJ35" s="191"/>
      <c r="HQK35" s="191"/>
      <c r="HQL35" s="191"/>
      <c r="HQM35" s="191"/>
      <c r="HQN35" s="191"/>
      <c r="HQO35" s="191"/>
      <c r="HQP35" s="191"/>
      <c r="HQQ35" s="191"/>
      <c r="HQR35" s="191"/>
      <c r="HQS35" s="191"/>
      <c r="HQT35" s="191"/>
      <c r="HQU35" s="191"/>
      <c r="HQV35" s="191"/>
      <c r="HQW35" s="191"/>
      <c r="HQX35" s="191"/>
      <c r="HQY35" s="191"/>
      <c r="HQZ35" s="191"/>
      <c r="HRA35" s="191"/>
      <c r="HRB35" s="191"/>
      <c r="HRC35" s="191"/>
      <c r="HRD35" s="191"/>
      <c r="HRE35" s="191"/>
      <c r="HRF35" s="191"/>
      <c r="HRG35" s="191"/>
      <c r="HRH35" s="191"/>
      <c r="HRI35" s="191"/>
      <c r="HRJ35" s="191"/>
      <c r="HRK35" s="191"/>
      <c r="HRL35" s="191"/>
      <c r="HRM35" s="191"/>
      <c r="HRN35" s="191"/>
      <c r="HRO35" s="191"/>
      <c r="HRP35" s="191"/>
      <c r="HRQ35" s="191"/>
      <c r="HRR35" s="191"/>
      <c r="HRS35" s="191"/>
      <c r="HRT35" s="191"/>
      <c r="HRU35" s="191"/>
      <c r="HRV35" s="191"/>
      <c r="HRW35" s="191"/>
      <c r="HRX35" s="191"/>
      <c r="HRY35" s="191"/>
      <c r="HRZ35" s="191"/>
      <c r="HSA35" s="191"/>
      <c r="HSB35" s="191"/>
      <c r="HSC35" s="191"/>
      <c r="HSD35" s="191"/>
      <c r="HSE35" s="191"/>
      <c r="HSF35" s="191"/>
      <c r="HSG35" s="191"/>
      <c r="HSH35" s="191"/>
      <c r="HSI35" s="191"/>
      <c r="HSJ35" s="191"/>
      <c r="HSK35" s="191"/>
      <c r="HSL35" s="191"/>
      <c r="HSM35" s="191"/>
      <c r="HSN35" s="191"/>
      <c r="HSO35" s="191"/>
      <c r="HSP35" s="191"/>
      <c r="HSQ35" s="191"/>
      <c r="HSR35" s="191"/>
      <c r="HSS35" s="191"/>
      <c r="HST35" s="191"/>
      <c r="HSU35" s="191"/>
      <c r="HSV35" s="191"/>
      <c r="HSW35" s="191"/>
      <c r="HSX35" s="191"/>
      <c r="HSY35" s="191"/>
      <c r="HSZ35" s="191"/>
      <c r="HTA35" s="191"/>
      <c r="HTB35" s="191"/>
      <c r="HTC35" s="191"/>
      <c r="HTD35" s="191"/>
      <c r="HTE35" s="191"/>
      <c r="HTF35" s="191"/>
      <c r="HTG35" s="191"/>
      <c r="HTH35" s="191"/>
      <c r="HTI35" s="191"/>
      <c r="HTJ35" s="191"/>
      <c r="HTK35" s="191"/>
      <c r="HTL35" s="191"/>
      <c r="HTM35" s="191"/>
      <c r="HTN35" s="191"/>
      <c r="HTO35" s="191"/>
      <c r="HTP35" s="191"/>
      <c r="HTQ35" s="191"/>
      <c r="HTR35" s="191"/>
      <c r="HTS35" s="191"/>
      <c r="HTT35" s="191"/>
      <c r="HTU35" s="191"/>
      <c r="HTV35" s="191"/>
      <c r="HTW35" s="191"/>
      <c r="HTX35" s="191"/>
      <c r="HTY35" s="191"/>
      <c r="HTZ35" s="191"/>
      <c r="HUA35" s="191"/>
      <c r="HUB35" s="191"/>
      <c r="HUC35" s="191"/>
      <c r="HUD35" s="191"/>
      <c r="HUE35" s="191"/>
      <c r="HUF35" s="191"/>
      <c r="HUG35" s="191"/>
      <c r="HUH35" s="191"/>
      <c r="HUI35" s="191"/>
      <c r="HUJ35" s="191"/>
      <c r="HUK35" s="191"/>
      <c r="HUL35" s="191"/>
      <c r="HUM35" s="191"/>
      <c r="HUN35" s="191"/>
      <c r="HUO35" s="191"/>
      <c r="HUP35" s="191"/>
      <c r="HUQ35" s="191"/>
      <c r="HUR35" s="191"/>
      <c r="HUS35" s="191"/>
      <c r="HUT35" s="191"/>
      <c r="HUU35" s="191"/>
      <c r="HUV35" s="191"/>
      <c r="HUW35" s="191"/>
      <c r="HUX35" s="191"/>
      <c r="HUY35" s="191"/>
      <c r="HUZ35" s="191"/>
      <c r="HVA35" s="191"/>
      <c r="HVB35" s="191"/>
      <c r="HVC35" s="191"/>
      <c r="HVD35" s="191"/>
      <c r="HVE35" s="191"/>
      <c r="HVF35" s="191"/>
      <c r="HVG35" s="191"/>
      <c r="HVH35" s="191"/>
      <c r="HVI35" s="191"/>
      <c r="HVJ35" s="191"/>
      <c r="HVK35" s="191"/>
      <c r="HVL35" s="191"/>
      <c r="HVM35" s="191"/>
      <c r="HVN35" s="191"/>
      <c r="HVO35" s="191"/>
      <c r="HVP35" s="191"/>
      <c r="HVQ35" s="191"/>
      <c r="HVR35" s="191"/>
      <c r="HVS35" s="191"/>
      <c r="HVT35" s="191"/>
      <c r="HVU35" s="191"/>
      <c r="HVV35" s="191"/>
      <c r="HVW35" s="191"/>
      <c r="HVX35" s="191"/>
      <c r="HVY35" s="191"/>
      <c r="HVZ35" s="191"/>
      <c r="HWA35" s="191"/>
      <c r="HWB35" s="191"/>
      <c r="HWC35" s="191"/>
      <c r="HWD35" s="191"/>
      <c r="HWE35" s="191"/>
      <c r="HWF35" s="191"/>
      <c r="HWG35" s="191"/>
      <c r="HWH35" s="191"/>
      <c r="HWI35" s="191"/>
      <c r="HWJ35" s="191"/>
      <c r="HWK35" s="191"/>
      <c r="HWL35" s="191"/>
      <c r="HWM35" s="191"/>
      <c r="HWN35" s="191"/>
      <c r="HWO35" s="191"/>
      <c r="HWP35" s="191"/>
      <c r="HWQ35" s="191"/>
      <c r="HWR35" s="191"/>
      <c r="HWS35" s="191"/>
      <c r="HWT35" s="191"/>
      <c r="HWU35" s="191"/>
      <c r="HWV35" s="191"/>
      <c r="HWW35" s="191"/>
      <c r="HWX35" s="191"/>
      <c r="HWY35" s="191"/>
      <c r="HWZ35" s="191"/>
      <c r="HXA35" s="191"/>
      <c r="HXB35" s="191"/>
      <c r="HXC35" s="191"/>
      <c r="HXD35" s="191"/>
      <c r="HXE35" s="191"/>
      <c r="HXF35" s="191"/>
      <c r="HXG35" s="191"/>
      <c r="HXH35" s="191"/>
      <c r="HXI35" s="191"/>
      <c r="HXJ35" s="191"/>
      <c r="HXK35" s="191"/>
      <c r="HXL35" s="191"/>
      <c r="HXM35" s="191"/>
      <c r="HXN35" s="191"/>
      <c r="HXO35" s="191"/>
      <c r="HXP35" s="191"/>
      <c r="HXQ35" s="191"/>
      <c r="HXR35" s="191"/>
      <c r="HXS35" s="191"/>
      <c r="HXT35" s="191"/>
      <c r="HXU35" s="191"/>
      <c r="HXV35" s="191"/>
      <c r="HXW35" s="191"/>
      <c r="HXX35" s="191"/>
      <c r="HXY35" s="191"/>
      <c r="HXZ35" s="191"/>
      <c r="HYA35" s="191"/>
      <c r="HYB35" s="191"/>
      <c r="HYC35" s="191"/>
      <c r="HYD35" s="191"/>
      <c r="HYE35" s="191"/>
      <c r="HYF35" s="191"/>
      <c r="HYG35" s="191"/>
      <c r="HYH35" s="191"/>
      <c r="HYI35" s="191"/>
      <c r="HYJ35" s="191"/>
      <c r="HYK35" s="191"/>
      <c r="HYL35" s="191"/>
      <c r="HYM35" s="191"/>
      <c r="HYN35" s="191"/>
      <c r="HYO35" s="191"/>
      <c r="HYP35" s="191"/>
      <c r="HYQ35" s="191"/>
      <c r="HYR35" s="191"/>
      <c r="HYS35" s="191"/>
      <c r="HYT35" s="191"/>
      <c r="HYU35" s="191"/>
      <c r="HYV35" s="191"/>
      <c r="HYW35" s="191"/>
      <c r="HYX35" s="191"/>
      <c r="HYY35" s="191"/>
      <c r="HYZ35" s="191"/>
      <c r="HZA35" s="191"/>
      <c r="HZB35" s="191"/>
      <c r="HZC35" s="191"/>
      <c r="HZD35" s="191"/>
      <c r="HZE35" s="191"/>
      <c r="HZF35" s="191"/>
      <c r="HZG35" s="191"/>
      <c r="HZH35" s="191"/>
      <c r="HZI35" s="191"/>
      <c r="HZJ35" s="191"/>
      <c r="HZK35" s="191"/>
      <c r="HZL35" s="191"/>
      <c r="HZM35" s="191"/>
      <c r="HZN35" s="191"/>
      <c r="HZO35" s="191"/>
      <c r="HZP35" s="191"/>
      <c r="HZQ35" s="191"/>
      <c r="HZR35" s="191"/>
      <c r="HZS35" s="191"/>
      <c r="HZT35" s="191"/>
      <c r="HZU35" s="191"/>
      <c r="HZV35" s="191"/>
      <c r="HZW35" s="191"/>
      <c r="HZX35" s="191"/>
      <c r="HZY35" s="191"/>
      <c r="HZZ35" s="191"/>
      <c r="IAA35" s="191"/>
      <c r="IAB35" s="191"/>
      <c r="IAC35" s="191"/>
      <c r="IAD35" s="191"/>
      <c r="IAE35" s="191"/>
      <c r="IAF35" s="191"/>
      <c r="IAG35" s="191"/>
      <c r="IAH35" s="191"/>
      <c r="IAI35" s="191"/>
      <c r="IAJ35" s="191"/>
      <c r="IAK35" s="191"/>
      <c r="IAL35" s="191"/>
      <c r="IAM35" s="191"/>
      <c r="IAN35" s="191"/>
      <c r="IAO35" s="191"/>
      <c r="IAP35" s="191"/>
      <c r="IAQ35" s="191"/>
      <c r="IAR35" s="191"/>
      <c r="IAS35" s="191"/>
      <c r="IAT35" s="191"/>
      <c r="IAU35" s="191"/>
      <c r="IAV35" s="191"/>
      <c r="IAW35" s="191"/>
      <c r="IAX35" s="191"/>
      <c r="IAY35" s="191"/>
      <c r="IAZ35" s="191"/>
      <c r="IBA35" s="191"/>
      <c r="IBB35" s="191"/>
      <c r="IBC35" s="191"/>
      <c r="IBD35" s="191"/>
      <c r="IBE35" s="191"/>
      <c r="IBF35" s="191"/>
      <c r="IBG35" s="191"/>
      <c r="IBH35" s="191"/>
      <c r="IBI35" s="191"/>
      <c r="IBJ35" s="191"/>
      <c r="IBK35" s="191"/>
      <c r="IBL35" s="191"/>
      <c r="IBM35" s="191"/>
      <c r="IBN35" s="191"/>
      <c r="IBO35" s="191"/>
      <c r="IBP35" s="191"/>
      <c r="IBQ35" s="191"/>
      <c r="IBR35" s="191"/>
      <c r="IBS35" s="191"/>
      <c r="IBT35" s="191"/>
      <c r="IBU35" s="191"/>
      <c r="IBV35" s="191"/>
      <c r="IBW35" s="191"/>
      <c r="IBX35" s="191"/>
      <c r="IBY35" s="191"/>
      <c r="IBZ35" s="191"/>
      <c r="ICA35" s="191"/>
      <c r="ICB35" s="191"/>
      <c r="ICC35" s="191"/>
      <c r="ICD35" s="191"/>
      <c r="ICE35" s="191"/>
      <c r="ICF35" s="191"/>
      <c r="ICG35" s="191"/>
      <c r="ICH35" s="191"/>
      <c r="ICI35" s="191"/>
      <c r="ICJ35" s="191"/>
      <c r="ICK35" s="191"/>
      <c r="ICL35" s="191"/>
      <c r="ICM35" s="191"/>
      <c r="ICN35" s="191"/>
      <c r="ICO35" s="191"/>
      <c r="ICP35" s="191"/>
      <c r="ICQ35" s="191"/>
      <c r="ICR35" s="191"/>
      <c r="ICS35" s="191"/>
      <c r="ICT35" s="191"/>
      <c r="ICU35" s="191"/>
      <c r="ICV35" s="191"/>
      <c r="ICW35" s="191"/>
      <c r="ICX35" s="191"/>
      <c r="ICY35" s="191"/>
      <c r="ICZ35" s="191"/>
      <c r="IDA35" s="191"/>
      <c r="IDB35" s="191"/>
      <c r="IDC35" s="191"/>
      <c r="IDD35" s="191"/>
      <c r="IDE35" s="191"/>
      <c r="IDF35" s="191"/>
      <c r="IDG35" s="191"/>
      <c r="IDH35" s="191"/>
      <c r="IDI35" s="191"/>
      <c r="IDJ35" s="191"/>
      <c r="IDK35" s="191"/>
      <c r="IDL35" s="191"/>
      <c r="IDM35" s="191"/>
      <c r="IDN35" s="191"/>
      <c r="IDO35" s="191"/>
      <c r="IDP35" s="191"/>
      <c r="IDQ35" s="191"/>
      <c r="IDR35" s="191"/>
      <c r="IDS35" s="191"/>
      <c r="IDT35" s="191"/>
      <c r="IDU35" s="191"/>
      <c r="IDV35" s="191"/>
      <c r="IDW35" s="191"/>
      <c r="IDX35" s="191"/>
      <c r="IDY35" s="191"/>
      <c r="IDZ35" s="191"/>
      <c r="IEA35" s="191"/>
      <c r="IEB35" s="191"/>
      <c r="IEC35" s="191"/>
      <c r="IED35" s="191"/>
      <c r="IEE35" s="191"/>
      <c r="IEF35" s="191"/>
      <c r="IEG35" s="191"/>
      <c r="IEH35" s="191"/>
      <c r="IEI35" s="191"/>
      <c r="IEJ35" s="191"/>
      <c r="IEK35" s="191"/>
      <c r="IEL35" s="191"/>
      <c r="IEM35" s="191"/>
      <c r="IEN35" s="191"/>
      <c r="IEO35" s="191"/>
      <c r="IEP35" s="191"/>
      <c r="IEQ35" s="191"/>
      <c r="IER35" s="191"/>
      <c r="IES35" s="191"/>
      <c r="IET35" s="191"/>
      <c r="IEU35" s="191"/>
      <c r="IEV35" s="191"/>
      <c r="IEW35" s="191"/>
      <c r="IEX35" s="191"/>
      <c r="IEY35" s="191"/>
      <c r="IEZ35" s="191"/>
      <c r="IFA35" s="191"/>
      <c r="IFB35" s="191"/>
      <c r="IFC35" s="191"/>
      <c r="IFD35" s="191"/>
      <c r="IFE35" s="191"/>
      <c r="IFF35" s="191"/>
      <c r="IFG35" s="191"/>
      <c r="IFH35" s="191"/>
      <c r="IFI35" s="191"/>
      <c r="IFJ35" s="191"/>
      <c r="IFK35" s="191"/>
      <c r="IFL35" s="191"/>
      <c r="IFM35" s="191"/>
      <c r="IFN35" s="191"/>
      <c r="IFO35" s="191"/>
      <c r="IFP35" s="191"/>
      <c r="IFQ35" s="191"/>
      <c r="IFR35" s="191"/>
      <c r="IFS35" s="191"/>
      <c r="IFT35" s="191"/>
      <c r="IFU35" s="191"/>
      <c r="IFV35" s="191"/>
      <c r="IFW35" s="191"/>
      <c r="IFX35" s="191"/>
      <c r="IFY35" s="191"/>
      <c r="IFZ35" s="191"/>
      <c r="IGA35" s="191"/>
      <c r="IGB35" s="191"/>
      <c r="IGC35" s="191"/>
      <c r="IGD35" s="191"/>
      <c r="IGE35" s="191"/>
      <c r="IGF35" s="191"/>
      <c r="IGG35" s="191"/>
      <c r="IGH35" s="191"/>
      <c r="IGI35" s="191"/>
      <c r="IGJ35" s="191"/>
      <c r="IGK35" s="191"/>
      <c r="IGL35" s="191"/>
      <c r="IGM35" s="191"/>
      <c r="IGN35" s="191"/>
      <c r="IGO35" s="191"/>
      <c r="IGP35" s="191"/>
      <c r="IGQ35" s="191"/>
      <c r="IGR35" s="191"/>
      <c r="IGS35" s="191"/>
      <c r="IGT35" s="191"/>
      <c r="IGU35" s="191"/>
      <c r="IGV35" s="191"/>
      <c r="IGW35" s="191"/>
      <c r="IGX35" s="191"/>
      <c r="IGY35" s="191"/>
      <c r="IGZ35" s="191"/>
      <c r="IHA35" s="191"/>
      <c r="IHB35" s="191"/>
      <c r="IHC35" s="191"/>
      <c r="IHD35" s="191"/>
      <c r="IHE35" s="191"/>
      <c r="IHF35" s="191"/>
      <c r="IHG35" s="191"/>
      <c r="IHH35" s="191"/>
      <c r="IHI35" s="191"/>
      <c r="IHJ35" s="191"/>
      <c r="IHK35" s="191"/>
      <c r="IHL35" s="191"/>
      <c r="IHM35" s="191"/>
      <c r="IHN35" s="191"/>
      <c r="IHO35" s="191"/>
      <c r="IHP35" s="191"/>
      <c r="IHQ35" s="191"/>
      <c r="IHR35" s="191"/>
      <c r="IHS35" s="191"/>
      <c r="IHT35" s="191"/>
      <c r="IHU35" s="191"/>
      <c r="IHV35" s="191"/>
      <c r="IHW35" s="191"/>
      <c r="IHX35" s="191"/>
      <c r="IHY35" s="191"/>
      <c r="IHZ35" s="191"/>
      <c r="IIA35" s="191"/>
      <c r="IIB35" s="191"/>
      <c r="IIC35" s="191"/>
      <c r="IID35" s="191"/>
      <c r="IIE35" s="191"/>
      <c r="IIF35" s="191"/>
      <c r="IIG35" s="191"/>
      <c r="IIH35" s="191"/>
      <c r="III35" s="191"/>
      <c r="IIJ35" s="191"/>
      <c r="IIK35" s="191"/>
      <c r="IIL35" s="191"/>
      <c r="IIM35" s="191"/>
      <c r="IIN35" s="191"/>
      <c r="IIO35" s="191"/>
      <c r="IIP35" s="191"/>
      <c r="IIQ35" s="191"/>
      <c r="IIR35" s="191"/>
      <c r="IIS35" s="191"/>
      <c r="IIT35" s="191"/>
      <c r="IIU35" s="191"/>
      <c r="IIV35" s="191"/>
      <c r="IIW35" s="191"/>
      <c r="IIX35" s="191"/>
      <c r="IIY35" s="191"/>
      <c r="IIZ35" s="191"/>
      <c r="IJA35" s="191"/>
      <c r="IJB35" s="191"/>
      <c r="IJC35" s="191"/>
      <c r="IJD35" s="191"/>
      <c r="IJE35" s="191"/>
      <c r="IJF35" s="191"/>
      <c r="IJG35" s="191"/>
      <c r="IJH35" s="191"/>
      <c r="IJI35" s="191"/>
      <c r="IJJ35" s="191"/>
      <c r="IJK35" s="191"/>
      <c r="IJL35" s="191"/>
      <c r="IJM35" s="191"/>
      <c r="IJN35" s="191"/>
      <c r="IJO35" s="191"/>
      <c r="IJP35" s="191"/>
      <c r="IJQ35" s="191"/>
      <c r="IJR35" s="191"/>
      <c r="IJS35" s="191"/>
      <c r="IJT35" s="191"/>
      <c r="IJU35" s="191"/>
      <c r="IJV35" s="191"/>
      <c r="IJW35" s="191"/>
      <c r="IJX35" s="191"/>
      <c r="IJY35" s="191"/>
      <c r="IJZ35" s="191"/>
      <c r="IKA35" s="191"/>
      <c r="IKB35" s="191"/>
      <c r="IKC35" s="191"/>
      <c r="IKD35" s="191"/>
      <c r="IKE35" s="191"/>
      <c r="IKF35" s="191"/>
      <c r="IKG35" s="191"/>
      <c r="IKH35" s="191"/>
      <c r="IKI35" s="191"/>
      <c r="IKJ35" s="191"/>
      <c r="IKK35" s="191"/>
      <c r="IKL35" s="191"/>
      <c r="IKM35" s="191"/>
      <c r="IKN35" s="191"/>
      <c r="IKO35" s="191"/>
      <c r="IKP35" s="191"/>
      <c r="IKQ35" s="191"/>
      <c r="IKR35" s="191"/>
      <c r="IKS35" s="191"/>
      <c r="IKT35" s="191"/>
      <c r="IKU35" s="191"/>
      <c r="IKV35" s="191"/>
      <c r="IKW35" s="191"/>
      <c r="IKX35" s="191"/>
      <c r="IKY35" s="191"/>
      <c r="IKZ35" s="191"/>
      <c r="ILA35" s="191"/>
      <c r="ILB35" s="191"/>
      <c r="ILC35" s="191"/>
      <c r="ILD35" s="191"/>
      <c r="ILE35" s="191"/>
      <c r="ILF35" s="191"/>
      <c r="ILG35" s="191"/>
      <c r="ILH35" s="191"/>
      <c r="ILI35" s="191"/>
      <c r="ILJ35" s="191"/>
      <c r="ILK35" s="191"/>
      <c r="ILL35" s="191"/>
      <c r="ILM35" s="191"/>
      <c r="ILN35" s="191"/>
      <c r="ILO35" s="191"/>
      <c r="ILP35" s="191"/>
      <c r="ILQ35" s="191"/>
      <c r="ILR35" s="191"/>
      <c r="ILS35" s="191"/>
      <c r="ILT35" s="191"/>
      <c r="ILU35" s="191"/>
      <c r="ILV35" s="191"/>
      <c r="ILW35" s="191"/>
      <c r="ILX35" s="191"/>
      <c r="ILY35" s="191"/>
      <c r="ILZ35" s="191"/>
      <c r="IMA35" s="191"/>
      <c r="IMB35" s="191"/>
      <c r="IMC35" s="191"/>
      <c r="IMD35" s="191"/>
      <c r="IME35" s="191"/>
      <c r="IMF35" s="191"/>
      <c r="IMG35" s="191"/>
      <c r="IMH35" s="191"/>
      <c r="IMI35" s="191"/>
      <c r="IMJ35" s="191"/>
      <c r="IMK35" s="191"/>
      <c r="IML35" s="191"/>
      <c r="IMM35" s="191"/>
      <c r="IMN35" s="191"/>
      <c r="IMO35" s="191"/>
      <c r="IMP35" s="191"/>
      <c r="IMQ35" s="191"/>
      <c r="IMR35" s="191"/>
      <c r="IMS35" s="191"/>
      <c r="IMT35" s="191"/>
      <c r="IMU35" s="191"/>
      <c r="IMV35" s="191"/>
      <c r="IMW35" s="191"/>
      <c r="IMX35" s="191"/>
      <c r="IMY35" s="191"/>
      <c r="IMZ35" s="191"/>
      <c r="INA35" s="191"/>
      <c r="INB35" s="191"/>
      <c r="INC35" s="191"/>
      <c r="IND35" s="191"/>
      <c r="INE35" s="191"/>
      <c r="INF35" s="191"/>
      <c r="ING35" s="191"/>
      <c r="INH35" s="191"/>
      <c r="INI35" s="191"/>
      <c r="INJ35" s="191"/>
      <c r="INK35" s="191"/>
      <c r="INL35" s="191"/>
      <c r="INM35" s="191"/>
      <c r="INN35" s="191"/>
      <c r="INO35" s="191"/>
      <c r="INP35" s="191"/>
      <c r="INQ35" s="191"/>
      <c r="INR35" s="191"/>
      <c r="INS35" s="191"/>
      <c r="INT35" s="191"/>
      <c r="INU35" s="191"/>
      <c r="INV35" s="191"/>
      <c r="INW35" s="191"/>
      <c r="INX35" s="191"/>
      <c r="INY35" s="191"/>
      <c r="INZ35" s="191"/>
      <c r="IOA35" s="191"/>
      <c r="IOB35" s="191"/>
      <c r="IOC35" s="191"/>
      <c r="IOD35" s="191"/>
      <c r="IOE35" s="191"/>
      <c r="IOF35" s="191"/>
      <c r="IOG35" s="191"/>
      <c r="IOH35" s="191"/>
      <c r="IOI35" s="191"/>
      <c r="IOJ35" s="191"/>
      <c r="IOK35" s="191"/>
      <c r="IOL35" s="191"/>
      <c r="IOM35" s="191"/>
      <c r="ION35" s="191"/>
      <c r="IOO35" s="191"/>
      <c r="IOP35" s="191"/>
      <c r="IOQ35" s="191"/>
      <c r="IOR35" s="191"/>
      <c r="IOS35" s="191"/>
      <c r="IOT35" s="191"/>
      <c r="IOU35" s="191"/>
      <c r="IOV35" s="191"/>
      <c r="IOW35" s="191"/>
      <c r="IOX35" s="191"/>
      <c r="IOY35" s="191"/>
      <c r="IOZ35" s="191"/>
      <c r="IPA35" s="191"/>
      <c r="IPB35" s="191"/>
      <c r="IPC35" s="191"/>
      <c r="IPD35" s="191"/>
      <c r="IPE35" s="191"/>
      <c r="IPF35" s="191"/>
      <c r="IPG35" s="191"/>
      <c r="IPH35" s="191"/>
      <c r="IPI35" s="191"/>
      <c r="IPJ35" s="191"/>
      <c r="IPK35" s="191"/>
      <c r="IPL35" s="191"/>
      <c r="IPM35" s="191"/>
      <c r="IPN35" s="191"/>
      <c r="IPO35" s="191"/>
      <c r="IPP35" s="191"/>
      <c r="IPQ35" s="191"/>
      <c r="IPR35" s="191"/>
      <c r="IPS35" s="191"/>
      <c r="IPT35" s="191"/>
      <c r="IPU35" s="191"/>
      <c r="IPV35" s="191"/>
      <c r="IPW35" s="191"/>
      <c r="IPX35" s="191"/>
      <c r="IPY35" s="191"/>
      <c r="IPZ35" s="191"/>
      <c r="IQA35" s="191"/>
      <c r="IQB35" s="191"/>
      <c r="IQC35" s="191"/>
      <c r="IQD35" s="191"/>
      <c r="IQE35" s="191"/>
      <c r="IQF35" s="191"/>
      <c r="IQG35" s="191"/>
      <c r="IQH35" s="191"/>
      <c r="IQI35" s="191"/>
      <c r="IQJ35" s="191"/>
      <c r="IQK35" s="191"/>
      <c r="IQL35" s="191"/>
      <c r="IQM35" s="191"/>
      <c r="IQN35" s="191"/>
      <c r="IQO35" s="191"/>
      <c r="IQP35" s="191"/>
      <c r="IQQ35" s="191"/>
      <c r="IQR35" s="191"/>
      <c r="IQS35" s="191"/>
      <c r="IQT35" s="191"/>
      <c r="IQU35" s="191"/>
      <c r="IQV35" s="191"/>
      <c r="IQW35" s="191"/>
      <c r="IQX35" s="191"/>
      <c r="IQY35" s="191"/>
      <c r="IQZ35" s="191"/>
      <c r="IRA35" s="191"/>
      <c r="IRB35" s="191"/>
      <c r="IRC35" s="191"/>
      <c r="IRD35" s="191"/>
      <c r="IRE35" s="191"/>
      <c r="IRF35" s="191"/>
      <c r="IRG35" s="191"/>
      <c r="IRH35" s="191"/>
      <c r="IRI35" s="191"/>
      <c r="IRJ35" s="191"/>
      <c r="IRK35" s="191"/>
      <c r="IRL35" s="191"/>
      <c r="IRM35" s="191"/>
      <c r="IRN35" s="191"/>
      <c r="IRO35" s="191"/>
      <c r="IRP35" s="191"/>
      <c r="IRQ35" s="191"/>
      <c r="IRR35" s="191"/>
      <c r="IRS35" s="191"/>
      <c r="IRT35" s="191"/>
      <c r="IRU35" s="191"/>
      <c r="IRV35" s="191"/>
      <c r="IRW35" s="191"/>
      <c r="IRX35" s="191"/>
      <c r="IRY35" s="191"/>
      <c r="IRZ35" s="191"/>
      <c r="ISA35" s="191"/>
      <c r="ISB35" s="191"/>
      <c r="ISC35" s="191"/>
      <c r="ISD35" s="191"/>
      <c r="ISE35" s="191"/>
      <c r="ISF35" s="191"/>
      <c r="ISG35" s="191"/>
      <c r="ISH35" s="191"/>
      <c r="ISI35" s="191"/>
      <c r="ISJ35" s="191"/>
      <c r="ISK35" s="191"/>
      <c r="ISL35" s="191"/>
      <c r="ISM35" s="191"/>
      <c r="ISN35" s="191"/>
      <c r="ISO35" s="191"/>
      <c r="ISP35" s="191"/>
      <c r="ISQ35" s="191"/>
      <c r="ISR35" s="191"/>
      <c r="ISS35" s="191"/>
      <c r="IST35" s="191"/>
      <c r="ISU35" s="191"/>
      <c r="ISV35" s="191"/>
      <c r="ISW35" s="191"/>
      <c r="ISX35" s="191"/>
      <c r="ISY35" s="191"/>
      <c r="ISZ35" s="191"/>
      <c r="ITA35" s="191"/>
      <c r="ITB35" s="191"/>
      <c r="ITC35" s="191"/>
      <c r="ITD35" s="191"/>
      <c r="ITE35" s="191"/>
      <c r="ITF35" s="191"/>
      <c r="ITG35" s="191"/>
      <c r="ITH35" s="191"/>
      <c r="ITI35" s="191"/>
      <c r="ITJ35" s="191"/>
      <c r="ITK35" s="191"/>
      <c r="ITL35" s="191"/>
      <c r="ITM35" s="191"/>
      <c r="ITN35" s="191"/>
      <c r="ITO35" s="191"/>
      <c r="ITP35" s="191"/>
      <c r="ITQ35" s="191"/>
      <c r="ITR35" s="191"/>
      <c r="ITS35" s="191"/>
      <c r="ITT35" s="191"/>
      <c r="ITU35" s="191"/>
      <c r="ITV35" s="191"/>
      <c r="ITW35" s="191"/>
      <c r="ITX35" s="191"/>
      <c r="ITY35" s="191"/>
      <c r="ITZ35" s="191"/>
      <c r="IUA35" s="191"/>
      <c r="IUB35" s="191"/>
      <c r="IUC35" s="191"/>
      <c r="IUD35" s="191"/>
      <c r="IUE35" s="191"/>
      <c r="IUF35" s="191"/>
      <c r="IUG35" s="191"/>
      <c r="IUH35" s="191"/>
      <c r="IUI35" s="191"/>
      <c r="IUJ35" s="191"/>
      <c r="IUK35" s="191"/>
      <c r="IUL35" s="191"/>
      <c r="IUM35" s="191"/>
      <c r="IUN35" s="191"/>
      <c r="IUO35" s="191"/>
      <c r="IUP35" s="191"/>
      <c r="IUQ35" s="191"/>
      <c r="IUR35" s="191"/>
      <c r="IUS35" s="191"/>
      <c r="IUT35" s="191"/>
      <c r="IUU35" s="191"/>
      <c r="IUV35" s="191"/>
      <c r="IUW35" s="191"/>
      <c r="IUX35" s="191"/>
      <c r="IUY35" s="191"/>
      <c r="IUZ35" s="191"/>
      <c r="IVA35" s="191"/>
      <c r="IVB35" s="191"/>
      <c r="IVC35" s="191"/>
      <c r="IVD35" s="191"/>
      <c r="IVE35" s="191"/>
      <c r="IVF35" s="191"/>
      <c r="IVG35" s="191"/>
      <c r="IVH35" s="191"/>
      <c r="IVI35" s="191"/>
      <c r="IVJ35" s="191"/>
      <c r="IVK35" s="191"/>
      <c r="IVL35" s="191"/>
      <c r="IVM35" s="191"/>
      <c r="IVN35" s="191"/>
      <c r="IVO35" s="191"/>
      <c r="IVP35" s="191"/>
      <c r="IVQ35" s="191"/>
      <c r="IVR35" s="191"/>
      <c r="IVS35" s="191"/>
      <c r="IVT35" s="191"/>
      <c r="IVU35" s="191"/>
      <c r="IVV35" s="191"/>
      <c r="IVW35" s="191"/>
      <c r="IVX35" s="191"/>
      <c r="IVY35" s="191"/>
      <c r="IVZ35" s="191"/>
      <c r="IWA35" s="191"/>
      <c r="IWB35" s="191"/>
      <c r="IWC35" s="191"/>
      <c r="IWD35" s="191"/>
      <c r="IWE35" s="191"/>
      <c r="IWF35" s="191"/>
      <c r="IWG35" s="191"/>
      <c r="IWH35" s="191"/>
      <c r="IWI35" s="191"/>
      <c r="IWJ35" s="191"/>
      <c r="IWK35" s="191"/>
      <c r="IWL35" s="191"/>
      <c r="IWM35" s="191"/>
      <c r="IWN35" s="191"/>
      <c r="IWO35" s="191"/>
      <c r="IWP35" s="191"/>
      <c r="IWQ35" s="191"/>
      <c r="IWR35" s="191"/>
      <c r="IWS35" s="191"/>
      <c r="IWT35" s="191"/>
      <c r="IWU35" s="191"/>
      <c r="IWV35" s="191"/>
      <c r="IWW35" s="191"/>
      <c r="IWX35" s="191"/>
      <c r="IWY35" s="191"/>
      <c r="IWZ35" s="191"/>
      <c r="IXA35" s="191"/>
      <c r="IXB35" s="191"/>
      <c r="IXC35" s="191"/>
      <c r="IXD35" s="191"/>
      <c r="IXE35" s="191"/>
      <c r="IXF35" s="191"/>
      <c r="IXG35" s="191"/>
      <c r="IXH35" s="191"/>
      <c r="IXI35" s="191"/>
      <c r="IXJ35" s="191"/>
      <c r="IXK35" s="191"/>
      <c r="IXL35" s="191"/>
      <c r="IXM35" s="191"/>
      <c r="IXN35" s="191"/>
      <c r="IXO35" s="191"/>
      <c r="IXP35" s="191"/>
      <c r="IXQ35" s="191"/>
      <c r="IXR35" s="191"/>
      <c r="IXS35" s="191"/>
      <c r="IXT35" s="191"/>
      <c r="IXU35" s="191"/>
      <c r="IXV35" s="191"/>
      <c r="IXW35" s="191"/>
      <c r="IXX35" s="191"/>
      <c r="IXY35" s="191"/>
      <c r="IXZ35" s="191"/>
      <c r="IYA35" s="191"/>
      <c r="IYB35" s="191"/>
      <c r="IYC35" s="191"/>
      <c r="IYD35" s="191"/>
      <c r="IYE35" s="191"/>
      <c r="IYF35" s="191"/>
      <c r="IYG35" s="191"/>
      <c r="IYH35" s="191"/>
      <c r="IYI35" s="191"/>
      <c r="IYJ35" s="191"/>
      <c r="IYK35" s="191"/>
      <c r="IYL35" s="191"/>
      <c r="IYM35" s="191"/>
      <c r="IYN35" s="191"/>
      <c r="IYO35" s="191"/>
      <c r="IYP35" s="191"/>
      <c r="IYQ35" s="191"/>
      <c r="IYR35" s="191"/>
      <c r="IYS35" s="191"/>
      <c r="IYT35" s="191"/>
      <c r="IYU35" s="191"/>
      <c r="IYV35" s="191"/>
      <c r="IYW35" s="191"/>
      <c r="IYX35" s="191"/>
      <c r="IYY35" s="191"/>
      <c r="IYZ35" s="191"/>
      <c r="IZA35" s="191"/>
      <c r="IZB35" s="191"/>
      <c r="IZC35" s="191"/>
      <c r="IZD35" s="191"/>
      <c r="IZE35" s="191"/>
      <c r="IZF35" s="191"/>
      <c r="IZG35" s="191"/>
      <c r="IZH35" s="191"/>
      <c r="IZI35" s="191"/>
      <c r="IZJ35" s="191"/>
      <c r="IZK35" s="191"/>
      <c r="IZL35" s="191"/>
      <c r="IZM35" s="191"/>
      <c r="IZN35" s="191"/>
      <c r="IZO35" s="191"/>
      <c r="IZP35" s="191"/>
      <c r="IZQ35" s="191"/>
      <c r="IZR35" s="191"/>
      <c r="IZS35" s="191"/>
      <c r="IZT35" s="191"/>
      <c r="IZU35" s="191"/>
      <c r="IZV35" s="191"/>
      <c r="IZW35" s="191"/>
      <c r="IZX35" s="191"/>
      <c r="IZY35" s="191"/>
      <c r="IZZ35" s="191"/>
      <c r="JAA35" s="191"/>
      <c r="JAB35" s="191"/>
      <c r="JAC35" s="191"/>
      <c r="JAD35" s="191"/>
      <c r="JAE35" s="191"/>
      <c r="JAF35" s="191"/>
      <c r="JAG35" s="191"/>
      <c r="JAH35" s="191"/>
      <c r="JAI35" s="191"/>
      <c r="JAJ35" s="191"/>
      <c r="JAK35" s="191"/>
      <c r="JAL35" s="191"/>
      <c r="JAM35" s="191"/>
      <c r="JAN35" s="191"/>
      <c r="JAO35" s="191"/>
      <c r="JAP35" s="191"/>
      <c r="JAQ35" s="191"/>
      <c r="JAR35" s="191"/>
      <c r="JAS35" s="191"/>
      <c r="JAT35" s="191"/>
      <c r="JAU35" s="191"/>
      <c r="JAV35" s="191"/>
      <c r="JAW35" s="191"/>
      <c r="JAX35" s="191"/>
      <c r="JAY35" s="191"/>
      <c r="JAZ35" s="191"/>
      <c r="JBA35" s="191"/>
      <c r="JBB35" s="191"/>
      <c r="JBC35" s="191"/>
      <c r="JBD35" s="191"/>
      <c r="JBE35" s="191"/>
      <c r="JBF35" s="191"/>
      <c r="JBG35" s="191"/>
      <c r="JBH35" s="191"/>
      <c r="JBI35" s="191"/>
      <c r="JBJ35" s="191"/>
      <c r="JBK35" s="191"/>
      <c r="JBL35" s="191"/>
      <c r="JBM35" s="191"/>
      <c r="JBN35" s="191"/>
      <c r="JBO35" s="191"/>
      <c r="JBP35" s="191"/>
      <c r="JBQ35" s="191"/>
      <c r="JBR35" s="191"/>
      <c r="JBS35" s="191"/>
      <c r="JBT35" s="191"/>
      <c r="JBU35" s="191"/>
      <c r="JBV35" s="191"/>
      <c r="JBW35" s="191"/>
      <c r="JBX35" s="191"/>
      <c r="JBY35" s="191"/>
      <c r="JBZ35" s="191"/>
      <c r="JCA35" s="191"/>
      <c r="JCB35" s="191"/>
      <c r="JCC35" s="191"/>
      <c r="JCD35" s="191"/>
      <c r="JCE35" s="191"/>
      <c r="JCF35" s="191"/>
      <c r="JCG35" s="191"/>
      <c r="JCH35" s="191"/>
      <c r="JCI35" s="191"/>
      <c r="JCJ35" s="191"/>
      <c r="JCK35" s="191"/>
      <c r="JCL35" s="191"/>
      <c r="JCM35" s="191"/>
      <c r="JCN35" s="191"/>
      <c r="JCO35" s="191"/>
      <c r="JCP35" s="191"/>
      <c r="JCQ35" s="191"/>
      <c r="JCR35" s="191"/>
      <c r="JCS35" s="191"/>
      <c r="JCT35" s="191"/>
      <c r="JCU35" s="191"/>
      <c r="JCV35" s="191"/>
      <c r="JCW35" s="191"/>
      <c r="JCX35" s="191"/>
      <c r="JCY35" s="191"/>
      <c r="JCZ35" s="191"/>
      <c r="JDA35" s="191"/>
      <c r="JDB35" s="191"/>
      <c r="JDC35" s="191"/>
      <c r="JDD35" s="191"/>
      <c r="JDE35" s="191"/>
      <c r="JDF35" s="191"/>
      <c r="JDG35" s="191"/>
      <c r="JDH35" s="191"/>
      <c r="JDI35" s="191"/>
      <c r="JDJ35" s="191"/>
      <c r="JDK35" s="191"/>
      <c r="JDL35" s="191"/>
      <c r="JDM35" s="191"/>
      <c r="JDN35" s="191"/>
      <c r="JDO35" s="191"/>
      <c r="JDP35" s="191"/>
      <c r="JDQ35" s="191"/>
      <c r="JDR35" s="191"/>
      <c r="JDS35" s="191"/>
      <c r="JDT35" s="191"/>
      <c r="JDU35" s="191"/>
      <c r="JDV35" s="191"/>
      <c r="JDW35" s="191"/>
      <c r="JDX35" s="191"/>
      <c r="JDY35" s="191"/>
      <c r="JDZ35" s="191"/>
      <c r="JEA35" s="191"/>
      <c r="JEB35" s="191"/>
      <c r="JEC35" s="191"/>
      <c r="JED35" s="191"/>
      <c r="JEE35" s="191"/>
      <c r="JEF35" s="191"/>
      <c r="JEG35" s="191"/>
      <c r="JEH35" s="191"/>
      <c r="JEI35" s="191"/>
      <c r="JEJ35" s="191"/>
      <c r="JEK35" s="191"/>
      <c r="JEL35" s="191"/>
      <c r="JEM35" s="191"/>
      <c r="JEN35" s="191"/>
      <c r="JEO35" s="191"/>
      <c r="JEP35" s="191"/>
      <c r="JEQ35" s="191"/>
      <c r="JER35" s="191"/>
      <c r="JES35" s="191"/>
      <c r="JET35" s="191"/>
      <c r="JEU35" s="191"/>
      <c r="JEV35" s="191"/>
      <c r="JEW35" s="191"/>
      <c r="JEX35" s="191"/>
      <c r="JEY35" s="191"/>
      <c r="JEZ35" s="191"/>
      <c r="JFA35" s="191"/>
      <c r="JFB35" s="191"/>
      <c r="JFC35" s="191"/>
      <c r="JFD35" s="191"/>
      <c r="JFE35" s="191"/>
      <c r="JFF35" s="191"/>
      <c r="JFG35" s="191"/>
      <c r="JFH35" s="191"/>
      <c r="JFI35" s="191"/>
      <c r="JFJ35" s="191"/>
      <c r="JFK35" s="191"/>
      <c r="JFL35" s="191"/>
      <c r="JFM35" s="191"/>
      <c r="JFN35" s="191"/>
      <c r="JFO35" s="191"/>
      <c r="JFP35" s="191"/>
      <c r="JFQ35" s="191"/>
      <c r="JFR35" s="191"/>
      <c r="JFS35" s="191"/>
      <c r="JFT35" s="191"/>
      <c r="JFU35" s="191"/>
      <c r="JFV35" s="191"/>
      <c r="JFW35" s="191"/>
      <c r="JFX35" s="191"/>
      <c r="JFY35" s="191"/>
      <c r="JFZ35" s="191"/>
      <c r="JGA35" s="191"/>
      <c r="JGB35" s="191"/>
      <c r="JGC35" s="191"/>
      <c r="JGD35" s="191"/>
      <c r="JGE35" s="191"/>
      <c r="JGF35" s="191"/>
      <c r="JGG35" s="191"/>
      <c r="JGH35" s="191"/>
      <c r="JGI35" s="191"/>
      <c r="JGJ35" s="191"/>
      <c r="JGK35" s="191"/>
      <c r="JGL35" s="191"/>
      <c r="JGM35" s="191"/>
      <c r="JGN35" s="191"/>
      <c r="JGO35" s="191"/>
      <c r="JGP35" s="191"/>
      <c r="JGQ35" s="191"/>
      <c r="JGR35" s="191"/>
      <c r="JGS35" s="191"/>
      <c r="JGT35" s="191"/>
      <c r="JGU35" s="191"/>
      <c r="JGV35" s="191"/>
      <c r="JGW35" s="191"/>
      <c r="JGX35" s="191"/>
      <c r="JGY35" s="191"/>
      <c r="JGZ35" s="191"/>
      <c r="JHA35" s="191"/>
      <c r="JHB35" s="191"/>
      <c r="JHC35" s="191"/>
      <c r="JHD35" s="191"/>
      <c r="JHE35" s="191"/>
      <c r="JHF35" s="191"/>
      <c r="JHG35" s="191"/>
      <c r="JHH35" s="191"/>
      <c r="JHI35" s="191"/>
      <c r="JHJ35" s="191"/>
      <c r="JHK35" s="191"/>
      <c r="JHL35" s="191"/>
      <c r="JHM35" s="191"/>
      <c r="JHN35" s="191"/>
      <c r="JHO35" s="191"/>
      <c r="JHP35" s="191"/>
      <c r="JHQ35" s="191"/>
      <c r="JHR35" s="191"/>
      <c r="JHS35" s="191"/>
      <c r="JHT35" s="191"/>
      <c r="JHU35" s="191"/>
      <c r="JHV35" s="191"/>
      <c r="JHW35" s="191"/>
      <c r="JHX35" s="191"/>
      <c r="JHY35" s="191"/>
      <c r="JHZ35" s="191"/>
      <c r="JIA35" s="191"/>
      <c r="JIB35" s="191"/>
      <c r="JIC35" s="191"/>
      <c r="JID35" s="191"/>
      <c r="JIE35" s="191"/>
      <c r="JIF35" s="191"/>
      <c r="JIG35" s="191"/>
      <c r="JIH35" s="191"/>
      <c r="JII35" s="191"/>
      <c r="JIJ35" s="191"/>
      <c r="JIK35" s="191"/>
      <c r="JIL35" s="191"/>
      <c r="JIM35" s="191"/>
      <c r="JIN35" s="191"/>
      <c r="JIO35" s="191"/>
      <c r="JIP35" s="191"/>
      <c r="JIQ35" s="191"/>
      <c r="JIR35" s="191"/>
      <c r="JIS35" s="191"/>
      <c r="JIT35" s="191"/>
      <c r="JIU35" s="191"/>
      <c r="JIV35" s="191"/>
      <c r="JIW35" s="191"/>
      <c r="JIX35" s="191"/>
      <c r="JIY35" s="191"/>
      <c r="JIZ35" s="191"/>
      <c r="JJA35" s="191"/>
      <c r="JJB35" s="191"/>
      <c r="JJC35" s="191"/>
      <c r="JJD35" s="191"/>
      <c r="JJE35" s="191"/>
      <c r="JJF35" s="191"/>
      <c r="JJG35" s="191"/>
      <c r="JJH35" s="191"/>
      <c r="JJI35" s="191"/>
      <c r="JJJ35" s="191"/>
      <c r="JJK35" s="191"/>
      <c r="JJL35" s="191"/>
      <c r="JJM35" s="191"/>
      <c r="JJN35" s="191"/>
      <c r="JJO35" s="191"/>
      <c r="JJP35" s="191"/>
      <c r="JJQ35" s="191"/>
      <c r="JJR35" s="191"/>
      <c r="JJS35" s="191"/>
      <c r="JJT35" s="191"/>
      <c r="JJU35" s="191"/>
      <c r="JJV35" s="191"/>
      <c r="JJW35" s="191"/>
      <c r="JJX35" s="191"/>
      <c r="JJY35" s="191"/>
      <c r="JJZ35" s="191"/>
      <c r="JKA35" s="191"/>
      <c r="JKB35" s="191"/>
      <c r="JKC35" s="191"/>
      <c r="JKD35" s="191"/>
      <c r="JKE35" s="191"/>
      <c r="JKF35" s="191"/>
      <c r="JKG35" s="191"/>
      <c r="JKH35" s="191"/>
      <c r="JKI35" s="191"/>
      <c r="JKJ35" s="191"/>
      <c r="JKK35" s="191"/>
      <c r="JKL35" s="191"/>
      <c r="JKM35" s="191"/>
      <c r="JKN35" s="191"/>
      <c r="JKO35" s="191"/>
      <c r="JKP35" s="191"/>
      <c r="JKQ35" s="191"/>
      <c r="JKR35" s="191"/>
      <c r="JKS35" s="191"/>
      <c r="JKT35" s="191"/>
      <c r="JKU35" s="191"/>
      <c r="JKV35" s="191"/>
      <c r="JKW35" s="191"/>
      <c r="JKX35" s="191"/>
      <c r="JKY35" s="191"/>
      <c r="JKZ35" s="191"/>
      <c r="JLA35" s="191"/>
      <c r="JLB35" s="191"/>
      <c r="JLC35" s="191"/>
      <c r="JLD35" s="191"/>
      <c r="JLE35" s="191"/>
      <c r="JLF35" s="191"/>
      <c r="JLG35" s="191"/>
      <c r="JLH35" s="191"/>
      <c r="JLI35" s="191"/>
      <c r="JLJ35" s="191"/>
      <c r="JLK35" s="191"/>
      <c r="JLL35" s="191"/>
      <c r="JLM35" s="191"/>
      <c r="JLN35" s="191"/>
      <c r="JLO35" s="191"/>
      <c r="JLP35" s="191"/>
      <c r="JLQ35" s="191"/>
      <c r="JLR35" s="191"/>
      <c r="JLS35" s="191"/>
      <c r="JLT35" s="191"/>
      <c r="JLU35" s="191"/>
      <c r="JLV35" s="191"/>
      <c r="JLW35" s="191"/>
      <c r="JLX35" s="191"/>
      <c r="JLY35" s="191"/>
      <c r="JLZ35" s="191"/>
      <c r="JMA35" s="191"/>
      <c r="JMB35" s="191"/>
      <c r="JMC35" s="191"/>
      <c r="JMD35" s="191"/>
      <c r="JME35" s="191"/>
      <c r="JMF35" s="191"/>
      <c r="JMG35" s="191"/>
      <c r="JMH35" s="191"/>
      <c r="JMI35" s="191"/>
      <c r="JMJ35" s="191"/>
      <c r="JMK35" s="191"/>
      <c r="JML35" s="191"/>
      <c r="JMM35" s="191"/>
      <c r="JMN35" s="191"/>
      <c r="JMO35" s="191"/>
      <c r="JMP35" s="191"/>
      <c r="JMQ35" s="191"/>
      <c r="JMR35" s="191"/>
      <c r="JMS35" s="191"/>
      <c r="JMT35" s="191"/>
      <c r="JMU35" s="191"/>
      <c r="JMV35" s="191"/>
      <c r="JMW35" s="191"/>
      <c r="JMX35" s="191"/>
      <c r="JMY35" s="191"/>
      <c r="JMZ35" s="191"/>
      <c r="JNA35" s="191"/>
      <c r="JNB35" s="191"/>
      <c r="JNC35" s="191"/>
      <c r="JND35" s="191"/>
      <c r="JNE35" s="191"/>
      <c r="JNF35" s="191"/>
      <c r="JNG35" s="191"/>
      <c r="JNH35" s="191"/>
      <c r="JNI35" s="191"/>
      <c r="JNJ35" s="191"/>
      <c r="JNK35" s="191"/>
      <c r="JNL35" s="191"/>
      <c r="JNM35" s="191"/>
      <c r="JNN35" s="191"/>
      <c r="JNO35" s="191"/>
      <c r="JNP35" s="191"/>
      <c r="JNQ35" s="191"/>
      <c r="JNR35" s="191"/>
      <c r="JNS35" s="191"/>
      <c r="JNT35" s="191"/>
      <c r="JNU35" s="191"/>
      <c r="JNV35" s="191"/>
      <c r="JNW35" s="191"/>
      <c r="JNX35" s="191"/>
      <c r="JNY35" s="191"/>
      <c r="JNZ35" s="191"/>
      <c r="JOA35" s="191"/>
      <c r="JOB35" s="191"/>
      <c r="JOC35" s="191"/>
      <c r="JOD35" s="191"/>
      <c r="JOE35" s="191"/>
      <c r="JOF35" s="191"/>
      <c r="JOG35" s="191"/>
      <c r="JOH35" s="191"/>
      <c r="JOI35" s="191"/>
      <c r="JOJ35" s="191"/>
      <c r="JOK35" s="191"/>
      <c r="JOL35" s="191"/>
      <c r="JOM35" s="191"/>
      <c r="JON35" s="191"/>
      <c r="JOO35" s="191"/>
      <c r="JOP35" s="191"/>
      <c r="JOQ35" s="191"/>
      <c r="JOR35" s="191"/>
      <c r="JOS35" s="191"/>
      <c r="JOT35" s="191"/>
      <c r="JOU35" s="191"/>
      <c r="JOV35" s="191"/>
      <c r="JOW35" s="191"/>
      <c r="JOX35" s="191"/>
      <c r="JOY35" s="191"/>
      <c r="JOZ35" s="191"/>
      <c r="JPA35" s="191"/>
      <c r="JPB35" s="191"/>
      <c r="JPC35" s="191"/>
      <c r="JPD35" s="191"/>
      <c r="JPE35" s="191"/>
      <c r="JPF35" s="191"/>
      <c r="JPG35" s="191"/>
      <c r="JPH35" s="191"/>
      <c r="JPI35" s="191"/>
      <c r="JPJ35" s="191"/>
      <c r="JPK35" s="191"/>
      <c r="JPL35" s="191"/>
      <c r="JPM35" s="191"/>
      <c r="JPN35" s="191"/>
      <c r="JPO35" s="191"/>
      <c r="JPP35" s="191"/>
      <c r="JPQ35" s="191"/>
      <c r="JPR35" s="191"/>
      <c r="JPS35" s="191"/>
      <c r="JPT35" s="191"/>
      <c r="JPU35" s="191"/>
      <c r="JPV35" s="191"/>
      <c r="JPW35" s="191"/>
      <c r="JPX35" s="191"/>
      <c r="JPY35" s="191"/>
      <c r="JPZ35" s="191"/>
      <c r="JQA35" s="191"/>
      <c r="JQB35" s="191"/>
      <c r="JQC35" s="191"/>
      <c r="JQD35" s="191"/>
      <c r="JQE35" s="191"/>
      <c r="JQF35" s="191"/>
      <c r="JQG35" s="191"/>
      <c r="JQH35" s="191"/>
      <c r="JQI35" s="191"/>
      <c r="JQJ35" s="191"/>
      <c r="JQK35" s="191"/>
      <c r="JQL35" s="191"/>
      <c r="JQM35" s="191"/>
      <c r="JQN35" s="191"/>
      <c r="JQO35" s="191"/>
      <c r="JQP35" s="191"/>
      <c r="JQQ35" s="191"/>
      <c r="JQR35" s="191"/>
      <c r="JQS35" s="191"/>
      <c r="JQT35" s="191"/>
      <c r="JQU35" s="191"/>
      <c r="JQV35" s="191"/>
      <c r="JQW35" s="191"/>
      <c r="JQX35" s="191"/>
      <c r="JQY35" s="191"/>
      <c r="JQZ35" s="191"/>
      <c r="JRA35" s="191"/>
      <c r="JRB35" s="191"/>
      <c r="JRC35" s="191"/>
      <c r="JRD35" s="191"/>
      <c r="JRE35" s="191"/>
      <c r="JRF35" s="191"/>
      <c r="JRG35" s="191"/>
      <c r="JRH35" s="191"/>
      <c r="JRI35" s="191"/>
      <c r="JRJ35" s="191"/>
      <c r="JRK35" s="191"/>
      <c r="JRL35" s="191"/>
      <c r="JRM35" s="191"/>
      <c r="JRN35" s="191"/>
      <c r="JRO35" s="191"/>
      <c r="JRP35" s="191"/>
      <c r="JRQ35" s="191"/>
      <c r="JRR35" s="191"/>
      <c r="JRS35" s="191"/>
      <c r="JRT35" s="191"/>
      <c r="JRU35" s="191"/>
      <c r="JRV35" s="191"/>
      <c r="JRW35" s="191"/>
      <c r="JRX35" s="191"/>
      <c r="JRY35" s="191"/>
      <c r="JRZ35" s="191"/>
      <c r="JSA35" s="191"/>
      <c r="JSB35" s="191"/>
      <c r="JSC35" s="191"/>
      <c r="JSD35" s="191"/>
      <c r="JSE35" s="191"/>
      <c r="JSF35" s="191"/>
      <c r="JSG35" s="191"/>
      <c r="JSH35" s="191"/>
      <c r="JSI35" s="191"/>
      <c r="JSJ35" s="191"/>
      <c r="JSK35" s="191"/>
      <c r="JSL35" s="191"/>
      <c r="JSM35" s="191"/>
      <c r="JSN35" s="191"/>
      <c r="JSO35" s="191"/>
      <c r="JSP35" s="191"/>
      <c r="JSQ35" s="191"/>
      <c r="JSR35" s="191"/>
      <c r="JSS35" s="191"/>
      <c r="JST35" s="191"/>
      <c r="JSU35" s="191"/>
      <c r="JSV35" s="191"/>
      <c r="JSW35" s="191"/>
      <c r="JSX35" s="191"/>
      <c r="JSY35" s="191"/>
      <c r="JSZ35" s="191"/>
      <c r="JTA35" s="191"/>
      <c r="JTB35" s="191"/>
      <c r="JTC35" s="191"/>
      <c r="JTD35" s="191"/>
      <c r="JTE35" s="191"/>
      <c r="JTF35" s="191"/>
      <c r="JTG35" s="191"/>
      <c r="JTH35" s="191"/>
      <c r="JTI35" s="191"/>
      <c r="JTJ35" s="191"/>
      <c r="JTK35" s="191"/>
      <c r="JTL35" s="191"/>
      <c r="JTM35" s="191"/>
      <c r="JTN35" s="191"/>
      <c r="JTO35" s="191"/>
      <c r="JTP35" s="191"/>
      <c r="JTQ35" s="191"/>
      <c r="JTR35" s="191"/>
      <c r="JTS35" s="191"/>
      <c r="JTT35" s="191"/>
      <c r="JTU35" s="191"/>
      <c r="JTV35" s="191"/>
      <c r="JTW35" s="191"/>
      <c r="JTX35" s="191"/>
      <c r="JTY35" s="191"/>
      <c r="JTZ35" s="191"/>
      <c r="JUA35" s="191"/>
      <c r="JUB35" s="191"/>
      <c r="JUC35" s="191"/>
      <c r="JUD35" s="191"/>
      <c r="JUE35" s="191"/>
      <c r="JUF35" s="191"/>
      <c r="JUG35" s="191"/>
      <c r="JUH35" s="191"/>
      <c r="JUI35" s="191"/>
      <c r="JUJ35" s="191"/>
      <c r="JUK35" s="191"/>
      <c r="JUL35" s="191"/>
      <c r="JUM35" s="191"/>
      <c r="JUN35" s="191"/>
      <c r="JUO35" s="191"/>
      <c r="JUP35" s="191"/>
      <c r="JUQ35" s="191"/>
      <c r="JUR35" s="191"/>
      <c r="JUS35" s="191"/>
      <c r="JUT35" s="191"/>
      <c r="JUU35" s="191"/>
      <c r="JUV35" s="191"/>
      <c r="JUW35" s="191"/>
      <c r="JUX35" s="191"/>
      <c r="JUY35" s="191"/>
      <c r="JUZ35" s="191"/>
      <c r="JVA35" s="191"/>
      <c r="JVB35" s="191"/>
      <c r="JVC35" s="191"/>
      <c r="JVD35" s="191"/>
      <c r="JVE35" s="191"/>
      <c r="JVF35" s="191"/>
      <c r="JVG35" s="191"/>
      <c r="JVH35" s="191"/>
      <c r="JVI35" s="191"/>
      <c r="JVJ35" s="191"/>
      <c r="JVK35" s="191"/>
      <c r="JVL35" s="191"/>
      <c r="JVM35" s="191"/>
      <c r="JVN35" s="191"/>
      <c r="JVO35" s="191"/>
      <c r="JVP35" s="191"/>
      <c r="JVQ35" s="191"/>
      <c r="JVR35" s="191"/>
      <c r="JVS35" s="191"/>
      <c r="JVT35" s="191"/>
      <c r="JVU35" s="191"/>
      <c r="JVV35" s="191"/>
      <c r="JVW35" s="191"/>
      <c r="JVX35" s="191"/>
      <c r="JVY35" s="191"/>
      <c r="JVZ35" s="191"/>
      <c r="JWA35" s="191"/>
      <c r="JWB35" s="191"/>
      <c r="JWC35" s="191"/>
      <c r="JWD35" s="191"/>
      <c r="JWE35" s="191"/>
      <c r="JWF35" s="191"/>
      <c r="JWG35" s="191"/>
      <c r="JWH35" s="191"/>
      <c r="JWI35" s="191"/>
      <c r="JWJ35" s="191"/>
      <c r="JWK35" s="191"/>
      <c r="JWL35" s="191"/>
      <c r="JWM35" s="191"/>
      <c r="JWN35" s="191"/>
      <c r="JWO35" s="191"/>
      <c r="JWP35" s="191"/>
      <c r="JWQ35" s="191"/>
      <c r="JWR35" s="191"/>
      <c r="JWS35" s="191"/>
      <c r="JWT35" s="191"/>
      <c r="JWU35" s="191"/>
      <c r="JWV35" s="191"/>
      <c r="JWW35" s="191"/>
      <c r="JWX35" s="191"/>
      <c r="JWY35" s="191"/>
      <c r="JWZ35" s="191"/>
      <c r="JXA35" s="191"/>
      <c r="JXB35" s="191"/>
      <c r="JXC35" s="191"/>
      <c r="JXD35" s="191"/>
      <c r="JXE35" s="191"/>
      <c r="JXF35" s="191"/>
      <c r="JXG35" s="191"/>
      <c r="JXH35" s="191"/>
      <c r="JXI35" s="191"/>
      <c r="JXJ35" s="191"/>
      <c r="JXK35" s="191"/>
      <c r="JXL35" s="191"/>
      <c r="JXM35" s="191"/>
      <c r="JXN35" s="191"/>
      <c r="JXO35" s="191"/>
      <c r="JXP35" s="191"/>
      <c r="JXQ35" s="191"/>
      <c r="JXR35" s="191"/>
      <c r="JXS35" s="191"/>
      <c r="JXT35" s="191"/>
      <c r="JXU35" s="191"/>
      <c r="JXV35" s="191"/>
      <c r="JXW35" s="191"/>
      <c r="JXX35" s="191"/>
      <c r="JXY35" s="191"/>
      <c r="JXZ35" s="191"/>
      <c r="JYA35" s="191"/>
      <c r="JYB35" s="191"/>
      <c r="JYC35" s="191"/>
      <c r="JYD35" s="191"/>
      <c r="JYE35" s="191"/>
      <c r="JYF35" s="191"/>
      <c r="JYG35" s="191"/>
      <c r="JYH35" s="191"/>
      <c r="JYI35" s="191"/>
      <c r="JYJ35" s="191"/>
      <c r="JYK35" s="191"/>
      <c r="JYL35" s="191"/>
      <c r="JYM35" s="191"/>
      <c r="JYN35" s="191"/>
      <c r="JYO35" s="191"/>
      <c r="JYP35" s="191"/>
      <c r="JYQ35" s="191"/>
      <c r="JYR35" s="191"/>
      <c r="JYS35" s="191"/>
      <c r="JYT35" s="191"/>
      <c r="JYU35" s="191"/>
      <c r="JYV35" s="191"/>
      <c r="JYW35" s="191"/>
      <c r="JYX35" s="191"/>
      <c r="JYY35" s="191"/>
      <c r="JYZ35" s="191"/>
      <c r="JZA35" s="191"/>
      <c r="JZB35" s="191"/>
      <c r="JZC35" s="191"/>
      <c r="JZD35" s="191"/>
      <c r="JZE35" s="191"/>
      <c r="JZF35" s="191"/>
      <c r="JZG35" s="191"/>
      <c r="JZH35" s="191"/>
      <c r="JZI35" s="191"/>
      <c r="JZJ35" s="191"/>
      <c r="JZK35" s="191"/>
      <c r="JZL35" s="191"/>
      <c r="JZM35" s="191"/>
      <c r="JZN35" s="191"/>
      <c r="JZO35" s="191"/>
      <c r="JZP35" s="191"/>
      <c r="JZQ35" s="191"/>
      <c r="JZR35" s="191"/>
      <c r="JZS35" s="191"/>
      <c r="JZT35" s="191"/>
      <c r="JZU35" s="191"/>
      <c r="JZV35" s="191"/>
      <c r="JZW35" s="191"/>
      <c r="JZX35" s="191"/>
      <c r="JZY35" s="191"/>
      <c r="JZZ35" s="191"/>
      <c r="KAA35" s="191"/>
      <c r="KAB35" s="191"/>
      <c r="KAC35" s="191"/>
      <c r="KAD35" s="191"/>
      <c r="KAE35" s="191"/>
      <c r="KAF35" s="191"/>
      <c r="KAG35" s="191"/>
      <c r="KAH35" s="191"/>
      <c r="KAI35" s="191"/>
      <c r="KAJ35" s="191"/>
      <c r="KAK35" s="191"/>
      <c r="KAL35" s="191"/>
      <c r="KAM35" s="191"/>
      <c r="KAN35" s="191"/>
      <c r="KAO35" s="191"/>
      <c r="KAP35" s="191"/>
      <c r="KAQ35" s="191"/>
      <c r="KAR35" s="191"/>
      <c r="KAS35" s="191"/>
      <c r="KAT35" s="191"/>
      <c r="KAU35" s="191"/>
      <c r="KAV35" s="191"/>
      <c r="KAW35" s="191"/>
      <c r="KAX35" s="191"/>
      <c r="KAY35" s="191"/>
      <c r="KAZ35" s="191"/>
      <c r="KBA35" s="191"/>
      <c r="KBB35" s="191"/>
      <c r="KBC35" s="191"/>
      <c r="KBD35" s="191"/>
      <c r="KBE35" s="191"/>
      <c r="KBF35" s="191"/>
      <c r="KBG35" s="191"/>
      <c r="KBH35" s="191"/>
      <c r="KBI35" s="191"/>
      <c r="KBJ35" s="191"/>
      <c r="KBK35" s="191"/>
      <c r="KBL35" s="191"/>
      <c r="KBM35" s="191"/>
      <c r="KBN35" s="191"/>
      <c r="KBO35" s="191"/>
      <c r="KBP35" s="191"/>
      <c r="KBQ35" s="191"/>
      <c r="KBR35" s="191"/>
      <c r="KBS35" s="191"/>
      <c r="KBT35" s="191"/>
      <c r="KBU35" s="191"/>
      <c r="KBV35" s="191"/>
      <c r="KBW35" s="191"/>
      <c r="KBX35" s="191"/>
      <c r="KBY35" s="191"/>
      <c r="KBZ35" s="191"/>
      <c r="KCA35" s="191"/>
      <c r="KCB35" s="191"/>
      <c r="KCC35" s="191"/>
      <c r="KCD35" s="191"/>
      <c r="KCE35" s="191"/>
      <c r="KCF35" s="191"/>
      <c r="KCG35" s="191"/>
      <c r="KCH35" s="191"/>
      <c r="KCI35" s="191"/>
      <c r="KCJ35" s="191"/>
      <c r="KCK35" s="191"/>
      <c r="KCL35" s="191"/>
      <c r="KCM35" s="191"/>
      <c r="KCN35" s="191"/>
      <c r="KCO35" s="191"/>
      <c r="KCP35" s="191"/>
      <c r="KCQ35" s="191"/>
      <c r="KCR35" s="191"/>
      <c r="KCS35" s="191"/>
      <c r="KCT35" s="191"/>
      <c r="KCU35" s="191"/>
      <c r="KCV35" s="191"/>
      <c r="KCW35" s="191"/>
      <c r="KCX35" s="191"/>
      <c r="KCY35" s="191"/>
      <c r="KCZ35" s="191"/>
      <c r="KDA35" s="191"/>
      <c r="KDB35" s="191"/>
      <c r="KDC35" s="191"/>
      <c r="KDD35" s="191"/>
      <c r="KDE35" s="191"/>
      <c r="KDF35" s="191"/>
      <c r="KDG35" s="191"/>
      <c r="KDH35" s="191"/>
      <c r="KDI35" s="191"/>
      <c r="KDJ35" s="191"/>
      <c r="KDK35" s="191"/>
      <c r="KDL35" s="191"/>
      <c r="KDM35" s="191"/>
      <c r="KDN35" s="191"/>
      <c r="KDO35" s="191"/>
      <c r="KDP35" s="191"/>
      <c r="KDQ35" s="191"/>
      <c r="KDR35" s="191"/>
      <c r="KDS35" s="191"/>
      <c r="KDT35" s="191"/>
      <c r="KDU35" s="191"/>
      <c r="KDV35" s="191"/>
      <c r="KDW35" s="191"/>
      <c r="KDX35" s="191"/>
      <c r="KDY35" s="191"/>
      <c r="KDZ35" s="191"/>
      <c r="KEA35" s="191"/>
      <c r="KEB35" s="191"/>
      <c r="KEC35" s="191"/>
      <c r="KED35" s="191"/>
      <c r="KEE35" s="191"/>
      <c r="KEF35" s="191"/>
      <c r="KEG35" s="191"/>
      <c r="KEH35" s="191"/>
      <c r="KEI35" s="191"/>
      <c r="KEJ35" s="191"/>
      <c r="KEK35" s="191"/>
      <c r="KEL35" s="191"/>
      <c r="KEM35" s="191"/>
      <c r="KEN35" s="191"/>
      <c r="KEO35" s="191"/>
      <c r="KEP35" s="191"/>
      <c r="KEQ35" s="191"/>
      <c r="KER35" s="191"/>
      <c r="KES35" s="191"/>
      <c r="KET35" s="191"/>
      <c r="KEU35" s="191"/>
      <c r="KEV35" s="191"/>
      <c r="KEW35" s="191"/>
      <c r="KEX35" s="191"/>
      <c r="KEY35" s="191"/>
      <c r="KEZ35" s="191"/>
      <c r="KFA35" s="191"/>
      <c r="KFB35" s="191"/>
      <c r="KFC35" s="191"/>
      <c r="KFD35" s="191"/>
      <c r="KFE35" s="191"/>
      <c r="KFF35" s="191"/>
      <c r="KFG35" s="191"/>
      <c r="KFH35" s="191"/>
      <c r="KFI35" s="191"/>
      <c r="KFJ35" s="191"/>
      <c r="KFK35" s="191"/>
      <c r="KFL35" s="191"/>
      <c r="KFM35" s="191"/>
      <c r="KFN35" s="191"/>
      <c r="KFO35" s="191"/>
      <c r="KFP35" s="191"/>
      <c r="KFQ35" s="191"/>
      <c r="KFR35" s="191"/>
      <c r="KFS35" s="191"/>
      <c r="KFT35" s="191"/>
      <c r="KFU35" s="191"/>
      <c r="KFV35" s="191"/>
      <c r="KFW35" s="191"/>
      <c r="KFX35" s="191"/>
      <c r="KFY35" s="191"/>
      <c r="KFZ35" s="191"/>
      <c r="KGA35" s="191"/>
      <c r="KGB35" s="191"/>
      <c r="KGC35" s="191"/>
      <c r="KGD35" s="191"/>
      <c r="KGE35" s="191"/>
      <c r="KGF35" s="191"/>
      <c r="KGG35" s="191"/>
      <c r="KGH35" s="191"/>
      <c r="KGI35" s="191"/>
      <c r="KGJ35" s="191"/>
      <c r="KGK35" s="191"/>
      <c r="KGL35" s="191"/>
      <c r="KGM35" s="191"/>
      <c r="KGN35" s="191"/>
      <c r="KGO35" s="191"/>
      <c r="KGP35" s="191"/>
      <c r="KGQ35" s="191"/>
      <c r="KGR35" s="191"/>
      <c r="KGS35" s="191"/>
      <c r="KGT35" s="191"/>
      <c r="KGU35" s="191"/>
      <c r="KGV35" s="191"/>
      <c r="KGW35" s="191"/>
      <c r="KGX35" s="191"/>
      <c r="KGY35" s="191"/>
      <c r="KGZ35" s="191"/>
      <c r="KHA35" s="191"/>
      <c r="KHB35" s="191"/>
      <c r="KHC35" s="191"/>
      <c r="KHD35" s="191"/>
      <c r="KHE35" s="191"/>
      <c r="KHF35" s="191"/>
      <c r="KHG35" s="191"/>
      <c r="KHH35" s="191"/>
      <c r="KHI35" s="191"/>
      <c r="KHJ35" s="191"/>
      <c r="KHK35" s="191"/>
      <c r="KHL35" s="191"/>
      <c r="KHM35" s="191"/>
      <c r="KHN35" s="191"/>
      <c r="KHO35" s="191"/>
      <c r="KHP35" s="191"/>
      <c r="KHQ35" s="191"/>
      <c r="KHR35" s="191"/>
      <c r="KHS35" s="191"/>
      <c r="KHT35" s="191"/>
      <c r="KHU35" s="191"/>
      <c r="KHV35" s="191"/>
      <c r="KHW35" s="191"/>
      <c r="KHX35" s="191"/>
      <c r="KHY35" s="191"/>
      <c r="KHZ35" s="191"/>
      <c r="KIA35" s="191"/>
      <c r="KIB35" s="191"/>
      <c r="KIC35" s="191"/>
      <c r="KID35" s="191"/>
      <c r="KIE35" s="191"/>
      <c r="KIF35" s="191"/>
      <c r="KIG35" s="191"/>
      <c r="KIH35" s="191"/>
      <c r="KII35" s="191"/>
      <c r="KIJ35" s="191"/>
      <c r="KIK35" s="191"/>
      <c r="KIL35" s="191"/>
      <c r="KIM35" s="191"/>
      <c r="KIN35" s="191"/>
      <c r="KIO35" s="191"/>
      <c r="KIP35" s="191"/>
      <c r="KIQ35" s="191"/>
      <c r="KIR35" s="191"/>
      <c r="KIS35" s="191"/>
      <c r="KIT35" s="191"/>
      <c r="KIU35" s="191"/>
      <c r="KIV35" s="191"/>
      <c r="KIW35" s="191"/>
      <c r="KIX35" s="191"/>
      <c r="KIY35" s="191"/>
      <c r="KIZ35" s="191"/>
      <c r="KJA35" s="191"/>
      <c r="KJB35" s="191"/>
      <c r="KJC35" s="191"/>
      <c r="KJD35" s="191"/>
      <c r="KJE35" s="191"/>
      <c r="KJF35" s="191"/>
      <c r="KJG35" s="191"/>
      <c r="KJH35" s="191"/>
      <c r="KJI35" s="191"/>
      <c r="KJJ35" s="191"/>
      <c r="KJK35" s="191"/>
      <c r="KJL35" s="191"/>
      <c r="KJM35" s="191"/>
      <c r="KJN35" s="191"/>
      <c r="KJO35" s="191"/>
      <c r="KJP35" s="191"/>
      <c r="KJQ35" s="191"/>
      <c r="KJR35" s="191"/>
      <c r="KJS35" s="191"/>
      <c r="KJT35" s="191"/>
      <c r="KJU35" s="191"/>
      <c r="KJV35" s="191"/>
      <c r="KJW35" s="191"/>
      <c r="KJX35" s="191"/>
      <c r="KJY35" s="191"/>
      <c r="KJZ35" s="191"/>
      <c r="KKA35" s="191"/>
      <c r="KKB35" s="191"/>
      <c r="KKC35" s="191"/>
      <c r="KKD35" s="191"/>
      <c r="KKE35" s="191"/>
      <c r="KKF35" s="191"/>
      <c r="KKG35" s="191"/>
      <c r="KKH35" s="191"/>
      <c r="KKI35" s="191"/>
      <c r="KKJ35" s="191"/>
      <c r="KKK35" s="191"/>
      <c r="KKL35" s="191"/>
      <c r="KKM35" s="191"/>
      <c r="KKN35" s="191"/>
      <c r="KKO35" s="191"/>
      <c r="KKP35" s="191"/>
      <c r="KKQ35" s="191"/>
      <c r="KKR35" s="191"/>
      <c r="KKS35" s="191"/>
      <c r="KKT35" s="191"/>
      <c r="KKU35" s="191"/>
      <c r="KKV35" s="191"/>
      <c r="KKW35" s="191"/>
      <c r="KKX35" s="191"/>
      <c r="KKY35" s="191"/>
      <c r="KKZ35" s="191"/>
      <c r="KLA35" s="191"/>
      <c r="KLB35" s="191"/>
      <c r="KLC35" s="191"/>
      <c r="KLD35" s="191"/>
      <c r="KLE35" s="191"/>
      <c r="KLF35" s="191"/>
      <c r="KLG35" s="191"/>
      <c r="KLH35" s="191"/>
      <c r="KLI35" s="191"/>
      <c r="KLJ35" s="191"/>
      <c r="KLK35" s="191"/>
      <c r="KLL35" s="191"/>
      <c r="KLM35" s="191"/>
      <c r="KLN35" s="191"/>
      <c r="KLO35" s="191"/>
      <c r="KLP35" s="191"/>
      <c r="KLQ35" s="191"/>
      <c r="KLR35" s="191"/>
      <c r="KLS35" s="191"/>
      <c r="KLT35" s="191"/>
      <c r="KLU35" s="191"/>
      <c r="KLV35" s="191"/>
      <c r="KLW35" s="191"/>
      <c r="KLX35" s="191"/>
      <c r="KLY35" s="191"/>
      <c r="KLZ35" s="191"/>
      <c r="KMA35" s="191"/>
      <c r="KMB35" s="191"/>
      <c r="KMC35" s="191"/>
      <c r="KMD35" s="191"/>
      <c r="KME35" s="191"/>
      <c r="KMF35" s="191"/>
      <c r="KMG35" s="191"/>
      <c r="KMH35" s="191"/>
      <c r="KMI35" s="191"/>
      <c r="KMJ35" s="191"/>
      <c r="KMK35" s="191"/>
      <c r="KML35" s="191"/>
      <c r="KMM35" s="191"/>
      <c r="KMN35" s="191"/>
      <c r="KMO35" s="191"/>
      <c r="KMP35" s="191"/>
      <c r="KMQ35" s="191"/>
      <c r="KMR35" s="191"/>
      <c r="KMS35" s="191"/>
      <c r="KMT35" s="191"/>
      <c r="KMU35" s="191"/>
      <c r="KMV35" s="191"/>
      <c r="KMW35" s="191"/>
      <c r="KMX35" s="191"/>
      <c r="KMY35" s="191"/>
      <c r="KMZ35" s="191"/>
      <c r="KNA35" s="191"/>
      <c r="KNB35" s="191"/>
      <c r="KNC35" s="191"/>
      <c r="KND35" s="191"/>
      <c r="KNE35" s="191"/>
      <c r="KNF35" s="191"/>
      <c r="KNG35" s="191"/>
      <c r="KNH35" s="191"/>
      <c r="KNI35" s="191"/>
      <c r="KNJ35" s="191"/>
      <c r="KNK35" s="191"/>
      <c r="KNL35" s="191"/>
      <c r="KNM35" s="191"/>
      <c r="KNN35" s="191"/>
      <c r="KNO35" s="191"/>
      <c r="KNP35" s="191"/>
      <c r="KNQ35" s="191"/>
      <c r="KNR35" s="191"/>
      <c r="KNS35" s="191"/>
      <c r="KNT35" s="191"/>
      <c r="KNU35" s="191"/>
      <c r="KNV35" s="191"/>
      <c r="KNW35" s="191"/>
      <c r="KNX35" s="191"/>
      <c r="KNY35" s="191"/>
      <c r="KNZ35" s="191"/>
      <c r="KOA35" s="191"/>
      <c r="KOB35" s="191"/>
      <c r="KOC35" s="191"/>
      <c r="KOD35" s="191"/>
      <c r="KOE35" s="191"/>
      <c r="KOF35" s="191"/>
      <c r="KOG35" s="191"/>
      <c r="KOH35" s="191"/>
      <c r="KOI35" s="191"/>
      <c r="KOJ35" s="191"/>
      <c r="KOK35" s="191"/>
      <c r="KOL35" s="191"/>
      <c r="KOM35" s="191"/>
      <c r="KON35" s="191"/>
      <c r="KOO35" s="191"/>
      <c r="KOP35" s="191"/>
      <c r="KOQ35" s="191"/>
      <c r="KOR35" s="191"/>
      <c r="KOS35" s="191"/>
      <c r="KOT35" s="191"/>
      <c r="KOU35" s="191"/>
      <c r="KOV35" s="191"/>
      <c r="KOW35" s="191"/>
      <c r="KOX35" s="191"/>
      <c r="KOY35" s="191"/>
      <c r="KOZ35" s="191"/>
      <c r="KPA35" s="191"/>
      <c r="KPB35" s="191"/>
      <c r="KPC35" s="191"/>
      <c r="KPD35" s="191"/>
      <c r="KPE35" s="191"/>
      <c r="KPF35" s="191"/>
      <c r="KPG35" s="191"/>
      <c r="KPH35" s="191"/>
      <c r="KPI35" s="191"/>
      <c r="KPJ35" s="191"/>
      <c r="KPK35" s="191"/>
      <c r="KPL35" s="191"/>
      <c r="KPM35" s="191"/>
      <c r="KPN35" s="191"/>
      <c r="KPO35" s="191"/>
      <c r="KPP35" s="191"/>
      <c r="KPQ35" s="191"/>
      <c r="KPR35" s="191"/>
      <c r="KPS35" s="191"/>
      <c r="KPT35" s="191"/>
      <c r="KPU35" s="191"/>
      <c r="KPV35" s="191"/>
      <c r="KPW35" s="191"/>
      <c r="KPX35" s="191"/>
      <c r="KPY35" s="191"/>
      <c r="KPZ35" s="191"/>
      <c r="KQA35" s="191"/>
      <c r="KQB35" s="191"/>
      <c r="KQC35" s="191"/>
      <c r="KQD35" s="191"/>
      <c r="KQE35" s="191"/>
      <c r="KQF35" s="191"/>
      <c r="KQG35" s="191"/>
      <c r="KQH35" s="191"/>
      <c r="KQI35" s="191"/>
      <c r="KQJ35" s="191"/>
      <c r="KQK35" s="191"/>
      <c r="KQL35" s="191"/>
      <c r="KQM35" s="191"/>
      <c r="KQN35" s="191"/>
      <c r="KQO35" s="191"/>
      <c r="KQP35" s="191"/>
      <c r="KQQ35" s="191"/>
      <c r="KQR35" s="191"/>
      <c r="KQS35" s="191"/>
      <c r="KQT35" s="191"/>
      <c r="KQU35" s="191"/>
      <c r="KQV35" s="191"/>
      <c r="KQW35" s="191"/>
      <c r="KQX35" s="191"/>
      <c r="KQY35" s="191"/>
      <c r="KQZ35" s="191"/>
      <c r="KRA35" s="191"/>
      <c r="KRB35" s="191"/>
      <c r="KRC35" s="191"/>
      <c r="KRD35" s="191"/>
      <c r="KRE35" s="191"/>
      <c r="KRF35" s="191"/>
      <c r="KRG35" s="191"/>
      <c r="KRH35" s="191"/>
      <c r="KRI35" s="191"/>
      <c r="KRJ35" s="191"/>
      <c r="KRK35" s="191"/>
      <c r="KRL35" s="191"/>
      <c r="KRM35" s="191"/>
      <c r="KRN35" s="191"/>
      <c r="KRO35" s="191"/>
      <c r="KRP35" s="191"/>
      <c r="KRQ35" s="191"/>
      <c r="KRR35" s="191"/>
      <c r="KRS35" s="191"/>
      <c r="KRT35" s="191"/>
      <c r="KRU35" s="191"/>
      <c r="KRV35" s="191"/>
      <c r="KRW35" s="191"/>
      <c r="KRX35" s="191"/>
      <c r="KRY35" s="191"/>
      <c r="KRZ35" s="191"/>
      <c r="KSA35" s="191"/>
      <c r="KSB35" s="191"/>
      <c r="KSC35" s="191"/>
      <c r="KSD35" s="191"/>
      <c r="KSE35" s="191"/>
      <c r="KSF35" s="191"/>
      <c r="KSG35" s="191"/>
      <c r="KSH35" s="191"/>
      <c r="KSI35" s="191"/>
      <c r="KSJ35" s="191"/>
      <c r="KSK35" s="191"/>
      <c r="KSL35" s="191"/>
      <c r="KSM35" s="191"/>
      <c r="KSN35" s="191"/>
      <c r="KSO35" s="191"/>
      <c r="KSP35" s="191"/>
      <c r="KSQ35" s="191"/>
      <c r="KSR35" s="191"/>
      <c r="KSS35" s="191"/>
      <c r="KST35" s="191"/>
      <c r="KSU35" s="191"/>
      <c r="KSV35" s="191"/>
      <c r="KSW35" s="191"/>
      <c r="KSX35" s="191"/>
      <c r="KSY35" s="191"/>
      <c r="KSZ35" s="191"/>
      <c r="KTA35" s="191"/>
      <c r="KTB35" s="191"/>
      <c r="KTC35" s="191"/>
      <c r="KTD35" s="191"/>
      <c r="KTE35" s="191"/>
      <c r="KTF35" s="191"/>
      <c r="KTG35" s="191"/>
      <c r="KTH35" s="191"/>
      <c r="KTI35" s="191"/>
      <c r="KTJ35" s="191"/>
      <c r="KTK35" s="191"/>
      <c r="KTL35" s="191"/>
      <c r="KTM35" s="191"/>
      <c r="KTN35" s="191"/>
      <c r="KTO35" s="191"/>
      <c r="KTP35" s="191"/>
      <c r="KTQ35" s="191"/>
      <c r="KTR35" s="191"/>
      <c r="KTS35" s="191"/>
      <c r="KTT35" s="191"/>
      <c r="KTU35" s="191"/>
      <c r="KTV35" s="191"/>
      <c r="KTW35" s="191"/>
      <c r="KTX35" s="191"/>
      <c r="KTY35" s="191"/>
      <c r="KTZ35" s="191"/>
      <c r="KUA35" s="191"/>
      <c r="KUB35" s="191"/>
      <c r="KUC35" s="191"/>
      <c r="KUD35" s="191"/>
      <c r="KUE35" s="191"/>
      <c r="KUF35" s="191"/>
      <c r="KUG35" s="191"/>
      <c r="KUH35" s="191"/>
      <c r="KUI35" s="191"/>
      <c r="KUJ35" s="191"/>
      <c r="KUK35" s="191"/>
      <c r="KUL35" s="191"/>
      <c r="KUM35" s="191"/>
      <c r="KUN35" s="191"/>
      <c r="KUO35" s="191"/>
      <c r="KUP35" s="191"/>
      <c r="KUQ35" s="191"/>
      <c r="KUR35" s="191"/>
      <c r="KUS35" s="191"/>
      <c r="KUT35" s="191"/>
      <c r="KUU35" s="191"/>
      <c r="KUV35" s="191"/>
      <c r="KUW35" s="191"/>
      <c r="KUX35" s="191"/>
      <c r="KUY35" s="191"/>
      <c r="KUZ35" s="191"/>
      <c r="KVA35" s="191"/>
      <c r="KVB35" s="191"/>
      <c r="KVC35" s="191"/>
      <c r="KVD35" s="191"/>
      <c r="KVE35" s="191"/>
      <c r="KVF35" s="191"/>
      <c r="KVG35" s="191"/>
      <c r="KVH35" s="191"/>
      <c r="KVI35" s="191"/>
      <c r="KVJ35" s="191"/>
      <c r="KVK35" s="191"/>
      <c r="KVL35" s="191"/>
      <c r="KVM35" s="191"/>
      <c r="KVN35" s="191"/>
      <c r="KVO35" s="191"/>
      <c r="KVP35" s="191"/>
      <c r="KVQ35" s="191"/>
      <c r="KVR35" s="191"/>
      <c r="KVS35" s="191"/>
      <c r="KVT35" s="191"/>
      <c r="KVU35" s="191"/>
      <c r="KVV35" s="191"/>
      <c r="KVW35" s="191"/>
      <c r="KVX35" s="191"/>
      <c r="KVY35" s="191"/>
      <c r="KVZ35" s="191"/>
      <c r="KWA35" s="191"/>
      <c r="KWB35" s="191"/>
      <c r="KWC35" s="191"/>
      <c r="KWD35" s="191"/>
      <c r="KWE35" s="191"/>
      <c r="KWF35" s="191"/>
      <c r="KWG35" s="191"/>
      <c r="KWH35" s="191"/>
      <c r="KWI35" s="191"/>
      <c r="KWJ35" s="191"/>
      <c r="KWK35" s="191"/>
      <c r="KWL35" s="191"/>
      <c r="KWM35" s="191"/>
      <c r="KWN35" s="191"/>
      <c r="KWO35" s="191"/>
      <c r="KWP35" s="191"/>
      <c r="KWQ35" s="191"/>
      <c r="KWR35" s="191"/>
      <c r="KWS35" s="191"/>
      <c r="KWT35" s="191"/>
      <c r="KWU35" s="191"/>
      <c r="KWV35" s="191"/>
      <c r="KWW35" s="191"/>
      <c r="KWX35" s="191"/>
      <c r="KWY35" s="191"/>
      <c r="KWZ35" s="191"/>
      <c r="KXA35" s="191"/>
      <c r="KXB35" s="191"/>
      <c r="KXC35" s="191"/>
      <c r="KXD35" s="191"/>
      <c r="KXE35" s="191"/>
      <c r="KXF35" s="191"/>
      <c r="KXG35" s="191"/>
      <c r="KXH35" s="191"/>
      <c r="KXI35" s="191"/>
      <c r="KXJ35" s="191"/>
      <c r="KXK35" s="191"/>
      <c r="KXL35" s="191"/>
      <c r="KXM35" s="191"/>
      <c r="KXN35" s="191"/>
      <c r="KXO35" s="191"/>
      <c r="KXP35" s="191"/>
      <c r="KXQ35" s="191"/>
      <c r="KXR35" s="191"/>
      <c r="KXS35" s="191"/>
      <c r="KXT35" s="191"/>
      <c r="KXU35" s="191"/>
      <c r="KXV35" s="191"/>
      <c r="KXW35" s="191"/>
      <c r="KXX35" s="191"/>
      <c r="KXY35" s="191"/>
      <c r="KXZ35" s="191"/>
      <c r="KYA35" s="191"/>
      <c r="KYB35" s="191"/>
      <c r="KYC35" s="191"/>
      <c r="KYD35" s="191"/>
      <c r="KYE35" s="191"/>
      <c r="KYF35" s="191"/>
      <c r="KYG35" s="191"/>
      <c r="KYH35" s="191"/>
      <c r="KYI35" s="191"/>
      <c r="KYJ35" s="191"/>
      <c r="KYK35" s="191"/>
      <c r="KYL35" s="191"/>
      <c r="KYM35" s="191"/>
      <c r="KYN35" s="191"/>
      <c r="KYO35" s="191"/>
      <c r="KYP35" s="191"/>
      <c r="KYQ35" s="191"/>
      <c r="KYR35" s="191"/>
      <c r="KYS35" s="191"/>
      <c r="KYT35" s="191"/>
      <c r="KYU35" s="191"/>
      <c r="KYV35" s="191"/>
      <c r="KYW35" s="191"/>
      <c r="KYX35" s="191"/>
      <c r="KYY35" s="191"/>
      <c r="KYZ35" s="191"/>
      <c r="KZA35" s="191"/>
      <c r="KZB35" s="191"/>
      <c r="KZC35" s="191"/>
      <c r="KZD35" s="191"/>
      <c r="KZE35" s="191"/>
      <c r="KZF35" s="191"/>
      <c r="KZG35" s="191"/>
      <c r="KZH35" s="191"/>
      <c r="KZI35" s="191"/>
      <c r="KZJ35" s="191"/>
      <c r="KZK35" s="191"/>
      <c r="KZL35" s="191"/>
      <c r="KZM35" s="191"/>
      <c r="KZN35" s="191"/>
      <c r="KZO35" s="191"/>
      <c r="KZP35" s="191"/>
      <c r="KZQ35" s="191"/>
      <c r="KZR35" s="191"/>
      <c r="KZS35" s="191"/>
      <c r="KZT35" s="191"/>
      <c r="KZU35" s="191"/>
      <c r="KZV35" s="191"/>
      <c r="KZW35" s="191"/>
      <c r="KZX35" s="191"/>
      <c r="KZY35" s="191"/>
      <c r="KZZ35" s="191"/>
      <c r="LAA35" s="191"/>
      <c r="LAB35" s="191"/>
      <c r="LAC35" s="191"/>
      <c r="LAD35" s="191"/>
      <c r="LAE35" s="191"/>
      <c r="LAF35" s="191"/>
      <c r="LAG35" s="191"/>
      <c r="LAH35" s="191"/>
      <c r="LAI35" s="191"/>
      <c r="LAJ35" s="191"/>
      <c r="LAK35" s="191"/>
      <c r="LAL35" s="191"/>
      <c r="LAM35" s="191"/>
      <c r="LAN35" s="191"/>
      <c r="LAO35" s="191"/>
      <c r="LAP35" s="191"/>
      <c r="LAQ35" s="191"/>
      <c r="LAR35" s="191"/>
      <c r="LAS35" s="191"/>
      <c r="LAT35" s="191"/>
      <c r="LAU35" s="191"/>
      <c r="LAV35" s="191"/>
      <c r="LAW35" s="191"/>
      <c r="LAX35" s="191"/>
      <c r="LAY35" s="191"/>
      <c r="LAZ35" s="191"/>
      <c r="LBA35" s="191"/>
      <c r="LBB35" s="191"/>
      <c r="LBC35" s="191"/>
      <c r="LBD35" s="191"/>
      <c r="LBE35" s="191"/>
      <c r="LBF35" s="191"/>
      <c r="LBG35" s="191"/>
      <c r="LBH35" s="191"/>
      <c r="LBI35" s="191"/>
      <c r="LBJ35" s="191"/>
      <c r="LBK35" s="191"/>
      <c r="LBL35" s="191"/>
      <c r="LBM35" s="191"/>
      <c r="LBN35" s="191"/>
      <c r="LBO35" s="191"/>
      <c r="LBP35" s="191"/>
      <c r="LBQ35" s="191"/>
      <c r="LBR35" s="191"/>
      <c r="LBS35" s="191"/>
      <c r="LBT35" s="191"/>
      <c r="LBU35" s="191"/>
      <c r="LBV35" s="191"/>
      <c r="LBW35" s="191"/>
      <c r="LBX35" s="191"/>
      <c r="LBY35" s="191"/>
      <c r="LBZ35" s="191"/>
      <c r="LCA35" s="191"/>
      <c r="LCB35" s="191"/>
      <c r="LCC35" s="191"/>
      <c r="LCD35" s="191"/>
      <c r="LCE35" s="191"/>
      <c r="LCF35" s="191"/>
      <c r="LCG35" s="191"/>
      <c r="LCH35" s="191"/>
      <c r="LCI35" s="191"/>
      <c r="LCJ35" s="191"/>
      <c r="LCK35" s="191"/>
      <c r="LCL35" s="191"/>
      <c r="LCM35" s="191"/>
      <c r="LCN35" s="191"/>
      <c r="LCO35" s="191"/>
      <c r="LCP35" s="191"/>
      <c r="LCQ35" s="191"/>
      <c r="LCR35" s="191"/>
      <c r="LCS35" s="191"/>
      <c r="LCT35" s="191"/>
      <c r="LCU35" s="191"/>
      <c r="LCV35" s="191"/>
      <c r="LCW35" s="191"/>
      <c r="LCX35" s="191"/>
      <c r="LCY35" s="191"/>
      <c r="LCZ35" s="191"/>
      <c r="LDA35" s="191"/>
      <c r="LDB35" s="191"/>
      <c r="LDC35" s="191"/>
      <c r="LDD35" s="191"/>
      <c r="LDE35" s="191"/>
      <c r="LDF35" s="191"/>
      <c r="LDG35" s="191"/>
      <c r="LDH35" s="191"/>
      <c r="LDI35" s="191"/>
      <c r="LDJ35" s="191"/>
      <c r="LDK35" s="191"/>
      <c r="LDL35" s="191"/>
      <c r="LDM35" s="191"/>
      <c r="LDN35" s="191"/>
      <c r="LDO35" s="191"/>
      <c r="LDP35" s="191"/>
      <c r="LDQ35" s="191"/>
      <c r="LDR35" s="191"/>
      <c r="LDS35" s="191"/>
      <c r="LDT35" s="191"/>
      <c r="LDU35" s="191"/>
      <c r="LDV35" s="191"/>
      <c r="LDW35" s="191"/>
      <c r="LDX35" s="191"/>
      <c r="LDY35" s="191"/>
      <c r="LDZ35" s="191"/>
      <c r="LEA35" s="191"/>
      <c r="LEB35" s="191"/>
      <c r="LEC35" s="191"/>
      <c r="LED35" s="191"/>
      <c r="LEE35" s="191"/>
      <c r="LEF35" s="191"/>
      <c r="LEG35" s="191"/>
      <c r="LEH35" s="191"/>
      <c r="LEI35" s="191"/>
      <c r="LEJ35" s="191"/>
      <c r="LEK35" s="191"/>
      <c r="LEL35" s="191"/>
      <c r="LEM35" s="191"/>
      <c r="LEN35" s="191"/>
      <c r="LEO35" s="191"/>
      <c r="LEP35" s="191"/>
      <c r="LEQ35" s="191"/>
      <c r="LER35" s="191"/>
      <c r="LES35" s="191"/>
      <c r="LET35" s="191"/>
      <c r="LEU35" s="191"/>
      <c r="LEV35" s="191"/>
      <c r="LEW35" s="191"/>
      <c r="LEX35" s="191"/>
      <c r="LEY35" s="191"/>
      <c r="LEZ35" s="191"/>
      <c r="LFA35" s="191"/>
      <c r="LFB35" s="191"/>
      <c r="LFC35" s="191"/>
      <c r="LFD35" s="191"/>
      <c r="LFE35" s="191"/>
      <c r="LFF35" s="191"/>
      <c r="LFG35" s="191"/>
      <c r="LFH35" s="191"/>
      <c r="LFI35" s="191"/>
      <c r="LFJ35" s="191"/>
      <c r="LFK35" s="191"/>
      <c r="LFL35" s="191"/>
      <c r="LFM35" s="191"/>
      <c r="LFN35" s="191"/>
      <c r="LFO35" s="191"/>
      <c r="LFP35" s="191"/>
      <c r="LFQ35" s="191"/>
      <c r="LFR35" s="191"/>
      <c r="LFS35" s="191"/>
      <c r="LFT35" s="191"/>
      <c r="LFU35" s="191"/>
      <c r="LFV35" s="191"/>
      <c r="LFW35" s="191"/>
      <c r="LFX35" s="191"/>
      <c r="LFY35" s="191"/>
      <c r="LFZ35" s="191"/>
      <c r="LGA35" s="191"/>
      <c r="LGB35" s="191"/>
      <c r="LGC35" s="191"/>
      <c r="LGD35" s="191"/>
      <c r="LGE35" s="191"/>
      <c r="LGF35" s="191"/>
      <c r="LGG35" s="191"/>
      <c r="LGH35" s="191"/>
      <c r="LGI35" s="191"/>
      <c r="LGJ35" s="191"/>
      <c r="LGK35" s="191"/>
      <c r="LGL35" s="191"/>
      <c r="LGM35" s="191"/>
      <c r="LGN35" s="191"/>
      <c r="LGO35" s="191"/>
      <c r="LGP35" s="191"/>
      <c r="LGQ35" s="191"/>
      <c r="LGR35" s="191"/>
      <c r="LGS35" s="191"/>
      <c r="LGT35" s="191"/>
      <c r="LGU35" s="191"/>
      <c r="LGV35" s="191"/>
      <c r="LGW35" s="191"/>
      <c r="LGX35" s="191"/>
      <c r="LGY35" s="191"/>
      <c r="LGZ35" s="191"/>
      <c r="LHA35" s="191"/>
      <c r="LHB35" s="191"/>
      <c r="LHC35" s="191"/>
      <c r="LHD35" s="191"/>
      <c r="LHE35" s="191"/>
      <c r="LHF35" s="191"/>
      <c r="LHG35" s="191"/>
      <c r="LHH35" s="191"/>
      <c r="LHI35" s="191"/>
      <c r="LHJ35" s="191"/>
      <c r="LHK35" s="191"/>
      <c r="LHL35" s="191"/>
      <c r="LHM35" s="191"/>
      <c r="LHN35" s="191"/>
      <c r="LHO35" s="191"/>
      <c r="LHP35" s="191"/>
      <c r="LHQ35" s="191"/>
      <c r="LHR35" s="191"/>
      <c r="LHS35" s="191"/>
      <c r="LHT35" s="191"/>
      <c r="LHU35" s="191"/>
      <c r="LHV35" s="191"/>
      <c r="LHW35" s="191"/>
      <c r="LHX35" s="191"/>
      <c r="LHY35" s="191"/>
      <c r="LHZ35" s="191"/>
      <c r="LIA35" s="191"/>
      <c r="LIB35" s="191"/>
      <c r="LIC35" s="191"/>
      <c r="LID35" s="191"/>
      <c r="LIE35" s="191"/>
      <c r="LIF35" s="191"/>
      <c r="LIG35" s="191"/>
      <c r="LIH35" s="191"/>
      <c r="LII35" s="191"/>
      <c r="LIJ35" s="191"/>
      <c r="LIK35" s="191"/>
      <c r="LIL35" s="191"/>
      <c r="LIM35" s="191"/>
      <c r="LIN35" s="191"/>
      <c r="LIO35" s="191"/>
      <c r="LIP35" s="191"/>
      <c r="LIQ35" s="191"/>
      <c r="LIR35" s="191"/>
      <c r="LIS35" s="191"/>
      <c r="LIT35" s="191"/>
      <c r="LIU35" s="191"/>
      <c r="LIV35" s="191"/>
      <c r="LIW35" s="191"/>
      <c r="LIX35" s="191"/>
      <c r="LIY35" s="191"/>
      <c r="LIZ35" s="191"/>
      <c r="LJA35" s="191"/>
      <c r="LJB35" s="191"/>
      <c r="LJC35" s="191"/>
      <c r="LJD35" s="191"/>
      <c r="LJE35" s="191"/>
      <c r="LJF35" s="191"/>
      <c r="LJG35" s="191"/>
      <c r="LJH35" s="191"/>
      <c r="LJI35" s="191"/>
      <c r="LJJ35" s="191"/>
      <c r="LJK35" s="191"/>
      <c r="LJL35" s="191"/>
      <c r="LJM35" s="191"/>
      <c r="LJN35" s="191"/>
      <c r="LJO35" s="191"/>
      <c r="LJP35" s="191"/>
      <c r="LJQ35" s="191"/>
      <c r="LJR35" s="191"/>
      <c r="LJS35" s="191"/>
      <c r="LJT35" s="191"/>
      <c r="LJU35" s="191"/>
      <c r="LJV35" s="191"/>
      <c r="LJW35" s="191"/>
      <c r="LJX35" s="191"/>
      <c r="LJY35" s="191"/>
      <c r="LJZ35" s="191"/>
      <c r="LKA35" s="191"/>
      <c r="LKB35" s="191"/>
      <c r="LKC35" s="191"/>
      <c r="LKD35" s="191"/>
      <c r="LKE35" s="191"/>
      <c r="LKF35" s="191"/>
      <c r="LKG35" s="191"/>
      <c r="LKH35" s="191"/>
      <c r="LKI35" s="191"/>
      <c r="LKJ35" s="191"/>
      <c r="LKK35" s="191"/>
      <c r="LKL35" s="191"/>
      <c r="LKM35" s="191"/>
      <c r="LKN35" s="191"/>
      <c r="LKO35" s="191"/>
      <c r="LKP35" s="191"/>
      <c r="LKQ35" s="191"/>
      <c r="LKR35" s="191"/>
      <c r="LKS35" s="191"/>
      <c r="LKT35" s="191"/>
      <c r="LKU35" s="191"/>
      <c r="LKV35" s="191"/>
      <c r="LKW35" s="191"/>
      <c r="LKX35" s="191"/>
      <c r="LKY35" s="191"/>
      <c r="LKZ35" s="191"/>
      <c r="LLA35" s="191"/>
      <c r="LLB35" s="191"/>
      <c r="LLC35" s="191"/>
      <c r="LLD35" s="191"/>
      <c r="LLE35" s="191"/>
      <c r="LLF35" s="191"/>
      <c r="LLG35" s="191"/>
      <c r="LLH35" s="191"/>
      <c r="LLI35" s="191"/>
      <c r="LLJ35" s="191"/>
      <c r="LLK35" s="191"/>
      <c r="LLL35" s="191"/>
      <c r="LLM35" s="191"/>
      <c r="LLN35" s="191"/>
      <c r="LLO35" s="191"/>
      <c r="LLP35" s="191"/>
      <c r="LLQ35" s="191"/>
      <c r="LLR35" s="191"/>
      <c r="LLS35" s="191"/>
      <c r="LLT35" s="191"/>
      <c r="LLU35" s="191"/>
      <c r="LLV35" s="191"/>
      <c r="LLW35" s="191"/>
      <c r="LLX35" s="191"/>
      <c r="LLY35" s="191"/>
      <c r="LLZ35" s="191"/>
      <c r="LMA35" s="191"/>
      <c r="LMB35" s="191"/>
      <c r="LMC35" s="191"/>
      <c r="LMD35" s="191"/>
      <c r="LME35" s="191"/>
      <c r="LMF35" s="191"/>
      <c r="LMG35" s="191"/>
      <c r="LMH35" s="191"/>
      <c r="LMI35" s="191"/>
      <c r="LMJ35" s="191"/>
      <c r="LMK35" s="191"/>
      <c r="LML35" s="191"/>
      <c r="LMM35" s="191"/>
      <c r="LMN35" s="191"/>
      <c r="LMO35" s="191"/>
      <c r="LMP35" s="191"/>
      <c r="LMQ35" s="191"/>
      <c r="LMR35" s="191"/>
      <c r="LMS35" s="191"/>
      <c r="LMT35" s="191"/>
      <c r="LMU35" s="191"/>
      <c r="LMV35" s="191"/>
      <c r="LMW35" s="191"/>
      <c r="LMX35" s="191"/>
      <c r="LMY35" s="191"/>
      <c r="LMZ35" s="191"/>
      <c r="LNA35" s="191"/>
      <c r="LNB35" s="191"/>
      <c r="LNC35" s="191"/>
      <c r="LND35" s="191"/>
      <c r="LNE35" s="191"/>
      <c r="LNF35" s="191"/>
      <c r="LNG35" s="191"/>
      <c r="LNH35" s="191"/>
      <c r="LNI35" s="191"/>
      <c r="LNJ35" s="191"/>
      <c r="LNK35" s="191"/>
      <c r="LNL35" s="191"/>
      <c r="LNM35" s="191"/>
      <c r="LNN35" s="191"/>
      <c r="LNO35" s="191"/>
      <c r="LNP35" s="191"/>
      <c r="LNQ35" s="191"/>
      <c r="LNR35" s="191"/>
      <c r="LNS35" s="191"/>
      <c r="LNT35" s="191"/>
      <c r="LNU35" s="191"/>
      <c r="LNV35" s="191"/>
      <c r="LNW35" s="191"/>
      <c r="LNX35" s="191"/>
      <c r="LNY35" s="191"/>
      <c r="LNZ35" s="191"/>
      <c r="LOA35" s="191"/>
      <c r="LOB35" s="191"/>
      <c r="LOC35" s="191"/>
      <c r="LOD35" s="191"/>
      <c r="LOE35" s="191"/>
      <c r="LOF35" s="191"/>
      <c r="LOG35" s="191"/>
      <c r="LOH35" s="191"/>
      <c r="LOI35" s="191"/>
      <c r="LOJ35" s="191"/>
      <c r="LOK35" s="191"/>
      <c r="LOL35" s="191"/>
      <c r="LOM35" s="191"/>
      <c r="LON35" s="191"/>
      <c r="LOO35" s="191"/>
      <c r="LOP35" s="191"/>
      <c r="LOQ35" s="191"/>
      <c r="LOR35" s="191"/>
      <c r="LOS35" s="191"/>
      <c r="LOT35" s="191"/>
      <c r="LOU35" s="191"/>
      <c r="LOV35" s="191"/>
      <c r="LOW35" s="191"/>
      <c r="LOX35" s="191"/>
      <c r="LOY35" s="191"/>
      <c r="LOZ35" s="191"/>
      <c r="LPA35" s="191"/>
      <c r="LPB35" s="191"/>
      <c r="LPC35" s="191"/>
      <c r="LPD35" s="191"/>
      <c r="LPE35" s="191"/>
      <c r="LPF35" s="191"/>
      <c r="LPG35" s="191"/>
      <c r="LPH35" s="191"/>
      <c r="LPI35" s="191"/>
      <c r="LPJ35" s="191"/>
      <c r="LPK35" s="191"/>
      <c r="LPL35" s="191"/>
      <c r="LPM35" s="191"/>
      <c r="LPN35" s="191"/>
      <c r="LPO35" s="191"/>
      <c r="LPP35" s="191"/>
      <c r="LPQ35" s="191"/>
      <c r="LPR35" s="191"/>
      <c r="LPS35" s="191"/>
      <c r="LPT35" s="191"/>
      <c r="LPU35" s="191"/>
      <c r="LPV35" s="191"/>
      <c r="LPW35" s="191"/>
      <c r="LPX35" s="191"/>
      <c r="LPY35" s="191"/>
      <c r="LPZ35" s="191"/>
      <c r="LQA35" s="191"/>
      <c r="LQB35" s="191"/>
      <c r="LQC35" s="191"/>
      <c r="LQD35" s="191"/>
      <c r="LQE35" s="191"/>
      <c r="LQF35" s="191"/>
      <c r="LQG35" s="191"/>
      <c r="LQH35" s="191"/>
      <c r="LQI35" s="191"/>
      <c r="LQJ35" s="191"/>
      <c r="LQK35" s="191"/>
      <c r="LQL35" s="191"/>
      <c r="LQM35" s="191"/>
      <c r="LQN35" s="191"/>
      <c r="LQO35" s="191"/>
      <c r="LQP35" s="191"/>
      <c r="LQQ35" s="191"/>
      <c r="LQR35" s="191"/>
      <c r="LQS35" s="191"/>
      <c r="LQT35" s="191"/>
      <c r="LQU35" s="191"/>
      <c r="LQV35" s="191"/>
      <c r="LQW35" s="191"/>
      <c r="LQX35" s="191"/>
      <c r="LQY35" s="191"/>
      <c r="LQZ35" s="191"/>
      <c r="LRA35" s="191"/>
      <c r="LRB35" s="191"/>
      <c r="LRC35" s="191"/>
      <c r="LRD35" s="191"/>
      <c r="LRE35" s="191"/>
      <c r="LRF35" s="191"/>
      <c r="LRG35" s="191"/>
      <c r="LRH35" s="191"/>
      <c r="LRI35" s="191"/>
      <c r="LRJ35" s="191"/>
      <c r="LRK35" s="191"/>
      <c r="LRL35" s="191"/>
      <c r="LRM35" s="191"/>
      <c r="LRN35" s="191"/>
      <c r="LRO35" s="191"/>
      <c r="LRP35" s="191"/>
      <c r="LRQ35" s="191"/>
      <c r="LRR35" s="191"/>
      <c r="LRS35" s="191"/>
      <c r="LRT35" s="191"/>
      <c r="LRU35" s="191"/>
      <c r="LRV35" s="191"/>
      <c r="LRW35" s="191"/>
      <c r="LRX35" s="191"/>
      <c r="LRY35" s="191"/>
      <c r="LRZ35" s="191"/>
      <c r="LSA35" s="191"/>
      <c r="LSB35" s="191"/>
      <c r="LSC35" s="191"/>
      <c r="LSD35" s="191"/>
      <c r="LSE35" s="191"/>
      <c r="LSF35" s="191"/>
      <c r="LSG35" s="191"/>
      <c r="LSH35" s="191"/>
      <c r="LSI35" s="191"/>
      <c r="LSJ35" s="191"/>
      <c r="LSK35" s="191"/>
      <c r="LSL35" s="191"/>
      <c r="LSM35" s="191"/>
      <c r="LSN35" s="191"/>
      <c r="LSO35" s="191"/>
      <c r="LSP35" s="191"/>
      <c r="LSQ35" s="191"/>
      <c r="LSR35" s="191"/>
      <c r="LSS35" s="191"/>
      <c r="LST35" s="191"/>
      <c r="LSU35" s="191"/>
      <c r="LSV35" s="191"/>
      <c r="LSW35" s="191"/>
      <c r="LSX35" s="191"/>
      <c r="LSY35" s="191"/>
      <c r="LSZ35" s="191"/>
      <c r="LTA35" s="191"/>
      <c r="LTB35" s="191"/>
      <c r="LTC35" s="191"/>
      <c r="LTD35" s="191"/>
      <c r="LTE35" s="191"/>
      <c r="LTF35" s="191"/>
      <c r="LTG35" s="191"/>
      <c r="LTH35" s="191"/>
      <c r="LTI35" s="191"/>
      <c r="LTJ35" s="191"/>
      <c r="LTK35" s="191"/>
      <c r="LTL35" s="191"/>
      <c r="LTM35" s="191"/>
      <c r="LTN35" s="191"/>
      <c r="LTO35" s="191"/>
      <c r="LTP35" s="191"/>
      <c r="LTQ35" s="191"/>
      <c r="LTR35" s="191"/>
      <c r="LTS35" s="191"/>
      <c r="LTT35" s="191"/>
      <c r="LTU35" s="191"/>
      <c r="LTV35" s="191"/>
      <c r="LTW35" s="191"/>
      <c r="LTX35" s="191"/>
      <c r="LTY35" s="191"/>
      <c r="LTZ35" s="191"/>
      <c r="LUA35" s="191"/>
      <c r="LUB35" s="191"/>
      <c r="LUC35" s="191"/>
      <c r="LUD35" s="191"/>
      <c r="LUE35" s="191"/>
      <c r="LUF35" s="191"/>
      <c r="LUG35" s="191"/>
      <c r="LUH35" s="191"/>
      <c r="LUI35" s="191"/>
      <c r="LUJ35" s="191"/>
      <c r="LUK35" s="191"/>
      <c r="LUL35" s="191"/>
      <c r="LUM35" s="191"/>
      <c r="LUN35" s="191"/>
      <c r="LUO35" s="191"/>
      <c r="LUP35" s="191"/>
      <c r="LUQ35" s="191"/>
      <c r="LUR35" s="191"/>
      <c r="LUS35" s="191"/>
      <c r="LUT35" s="191"/>
      <c r="LUU35" s="191"/>
      <c r="LUV35" s="191"/>
      <c r="LUW35" s="191"/>
      <c r="LUX35" s="191"/>
      <c r="LUY35" s="191"/>
      <c r="LUZ35" s="191"/>
      <c r="LVA35" s="191"/>
      <c r="LVB35" s="191"/>
      <c r="LVC35" s="191"/>
      <c r="LVD35" s="191"/>
      <c r="LVE35" s="191"/>
      <c r="LVF35" s="191"/>
      <c r="LVG35" s="191"/>
      <c r="LVH35" s="191"/>
      <c r="LVI35" s="191"/>
      <c r="LVJ35" s="191"/>
      <c r="LVK35" s="191"/>
      <c r="LVL35" s="191"/>
      <c r="LVM35" s="191"/>
      <c r="LVN35" s="191"/>
      <c r="LVO35" s="191"/>
      <c r="LVP35" s="191"/>
      <c r="LVQ35" s="191"/>
      <c r="LVR35" s="191"/>
      <c r="LVS35" s="191"/>
      <c r="LVT35" s="191"/>
      <c r="LVU35" s="191"/>
      <c r="LVV35" s="191"/>
      <c r="LVW35" s="191"/>
      <c r="LVX35" s="191"/>
      <c r="LVY35" s="191"/>
      <c r="LVZ35" s="191"/>
      <c r="LWA35" s="191"/>
      <c r="LWB35" s="191"/>
      <c r="LWC35" s="191"/>
      <c r="LWD35" s="191"/>
      <c r="LWE35" s="191"/>
      <c r="LWF35" s="191"/>
      <c r="LWG35" s="191"/>
      <c r="LWH35" s="191"/>
      <c r="LWI35" s="191"/>
      <c r="LWJ35" s="191"/>
      <c r="LWK35" s="191"/>
      <c r="LWL35" s="191"/>
      <c r="LWM35" s="191"/>
      <c r="LWN35" s="191"/>
      <c r="LWO35" s="191"/>
      <c r="LWP35" s="191"/>
      <c r="LWQ35" s="191"/>
      <c r="LWR35" s="191"/>
      <c r="LWS35" s="191"/>
      <c r="LWT35" s="191"/>
      <c r="LWU35" s="191"/>
      <c r="LWV35" s="191"/>
      <c r="LWW35" s="191"/>
      <c r="LWX35" s="191"/>
      <c r="LWY35" s="191"/>
      <c r="LWZ35" s="191"/>
      <c r="LXA35" s="191"/>
      <c r="LXB35" s="191"/>
      <c r="LXC35" s="191"/>
      <c r="LXD35" s="191"/>
      <c r="LXE35" s="191"/>
      <c r="LXF35" s="191"/>
      <c r="LXG35" s="191"/>
      <c r="LXH35" s="191"/>
      <c r="LXI35" s="191"/>
      <c r="LXJ35" s="191"/>
      <c r="LXK35" s="191"/>
      <c r="LXL35" s="191"/>
      <c r="LXM35" s="191"/>
      <c r="LXN35" s="191"/>
      <c r="LXO35" s="191"/>
      <c r="LXP35" s="191"/>
      <c r="LXQ35" s="191"/>
      <c r="LXR35" s="191"/>
      <c r="LXS35" s="191"/>
      <c r="LXT35" s="191"/>
      <c r="LXU35" s="191"/>
      <c r="LXV35" s="191"/>
      <c r="LXW35" s="191"/>
      <c r="LXX35" s="191"/>
      <c r="LXY35" s="191"/>
      <c r="LXZ35" s="191"/>
      <c r="LYA35" s="191"/>
      <c r="LYB35" s="191"/>
      <c r="LYC35" s="191"/>
      <c r="LYD35" s="191"/>
      <c r="LYE35" s="191"/>
      <c r="LYF35" s="191"/>
      <c r="LYG35" s="191"/>
      <c r="LYH35" s="191"/>
      <c r="LYI35" s="191"/>
      <c r="LYJ35" s="191"/>
      <c r="LYK35" s="191"/>
      <c r="LYL35" s="191"/>
      <c r="LYM35" s="191"/>
      <c r="LYN35" s="191"/>
      <c r="LYO35" s="191"/>
      <c r="LYP35" s="191"/>
      <c r="LYQ35" s="191"/>
      <c r="LYR35" s="191"/>
      <c r="LYS35" s="191"/>
      <c r="LYT35" s="191"/>
      <c r="LYU35" s="191"/>
      <c r="LYV35" s="191"/>
      <c r="LYW35" s="191"/>
      <c r="LYX35" s="191"/>
      <c r="LYY35" s="191"/>
      <c r="LYZ35" s="191"/>
      <c r="LZA35" s="191"/>
      <c r="LZB35" s="191"/>
      <c r="LZC35" s="191"/>
      <c r="LZD35" s="191"/>
      <c r="LZE35" s="191"/>
      <c r="LZF35" s="191"/>
      <c r="LZG35" s="191"/>
      <c r="LZH35" s="191"/>
      <c r="LZI35" s="191"/>
      <c r="LZJ35" s="191"/>
      <c r="LZK35" s="191"/>
      <c r="LZL35" s="191"/>
      <c r="LZM35" s="191"/>
      <c r="LZN35" s="191"/>
      <c r="LZO35" s="191"/>
      <c r="LZP35" s="191"/>
      <c r="LZQ35" s="191"/>
      <c r="LZR35" s="191"/>
      <c r="LZS35" s="191"/>
      <c r="LZT35" s="191"/>
      <c r="LZU35" s="191"/>
      <c r="LZV35" s="191"/>
      <c r="LZW35" s="191"/>
      <c r="LZX35" s="191"/>
      <c r="LZY35" s="191"/>
      <c r="LZZ35" s="191"/>
      <c r="MAA35" s="191"/>
      <c r="MAB35" s="191"/>
      <c r="MAC35" s="191"/>
      <c r="MAD35" s="191"/>
      <c r="MAE35" s="191"/>
      <c r="MAF35" s="191"/>
      <c r="MAG35" s="191"/>
      <c r="MAH35" s="191"/>
      <c r="MAI35" s="191"/>
      <c r="MAJ35" s="191"/>
      <c r="MAK35" s="191"/>
      <c r="MAL35" s="191"/>
      <c r="MAM35" s="191"/>
      <c r="MAN35" s="191"/>
      <c r="MAO35" s="191"/>
      <c r="MAP35" s="191"/>
      <c r="MAQ35" s="191"/>
      <c r="MAR35" s="191"/>
      <c r="MAS35" s="191"/>
      <c r="MAT35" s="191"/>
      <c r="MAU35" s="191"/>
      <c r="MAV35" s="191"/>
      <c r="MAW35" s="191"/>
      <c r="MAX35" s="191"/>
      <c r="MAY35" s="191"/>
      <c r="MAZ35" s="191"/>
      <c r="MBA35" s="191"/>
      <c r="MBB35" s="191"/>
      <c r="MBC35" s="191"/>
      <c r="MBD35" s="191"/>
      <c r="MBE35" s="191"/>
      <c r="MBF35" s="191"/>
      <c r="MBG35" s="191"/>
      <c r="MBH35" s="191"/>
      <c r="MBI35" s="191"/>
      <c r="MBJ35" s="191"/>
      <c r="MBK35" s="191"/>
      <c r="MBL35" s="191"/>
      <c r="MBM35" s="191"/>
      <c r="MBN35" s="191"/>
      <c r="MBO35" s="191"/>
      <c r="MBP35" s="191"/>
      <c r="MBQ35" s="191"/>
      <c r="MBR35" s="191"/>
      <c r="MBS35" s="191"/>
      <c r="MBT35" s="191"/>
      <c r="MBU35" s="191"/>
      <c r="MBV35" s="191"/>
      <c r="MBW35" s="191"/>
      <c r="MBX35" s="191"/>
      <c r="MBY35" s="191"/>
      <c r="MBZ35" s="191"/>
      <c r="MCA35" s="191"/>
      <c r="MCB35" s="191"/>
      <c r="MCC35" s="191"/>
      <c r="MCD35" s="191"/>
      <c r="MCE35" s="191"/>
      <c r="MCF35" s="191"/>
      <c r="MCG35" s="191"/>
      <c r="MCH35" s="191"/>
      <c r="MCI35" s="191"/>
      <c r="MCJ35" s="191"/>
      <c r="MCK35" s="191"/>
      <c r="MCL35" s="191"/>
      <c r="MCM35" s="191"/>
      <c r="MCN35" s="191"/>
      <c r="MCO35" s="191"/>
      <c r="MCP35" s="191"/>
      <c r="MCQ35" s="191"/>
      <c r="MCR35" s="191"/>
      <c r="MCS35" s="191"/>
      <c r="MCT35" s="191"/>
      <c r="MCU35" s="191"/>
      <c r="MCV35" s="191"/>
      <c r="MCW35" s="191"/>
      <c r="MCX35" s="191"/>
      <c r="MCY35" s="191"/>
      <c r="MCZ35" s="191"/>
      <c r="MDA35" s="191"/>
      <c r="MDB35" s="191"/>
      <c r="MDC35" s="191"/>
      <c r="MDD35" s="191"/>
      <c r="MDE35" s="191"/>
      <c r="MDF35" s="191"/>
      <c r="MDG35" s="191"/>
      <c r="MDH35" s="191"/>
      <c r="MDI35" s="191"/>
      <c r="MDJ35" s="191"/>
      <c r="MDK35" s="191"/>
      <c r="MDL35" s="191"/>
      <c r="MDM35" s="191"/>
      <c r="MDN35" s="191"/>
      <c r="MDO35" s="191"/>
      <c r="MDP35" s="191"/>
      <c r="MDQ35" s="191"/>
      <c r="MDR35" s="191"/>
      <c r="MDS35" s="191"/>
      <c r="MDT35" s="191"/>
      <c r="MDU35" s="191"/>
      <c r="MDV35" s="191"/>
      <c r="MDW35" s="191"/>
      <c r="MDX35" s="191"/>
      <c r="MDY35" s="191"/>
      <c r="MDZ35" s="191"/>
      <c r="MEA35" s="191"/>
      <c r="MEB35" s="191"/>
      <c r="MEC35" s="191"/>
      <c r="MED35" s="191"/>
      <c r="MEE35" s="191"/>
      <c r="MEF35" s="191"/>
      <c r="MEG35" s="191"/>
      <c r="MEH35" s="191"/>
      <c r="MEI35" s="191"/>
      <c r="MEJ35" s="191"/>
      <c r="MEK35" s="191"/>
      <c r="MEL35" s="191"/>
      <c r="MEM35" s="191"/>
      <c r="MEN35" s="191"/>
      <c r="MEO35" s="191"/>
      <c r="MEP35" s="191"/>
      <c r="MEQ35" s="191"/>
      <c r="MER35" s="191"/>
      <c r="MES35" s="191"/>
      <c r="MET35" s="191"/>
      <c r="MEU35" s="191"/>
      <c r="MEV35" s="191"/>
      <c r="MEW35" s="191"/>
      <c r="MEX35" s="191"/>
      <c r="MEY35" s="191"/>
      <c r="MEZ35" s="191"/>
      <c r="MFA35" s="191"/>
      <c r="MFB35" s="191"/>
      <c r="MFC35" s="191"/>
      <c r="MFD35" s="191"/>
      <c r="MFE35" s="191"/>
      <c r="MFF35" s="191"/>
      <c r="MFG35" s="191"/>
      <c r="MFH35" s="191"/>
      <c r="MFI35" s="191"/>
      <c r="MFJ35" s="191"/>
      <c r="MFK35" s="191"/>
      <c r="MFL35" s="191"/>
      <c r="MFM35" s="191"/>
      <c r="MFN35" s="191"/>
      <c r="MFO35" s="191"/>
      <c r="MFP35" s="191"/>
      <c r="MFQ35" s="191"/>
      <c r="MFR35" s="191"/>
      <c r="MFS35" s="191"/>
      <c r="MFT35" s="191"/>
      <c r="MFU35" s="191"/>
      <c r="MFV35" s="191"/>
      <c r="MFW35" s="191"/>
      <c r="MFX35" s="191"/>
      <c r="MFY35" s="191"/>
      <c r="MFZ35" s="191"/>
      <c r="MGA35" s="191"/>
      <c r="MGB35" s="191"/>
      <c r="MGC35" s="191"/>
      <c r="MGD35" s="191"/>
      <c r="MGE35" s="191"/>
      <c r="MGF35" s="191"/>
      <c r="MGG35" s="191"/>
      <c r="MGH35" s="191"/>
      <c r="MGI35" s="191"/>
      <c r="MGJ35" s="191"/>
      <c r="MGK35" s="191"/>
      <c r="MGL35" s="191"/>
      <c r="MGM35" s="191"/>
      <c r="MGN35" s="191"/>
      <c r="MGO35" s="191"/>
      <c r="MGP35" s="191"/>
      <c r="MGQ35" s="191"/>
      <c r="MGR35" s="191"/>
      <c r="MGS35" s="191"/>
      <c r="MGT35" s="191"/>
      <c r="MGU35" s="191"/>
      <c r="MGV35" s="191"/>
      <c r="MGW35" s="191"/>
      <c r="MGX35" s="191"/>
      <c r="MGY35" s="191"/>
      <c r="MGZ35" s="191"/>
      <c r="MHA35" s="191"/>
      <c r="MHB35" s="191"/>
      <c r="MHC35" s="191"/>
      <c r="MHD35" s="191"/>
      <c r="MHE35" s="191"/>
      <c r="MHF35" s="191"/>
      <c r="MHG35" s="191"/>
      <c r="MHH35" s="191"/>
      <c r="MHI35" s="191"/>
      <c r="MHJ35" s="191"/>
      <c r="MHK35" s="191"/>
      <c r="MHL35" s="191"/>
      <c r="MHM35" s="191"/>
      <c r="MHN35" s="191"/>
      <c r="MHO35" s="191"/>
      <c r="MHP35" s="191"/>
      <c r="MHQ35" s="191"/>
      <c r="MHR35" s="191"/>
      <c r="MHS35" s="191"/>
      <c r="MHT35" s="191"/>
      <c r="MHU35" s="191"/>
      <c r="MHV35" s="191"/>
      <c r="MHW35" s="191"/>
      <c r="MHX35" s="191"/>
      <c r="MHY35" s="191"/>
      <c r="MHZ35" s="191"/>
      <c r="MIA35" s="191"/>
      <c r="MIB35" s="191"/>
      <c r="MIC35" s="191"/>
      <c r="MID35" s="191"/>
      <c r="MIE35" s="191"/>
      <c r="MIF35" s="191"/>
      <c r="MIG35" s="191"/>
      <c r="MIH35" s="191"/>
      <c r="MII35" s="191"/>
      <c r="MIJ35" s="191"/>
      <c r="MIK35" s="191"/>
      <c r="MIL35" s="191"/>
      <c r="MIM35" s="191"/>
      <c r="MIN35" s="191"/>
      <c r="MIO35" s="191"/>
      <c r="MIP35" s="191"/>
      <c r="MIQ35" s="191"/>
      <c r="MIR35" s="191"/>
      <c r="MIS35" s="191"/>
      <c r="MIT35" s="191"/>
      <c r="MIU35" s="191"/>
      <c r="MIV35" s="191"/>
      <c r="MIW35" s="191"/>
      <c r="MIX35" s="191"/>
      <c r="MIY35" s="191"/>
      <c r="MIZ35" s="191"/>
      <c r="MJA35" s="191"/>
      <c r="MJB35" s="191"/>
      <c r="MJC35" s="191"/>
      <c r="MJD35" s="191"/>
      <c r="MJE35" s="191"/>
      <c r="MJF35" s="191"/>
      <c r="MJG35" s="191"/>
      <c r="MJH35" s="191"/>
      <c r="MJI35" s="191"/>
      <c r="MJJ35" s="191"/>
      <c r="MJK35" s="191"/>
      <c r="MJL35" s="191"/>
      <c r="MJM35" s="191"/>
      <c r="MJN35" s="191"/>
      <c r="MJO35" s="191"/>
      <c r="MJP35" s="191"/>
      <c r="MJQ35" s="191"/>
      <c r="MJR35" s="191"/>
      <c r="MJS35" s="191"/>
      <c r="MJT35" s="191"/>
      <c r="MJU35" s="191"/>
      <c r="MJV35" s="191"/>
      <c r="MJW35" s="191"/>
      <c r="MJX35" s="191"/>
      <c r="MJY35" s="191"/>
      <c r="MJZ35" s="191"/>
      <c r="MKA35" s="191"/>
      <c r="MKB35" s="191"/>
      <c r="MKC35" s="191"/>
      <c r="MKD35" s="191"/>
      <c r="MKE35" s="191"/>
      <c r="MKF35" s="191"/>
      <c r="MKG35" s="191"/>
      <c r="MKH35" s="191"/>
      <c r="MKI35" s="191"/>
      <c r="MKJ35" s="191"/>
      <c r="MKK35" s="191"/>
      <c r="MKL35" s="191"/>
      <c r="MKM35" s="191"/>
      <c r="MKN35" s="191"/>
      <c r="MKO35" s="191"/>
      <c r="MKP35" s="191"/>
      <c r="MKQ35" s="191"/>
      <c r="MKR35" s="191"/>
      <c r="MKS35" s="191"/>
      <c r="MKT35" s="191"/>
      <c r="MKU35" s="191"/>
      <c r="MKV35" s="191"/>
      <c r="MKW35" s="191"/>
      <c r="MKX35" s="191"/>
      <c r="MKY35" s="191"/>
      <c r="MKZ35" s="191"/>
      <c r="MLA35" s="191"/>
      <c r="MLB35" s="191"/>
      <c r="MLC35" s="191"/>
      <c r="MLD35" s="191"/>
      <c r="MLE35" s="191"/>
      <c r="MLF35" s="191"/>
      <c r="MLG35" s="191"/>
      <c r="MLH35" s="191"/>
      <c r="MLI35" s="191"/>
      <c r="MLJ35" s="191"/>
      <c r="MLK35" s="191"/>
      <c r="MLL35" s="191"/>
      <c r="MLM35" s="191"/>
      <c r="MLN35" s="191"/>
      <c r="MLO35" s="191"/>
      <c r="MLP35" s="191"/>
      <c r="MLQ35" s="191"/>
      <c r="MLR35" s="191"/>
      <c r="MLS35" s="191"/>
      <c r="MLT35" s="191"/>
      <c r="MLU35" s="191"/>
      <c r="MLV35" s="191"/>
      <c r="MLW35" s="191"/>
      <c r="MLX35" s="191"/>
      <c r="MLY35" s="191"/>
      <c r="MLZ35" s="191"/>
      <c r="MMA35" s="191"/>
      <c r="MMB35" s="191"/>
      <c r="MMC35" s="191"/>
      <c r="MMD35" s="191"/>
      <c r="MME35" s="191"/>
      <c r="MMF35" s="191"/>
      <c r="MMG35" s="191"/>
      <c r="MMH35" s="191"/>
      <c r="MMI35" s="191"/>
      <c r="MMJ35" s="191"/>
      <c r="MMK35" s="191"/>
      <c r="MML35" s="191"/>
      <c r="MMM35" s="191"/>
      <c r="MMN35" s="191"/>
      <c r="MMO35" s="191"/>
      <c r="MMP35" s="191"/>
      <c r="MMQ35" s="191"/>
      <c r="MMR35" s="191"/>
      <c r="MMS35" s="191"/>
      <c r="MMT35" s="191"/>
      <c r="MMU35" s="191"/>
      <c r="MMV35" s="191"/>
      <c r="MMW35" s="191"/>
      <c r="MMX35" s="191"/>
      <c r="MMY35" s="191"/>
      <c r="MMZ35" s="191"/>
      <c r="MNA35" s="191"/>
      <c r="MNB35" s="191"/>
      <c r="MNC35" s="191"/>
      <c r="MND35" s="191"/>
      <c r="MNE35" s="191"/>
      <c r="MNF35" s="191"/>
      <c r="MNG35" s="191"/>
      <c r="MNH35" s="191"/>
      <c r="MNI35" s="191"/>
      <c r="MNJ35" s="191"/>
      <c r="MNK35" s="191"/>
      <c r="MNL35" s="191"/>
      <c r="MNM35" s="191"/>
      <c r="MNN35" s="191"/>
      <c r="MNO35" s="191"/>
      <c r="MNP35" s="191"/>
      <c r="MNQ35" s="191"/>
      <c r="MNR35" s="191"/>
      <c r="MNS35" s="191"/>
      <c r="MNT35" s="191"/>
      <c r="MNU35" s="191"/>
      <c r="MNV35" s="191"/>
      <c r="MNW35" s="191"/>
      <c r="MNX35" s="191"/>
      <c r="MNY35" s="191"/>
      <c r="MNZ35" s="191"/>
      <c r="MOA35" s="191"/>
      <c r="MOB35" s="191"/>
      <c r="MOC35" s="191"/>
      <c r="MOD35" s="191"/>
      <c r="MOE35" s="191"/>
      <c r="MOF35" s="191"/>
      <c r="MOG35" s="191"/>
      <c r="MOH35" s="191"/>
      <c r="MOI35" s="191"/>
      <c r="MOJ35" s="191"/>
      <c r="MOK35" s="191"/>
      <c r="MOL35" s="191"/>
      <c r="MOM35" s="191"/>
      <c r="MON35" s="191"/>
      <c r="MOO35" s="191"/>
      <c r="MOP35" s="191"/>
      <c r="MOQ35" s="191"/>
      <c r="MOR35" s="191"/>
      <c r="MOS35" s="191"/>
      <c r="MOT35" s="191"/>
      <c r="MOU35" s="191"/>
      <c r="MOV35" s="191"/>
      <c r="MOW35" s="191"/>
      <c r="MOX35" s="191"/>
      <c r="MOY35" s="191"/>
      <c r="MOZ35" s="191"/>
      <c r="MPA35" s="191"/>
      <c r="MPB35" s="191"/>
      <c r="MPC35" s="191"/>
      <c r="MPD35" s="191"/>
      <c r="MPE35" s="191"/>
      <c r="MPF35" s="191"/>
      <c r="MPG35" s="191"/>
      <c r="MPH35" s="191"/>
      <c r="MPI35" s="191"/>
      <c r="MPJ35" s="191"/>
      <c r="MPK35" s="191"/>
      <c r="MPL35" s="191"/>
      <c r="MPM35" s="191"/>
      <c r="MPN35" s="191"/>
      <c r="MPO35" s="191"/>
      <c r="MPP35" s="191"/>
      <c r="MPQ35" s="191"/>
      <c r="MPR35" s="191"/>
      <c r="MPS35" s="191"/>
      <c r="MPT35" s="191"/>
      <c r="MPU35" s="191"/>
      <c r="MPV35" s="191"/>
      <c r="MPW35" s="191"/>
      <c r="MPX35" s="191"/>
      <c r="MPY35" s="191"/>
      <c r="MPZ35" s="191"/>
      <c r="MQA35" s="191"/>
      <c r="MQB35" s="191"/>
      <c r="MQC35" s="191"/>
      <c r="MQD35" s="191"/>
      <c r="MQE35" s="191"/>
      <c r="MQF35" s="191"/>
      <c r="MQG35" s="191"/>
      <c r="MQH35" s="191"/>
      <c r="MQI35" s="191"/>
      <c r="MQJ35" s="191"/>
      <c r="MQK35" s="191"/>
      <c r="MQL35" s="191"/>
      <c r="MQM35" s="191"/>
      <c r="MQN35" s="191"/>
      <c r="MQO35" s="191"/>
      <c r="MQP35" s="191"/>
      <c r="MQQ35" s="191"/>
      <c r="MQR35" s="191"/>
      <c r="MQS35" s="191"/>
      <c r="MQT35" s="191"/>
      <c r="MQU35" s="191"/>
      <c r="MQV35" s="191"/>
      <c r="MQW35" s="191"/>
      <c r="MQX35" s="191"/>
      <c r="MQY35" s="191"/>
      <c r="MQZ35" s="191"/>
      <c r="MRA35" s="191"/>
      <c r="MRB35" s="191"/>
      <c r="MRC35" s="191"/>
      <c r="MRD35" s="191"/>
      <c r="MRE35" s="191"/>
      <c r="MRF35" s="191"/>
      <c r="MRG35" s="191"/>
      <c r="MRH35" s="191"/>
      <c r="MRI35" s="191"/>
      <c r="MRJ35" s="191"/>
      <c r="MRK35" s="191"/>
      <c r="MRL35" s="191"/>
      <c r="MRM35" s="191"/>
      <c r="MRN35" s="191"/>
      <c r="MRO35" s="191"/>
      <c r="MRP35" s="191"/>
      <c r="MRQ35" s="191"/>
      <c r="MRR35" s="191"/>
      <c r="MRS35" s="191"/>
      <c r="MRT35" s="191"/>
      <c r="MRU35" s="191"/>
      <c r="MRV35" s="191"/>
      <c r="MRW35" s="191"/>
      <c r="MRX35" s="191"/>
      <c r="MRY35" s="191"/>
      <c r="MRZ35" s="191"/>
      <c r="MSA35" s="191"/>
      <c r="MSB35" s="191"/>
      <c r="MSC35" s="191"/>
      <c r="MSD35" s="191"/>
      <c r="MSE35" s="191"/>
      <c r="MSF35" s="191"/>
      <c r="MSG35" s="191"/>
      <c r="MSH35" s="191"/>
      <c r="MSI35" s="191"/>
      <c r="MSJ35" s="191"/>
      <c r="MSK35" s="191"/>
      <c r="MSL35" s="191"/>
      <c r="MSM35" s="191"/>
      <c r="MSN35" s="191"/>
      <c r="MSO35" s="191"/>
      <c r="MSP35" s="191"/>
      <c r="MSQ35" s="191"/>
      <c r="MSR35" s="191"/>
      <c r="MSS35" s="191"/>
      <c r="MST35" s="191"/>
      <c r="MSU35" s="191"/>
      <c r="MSV35" s="191"/>
      <c r="MSW35" s="191"/>
      <c r="MSX35" s="191"/>
      <c r="MSY35" s="191"/>
      <c r="MSZ35" s="191"/>
      <c r="MTA35" s="191"/>
      <c r="MTB35" s="191"/>
      <c r="MTC35" s="191"/>
      <c r="MTD35" s="191"/>
      <c r="MTE35" s="191"/>
      <c r="MTF35" s="191"/>
      <c r="MTG35" s="191"/>
      <c r="MTH35" s="191"/>
      <c r="MTI35" s="191"/>
      <c r="MTJ35" s="191"/>
      <c r="MTK35" s="191"/>
      <c r="MTL35" s="191"/>
      <c r="MTM35" s="191"/>
      <c r="MTN35" s="191"/>
      <c r="MTO35" s="191"/>
      <c r="MTP35" s="191"/>
      <c r="MTQ35" s="191"/>
      <c r="MTR35" s="191"/>
      <c r="MTS35" s="191"/>
      <c r="MTT35" s="191"/>
      <c r="MTU35" s="191"/>
      <c r="MTV35" s="191"/>
      <c r="MTW35" s="191"/>
      <c r="MTX35" s="191"/>
      <c r="MTY35" s="191"/>
      <c r="MTZ35" s="191"/>
      <c r="MUA35" s="191"/>
      <c r="MUB35" s="191"/>
      <c r="MUC35" s="191"/>
      <c r="MUD35" s="191"/>
      <c r="MUE35" s="191"/>
      <c r="MUF35" s="191"/>
      <c r="MUG35" s="191"/>
      <c r="MUH35" s="191"/>
      <c r="MUI35" s="191"/>
      <c r="MUJ35" s="191"/>
      <c r="MUK35" s="191"/>
      <c r="MUL35" s="191"/>
      <c r="MUM35" s="191"/>
      <c r="MUN35" s="191"/>
      <c r="MUO35" s="191"/>
      <c r="MUP35" s="191"/>
      <c r="MUQ35" s="191"/>
      <c r="MUR35" s="191"/>
      <c r="MUS35" s="191"/>
      <c r="MUT35" s="191"/>
      <c r="MUU35" s="191"/>
      <c r="MUV35" s="191"/>
      <c r="MUW35" s="191"/>
      <c r="MUX35" s="191"/>
      <c r="MUY35" s="191"/>
      <c r="MUZ35" s="191"/>
      <c r="MVA35" s="191"/>
      <c r="MVB35" s="191"/>
      <c r="MVC35" s="191"/>
      <c r="MVD35" s="191"/>
      <c r="MVE35" s="191"/>
      <c r="MVF35" s="191"/>
      <c r="MVG35" s="191"/>
      <c r="MVH35" s="191"/>
      <c r="MVI35" s="191"/>
      <c r="MVJ35" s="191"/>
      <c r="MVK35" s="191"/>
      <c r="MVL35" s="191"/>
      <c r="MVM35" s="191"/>
      <c r="MVN35" s="191"/>
      <c r="MVO35" s="191"/>
      <c r="MVP35" s="191"/>
      <c r="MVQ35" s="191"/>
      <c r="MVR35" s="191"/>
      <c r="MVS35" s="191"/>
      <c r="MVT35" s="191"/>
      <c r="MVU35" s="191"/>
      <c r="MVV35" s="191"/>
      <c r="MVW35" s="191"/>
      <c r="MVX35" s="191"/>
      <c r="MVY35" s="191"/>
      <c r="MVZ35" s="191"/>
      <c r="MWA35" s="191"/>
      <c r="MWB35" s="191"/>
      <c r="MWC35" s="191"/>
      <c r="MWD35" s="191"/>
      <c r="MWE35" s="191"/>
      <c r="MWF35" s="191"/>
      <c r="MWG35" s="191"/>
      <c r="MWH35" s="191"/>
      <c r="MWI35" s="191"/>
      <c r="MWJ35" s="191"/>
      <c r="MWK35" s="191"/>
      <c r="MWL35" s="191"/>
      <c r="MWM35" s="191"/>
      <c r="MWN35" s="191"/>
      <c r="MWO35" s="191"/>
      <c r="MWP35" s="191"/>
      <c r="MWQ35" s="191"/>
      <c r="MWR35" s="191"/>
      <c r="MWS35" s="191"/>
      <c r="MWT35" s="191"/>
      <c r="MWU35" s="191"/>
      <c r="MWV35" s="191"/>
      <c r="MWW35" s="191"/>
      <c r="MWX35" s="191"/>
      <c r="MWY35" s="191"/>
      <c r="MWZ35" s="191"/>
      <c r="MXA35" s="191"/>
      <c r="MXB35" s="191"/>
      <c r="MXC35" s="191"/>
      <c r="MXD35" s="191"/>
      <c r="MXE35" s="191"/>
      <c r="MXF35" s="191"/>
      <c r="MXG35" s="191"/>
      <c r="MXH35" s="191"/>
      <c r="MXI35" s="191"/>
      <c r="MXJ35" s="191"/>
      <c r="MXK35" s="191"/>
      <c r="MXL35" s="191"/>
      <c r="MXM35" s="191"/>
      <c r="MXN35" s="191"/>
      <c r="MXO35" s="191"/>
      <c r="MXP35" s="191"/>
      <c r="MXQ35" s="191"/>
      <c r="MXR35" s="191"/>
      <c r="MXS35" s="191"/>
      <c r="MXT35" s="191"/>
      <c r="MXU35" s="191"/>
      <c r="MXV35" s="191"/>
      <c r="MXW35" s="191"/>
      <c r="MXX35" s="191"/>
      <c r="MXY35" s="191"/>
      <c r="MXZ35" s="191"/>
      <c r="MYA35" s="191"/>
      <c r="MYB35" s="191"/>
      <c r="MYC35" s="191"/>
      <c r="MYD35" s="191"/>
      <c r="MYE35" s="191"/>
      <c r="MYF35" s="191"/>
      <c r="MYG35" s="191"/>
      <c r="MYH35" s="191"/>
      <c r="MYI35" s="191"/>
      <c r="MYJ35" s="191"/>
      <c r="MYK35" s="191"/>
      <c r="MYL35" s="191"/>
      <c r="MYM35" s="191"/>
      <c r="MYN35" s="191"/>
      <c r="MYO35" s="191"/>
      <c r="MYP35" s="191"/>
      <c r="MYQ35" s="191"/>
      <c r="MYR35" s="191"/>
      <c r="MYS35" s="191"/>
      <c r="MYT35" s="191"/>
      <c r="MYU35" s="191"/>
      <c r="MYV35" s="191"/>
      <c r="MYW35" s="191"/>
      <c r="MYX35" s="191"/>
      <c r="MYY35" s="191"/>
      <c r="MYZ35" s="191"/>
      <c r="MZA35" s="191"/>
      <c r="MZB35" s="191"/>
      <c r="MZC35" s="191"/>
      <c r="MZD35" s="191"/>
      <c r="MZE35" s="191"/>
      <c r="MZF35" s="191"/>
      <c r="MZG35" s="191"/>
      <c r="MZH35" s="191"/>
      <c r="MZI35" s="191"/>
      <c r="MZJ35" s="191"/>
      <c r="MZK35" s="191"/>
      <c r="MZL35" s="191"/>
      <c r="MZM35" s="191"/>
      <c r="MZN35" s="191"/>
      <c r="MZO35" s="191"/>
      <c r="MZP35" s="191"/>
      <c r="MZQ35" s="191"/>
      <c r="MZR35" s="191"/>
      <c r="MZS35" s="191"/>
      <c r="MZT35" s="191"/>
      <c r="MZU35" s="191"/>
      <c r="MZV35" s="191"/>
      <c r="MZW35" s="191"/>
      <c r="MZX35" s="191"/>
      <c r="MZY35" s="191"/>
      <c r="MZZ35" s="191"/>
      <c r="NAA35" s="191"/>
      <c r="NAB35" s="191"/>
      <c r="NAC35" s="191"/>
      <c r="NAD35" s="191"/>
      <c r="NAE35" s="191"/>
      <c r="NAF35" s="191"/>
      <c r="NAG35" s="191"/>
      <c r="NAH35" s="191"/>
      <c r="NAI35" s="191"/>
      <c r="NAJ35" s="191"/>
      <c r="NAK35" s="191"/>
      <c r="NAL35" s="191"/>
      <c r="NAM35" s="191"/>
      <c r="NAN35" s="191"/>
      <c r="NAO35" s="191"/>
      <c r="NAP35" s="191"/>
      <c r="NAQ35" s="191"/>
      <c r="NAR35" s="191"/>
      <c r="NAS35" s="191"/>
      <c r="NAT35" s="191"/>
      <c r="NAU35" s="191"/>
      <c r="NAV35" s="191"/>
      <c r="NAW35" s="191"/>
      <c r="NAX35" s="191"/>
      <c r="NAY35" s="191"/>
      <c r="NAZ35" s="191"/>
      <c r="NBA35" s="191"/>
      <c r="NBB35" s="191"/>
      <c r="NBC35" s="191"/>
      <c r="NBD35" s="191"/>
      <c r="NBE35" s="191"/>
      <c r="NBF35" s="191"/>
      <c r="NBG35" s="191"/>
      <c r="NBH35" s="191"/>
      <c r="NBI35" s="191"/>
      <c r="NBJ35" s="191"/>
      <c r="NBK35" s="191"/>
      <c r="NBL35" s="191"/>
      <c r="NBM35" s="191"/>
      <c r="NBN35" s="191"/>
      <c r="NBO35" s="191"/>
      <c r="NBP35" s="191"/>
      <c r="NBQ35" s="191"/>
      <c r="NBR35" s="191"/>
      <c r="NBS35" s="191"/>
      <c r="NBT35" s="191"/>
      <c r="NBU35" s="191"/>
      <c r="NBV35" s="191"/>
      <c r="NBW35" s="191"/>
      <c r="NBX35" s="191"/>
      <c r="NBY35" s="191"/>
      <c r="NBZ35" s="191"/>
      <c r="NCA35" s="191"/>
      <c r="NCB35" s="191"/>
      <c r="NCC35" s="191"/>
      <c r="NCD35" s="191"/>
      <c r="NCE35" s="191"/>
      <c r="NCF35" s="191"/>
      <c r="NCG35" s="191"/>
      <c r="NCH35" s="191"/>
      <c r="NCI35" s="191"/>
      <c r="NCJ35" s="191"/>
      <c r="NCK35" s="191"/>
      <c r="NCL35" s="191"/>
      <c r="NCM35" s="191"/>
      <c r="NCN35" s="191"/>
      <c r="NCO35" s="191"/>
      <c r="NCP35" s="191"/>
      <c r="NCQ35" s="191"/>
      <c r="NCR35" s="191"/>
      <c r="NCS35" s="191"/>
      <c r="NCT35" s="191"/>
      <c r="NCU35" s="191"/>
      <c r="NCV35" s="191"/>
      <c r="NCW35" s="191"/>
      <c r="NCX35" s="191"/>
      <c r="NCY35" s="191"/>
      <c r="NCZ35" s="191"/>
      <c r="NDA35" s="191"/>
      <c r="NDB35" s="191"/>
      <c r="NDC35" s="191"/>
      <c r="NDD35" s="191"/>
      <c r="NDE35" s="191"/>
      <c r="NDF35" s="191"/>
      <c r="NDG35" s="191"/>
      <c r="NDH35" s="191"/>
      <c r="NDI35" s="191"/>
      <c r="NDJ35" s="191"/>
      <c r="NDK35" s="191"/>
      <c r="NDL35" s="191"/>
      <c r="NDM35" s="191"/>
      <c r="NDN35" s="191"/>
      <c r="NDO35" s="191"/>
      <c r="NDP35" s="191"/>
      <c r="NDQ35" s="191"/>
      <c r="NDR35" s="191"/>
      <c r="NDS35" s="191"/>
      <c r="NDT35" s="191"/>
      <c r="NDU35" s="191"/>
      <c r="NDV35" s="191"/>
      <c r="NDW35" s="191"/>
      <c r="NDX35" s="191"/>
      <c r="NDY35" s="191"/>
      <c r="NDZ35" s="191"/>
      <c r="NEA35" s="191"/>
      <c r="NEB35" s="191"/>
      <c r="NEC35" s="191"/>
      <c r="NED35" s="191"/>
      <c r="NEE35" s="191"/>
      <c r="NEF35" s="191"/>
      <c r="NEG35" s="191"/>
      <c r="NEH35" s="191"/>
      <c r="NEI35" s="191"/>
      <c r="NEJ35" s="191"/>
      <c r="NEK35" s="191"/>
      <c r="NEL35" s="191"/>
      <c r="NEM35" s="191"/>
      <c r="NEN35" s="191"/>
      <c r="NEO35" s="191"/>
      <c r="NEP35" s="191"/>
      <c r="NEQ35" s="191"/>
      <c r="NER35" s="191"/>
      <c r="NES35" s="191"/>
      <c r="NET35" s="191"/>
      <c r="NEU35" s="191"/>
      <c r="NEV35" s="191"/>
      <c r="NEW35" s="191"/>
      <c r="NEX35" s="191"/>
      <c r="NEY35" s="191"/>
      <c r="NEZ35" s="191"/>
      <c r="NFA35" s="191"/>
      <c r="NFB35" s="191"/>
      <c r="NFC35" s="191"/>
      <c r="NFD35" s="191"/>
      <c r="NFE35" s="191"/>
      <c r="NFF35" s="191"/>
      <c r="NFG35" s="191"/>
      <c r="NFH35" s="191"/>
      <c r="NFI35" s="191"/>
      <c r="NFJ35" s="191"/>
      <c r="NFK35" s="191"/>
      <c r="NFL35" s="191"/>
      <c r="NFM35" s="191"/>
      <c r="NFN35" s="191"/>
      <c r="NFO35" s="191"/>
      <c r="NFP35" s="191"/>
      <c r="NFQ35" s="191"/>
      <c r="NFR35" s="191"/>
      <c r="NFS35" s="191"/>
      <c r="NFT35" s="191"/>
      <c r="NFU35" s="191"/>
      <c r="NFV35" s="191"/>
      <c r="NFW35" s="191"/>
      <c r="NFX35" s="191"/>
      <c r="NFY35" s="191"/>
      <c r="NFZ35" s="191"/>
      <c r="NGA35" s="191"/>
      <c r="NGB35" s="191"/>
      <c r="NGC35" s="191"/>
      <c r="NGD35" s="191"/>
      <c r="NGE35" s="191"/>
      <c r="NGF35" s="191"/>
      <c r="NGG35" s="191"/>
      <c r="NGH35" s="191"/>
      <c r="NGI35" s="191"/>
      <c r="NGJ35" s="191"/>
      <c r="NGK35" s="191"/>
      <c r="NGL35" s="191"/>
      <c r="NGM35" s="191"/>
      <c r="NGN35" s="191"/>
      <c r="NGO35" s="191"/>
      <c r="NGP35" s="191"/>
      <c r="NGQ35" s="191"/>
      <c r="NGR35" s="191"/>
      <c r="NGS35" s="191"/>
      <c r="NGT35" s="191"/>
      <c r="NGU35" s="191"/>
      <c r="NGV35" s="191"/>
      <c r="NGW35" s="191"/>
      <c r="NGX35" s="191"/>
      <c r="NGY35" s="191"/>
      <c r="NGZ35" s="191"/>
      <c r="NHA35" s="191"/>
      <c r="NHB35" s="191"/>
      <c r="NHC35" s="191"/>
      <c r="NHD35" s="191"/>
      <c r="NHE35" s="191"/>
      <c r="NHF35" s="191"/>
      <c r="NHG35" s="191"/>
      <c r="NHH35" s="191"/>
      <c r="NHI35" s="191"/>
      <c r="NHJ35" s="191"/>
      <c r="NHK35" s="191"/>
      <c r="NHL35" s="191"/>
      <c r="NHM35" s="191"/>
      <c r="NHN35" s="191"/>
      <c r="NHO35" s="191"/>
      <c r="NHP35" s="191"/>
      <c r="NHQ35" s="191"/>
      <c r="NHR35" s="191"/>
      <c r="NHS35" s="191"/>
      <c r="NHT35" s="191"/>
      <c r="NHU35" s="191"/>
      <c r="NHV35" s="191"/>
      <c r="NHW35" s="191"/>
      <c r="NHX35" s="191"/>
      <c r="NHY35" s="191"/>
      <c r="NHZ35" s="191"/>
      <c r="NIA35" s="191"/>
      <c r="NIB35" s="191"/>
      <c r="NIC35" s="191"/>
      <c r="NID35" s="191"/>
      <c r="NIE35" s="191"/>
      <c r="NIF35" s="191"/>
      <c r="NIG35" s="191"/>
      <c r="NIH35" s="191"/>
      <c r="NII35" s="191"/>
      <c r="NIJ35" s="191"/>
      <c r="NIK35" s="191"/>
      <c r="NIL35" s="191"/>
      <c r="NIM35" s="191"/>
      <c r="NIN35" s="191"/>
      <c r="NIO35" s="191"/>
      <c r="NIP35" s="191"/>
      <c r="NIQ35" s="191"/>
      <c r="NIR35" s="191"/>
      <c r="NIS35" s="191"/>
      <c r="NIT35" s="191"/>
      <c r="NIU35" s="191"/>
      <c r="NIV35" s="191"/>
      <c r="NIW35" s="191"/>
      <c r="NIX35" s="191"/>
      <c r="NIY35" s="191"/>
      <c r="NIZ35" s="191"/>
      <c r="NJA35" s="191"/>
      <c r="NJB35" s="191"/>
      <c r="NJC35" s="191"/>
      <c r="NJD35" s="191"/>
      <c r="NJE35" s="191"/>
      <c r="NJF35" s="191"/>
      <c r="NJG35" s="191"/>
      <c r="NJH35" s="191"/>
      <c r="NJI35" s="191"/>
      <c r="NJJ35" s="191"/>
      <c r="NJK35" s="191"/>
      <c r="NJL35" s="191"/>
      <c r="NJM35" s="191"/>
      <c r="NJN35" s="191"/>
      <c r="NJO35" s="191"/>
      <c r="NJP35" s="191"/>
      <c r="NJQ35" s="191"/>
      <c r="NJR35" s="191"/>
      <c r="NJS35" s="191"/>
      <c r="NJT35" s="191"/>
      <c r="NJU35" s="191"/>
      <c r="NJV35" s="191"/>
      <c r="NJW35" s="191"/>
      <c r="NJX35" s="191"/>
      <c r="NJY35" s="191"/>
      <c r="NJZ35" s="191"/>
      <c r="NKA35" s="191"/>
      <c r="NKB35" s="191"/>
      <c r="NKC35" s="191"/>
      <c r="NKD35" s="191"/>
      <c r="NKE35" s="191"/>
      <c r="NKF35" s="191"/>
      <c r="NKG35" s="191"/>
      <c r="NKH35" s="191"/>
      <c r="NKI35" s="191"/>
      <c r="NKJ35" s="191"/>
      <c r="NKK35" s="191"/>
      <c r="NKL35" s="191"/>
      <c r="NKM35" s="191"/>
      <c r="NKN35" s="191"/>
      <c r="NKO35" s="191"/>
      <c r="NKP35" s="191"/>
      <c r="NKQ35" s="191"/>
      <c r="NKR35" s="191"/>
      <c r="NKS35" s="191"/>
      <c r="NKT35" s="191"/>
      <c r="NKU35" s="191"/>
      <c r="NKV35" s="191"/>
      <c r="NKW35" s="191"/>
      <c r="NKX35" s="191"/>
      <c r="NKY35" s="191"/>
      <c r="NKZ35" s="191"/>
      <c r="NLA35" s="191"/>
      <c r="NLB35" s="191"/>
      <c r="NLC35" s="191"/>
      <c r="NLD35" s="191"/>
      <c r="NLE35" s="191"/>
      <c r="NLF35" s="191"/>
      <c r="NLG35" s="191"/>
      <c r="NLH35" s="191"/>
      <c r="NLI35" s="191"/>
      <c r="NLJ35" s="191"/>
      <c r="NLK35" s="191"/>
      <c r="NLL35" s="191"/>
      <c r="NLM35" s="191"/>
      <c r="NLN35" s="191"/>
      <c r="NLO35" s="191"/>
      <c r="NLP35" s="191"/>
      <c r="NLQ35" s="191"/>
      <c r="NLR35" s="191"/>
      <c r="NLS35" s="191"/>
      <c r="NLT35" s="191"/>
      <c r="NLU35" s="191"/>
      <c r="NLV35" s="191"/>
      <c r="NLW35" s="191"/>
      <c r="NLX35" s="191"/>
      <c r="NLY35" s="191"/>
      <c r="NLZ35" s="191"/>
      <c r="NMA35" s="191"/>
      <c r="NMB35" s="191"/>
      <c r="NMC35" s="191"/>
      <c r="NMD35" s="191"/>
      <c r="NME35" s="191"/>
      <c r="NMF35" s="191"/>
      <c r="NMG35" s="191"/>
      <c r="NMH35" s="191"/>
      <c r="NMI35" s="191"/>
      <c r="NMJ35" s="191"/>
      <c r="NMK35" s="191"/>
      <c r="NML35" s="191"/>
      <c r="NMM35" s="191"/>
      <c r="NMN35" s="191"/>
      <c r="NMO35" s="191"/>
      <c r="NMP35" s="191"/>
      <c r="NMQ35" s="191"/>
      <c r="NMR35" s="191"/>
      <c r="NMS35" s="191"/>
      <c r="NMT35" s="191"/>
      <c r="NMU35" s="191"/>
      <c r="NMV35" s="191"/>
      <c r="NMW35" s="191"/>
      <c r="NMX35" s="191"/>
      <c r="NMY35" s="191"/>
      <c r="NMZ35" s="191"/>
      <c r="NNA35" s="191"/>
      <c r="NNB35" s="191"/>
      <c r="NNC35" s="191"/>
      <c r="NND35" s="191"/>
      <c r="NNE35" s="191"/>
      <c r="NNF35" s="191"/>
      <c r="NNG35" s="191"/>
      <c r="NNH35" s="191"/>
      <c r="NNI35" s="191"/>
      <c r="NNJ35" s="191"/>
      <c r="NNK35" s="191"/>
      <c r="NNL35" s="191"/>
      <c r="NNM35" s="191"/>
      <c r="NNN35" s="191"/>
      <c r="NNO35" s="191"/>
      <c r="NNP35" s="191"/>
      <c r="NNQ35" s="191"/>
      <c r="NNR35" s="191"/>
      <c r="NNS35" s="191"/>
      <c r="NNT35" s="191"/>
      <c r="NNU35" s="191"/>
      <c r="NNV35" s="191"/>
      <c r="NNW35" s="191"/>
      <c r="NNX35" s="191"/>
      <c r="NNY35" s="191"/>
      <c r="NNZ35" s="191"/>
      <c r="NOA35" s="191"/>
      <c r="NOB35" s="191"/>
      <c r="NOC35" s="191"/>
      <c r="NOD35" s="191"/>
      <c r="NOE35" s="191"/>
      <c r="NOF35" s="191"/>
      <c r="NOG35" s="191"/>
      <c r="NOH35" s="191"/>
      <c r="NOI35" s="191"/>
      <c r="NOJ35" s="191"/>
      <c r="NOK35" s="191"/>
      <c r="NOL35" s="191"/>
      <c r="NOM35" s="191"/>
      <c r="NON35" s="191"/>
      <c r="NOO35" s="191"/>
      <c r="NOP35" s="191"/>
      <c r="NOQ35" s="191"/>
      <c r="NOR35" s="191"/>
      <c r="NOS35" s="191"/>
      <c r="NOT35" s="191"/>
      <c r="NOU35" s="191"/>
      <c r="NOV35" s="191"/>
      <c r="NOW35" s="191"/>
      <c r="NOX35" s="191"/>
      <c r="NOY35" s="191"/>
      <c r="NOZ35" s="191"/>
      <c r="NPA35" s="191"/>
      <c r="NPB35" s="191"/>
      <c r="NPC35" s="191"/>
      <c r="NPD35" s="191"/>
      <c r="NPE35" s="191"/>
      <c r="NPF35" s="191"/>
      <c r="NPG35" s="191"/>
      <c r="NPH35" s="191"/>
      <c r="NPI35" s="191"/>
      <c r="NPJ35" s="191"/>
      <c r="NPK35" s="191"/>
      <c r="NPL35" s="191"/>
      <c r="NPM35" s="191"/>
      <c r="NPN35" s="191"/>
      <c r="NPO35" s="191"/>
      <c r="NPP35" s="191"/>
      <c r="NPQ35" s="191"/>
      <c r="NPR35" s="191"/>
      <c r="NPS35" s="191"/>
      <c r="NPT35" s="191"/>
      <c r="NPU35" s="191"/>
      <c r="NPV35" s="191"/>
      <c r="NPW35" s="191"/>
      <c r="NPX35" s="191"/>
      <c r="NPY35" s="191"/>
      <c r="NPZ35" s="191"/>
      <c r="NQA35" s="191"/>
      <c r="NQB35" s="191"/>
      <c r="NQC35" s="191"/>
      <c r="NQD35" s="191"/>
      <c r="NQE35" s="191"/>
      <c r="NQF35" s="191"/>
      <c r="NQG35" s="191"/>
      <c r="NQH35" s="191"/>
      <c r="NQI35" s="191"/>
      <c r="NQJ35" s="191"/>
      <c r="NQK35" s="191"/>
      <c r="NQL35" s="191"/>
      <c r="NQM35" s="191"/>
      <c r="NQN35" s="191"/>
      <c r="NQO35" s="191"/>
      <c r="NQP35" s="191"/>
      <c r="NQQ35" s="191"/>
      <c r="NQR35" s="191"/>
      <c r="NQS35" s="191"/>
      <c r="NQT35" s="191"/>
      <c r="NQU35" s="191"/>
      <c r="NQV35" s="191"/>
      <c r="NQW35" s="191"/>
      <c r="NQX35" s="191"/>
      <c r="NQY35" s="191"/>
      <c r="NQZ35" s="191"/>
      <c r="NRA35" s="191"/>
      <c r="NRB35" s="191"/>
      <c r="NRC35" s="191"/>
      <c r="NRD35" s="191"/>
      <c r="NRE35" s="191"/>
      <c r="NRF35" s="191"/>
      <c r="NRG35" s="191"/>
      <c r="NRH35" s="191"/>
      <c r="NRI35" s="191"/>
      <c r="NRJ35" s="191"/>
      <c r="NRK35" s="191"/>
      <c r="NRL35" s="191"/>
      <c r="NRM35" s="191"/>
      <c r="NRN35" s="191"/>
      <c r="NRO35" s="191"/>
      <c r="NRP35" s="191"/>
      <c r="NRQ35" s="191"/>
      <c r="NRR35" s="191"/>
      <c r="NRS35" s="191"/>
      <c r="NRT35" s="191"/>
      <c r="NRU35" s="191"/>
      <c r="NRV35" s="191"/>
      <c r="NRW35" s="191"/>
      <c r="NRX35" s="191"/>
      <c r="NRY35" s="191"/>
      <c r="NRZ35" s="191"/>
      <c r="NSA35" s="191"/>
      <c r="NSB35" s="191"/>
      <c r="NSC35" s="191"/>
      <c r="NSD35" s="191"/>
      <c r="NSE35" s="191"/>
      <c r="NSF35" s="191"/>
      <c r="NSG35" s="191"/>
      <c r="NSH35" s="191"/>
      <c r="NSI35" s="191"/>
      <c r="NSJ35" s="191"/>
      <c r="NSK35" s="191"/>
      <c r="NSL35" s="191"/>
      <c r="NSM35" s="191"/>
      <c r="NSN35" s="191"/>
      <c r="NSO35" s="191"/>
      <c r="NSP35" s="191"/>
      <c r="NSQ35" s="191"/>
      <c r="NSR35" s="191"/>
      <c r="NSS35" s="191"/>
      <c r="NST35" s="191"/>
      <c r="NSU35" s="191"/>
      <c r="NSV35" s="191"/>
      <c r="NSW35" s="191"/>
      <c r="NSX35" s="191"/>
      <c r="NSY35" s="191"/>
      <c r="NSZ35" s="191"/>
      <c r="NTA35" s="191"/>
      <c r="NTB35" s="191"/>
      <c r="NTC35" s="191"/>
      <c r="NTD35" s="191"/>
      <c r="NTE35" s="191"/>
      <c r="NTF35" s="191"/>
      <c r="NTG35" s="191"/>
      <c r="NTH35" s="191"/>
      <c r="NTI35" s="191"/>
      <c r="NTJ35" s="191"/>
      <c r="NTK35" s="191"/>
      <c r="NTL35" s="191"/>
      <c r="NTM35" s="191"/>
      <c r="NTN35" s="191"/>
      <c r="NTO35" s="191"/>
      <c r="NTP35" s="191"/>
      <c r="NTQ35" s="191"/>
      <c r="NTR35" s="191"/>
      <c r="NTS35" s="191"/>
      <c r="NTT35" s="191"/>
      <c r="NTU35" s="191"/>
      <c r="NTV35" s="191"/>
      <c r="NTW35" s="191"/>
      <c r="NTX35" s="191"/>
      <c r="NTY35" s="191"/>
      <c r="NTZ35" s="191"/>
      <c r="NUA35" s="191"/>
      <c r="NUB35" s="191"/>
      <c r="NUC35" s="191"/>
      <c r="NUD35" s="191"/>
      <c r="NUE35" s="191"/>
      <c r="NUF35" s="191"/>
      <c r="NUG35" s="191"/>
      <c r="NUH35" s="191"/>
      <c r="NUI35" s="191"/>
      <c r="NUJ35" s="191"/>
      <c r="NUK35" s="191"/>
      <c r="NUL35" s="191"/>
      <c r="NUM35" s="191"/>
      <c r="NUN35" s="191"/>
      <c r="NUO35" s="191"/>
      <c r="NUP35" s="191"/>
      <c r="NUQ35" s="191"/>
      <c r="NUR35" s="191"/>
      <c r="NUS35" s="191"/>
      <c r="NUT35" s="191"/>
      <c r="NUU35" s="191"/>
      <c r="NUV35" s="191"/>
      <c r="NUW35" s="191"/>
      <c r="NUX35" s="191"/>
      <c r="NUY35" s="191"/>
      <c r="NUZ35" s="191"/>
      <c r="NVA35" s="191"/>
      <c r="NVB35" s="191"/>
      <c r="NVC35" s="191"/>
      <c r="NVD35" s="191"/>
      <c r="NVE35" s="191"/>
      <c r="NVF35" s="191"/>
      <c r="NVG35" s="191"/>
      <c r="NVH35" s="191"/>
      <c r="NVI35" s="191"/>
      <c r="NVJ35" s="191"/>
      <c r="NVK35" s="191"/>
      <c r="NVL35" s="191"/>
      <c r="NVM35" s="191"/>
      <c r="NVN35" s="191"/>
      <c r="NVO35" s="191"/>
      <c r="NVP35" s="191"/>
      <c r="NVQ35" s="191"/>
      <c r="NVR35" s="191"/>
      <c r="NVS35" s="191"/>
      <c r="NVT35" s="191"/>
      <c r="NVU35" s="191"/>
      <c r="NVV35" s="191"/>
      <c r="NVW35" s="191"/>
      <c r="NVX35" s="191"/>
      <c r="NVY35" s="191"/>
      <c r="NVZ35" s="191"/>
      <c r="NWA35" s="191"/>
      <c r="NWB35" s="191"/>
      <c r="NWC35" s="191"/>
      <c r="NWD35" s="191"/>
      <c r="NWE35" s="191"/>
      <c r="NWF35" s="191"/>
      <c r="NWG35" s="191"/>
      <c r="NWH35" s="191"/>
      <c r="NWI35" s="191"/>
      <c r="NWJ35" s="191"/>
      <c r="NWK35" s="191"/>
      <c r="NWL35" s="191"/>
      <c r="NWM35" s="191"/>
      <c r="NWN35" s="191"/>
      <c r="NWO35" s="191"/>
      <c r="NWP35" s="191"/>
      <c r="NWQ35" s="191"/>
      <c r="NWR35" s="191"/>
      <c r="NWS35" s="191"/>
      <c r="NWT35" s="191"/>
      <c r="NWU35" s="191"/>
      <c r="NWV35" s="191"/>
      <c r="NWW35" s="191"/>
      <c r="NWX35" s="191"/>
      <c r="NWY35" s="191"/>
      <c r="NWZ35" s="191"/>
      <c r="NXA35" s="191"/>
      <c r="NXB35" s="191"/>
      <c r="NXC35" s="191"/>
      <c r="NXD35" s="191"/>
      <c r="NXE35" s="191"/>
      <c r="NXF35" s="191"/>
      <c r="NXG35" s="191"/>
      <c r="NXH35" s="191"/>
      <c r="NXI35" s="191"/>
      <c r="NXJ35" s="191"/>
      <c r="NXK35" s="191"/>
      <c r="NXL35" s="191"/>
      <c r="NXM35" s="191"/>
      <c r="NXN35" s="191"/>
      <c r="NXO35" s="191"/>
      <c r="NXP35" s="191"/>
      <c r="NXQ35" s="191"/>
      <c r="NXR35" s="191"/>
      <c r="NXS35" s="191"/>
      <c r="NXT35" s="191"/>
      <c r="NXU35" s="191"/>
      <c r="NXV35" s="191"/>
      <c r="NXW35" s="191"/>
      <c r="NXX35" s="191"/>
      <c r="NXY35" s="191"/>
      <c r="NXZ35" s="191"/>
      <c r="NYA35" s="191"/>
      <c r="NYB35" s="191"/>
      <c r="NYC35" s="191"/>
      <c r="NYD35" s="191"/>
      <c r="NYE35" s="191"/>
      <c r="NYF35" s="191"/>
      <c r="NYG35" s="191"/>
      <c r="NYH35" s="191"/>
      <c r="NYI35" s="191"/>
      <c r="NYJ35" s="191"/>
      <c r="NYK35" s="191"/>
      <c r="NYL35" s="191"/>
      <c r="NYM35" s="191"/>
      <c r="NYN35" s="191"/>
      <c r="NYO35" s="191"/>
      <c r="NYP35" s="191"/>
      <c r="NYQ35" s="191"/>
      <c r="NYR35" s="191"/>
      <c r="NYS35" s="191"/>
      <c r="NYT35" s="191"/>
      <c r="NYU35" s="191"/>
      <c r="NYV35" s="191"/>
      <c r="NYW35" s="191"/>
      <c r="NYX35" s="191"/>
      <c r="NYY35" s="191"/>
      <c r="NYZ35" s="191"/>
      <c r="NZA35" s="191"/>
      <c r="NZB35" s="191"/>
      <c r="NZC35" s="191"/>
      <c r="NZD35" s="191"/>
      <c r="NZE35" s="191"/>
      <c r="NZF35" s="191"/>
      <c r="NZG35" s="191"/>
      <c r="NZH35" s="191"/>
      <c r="NZI35" s="191"/>
      <c r="NZJ35" s="191"/>
      <c r="NZK35" s="191"/>
      <c r="NZL35" s="191"/>
      <c r="NZM35" s="191"/>
      <c r="NZN35" s="191"/>
      <c r="NZO35" s="191"/>
      <c r="NZP35" s="191"/>
      <c r="NZQ35" s="191"/>
      <c r="NZR35" s="191"/>
      <c r="NZS35" s="191"/>
      <c r="NZT35" s="191"/>
      <c r="NZU35" s="191"/>
      <c r="NZV35" s="191"/>
      <c r="NZW35" s="191"/>
      <c r="NZX35" s="191"/>
      <c r="NZY35" s="191"/>
      <c r="NZZ35" s="191"/>
      <c r="OAA35" s="191"/>
      <c r="OAB35" s="191"/>
      <c r="OAC35" s="191"/>
      <c r="OAD35" s="191"/>
      <c r="OAE35" s="191"/>
      <c r="OAF35" s="191"/>
      <c r="OAG35" s="191"/>
      <c r="OAH35" s="191"/>
      <c r="OAI35" s="191"/>
      <c r="OAJ35" s="191"/>
      <c r="OAK35" s="191"/>
      <c r="OAL35" s="191"/>
      <c r="OAM35" s="191"/>
      <c r="OAN35" s="191"/>
      <c r="OAO35" s="191"/>
      <c r="OAP35" s="191"/>
      <c r="OAQ35" s="191"/>
      <c r="OAR35" s="191"/>
      <c r="OAS35" s="191"/>
      <c r="OAT35" s="191"/>
      <c r="OAU35" s="191"/>
      <c r="OAV35" s="191"/>
      <c r="OAW35" s="191"/>
      <c r="OAX35" s="191"/>
      <c r="OAY35" s="191"/>
      <c r="OAZ35" s="191"/>
      <c r="OBA35" s="191"/>
      <c r="OBB35" s="191"/>
      <c r="OBC35" s="191"/>
      <c r="OBD35" s="191"/>
      <c r="OBE35" s="191"/>
      <c r="OBF35" s="191"/>
      <c r="OBG35" s="191"/>
      <c r="OBH35" s="191"/>
      <c r="OBI35" s="191"/>
      <c r="OBJ35" s="191"/>
      <c r="OBK35" s="191"/>
      <c r="OBL35" s="191"/>
      <c r="OBM35" s="191"/>
      <c r="OBN35" s="191"/>
      <c r="OBO35" s="191"/>
      <c r="OBP35" s="191"/>
      <c r="OBQ35" s="191"/>
      <c r="OBR35" s="191"/>
      <c r="OBS35" s="191"/>
      <c r="OBT35" s="191"/>
      <c r="OBU35" s="191"/>
      <c r="OBV35" s="191"/>
      <c r="OBW35" s="191"/>
      <c r="OBX35" s="191"/>
      <c r="OBY35" s="191"/>
      <c r="OBZ35" s="191"/>
      <c r="OCA35" s="191"/>
      <c r="OCB35" s="191"/>
      <c r="OCC35" s="191"/>
      <c r="OCD35" s="191"/>
      <c r="OCE35" s="191"/>
      <c r="OCF35" s="191"/>
      <c r="OCG35" s="191"/>
      <c r="OCH35" s="191"/>
      <c r="OCI35" s="191"/>
      <c r="OCJ35" s="191"/>
      <c r="OCK35" s="191"/>
      <c r="OCL35" s="191"/>
      <c r="OCM35" s="191"/>
      <c r="OCN35" s="191"/>
      <c r="OCO35" s="191"/>
      <c r="OCP35" s="191"/>
      <c r="OCQ35" s="191"/>
      <c r="OCR35" s="191"/>
      <c r="OCS35" s="191"/>
      <c r="OCT35" s="191"/>
      <c r="OCU35" s="191"/>
      <c r="OCV35" s="191"/>
      <c r="OCW35" s="191"/>
      <c r="OCX35" s="191"/>
      <c r="OCY35" s="191"/>
      <c r="OCZ35" s="191"/>
      <c r="ODA35" s="191"/>
      <c r="ODB35" s="191"/>
      <c r="ODC35" s="191"/>
      <c r="ODD35" s="191"/>
      <c r="ODE35" s="191"/>
      <c r="ODF35" s="191"/>
      <c r="ODG35" s="191"/>
      <c r="ODH35" s="191"/>
      <c r="ODI35" s="191"/>
      <c r="ODJ35" s="191"/>
      <c r="ODK35" s="191"/>
      <c r="ODL35" s="191"/>
      <c r="ODM35" s="191"/>
      <c r="ODN35" s="191"/>
      <c r="ODO35" s="191"/>
      <c r="ODP35" s="191"/>
      <c r="ODQ35" s="191"/>
      <c r="ODR35" s="191"/>
      <c r="ODS35" s="191"/>
      <c r="ODT35" s="191"/>
      <c r="ODU35" s="191"/>
      <c r="ODV35" s="191"/>
      <c r="ODW35" s="191"/>
      <c r="ODX35" s="191"/>
      <c r="ODY35" s="191"/>
      <c r="ODZ35" s="191"/>
      <c r="OEA35" s="191"/>
      <c r="OEB35" s="191"/>
      <c r="OEC35" s="191"/>
      <c r="OED35" s="191"/>
      <c r="OEE35" s="191"/>
      <c r="OEF35" s="191"/>
      <c r="OEG35" s="191"/>
      <c r="OEH35" s="191"/>
      <c r="OEI35" s="191"/>
      <c r="OEJ35" s="191"/>
      <c r="OEK35" s="191"/>
      <c r="OEL35" s="191"/>
      <c r="OEM35" s="191"/>
      <c r="OEN35" s="191"/>
      <c r="OEO35" s="191"/>
      <c r="OEP35" s="191"/>
      <c r="OEQ35" s="191"/>
      <c r="OER35" s="191"/>
      <c r="OES35" s="191"/>
      <c r="OET35" s="191"/>
      <c r="OEU35" s="191"/>
      <c r="OEV35" s="191"/>
      <c r="OEW35" s="191"/>
      <c r="OEX35" s="191"/>
      <c r="OEY35" s="191"/>
      <c r="OEZ35" s="191"/>
      <c r="OFA35" s="191"/>
      <c r="OFB35" s="191"/>
      <c r="OFC35" s="191"/>
      <c r="OFD35" s="191"/>
      <c r="OFE35" s="191"/>
      <c r="OFF35" s="191"/>
      <c r="OFG35" s="191"/>
      <c r="OFH35" s="191"/>
      <c r="OFI35" s="191"/>
      <c r="OFJ35" s="191"/>
      <c r="OFK35" s="191"/>
      <c r="OFL35" s="191"/>
      <c r="OFM35" s="191"/>
      <c r="OFN35" s="191"/>
      <c r="OFO35" s="191"/>
      <c r="OFP35" s="191"/>
      <c r="OFQ35" s="191"/>
      <c r="OFR35" s="191"/>
      <c r="OFS35" s="191"/>
      <c r="OFT35" s="191"/>
      <c r="OFU35" s="191"/>
      <c r="OFV35" s="191"/>
      <c r="OFW35" s="191"/>
      <c r="OFX35" s="191"/>
      <c r="OFY35" s="191"/>
      <c r="OFZ35" s="191"/>
      <c r="OGA35" s="191"/>
      <c r="OGB35" s="191"/>
      <c r="OGC35" s="191"/>
      <c r="OGD35" s="191"/>
      <c r="OGE35" s="191"/>
      <c r="OGF35" s="191"/>
      <c r="OGG35" s="191"/>
      <c r="OGH35" s="191"/>
      <c r="OGI35" s="191"/>
      <c r="OGJ35" s="191"/>
      <c r="OGK35" s="191"/>
      <c r="OGL35" s="191"/>
      <c r="OGM35" s="191"/>
      <c r="OGN35" s="191"/>
      <c r="OGO35" s="191"/>
      <c r="OGP35" s="191"/>
      <c r="OGQ35" s="191"/>
      <c r="OGR35" s="191"/>
      <c r="OGS35" s="191"/>
      <c r="OGT35" s="191"/>
      <c r="OGU35" s="191"/>
      <c r="OGV35" s="191"/>
      <c r="OGW35" s="191"/>
      <c r="OGX35" s="191"/>
      <c r="OGY35" s="191"/>
      <c r="OGZ35" s="191"/>
      <c r="OHA35" s="191"/>
      <c r="OHB35" s="191"/>
      <c r="OHC35" s="191"/>
      <c r="OHD35" s="191"/>
      <c r="OHE35" s="191"/>
      <c r="OHF35" s="191"/>
      <c r="OHG35" s="191"/>
      <c r="OHH35" s="191"/>
      <c r="OHI35" s="191"/>
      <c r="OHJ35" s="191"/>
      <c r="OHK35" s="191"/>
      <c r="OHL35" s="191"/>
      <c r="OHM35" s="191"/>
      <c r="OHN35" s="191"/>
      <c r="OHO35" s="191"/>
      <c r="OHP35" s="191"/>
      <c r="OHQ35" s="191"/>
      <c r="OHR35" s="191"/>
      <c r="OHS35" s="191"/>
      <c r="OHT35" s="191"/>
      <c r="OHU35" s="191"/>
      <c r="OHV35" s="191"/>
      <c r="OHW35" s="191"/>
      <c r="OHX35" s="191"/>
      <c r="OHY35" s="191"/>
      <c r="OHZ35" s="191"/>
      <c r="OIA35" s="191"/>
      <c r="OIB35" s="191"/>
      <c r="OIC35" s="191"/>
      <c r="OID35" s="191"/>
      <c r="OIE35" s="191"/>
      <c r="OIF35" s="191"/>
      <c r="OIG35" s="191"/>
      <c r="OIH35" s="191"/>
      <c r="OII35" s="191"/>
      <c r="OIJ35" s="191"/>
      <c r="OIK35" s="191"/>
      <c r="OIL35" s="191"/>
      <c r="OIM35" s="191"/>
      <c r="OIN35" s="191"/>
      <c r="OIO35" s="191"/>
      <c r="OIP35" s="191"/>
      <c r="OIQ35" s="191"/>
      <c r="OIR35" s="191"/>
      <c r="OIS35" s="191"/>
      <c r="OIT35" s="191"/>
      <c r="OIU35" s="191"/>
      <c r="OIV35" s="191"/>
      <c r="OIW35" s="191"/>
      <c r="OIX35" s="191"/>
      <c r="OIY35" s="191"/>
      <c r="OIZ35" s="191"/>
      <c r="OJA35" s="191"/>
      <c r="OJB35" s="191"/>
      <c r="OJC35" s="191"/>
      <c r="OJD35" s="191"/>
      <c r="OJE35" s="191"/>
      <c r="OJF35" s="191"/>
      <c r="OJG35" s="191"/>
      <c r="OJH35" s="191"/>
      <c r="OJI35" s="191"/>
      <c r="OJJ35" s="191"/>
      <c r="OJK35" s="191"/>
      <c r="OJL35" s="191"/>
      <c r="OJM35" s="191"/>
      <c r="OJN35" s="191"/>
      <c r="OJO35" s="191"/>
      <c r="OJP35" s="191"/>
      <c r="OJQ35" s="191"/>
      <c r="OJR35" s="191"/>
      <c r="OJS35" s="191"/>
      <c r="OJT35" s="191"/>
      <c r="OJU35" s="191"/>
      <c r="OJV35" s="191"/>
      <c r="OJW35" s="191"/>
      <c r="OJX35" s="191"/>
      <c r="OJY35" s="191"/>
      <c r="OJZ35" s="191"/>
      <c r="OKA35" s="191"/>
      <c r="OKB35" s="191"/>
      <c r="OKC35" s="191"/>
      <c r="OKD35" s="191"/>
      <c r="OKE35" s="191"/>
      <c r="OKF35" s="191"/>
      <c r="OKG35" s="191"/>
      <c r="OKH35" s="191"/>
      <c r="OKI35" s="191"/>
      <c r="OKJ35" s="191"/>
      <c r="OKK35" s="191"/>
      <c r="OKL35" s="191"/>
      <c r="OKM35" s="191"/>
      <c r="OKN35" s="191"/>
      <c r="OKO35" s="191"/>
      <c r="OKP35" s="191"/>
      <c r="OKQ35" s="191"/>
      <c r="OKR35" s="191"/>
      <c r="OKS35" s="191"/>
      <c r="OKT35" s="191"/>
      <c r="OKU35" s="191"/>
      <c r="OKV35" s="191"/>
      <c r="OKW35" s="191"/>
      <c r="OKX35" s="191"/>
      <c r="OKY35" s="191"/>
      <c r="OKZ35" s="191"/>
      <c r="OLA35" s="191"/>
      <c r="OLB35" s="191"/>
      <c r="OLC35" s="191"/>
      <c r="OLD35" s="191"/>
      <c r="OLE35" s="191"/>
      <c r="OLF35" s="191"/>
      <c r="OLG35" s="191"/>
      <c r="OLH35" s="191"/>
      <c r="OLI35" s="191"/>
      <c r="OLJ35" s="191"/>
      <c r="OLK35" s="191"/>
      <c r="OLL35" s="191"/>
      <c r="OLM35" s="191"/>
      <c r="OLN35" s="191"/>
      <c r="OLO35" s="191"/>
      <c r="OLP35" s="191"/>
      <c r="OLQ35" s="191"/>
      <c r="OLR35" s="191"/>
      <c r="OLS35" s="191"/>
      <c r="OLT35" s="191"/>
      <c r="OLU35" s="191"/>
      <c r="OLV35" s="191"/>
      <c r="OLW35" s="191"/>
      <c r="OLX35" s="191"/>
      <c r="OLY35" s="191"/>
      <c r="OLZ35" s="191"/>
      <c r="OMA35" s="191"/>
      <c r="OMB35" s="191"/>
      <c r="OMC35" s="191"/>
      <c r="OMD35" s="191"/>
      <c r="OME35" s="191"/>
      <c r="OMF35" s="191"/>
      <c r="OMG35" s="191"/>
      <c r="OMH35" s="191"/>
      <c r="OMI35" s="191"/>
      <c r="OMJ35" s="191"/>
      <c r="OMK35" s="191"/>
      <c r="OML35" s="191"/>
      <c r="OMM35" s="191"/>
      <c r="OMN35" s="191"/>
      <c r="OMO35" s="191"/>
      <c r="OMP35" s="191"/>
      <c r="OMQ35" s="191"/>
      <c r="OMR35" s="191"/>
      <c r="OMS35" s="191"/>
      <c r="OMT35" s="191"/>
      <c r="OMU35" s="191"/>
      <c r="OMV35" s="191"/>
      <c r="OMW35" s="191"/>
      <c r="OMX35" s="191"/>
      <c r="OMY35" s="191"/>
      <c r="OMZ35" s="191"/>
      <c r="ONA35" s="191"/>
      <c r="ONB35" s="191"/>
      <c r="ONC35" s="191"/>
      <c r="OND35" s="191"/>
      <c r="ONE35" s="191"/>
      <c r="ONF35" s="191"/>
      <c r="ONG35" s="191"/>
      <c r="ONH35" s="191"/>
      <c r="ONI35" s="191"/>
      <c r="ONJ35" s="191"/>
      <c r="ONK35" s="191"/>
      <c r="ONL35" s="191"/>
      <c r="ONM35" s="191"/>
      <c r="ONN35" s="191"/>
      <c r="ONO35" s="191"/>
      <c r="ONP35" s="191"/>
      <c r="ONQ35" s="191"/>
      <c r="ONR35" s="191"/>
      <c r="ONS35" s="191"/>
      <c r="ONT35" s="191"/>
      <c r="ONU35" s="191"/>
      <c r="ONV35" s="191"/>
      <c r="ONW35" s="191"/>
      <c r="ONX35" s="191"/>
      <c r="ONY35" s="191"/>
      <c r="ONZ35" s="191"/>
      <c r="OOA35" s="191"/>
      <c r="OOB35" s="191"/>
      <c r="OOC35" s="191"/>
      <c r="OOD35" s="191"/>
      <c r="OOE35" s="191"/>
      <c r="OOF35" s="191"/>
      <c r="OOG35" s="191"/>
      <c r="OOH35" s="191"/>
      <c r="OOI35" s="191"/>
      <c r="OOJ35" s="191"/>
      <c r="OOK35" s="191"/>
      <c r="OOL35" s="191"/>
      <c r="OOM35" s="191"/>
      <c r="OON35" s="191"/>
      <c r="OOO35" s="191"/>
      <c r="OOP35" s="191"/>
      <c r="OOQ35" s="191"/>
      <c r="OOR35" s="191"/>
      <c r="OOS35" s="191"/>
      <c r="OOT35" s="191"/>
      <c r="OOU35" s="191"/>
      <c r="OOV35" s="191"/>
      <c r="OOW35" s="191"/>
      <c r="OOX35" s="191"/>
      <c r="OOY35" s="191"/>
      <c r="OOZ35" s="191"/>
      <c r="OPA35" s="191"/>
      <c r="OPB35" s="191"/>
      <c r="OPC35" s="191"/>
      <c r="OPD35" s="191"/>
      <c r="OPE35" s="191"/>
      <c r="OPF35" s="191"/>
      <c r="OPG35" s="191"/>
      <c r="OPH35" s="191"/>
      <c r="OPI35" s="191"/>
      <c r="OPJ35" s="191"/>
      <c r="OPK35" s="191"/>
      <c r="OPL35" s="191"/>
      <c r="OPM35" s="191"/>
      <c r="OPN35" s="191"/>
      <c r="OPO35" s="191"/>
      <c r="OPP35" s="191"/>
      <c r="OPQ35" s="191"/>
      <c r="OPR35" s="191"/>
      <c r="OPS35" s="191"/>
      <c r="OPT35" s="191"/>
      <c r="OPU35" s="191"/>
      <c r="OPV35" s="191"/>
      <c r="OPW35" s="191"/>
      <c r="OPX35" s="191"/>
      <c r="OPY35" s="191"/>
      <c r="OPZ35" s="191"/>
      <c r="OQA35" s="191"/>
      <c r="OQB35" s="191"/>
      <c r="OQC35" s="191"/>
      <c r="OQD35" s="191"/>
      <c r="OQE35" s="191"/>
      <c r="OQF35" s="191"/>
      <c r="OQG35" s="191"/>
      <c r="OQH35" s="191"/>
      <c r="OQI35" s="191"/>
      <c r="OQJ35" s="191"/>
      <c r="OQK35" s="191"/>
      <c r="OQL35" s="191"/>
      <c r="OQM35" s="191"/>
      <c r="OQN35" s="191"/>
      <c r="OQO35" s="191"/>
      <c r="OQP35" s="191"/>
      <c r="OQQ35" s="191"/>
      <c r="OQR35" s="191"/>
      <c r="OQS35" s="191"/>
      <c r="OQT35" s="191"/>
      <c r="OQU35" s="191"/>
      <c r="OQV35" s="191"/>
      <c r="OQW35" s="191"/>
      <c r="OQX35" s="191"/>
      <c r="OQY35" s="191"/>
      <c r="OQZ35" s="191"/>
      <c r="ORA35" s="191"/>
      <c r="ORB35" s="191"/>
      <c r="ORC35" s="191"/>
      <c r="ORD35" s="191"/>
      <c r="ORE35" s="191"/>
      <c r="ORF35" s="191"/>
      <c r="ORG35" s="191"/>
      <c r="ORH35" s="191"/>
      <c r="ORI35" s="191"/>
      <c r="ORJ35" s="191"/>
      <c r="ORK35" s="191"/>
      <c r="ORL35" s="191"/>
      <c r="ORM35" s="191"/>
      <c r="ORN35" s="191"/>
      <c r="ORO35" s="191"/>
      <c r="ORP35" s="191"/>
      <c r="ORQ35" s="191"/>
      <c r="ORR35" s="191"/>
      <c r="ORS35" s="191"/>
      <c r="ORT35" s="191"/>
      <c r="ORU35" s="191"/>
      <c r="ORV35" s="191"/>
      <c r="ORW35" s="191"/>
      <c r="ORX35" s="191"/>
      <c r="ORY35" s="191"/>
      <c r="ORZ35" s="191"/>
      <c r="OSA35" s="191"/>
      <c r="OSB35" s="191"/>
      <c r="OSC35" s="191"/>
      <c r="OSD35" s="191"/>
      <c r="OSE35" s="191"/>
      <c r="OSF35" s="191"/>
      <c r="OSG35" s="191"/>
      <c r="OSH35" s="191"/>
      <c r="OSI35" s="191"/>
      <c r="OSJ35" s="191"/>
      <c r="OSK35" s="191"/>
      <c r="OSL35" s="191"/>
      <c r="OSM35" s="191"/>
      <c r="OSN35" s="191"/>
      <c r="OSO35" s="191"/>
      <c r="OSP35" s="191"/>
      <c r="OSQ35" s="191"/>
      <c r="OSR35" s="191"/>
      <c r="OSS35" s="191"/>
      <c r="OST35" s="191"/>
      <c r="OSU35" s="191"/>
      <c r="OSV35" s="191"/>
      <c r="OSW35" s="191"/>
      <c r="OSX35" s="191"/>
      <c r="OSY35" s="191"/>
      <c r="OSZ35" s="191"/>
      <c r="OTA35" s="191"/>
      <c r="OTB35" s="191"/>
      <c r="OTC35" s="191"/>
      <c r="OTD35" s="191"/>
      <c r="OTE35" s="191"/>
      <c r="OTF35" s="191"/>
      <c r="OTG35" s="191"/>
      <c r="OTH35" s="191"/>
      <c r="OTI35" s="191"/>
      <c r="OTJ35" s="191"/>
      <c r="OTK35" s="191"/>
      <c r="OTL35" s="191"/>
      <c r="OTM35" s="191"/>
      <c r="OTN35" s="191"/>
      <c r="OTO35" s="191"/>
      <c r="OTP35" s="191"/>
      <c r="OTQ35" s="191"/>
      <c r="OTR35" s="191"/>
      <c r="OTS35" s="191"/>
      <c r="OTT35" s="191"/>
      <c r="OTU35" s="191"/>
      <c r="OTV35" s="191"/>
      <c r="OTW35" s="191"/>
      <c r="OTX35" s="191"/>
      <c r="OTY35" s="191"/>
      <c r="OTZ35" s="191"/>
      <c r="OUA35" s="191"/>
      <c r="OUB35" s="191"/>
      <c r="OUC35" s="191"/>
      <c r="OUD35" s="191"/>
      <c r="OUE35" s="191"/>
      <c r="OUF35" s="191"/>
      <c r="OUG35" s="191"/>
      <c r="OUH35" s="191"/>
      <c r="OUI35" s="191"/>
      <c r="OUJ35" s="191"/>
      <c r="OUK35" s="191"/>
      <c r="OUL35" s="191"/>
      <c r="OUM35" s="191"/>
      <c r="OUN35" s="191"/>
      <c r="OUO35" s="191"/>
      <c r="OUP35" s="191"/>
      <c r="OUQ35" s="191"/>
      <c r="OUR35" s="191"/>
      <c r="OUS35" s="191"/>
      <c r="OUT35" s="191"/>
      <c r="OUU35" s="191"/>
      <c r="OUV35" s="191"/>
      <c r="OUW35" s="191"/>
      <c r="OUX35" s="191"/>
      <c r="OUY35" s="191"/>
      <c r="OUZ35" s="191"/>
      <c r="OVA35" s="191"/>
      <c r="OVB35" s="191"/>
      <c r="OVC35" s="191"/>
      <c r="OVD35" s="191"/>
      <c r="OVE35" s="191"/>
      <c r="OVF35" s="191"/>
      <c r="OVG35" s="191"/>
      <c r="OVH35" s="191"/>
      <c r="OVI35" s="191"/>
      <c r="OVJ35" s="191"/>
      <c r="OVK35" s="191"/>
      <c r="OVL35" s="191"/>
      <c r="OVM35" s="191"/>
      <c r="OVN35" s="191"/>
      <c r="OVO35" s="191"/>
      <c r="OVP35" s="191"/>
      <c r="OVQ35" s="191"/>
      <c r="OVR35" s="191"/>
      <c r="OVS35" s="191"/>
      <c r="OVT35" s="191"/>
      <c r="OVU35" s="191"/>
      <c r="OVV35" s="191"/>
      <c r="OVW35" s="191"/>
      <c r="OVX35" s="191"/>
      <c r="OVY35" s="191"/>
      <c r="OVZ35" s="191"/>
      <c r="OWA35" s="191"/>
      <c r="OWB35" s="191"/>
      <c r="OWC35" s="191"/>
      <c r="OWD35" s="191"/>
      <c r="OWE35" s="191"/>
      <c r="OWF35" s="191"/>
      <c r="OWG35" s="191"/>
      <c r="OWH35" s="191"/>
      <c r="OWI35" s="191"/>
      <c r="OWJ35" s="191"/>
      <c r="OWK35" s="191"/>
      <c r="OWL35" s="191"/>
      <c r="OWM35" s="191"/>
      <c r="OWN35" s="191"/>
      <c r="OWO35" s="191"/>
      <c r="OWP35" s="191"/>
      <c r="OWQ35" s="191"/>
      <c r="OWR35" s="191"/>
      <c r="OWS35" s="191"/>
      <c r="OWT35" s="191"/>
      <c r="OWU35" s="191"/>
      <c r="OWV35" s="191"/>
      <c r="OWW35" s="191"/>
      <c r="OWX35" s="191"/>
      <c r="OWY35" s="191"/>
      <c r="OWZ35" s="191"/>
      <c r="OXA35" s="191"/>
      <c r="OXB35" s="191"/>
      <c r="OXC35" s="191"/>
      <c r="OXD35" s="191"/>
      <c r="OXE35" s="191"/>
      <c r="OXF35" s="191"/>
      <c r="OXG35" s="191"/>
      <c r="OXH35" s="191"/>
      <c r="OXI35" s="191"/>
      <c r="OXJ35" s="191"/>
      <c r="OXK35" s="191"/>
      <c r="OXL35" s="191"/>
      <c r="OXM35" s="191"/>
      <c r="OXN35" s="191"/>
      <c r="OXO35" s="191"/>
      <c r="OXP35" s="191"/>
      <c r="OXQ35" s="191"/>
      <c r="OXR35" s="191"/>
      <c r="OXS35" s="191"/>
      <c r="OXT35" s="191"/>
      <c r="OXU35" s="191"/>
      <c r="OXV35" s="191"/>
      <c r="OXW35" s="191"/>
      <c r="OXX35" s="191"/>
      <c r="OXY35" s="191"/>
      <c r="OXZ35" s="191"/>
      <c r="OYA35" s="191"/>
      <c r="OYB35" s="191"/>
      <c r="OYC35" s="191"/>
      <c r="OYD35" s="191"/>
      <c r="OYE35" s="191"/>
      <c r="OYF35" s="191"/>
      <c r="OYG35" s="191"/>
      <c r="OYH35" s="191"/>
      <c r="OYI35" s="191"/>
      <c r="OYJ35" s="191"/>
      <c r="OYK35" s="191"/>
      <c r="OYL35" s="191"/>
      <c r="OYM35" s="191"/>
      <c r="OYN35" s="191"/>
      <c r="OYO35" s="191"/>
      <c r="OYP35" s="191"/>
      <c r="OYQ35" s="191"/>
      <c r="OYR35" s="191"/>
      <c r="OYS35" s="191"/>
      <c r="OYT35" s="191"/>
      <c r="OYU35" s="191"/>
      <c r="OYV35" s="191"/>
      <c r="OYW35" s="191"/>
      <c r="OYX35" s="191"/>
      <c r="OYY35" s="191"/>
      <c r="OYZ35" s="191"/>
      <c r="OZA35" s="191"/>
      <c r="OZB35" s="191"/>
      <c r="OZC35" s="191"/>
      <c r="OZD35" s="191"/>
      <c r="OZE35" s="191"/>
      <c r="OZF35" s="191"/>
      <c r="OZG35" s="191"/>
      <c r="OZH35" s="191"/>
      <c r="OZI35" s="191"/>
      <c r="OZJ35" s="191"/>
      <c r="OZK35" s="191"/>
      <c r="OZL35" s="191"/>
      <c r="OZM35" s="191"/>
      <c r="OZN35" s="191"/>
      <c r="OZO35" s="191"/>
      <c r="OZP35" s="191"/>
      <c r="OZQ35" s="191"/>
      <c r="OZR35" s="191"/>
      <c r="OZS35" s="191"/>
      <c r="OZT35" s="191"/>
      <c r="OZU35" s="191"/>
      <c r="OZV35" s="191"/>
      <c r="OZW35" s="191"/>
      <c r="OZX35" s="191"/>
      <c r="OZY35" s="191"/>
      <c r="OZZ35" s="191"/>
      <c r="PAA35" s="191"/>
      <c r="PAB35" s="191"/>
      <c r="PAC35" s="191"/>
      <c r="PAD35" s="191"/>
      <c r="PAE35" s="191"/>
      <c r="PAF35" s="191"/>
      <c r="PAG35" s="191"/>
      <c r="PAH35" s="191"/>
      <c r="PAI35" s="191"/>
      <c r="PAJ35" s="191"/>
      <c r="PAK35" s="191"/>
      <c r="PAL35" s="191"/>
      <c r="PAM35" s="191"/>
      <c r="PAN35" s="191"/>
      <c r="PAO35" s="191"/>
      <c r="PAP35" s="191"/>
      <c r="PAQ35" s="191"/>
      <c r="PAR35" s="191"/>
      <c r="PAS35" s="191"/>
      <c r="PAT35" s="191"/>
      <c r="PAU35" s="191"/>
      <c r="PAV35" s="191"/>
      <c r="PAW35" s="191"/>
      <c r="PAX35" s="191"/>
      <c r="PAY35" s="191"/>
      <c r="PAZ35" s="191"/>
      <c r="PBA35" s="191"/>
      <c r="PBB35" s="191"/>
      <c r="PBC35" s="191"/>
      <c r="PBD35" s="191"/>
      <c r="PBE35" s="191"/>
      <c r="PBF35" s="191"/>
      <c r="PBG35" s="191"/>
      <c r="PBH35" s="191"/>
      <c r="PBI35" s="191"/>
      <c r="PBJ35" s="191"/>
      <c r="PBK35" s="191"/>
      <c r="PBL35" s="191"/>
      <c r="PBM35" s="191"/>
      <c r="PBN35" s="191"/>
      <c r="PBO35" s="191"/>
      <c r="PBP35" s="191"/>
      <c r="PBQ35" s="191"/>
      <c r="PBR35" s="191"/>
      <c r="PBS35" s="191"/>
      <c r="PBT35" s="191"/>
      <c r="PBU35" s="191"/>
      <c r="PBV35" s="191"/>
      <c r="PBW35" s="191"/>
      <c r="PBX35" s="191"/>
      <c r="PBY35" s="191"/>
      <c r="PBZ35" s="191"/>
      <c r="PCA35" s="191"/>
      <c r="PCB35" s="191"/>
      <c r="PCC35" s="191"/>
      <c r="PCD35" s="191"/>
      <c r="PCE35" s="191"/>
      <c r="PCF35" s="191"/>
      <c r="PCG35" s="191"/>
      <c r="PCH35" s="191"/>
      <c r="PCI35" s="191"/>
      <c r="PCJ35" s="191"/>
      <c r="PCK35" s="191"/>
      <c r="PCL35" s="191"/>
      <c r="PCM35" s="191"/>
      <c r="PCN35" s="191"/>
      <c r="PCO35" s="191"/>
      <c r="PCP35" s="191"/>
      <c r="PCQ35" s="191"/>
      <c r="PCR35" s="191"/>
      <c r="PCS35" s="191"/>
      <c r="PCT35" s="191"/>
      <c r="PCU35" s="191"/>
      <c r="PCV35" s="191"/>
      <c r="PCW35" s="191"/>
      <c r="PCX35" s="191"/>
      <c r="PCY35" s="191"/>
      <c r="PCZ35" s="191"/>
      <c r="PDA35" s="191"/>
      <c r="PDB35" s="191"/>
      <c r="PDC35" s="191"/>
      <c r="PDD35" s="191"/>
      <c r="PDE35" s="191"/>
      <c r="PDF35" s="191"/>
      <c r="PDG35" s="191"/>
      <c r="PDH35" s="191"/>
      <c r="PDI35" s="191"/>
      <c r="PDJ35" s="191"/>
      <c r="PDK35" s="191"/>
      <c r="PDL35" s="191"/>
      <c r="PDM35" s="191"/>
      <c r="PDN35" s="191"/>
      <c r="PDO35" s="191"/>
      <c r="PDP35" s="191"/>
      <c r="PDQ35" s="191"/>
      <c r="PDR35" s="191"/>
      <c r="PDS35" s="191"/>
      <c r="PDT35" s="191"/>
      <c r="PDU35" s="191"/>
      <c r="PDV35" s="191"/>
      <c r="PDW35" s="191"/>
      <c r="PDX35" s="191"/>
      <c r="PDY35" s="191"/>
      <c r="PDZ35" s="191"/>
      <c r="PEA35" s="191"/>
      <c r="PEB35" s="191"/>
      <c r="PEC35" s="191"/>
      <c r="PED35" s="191"/>
      <c r="PEE35" s="191"/>
      <c r="PEF35" s="191"/>
      <c r="PEG35" s="191"/>
      <c r="PEH35" s="191"/>
      <c r="PEI35" s="191"/>
      <c r="PEJ35" s="191"/>
      <c r="PEK35" s="191"/>
      <c r="PEL35" s="191"/>
      <c r="PEM35" s="191"/>
      <c r="PEN35" s="191"/>
      <c r="PEO35" s="191"/>
      <c r="PEP35" s="191"/>
      <c r="PEQ35" s="191"/>
      <c r="PER35" s="191"/>
      <c r="PES35" s="191"/>
      <c r="PET35" s="191"/>
      <c r="PEU35" s="191"/>
      <c r="PEV35" s="191"/>
      <c r="PEW35" s="191"/>
      <c r="PEX35" s="191"/>
      <c r="PEY35" s="191"/>
      <c r="PEZ35" s="191"/>
      <c r="PFA35" s="191"/>
      <c r="PFB35" s="191"/>
      <c r="PFC35" s="191"/>
      <c r="PFD35" s="191"/>
      <c r="PFE35" s="191"/>
      <c r="PFF35" s="191"/>
      <c r="PFG35" s="191"/>
      <c r="PFH35" s="191"/>
      <c r="PFI35" s="191"/>
      <c r="PFJ35" s="191"/>
      <c r="PFK35" s="191"/>
      <c r="PFL35" s="191"/>
      <c r="PFM35" s="191"/>
      <c r="PFN35" s="191"/>
      <c r="PFO35" s="191"/>
      <c r="PFP35" s="191"/>
      <c r="PFQ35" s="191"/>
      <c r="PFR35" s="191"/>
      <c r="PFS35" s="191"/>
      <c r="PFT35" s="191"/>
      <c r="PFU35" s="191"/>
      <c r="PFV35" s="191"/>
      <c r="PFW35" s="191"/>
      <c r="PFX35" s="191"/>
      <c r="PFY35" s="191"/>
      <c r="PFZ35" s="191"/>
      <c r="PGA35" s="191"/>
      <c r="PGB35" s="191"/>
      <c r="PGC35" s="191"/>
      <c r="PGD35" s="191"/>
      <c r="PGE35" s="191"/>
      <c r="PGF35" s="191"/>
      <c r="PGG35" s="191"/>
      <c r="PGH35" s="191"/>
      <c r="PGI35" s="191"/>
      <c r="PGJ35" s="191"/>
      <c r="PGK35" s="191"/>
      <c r="PGL35" s="191"/>
      <c r="PGM35" s="191"/>
      <c r="PGN35" s="191"/>
      <c r="PGO35" s="191"/>
      <c r="PGP35" s="191"/>
      <c r="PGQ35" s="191"/>
      <c r="PGR35" s="191"/>
      <c r="PGS35" s="191"/>
      <c r="PGT35" s="191"/>
      <c r="PGU35" s="191"/>
      <c r="PGV35" s="191"/>
      <c r="PGW35" s="191"/>
      <c r="PGX35" s="191"/>
      <c r="PGY35" s="191"/>
      <c r="PGZ35" s="191"/>
      <c r="PHA35" s="191"/>
      <c r="PHB35" s="191"/>
      <c r="PHC35" s="191"/>
      <c r="PHD35" s="191"/>
      <c r="PHE35" s="191"/>
      <c r="PHF35" s="191"/>
      <c r="PHG35" s="191"/>
      <c r="PHH35" s="191"/>
      <c r="PHI35" s="191"/>
      <c r="PHJ35" s="191"/>
      <c r="PHK35" s="191"/>
      <c r="PHL35" s="191"/>
      <c r="PHM35" s="191"/>
      <c r="PHN35" s="191"/>
      <c r="PHO35" s="191"/>
      <c r="PHP35" s="191"/>
      <c r="PHQ35" s="191"/>
      <c r="PHR35" s="191"/>
      <c r="PHS35" s="191"/>
      <c r="PHT35" s="191"/>
      <c r="PHU35" s="191"/>
      <c r="PHV35" s="191"/>
      <c r="PHW35" s="191"/>
      <c r="PHX35" s="191"/>
      <c r="PHY35" s="191"/>
      <c r="PHZ35" s="191"/>
      <c r="PIA35" s="191"/>
      <c r="PIB35" s="191"/>
      <c r="PIC35" s="191"/>
      <c r="PID35" s="191"/>
      <c r="PIE35" s="191"/>
      <c r="PIF35" s="191"/>
      <c r="PIG35" s="191"/>
      <c r="PIH35" s="191"/>
      <c r="PII35" s="191"/>
      <c r="PIJ35" s="191"/>
      <c r="PIK35" s="191"/>
      <c r="PIL35" s="191"/>
      <c r="PIM35" s="191"/>
      <c r="PIN35" s="191"/>
      <c r="PIO35" s="191"/>
      <c r="PIP35" s="191"/>
      <c r="PIQ35" s="191"/>
      <c r="PIR35" s="191"/>
      <c r="PIS35" s="191"/>
      <c r="PIT35" s="191"/>
      <c r="PIU35" s="191"/>
      <c r="PIV35" s="191"/>
      <c r="PIW35" s="191"/>
      <c r="PIX35" s="191"/>
      <c r="PIY35" s="191"/>
      <c r="PIZ35" s="191"/>
      <c r="PJA35" s="191"/>
      <c r="PJB35" s="191"/>
      <c r="PJC35" s="191"/>
      <c r="PJD35" s="191"/>
      <c r="PJE35" s="191"/>
      <c r="PJF35" s="191"/>
      <c r="PJG35" s="191"/>
      <c r="PJH35" s="191"/>
      <c r="PJI35" s="191"/>
      <c r="PJJ35" s="191"/>
      <c r="PJK35" s="191"/>
      <c r="PJL35" s="191"/>
      <c r="PJM35" s="191"/>
      <c r="PJN35" s="191"/>
      <c r="PJO35" s="191"/>
      <c r="PJP35" s="191"/>
      <c r="PJQ35" s="191"/>
      <c r="PJR35" s="191"/>
      <c r="PJS35" s="191"/>
      <c r="PJT35" s="191"/>
      <c r="PJU35" s="191"/>
      <c r="PJV35" s="191"/>
      <c r="PJW35" s="191"/>
      <c r="PJX35" s="191"/>
      <c r="PJY35" s="191"/>
      <c r="PJZ35" s="191"/>
      <c r="PKA35" s="191"/>
      <c r="PKB35" s="191"/>
      <c r="PKC35" s="191"/>
      <c r="PKD35" s="191"/>
      <c r="PKE35" s="191"/>
      <c r="PKF35" s="191"/>
      <c r="PKG35" s="191"/>
      <c r="PKH35" s="191"/>
      <c r="PKI35" s="191"/>
      <c r="PKJ35" s="191"/>
      <c r="PKK35" s="191"/>
      <c r="PKL35" s="191"/>
      <c r="PKM35" s="191"/>
      <c r="PKN35" s="191"/>
      <c r="PKO35" s="191"/>
      <c r="PKP35" s="191"/>
      <c r="PKQ35" s="191"/>
      <c r="PKR35" s="191"/>
      <c r="PKS35" s="191"/>
      <c r="PKT35" s="191"/>
      <c r="PKU35" s="191"/>
      <c r="PKV35" s="191"/>
      <c r="PKW35" s="191"/>
      <c r="PKX35" s="191"/>
      <c r="PKY35" s="191"/>
      <c r="PKZ35" s="191"/>
      <c r="PLA35" s="191"/>
      <c r="PLB35" s="191"/>
      <c r="PLC35" s="191"/>
      <c r="PLD35" s="191"/>
      <c r="PLE35" s="191"/>
      <c r="PLF35" s="191"/>
      <c r="PLG35" s="191"/>
      <c r="PLH35" s="191"/>
      <c r="PLI35" s="191"/>
      <c r="PLJ35" s="191"/>
      <c r="PLK35" s="191"/>
      <c r="PLL35" s="191"/>
      <c r="PLM35" s="191"/>
      <c r="PLN35" s="191"/>
      <c r="PLO35" s="191"/>
      <c r="PLP35" s="191"/>
      <c r="PLQ35" s="191"/>
      <c r="PLR35" s="191"/>
      <c r="PLS35" s="191"/>
      <c r="PLT35" s="191"/>
      <c r="PLU35" s="191"/>
      <c r="PLV35" s="191"/>
      <c r="PLW35" s="191"/>
      <c r="PLX35" s="191"/>
      <c r="PLY35" s="191"/>
      <c r="PLZ35" s="191"/>
      <c r="PMA35" s="191"/>
      <c r="PMB35" s="191"/>
      <c r="PMC35" s="191"/>
      <c r="PMD35" s="191"/>
      <c r="PME35" s="191"/>
      <c r="PMF35" s="191"/>
      <c r="PMG35" s="191"/>
      <c r="PMH35" s="191"/>
      <c r="PMI35" s="191"/>
      <c r="PMJ35" s="191"/>
      <c r="PMK35" s="191"/>
      <c r="PML35" s="191"/>
      <c r="PMM35" s="191"/>
      <c r="PMN35" s="191"/>
      <c r="PMO35" s="191"/>
      <c r="PMP35" s="191"/>
      <c r="PMQ35" s="191"/>
      <c r="PMR35" s="191"/>
      <c r="PMS35" s="191"/>
      <c r="PMT35" s="191"/>
      <c r="PMU35" s="191"/>
      <c r="PMV35" s="191"/>
      <c r="PMW35" s="191"/>
      <c r="PMX35" s="191"/>
      <c r="PMY35" s="191"/>
      <c r="PMZ35" s="191"/>
      <c r="PNA35" s="191"/>
      <c r="PNB35" s="191"/>
      <c r="PNC35" s="191"/>
      <c r="PND35" s="191"/>
      <c r="PNE35" s="191"/>
      <c r="PNF35" s="191"/>
      <c r="PNG35" s="191"/>
      <c r="PNH35" s="191"/>
      <c r="PNI35" s="191"/>
      <c r="PNJ35" s="191"/>
      <c r="PNK35" s="191"/>
      <c r="PNL35" s="191"/>
      <c r="PNM35" s="191"/>
      <c r="PNN35" s="191"/>
      <c r="PNO35" s="191"/>
      <c r="PNP35" s="191"/>
      <c r="PNQ35" s="191"/>
      <c r="PNR35" s="191"/>
      <c r="PNS35" s="191"/>
      <c r="PNT35" s="191"/>
      <c r="PNU35" s="191"/>
      <c r="PNV35" s="191"/>
      <c r="PNW35" s="191"/>
      <c r="PNX35" s="191"/>
      <c r="PNY35" s="191"/>
      <c r="PNZ35" s="191"/>
      <c r="POA35" s="191"/>
      <c r="POB35" s="191"/>
      <c r="POC35" s="191"/>
      <c r="POD35" s="191"/>
      <c r="POE35" s="191"/>
      <c r="POF35" s="191"/>
      <c r="POG35" s="191"/>
      <c r="POH35" s="191"/>
      <c r="POI35" s="191"/>
      <c r="POJ35" s="191"/>
      <c r="POK35" s="191"/>
      <c r="POL35" s="191"/>
      <c r="POM35" s="191"/>
      <c r="PON35" s="191"/>
      <c r="POO35" s="191"/>
      <c r="POP35" s="191"/>
      <c r="POQ35" s="191"/>
      <c r="POR35" s="191"/>
      <c r="POS35" s="191"/>
      <c r="POT35" s="191"/>
      <c r="POU35" s="191"/>
      <c r="POV35" s="191"/>
      <c r="POW35" s="191"/>
      <c r="POX35" s="191"/>
      <c r="POY35" s="191"/>
      <c r="POZ35" s="191"/>
      <c r="PPA35" s="191"/>
      <c r="PPB35" s="191"/>
      <c r="PPC35" s="191"/>
      <c r="PPD35" s="191"/>
      <c r="PPE35" s="191"/>
      <c r="PPF35" s="191"/>
      <c r="PPG35" s="191"/>
      <c r="PPH35" s="191"/>
      <c r="PPI35" s="191"/>
      <c r="PPJ35" s="191"/>
      <c r="PPK35" s="191"/>
      <c r="PPL35" s="191"/>
      <c r="PPM35" s="191"/>
      <c r="PPN35" s="191"/>
      <c r="PPO35" s="191"/>
      <c r="PPP35" s="191"/>
      <c r="PPQ35" s="191"/>
      <c r="PPR35" s="191"/>
      <c r="PPS35" s="191"/>
      <c r="PPT35" s="191"/>
      <c r="PPU35" s="191"/>
      <c r="PPV35" s="191"/>
      <c r="PPW35" s="191"/>
      <c r="PPX35" s="191"/>
      <c r="PPY35" s="191"/>
      <c r="PPZ35" s="191"/>
      <c r="PQA35" s="191"/>
      <c r="PQB35" s="191"/>
      <c r="PQC35" s="191"/>
      <c r="PQD35" s="191"/>
      <c r="PQE35" s="191"/>
      <c r="PQF35" s="191"/>
      <c r="PQG35" s="191"/>
      <c r="PQH35" s="191"/>
      <c r="PQI35" s="191"/>
      <c r="PQJ35" s="191"/>
      <c r="PQK35" s="191"/>
      <c r="PQL35" s="191"/>
      <c r="PQM35" s="191"/>
      <c r="PQN35" s="191"/>
      <c r="PQO35" s="191"/>
      <c r="PQP35" s="191"/>
      <c r="PQQ35" s="191"/>
      <c r="PQR35" s="191"/>
      <c r="PQS35" s="191"/>
      <c r="PQT35" s="191"/>
      <c r="PQU35" s="191"/>
      <c r="PQV35" s="191"/>
      <c r="PQW35" s="191"/>
      <c r="PQX35" s="191"/>
      <c r="PQY35" s="191"/>
      <c r="PQZ35" s="191"/>
      <c r="PRA35" s="191"/>
      <c r="PRB35" s="191"/>
      <c r="PRC35" s="191"/>
      <c r="PRD35" s="191"/>
      <c r="PRE35" s="191"/>
      <c r="PRF35" s="191"/>
      <c r="PRG35" s="191"/>
      <c r="PRH35" s="191"/>
      <c r="PRI35" s="191"/>
      <c r="PRJ35" s="191"/>
      <c r="PRK35" s="191"/>
      <c r="PRL35" s="191"/>
      <c r="PRM35" s="191"/>
      <c r="PRN35" s="191"/>
      <c r="PRO35" s="191"/>
      <c r="PRP35" s="191"/>
      <c r="PRQ35" s="191"/>
      <c r="PRR35" s="191"/>
      <c r="PRS35" s="191"/>
      <c r="PRT35" s="191"/>
      <c r="PRU35" s="191"/>
      <c r="PRV35" s="191"/>
      <c r="PRW35" s="191"/>
      <c r="PRX35" s="191"/>
      <c r="PRY35" s="191"/>
      <c r="PRZ35" s="191"/>
      <c r="PSA35" s="191"/>
      <c r="PSB35" s="191"/>
      <c r="PSC35" s="191"/>
      <c r="PSD35" s="191"/>
      <c r="PSE35" s="191"/>
      <c r="PSF35" s="191"/>
      <c r="PSG35" s="191"/>
      <c r="PSH35" s="191"/>
      <c r="PSI35" s="191"/>
      <c r="PSJ35" s="191"/>
      <c r="PSK35" s="191"/>
      <c r="PSL35" s="191"/>
      <c r="PSM35" s="191"/>
      <c r="PSN35" s="191"/>
      <c r="PSO35" s="191"/>
      <c r="PSP35" s="191"/>
      <c r="PSQ35" s="191"/>
      <c r="PSR35" s="191"/>
      <c r="PSS35" s="191"/>
      <c r="PST35" s="191"/>
      <c r="PSU35" s="191"/>
      <c r="PSV35" s="191"/>
      <c r="PSW35" s="191"/>
      <c r="PSX35" s="191"/>
      <c r="PSY35" s="191"/>
      <c r="PSZ35" s="191"/>
      <c r="PTA35" s="191"/>
      <c r="PTB35" s="191"/>
      <c r="PTC35" s="191"/>
      <c r="PTD35" s="191"/>
      <c r="PTE35" s="191"/>
      <c r="PTF35" s="191"/>
      <c r="PTG35" s="191"/>
      <c r="PTH35" s="191"/>
      <c r="PTI35" s="191"/>
      <c r="PTJ35" s="191"/>
      <c r="PTK35" s="191"/>
      <c r="PTL35" s="191"/>
      <c r="PTM35" s="191"/>
      <c r="PTN35" s="191"/>
      <c r="PTO35" s="191"/>
      <c r="PTP35" s="191"/>
      <c r="PTQ35" s="191"/>
      <c r="PTR35" s="191"/>
      <c r="PTS35" s="191"/>
      <c r="PTT35" s="191"/>
      <c r="PTU35" s="191"/>
      <c r="PTV35" s="191"/>
      <c r="PTW35" s="191"/>
      <c r="PTX35" s="191"/>
      <c r="PTY35" s="191"/>
      <c r="PTZ35" s="191"/>
      <c r="PUA35" s="191"/>
      <c r="PUB35" s="191"/>
      <c r="PUC35" s="191"/>
      <c r="PUD35" s="191"/>
      <c r="PUE35" s="191"/>
      <c r="PUF35" s="191"/>
      <c r="PUG35" s="191"/>
      <c r="PUH35" s="191"/>
      <c r="PUI35" s="191"/>
      <c r="PUJ35" s="191"/>
      <c r="PUK35" s="191"/>
      <c r="PUL35" s="191"/>
      <c r="PUM35" s="191"/>
      <c r="PUN35" s="191"/>
      <c r="PUO35" s="191"/>
      <c r="PUP35" s="191"/>
      <c r="PUQ35" s="191"/>
      <c r="PUR35" s="191"/>
      <c r="PUS35" s="191"/>
      <c r="PUT35" s="191"/>
      <c r="PUU35" s="191"/>
      <c r="PUV35" s="191"/>
      <c r="PUW35" s="191"/>
      <c r="PUX35" s="191"/>
      <c r="PUY35" s="191"/>
      <c r="PUZ35" s="191"/>
      <c r="PVA35" s="191"/>
      <c r="PVB35" s="191"/>
      <c r="PVC35" s="191"/>
      <c r="PVD35" s="191"/>
      <c r="PVE35" s="191"/>
      <c r="PVF35" s="191"/>
      <c r="PVG35" s="191"/>
      <c r="PVH35" s="191"/>
      <c r="PVI35" s="191"/>
      <c r="PVJ35" s="191"/>
      <c r="PVK35" s="191"/>
      <c r="PVL35" s="191"/>
      <c r="PVM35" s="191"/>
      <c r="PVN35" s="191"/>
      <c r="PVO35" s="191"/>
      <c r="PVP35" s="191"/>
      <c r="PVQ35" s="191"/>
      <c r="PVR35" s="191"/>
      <c r="PVS35" s="191"/>
      <c r="PVT35" s="191"/>
      <c r="PVU35" s="191"/>
      <c r="PVV35" s="191"/>
      <c r="PVW35" s="191"/>
      <c r="PVX35" s="191"/>
      <c r="PVY35" s="191"/>
      <c r="PVZ35" s="191"/>
      <c r="PWA35" s="191"/>
      <c r="PWB35" s="191"/>
      <c r="PWC35" s="191"/>
      <c r="PWD35" s="191"/>
      <c r="PWE35" s="191"/>
      <c r="PWF35" s="191"/>
      <c r="PWG35" s="191"/>
      <c r="PWH35" s="191"/>
      <c r="PWI35" s="191"/>
      <c r="PWJ35" s="191"/>
      <c r="PWK35" s="191"/>
      <c r="PWL35" s="191"/>
      <c r="PWM35" s="191"/>
      <c r="PWN35" s="191"/>
      <c r="PWO35" s="191"/>
      <c r="PWP35" s="191"/>
      <c r="PWQ35" s="191"/>
      <c r="PWR35" s="191"/>
      <c r="PWS35" s="191"/>
      <c r="PWT35" s="191"/>
      <c r="PWU35" s="191"/>
      <c r="PWV35" s="191"/>
      <c r="PWW35" s="191"/>
      <c r="PWX35" s="191"/>
      <c r="PWY35" s="191"/>
      <c r="PWZ35" s="191"/>
      <c r="PXA35" s="191"/>
      <c r="PXB35" s="191"/>
      <c r="PXC35" s="191"/>
      <c r="PXD35" s="191"/>
      <c r="PXE35" s="191"/>
      <c r="PXF35" s="191"/>
      <c r="PXG35" s="191"/>
      <c r="PXH35" s="191"/>
      <c r="PXI35" s="191"/>
      <c r="PXJ35" s="191"/>
      <c r="PXK35" s="191"/>
      <c r="PXL35" s="191"/>
      <c r="PXM35" s="191"/>
      <c r="PXN35" s="191"/>
      <c r="PXO35" s="191"/>
      <c r="PXP35" s="191"/>
      <c r="PXQ35" s="191"/>
      <c r="PXR35" s="191"/>
      <c r="PXS35" s="191"/>
      <c r="PXT35" s="191"/>
      <c r="PXU35" s="191"/>
      <c r="PXV35" s="191"/>
      <c r="PXW35" s="191"/>
      <c r="PXX35" s="191"/>
      <c r="PXY35" s="191"/>
      <c r="PXZ35" s="191"/>
      <c r="PYA35" s="191"/>
      <c r="PYB35" s="191"/>
      <c r="PYC35" s="191"/>
      <c r="PYD35" s="191"/>
      <c r="PYE35" s="191"/>
      <c r="PYF35" s="191"/>
      <c r="PYG35" s="191"/>
      <c r="PYH35" s="191"/>
      <c r="PYI35" s="191"/>
      <c r="PYJ35" s="191"/>
      <c r="PYK35" s="191"/>
      <c r="PYL35" s="191"/>
      <c r="PYM35" s="191"/>
      <c r="PYN35" s="191"/>
      <c r="PYO35" s="191"/>
      <c r="PYP35" s="191"/>
      <c r="PYQ35" s="191"/>
      <c r="PYR35" s="191"/>
      <c r="PYS35" s="191"/>
      <c r="PYT35" s="191"/>
      <c r="PYU35" s="191"/>
      <c r="PYV35" s="191"/>
      <c r="PYW35" s="191"/>
      <c r="PYX35" s="191"/>
      <c r="PYY35" s="191"/>
      <c r="PYZ35" s="191"/>
      <c r="PZA35" s="191"/>
      <c r="PZB35" s="191"/>
      <c r="PZC35" s="191"/>
      <c r="PZD35" s="191"/>
      <c r="PZE35" s="191"/>
      <c r="PZF35" s="191"/>
      <c r="PZG35" s="191"/>
      <c r="PZH35" s="191"/>
      <c r="PZI35" s="191"/>
      <c r="PZJ35" s="191"/>
      <c r="PZK35" s="191"/>
      <c r="PZL35" s="191"/>
      <c r="PZM35" s="191"/>
      <c r="PZN35" s="191"/>
      <c r="PZO35" s="191"/>
      <c r="PZP35" s="191"/>
      <c r="PZQ35" s="191"/>
      <c r="PZR35" s="191"/>
      <c r="PZS35" s="191"/>
      <c r="PZT35" s="191"/>
      <c r="PZU35" s="191"/>
      <c r="PZV35" s="191"/>
      <c r="PZW35" s="191"/>
      <c r="PZX35" s="191"/>
      <c r="PZY35" s="191"/>
      <c r="PZZ35" s="191"/>
      <c r="QAA35" s="191"/>
      <c r="QAB35" s="191"/>
      <c r="QAC35" s="191"/>
      <c r="QAD35" s="191"/>
      <c r="QAE35" s="191"/>
      <c r="QAF35" s="191"/>
      <c r="QAG35" s="191"/>
      <c r="QAH35" s="191"/>
      <c r="QAI35" s="191"/>
      <c r="QAJ35" s="191"/>
      <c r="QAK35" s="191"/>
      <c r="QAL35" s="191"/>
      <c r="QAM35" s="191"/>
      <c r="QAN35" s="191"/>
      <c r="QAO35" s="191"/>
      <c r="QAP35" s="191"/>
      <c r="QAQ35" s="191"/>
      <c r="QAR35" s="191"/>
      <c r="QAS35" s="191"/>
      <c r="QAT35" s="191"/>
      <c r="QAU35" s="191"/>
      <c r="QAV35" s="191"/>
      <c r="QAW35" s="191"/>
      <c r="QAX35" s="191"/>
      <c r="QAY35" s="191"/>
      <c r="QAZ35" s="191"/>
      <c r="QBA35" s="191"/>
      <c r="QBB35" s="191"/>
      <c r="QBC35" s="191"/>
      <c r="QBD35" s="191"/>
      <c r="QBE35" s="191"/>
      <c r="QBF35" s="191"/>
      <c r="QBG35" s="191"/>
      <c r="QBH35" s="191"/>
      <c r="QBI35" s="191"/>
      <c r="QBJ35" s="191"/>
      <c r="QBK35" s="191"/>
      <c r="QBL35" s="191"/>
      <c r="QBM35" s="191"/>
      <c r="QBN35" s="191"/>
      <c r="QBO35" s="191"/>
      <c r="QBP35" s="191"/>
      <c r="QBQ35" s="191"/>
      <c r="QBR35" s="191"/>
      <c r="QBS35" s="191"/>
      <c r="QBT35" s="191"/>
      <c r="QBU35" s="191"/>
      <c r="QBV35" s="191"/>
      <c r="QBW35" s="191"/>
      <c r="QBX35" s="191"/>
      <c r="QBY35" s="191"/>
      <c r="QBZ35" s="191"/>
      <c r="QCA35" s="191"/>
      <c r="QCB35" s="191"/>
      <c r="QCC35" s="191"/>
      <c r="QCD35" s="191"/>
      <c r="QCE35" s="191"/>
      <c r="QCF35" s="191"/>
      <c r="QCG35" s="191"/>
      <c r="QCH35" s="191"/>
      <c r="QCI35" s="191"/>
      <c r="QCJ35" s="191"/>
      <c r="QCK35" s="191"/>
      <c r="QCL35" s="191"/>
      <c r="QCM35" s="191"/>
      <c r="QCN35" s="191"/>
      <c r="QCO35" s="191"/>
      <c r="QCP35" s="191"/>
      <c r="QCQ35" s="191"/>
      <c r="QCR35" s="191"/>
      <c r="QCS35" s="191"/>
      <c r="QCT35" s="191"/>
      <c r="QCU35" s="191"/>
      <c r="QCV35" s="191"/>
      <c r="QCW35" s="191"/>
      <c r="QCX35" s="191"/>
      <c r="QCY35" s="191"/>
      <c r="QCZ35" s="191"/>
      <c r="QDA35" s="191"/>
      <c r="QDB35" s="191"/>
      <c r="QDC35" s="191"/>
      <c r="QDD35" s="191"/>
      <c r="QDE35" s="191"/>
      <c r="QDF35" s="191"/>
      <c r="QDG35" s="191"/>
      <c r="QDH35" s="191"/>
      <c r="QDI35" s="191"/>
      <c r="QDJ35" s="191"/>
      <c r="QDK35" s="191"/>
      <c r="QDL35" s="191"/>
      <c r="QDM35" s="191"/>
      <c r="QDN35" s="191"/>
      <c r="QDO35" s="191"/>
      <c r="QDP35" s="191"/>
      <c r="QDQ35" s="191"/>
      <c r="QDR35" s="191"/>
      <c r="QDS35" s="191"/>
      <c r="QDT35" s="191"/>
      <c r="QDU35" s="191"/>
      <c r="QDV35" s="191"/>
      <c r="QDW35" s="191"/>
      <c r="QDX35" s="191"/>
      <c r="QDY35" s="191"/>
      <c r="QDZ35" s="191"/>
      <c r="QEA35" s="191"/>
      <c r="QEB35" s="191"/>
      <c r="QEC35" s="191"/>
      <c r="QED35" s="191"/>
      <c r="QEE35" s="191"/>
      <c r="QEF35" s="191"/>
      <c r="QEG35" s="191"/>
      <c r="QEH35" s="191"/>
      <c r="QEI35" s="191"/>
      <c r="QEJ35" s="191"/>
      <c r="QEK35" s="191"/>
      <c r="QEL35" s="191"/>
      <c r="QEM35" s="191"/>
      <c r="QEN35" s="191"/>
      <c r="QEO35" s="191"/>
      <c r="QEP35" s="191"/>
      <c r="QEQ35" s="191"/>
      <c r="QER35" s="191"/>
      <c r="QES35" s="191"/>
      <c r="QET35" s="191"/>
      <c r="QEU35" s="191"/>
      <c r="QEV35" s="191"/>
      <c r="QEW35" s="191"/>
      <c r="QEX35" s="191"/>
      <c r="QEY35" s="191"/>
      <c r="QEZ35" s="191"/>
      <c r="QFA35" s="191"/>
      <c r="QFB35" s="191"/>
      <c r="QFC35" s="191"/>
      <c r="QFD35" s="191"/>
      <c r="QFE35" s="191"/>
      <c r="QFF35" s="191"/>
      <c r="QFG35" s="191"/>
      <c r="QFH35" s="191"/>
      <c r="QFI35" s="191"/>
      <c r="QFJ35" s="191"/>
      <c r="QFK35" s="191"/>
      <c r="QFL35" s="191"/>
      <c r="QFM35" s="191"/>
      <c r="QFN35" s="191"/>
      <c r="QFO35" s="191"/>
      <c r="QFP35" s="191"/>
      <c r="QFQ35" s="191"/>
      <c r="QFR35" s="191"/>
      <c r="QFS35" s="191"/>
      <c r="QFT35" s="191"/>
      <c r="QFU35" s="191"/>
      <c r="QFV35" s="191"/>
      <c r="QFW35" s="191"/>
      <c r="QFX35" s="191"/>
      <c r="QFY35" s="191"/>
      <c r="QFZ35" s="191"/>
      <c r="QGA35" s="191"/>
      <c r="QGB35" s="191"/>
      <c r="QGC35" s="191"/>
      <c r="QGD35" s="191"/>
      <c r="QGE35" s="191"/>
      <c r="QGF35" s="191"/>
      <c r="QGG35" s="191"/>
      <c r="QGH35" s="191"/>
      <c r="QGI35" s="191"/>
      <c r="QGJ35" s="191"/>
      <c r="QGK35" s="191"/>
      <c r="QGL35" s="191"/>
      <c r="QGM35" s="191"/>
      <c r="QGN35" s="191"/>
      <c r="QGO35" s="191"/>
      <c r="QGP35" s="191"/>
      <c r="QGQ35" s="191"/>
      <c r="QGR35" s="191"/>
      <c r="QGS35" s="191"/>
      <c r="QGT35" s="191"/>
      <c r="QGU35" s="191"/>
      <c r="QGV35" s="191"/>
      <c r="QGW35" s="191"/>
      <c r="QGX35" s="191"/>
      <c r="QGY35" s="191"/>
      <c r="QGZ35" s="191"/>
      <c r="QHA35" s="191"/>
      <c r="QHB35" s="191"/>
      <c r="QHC35" s="191"/>
      <c r="QHD35" s="191"/>
      <c r="QHE35" s="191"/>
      <c r="QHF35" s="191"/>
      <c r="QHG35" s="191"/>
      <c r="QHH35" s="191"/>
      <c r="QHI35" s="191"/>
      <c r="QHJ35" s="191"/>
      <c r="QHK35" s="191"/>
      <c r="QHL35" s="191"/>
      <c r="QHM35" s="191"/>
      <c r="QHN35" s="191"/>
      <c r="QHO35" s="191"/>
      <c r="QHP35" s="191"/>
      <c r="QHQ35" s="191"/>
      <c r="QHR35" s="191"/>
      <c r="QHS35" s="191"/>
      <c r="QHT35" s="191"/>
      <c r="QHU35" s="191"/>
      <c r="QHV35" s="191"/>
      <c r="QHW35" s="191"/>
      <c r="QHX35" s="191"/>
      <c r="QHY35" s="191"/>
      <c r="QHZ35" s="191"/>
      <c r="QIA35" s="191"/>
      <c r="QIB35" s="191"/>
      <c r="QIC35" s="191"/>
      <c r="QID35" s="191"/>
      <c r="QIE35" s="191"/>
      <c r="QIF35" s="191"/>
      <c r="QIG35" s="191"/>
      <c r="QIH35" s="191"/>
      <c r="QII35" s="191"/>
      <c r="QIJ35" s="191"/>
      <c r="QIK35" s="191"/>
      <c r="QIL35" s="191"/>
      <c r="QIM35" s="191"/>
      <c r="QIN35" s="191"/>
      <c r="QIO35" s="191"/>
      <c r="QIP35" s="191"/>
      <c r="QIQ35" s="191"/>
      <c r="QIR35" s="191"/>
      <c r="QIS35" s="191"/>
      <c r="QIT35" s="191"/>
      <c r="QIU35" s="191"/>
      <c r="QIV35" s="191"/>
      <c r="QIW35" s="191"/>
      <c r="QIX35" s="191"/>
      <c r="QIY35" s="191"/>
      <c r="QIZ35" s="191"/>
      <c r="QJA35" s="191"/>
      <c r="QJB35" s="191"/>
      <c r="QJC35" s="191"/>
      <c r="QJD35" s="191"/>
      <c r="QJE35" s="191"/>
      <c r="QJF35" s="191"/>
      <c r="QJG35" s="191"/>
      <c r="QJH35" s="191"/>
      <c r="QJI35" s="191"/>
      <c r="QJJ35" s="191"/>
      <c r="QJK35" s="191"/>
      <c r="QJL35" s="191"/>
      <c r="QJM35" s="191"/>
      <c r="QJN35" s="191"/>
      <c r="QJO35" s="191"/>
      <c r="QJP35" s="191"/>
      <c r="QJQ35" s="191"/>
      <c r="QJR35" s="191"/>
      <c r="QJS35" s="191"/>
      <c r="QJT35" s="191"/>
      <c r="QJU35" s="191"/>
      <c r="QJV35" s="191"/>
      <c r="QJW35" s="191"/>
      <c r="QJX35" s="191"/>
      <c r="QJY35" s="191"/>
      <c r="QJZ35" s="191"/>
      <c r="QKA35" s="191"/>
      <c r="QKB35" s="191"/>
      <c r="QKC35" s="191"/>
      <c r="QKD35" s="191"/>
      <c r="QKE35" s="191"/>
      <c r="QKF35" s="191"/>
      <c r="QKG35" s="191"/>
      <c r="QKH35" s="191"/>
      <c r="QKI35" s="191"/>
      <c r="QKJ35" s="191"/>
      <c r="QKK35" s="191"/>
      <c r="QKL35" s="191"/>
      <c r="QKM35" s="191"/>
      <c r="QKN35" s="191"/>
      <c r="QKO35" s="191"/>
      <c r="QKP35" s="191"/>
      <c r="QKQ35" s="191"/>
      <c r="QKR35" s="191"/>
      <c r="QKS35" s="191"/>
      <c r="QKT35" s="191"/>
      <c r="QKU35" s="191"/>
      <c r="QKV35" s="191"/>
      <c r="QKW35" s="191"/>
      <c r="QKX35" s="191"/>
      <c r="QKY35" s="191"/>
      <c r="QKZ35" s="191"/>
      <c r="QLA35" s="191"/>
      <c r="QLB35" s="191"/>
      <c r="QLC35" s="191"/>
      <c r="QLD35" s="191"/>
      <c r="QLE35" s="191"/>
      <c r="QLF35" s="191"/>
      <c r="QLG35" s="191"/>
      <c r="QLH35" s="191"/>
      <c r="QLI35" s="191"/>
      <c r="QLJ35" s="191"/>
      <c r="QLK35" s="191"/>
      <c r="QLL35" s="191"/>
      <c r="QLM35" s="191"/>
      <c r="QLN35" s="191"/>
      <c r="QLO35" s="191"/>
      <c r="QLP35" s="191"/>
      <c r="QLQ35" s="191"/>
      <c r="QLR35" s="191"/>
      <c r="QLS35" s="191"/>
      <c r="QLT35" s="191"/>
      <c r="QLU35" s="191"/>
      <c r="QLV35" s="191"/>
      <c r="QLW35" s="191"/>
      <c r="QLX35" s="191"/>
      <c r="QLY35" s="191"/>
      <c r="QLZ35" s="191"/>
      <c r="QMA35" s="191"/>
      <c r="QMB35" s="191"/>
      <c r="QMC35" s="191"/>
      <c r="QMD35" s="191"/>
      <c r="QME35" s="191"/>
      <c r="QMF35" s="191"/>
      <c r="QMG35" s="191"/>
      <c r="QMH35" s="191"/>
      <c r="QMI35" s="191"/>
      <c r="QMJ35" s="191"/>
      <c r="QMK35" s="191"/>
      <c r="QML35" s="191"/>
      <c r="QMM35" s="191"/>
      <c r="QMN35" s="191"/>
      <c r="QMO35" s="191"/>
      <c r="QMP35" s="191"/>
      <c r="QMQ35" s="191"/>
      <c r="QMR35" s="191"/>
      <c r="QMS35" s="191"/>
      <c r="QMT35" s="191"/>
      <c r="QMU35" s="191"/>
      <c r="QMV35" s="191"/>
      <c r="QMW35" s="191"/>
      <c r="QMX35" s="191"/>
      <c r="QMY35" s="191"/>
      <c r="QMZ35" s="191"/>
      <c r="QNA35" s="191"/>
      <c r="QNB35" s="191"/>
      <c r="QNC35" s="191"/>
      <c r="QND35" s="191"/>
      <c r="QNE35" s="191"/>
      <c r="QNF35" s="191"/>
      <c r="QNG35" s="191"/>
      <c r="QNH35" s="191"/>
      <c r="QNI35" s="191"/>
      <c r="QNJ35" s="191"/>
      <c r="QNK35" s="191"/>
      <c r="QNL35" s="191"/>
      <c r="QNM35" s="191"/>
      <c r="QNN35" s="191"/>
      <c r="QNO35" s="191"/>
      <c r="QNP35" s="191"/>
      <c r="QNQ35" s="191"/>
      <c r="QNR35" s="191"/>
      <c r="QNS35" s="191"/>
      <c r="QNT35" s="191"/>
      <c r="QNU35" s="191"/>
      <c r="QNV35" s="191"/>
      <c r="QNW35" s="191"/>
      <c r="QNX35" s="191"/>
      <c r="QNY35" s="191"/>
      <c r="QNZ35" s="191"/>
      <c r="QOA35" s="191"/>
      <c r="QOB35" s="191"/>
      <c r="QOC35" s="191"/>
      <c r="QOD35" s="191"/>
      <c r="QOE35" s="191"/>
      <c r="QOF35" s="191"/>
      <c r="QOG35" s="191"/>
      <c r="QOH35" s="191"/>
      <c r="QOI35" s="191"/>
      <c r="QOJ35" s="191"/>
      <c r="QOK35" s="191"/>
      <c r="QOL35" s="191"/>
      <c r="QOM35" s="191"/>
      <c r="QON35" s="191"/>
      <c r="QOO35" s="191"/>
      <c r="QOP35" s="191"/>
      <c r="QOQ35" s="191"/>
      <c r="QOR35" s="191"/>
      <c r="QOS35" s="191"/>
      <c r="QOT35" s="191"/>
      <c r="QOU35" s="191"/>
      <c r="QOV35" s="191"/>
      <c r="QOW35" s="191"/>
      <c r="QOX35" s="191"/>
      <c r="QOY35" s="191"/>
      <c r="QOZ35" s="191"/>
      <c r="QPA35" s="191"/>
      <c r="QPB35" s="191"/>
      <c r="QPC35" s="191"/>
      <c r="QPD35" s="191"/>
      <c r="QPE35" s="191"/>
      <c r="QPF35" s="191"/>
      <c r="QPG35" s="191"/>
      <c r="QPH35" s="191"/>
      <c r="QPI35" s="191"/>
      <c r="QPJ35" s="191"/>
      <c r="QPK35" s="191"/>
      <c r="QPL35" s="191"/>
      <c r="QPM35" s="191"/>
      <c r="QPN35" s="191"/>
      <c r="QPO35" s="191"/>
      <c r="QPP35" s="191"/>
      <c r="QPQ35" s="191"/>
      <c r="QPR35" s="191"/>
      <c r="QPS35" s="191"/>
      <c r="QPT35" s="191"/>
      <c r="QPU35" s="191"/>
      <c r="QPV35" s="191"/>
      <c r="QPW35" s="191"/>
      <c r="QPX35" s="191"/>
      <c r="QPY35" s="191"/>
      <c r="QPZ35" s="191"/>
      <c r="QQA35" s="191"/>
      <c r="QQB35" s="191"/>
      <c r="QQC35" s="191"/>
      <c r="QQD35" s="191"/>
      <c r="QQE35" s="191"/>
      <c r="QQF35" s="191"/>
      <c r="QQG35" s="191"/>
      <c r="QQH35" s="191"/>
      <c r="QQI35" s="191"/>
      <c r="QQJ35" s="191"/>
      <c r="QQK35" s="191"/>
      <c r="QQL35" s="191"/>
      <c r="QQM35" s="191"/>
      <c r="QQN35" s="191"/>
      <c r="QQO35" s="191"/>
      <c r="QQP35" s="191"/>
      <c r="QQQ35" s="191"/>
      <c r="QQR35" s="191"/>
      <c r="QQS35" s="191"/>
      <c r="QQT35" s="191"/>
      <c r="QQU35" s="191"/>
      <c r="QQV35" s="191"/>
      <c r="QQW35" s="191"/>
      <c r="QQX35" s="191"/>
      <c r="QQY35" s="191"/>
      <c r="QQZ35" s="191"/>
      <c r="QRA35" s="191"/>
      <c r="QRB35" s="191"/>
      <c r="QRC35" s="191"/>
      <c r="QRD35" s="191"/>
      <c r="QRE35" s="191"/>
      <c r="QRF35" s="191"/>
      <c r="QRG35" s="191"/>
      <c r="QRH35" s="191"/>
      <c r="QRI35" s="191"/>
      <c r="QRJ35" s="191"/>
      <c r="QRK35" s="191"/>
      <c r="QRL35" s="191"/>
      <c r="QRM35" s="191"/>
      <c r="QRN35" s="191"/>
      <c r="QRO35" s="191"/>
      <c r="QRP35" s="191"/>
      <c r="QRQ35" s="191"/>
      <c r="QRR35" s="191"/>
      <c r="QRS35" s="191"/>
      <c r="QRT35" s="191"/>
      <c r="QRU35" s="191"/>
      <c r="QRV35" s="191"/>
      <c r="QRW35" s="191"/>
      <c r="QRX35" s="191"/>
      <c r="QRY35" s="191"/>
      <c r="QRZ35" s="191"/>
      <c r="QSA35" s="191"/>
      <c r="QSB35" s="191"/>
      <c r="QSC35" s="191"/>
      <c r="QSD35" s="191"/>
      <c r="QSE35" s="191"/>
      <c r="QSF35" s="191"/>
      <c r="QSG35" s="191"/>
      <c r="QSH35" s="191"/>
      <c r="QSI35" s="191"/>
      <c r="QSJ35" s="191"/>
      <c r="QSK35" s="191"/>
      <c r="QSL35" s="191"/>
      <c r="QSM35" s="191"/>
      <c r="QSN35" s="191"/>
      <c r="QSO35" s="191"/>
      <c r="QSP35" s="191"/>
      <c r="QSQ35" s="191"/>
      <c r="QSR35" s="191"/>
      <c r="QSS35" s="191"/>
      <c r="QST35" s="191"/>
      <c r="QSU35" s="191"/>
      <c r="QSV35" s="191"/>
      <c r="QSW35" s="191"/>
      <c r="QSX35" s="191"/>
      <c r="QSY35" s="191"/>
      <c r="QSZ35" s="191"/>
      <c r="QTA35" s="191"/>
      <c r="QTB35" s="191"/>
      <c r="QTC35" s="191"/>
      <c r="QTD35" s="191"/>
      <c r="QTE35" s="191"/>
      <c r="QTF35" s="191"/>
      <c r="QTG35" s="191"/>
      <c r="QTH35" s="191"/>
      <c r="QTI35" s="191"/>
      <c r="QTJ35" s="191"/>
      <c r="QTK35" s="191"/>
      <c r="QTL35" s="191"/>
      <c r="QTM35" s="191"/>
      <c r="QTN35" s="191"/>
      <c r="QTO35" s="191"/>
      <c r="QTP35" s="191"/>
      <c r="QTQ35" s="191"/>
      <c r="QTR35" s="191"/>
      <c r="QTS35" s="191"/>
      <c r="QTT35" s="191"/>
      <c r="QTU35" s="191"/>
      <c r="QTV35" s="191"/>
      <c r="QTW35" s="191"/>
      <c r="QTX35" s="191"/>
      <c r="QTY35" s="191"/>
      <c r="QTZ35" s="191"/>
      <c r="QUA35" s="191"/>
      <c r="QUB35" s="191"/>
      <c r="QUC35" s="191"/>
      <c r="QUD35" s="191"/>
      <c r="QUE35" s="191"/>
      <c r="QUF35" s="191"/>
      <c r="QUG35" s="191"/>
      <c r="QUH35" s="191"/>
      <c r="QUI35" s="191"/>
      <c r="QUJ35" s="191"/>
      <c r="QUK35" s="191"/>
      <c r="QUL35" s="191"/>
      <c r="QUM35" s="191"/>
      <c r="QUN35" s="191"/>
      <c r="QUO35" s="191"/>
      <c r="QUP35" s="191"/>
      <c r="QUQ35" s="191"/>
      <c r="QUR35" s="191"/>
      <c r="QUS35" s="191"/>
      <c r="QUT35" s="191"/>
      <c r="QUU35" s="191"/>
      <c r="QUV35" s="191"/>
      <c r="QUW35" s="191"/>
      <c r="QUX35" s="191"/>
      <c r="QUY35" s="191"/>
      <c r="QUZ35" s="191"/>
      <c r="QVA35" s="191"/>
      <c r="QVB35" s="191"/>
      <c r="QVC35" s="191"/>
      <c r="QVD35" s="191"/>
      <c r="QVE35" s="191"/>
      <c r="QVF35" s="191"/>
      <c r="QVG35" s="191"/>
      <c r="QVH35" s="191"/>
      <c r="QVI35" s="191"/>
      <c r="QVJ35" s="191"/>
      <c r="QVK35" s="191"/>
      <c r="QVL35" s="191"/>
      <c r="QVM35" s="191"/>
      <c r="QVN35" s="191"/>
      <c r="QVO35" s="191"/>
      <c r="QVP35" s="191"/>
      <c r="QVQ35" s="191"/>
      <c r="QVR35" s="191"/>
      <c r="QVS35" s="191"/>
      <c r="QVT35" s="191"/>
      <c r="QVU35" s="191"/>
      <c r="QVV35" s="191"/>
      <c r="QVW35" s="191"/>
      <c r="QVX35" s="191"/>
      <c r="QVY35" s="191"/>
      <c r="QVZ35" s="191"/>
      <c r="QWA35" s="191"/>
      <c r="QWB35" s="191"/>
      <c r="QWC35" s="191"/>
      <c r="QWD35" s="191"/>
      <c r="QWE35" s="191"/>
      <c r="QWF35" s="191"/>
      <c r="QWG35" s="191"/>
      <c r="QWH35" s="191"/>
      <c r="QWI35" s="191"/>
      <c r="QWJ35" s="191"/>
      <c r="QWK35" s="191"/>
      <c r="QWL35" s="191"/>
      <c r="QWM35" s="191"/>
      <c r="QWN35" s="191"/>
      <c r="QWO35" s="191"/>
      <c r="QWP35" s="191"/>
      <c r="QWQ35" s="191"/>
      <c r="QWR35" s="191"/>
      <c r="QWS35" s="191"/>
      <c r="QWT35" s="191"/>
      <c r="QWU35" s="191"/>
      <c r="QWV35" s="191"/>
      <c r="QWW35" s="191"/>
      <c r="QWX35" s="191"/>
      <c r="QWY35" s="191"/>
      <c r="QWZ35" s="191"/>
      <c r="QXA35" s="191"/>
      <c r="QXB35" s="191"/>
      <c r="QXC35" s="191"/>
      <c r="QXD35" s="191"/>
      <c r="QXE35" s="191"/>
      <c r="QXF35" s="191"/>
      <c r="QXG35" s="191"/>
      <c r="QXH35" s="191"/>
      <c r="QXI35" s="191"/>
      <c r="QXJ35" s="191"/>
      <c r="QXK35" s="191"/>
      <c r="QXL35" s="191"/>
      <c r="QXM35" s="191"/>
      <c r="QXN35" s="191"/>
      <c r="QXO35" s="191"/>
      <c r="QXP35" s="191"/>
      <c r="QXQ35" s="191"/>
      <c r="QXR35" s="191"/>
      <c r="QXS35" s="191"/>
      <c r="QXT35" s="191"/>
      <c r="QXU35" s="191"/>
      <c r="QXV35" s="191"/>
      <c r="QXW35" s="191"/>
      <c r="QXX35" s="191"/>
      <c r="QXY35" s="191"/>
      <c r="QXZ35" s="191"/>
      <c r="QYA35" s="191"/>
      <c r="QYB35" s="191"/>
      <c r="QYC35" s="191"/>
      <c r="QYD35" s="191"/>
      <c r="QYE35" s="191"/>
      <c r="QYF35" s="191"/>
      <c r="QYG35" s="191"/>
      <c r="QYH35" s="191"/>
      <c r="QYI35" s="191"/>
      <c r="QYJ35" s="191"/>
      <c r="QYK35" s="191"/>
      <c r="QYL35" s="191"/>
      <c r="QYM35" s="191"/>
      <c r="QYN35" s="191"/>
      <c r="QYO35" s="191"/>
      <c r="QYP35" s="191"/>
      <c r="QYQ35" s="191"/>
      <c r="QYR35" s="191"/>
      <c r="QYS35" s="191"/>
      <c r="QYT35" s="191"/>
      <c r="QYU35" s="191"/>
      <c r="QYV35" s="191"/>
      <c r="QYW35" s="191"/>
      <c r="QYX35" s="191"/>
      <c r="QYY35" s="191"/>
      <c r="QYZ35" s="191"/>
      <c r="QZA35" s="191"/>
      <c r="QZB35" s="191"/>
      <c r="QZC35" s="191"/>
      <c r="QZD35" s="191"/>
      <c r="QZE35" s="191"/>
      <c r="QZF35" s="191"/>
      <c r="QZG35" s="191"/>
      <c r="QZH35" s="191"/>
      <c r="QZI35" s="191"/>
      <c r="QZJ35" s="191"/>
      <c r="QZK35" s="191"/>
      <c r="QZL35" s="191"/>
      <c r="QZM35" s="191"/>
      <c r="QZN35" s="191"/>
      <c r="QZO35" s="191"/>
      <c r="QZP35" s="191"/>
      <c r="QZQ35" s="191"/>
      <c r="QZR35" s="191"/>
      <c r="QZS35" s="191"/>
      <c r="QZT35" s="191"/>
      <c r="QZU35" s="191"/>
      <c r="QZV35" s="191"/>
      <c r="QZW35" s="191"/>
      <c r="QZX35" s="191"/>
      <c r="QZY35" s="191"/>
      <c r="QZZ35" s="191"/>
      <c r="RAA35" s="191"/>
      <c r="RAB35" s="191"/>
      <c r="RAC35" s="191"/>
      <c r="RAD35" s="191"/>
      <c r="RAE35" s="191"/>
      <c r="RAF35" s="191"/>
      <c r="RAG35" s="191"/>
      <c r="RAH35" s="191"/>
      <c r="RAI35" s="191"/>
      <c r="RAJ35" s="191"/>
      <c r="RAK35" s="191"/>
      <c r="RAL35" s="191"/>
      <c r="RAM35" s="191"/>
      <c r="RAN35" s="191"/>
      <c r="RAO35" s="191"/>
      <c r="RAP35" s="191"/>
      <c r="RAQ35" s="191"/>
      <c r="RAR35" s="191"/>
      <c r="RAS35" s="191"/>
      <c r="RAT35" s="191"/>
      <c r="RAU35" s="191"/>
      <c r="RAV35" s="191"/>
      <c r="RAW35" s="191"/>
      <c r="RAX35" s="191"/>
      <c r="RAY35" s="191"/>
      <c r="RAZ35" s="191"/>
      <c r="RBA35" s="191"/>
      <c r="RBB35" s="191"/>
      <c r="RBC35" s="191"/>
      <c r="RBD35" s="191"/>
      <c r="RBE35" s="191"/>
      <c r="RBF35" s="191"/>
      <c r="RBG35" s="191"/>
      <c r="RBH35" s="191"/>
      <c r="RBI35" s="191"/>
      <c r="RBJ35" s="191"/>
      <c r="RBK35" s="191"/>
      <c r="RBL35" s="191"/>
      <c r="RBM35" s="191"/>
      <c r="RBN35" s="191"/>
      <c r="RBO35" s="191"/>
      <c r="RBP35" s="191"/>
      <c r="RBQ35" s="191"/>
      <c r="RBR35" s="191"/>
      <c r="RBS35" s="191"/>
      <c r="RBT35" s="191"/>
      <c r="RBU35" s="191"/>
      <c r="RBV35" s="191"/>
      <c r="RBW35" s="191"/>
      <c r="RBX35" s="191"/>
      <c r="RBY35" s="191"/>
      <c r="RBZ35" s="191"/>
      <c r="RCA35" s="191"/>
      <c r="RCB35" s="191"/>
      <c r="RCC35" s="191"/>
      <c r="RCD35" s="191"/>
      <c r="RCE35" s="191"/>
      <c r="RCF35" s="191"/>
      <c r="RCG35" s="191"/>
      <c r="RCH35" s="191"/>
      <c r="RCI35" s="191"/>
      <c r="RCJ35" s="191"/>
      <c r="RCK35" s="191"/>
      <c r="RCL35" s="191"/>
      <c r="RCM35" s="191"/>
      <c r="RCN35" s="191"/>
      <c r="RCO35" s="191"/>
      <c r="RCP35" s="191"/>
      <c r="RCQ35" s="191"/>
      <c r="RCR35" s="191"/>
      <c r="RCS35" s="191"/>
      <c r="RCT35" s="191"/>
      <c r="RCU35" s="191"/>
      <c r="RCV35" s="191"/>
      <c r="RCW35" s="191"/>
      <c r="RCX35" s="191"/>
      <c r="RCY35" s="191"/>
      <c r="RCZ35" s="191"/>
      <c r="RDA35" s="191"/>
      <c r="RDB35" s="191"/>
      <c r="RDC35" s="191"/>
      <c r="RDD35" s="191"/>
      <c r="RDE35" s="191"/>
      <c r="RDF35" s="191"/>
      <c r="RDG35" s="191"/>
      <c r="RDH35" s="191"/>
      <c r="RDI35" s="191"/>
      <c r="RDJ35" s="191"/>
      <c r="RDK35" s="191"/>
      <c r="RDL35" s="191"/>
      <c r="RDM35" s="191"/>
      <c r="RDN35" s="191"/>
      <c r="RDO35" s="191"/>
      <c r="RDP35" s="191"/>
      <c r="RDQ35" s="191"/>
      <c r="RDR35" s="191"/>
      <c r="RDS35" s="191"/>
      <c r="RDT35" s="191"/>
      <c r="RDU35" s="191"/>
      <c r="RDV35" s="191"/>
      <c r="RDW35" s="191"/>
      <c r="RDX35" s="191"/>
      <c r="RDY35" s="191"/>
      <c r="RDZ35" s="191"/>
      <c r="REA35" s="191"/>
      <c r="REB35" s="191"/>
      <c r="REC35" s="191"/>
      <c r="RED35" s="191"/>
      <c r="REE35" s="191"/>
      <c r="REF35" s="191"/>
      <c r="REG35" s="191"/>
      <c r="REH35" s="191"/>
      <c r="REI35" s="191"/>
      <c r="REJ35" s="191"/>
      <c r="REK35" s="191"/>
      <c r="REL35" s="191"/>
      <c r="REM35" s="191"/>
      <c r="REN35" s="191"/>
      <c r="REO35" s="191"/>
      <c r="REP35" s="191"/>
      <c r="REQ35" s="191"/>
      <c r="RER35" s="191"/>
      <c r="RES35" s="191"/>
      <c r="RET35" s="191"/>
      <c r="REU35" s="191"/>
      <c r="REV35" s="191"/>
      <c r="REW35" s="191"/>
      <c r="REX35" s="191"/>
      <c r="REY35" s="191"/>
      <c r="REZ35" s="191"/>
      <c r="RFA35" s="191"/>
      <c r="RFB35" s="191"/>
      <c r="RFC35" s="191"/>
      <c r="RFD35" s="191"/>
      <c r="RFE35" s="191"/>
      <c r="RFF35" s="191"/>
      <c r="RFG35" s="191"/>
      <c r="RFH35" s="191"/>
      <c r="RFI35" s="191"/>
      <c r="RFJ35" s="191"/>
      <c r="RFK35" s="191"/>
      <c r="RFL35" s="191"/>
      <c r="RFM35" s="191"/>
      <c r="RFN35" s="191"/>
      <c r="RFO35" s="191"/>
      <c r="RFP35" s="191"/>
      <c r="RFQ35" s="191"/>
      <c r="RFR35" s="191"/>
      <c r="RFS35" s="191"/>
      <c r="RFT35" s="191"/>
      <c r="RFU35" s="191"/>
      <c r="RFV35" s="191"/>
      <c r="RFW35" s="191"/>
      <c r="RFX35" s="191"/>
      <c r="RFY35" s="191"/>
      <c r="RFZ35" s="191"/>
      <c r="RGA35" s="191"/>
      <c r="RGB35" s="191"/>
      <c r="RGC35" s="191"/>
      <c r="RGD35" s="191"/>
      <c r="RGE35" s="191"/>
      <c r="RGF35" s="191"/>
      <c r="RGG35" s="191"/>
      <c r="RGH35" s="191"/>
      <c r="RGI35" s="191"/>
      <c r="RGJ35" s="191"/>
      <c r="RGK35" s="191"/>
      <c r="RGL35" s="191"/>
      <c r="RGM35" s="191"/>
      <c r="RGN35" s="191"/>
      <c r="RGO35" s="191"/>
      <c r="RGP35" s="191"/>
      <c r="RGQ35" s="191"/>
      <c r="RGR35" s="191"/>
      <c r="RGS35" s="191"/>
      <c r="RGT35" s="191"/>
      <c r="RGU35" s="191"/>
      <c r="RGV35" s="191"/>
      <c r="RGW35" s="191"/>
      <c r="RGX35" s="191"/>
      <c r="RGY35" s="191"/>
      <c r="RGZ35" s="191"/>
      <c r="RHA35" s="191"/>
      <c r="RHB35" s="191"/>
      <c r="RHC35" s="191"/>
      <c r="RHD35" s="191"/>
      <c r="RHE35" s="191"/>
      <c r="RHF35" s="191"/>
      <c r="RHG35" s="191"/>
      <c r="RHH35" s="191"/>
      <c r="RHI35" s="191"/>
      <c r="RHJ35" s="191"/>
      <c r="RHK35" s="191"/>
      <c r="RHL35" s="191"/>
      <c r="RHM35" s="191"/>
      <c r="RHN35" s="191"/>
      <c r="RHO35" s="191"/>
      <c r="RHP35" s="191"/>
      <c r="RHQ35" s="191"/>
      <c r="RHR35" s="191"/>
      <c r="RHS35" s="191"/>
      <c r="RHT35" s="191"/>
      <c r="RHU35" s="191"/>
      <c r="RHV35" s="191"/>
      <c r="RHW35" s="191"/>
      <c r="RHX35" s="191"/>
      <c r="RHY35" s="191"/>
      <c r="RHZ35" s="191"/>
      <c r="RIA35" s="191"/>
      <c r="RIB35" s="191"/>
      <c r="RIC35" s="191"/>
      <c r="RID35" s="191"/>
      <c r="RIE35" s="191"/>
      <c r="RIF35" s="191"/>
      <c r="RIG35" s="191"/>
      <c r="RIH35" s="191"/>
      <c r="RII35" s="191"/>
      <c r="RIJ35" s="191"/>
      <c r="RIK35" s="191"/>
      <c r="RIL35" s="191"/>
      <c r="RIM35" s="191"/>
      <c r="RIN35" s="191"/>
      <c r="RIO35" s="191"/>
      <c r="RIP35" s="191"/>
      <c r="RIQ35" s="191"/>
      <c r="RIR35" s="191"/>
      <c r="RIS35" s="191"/>
      <c r="RIT35" s="191"/>
      <c r="RIU35" s="191"/>
      <c r="RIV35" s="191"/>
      <c r="RIW35" s="191"/>
      <c r="RIX35" s="191"/>
      <c r="RIY35" s="191"/>
      <c r="RIZ35" s="191"/>
      <c r="RJA35" s="191"/>
      <c r="RJB35" s="191"/>
      <c r="RJC35" s="191"/>
      <c r="RJD35" s="191"/>
      <c r="RJE35" s="191"/>
      <c r="RJF35" s="191"/>
      <c r="RJG35" s="191"/>
      <c r="RJH35" s="191"/>
      <c r="RJI35" s="191"/>
      <c r="RJJ35" s="191"/>
      <c r="RJK35" s="191"/>
      <c r="RJL35" s="191"/>
      <c r="RJM35" s="191"/>
      <c r="RJN35" s="191"/>
      <c r="RJO35" s="191"/>
      <c r="RJP35" s="191"/>
      <c r="RJQ35" s="191"/>
      <c r="RJR35" s="191"/>
      <c r="RJS35" s="191"/>
      <c r="RJT35" s="191"/>
      <c r="RJU35" s="191"/>
      <c r="RJV35" s="191"/>
      <c r="RJW35" s="191"/>
      <c r="RJX35" s="191"/>
      <c r="RJY35" s="191"/>
      <c r="RJZ35" s="191"/>
      <c r="RKA35" s="191"/>
      <c r="RKB35" s="191"/>
      <c r="RKC35" s="191"/>
      <c r="RKD35" s="191"/>
      <c r="RKE35" s="191"/>
      <c r="RKF35" s="191"/>
      <c r="RKG35" s="191"/>
      <c r="RKH35" s="191"/>
      <c r="RKI35" s="191"/>
      <c r="RKJ35" s="191"/>
      <c r="RKK35" s="191"/>
      <c r="RKL35" s="191"/>
      <c r="RKM35" s="191"/>
      <c r="RKN35" s="191"/>
      <c r="RKO35" s="191"/>
      <c r="RKP35" s="191"/>
      <c r="RKQ35" s="191"/>
      <c r="RKR35" s="191"/>
      <c r="RKS35" s="191"/>
      <c r="RKT35" s="191"/>
      <c r="RKU35" s="191"/>
      <c r="RKV35" s="191"/>
      <c r="RKW35" s="191"/>
      <c r="RKX35" s="191"/>
      <c r="RKY35" s="191"/>
      <c r="RKZ35" s="191"/>
      <c r="RLA35" s="191"/>
      <c r="RLB35" s="191"/>
      <c r="RLC35" s="191"/>
      <c r="RLD35" s="191"/>
      <c r="RLE35" s="191"/>
      <c r="RLF35" s="191"/>
      <c r="RLG35" s="191"/>
      <c r="RLH35" s="191"/>
      <c r="RLI35" s="191"/>
      <c r="RLJ35" s="191"/>
      <c r="RLK35" s="191"/>
      <c r="RLL35" s="191"/>
      <c r="RLM35" s="191"/>
      <c r="RLN35" s="191"/>
      <c r="RLO35" s="191"/>
      <c r="RLP35" s="191"/>
      <c r="RLQ35" s="191"/>
      <c r="RLR35" s="191"/>
      <c r="RLS35" s="191"/>
      <c r="RLT35" s="191"/>
      <c r="RLU35" s="191"/>
      <c r="RLV35" s="191"/>
      <c r="RLW35" s="191"/>
      <c r="RLX35" s="191"/>
      <c r="RLY35" s="191"/>
      <c r="RLZ35" s="191"/>
      <c r="RMA35" s="191"/>
      <c r="RMB35" s="191"/>
      <c r="RMC35" s="191"/>
      <c r="RMD35" s="191"/>
      <c r="RME35" s="191"/>
      <c r="RMF35" s="191"/>
      <c r="RMG35" s="191"/>
      <c r="RMH35" s="191"/>
      <c r="RMI35" s="191"/>
      <c r="RMJ35" s="191"/>
      <c r="RMK35" s="191"/>
      <c r="RML35" s="191"/>
      <c r="RMM35" s="191"/>
      <c r="RMN35" s="191"/>
      <c r="RMO35" s="191"/>
      <c r="RMP35" s="191"/>
      <c r="RMQ35" s="191"/>
      <c r="RMR35" s="191"/>
      <c r="RMS35" s="191"/>
      <c r="RMT35" s="191"/>
      <c r="RMU35" s="191"/>
      <c r="RMV35" s="191"/>
      <c r="RMW35" s="191"/>
      <c r="RMX35" s="191"/>
      <c r="RMY35" s="191"/>
      <c r="RMZ35" s="191"/>
      <c r="RNA35" s="191"/>
      <c r="RNB35" s="191"/>
      <c r="RNC35" s="191"/>
      <c r="RND35" s="191"/>
      <c r="RNE35" s="191"/>
      <c r="RNF35" s="191"/>
      <c r="RNG35" s="191"/>
      <c r="RNH35" s="191"/>
      <c r="RNI35" s="191"/>
      <c r="RNJ35" s="191"/>
      <c r="RNK35" s="191"/>
      <c r="RNL35" s="191"/>
      <c r="RNM35" s="191"/>
      <c r="RNN35" s="191"/>
      <c r="RNO35" s="191"/>
      <c r="RNP35" s="191"/>
      <c r="RNQ35" s="191"/>
      <c r="RNR35" s="191"/>
      <c r="RNS35" s="191"/>
      <c r="RNT35" s="191"/>
      <c r="RNU35" s="191"/>
      <c r="RNV35" s="191"/>
      <c r="RNW35" s="191"/>
      <c r="RNX35" s="191"/>
      <c r="RNY35" s="191"/>
      <c r="RNZ35" s="191"/>
      <c r="ROA35" s="191"/>
      <c r="ROB35" s="191"/>
      <c r="ROC35" s="191"/>
      <c r="ROD35" s="191"/>
      <c r="ROE35" s="191"/>
      <c r="ROF35" s="191"/>
      <c r="ROG35" s="191"/>
      <c r="ROH35" s="191"/>
      <c r="ROI35" s="191"/>
      <c r="ROJ35" s="191"/>
      <c r="ROK35" s="191"/>
      <c r="ROL35" s="191"/>
      <c r="ROM35" s="191"/>
      <c r="RON35" s="191"/>
      <c r="ROO35" s="191"/>
      <c r="ROP35" s="191"/>
      <c r="ROQ35" s="191"/>
      <c r="ROR35" s="191"/>
      <c r="ROS35" s="191"/>
      <c r="ROT35" s="191"/>
      <c r="ROU35" s="191"/>
      <c r="ROV35" s="191"/>
      <c r="ROW35" s="191"/>
      <c r="ROX35" s="191"/>
      <c r="ROY35" s="191"/>
      <c r="ROZ35" s="191"/>
      <c r="RPA35" s="191"/>
      <c r="RPB35" s="191"/>
      <c r="RPC35" s="191"/>
      <c r="RPD35" s="191"/>
      <c r="RPE35" s="191"/>
      <c r="RPF35" s="191"/>
      <c r="RPG35" s="191"/>
      <c r="RPH35" s="191"/>
      <c r="RPI35" s="191"/>
      <c r="RPJ35" s="191"/>
      <c r="RPK35" s="191"/>
      <c r="RPL35" s="191"/>
      <c r="RPM35" s="191"/>
      <c r="RPN35" s="191"/>
      <c r="RPO35" s="191"/>
      <c r="RPP35" s="191"/>
      <c r="RPQ35" s="191"/>
      <c r="RPR35" s="191"/>
      <c r="RPS35" s="191"/>
      <c r="RPT35" s="191"/>
      <c r="RPU35" s="191"/>
      <c r="RPV35" s="191"/>
      <c r="RPW35" s="191"/>
      <c r="RPX35" s="191"/>
      <c r="RPY35" s="191"/>
      <c r="RPZ35" s="191"/>
      <c r="RQA35" s="191"/>
      <c r="RQB35" s="191"/>
      <c r="RQC35" s="191"/>
      <c r="RQD35" s="191"/>
      <c r="RQE35" s="191"/>
      <c r="RQF35" s="191"/>
      <c r="RQG35" s="191"/>
      <c r="RQH35" s="191"/>
      <c r="RQI35" s="191"/>
      <c r="RQJ35" s="191"/>
      <c r="RQK35" s="191"/>
      <c r="RQL35" s="191"/>
      <c r="RQM35" s="191"/>
      <c r="RQN35" s="191"/>
      <c r="RQO35" s="191"/>
      <c r="RQP35" s="191"/>
      <c r="RQQ35" s="191"/>
      <c r="RQR35" s="191"/>
      <c r="RQS35" s="191"/>
      <c r="RQT35" s="191"/>
      <c r="RQU35" s="191"/>
      <c r="RQV35" s="191"/>
      <c r="RQW35" s="191"/>
      <c r="RQX35" s="191"/>
      <c r="RQY35" s="191"/>
      <c r="RQZ35" s="191"/>
      <c r="RRA35" s="191"/>
      <c r="RRB35" s="191"/>
      <c r="RRC35" s="191"/>
      <c r="RRD35" s="191"/>
      <c r="RRE35" s="191"/>
      <c r="RRF35" s="191"/>
      <c r="RRG35" s="191"/>
      <c r="RRH35" s="191"/>
      <c r="RRI35" s="191"/>
      <c r="RRJ35" s="191"/>
      <c r="RRK35" s="191"/>
      <c r="RRL35" s="191"/>
      <c r="RRM35" s="191"/>
      <c r="RRN35" s="191"/>
      <c r="RRO35" s="191"/>
      <c r="RRP35" s="191"/>
      <c r="RRQ35" s="191"/>
      <c r="RRR35" s="191"/>
      <c r="RRS35" s="191"/>
      <c r="RRT35" s="191"/>
      <c r="RRU35" s="191"/>
      <c r="RRV35" s="191"/>
      <c r="RRW35" s="191"/>
      <c r="RRX35" s="191"/>
      <c r="RRY35" s="191"/>
      <c r="RRZ35" s="191"/>
      <c r="RSA35" s="191"/>
      <c r="RSB35" s="191"/>
      <c r="RSC35" s="191"/>
      <c r="RSD35" s="191"/>
      <c r="RSE35" s="191"/>
      <c r="RSF35" s="191"/>
      <c r="RSG35" s="191"/>
      <c r="RSH35" s="191"/>
      <c r="RSI35" s="191"/>
      <c r="RSJ35" s="191"/>
      <c r="RSK35" s="191"/>
      <c r="RSL35" s="191"/>
      <c r="RSM35" s="191"/>
      <c r="RSN35" s="191"/>
      <c r="RSO35" s="191"/>
      <c r="RSP35" s="191"/>
      <c r="RSQ35" s="191"/>
      <c r="RSR35" s="191"/>
      <c r="RSS35" s="191"/>
      <c r="RST35" s="191"/>
      <c r="RSU35" s="191"/>
      <c r="RSV35" s="191"/>
      <c r="RSW35" s="191"/>
      <c r="RSX35" s="191"/>
      <c r="RSY35" s="191"/>
      <c r="RSZ35" s="191"/>
      <c r="RTA35" s="191"/>
      <c r="RTB35" s="191"/>
      <c r="RTC35" s="191"/>
      <c r="RTD35" s="191"/>
      <c r="RTE35" s="191"/>
      <c r="RTF35" s="191"/>
      <c r="RTG35" s="191"/>
      <c r="RTH35" s="191"/>
      <c r="RTI35" s="191"/>
      <c r="RTJ35" s="191"/>
      <c r="RTK35" s="191"/>
      <c r="RTL35" s="191"/>
      <c r="RTM35" s="191"/>
      <c r="RTN35" s="191"/>
      <c r="RTO35" s="191"/>
      <c r="RTP35" s="191"/>
      <c r="RTQ35" s="191"/>
      <c r="RTR35" s="191"/>
      <c r="RTS35" s="191"/>
      <c r="RTT35" s="191"/>
      <c r="RTU35" s="191"/>
      <c r="RTV35" s="191"/>
      <c r="RTW35" s="191"/>
      <c r="RTX35" s="191"/>
      <c r="RTY35" s="191"/>
      <c r="RTZ35" s="191"/>
      <c r="RUA35" s="191"/>
      <c r="RUB35" s="191"/>
      <c r="RUC35" s="191"/>
      <c r="RUD35" s="191"/>
      <c r="RUE35" s="191"/>
      <c r="RUF35" s="191"/>
      <c r="RUG35" s="191"/>
      <c r="RUH35" s="191"/>
      <c r="RUI35" s="191"/>
      <c r="RUJ35" s="191"/>
      <c r="RUK35" s="191"/>
      <c r="RUL35" s="191"/>
      <c r="RUM35" s="191"/>
      <c r="RUN35" s="191"/>
      <c r="RUO35" s="191"/>
      <c r="RUP35" s="191"/>
      <c r="RUQ35" s="191"/>
      <c r="RUR35" s="191"/>
      <c r="RUS35" s="191"/>
      <c r="RUT35" s="191"/>
      <c r="RUU35" s="191"/>
      <c r="RUV35" s="191"/>
      <c r="RUW35" s="191"/>
      <c r="RUX35" s="191"/>
      <c r="RUY35" s="191"/>
      <c r="RUZ35" s="191"/>
      <c r="RVA35" s="191"/>
      <c r="RVB35" s="191"/>
      <c r="RVC35" s="191"/>
      <c r="RVD35" s="191"/>
      <c r="RVE35" s="191"/>
      <c r="RVF35" s="191"/>
      <c r="RVG35" s="191"/>
      <c r="RVH35" s="191"/>
      <c r="RVI35" s="191"/>
      <c r="RVJ35" s="191"/>
      <c r="RVK35" s="191"/>
      <c r="RVL35" s="191"/>
      <c r="RVM35" s="191"/>
      <c r="RVN35" s="191"/>
      <c r="RVO35" s="191"/>
      <c r="RVP35" s="191"/>
      <c r="RVQ35" s="191"/>
      <c r="RVR35" s="191"/>
      <c r="RVS35" s="191"/>
      <c r="RVT35" s="191"/>
      <c r="RVU35" s="191"/>
      <c r="RVV35" s="191"/>
      <c r="RVW35" s="191"/>
      <c r="RVX35" s="191"/>
      <c r="RVY35" s="191"/>
      <c r="RVZ35" s="191"/>
      <c r="RWA35" s="191"/>
      <c r="RWB35" s="191"/>
      <c r="RWC35" s="191"/>
      <c r="RWD35" s="191"/>
      <c r="RWE35" s="191"/>
      <c r="RWF35" s="191"/>
      <c r="RWG35" s="191"/>
      <c r="RWH35" s="191"/>
      <c r="RWI35" s="191"/>
      <c r="RWJ35" s="191"/>
      <c r="RWK35" s="191"/>
      <c r="RWL35" s="191"/>
      <c r="RWM35" s="191"/>
      <c r="RWN35" s="191"/>
      <c r="RWO35" s="191"/>
      <c r="RWP35" s="191"/>
      <c r="RWQ35" s="191"/>
      <c r="RWR35" s="191"/>
      <c r="RWS35" s="191"/>
      <c r="RWT35" s="191"/>
      <c r="RWU35" s="191"/>
      <c r="RWV35" s="191"/>
      <c r="RWW35" s="191"/>
      <c r="RWX35" s="191"/>
      <c r="RWY35" s="191"/>
      <c r="RWZ35" s="191"/>
      <c r="RXA35" s="191"/>
      <c r="RXB35" s="191"/>
      <c r="RXC35" s="191"/>
      <c r="RXD35" s="191"/>
      <c r="RXE35" s="191"/>
      <c r="RXF35" s="191"/>
      <c r="RXG35" s="191"/>
      <c r="RXH35" s="191"/>
      <c r="RXI35" s="191"/>
      <c r="RXJ35" s="191"/>
      <c r="RXK35" s="191"/>
      <c r="RXL35" s="191"/>
      <c r="RXM35" s="191"/>
      <c r="RXN35" s="191"/>
      <c r="RXO35" s="191"/>
      <c r="RXP35" s="191"/>
      <c r="RXQ35" s="191"/>
      <c r="RXR35" s="191"/>
      <c r="RXS35" s="191"/>
      <c r="RXT35" s="191"/>
      <c r="RXU35" s="191"/>
      <c r="RXV35" s="191"/>
      <c r="RXW35" s="191"/>
      <c r="RXX35" s="191"/>
      <c r="RXY35" s="191"/>
      <c r="RXZ35" s="191"/>
      <c r="RYA35" s="191"/>
      <c r="RYB35" s="191"/>
      <c r="RYC35" s="191"/>
      <c r="RYD35" s="191"/>
      <c r="RYE35" s="191"/>
      <c r="RYF35" s="191"/>
      <c r="RYG35" s="191"/>
      <c r="RYH35" s="191"/>
      <c r="RYI35" s="191"/>
      <c r="RYJ35" s="191"/>
      <c r="RYK35" s="191"/>
      <c r="RYL35" s="191"/>
      <c r="RYM35" s="191"/>
      <c r="RYN35" s="191"/>
      <c r="RYO35" s="191"/>
      <c r="RYP35" s="191"/>
      <c r="RYQ35" s="191"/>
      <c r="RYR35" s="191"/>
      <c r="RYS35" s="191"/>
      <c r="RYT35" s="191"/>
      <c r="RYU35" s="191"/>
      <c r="RYV35" s="191"/>
      <c r="RYW35" s="191"/>
      <c r="RYX35" s="191"/>
      <c r="RYY35" s="191"/>
      <c r="RYZ35" s="191"/>
      <c r="RZA35" s="191"/>
      <c r="RZB35" s="191"/>
      <c r="RZC35" s="191"/>
      <c r="RZD35" s="191"/>
      <c r="RZE35" s="191"/>
      <c r="RZF35" s="191"/>
      <c r="RZG35" s="191"/>
      <c r="RZH35" s="191"/>
      <c r="RZI35" s="191"/>
      <c r="RZJ35" s="191"/>
      <c r="RZK35" s="191"/>
      <c r="RZL35" s="191"/>
      <c r="RZM35" s="191"/>
      <c r="RZN35" s="191"/>
      <c r="RZO35" s="191"/>
      <c r="RZP35" s="191"/>
      <c r="RZQ35" s="191"/>
      <c r="RZR35" s="191"/>
      <c r="RZS35" s="191"/>
      <c r="RZT35" s="191"/>
      <c r="RZU35" s="191"/>
      <c r="RZV35" s="191"/>
      <c r="RZW35" s="191"/>
      <c r="RZX35" s="191"/>
      <c r="RZY35" s="191"/>
      <c r="RZZ35" s="191"/>
      <c r="SAA35" s="191"/>
      <c r="SAB35" s="191"/>
      <c r="SAC35" s="191"/>
      <c r="SAD35" s="191"/>
      <c r="SAE35" s="191"/>
      <c r="SAF35" s="191"/>
      <c r="SAG35" s="191"/>
      <c r="SAH35" s="191"/>
      <c r="SAI35" s="191"/>
      <c r="SAJ35" s="191"/>
      <c r="SAK35" s="191"/>
      <c r="SAL35" s="191"/>
      <c r="SAM35" s="191"/>
      <c r="SAN35" s="191"/>
      <c r="SAO35" s="191"/>
      <c r="SAP35" s="191"/>
      <c r="SAQ35" s="191"/>
      <c r="SAR35" s="191"/>
      <c r="SAS35" s="191"/>
      <c r="SAT35" s="191"/>
      <c r="SAU35" s="191"/>
      <c r="SAV35" s="191"/>
      <c r="SAW35" s="191"/>
      <c r="SAX35" s="191"/>
      <c r="SAY35" s="191"/>
      <c r="SAZ35" s="191"/>
      <c r="SBA35" s="191"/>
      <c r="SBB35" s="191"/>
      <c r="SBC35" s="191"/>
      <c r="SBD35" s="191"/>
      <c r="SBE35" s="191"/>
      <c r="SBF35" s="191"/>
      <c r="SBG35" s="191"/>
      <c r="SBH35" s="191"/>
      <c r="SBI35" s="191"/>
      <c r="SBJ35" s="191"/>
      <c r="SBK35" s="191"/>
      <c r="SBL35" s="191"/>
      <c r="SBM35" s="191"/>
      <c r="SBN35" s="191"/>
      <c r="SBO35" s="191"/>
      <c r="SBP35" s="191"/>
      <c r="SBQ35" s="191"/>
      <c r="SBR35" s="191"/>
      <c r="SBS35" s="191"/>
      <c r="SBT35" s="191"/>
      <c r="SBU35" s="191"/>
      <c r="SBV35" s="191"/>
      <c r="SBW35" s="191"/>
      <c r="SBX35" s="191"/>
      <c r="SBY35" s="191"/>
      <c r="SBZ35" s="191"/>
      <c r="SCA35" s="191"/>
      <c r="SCB35" s="191"/>
      <c r="SCC35" s="191"/>
      <c r="SCD35" s="191"/>
      <c r="SCE35" s="191"/>
      <c r="SCF35" s="191"/>
      <c r="SCG35" s="191"/>
      <c r="SCH35" s="191"/>
      <c r="SCI35" s="191"/>
      <c r="SCJ35" s="191"/>
      <c r="SCK35" s="191"/>
      <c r="SCL35" s="191"/>
      <c r="SCM35" s="191"/>
      <c r="SCN35" s="191"/>
      <c r="SCO35" s="191"/>
      <c r="SCP35" s="191"/>
      <c r="SCQ35" s="191"/>
      <c r="SCR35" s="191"/>
      <c r="SCS35" s="191"/>
      <c r="SCT35" s="191"/>
      <c r="SCU35" s="191"/>
      <c r="SCV35" s="191"/>
      <c r="SCW35" s="191"/>
      <c r="SCX35" s="191"/>
      <c r="SCY35" s="191"/>
      <c r="SCZ35" s="191"/>
      <c r="SDA35" s="191"/>
      <c r="SDB35" s="191"/>
      <c r="SDC35" s="191"/>
      <c r="SDD35" s="191"/>
      <c r="SDE35" s="191"/>
      <c r="SDF35" s="191"/>
      <c r="SDG35" s="191"/>
      <c r="SDH35" s="191"/>
      <c r="SDI35" s="191"/>
      <c r="SDJ35" s="191"/>
      <c r="SDK35" s="191"/>
      <c r="SDL35" s="191"/>
      <c r="SDM35" s="191"/>
      <c r="SDN35" s="191"/>
      <c r="SDO35" s="191"/>
      <c r="SDP35" s="191"/>
      <c r="SDQ35" s="191"/>
      <c r="SDR35" s="191"/>
      <c r="SDS35" s="191"/>
      <c r="SDT35" s="191"/>
      <c r="SDU35" s="191"/>
      <c r="SDV35" s="191"/>
      <c r="SDW35" s="191"/>
      <c r="SDX35" s="191"/>
      <c r="SDY35" s="191"/>
      <c r="SDZ35" s="191"/>
      <c r="SEA35" s="191"/>
      <c r="SEB35" s="191"/>
      <c r="SEC35" s="191"/>
      <c r="SED35" s="191"/>
      <c r="SEE35" s="191"/>
      <c r="SEF35" s="191"/>
      <c r="SEG35" s="191"/>
      <c r="SEH35" s="191"/>
      <c r="SEI35" s="191"/>
      <c r="SEJ35" s="191"/>
      <c r="SEK35" s="191"/>
      <c r="SEL35" s="191"/>
      <c r="SEM35" s="191"/>
      <c r="SEN35" s="191"/>
      <c r="SEO35" s="191"/>
      <c r="SEP35" s="191"/>
      <c r="SEQ35" s="191"/>
      <c r="SER35" s="191"/>
      <c r="SES35" s="191"/>
      <c r="SET35" s="191"/>
      <c r="SEU35" s="191"/>
      <c r="SEV35" s="191"/>
      <c r="SEW35" s="191"/>
      <c r="SEX35" s="191"/>
      <c r="SEY35" s="191"/>
      <c r="SEZ35" s="191"/>
      <c r="SFA35" s="191"/>
      <c r="SFB35" s="191"/>
      <c r="SFC35" s="191"/>
      <c r="SFD35" s="191"/>
      <c r="SFE35" s="191"/>
      <c r="SFF35" s="191"/>
      <c r="SFG35" s="191"/>
      <c r="SFH35" s="191"/>
      <c r="SFI35" s="191"/>
      <c r="SFJ35" s="191"/>
      <c r="SFK35" s="191"/>
      <c r="SFL35" s="191"/>
      <c r="SFM35" s="191"/>
      <c r="SFN35" s="191"/>
      <c r="SFO35" s="191"/>
      <c r="SFP35" s="191"/>
      <c r="SFQ35" s="191"/>
      <c r="SFR35" s="191"/>
      <c r="SFS35" s="191"/>
      <c r="SFT35" s="191"/>
      <c r="SFU35" s="191"/>
      <c r="SFV35" s="191"/>
      <c r="SFW35" s="191"/>
      <c r="SFX35" s="191"/>
      <c r="SFY35" s="191"/>
      <c r="SFZ35" s="191"/>
      <c r="SGA35" s="191"/>
      <c r="SGB35" s="191"/>
      <c r="SGC35" s="191"/>
      <c r="SGD35" s="191"/>
      <c r="SGE35" s="191"/>
      <c r="SGF35" s="191"/>
      <c r="SGG35" s="191"/>
      <c r="SGH35" s="191"/>
      <c r="SGI35" s="191"/>
      <c r="SGJ35" s="191"/>
      <c r="SGK35" s="191"/>
      <c r="SGL35" s="191"/>
      <c r="SGM35" s="191"/>
      <c r="SGN35" s="191"/>
      <c r="SGO35" s="191"/>
      <c r="SGP35" s="191"/>
      <c r="SGQ35" s="191"/>
      <c r="SGR35" s="191"/>
      <c r="SGS35" s="191"/>
      <c r="SGT35" s="191"/>
      <c r="SGU35" s="191"/>
      <c r="SGV35" s="191"/>
      <c r="SGW35" s="191"/>
      <c r="SGX35" s="191"/>
      <c r="SGY35" s="191"/>
      <c r="SGZ35" s="191"/>
      <c r="SHA35" s="191"/>
      <c r="SHB35" s="191"/>
      <c r="SHC35" s="191"/>
      <c r="SHD35" s="191"/>
      <c r="SHE35" s="191"/>
      <c r="SHF35" s="191"/>
      <c r="SHG35" s="191"/>
      <c r="SHH35" s="191"/>
      <c r="SHI35" s="191"/>
      <c r="SHJ35" s="191"/>
      <c r="SHK35" s="191"/>
      <c r="SHL35" s="191"/>
      <c r="SHM35" s="191"/>
      <c r="SHN35" s="191"/>
      <c r="SHO35" s="191"/>
      <c r="SHP35" s="191"/>
      <c r="SHQ35" s="191"/>
      <c r="SHR35" s="191"/>
      <c r="SHS35" s="191"/>
      <c r="SHT35" s="191"/>
      <c r="SHU35" s="191"/>
      <c r="SHV35" s="191"/>
      <c r="SHW35" s="191"/>
      <c r="SHX35" s="191"/>
      <c r="SHY35" s="191"/>
      <c r="SHZ35" s="191"/>
      <c r="SIA35" s="191"/>
      <c r="SIB35" s="191"/>
      <c r="SIC35" s="191"/>
      <c r="SID35" s="191"/>
      <c r="SIE35" s="191"/>
      <c r="SIF35" s="191"/>
      <c r="SIG35" s="191"/>
      <c r="SIH35" s="191"/>
      <c r="SII35" s="191"/>
      <c r="SIJ35" s="191"/>
      <c r="SIK35" s="191"/>
      <c r="SIL35" s="191"/>
      <c r="SIM35" s="191"/>
      <c r="SIN35" s="191"/>
      <c r="SIO35" s="191"/>
      <c r="SIP35" s="191"/>
      <c r="SIQ35" s="191"/>
      <c r="SIR35" s="191"/>
      <c r="SIS35" s="191"/>
      <c r="SIT35" s="191"/>
      <c r="SIU35" s="191"/>
      <c r="SIV35" s="191"/>
      <c r="SIW35" s="191"/>
      <c r="SIX35" s="191"/>
      <c r="SIY35" s="191"/>
      <c r="SIZ35" s="191"/>
      <c r="SJA35" s="191"/>
      <c r="SJB35" s="191"/>
      <c r="SJC35" s="191"/>
      <c r="SJD35" s="191"/>
      <c r="SJE35" s="191"/>
      <c r="SJF35" s="191"/>
      <c r="SJG35" s="191"/>
      <c r="SJH35" s="191"/>
      <c r="SJI35" s="191"/>
      <c r="SJJ35" s="191"/>
      <c r="SJK35" s="191"/>
      <c r="SJL35" s="191"/>
      <c r="SJM35" s="191"/>
      <c r="SJN35" s="191"/>
      <c r="SJO35" s="191"/>
      <c r="SJP35" s="191"/>
      <c r="SJQ35" s="191"/>
      <c r="SJR35" s="191"/>
      <c r="SJS35" s="191"/>
      <c r="SJT35" s="191"/>
      <c r="SJU35" s="191"/>
      <c r="SJV35" s="191"/>
      <c r="SJW35" s="191"/>
      <c r="SJX35" s="191"/>
      <c r="SJY35" s="191"/>
      <c r="SJZ35" s="191"/>
      <c r="SKA35" s="191"/>
      <c r="SKB35" s="191"/>
      <c r="SKC35" s="191"/>
      <c r="SKD35" s="191"/>
      <c r="SKE35" s="191"/>
      <c r="SKF35" s="191"/>
      <c r="SKG35" s="191"/>
      <c r="SKH35" s="191"/>
      <c r="SKI35" s="191"/>
      <c r="SKJ35" s="191"/>
      <c r="SKK35" s="191"/>
      <c r="SKL35" s="191"/>
      <c r="SKM35" s="191"/>
      <c r="SKN35" s="191"/>
      <c r="SKO35" s="191"/>
      <c r="SKP35" s="191"/>
      <c r="SKQ35" s="191"/>
      <c r="SKR35" s="191"/>
      <c r="SKS35" s="191"/>
      <c r="SKT35" s="191"/>
      <c r="SKU35" s="191"/>
      <c r="SKV35" s="191"/>
      <c r="SKW35" s="191"/>
      <c r="SKX35" s="191"/>
      <c r="SKY35" s="191"/>
      <c r="SKZ35" s="191"/>
      <c r="SLA35" s="191"/>
      <c r="SLB35" s="191"/>
      <c r="SLC35" s="191"/>
      <c r="SLD35" s="191"/>
      <c r="SLE35" s="191"/>
      <c r="SLF35" s="191"/>
      <c r="SLG35" s="191"/>
      <c r="SLH35" s="191"/>
      <c r="SLI35" s="191"/>
      <c r="SLJ35" s="191"/>
      <c r="SLK35" s="191"/>
      <c r="SLL35" s="191"/>
      <c r="SLM35" s="191"/>
      <c r="SLN35" s="191"/>
      <c r="SLO35" s="191"/>
      <c r="SLP35" s="191"/>
      <c r="SLQ35" s="191"/>
      <c r="SLR35" s="191"/>
      <c r="SLS35" s="191"/>
      <c r="SLT35" s="191"/>
      <c r="SLU35" s="191"/>
      <c r="SLV35" s="191"/>
      <c r="SLW35" s="191"/>
      <c r="SLX35" s="191"/>
      <c r="SLY35" s="191"/>
      <c r="SLZ35" s="191"/>
      <c r="SMA35" s="191"/>
      <c r="SMB35" s="191"/>
      <c r="SMC35" s="191"/>
      <c r="SMD35" s="191"/>
      <c r="SME35" s="191"/>
      <c r="SMF35" s="191"/>
      <c r="SMG35" s="191"/>
      <c r="SMH35" s="191"/>
      <c r="SMI35" s="191"/>
      <c r="SMJ35" s="191"/>
      <c r="SMK35" s="191"/>
      <c r="SML35" s="191"/>
      <c r="SMM35" s="191"/>
      <c r="SMN35" s="191"/>
      <c r="SMO35" s="191"/>
      <c r="SMP35" s="191"/>
      <c r="SMQ35" s="191"/>
      <c r="SMR35" s="191"/>
      <c r="SMS35" s="191"/>
      <c r="SMT35" s="191"/>
      <c r="SMU35" s="191"/>
      <c r="SMV35" s="191"/>
      <c r="SMW35" s="191"/>
      <c r="SMX35" s="191"/>
      <c r="SMY35" s="191"/>
      <c r="SMZ35" s="191"/>
      <c r="SNA35" s="191"/>
      <c r="SNB35" s="191"/>
      <c r="SNC35" s="191"/>
      <c r="SND35" s="191"/>
      <c r="SNE35" s="191"/>
      <c r="SNF35" s="191"/>
      <c r="SNG35" s="191"/>
      <c r="SNH35" s="191"/>
      <c r="SNI35" s="191"/>
      <c r="SNJ35" s="191"/>
      <c r="SNK35" s="191"/>
      <c r="SNL35" s="191"/>
      <c r="SNM35" s="191"/>
      <c r="SNN35" s="191"/>
      <c r="SNO35" s="191"/>
      <c r="SNP35" s="191"/>
      <c r="SNQ35" s="191"/>
      <c r="SNR35" s="191"/>
      <c r="SNS35" s="191"/>
      <c r="SNT35" s="191"/>
      <c r="SNU35" s="191"/>
      <c r="SNV35" s="191"/>
      <c r="SNW35" s="191"/>
      <c r="SNX35" s="191"/>
      <c r="SNY35" s="191"/>
      <c r="SNZ35" s="191"/>
      <c r="SOA35" s="191"/>
      <c r="SOB35" s="191"/>
      <c r="SOC35" s="191"/>
      <c r="SOD35" s="191"/>
      <c r="SOE35" s="191"/>
      <c r="SOF35" s="191"/>
      <c r="SOG35" s="191"/>
      <c r="SOH35" s="191"/>
      <c r="SOI35" s="191"/>
      <c r="SOJ35" s="191"/>
      <c r="SOK35" s="191"/>
      <c r="SOL35" s="191"/>
      <c r="SOM35" s="191"/>
      <c r="SON35" s="191"/>
      <c r="SOO35" s="191"/>
      <c r="SOP35" s="191"/>
      <c r="SOQ35" s="191"/>
      <c r="SOR35" s="191"/>
      <c r="SOS35" s="191"/>
      <c r="SOT35" s="191"/>
      <c r="SOU35" s="191"/>
      <c r="SOV35" s="191"/>
      <c r="SOW35" s="191"/>
      <c r="SOX35" s="191"/>
      <c r="SOY35" s="191"/>
      <c r="SOZ35" s="191"/>
      <c r="SPA35" s="191"/>
      <c r="SPB35" s="191"/>
      <c r="SPC35" s="191"/>
      <c r="SPD35" s="191"/>
      <c r="SPE35" s="191"/>
      <c r="SPF35" s="191"/>
      <c r="SPG35" s="191"/>
      <c r="SPH35" s="191"/>
      <c r="SPI35" s="191"/>
      <c r="SPJ35" s="191"/>
      <c r="SPK35" s="191"/>
      <c r="SPL35" s="191"/>
      <c r="SPM35" s="191"/>
      <c r="SPN35" s="191"/>
      <c r="SPO35" s="191"/>
      <c r="SPP35" s="191"/>
      <c r="SPQ35" s="191"/>
      <c r="SPR35" s="191"/>
      <c r="SPS35" s="191"/>
      <c r="SPT35" s="191"/>
      <c r="SPU35" s="191"/>
      <c r="SPV35" s="191"/>
      <c r="SPW35" s="191"/>
      <c r="SPX35" s="191"/>
      <c r="SPY35" s="191"/>
      <c r="SPZ35" s="191"/>
      <c r="SQA35" s="191"/>
      <c r="SQB35" s="191"/>
      <c r="SQC35" s="191"/>
      <c r="SQD35" s="191"/>
      <c r="SQE35" s="191"/>
      <c r="SQF35" s="191"/>
      <c r="SQG35" s="191"/>
      <c r="SQH35" s="191"/>
      <c r="SQI35" s="191"/>
      <c r="SQJ35" s="191"/>
      <c r="SQK35" s="191"/>
      <c r="SQL35" s="191"/>
      <c r="SQM35" s="191"/>
      <c r="SQN35" s="191"/>
      <c r="SQO35" s="191"/>
      <c r="SQP35" s="191"/>
      <c r="SQQ35" s="191"/>
      <c r="SQR35" s="191"/>
      <c r="SQS35" s="191"/>
      <c r="SQT35" s="191"/>
      <c r="SQU35" s="191"/>
      <c r="SQV35" s="191"/>
      <c r="SQW35" s="191"/>
      <c r="SQX35" s="191"/>
      <c r="SQY35" s="191"/>
      <c r="SQZ35" s="191"/>
      <c r="SRA35" s="191"/>
      <c r="SRB35" s="191"/>
      <c r="SRC35" s="191"/>
      <c r="SRD35" s="191"/>
      <c r="SRE35" s="191"/>
      <c r="SRF35" s="191"/>
      <c r="SRG35" s="191"/>
      <c r="SRH35" s="191"/>
      <c r="SRI35" s="191"/>
      <c r="SRJ35" s="191"/>
      <c r="SRK35" s="191"/>
      <c r="SRL35" s="191"/>
      <c r="SRM35" s="191"/>
      <c r="SRN35" s="191"/>
      <c r="SRO35" s="191"/>
      <c r="SRP35" s="191"/>
      <c r="SRQ35" s="191"/>
      <c r="SRR35" s="191"/>
      <c r="SRS35" s="191"/>
      <c r="SRT35" s="191"/>
      <c r="SRU35" s="191"/>
      <c r="SRV35" s="191"/>
      <c r="SRW35" s="191"/>
      <c r="SRX35" s="191"/>
      <c r="SRY35" s="191"/>
      <c r="SRZ35" s="191"/>
      <c r="SSA35" s="191"/>
      <c r="SSB35" s="191"/>
      <c r="SSC35" s="191"/>
      <c r="SSD35" s="191"/>
      <c r="SSE35" s="191"/>
      <c r="SSF35" s="191"/>
      <c r="SSG35" s="191"/>
      <c r="SSH35" s="191"/>
      <c r="SSI35" s="191"/>
      <c r="SSJ35" s="191"/>
      <c r="SSK35" s="191"/>
      <c r="SSL35" s="191"/>
      <c r="SSM35" s="191"/>
      <c r="SSN35" s="191"/>
      <c r="SSO35" s="191"/>
      <c r="SSP35" s="191"/>
      <c r="SSQ35" s="191"/>
      <c r="SSR35" s="191"/>
      <c r="SSS35" s="191"/>
      <c r="SST35" s="191"/>
      <c r="SSU35" s="191"/>
      <c r="SSV35" s="191"/>
      <c r="SSW35" s="191"/>
      <c r="SSX35" s="191"/>
      <c r="SSY35" s="191"/>
      <c r="SSZ35" s="191"/>
      <c r="STA35" s="191"/>
      <c r="STB35" s="191"/>
      <c r="STC35" s="191"/>
      <c r="STD35" s="191"/>
      <c r="STE35" s="191"/>
      <c r="STF35" s="191"/>
      <c r="STG35" s="191"/>
      <c r="STH35" s="191"/>
      <c r="STI35" s="191"/>
      <c r="STJ35" s="191"/>
      <c r="STK35" s="191"/>
      <c r="STL35" s="191"/>
      <c r="STM35" s="191"/>
      <c r="STN35" s="191"/>
      <c r="STO35" s="191"/>
      <c r="STP35" s="191"/>
      <c r="STQ35" s="191"/>
      <c r="STR35" s="191"/>
      <c r="STS35" s="191"/>
      <c r="STT35" s="191"/>
      <c r="STU35" s="191"/>
      <c r="STV35" s="191"/>
      <c r="STW35" s="191"/>
      <c r="STX35" s="191"/>
      <c r="STY35" s="191"/>
      <c r="STZ35" s="191"/>
      <c r="SUA35" s="191"/>
      <c r="SUB35" s="191"/>
      <c r="SUC35" s="191"/>
      <c r="SUD35" s="191"/>
      <c r="SUE35" s="191"/>
      <c r="SUF35" s="191"/>
      <c r="SUG35" s="191"/>
      <c r="SUH35" s="191"/>
      <c r="SUI35" s="191"/>
      <c r="SUJ35" s="191"/>
      <c r="SUK35" s="191"/>
      <c r="SUL35" s="191"/>
      <c r="SUM35" s="191"/>
      <c r="SUN35" s="191"/>
      <c r="SUO35" s="191"/>
      <c r="SUP35" s="191"/>
      <c r="SUQ35" s="191"/>
      <c r="SUR35" s="191"/>
      <c r="SUS35" s="191"/>
      <c r="SUT35" s="191"/>
      <c r="SUU35" s="191"/>
      <c r="SUV35" s="191"/>
      <c r="SUW35" s="191"/>
      <c r="SUX35" s="191"/>
      <c r="SUY35" s="191"/>
      <c r="SUZ35" s="191"/>
      <c r="SVA35" s="191"/>
      <c r="SVB35" s="191"/>
      <c r="SVC35" s="191"/>
      <c r="SVD35" s="191"/>
      <c r="SVE35" s="191"/>
      <c r="SVF35" s="191"/>
      <c r="SVG35" s="191"/>
      <c r="SVH35" s="191"/>
      <c r="SVI35" s="191"/>
      <c r="SVJ35" s="191"/>
      <c r="SVK35" s="191"/>
      <c r="SVL35" s="191"/>
      <c r="SVM35" s="191"/>
      <c r="SVN35" s="191"/>
      <c r="SVO35" s="191"/>
      <c r="SVP35" s="191"/>
      <c r="SVQ35" s="191"/>
      <c r="SVR35" s="191"/>
      <c r="SVS35" s="191"/>
      <c r="SVT35" s="191"/>
      <c r="SVU35" s="191"/>
      <c r="SVV35" s="191"/>
      <c r="SVW35" s="191"/>
      <c r="SVX35" s="191"/>
      <c r="SVY35" s="191"/>
      <c r="SVZ35" s="191"/>
      <c r="SWA35" s="191"/>
      <c r="SWB35" s="191"/>
      <c r="SWC35" s="191"/>
      <c r="SWD35" s="191"/>
      <c r="SWE35" s="191"/>
      <c r="SWF35" s="191"/>
      <c r="SWG35" s="191"/>
      <c r="SWH35" s="191"/>
      <c r="SWI35" s="191"/>
      <c r="SWJ35" s="191"/>
      <c r="SWK35" s="191"/>
      <c r="SWL35" s="191"/>
      <c r="SWM35" s="191"/>
      <c r="SWN35" s="191"/>
      <c r="SWO35" s="191"/>
      <c r="SWP35" s="191"/>
      <c r="SWQ35" s="191"/>
      <c r="SWR35" s="191"/>
      <c r="SWS35" s="191"/>
      <c r="SWT35" s="191"/>
      <c r="SWU35" s="191"/>
      <c r="SWV35" s="191"/>
      <c r="SWW35" s="191"/>
      <c r="SWX35" s="191"/>
      <c r="SWY35" s="191"/>
      <c r="SWZ35" s="191"/>
      <c r="SXA35" s="191"/>
      <c r="SXB35" s="191"/>
      <c r="SXC35" s="191"/>
      <c r="SXD35" s="191"/>
      <c r="SXE35" s="191"/>
      <c r="SXF35" s="191"/>
      <c r="SXG35" s="191"/>
      <c r="SXH35" s="191"/>
      <c r="SXI35" s="191"/>
      <c r="SXJ35" s="191"/>
      <c r="SXK35" s="191"/>
      <c r="SXL35" s="191"/>
      <c r="SXM35" s="191"/>
      <c r="SXN35" s="191"/>
      <c r="SXO35" s="191"/>
      <c r="SXP35" s="191"/>
      <c r="SXQ35" s="191"/>
      <c r="SXR35" s="191"/>
      <c r="SXS35" s="191"/>
      <c r="SXT35" s="191"/>
      <c r="SXU35" s="191"/>
      <c r="SXV35" s="191"/>
      <c r="SXW35" s="191"/>
      <c r="SXX35" s="191"/>
      <c r="SXY35" s="191"/>
      <c r="SXZ35" s="191"/>
      <c r="SYA35" s="191"/>
      <c r="SYB35" s="191"/>
      <c r="SYC35" s="191"/>
      <c r="SYD35" s="191"/>
      <c r="SYE35" s="191"/>
      <c r="SYF35" s="191"/>
      <c r="SYG35" s="191"/>
      <c r="SYH35" s="191"/>
      <c r="SYI35" s="191"/>
      <c r="SYJ35" s="191"/>
      <c r="SYK35" s="191"/>
      <c r="SYL35" s="191"/>
      <c r="SYM35" s="191"/>
      <c r="SYN35" s="191"/>
      <c r="SYO35" s="191"/>
      <c r="SYP35" s="191"/>
      <c r="SYQ35" s="191"/>
      <c r="SYR35" s="191"/>
      <c r="SYS35" s="191"/>
      <c r="SYT35" s="191"/>
      <c r="SYU35" s="191"/>
      <c r="SYV35" s="191"/>
      <c r="SYW35" s="191"/>
      <c r="SYX35" s="191"/>
      <c r="SYY35" s="191"/>
      <c r="SYZ35" s="191"/>
      <c r="SZA35" s="191"/>
      <c r="SZB35" s="191"/>
      <c r="SZC35" s="191"/>
      <c r="SZD35" s="191"/>
      <c r="SZE35" s="191"/>
      <c r="SZF35" s="191"/>
      <c r="SZG35" s="191"/>
      <c r="SZH35" s="191"/>
      <c r="SZI35" s="191"/>
      <c r="SZJ35" s="191"/>
      <c r="SZK35" s="191"/>
      <c r="SZL35" s="191"/>
      <c r="SZM35" s="191"/>
      <c r="SZN35" s="191"/>
      <c r="SZO35" s="191"/>
      <c r="SZP35" s="191"/>
      <c r="SZQ35" s="191"/>
      <c r="SZR35" s="191"/>
      <c r="SZS35" s="191"/>
      <c r="SZT35" s="191"/>
      <c r="SZU35" s="191"/>
      <c r="SZV35" s="191"/>
      <c r="SZW35" s="191"/>
      <c r="SZX35" s="191"/>
      <c r="SZY35" s="191"/>
      <c r="SZZ35" s="191"/>
      <c r="TAA35" s="191"/>
      <c r="TAB35" s="191"/>
      <c r="TAC35" s="191"/>
      <c r="TAD35" s="191"/>
      <c r="TAE35" s="191"/>
      <c r="TAF35" s="191"/>
      <c r="TAG35" s="191"/>
      <c r="TAH35" s="191"/>
      <c r="TAI35" s="191"/>
      <c r="TAJ35" s="191"/>
      <c r="TAK35" s="191"/>
      <c r="TAL35" s="191"/>
      <c r="TAM35" s="191"/>
      <c r="TAN35" s="191"/>
      <c r="TAO35" s="191"/>
      <c r="TAP35" s="191"/>
      <c r="TAQ35" s="191"/>
      <c r="TAR35" s="191"/>
      <c r="TAS35" s="191"/>
      <c r="TAT35" s="191"/>
      <c r="TAU35" s="191"/>
      <c r="TAV35" s="191"/>
      <c r="TAW35" s="191"/>
      <c r="TAX35" s="191"/>
      <c r="TAY35" s="191"/>
      <c r="TAZ35" s="191"/>
      <c r="TBA35" s="191"/>
      <c r="TBB35" s="191"/>
      <c r="TBC35" s="191"/>
      <c r="TBD35" s="191"/>
      <c r="TBE35" s="191"/>
      <c r="TBF35" s="191"/>
      <c r="TBG35" s="191"/>
      <c r="TBH35" s="191"/>
      <c r="TBI35" s="191"/>
      <c r="TBJ35" s="191"/>
      <c r="TBK35" s="191"/>
      <c r="TBL35" s="191"/>
      <c r="TBM35" s="191"/>
      <c r="TBN35" s="191"/>
      <c r="TBO35" s="191"/>
      <c r="TBP35" s="191"/>
      <c r="TBQ35" s="191"/>
      <c r="TBR35" s="191"/>
      <c r="TBS35" s="191"/>
      <c r="TBT35" s="191"/>
      <c r="TBU35" s="191"/>
      <c r="TBV35" s="191"/>
      <c r="TBW35" s="191"/>
      <c r="TBX35" s="191"/>
      <c r="TBY35" s="191"/>
      <c r="TBZ35" s="191"/>
      <c r="TCA35" s="191"/>
      <c r="TCB35" s="191"/>
      <c r="TCC35" s="191"/>
      <c r="TCD35" s="191"/>
      <c r="TCE35" s="191"/>
      <c r="TCF35" s="191"/>
      <c r="TCG35" s="191"/>
      <c r="TCH35" s="191"/>
      <c r="TCI35" s="191"/>
      <c r="TCJ35" s="191"/>
      <c r="TCK35" s="191"/>
      <c r="TCL35" s="191"/>
      <c r="TCM35" s="191"/>
      <c r="TCN35" s="191"/>
      <c r="TCO35" s="191"/>
      <c r="TCP35" s="191"/>
      <c r="TCQ35" s="191"/>
      <c r="TCR35" s="191"/>
      <c r="TCS35" s="191"/>
      <c r="TCT35" s="191"/>
      <c r="TCU35" s="191"/>
      <c r="TCV35" s="191"/>
      <c r="TCW35" s="191"/>
      <c r="TCX35" s="191"/>
      <c r="TCY35" s="191"/>
      <c r="TCZ35" s="191"/>
      <c r="TDA35" s="191"/>
      <c r="TDB35" s="191"/>
      <c r="TDC35" s="191"/>
      <c r="TDD35" s="191"/>
      <c r="TDE35" s="191"/>
      <c r="TDF35" s="191"/>
      <c r="TDG35" s="191"/>
      <c r="TDH35" s="191"/>
      <c r="TDI35" s="191"/>
      <c r="TDJ35" s="191"/>
      <c r="TDK35" s="191"/>
      <c r="TDL35" s="191"/>
      <c r="TDM35" s="191"/>
      <c r="TDN35" s="191"/>
      <c r="TDO35" s="191"/>
      <c r="TDP35" s="191"/>
      <c r="TDQ35" s="191"/>
      <c r="TDR35" s="191"/>
      <c r="TDS35" s="191"/>
      <c r="TDT35" s="191"/>
      <c r="TDU35" s="191"/>
      <c r="TDV35" s="191"/>
      <c r="TDW35" s="191"/>
      <c r="TDX35" s="191"/>
      <c r="TDY35" s="191"/>
      <c r="TDZ35" s="191"/>
      <c r="TEA35" s="191"/>
      <c r="TEB35" s="191"/>
      <c r="TEC35" s="191"/>
      <c r="TED35" s="191"/>
      <c r="TEE35" s="191"/>
      <c r="TEF35" s="191"/>
      <c r="TEG35" s="191"/>
      <c r="TEH35" s="191"/>
      <c r="TEI35" s="191"/>
      <c r="TEJ35" s="191"/>
      <c r="TEK35" s="191"/>
      <c r="TEL35" s="191"/>
      <c r="TEM35" s="191"/>
      <c r="TEN35" s="191"/>
      <c r="TEO35" s="191"/>
      <c r="TEP35" s="191"/>
      <c r="TEQ35" s="191"/>
      <c r="TER35" s="191"/>
      <c r="TES35" s="191"/>
      <c r="TET35" s="191"/>
      <c r="TEU35" s="191"/>
      <c r="TEV35" s="191"/>
      <c r="TEW35" s="191"/>
      <c r="TEX35" s="191"/>
      <c r="TEY35" s="191"/>
      <c r="TEZ35" s="191"/>
      <c r="TFA35" s="191"/>
      <c r="TFB35" s="191"/>
      <c r="TFC35" s="191"/>
      <c r="TFD35" s="191"/>
      <c r="TFE35" s="191"/>
      <c r="TFF35" s="191"/>
      <c r="TFG35" s="191"/>
      <c r="TFH35" s="191"/>
      <c r="TFI35" s="191"/>
      <c r="TFJ35" s="191"/>
      <c r="TFK35" s="191"/>
      <c r="TFL35" s="191"/>
      <c r="TFM35" s="191"/>
      <c r="TFN35" s="191"/>
      <c r="TFO35" s="191"/>
      <c r="TFP35" s="191"/>
      <c r="TFQ35" s="191"/>
      <c r="TFR35" s="191"/>
      <c r="TFS35" s="191"/>
      <c r="TFT35" s="191"/>
      <c r="TFU35" s="191"/>
      <c r="TFV35" s="191"/>
      <c r="TFW35" s="191"/>
      <c r="TFX35" s="191"/>
      <c r="TFY35" s="191"/>
      <c r="TFZ35" s="191"/>
      <c r="TGA35" s="191"/>
      <c r="TGB35" s="191"/>
      <c r="TGC35" s="191"/>
      <c r="TGD35" s="191"/>
      <c r="TGE35" s="191"/>
      <c r="TGF35" s="191"/>
      <c r="TGG35" s="191"/>
      <c r="TGH35" s="191"/>
      <c r="TGI35" s="191"/>
      <c r="TGJ35" s="191"/>
      <c r="TGK35" s="191"/>
      <c r="TGL35" s="191"/>
      <c r="TGM35" s="191"/>
      <c r="TGN35" s="191"/>
      <c r="TGO35" s="191"/>
      <c r="TGP35" s="191"/>
      <c r="TGQ35" s="191"/>
      <c r="TGR35" s="191"/>
      <c r="TGS35" s="191"/>
      <c r="TGT35" s="191"/>
      <c r="TGU35" s="191"/>
      <c r="TGV35" s="191"/>
      <c r="TGW35" s="191"/>
      <c r="TGX35" s="191"/>
      <c r="TGY35" s="191"/>
      <c r="TGZ35" s="191"/>
      <c r="THA35" s="191"/>
      <c r="THB35" s="191"/>
      <c r="THC35" s="191"/>
      <c r="THD35" s="191"/>
      <c r="THE35" s="191"/>
      <c r="THF35" s="191"/>
      <c r="THG35" s="191"/>
      <c r="THH35" s="191"/>
      <c r="THI35" s="191"/>
      <c r="THJ35" s="191"/>
      <c r="THK35" s="191"/>
      <c r="THL35" s="191"/>
      <c r="THM35" s="191"/>
      <c r="THN35" s="191"/>
      <c r="THO35" s="191"/>
      <c r="THP35" s="191"/>
      <c r="THQ35" s="191"/>
      <c r="THR35" s="191"/>
      <c r="THS35" s="191"/>
      <c r="THT35" s="191"/>
      <c r="THU35" s="191"/>
      <c r="THV35" s="191"/>
      <c r="THW35" s="191"/>
      <c r="THX35" s="191"/>
      <c r="THY35" s="191"/>
      <c r="THZ35" s="191"/>
      <c r="TIA35" s="191"/>
      <c r="TIB35" s="191"/>
      <c r="TIC35" s="191"/>
      <c r="TID35" s="191"/>
      <c r="TIE35" s="191"/>
      <c r="TIF35" s="191"/>
      <c r="TIG35" s="191"/>
      <c r="TIH35" s="191"/>
      <c r="TII35" s="191"/>
      <c r="TIJ35" s="191"/>
      <c r="TIK35" s="191"/>
      <c r="TIL35" s="191"/>
      <c r="TIM35" s="191"/>
      <c r="TIN35" s="191"/>
      <c r="TIO35" s="191"/>
      <c r="TIP35" s="191"/>
      <c r="TIQ35" s="191"/>
      <c r="TIR35" s="191"/>
      <c r="TIS35" s="191"/>
      <c r="TIT35" s="191"/>
      <c r="TIU35" s="191"/>
      <c r="TIV35" s="191"/>
      <c r="TIW35" s="191"/>
      <c r="TIX35" s="191"/>
      <c r="TIY35" s="191"/>
      <c r="TIZ35" s="191"/>
      <c r="TJA35" s="191"/>
      <c r="TJB35" s="191"/>
      <c r="TJC35" s="191"/>
      <c r="TJD35" s="191"/>
      <c r="TJE35" s="191"/>
      <c r="TJF35" s="191"/>
      <c r="TJG35" s="191"/>
      <c r="TJH35" s="191"/>
      <c r="TJI35" s="191"/>
      <c r="TJJ35" s="191"/>
      <c r="TJK35" s="191"/>
      <c r="TJL35" s="191"/>
      <c r="TJM35" s="191"/>
      <c r="TJN35" s="191"/>
      <c r="TJO35" s="191"/>
      <c r="TJP35" s="191"/>
      <c r="TJQ35" s="191"/>
      <c r="TJR35" s="191"/>
      <c r="TJS35" s="191"/>
      <c r="TJT35" s="191"/>
      <c r="TJU35" s="191"/>
      <c r="TJV35" s="191"/>
      <c r="TJW35" s="191"/>
      <c r="TJX35" s="191"/>
      <c r="TJY35" s="191"/>
      <c r="TJZ35" s="191"/>
      <c r="TKA35" s="191"/>
      <c r="TKB35" s="191"/>
      <c r="TKC35" s="191"/>
      <c r="TKD35" s="191"/>
      <c r="TKE35" s="191"/>
      <c r="TKF35" s="191"/>
      <c r="TKG35" s="191"/>
      <c r="TKH35" s="191"/>
      <c r="TKI35" s="191"/>
      <c r="TKJ35" s="191"/>
      <c r="TKK35" s="191"/>
      <c r="TKL35" s="191"/>
      <c r="TKM35" s="191"/>
      <c r="TKN35" s="191"/>
      <c r="TKO35" s="191"/>
      <c r="TKP35" s="191"/>
      <c r="TKQ35" s="191"/>
      <c r="TKR35" s="191"/>
      <c r="TKS35" s="191"/>
      <c r="TKT35" s="191"/>
      <c r="TKU35" s="191"/>
      <c r="TKV35" s="191"/>
      <c r="TKW35" s="191"/>
      <c r="TKX35" s="191"/>
      <c r="TKY35" s="191"/>
      <c r="TKZ35" s="191"/>
      <c r="TLA35" s="191"/>
      <c r="TLB35" s="191"/>
      <c r="TLC35" s="191"/>
      <c r="TLD35" s="191"/>
      <c r="TLE35" s="191"/>
      <c r="TLF35" s="191"/>
      <c r="TLG35" s="191"/>
      <c r="TLH35" s="191"/>
      <c r="TLI35" s="191"/>
      <c r="TLJ35" s="191"/>
      <c r="TLK35" s="191"/>
      <c r="TLL35" s="191"/>
      <c r="TLM35" s="191"/>
      <c r="TLN35" s="191"/>
      <c r="TLO35" s="191"/>
      <c r="TLP35" s="191"/>
      <c r="TLQ35" s="191"/>
      <c r="TLR35" s="191"/>
      <c r="TLS35" s="191"/>
      <c r="TLT35" s="191"/>
      <c r="TLU35" s="191"/>
      <c r="TLV35" s="191"/>
      <c r="TLW35" s="191"/>
      <c r="TLX35" s="191"/>
      <c r="TLY35" s="191"/>
      <c r="TLZ35" s="191"/>
      <c r="TMA35" s="191"/>
      <c r="TMB35" s="191"/>
      <c r="TMC35" s="191"/>
      <c r="TMD35" s="191"/>
      <c r="TME35" s="191"/>
      <c r="TMF35" s="191"/>
      <c r="TMG35" s="191"/>
      <c r="TMH35" s="191"/>
      <c r="TMI35" s="191"/>
      <c r="TMJ35" s="191"/>
      <c r="TMK35" s="191"/>
      <c r="TML35" s="191"/>
      <c r="TMM35" s="191"/>
      <c r="TMN35" s="191"/>
      <c r="TMO35" s="191"/>
      <c r="TMP35" s="191"/>
      <c r="TMQ35" s="191"/>
      <c r="TMR35" s="191"/>
      <c r="TMS35" s="191"/>
      <c r="TMT35" s="191"/>
      <c r="TMU35" s="191"/>
      <c r="TMV35" s="191"/>
      <c r="TMW35" s="191"/>
      <c r="TMX35" s="191"/>
      <c r="TMY35" s="191"/>
      <c r="TMZ35" s="191"/>
      <c r="TNA35" s="191"/>
      <c r="TNB35" s="191"/>
      <c r="TNC35" s="191"/>
      <c r="TND35" s="191"/>
      <c r="TNE35" s="191"/>
      <c r="TNF35" s="191"/>
      <c r="TNG35" s="191"/>
      <c r="TNH35" s="191"/>
      <c r="TNI35" s="191"/>
      <c r="TNJ35" s="191"/>
      <c r="TNK35" s="191"/>
      <c r="TNL35" s="191"/>
      <c r="TNM35" s="191"/>
      <c r="TNN35" s="191"/>
      <c r="TNO35" s="191"/>
      <c r="TNP35" s="191"/>
      <c r="TNQ35" s="191"/>
      <c r="TNR35" s="191"/>
      <c r="TNS35" s="191"/>
      <c r="TNT35" s="191"/>
      <c r="TNU35" s="191"/>
      <c r="TNV35" s="191"/>
      <c r="TNW35" s="191"/>
      <c r="TNX35" s="191"/>
      <c r="TNY35" s="191"/>
      <c r="TNZ35" s="191"/>
      <c r="TOA35" s="191"/>
      <c r="TOB35" s="191"/>
      <c r="TOC35" s="191"/>
      <c r="TOD35" s="191"/>
      <c r="TOE35" s="191"/>
      <c r="TOF35" s="191"/>
      <c r="TOG35" s="191"/>
      <c r="TOH35" s="191"/>
      <c r="TOI35" s="191"/>
      <c r="TOJ35" s="191"/>
      <c r="TOK35" s="191"/>
      <c r="TOL35" s="191"/>
      <c r="TOM35" s="191"/>
      <c r="TON35" s="191"/>
      <c r="TOO35" s="191"/>
      <c r="TOP35" s="191"/>
      <c r="TOQ35" s="191"/>
      <c r="TOR35" s="191"/>
      <c r="TOS35" s="191"/>
      <c r="TOT35" s="191"/>
      <c r="TOU35" s="191"/>
      <c r="TOV35" s="191"/>
      <c r="TOW35" s="191"/>
      <c r="TOX35" s="191"/>
      <c r="TOY35" s="191"/>
      <c r="TOZ35" s="191"/>
      <c r="TPA35" s="191"/>
      <c r="TPB35" s="191"/>
      <c r="TPC35" s="191"/>
      <c r="TPD35" s="191"/>
      <c r="TPE35" s="191"/>
      <c r="TPF35" s="191"/>
      <c r="TPG35" s="191"/>
      <c r="TPH35" s="191"/>
      <c r="TPI35" s="191"/>
      <c r="TPJ35" s="191"/>
      <c r="TPK35" s="191"/>
      <c r="TPL35" s="191"/>
      <c r="TPM35" s="191"/>
      <c r="TPN35" s="191"/>
      <c r="TPO35" s="191"/>
      <c r="TPP35" s="191"/>
      <c r="TPQ35" s="191"/>
      <c r="TPR35" s="191"/>
      <c r="TPS35" s="191"/>
      <c r="TPT35" s="191"/>
      <c r="TPU35" s="191"/>
      <c r="TPV35" s="191"/>
      <c r="TPW35" s="191"/>
      <c r="TPX35" s="191"/>
      <c r="TPY35" s="191"/>
      <c r="TPZ35" s="191"/>
      <c r="TQA35" s="191"/>
      <c r="TQB35" s="191"/>
      <c r="TQC35" s="191"/>
      <c r="TQD35" s="191"/>
      <c r="TQE35" s="191"/>
      <c r="TQF35" s="191"/>
      <c r="TQG35" s="191"/>
      <c r="TQH35" s="191"/>
      <c r="TQI35" s="191"/>
      <c r="TQJ35" s="191"/>
      <c r="TQK35" s="191"/>
      <c r="TQL35" s="191"/>
      <c r="TQM35" s="191"/>
      <c r="TQN35" s="191"/>
      <c r="TQO35" s="191"/>
      <c r="TQP35" s="191"/>
      <c r="TQQ35" s="191"/>
      <c r="TQR35" s="191"/>
      <c r="TQS35" s="191"/>
      <c r="TQT35" s="191"/>
      <c r="TQU35" s="191"/>
      <c r="TQV35" s="191"/>
      <c r="TQW35" s="191"/>
      <c r="TQX35" s="191"/>
      <c r="TQY35" s="191"/>
      <c r="TQZ35" s="191"/>
      <c r="TRA35" s="191"/>
      <c r="TRB35" s="191"/>
      <c r="TRC35" s="191"/>
      <c r="TRD35" s="191"/>
      <c r="TRE35" s="191"/>
      <c r="TRF35" s="191"/>
      <c r="TRG35" s="191"/>
      <c r="TRH35" s="191"/>
      <c r="TRI35" s="191"/>
      <c r="TRJ35" s="191"/>
      <c r="TRK35" s="191"/>
      <c r="TRL35" s="191"/>
      <c r="TRM35" s="191"/>
      <c r="TRN35" s="191"/>
      <c r="TRO35" s="191"/>
      <c r="TRP35" s="191"/>
      <c r="TRQ35" s="191"/>
      <c r="TRR35" s="191"/>
      <c r="TRS35" s="191"/>
      <c r="TRT35" s="191"/>
      <c r="TRU35" s="191"/>
      <c r="TRV35" s="191"/>
      <c r="TRW35" s="191"/>
      <c r="TRX35" s="191"/>
      <c r="TRY35" s="191"/>
      <c r="TRZ35" s="191"/>
      <c r="TSA35" s="191"/>
      <c r="TSB35" s="191"/>
      <c r="TSC35" s="191"/>
      <c r="TSD35" s="191"/>
      <c r="TSE35" s="191"/>
      <c r="TSF35" s="191"/>
      <c r="TSG35" s="191"/>
      <c r="TSH35" s="191"/>
      <c r="TSI35" s="191"/>
      <c r="TSJ35" s="191"/>
      <c r="TSK35" s="191"/>
      <c r="TSL35" s="191"/>
      <c r="TSM35" s="191"/>
      <c r="TSN35" s="191"/>
      <c r="TSO35" s="191"/>
      <c r="TSP35" s="191"/>
      <c r="TSQ35" s="191"/>
      <c r="TSR35" s="191"/>
      <c r="TSS35" s="191"/>
      <c r="TST35" s="191"/>
      <c r="TSU35" s="191"/>
      <c r="TSV35" s="191"/>
      <c r="TSW35" s="191"/>
      <c r="TSX35" s="191"/>
      <c r="TSY35" s="191"/>
      <c r="TSZ35" s="191"/>
      <c r="TTA35" s="191"/>
      <c r="TTB35" s="191"/>
      <c r="TTC35" s="191"/>
      <c r="TTD35" s="191"/>
      <c r="TTE35" s="191"/>
      <c r="TTF35" s="191"/>
      <c r="TTG35" s="191"/>
      <c r="TTH35" s="191"/>
      <c r="TTI35" s="191"/>
      <c r="TTJ35" s="191"/>
      <c r="TTK35" s="191"/>
      <c r="TTL35" s="191"/>
      <c r="TTM35" s="191"/>
      <c r="TTN35" s="191"/>
      <c r="TTO35" s="191"/>
      <c r="TTP35" s="191"/>
      <c r="TTQ35" s="191"/>
      <c r="TTR35" s="191"/>
      <c r="TTS35" s="191"/>
      <c r="TTT35" s="191"/>
      <c r="TTU35" s="191"/>
      <c r="TTV35" s="191"/>
      <c r="TTW35" s="191"/>
      <c r="TTX35" s="191"/>
      <c r="TTY35" s="191"/>
      <c r="TTZ35" s="191"/>
      <c r="TUA35" s="191"/>
      <c r="TUB35" s="191"/>
      <c r="TUC35" s="191"/>
      <c r="TUD35" s="191"/>
      <c r="TUE35" s="191"/>
      <c r="TUF35" s="191"/>
      <c r="TUG35" s="191"/>
      <c r="TUH35" s="191"/>
      <c r="TUI35" s="191"/>
      <c r="TUJ35" s="191"/>
      <c r="TUK35" s="191"/>
      <c r="TUL35" s="191"/>
      <c r="TUM35" s="191"/>
      <c r="TUN35" s="191"/>
      <c r="TUO35" s="191"/>
      <c r="TUP35" s="191"/>
      <c r="TUQ35" s="191"/>
      <c r="TUR35" s="191"/>
      <c r="TUS35" s="191"/>
      <c r="TUT35" s="191"/>
      <c r="TUU35" s="191"/>
      <c r="TUV35" s="191"/>
      <c r="TUW35" s="191"/>
      <c r="TUX35" s="191"/>
      <c r="TUY35" s="191"/>
      <c r="TUZ35" s="191"/>
      <c r="TVA35" s="191"/>
      <c r="TVB35" s="191"/>
      <c r="TVC35" s="191"/>
      <c r="TVD35" s="191"/>
      <c r="TVE35" s="191"/>
      <c r="TVF35" s="191"/>
      <c r="TVG35" s="191"/>
      <c r="TVH35" s="191"/>
      <c r="TVI35" s="191"/>
      <c r="TVJ35" s="191"/>
      <c r="TVK35" s="191"/>
      <c r="TVL35" s="191"/>
      <c r="TVM35" s="191"/>
      <c r="TVN35" s="191"/>
      <c r="TVO35" s="191"/>
      <c r="TVP35" s="191"/>
      <c r="TVQ35" s="191"/>
      <c r="TVR35" s="191"/>
      <c r="TVS35" s="191"/>
      <c r="TVT35" s="191"/>
      <c r="TVU35" s="191"/>
      <c r="TVV35" s="191"/>
      <c r="TVW35" s="191"/>
      <c r="TVX35" s="191"/>
      <c r="TVY35" s="191"/>
      <c r="TVZ35" s="191"/>
      <c r="TWA35" s="191"/>
      <c r="TWB35" s="191"/>
      <c r="TWC35" s="191"/>
      <c r="TWD35" s="191"/>
      <c r="TWE35" s="191"/>
      <c r="TWF35" s="191"/>
      <c r="TWG35" s="191"/>
      <c r="TWH35" s="191"/>
      <c r="TWI35" s="191"/>
      <c r="TWJ35" s="191"/>
      <c r="TWK35" s="191"/>
      <c r="TWL35" s="191"/>
      <c r="TWM35" s="191"/>
      <c r="TWN35" s="191"/>
      <c r="TWO35" s="191"/>
      <c r="TWP35" s="191"/>
      <c r="TWQ35" s="191"/>
      <c r="TWR35" s="191"/>
      <c r="TWS35" s="191"/>
      <c r="TWT35" s="191"/>
      <c r="TWU35" s="191"/>
      <c r="TWV35" s="191"/>
      <c r="TWW35" s="191"/>
      <c r="TWX35" s="191"/>
      <c r="TWY35" s="191"/>
      <c r="TWZ35" s="191"/>
      <c r="TXA35" s="191"/>
      <c r="TXB35" s="191"/>
      <c r="TXC35" s="191"/>
      <c r="TXD35" s="191"/>
      <c r="TXE35" s="191"/>
      <c r="TXF35" s="191"/>
      <c r="TXG35" s="191"/>
      <c r="TXH35" s="191"/>
      <c r="TXI35" s="191"/>
      <c r="TXJ35" s="191"/>
      <c r="TXK35" s="191"/>
      <c r="TXL35" s="191"/>
      <c r="TXM35" s="191"/>
      <c r="TXN35" s="191"/>
      <c r="TXO35" s="191"/>
      <c r="TXP35" s="191"/>
      <c r="TXQ35" s="191"/>
      <c r="TXR35" s="191"/>
      <c r="TXS35" s="191"/>
      <c r="TXT35" s="191"/>
      <c r="TXU35" s="191"/>
      <c r="TXV35" s="191"/>
      <c r="TXW35" s="191"/>
      <c r="TXX35" s="191"/>
      <c r="TXY35" s="191"/>
      <c r="TXZ35" s="191"/>
      <c r="TYA35" s="191"/>
      <c r="TYB35" s="191"/>
      <c r="TYC35" s="191"/>
      <c r="TYD35" s="191"/>
      <c r="TYE35" s="191"/>
      <c r="TYF35" s="191"/>
      <c r="TYG35" s="191"/>
      <c r="TYH35" s="191"/>
      <c r="TYI35" s="191"/>
      <c r="TYJ35" s="191"/>
      <c r="TYK35" s="191"/>
      <c r="TYL35" s="191"/>
      <c r="TYM35" s="191"/>
      <c r="TYN35" s="191"/>
      <c r="TYO35" s="191"/>
      <c r="TYP35" s="191"/>
      <c r="TYQ35" s="191"/>
      <c r="TYR35" s="191"/>
      <c r="TYS35" s="191"/>
      <c r="TYT35" s="191"/>
      <c r="TYU35" s="191"/>
      <c r="TYV35" s="191"/>
      <c r="TYW35" s="191"/>
      <c r="TYX35" s="191"/>
      <c r="TYY35" s="191"/>
      <c r="TYZ35" s="191"/>
      <c r="TZA35" s="191"/>
      <c r="TZB35" s="191"/>
      <c r="TZC35" s="191"/>
      <c r="TZD35" s="191"/>
      <c r="TZE35" s="191"/>
      <c r="TZF35" s="191"/>
      <c r="TZG35" s="191"/>
      <c r="TZH35" s="191"/>
      <c r="TZI35" s="191"/>
      <c r="TZJ35" s="191"/>
      <c r="TZK35" s="191"/>
      <c r="TZL35" s="191"/>
      <c r="TZM35" s="191"/>
      <c r="TZN35" s="191"/>
      <c r="TZO35" s="191"/>
      <c r="TZP35" s="191"/>
      <c r="TZQ35" s="191"/>
      <c r="TZR35" s="191"/>
      <c r="TZS35" s="191"/>
      <c r="TZT35" s="191"/>
      <c r="TZU35" s="191"/>
      <c r="TZV35" s="191"/>
      <c r="TZW35" s="191"/>
      <c r="TZX35" s="191"/>
      <c r="TZY35" s="191"/>
      <c r="TZZ35" s="191"/>
      <c r="UAA35" s="191"/>
      <c r="UAB35" s="191"/>
      <c r="UAC35" s="191"/>
      <c r="UAD35" s="191"/>
      <c r="UAE35" s="191"/>
      <c r="UAF35" s="191"/>
      <c r="UAG35" s="191"/>
      <c r="UAH35" s="191"/>
      <c r="UAI35" s="191"/>
      <c r="UAJ35" s="191"/>
      <c r="UAK35" s="191"/>
      <c r="UAL35" s="191"/>
      <c r="UAM35" s="191"/>
      <c r="UAN35" s="191"/>
      <c r="UAO35" s="191"/>
      <c r="UAP35" s="191"/>
      <c r="UAQ35" s="191"/>
      <c r="UAR35" s="191"/>
      <c r="UAS35" s="191"/>
      <c r="UAT35" s="191"/>
      <c r="UAU35" s="191"/>
      <c r="UAV35" s="191"/>
      <c r="UAW35" s="191"/>
      <c r="UAX35" s="191"/>
      <c r="UAY35" s="191"/>
      <c r="UAZ35" s="191"/>
      <c r="UBA35" s="191"/>
      <c r="UBB35" s="191"/>
      <c r="UBC35" s="191"/>
      <c r="UBD35" s="191"/>
      <c r="UBE35" s="191"/>
      <c r="UBF35" s="191"/>
      <c r="UBG35" s="191"/>
      <c r="UBH35" s="191"/>
      <c r="UBI35" s="191"/>
      <c r="UBJ35" s="191"/>
      <c r="UBK35" s="191"/>
      <c r="UBL35" s="191"/>
      <c r="UBM35" s="191"/>
      <c r="UBN35" s="191"/>
      <c r="UBO35" s="191"/>
      <c r="UBP35" s="191"/>
      <c r="UBQ35" s="191"/>
      <c r="UBR35" s="191"/>
      <c r="UBS35" s="191"/>
      <c r="UBT35" s="191"/>
      <c r="UBU35" s="191"/>
      <c r="UBV35" s="191"/>
      <c r="UBW35" s="191"/>
      <c r="UBX35" s="191"/>
      <c r="UBY35" s="191"/>
      <c r="UBZ35" s="191"/>
      <c r="UCA35" s="191"/>
      <c r="UCB35" s="191"/>
      <c r="UCC35" s="191"/>
      <c r="UCD35" s="191"/>
      <c r="UCE35" s="191"/>
      <c r="UCF35" s="191"/>
      <c r="UCG35" s="191"/>
      <c r="UCH35" s="191"/>
      <c r="UCI35" s="191"/>
      <c r="UCJ35" s="191"/>
      <c r="UCK35" s="191"/>
      <c r="UCL35" s="191"/>
      <c r="UCM35" s="191"/>
      <c r="UCN35" s="191"/>
      <c r="UCO35" s="191"/>
      <c r="UCP35" s="191"/>
      <c r="UCQ35" s="191"/>
      <c r="UCR35" s="191"/>
      <c r="UCS35" s="191"/>
      <c r="UCT35" s="191"/>
      <c r="UCU35" s="191"/>
      <c r="UCV35" s="191"/>
      <c r="UCW35" s="191"/>
      <c r="UCX35" s="191"/>
      <c r="UCY35" s="191"/>
      <c r="UCZ35" s="191"/>
      <c r="UDA35" s="191"/>
      <c r="UDB35" s="191"/>
      <c r="UDC35" s="191"/>
      <c r="UDD35" s="191"/>
      <c r="UDE35" s="191"/>
      <c r="UDF35" s="191"/>
      <c r="UDG35" s="191"/>
      <c r="UDH35" s="191"/>
      <c r="UDI35" s="191"/>
      <c r="UDJ35" s="191"/>
      <c r="UDK35" s="191"/>
      <c r="UDL35" s="191"/>
      <c r="UDM35" s="191"/>
      <c r="UDN35" s="191"/>
      <c r="UDO35" s="191"/>
      <c r="UDP35" s="191"/>
      <c r="UDQ35" s="191"/>
      <c r="UDR35" s="191"/>
      <c r="UDS35" s="191"/>
      <c r="UDT35" s="191"/>
      <c r="UDU35" s="191"/>
      <c r="UDV35" s="191"/>
      <c r="UDW35" s="191"/>
      <c r="UDX35" s="191"/>
      <c r="UDY35" s="191"/>
      <c r="UDZ35" s="191"/>
      <c r="UEA35" s="191"/>
      <c r="UEB35" s="191"/>
      <c r="UEC35" s="191"/>
      <c r="UED35" s="191"/>
      <c r="UEE35" s="191"/>
      <c r="UEF35" s="191"/>
      <c r="UEG35" s="191"/>
      <c r="UEH35" s="191"/>
      <c r="UEI35" s="191"/>
      <c r="UEJ35" s="191"/>
      <c r="UEK35" s="191"/>
      <c r="UEL35" s="191"/>
      <c r="UEM35" s="191"/>
      <c r="UEN35" s="191"/>
      <c r="UEO35" s="191"/>
      <c r="UEP35" s="191"/>
      <c r="UEQ35" s="191"/>
      <c r="UER35" s="191"/>
      <c r="UES35" s="191"/>
      <c r="UET35" s="191"/>
      <c r="UEU35" s="191"/>
      <c r="UEV35" s="191"/>
      <c r="UEW35" s="191"/>
      <c r="UEX35" s="191"/>
      <c r="UEY35" s="191"/>
      <c r="UEZ35" s="191"/>
      <c r="UFA35" s="191"/>
      <c r="UFB35" s="191"/>
      <c r="UFC35" s="191"/>
      <c r="UFD35" s="191"/>
      <c r="UFE35" s="191"/>
      <c r="UFF35" s="191"/>
      <c r="UFG35" s="191"/>
      <c r="UFH35" s="191"/>
      <c r="UFI35" s="191"/>
      <c r="UFJ35" s="191"/>
      <c r="UFK35" s="191"/>
      <c r="UFL35" s="191"/>
      <c r="UFM35" s="191"/>
      <c r="UFN35" s="191"/>
      <c r="UFO35" s="191"/>
      <c r="UFP35" s="191"/>
      <c r="UFQ35" s="191"/>
      <c r="UFR35" s="191"/>
      <c r="UFS35" s="191"/>
      <c r="UFT35" s="191"/>
      <c r="UFU35" s="191"/>
      <c r="UFV35" s="191"/>
      <c r="UFW35" s="191"/>
      <c r="UFX35" s="191"/>
      <c r="UFY35" s="191"/>
      <c r="UFZ35" s="191"/>
      <c r="UGA35" s="191"/>
      <c r="UGB35" s="191"/>
      <c r="UGC35" s="191"/>
      <c r="UGD35" s="191"/>
      <c r="UGE35" s="191"/>
      <c r="UGF35" s="191"/>
      <c r="UGG35" s="191"/>
      <c r="UGH35" s="191"/>
      <c r="UGI35" s="191"/>
      <c r="UGJ35" s="191"/>
      <c r="UGK35" s="191"/>
      <c r="UGL35" s="191"/>
      <c r="UGM35" s="191"/>
      <c r="UGN35" s="191"/>
      <c r="UGO35" s="191"/>
      <c r="UGP35" s="191"/>
      <c r="UGQ35" s="191"/>
      <c r="UGR35" s="191"/>
      <c r="UGS35" s="191"/>
      <c r="UGT35" s="191"/>
      <c r="UGU35" s="191"/>
      <c r="UGV35" s="191"/>
      <c r="UGW35" s="191"/>
      <c r="UGX35" s="191"/>
      <c r="UGY35" s="191"/>
      <c r="UGZ35" s="191"/>
      <c r="UHA35" s="191"/>
      <c r="UHB35" s="191"/>
      <c r="UHC35" s="191"/>
      <c r="UHD35" s="191"/>
      <c r="UHE35" s="191"/>
      <c r="UHF35" s="191"/>
      <c r="UHG35" s="191"/>
      <c r="UHH35" s="191"/>
      <c r="UHI35" s="191"/>
      <c r="UHJ35" s="191"/>
      <c r="UHK35" s="191"/>
      <c r="UHL35" s="191"/>
      <c r="UHM35" s="191"/>
      <c r="UHN35" s="191"/>
      <c r="UHO35" s="191"/>
      <c r="UHP35" s="191"/>
      <c r="UHQ35" s="191"/>
      <c r="UHR35" s="191"/>
      <c r="UHS35" s="191"/>
      <c r="UHT35" s="191"/>
      <c r="UHU35" s="191"/>
      <c r="UHV35" s="191"/>
      <c r="UHW35" s="191"/>
      <c r="UHX35" s="191"/>
      <c r="UHY35" s="191"/>
      <c r="UHZ35" s="191"/>
      <c r="UIA35" s="191"/>
      <c r="UIB35" s="191"/>
      <c r="UIC35" s="191"/>
      <c r="UID35" s="191"/>
      <c r="UIE35" s="191"/>
      <c r="UIF35" s="191"/>
      <c r="UIG35" s="191"/>
      <c r="UIH35" s="191"/>
      <c r="UII35" s="191"/>
      <c r="UIJ35" s="191"/>
      <c r="UIK35" s="191"/>
      <c r="UIL35" s="191"/>
      <c r="UIM35" s="191"/>
      <c r="UIN35" s="191"/>
      <c r="UIO35" s="191"/>
      <c r="UIP35" s="191"/>
      <c r="UIQ35" s="191"/>
      <c r="UIR35" s="191"/>
      <c r="UIS35" s="191"/>
      <c r="UIT35" s="191"/>
      <c r="UIU35" s="191"/>
      <c r="UIV35" s="191"/>
      <c r="UIW35" s="191"/>
      <c r="UIX35" s="191"/>
      <c r="UIY35" s="191"/>
      <c r="UIZ35" s="191"/>
      <c r="UJA35" s="191"/>
      <c r="UJB35" s="191"/>
      <c r="UJC35" s="191"/>
      <c r="UJD35" s="191"/>
      <c r="UJE35" s="191"/>
      <c r="UJF35" s="191"/>
      <c r="UJG35" s="191"/>
      <c r="UJH35" s="191"/>
      <c r="UJI35" s="191"/>
      <c r="UJJ35" s="191"/>
      <c r="UJK35" s="191"/>
      <c r="UJL35" s="191"/>
      <c r="UJM35" s="191"/>
      <c r="UJN35" s="191"/>
      <c r="UJO35" s="191"/>
      <c r="UJP35" s="191"/>
      <c r="UJQ35" s="191"/>
      <c r="UJR35" s="191"/>
      <c r="UJS35" s="191"/>
      <c r="UJT35" s="191"/>
      <c r="UJU35" s="191"/>
      <c r="UJV35" s="191"/>
      <c r="UJW35" s="191"/>
      <c r="UJX35" s="191"/>
      <c r="UJY35" s="191"/>
      <c r="UJZ35" s="191"/>
      <c r="UKA35" s="191"/>
      <c r="UKB35" s="191"/>
      <c r="UKC35" s="191"/>
      <c r="UKD35" s="191"/>
      <c r="UKE35" s="191"/>
      <c r="UKF35" s="191"/>
      <c r="UKG35" s="191"/>
      <c r="UKH35" s="191"/>
      <c r="UKI35" s="191"/>
      <c r="UKJ35" s="191"/>
      <c r="UKK35" s="191"/>
      <c r="UKL35" s="191"/>
      <c r="UKM35" s="191"/>
      <c r="UKN35" s="191"/>
      <c r="UKO35" s="191"/>
      <c r="UKP35" s="191"/>
      <c r="UKQ35" s="191"/>
      <c r="UKR35" s="191"/>
      <c r="UKS35" s="191"/>
      <c r="UKT35" s="191"/>
      <c r="UKU35" s="191"/>
      <c r="UKV35" s="191"/>
      <c r="UKW35" s="191"/>
      <c r="UKX35" s="191"/>
      <c r="UKY35" s="191"/>
      <c r="UKZ35" s="191"/>
      <c r="ULA35" s="191"/>
      <c r="ULB35" s="191"/>
      <c r="ULC35" s="191"/>
      <c r="ULD35" s="191"/>
      <c r="ULE35" s="191"/>
      <c r="ULF35" s="191"/>
      <c r="ULG35" s="191"/>
      <c r="ULH35" s="191"/>
      <c r="ULI35" s="191"/>
      <c r="ULJ35" s="191"/>
      <c r="ULK35" s="191"/>
      <c r="ULL35" s="191"/>
      <c r="ULM35" s="191"/>
      <c r="ULN35" s="191"/>
      <c r="ULO35" s="191"/>
      <c r="ULP35" s="191"/>
      <c r="ULQ35" s="191"/>
      <c r="ULR35" s="191"/>
      <c r="ULS35" s="191"/>
      <c r="ULT35" s="191"/>
      <c r="ULU35" s="191"/>
      <c r="ULV35" s="191"/>
      <c r="ULW35" s="191"/>
      <c r="ULX35" s="191"/>
      <c r="ULY35" s="191"/>
      <c r="ULZ35" s="191"/>
      <c r="UMA35" s="191"/>
      <c r="UMB35" s="191"/>
      <c r="UMC35" s="191"/>
      <c r="UMD35" s="191"/>
      <c r="UME35" s="191"/>
      <c r="UMF35" s="191"/>
      <c r="UMG35" s="191"/>
      <c r="UMH35" s="191"/>
      <c r="UMI35" s="191"/>
      <c r="UMJ35" s="191"/>
      <c r="UMK35" s="191"/>
      <c r="UML35" s="191"/>
      <c r="UMM35" s="191"/>
      <c r="UMN35" s="191"/>
      <c r="UMO35" s="191"/>
      <c r="UMP35" s="191"/>
      <c r="UMQ35" s="191"/>
      <c r="UMR35" s="191"/>
      <c r="UMS35" s="191"/>
      <c r="UMT35" s="191"/>
      <c r="UMU35" s="191"/>
      <c r="UMV35" s="191"/>
      <c r="UMW35" s="191"/>
      <c r="UMX35" s="191"/>
      <c r="UMY35" s="191"/>
      <c r="UMZ35" s="191"/>
      <c r="UNA35" s="191"/>
      <c r="UNB35" s="191"/>
      <c r="UNC35" s="191"/>
      <c r="UND35" s="191"/>
      <c r="UNE35" s="191"/>
      <c r="UNF35" s="191"/>
      <c r="UNG35" s="191"/>
      <c r="UNH35" s="191"/>
      <c r="UNI35" s="191"/>
      <c r="UNJ35" s="191"/>
      <c r="UNK35" s="191"/>
      <c r="UNL35" s="191"/>
      <c r="UNM35" s="191"/>
      <c r="UNN35" s="191"/>
      <c r="UNO35" s="191"/>
      <c r="UNP35" s="191"/>
      <c r="UNQ35" s="191"/>
      <c r="UNR35" s="191"/>
      <c r="UNS35" s="191"/>
      <c r="UNT35" s="191"/>
      <c r="UNU35" s="191"/>
      <c r="UNV35" s="191"/>
      <c r="UNW35" s="191"/>
      <c r="UNX35" s="191"/>
      <c r="UNY35" s="191"/>
      <c r="UNZ35" s="191"/>
      <c r="UOA35" s="191"/>
      <c r="UOB35" s="191"/>
      <c r="UOC35" s="191"/>
      <c r="UOD35" s="191"/>
      <c r="UOE35" s="191"/>
      <c r="UOF35" s="191"/>
      <c r="UOG35" s="191"/>
      <c r="UOH35" s="191"/>
      <c r="UOI35" s="191"/>
      <c r="UOJ35" s="191"/>
      <c r="UOK35" s="191"/>
      <c r="UOL35" s="191"/>
      <c r="UOM35" s="191"/>
      <c r="UON35" s="191"/>
      <c r="UOO35" s="191"/>
      <c r="UOP35" s="191"/>
      <c r="UOQ35" s="191"/>
      <c r="UOR35" s="191"/>
      <c r="UOS35" s="191"/>
      <c r="UOT35" s="191"/>
      <c r="UOU35" s="191"/>
      <c r="UOV35" s="191"/>
      <c r="UOW35" s="191"/>
      <c r="UOX35" s="191"/>
      <c r="UOY35" s="191"/>
      <c r="UOZ35" s="191"/>
      <c r="UPA35" s="191"/>
      <c r="UPB35" s="191"/>
      <c r="UPC35" s="191"/>
      <c r="UPD35" s="191"/>
      <c r="UPE35" s="191"/>
      <c r="UPF35" s="191"/>
      <c r="UPG35" s="191"/>
      <c r="UPH35" s="191"/>
      <c r="UPI35" s="191"/>
      <c r="UPJ35" s="191"/>
      <c r="UPK35" s="191"/>
      <c r="UPL35" s="191"/>
      <c r="UPM35" s="191"/>
      <c r="UPN35" s="191"/>
      <c r="UPO35" s="191"/>
      <c r="UPP35" s="191"/>
      <c r="UPQ35" s="191"/>
      <c r="UPR35" s="191"/>
      <c r="UPS35" s="191"/>
      <c r="UPT35" s="191"/>
      <c r="UPU35" s="191"/>
      <c r="UPV35" s="191"/>
      <c r="UPW35" s="191"/>
      <c r="UPX35" s="191"/>
      <c r="UPY35" s="191"/>
      <c r="UPZ35" s="191"/>
      <c r="UQA35" s="191"/>
      <c r="UQB35" s="191"/>
      <c r="UQC35" s="191"/>
      <c r="UQD35" s="191"/>
      <c r="UQE35" s="191"/>
      <c r="UQF35" s="191"/>
      <c r="UQG35" s="191"/>
      <c r="UQH35" s="191"/>
      <c r="UQI35" s="191"/>
      <c r="UQJ35" s="191"/>
      <c r="UQK35" s="191"/>
      <c r="UQL35" s="191"/>
      <c r="UQM35" s="191"/>
      <c r="UQN35" s="191"/>
      <c r="UQO35" s="191"/>
      <c r="UQP35" s="191"/>
      <c r="UQQ35" s="191"/>
      <c r="UQR35" s="191"/>
      <c r="UQS35" s="191"/>
      <c r="UQT35" s="191"/>
      <c r="UQU35" s="191"/>
      <c r="UQV35" s="191"/>
      <c r="UQW35" s="191"/>
      <c r="UQX35" s="191"/>
      <c r="UQY35" s="191"/>
      <c r="UQZ35" s="191"/>
      <c r="URA35" s="191"/>
      <c r="URB35" s="191"/>
      <c r="URC35" s="191"/>
      <c r="URD35" s="191"/>
      <c r="URE35" s="191"/>
      <c r="URF35" s="191"/>
      <c r="URG35" s="191"/>
      <c r="URH35" s="191"/>
      <c r="URI35" s="191"/>
      <c r="URJ35" s="191"/>
      <c r="URK35" s="191"/>
      <c r="URL35" s="191"/>
      <c r="URM35" s="191"/>
      <c r="URN35" s="191"/>
      <c r="URO35" s="191"/>
      <c r="URP35" s="191"/>
      <c r="URQ35" s="191"/>
      <c r="URR35" s="191"/>
      <c r="URS35" s="191"/>
      <c r="URT35" s="191"/>
      <c r="URU35" s="191"/>
      <c r="URV35" s="191"/>
      <c r="URW35" s="191"/>
      <c r="URX35" s="191"/>
      <c r="URY35" s="191"/>
      <c r="URZ35" s="191"/>
      <c r="USA35" s="191"/>
      <c r="USB35" s="191"/>
      <c r="USC35" s="191"/>
      <c r="USD35" s="191"/>
      <c r="USE35" s="191"/>
      <c r="USF35" s="191"/>
      <c r="USG35" s="191"/>
      <c r="USH35" s="191"/>
      <c r="USI35" s="191"/>
      <c r="USJ35" s="191"/>
      <c r="USK35" s="191"/>
      <c r="USL35" s="191"/>
      <c r="USM35" s="191"/>
      <c r="USN35" s="191"/>
      <c r="USO35" s="191"/>
      <c r="USP35" s="191"/>
      <c r="USQ35" s="191"/>
      <c r="USR35" s="191"/>
      <c r="USS35" s="191"/>
      <c r="UST35" s="191"/>
      <c r="USU35" s="191"/>
      <c r="USV35" s="191"/>
      <c r="USW35" s="191"/>
      <c r="USX35" s="191"/>
      <c r="USY35" s="191"/>
      <c r="USZ35" s="191"/>
      <c r="UTA35" s="191"/>
      <c r="UTB35" s="191"/>
      <c r="UTC35" s="191"/>
      <c r="UTD35" s="191"/>
      <c r="UTE35" s="191"/>
      <c r="UTF35" s="191"/>
      <c r="UTG35" s="191"/>
      <c r="UTH35" s="191"/>
      <c r="UTI35" s="191"/>
      <c r="UTJ35" s="191"/>
      <c r="UTK35" s="191"/>
      <c r="UTL35" s="191"/>
      <c r="UTM35" s="191"/>
      <c r="UTN35" s="191"/>
      <c r="UTO35" s="191"/>
      <c r="UTP35" s="191"/>
      <c r="UTQ35" s="191"/>
      <c r="UTR35" s="191"/>
      <c r="UTS35" s="191"/>
      <c r="UTT35" s="191"/>
      <c r="UTU35" s="191"/>
      <c r="UTV35" s="191"/>
      <c r="UTW35" s="191"/>
      <c r="UTX35" s="191"/>
      <c r="UTY35" s="191"/>
      <c r="UTZ35" s="191"/>
      <c r="UUA35" s="191"/>
      <c r="UUB35" s="191"/>
      <c r="UUC35" s="191"/>
      <c r="UUD35" s="191"/>
      <c r="UUE35" s="191"/>
      <c r="UUF35" s="191"/>
      <c r="UUG35" s="191"/>
      <c r="UUH35" s="191"/>
      <c r="UUI35" s="191"/>
      <c r="UUJ35" s="191"/>
      <c r="UUK35" s="191"/>
      <c r="UUL35" s="191"/>
      <c r="UUM35" s="191"/>
      <c r="UUN35" s="191"/>
      <c r="UUO35" s="191"/>
      <c r="UUP35" s="191"/>
      <c r="UUQ35" s="191"/>
      <c r="UUR35" s="191"/>
      <c r="UUS35" s="191"/>
      <c r="UUT35" s="191"/>
      <c r="UUU35" s="191"/>
      <c r="UUV35" s="191"/>
      <c r="UUW35" s="191"/>
      <c r="UUX35" s="191"/>
      <c r="UUY35" s="191"/>
      <c r="UUZ35" s="191"/>
      <c r="UVA35" s="191"/>
      <c r="UVB35" s="191"/>
      <c r="UVC35" s="191"/>
      <c r="UVD35" s="191"/>
      <c r="UVE35" s="191"/>
      <c r="UVF35" s="191"/>
      <c r="UVG35" s="191"/>
      <c r="UVH35" s="191"/>
      <c r="UVI35" s="191"/>
      <c r="UVJ35" s="191"/>
      <c r="UVK35" s="191"/>
      <c r="UVL35" s="191"/>
      <c r="UVM35" s="191"/>
      <c r="UVN35" s="191"/>
      <c r="UVO35" s="191"/>
      <c r="UVP35" s="191"/>
      <c r="UVQ35" s="191"/>
      <c r="UVR35" s="191"/>
      <c r="UVS35" s="191"/>
      <c r="UVT35" s="191"/>
      <c r="UVU35" s="191"/>
      <c r="UVV35" s="191"/>
      <c r="UVW35" s="191"/>
      <c r="UVX35" s="191"/>
      <c r="UVY35" s="191"/>
      <c r="UVZ35" s="191"/>
      <c r="UWA35" s="191"/>
      <c r="UWB35" s="191"/>
      <c r="UWC35" s="191"/>
      <c r="UWD35" s="191"/>
      <c r="UWE35" s="191"/>
      <c r="UWF35" s="191"/>
      <c r="UWG35" s="191"/>
      <c r="UWH35" s="191"/>
      <c r="UWI35" s="191"/>
      <c r="UWJ35" s="191"/>
      <c r="UWK35" s="191"/>
      <c r="UWL35" s="191"/>
      <c r="UWM35" s="191"/>
      <c r="UWN35" s="191"/>
      <c r="UWO35" s="191"/>
      <c r="UWP35" s="191"/>
      <c r="UWQ35" s="191"/>
      <c r="UWR35" s="191"/>
      <c r="UWS35" s="191"/>
      <c r="UWT35" s="191"/>
      <c r="UWU35" s="191"/>
      <c r="UWV35" s="191"/>
      <c r="UWW35" s="191"/>
      <c r="UWX35" s="191"/>
      <c r="UWY35" s="191"/>
      <c r="UWZ35" s="191"/>
      <c r="UXA35" s="191"/>
      <c r="UXB35" s="191"/>
      <c r="UXC35" s="191"/>
      <c r="UXD35" s="191"/>
      <c r="UXE35" s="191"/>
      <c r="UXF35" s="191"/>
      <c r="UXG35" s="191"/>
      <c r="UXH35" s="191"/>
      <c r="UXI35" s="191"/>
      <c r="UXJ35" s="191"/>
      <c r="UXK35" s="191"/>
      <c r="UXL35" s="191"/>
      <c r="UXM35" s="191"/>
      <c r="UXN35" s="191"/>
      <c r="UXO35" s="191"/>
      <c r="UXP35" s="191"/>
      <c r="UXQ35" s="191"/>
      <c r="UXR35" s="191"/>
      <c r="UXS35" s="191"/>
      <c r="UXT35" s="191"/>
      <c r="UXU35" s="191"/>
      <c r="UXV35" s="191"/>
      <c r="UXW35" s="191"/>
      <c r="UXX35" s="191"/>
      <c r="UXY35" s="191"/>
      <c r="UXZ35" s="191"/>
      <c r="UYA35" s="191"/>
      <c r="UYB35" s="191"/>
      <c r="UYC35" s="191"/>
      <c r="UYD35" s="191"/>
      <c r="UYE35" s="191"/>
      <c r="UYF35" s="191"/>
      <c r="UYG35" s="191"/>
      <c r="UYH35" s="191"/>
      <c r="UYI35" s="191"/>
      <c r="UYJ35" s="191"/>
      <c r="UYK35" s="191"/>
      <c r="UYL35" s="191"/>
      <c r="UYM35" s="191"/>
      <c r="UYN35" s="191"/>
      <c r="UYO35" s="191"/>
      <c r="UYP35" s="191"/>
      <c r="UYQ35" s="191"/>
      <c r="UYR35" s="191"/>
      <c r="UYS35" s="191"/>
      <c r="UYT35" s="191"/>
      <c r="UYU35" s="191"/>
      <c r="UYV35" s="191"/>
      <c r="UYW35" s="191"/>
      <c r="UYX35" s="191"/>
      <c r="UYY35" s="191"/>
      <c r="UYZ35" s="191"/>
      <c r="UZA35" s="191"/>
      <c r="UZB35" s="191"/>
      <c r="UZC35" s="191"/>
      <c r="UZD35" s="191"/>
      <c r="UZE35" s="191"/>
      <c r="UZF35" s="191"/>
      <c r="UZG35" s="191"/>
      <c r="UZH35" s="191"/>
      <c r="UZI35" s="191"/>
      <c r="UZJ35" s="191"/>
      <c r="UZK35" s="191"/>
      <c r="UZL35" s="191"/>
      <c r="UZM35" s="191"/>
      <c r="UZN35" s="191"/>
      <c r="UZO35" s="191"/>
      <c r="UZP35" s="191"/>
      <c r="UZQ35" s="191"/>
      <c r="UZR35" s="191"/>
      <c r="UZS35" s="191"/>
      <c r="UZT35" s="191"/>
      <c r="UZU35" s="191"/>
      <c r="UZV35" s="191"/>
      <c r="UZW35" s="191"/>
      <c r="UZX35" s="191"/>
      <c r="UZY35" s="191"/>
      <c r="UZZ35" s="191"/>
      <c r="VAA35" s="191"/>
      <c r="VAB35" s="191"/>
      <c r="VAC35" s="191"/>
      <c r="VAD35" s="191"/>
      <c r="VAE35" s="191"/>
      <c r="VAF35" s="191"/>
      <c r="VAG35" s="191"/>
      <c r="VAH35" s="191"/>
      <c r="VAI35" s="191"/>
      <c r="VAJ35" s="191"/>
      <c r="VAK35" s="191"/>
      <c r="VAL35" s="191"/>
      <c r="VAM35" s="191"/>
      <c r="VAN35" s="191"/>
      <c r="VAO35" s="191"/>
      <c r="VAP35" s="191"/>
      <c r="VAQ35" s="191"/>
      <c r="VAR35" s="191"/>
      <c r="VAS35" s="191"/>
      <c r="VAT35" s="191"/>
      <c r="VAU35" s="191"/>
      <c r="VAV35" s="191"/>
      <c r="VAW35" s="191"/>
      <c r="VAX35" s="191"/>
      <c r="VAY35" s="191"/>
      <c r="VAZ35" s="191"/>
      <c r="VBA35" s="191"/>
      <c r="VBB35" s="191"/>
      <c r="VBC35" s="191"/>
      <c r="VBD35" s="191"/>
      <c r="VBE35" s="191"/>
      <c r="VBF35" s="191"/>
      <c r="VBG35" s="191"/>
      <c r="VBH35" s="191"/>
      <c r="VBI35" s="191"/>
      <c r="VBJ35" s="191"/>
      <c r="VBK35" s="191"/>
      <c r="VBL35" s="191"/>
      <c r="VBM35" s="191"/>
      <c r="VBN35" s="191"/>
      <c r="VBO35" s="191"/>
      <c r="VBP35" s="191"/>
      <c r="VBQ35" s="191"/>
      <c r="VBR35" s="191"/>
      <c r="VBS35" s="191"/>
      <c r="VBT35" s="191"/>
      <c r="VBU35" s="191"/>
      <c r="VBV35" s="191"/>
      <c r="VBW35" s="191"/>
      <c r="VBX35" s="191"/>
      <c r="VBY35" s="191"/>
      <c r="VBZ35" s="191"/>
      <c r="VCA35" s="191"/>
      <c r="VCB35" s="191"/>
      <c r="VCC35" s="191"/>
      <c r="VCD35" s="191"/>
      <c r="VCE35" s="191"/>
      <c r="VCF35" s="191"/>
      <c r="VCG35" s="191"/>
      <c r="VCH35" s="191"/>
      <c r="VCI35" s="191"/>
      <c r="VCJ35" s="191"/>
      <c r="VCK35" s="191"/>
      <c r="VCL35" s="191"/>
      <c r="VCM35" s="191"/>
      <c r="VCN35" s="191"/>
      <c r="VCO35" s="191"/>
      <c r="VCP35" s="191"/>
      <c r="VCQ35" s="191"/>
      <c r="VCR35" s="191"/>
      <c r="VCS35" s="191"/>
      <c r="VCT35" s="191"/>
      <c r="VCU35" s="191"/>
      <c r="VCV35" s="191"/>
      <c r="VCW35" s="191"/>
      <c r="VCX35" s="191"/>
      <c r="VCY35" s="191"/>
      <c r="VCZ35" s="191"/>
      <c r="VDA35" s="191"/>
      <c r="VDB35" s="191"/>
      <c r="VDC35" s="191"/>
      <c r="VDD35" s="191"/>
      <c r="VDE35" s="191"/>
      <c r="VDF35" s="191"/>
      <c r="VDG35" s="191"/>
      <c r="VDH35" s="191"/>
      <c r="VDI35" s="191"/>
      <c r="VDJ35" s="191"/>
      <c r="VDK35" s="191"/>
      <c r="VDL35" s="191"/>
      <c r="VDM35" s="191"/>
      <c r="VDN35" s="191"/>
      <c r="VDO35" s="191"/>
      <c r="VDP35" s="191"/>
      <c r="VDQ35" s="191"/>
      <c r="VDR35" s="191"/>
      <c r="VDS35" s="191"/>
      <c r="VDT35" s="191"/>
      <c r="VDU35" s="191"/>
      <c r="VDV35" s="191"/>
      <c r="VDW35" s="191"/>
      <c r="VDX35" s="191"/>
      <c r="VDY35" s="191"/>
      <c r="VDZ35" s="191"/>
      <c r="VEA35" s="191"/>
      <c r="VEB35" s="191"/>
      <c r="VEC35" s="191"/>
      <c r="VED35" s="191"/>
      <c r="VEE35" s="191"/>
      <c r="VEF35" s="191"/>
      <c r="VEG35" s="191"/>
      <c r="VEH35" s="191"/>
      <c r="VEI35" s="191"/>
      <c r="VEJ35" s="191"/>
      <c r="VEK35" s="191"/>
      <c r="VEL35" s="191"/>
      <c r="VEM35" s="191"/>
      <c r="VEN35" s="191"/>
      <c r="VEO35" s="191"/>
      <c r="VEP35" s="191"/>
      <c r="VEQ35" s="191"/>
      <c r="VER35" s="191"/>
      <c r="VES35" s="191"/>
      <c r="VET35" s="191"/>
      <c r="VEU35" s="191"/>
      <c r="VEV35" s="191"/>
      <c r="VEW35" s="191"/>
      <c r="VEX35" s="191"/>
      <c r="VEY35" s="191"/>
      <c r="VEZ35" s="191"/>
      <c r="VFA35" s="191"/>
      <c r="VFB35" s="191"/>
      <c r="VFC35" s="191"/>
      <c r="VFD35" s="191"/>
      <c r="VFE35" s="191"/>
      <c r="VFF35" s="191"/>
      <c r="VFG35" s="191"/>
      <c r="VFH35" s="191"/>
      <c r="VFI35" s="191"/>
      <c r="VFJ35" s="191"/>
      <c r="VFK35" s="191"/>
      <c r="VFL35" s="191"/>
      <c r="VFM35" s="191"/>
      <c r="VFN35" s="191"/>
      <c r="VFO35" s="191"/>
      <c r="VFP35" s="191"/>
      <c r="VFQ35" s="191"/>
      <c r="VFR35" s="191"/>
      <c r="VFS35" s="191"/>
      <c r="VFT35" s="191"/>
      <c r="VFU35" s="191"/>
      <c r="VFV35" s="191"/>
      <c r="VFW35" s="191"/>
      <c r="VFX35" s="191"/>
      <c r="VFY35" s="191"/>
      <c r="VFZ35" s="191"/>
      <c r="VGA35" s="191"/>
      <c r="VGB35" s="191"/>
      <c r="VGC35" s="191"/>
      <c r="VGD35" s="191"/>
      <c r="VGE35" s="191"/>
      <c r="VGF35" s="191"/>
      <c r="VGG35" s="191"/>
      <c r="VGH35" s="191"/>
      <c r="VGI35" s="191"/>
      <c r="VGJ35" s="191"/>
      <c r="VGK35" s="191"/>
      <c r="VGL35" s="191"/>
      <c r="VGM35" s="191"/>
      <c r="VGN35" s="191"/>
      <c r="VGO35" s="191"/>
      <c r="VGP35" s="191"/>
      <c r="VGQ35" s="191"/>
      <c r="VGR35" s="191"/>
      <c r="VGS35" s="191"/>
      <c r="VGT35" s="191"/>
      <c r="VGU35" s="191"/>
      <c r="VGV35" s="191"/>
      <c r="VGW35" s="191"/>
      <c r="VGX35" s="191"/>
      <c r="VGY35" s="191"/>
      <c r="VGZ35" s="191"/>
      <c r="VHA35" s="191"/>
      <c r="VHB35" s="191"/>
      <c r="VHC35" s="191"/>
      <c r="VHD35" s="191"/>
      <c r="VHE35" s="191"/>
      <c r="VHF35" s="191"/>
      <c r="VHG35" s="191"/>
      <c r="VHH35" s="191"/>
      <c r="VHI35" s="191"/>
      <c r="VHJ35" s="191"/>
      <c r="VHK35" s="191"/>
      <c r="VHL35" s="191"/>
      <c r="VHM35" s="191"/>
      <c r="VHN35" s="191"/>
      <c r="VHO35" s="191"/>
      <c r="VHP35" s="191"/>
      <c r="VHQ35" s="191"/>
      <c r="VHR35" s="191"/>
      <c r="VHS35" s="191"/>
      <c r="VHT35" s="191"/>
      <c r="VHU35" s="191"/>
      <c r="VHV35" s="191"/>
      <c r="VHW35" s="191"/>
      <c r="VHX35" s="191"/>
      <c r="VHY35" s="191"/>
      <c r="VHZ35" s="191"/>
      <c r="VIA35" s="191"/>
      <c r="VIB35" s="191"/>
      <c r="VIC35" s="191"/>
      <c r="VID35" s="191"/>
      <c r="VIE35" s="191"/>
      <c r="VIF35" s="191"/>
      <c r="VIG35" s="191"/>
      <c r="VIH35" s="191"/>
      <c r="VII35" s="191"/>
      <c r="VIJ35" s="191"/>
      <c r="VIK35" s="191"/>
      <c r="VIL35" s="191"/>
      <c r="VIM35" s="191"/>
      <c r="VIN35" s="191"/>
      <c r="VIO35" s="191"/>
      <c r="VIP35" s="191"/>
      <c r="VIQ35" s="191"/>
      <c r="VIR35" s="191"/>
      <c r="VIS35" s="191"/>
      <c r="VIT35" s="191"/>
      <c r="VIU35" s="191"/>
      <c r="VIV35" s="191"/>
      <c r="VIW35" s="191"/>
      <c r="VIX35" s="191"/>
      <c r="VIY35" s="191"/>
      <c r="VIZ35" s="191"/>
      <c r="VJA35" s="191"/>
      <c r="VJB35" s="191"/>
      <c r="VJC35" s="191"/>
      <c r="VJD35" s="191"/>
      <c r="VJE35" s="191"/>
      <c r="VJF35" s="191"/>
      <c r="VJG35" s="191"/>
      <c r="VJH35" s="191"/>
      <c r="VJI35" s="191"/>
      <c r="VJJ35" s="191"/>
      <c r="VJK35" s="191"/>
      <c r="VJL35" s="191"/>
      <c r="VJM35" s="191"/>
      <c r="VJN35" s="191"/>
      <c r="VJO35" s="191"/>
      <c r="VJP35" s="191"/>
      <c r="VJQ35" s="191"/>
      <c r="VJR35" s="191"/>
      <c r="VJS35" s="191"/>
      <c r="VJT35" s="191"/>
      <c r="VJU35" s="191"/>
      <c r="VJV35" s="191"/>
      <c r="VJW35" s="191"/>
      <c r="VJX35" s="191"/>
      <c r="VJY35" s="191"/>
      <c r="VJZ35" s="191"/>
      <c r="VKA35" s="191"/>
      <c r="VKB35" s="191"/>
      <c r="VKC35" s="191"/>
      <c r="VKD35" s="191"/>
      <c r="VKE35" s="191"/>
      <c r="VKF35" s="191"/>
      <c r="VKG35" s="191"/>
      <c r="VKH35" s="191"/>
      <c r="VKI35" s="191"/>
      <c r="VKJ35" s="191"/>
      <c r="VKK35" s="191"/>
      <c r="VKL35" s="191"/>
      <c r="VKM35" s="191"/>
      <c r="VKN35" s="191"/>
      <c r="VKO35" s="191"/>
      <c r="VKP35" s="191"/>
      <c r="VKQ35" s="191"/>
      <c r="VKR35" s="191"/>
      <c r="VKS35" s="191"/>
      <c r="VKT35" s="191"/>
      <c r="VKU35" s="191"/>
      <c r="VKV35" s="191"/>
      <c r="VKW35" s="191"/>
      <c r="VKX35" s="191"/>
      <c r="VKY35" s="191"/>
      <c r="VKZ35" s="191"/>
      <c r="VLA35" s="191"/>
      <c r="VLB35" s="191"/>
      <c r="VLC35" s="191"/>
      <c r="VLD35" s="191"/>
      <c r="VLE35" s="191"/>
      <c r="VLF35" s="191"/>
      <c r="VLG35" s="191"/>
      <c r="VLH35" s="191"/>
      <c r="VLI35" s="191"/>
      <c r="VLJ35" s="191"/>
      <c r="VLK35" s="191"/>
      <c r="VLL35" s="191"/>
      <c r="VLM35" s="191"/>
      <c r="VLN35" s="191"/>
      <c r="VLO35" s="191"/>
      <c r="VLP35" s="191"/>
      <c r="VLQ35" s="191"/>
      <c r="VLR35" s="191"/>
      <c r="VLS35" s="191"/>
      <c r="VLT35" s="191"/>
      <c r="VLU35" s="191"/>
      <c r="VLV35" s="191"/>
      <c r="VLW35" s="191"/>
      <c r="VLX35" s="191"/>
      <c r="VLY35" s="191"/>
      <c r="VLZ35" s="191"/>
      <c r="VMA35" s="191"/>
      <c r="VMB35" s="191"/>
      <c r="VMC35" s="191"/>
      <c r="VMD35" s="191"/>
      <c r="VME35" s="191"/>
      <c r="VMF35" s="191"/>
      <c r="VMG35" s="191"/>
      <c r="VMH35" s="191"/>
      <c r="VMI35" s="191"/>
      <c r="VMJ35" s="191"/>
      <c r="VMK35" s="191"/>
      <c r="VML35" s="191"/>
      <c r="VMM35" s="191"/>
      <c r="VMN35" s="191"/>
      <c r="VMO35" s="191"/>
      <c r="VMP35" s="191"/>
      <c r="VMQ35" s="191"/>
      <c r="VMR35" s="191"/>
      <c r="VMS35" s="191"/>
      <c r="VMT35" s="191"/>
      <c r="VMU35" s="191"/>
      <c r="VMV35" s="191"/>
      <c r="VMW35" s="191"/>
      <c r="VMX35" s="191"/>
      <c r="VMY35" s="191"/>
      <c r="VMZ35" s="191"/>
      <c r="VNA35" s="191"/>
      <c r="VNB35" s="191"/>
      <c r="VNC35" s="191"/>
      <c r="VND35" s="191"/>
      <c r="VNE35" s="191"/>
      <c r="VNF35" s="191"/>
      <c r="VNG35" s="191"/>
      <c r="VNH35" s="191"/>
      <c r="VNI35" s="191"/>
      <c r="VNJ35" s="191"/>
      <c r="VNK35" s="191"/>
      <c r="VNL35" s="191"/>
      <c r="VNM35" s="191"/>
      <c r="VNN35" s="191"/>
      <c r="VNO35" s="191"/>
      <c r="VNP35" s="191"/>
      <c r="VNQ35" s="191"/>
      <c r="VNR35" s="191"/>
      <c r="VNS35" s="191"/>
      <c r="VNT35" s="191"/>
      <c r="VNU35" s="191"/>
      <c r="VNV35" s="191"/>
      <c r="VNW35" s="191"/>
      <c r="VNX35" s="191"/>
      <c r="VNY35" s="191"/>
      <c r="VNZ35" s="191"/>
      <c r="VOA35" s="191"/>
      <c r="VOB35" s="191"/>
      <c r="VOC35" s="191"/>
      <c r="VOD35" s="191"/>
      <c r="VOE35" s="191"/>
      <c r="VOF35" s="191"/>
      <c r="VOG35" s="191"/>
      <c r="VOH35" s="191"/>
      <c r="VOI35" s="191"/>
      <c r="VOJ35" s="191"/>
      <c r="VOK35" s="191"/>
      <c r="VOL35" s="191"/>
      <c r="VOM35" s="191"/>
      <c r="VON35" s="191"/>
      <c r="VOO35" s="191"/>
      <c r="VOP35" s="191"/>
      <c r="VOQ35" s="191"/>
      <c r="VOR35" s="191"/>
      <c r="VOS35" s="191"/>
      <c r="VOT35" s="191"/>
      <c r="VOU35" s="191"/>
      <c r="VOV35" s="191"/>
      <c r="VOW35" s="191"/>
      <c r="VOX35" s="191"/>
      <c r="VOY35" s="191"/>
      <c r="VOZ35" s="191"/>
      <c r="VPA35" s="191"/>
      <c r="VPB35" s="191"/>
      <c r="VPC35" s="191"/>
      <c r="VPD35" s="191"/>
      <c r="VPE35" s="191"/>
      <c r="VPF35" s="191"/>
      <c r="VPG35" s="191"/>
      <c r="VPH35" s="191"/>
      <c r="VPI35" s="191"/>
      <c r="VPJ35" s="191"/>
      <c r="VPK35" s="191"/>
      <c r="VPL35" s="191"/>
      <c r="VPM35" s="191"/>
      <c r="VPN35" s="191"/>
      <c r="VPO35" s="191"/>
      <c r="VPP35" s="191"/>
      <c r="VPQ35" s="191"/>
      <c r="VPR35" s="191"/>
      <c r="VPS35" s="191"/>
      <c r="VPT35" s="191"/>
      <c r="VPU35" s="191"/>
      <c r="VPV35" s="191"/>
      <c r="VPW35" s="191"/>
      <c r="VPX35" s="191"/>
      <c r="VPY35" s="191"/>
      <c r="VPZ35" s="191"/>
      <c r="VQA35" s="191"/>
      <c r="VQB35" s="191"/>
      <c r="VQC35" s="191"/>
      <c r="VQD35" s="191"/>
      <c r="VQE35" s="191"/>
      <c r="VQF35" s="191"/>
      <c r="VQG35" s="191"/>
      <c r="VQH35" s="191"/>
      <c r="VQI35" s="191"/>
      <c r="VQJ35" s="191"/>
      <c r="VQK35" s="191"/>
      <c r="VQL35" s="191"/>
      <c r="VQM35" s="191"/>
      <c r="VQN35" s="191"/>
      <c r="VQO35" s="191"/>
      <c r="VQP35" s="191"/>
      <c r="VQQ35" s="191"/>
      <c r="VQR35" s="191"/>
      <c r="VQS35" s="191"/>
      <c r="VQT35" s="191"/>
      <c r="VQU35" s="191"/>
      <c r="VQV35" s="191"/>
      <c r="VQW35" s="191"/>
      <c r="VQX35" s="191"/>
      <c r="VQY35" s="191"/>
      <c r="VQZ35" s="191"/>
      <c r="VRA35" s="191"/>
      <c r="VRB35" s="191"/>
      <c r="VRC35" s="191"/>
      <c r="VRD35" s="191"/>
      <c r="VRE35" s="191"/>
      <c r="VRF35" s="191"/>
      <c r="VRG35" s="191"/>
      <c r="VRH35" s="191"/>
      <c r="VRI35" s="191"/>
      <c r="VRJ35" s="191"/>
      <c r="VRK35" s="191"/>
      <c r="VRL35" s="191"/>
      <c r="VRM35" s="191"/>
      <c r="VRN35" s="191"/>
      <c r="VRO35" s="191"/>
      <c r="VRP35" s="191"/>
      <c r="VRQ35" s="191"/>
      <c r="VRR35" s="191"/>
      <c r="VRS35" s="191"/>
      <c r="VRT35" s="191"/>
      <c r="VRU35" s="191"/>
      <c r="VRV35" s="191"/>
      <c r="VRW35" s="191"/>
      <c r="VRX35" s="191"/>
      <c r="VRY35" s="191"/>
      <c r="VRZ35" s="191"/>
      <c r="VSA35" s="191"/>
      <c r="VSB35" s="191"/>
      <c r="VSC35" s="191"/>
      <c r="VSD35" s="191"/>
      <c r="VSE35" s="191"/>
      <c r="VSF35" s="191"/>
      <c r="VSG35" s="191"/>
      <c r="VSH35" s="191"/>
      <c r="VSI35" s="191"/>
      <c r="VSJ35" s="191"/>
      <c r="VSK35" s="191"/>
      <c r="VSL35" s="191"/>
      <c r="VSM35" s="191"/>
      <c r="VSN35" s="191"/>
      <c r="VSO35" s="191"/>
      <c r="VSP35" s="191"/>
      <c r="VSQ35" s="191"/>
      <c r="VSR35" s="191"/>
      <c r="VSS35" s="191"/>
      <c r="VST35" s="191"/>
      <c r="VSU35" s="191"/>
      <c r="VSV35" s="191"/>
      <c r="VSW35" s="191"/>
      <c r="VSX35" s="191"/>
      <c r="VSY35" s="191"/>
      <c r="VSZ35" s="191"/>
      <c r="VTA35" s="191"/>
      <c r="VTB35" s="191"/>
      <c r="VTC35" s="191"/>
      <c r="VTD35" s="191"/>
      <c r="VTE35" s="191"/>
      <c r="VTF35" s="191"/>
      <c r="VTG35" s="191"/>
      <c r="VTH35" s="191"/>
      <c r="VTI35" s="191"/>
      <c r="VTJ35" s="191"/>
      <c r="VTK35" s="191"/>
      <c r="VTL35" s="191"/>
      <c r="VTM35" s="191"/>
      <c r="VTN35" s="191"/>
      <c r="VTO35" s="191"/>
      <c r="VTP35" s="191"/>
      <c r="VTQ35" s="191"/>
      <c r="VTR35" s="191"/>
      <c r="VTS35" s="191"/>
      <c r="VTT35" s="191"/>
      <c r="VTU35" s="191"/>
      <c r="VTV35" s="191"/>
      <c r="VTW35" s="191"/>
      <c r="VTX35" s="191"/>
      <c r="VTY35" s="191"/>
      <c r="VTZ35" s="191"/>
      <c r="VUA35" s="191"/>
      <c r="VUB35" s="191"/>
      <c r="VUC35" s="191"/>
      <c r="VUD35" s="191"/>
      <c r="VUE35" s="191"/>
      <c r="VUF35" s="191"/>
      <c r="VUG35" s="191"/>
      <c r="VUH35" s="191"/>
      <c r="VUI35" s="191"/>
      <c r="VUJ35" s="191"/>
      <c r="VUK35" s="191"/>
      <c r="VUL35" s="191"/>
      <c r="VUM35" s="191"/>
      <c r="VUN35" s="191"/>
      <c r="VUO35" s="191"/>
      <c r="VUP35" s="191"/>
      <c r="VUQ35" s="191"/>
      <c r="VUR35" s="191"/>
      <c r="VUS35" s="191"/>
      <c r="VUT35" s="191"/>
      <c r="VUU35" s="191"/>
      <c r="VUV35" s="191"/>
      <c r="VUW35" s="191"/>
      <c r="VUX35" s="191"/>
      <c r="VUY35" s="191"/>
      <c r="VUZ35" s="191"/>
      <c r="VVA35" s="191"/>
      <c r="VVB35" s="191"/>
      <c r="VVC35" s="191"/>
      <c r="VVD35" s="191"/>
      <c r="VVE35" s="191"/>
      <c r="VVF35" s="191"/>
      <c r="VVG35" s="191"/>
      <c r="VVH35" s="191"/>
      <c r="VVI35" s="191"/>
      <c r="VVJ35" s="191"/>
      <c r="VVK35" s="191"/>
      <c r="VVL35" s="191"/>
      <c r="VVM35" s="191"/>
      <c r="VVN35" s="191"/>
      <c r="VVO35" s="191"/>
      <c r="VVP35" s="191"/>
      <c r="VVQ35" s="191"/>
      <c r="VVR35" s="191"/>
      <c r="VVS35" s="191"/>
      <c r="VVT35" s="191"/>
      <c r="VVU35" s="191"/>
      <c r="VVV35" s="191"/>
      <c r="VVW35" s="191"/>
      <c r="VVX35" s="191"/>
      <c r="VVY35" s="191"/>
      <c r="VVZ35" s="191"/>
      <c r="VWA35" s="191"/>
      <c r="VWB35" s="191"/>
      <c r="VWC35" s="191"/>
      <c r="VWD35" s="191"/>
      <c r="VWE35" s="191"/>
      <c r="VWF35" s="191"/>
      <c r="VWG35" s="191"/>
      <c r="VWH35" s="191"/>
      <c r="VWI35" s="191"/>
      <c r="VWJ35" s="191"/>
      <c r="VWK35" s="191"/>
      <c r="VWL35" s="191"/>
      <c r="VWM35" s="191"/>
      <c r="VWN35" s="191"/>
      <c r="VWO35" s="191"/>
      <c r="VWP35" s="191"/>
      <c r="VWQ35" s="191"/>
      <c r="VWR35" s="191"/>
      <c r="VWS35" s="191"/>
      <c r="VWT35" s="191"/>
      <c r="VWU35" s="191"/>
      <c r="VWV35" s="191"/>
      <c r="VWW35" s="191"/>
      <c r="VWX35" s="191"/>
      <c r="VWY35" s="191"/>
      <c r="VWZ35" s="191"/>
      <c r="VXA35" s="191"/>
      <c r="VXB35" s="191"/>
      <c r="VXC35" s="191"/>
      <c r="VXD35" s="191"/>
      <c r="VXE35" s="191"/>
      <c r="VXF35" s="191"/>
      <c r="VXG35" s="191"/>
      <c r="VXH35" s="191"/>
      <c r="VXI35" s="191"/>
      <c r="VXJ35" s="191"/>
      <c r="VXK35" s="191"/>
      <c r="VXL35" s="191"/>
      <c r="VXM35" s="191"/>
      <c r="VXN35" s="191"/>
      <c r="VXO35" s="191"/>
      <c r="VXP35" s="191"/>
      <c r="VXQ35" s="191"/>
      <c r="VXR35" s="191"/>
      <c r="VXS35" s="191"/>
      <c r="VXT35" s="191"/>
      <c r="VXU35" s="191"/>
      <c r="VXV35" s="191"/>
      <c r="VXW35" s="191"/>
      <c r="VXX35" s="191"/>
      <c r="VXY35" s="191"/>
      <c r="VXZ35" s="191"/>
      <c r="VYA35" s="191"/>
      <c r="VYB35" s="191"/>
      <c r="VYC35" s="191"/>
      <c r="VYD35" s="191"/>
      <c r="VYE35" s="191"/>
      <c r="VYF35" s="191"/>
      <c r="VYG35" s="191"/>
      <c r="VYH35" s="191"/>
      <c r="VYI35" s="191"/>
      <c r="VYJ35" s="191"/>
      <c r="VYK35" s="191"/>
      <c r="VYL35" s="191"/>
      <c r="VYM35" s="191"/>
      <c r="VYN35" s="191"/>
      <c r="VYO35" s="191"/>
      <c r="VYP35" s="191"/>
      <c r="VYQ35" s="191"/>
      <c r="VYR35" s="191"/>
      <c r="VYS35" s="191"/>
      <c r="VYT35" s="191"/>
      <c r="VYU35" s="191"/>
      <c r="VYV35" s="191"/>
      <c r="VYW35" s="191"/>
      <c r="VYX35" s="191"/>
      <c r="VYY35" s="191"/>
      <c r="VYZ35" s="191"/>
      <c r="VZA35" s="191"/>
      <c r="VZB35" s="191"/>
      <c r="VZC35" s="191"/>
      <c r="VZD35" s="191"/>
      <c r="VZE35" s="191"/>
      <c r="VZF35" s="191"/>
      <c r="VZG35" s="191"/>
      <c r="VZH35" s="191"/>
      <c r="VZI35" s="191"/>
      <c r="VZJ35" s="191"/>
      <c r="VZK35" s="191"/>
      <c r="VZL35" s="191"/>
      <c r="VZM35" s="191"/>
      <c r="VZN35" s="191"/>
      <c r="VZO35" s="191"/>
      <c r="VZP35" s="191"/>
      <c r="VZQ35" s="191"/>
      <c r="VZR35" s="191"/>
      <c r="VZS35" s="191"/>
      <c r="VZT35" s="191"/>
      <c r="VZU35" s="191"/>
      <c r="VZV35" s="191"/>
      <c r="VZW35" s="191"/>
      <c r="VZX35" s="191"/>
      <c r="VZY35" s="191"/>
      <c r="VZZ35" s="191"/>
      <c r="WAA35" s="191"/>
      <c r="WAB35" s="191"/>
      <c r="WAC35" s="191"/>
      <c r="WAD35" s="191"/>
      <c r="WAE35" s="191"/>
      <c r="WAF35" s="191"/>
      <c r="WAG35" s="191"/>
      <c r="WAH35" s="191"/>
      <c r="WAI35" s="191"/>
      <c r="WAJ35" s="191"/>
      <c r="WAK35" s="191"/>
      <c r="WAL35" s="191"/>
      <c r="WAM35" s="191"/>
      <c r="WAN35" s="191"/>
      <c r="WAO35" s="191"/>
      <c r="WAP35" s="191"/>
      <c r="WAQ35" s="191"/>
      <c r="WAR35" s="191"/>
      <c r="WAS35" s="191"/>
      <c r="WAT35" s="191"/>
      <c r="WAU35" s="191"/>
      <c r="WAV35" s="191"/>
      <c r="WAW35" s="191"/>
      <c r="WAX35" s="191"/>
      <c r="WAY35" s="191"/>
      <c r="WAZ35" s="191"/>
      <c r="WBA35" s="191"/>
      <c r="WBB35" s="191"/>
      <c r="WBC35" s="191"/>
      <c r="WBD35" s="191"/>
      <c r="WBE35" s="191"/>
      <c r="WBF35" s="191"/>
      <c r="WBG35" s="191"/>
      <c r="WBH35" s="191"/>
      <c r="WBI35" s="191"/>
      <c r="WBJ35" s="191"/>
      <c r="WBK35" s="191"/>
      <c r="WBL35" s="191"/>
      <c r="WBM35" s="191"/>
      <c r="WBN35" s="191"/>
      <c r="WBO35" s="191"/>
      <c r="WBP35" s="191"/>
      <c r="WBQ35" s="191"/>
      <c r="WBR35" s="191"/>
      <c r="WBS35" s="191"/>
      <c r="WBT35" s="191"/>
      <c r="WBU35" s="191"/>
      <c r="WBV35" s="191"/>
      <c r="WBW35" s="191"/>
      <c r="WBX35" s="191"/>
      <c r="WBY35" s="191"/>
      <c r="WBZ35" s="191"/>
      <c r="WCA35" s="191"/>
      <c r="WCB35" s="191"/>
      <c r="WCC35" s="191"/>
      <c r="WCD35" s="191"/>
      <c r="WCE35" s="191"/>
      <c r="WCF35" s="191"/>
      <c r="WCG35" s="191"/>
      <c r="WCH35" s="191"/>
      <c r="WCI35" s="191"/>
      <c r="WCJ35" s="191"/>
      <c r="WCK35" s="191"/>
      <c r="WCL35" s="191"/>
      <c r="WCM35" s="191"/>
      <c r="WCN35" s="191"/>
      <c r="WCO35" s="191"/>
      <c r="WCP35" s="191"/>
      <c r="WCQ35" s="191"/>
      <c r="WCR35" s="191"/>
      <c r="WCS35" s="191"/>
      <c r="WCT35" s="191"/>
      <c r="WCU35" s="191"/>
      <c r="WCV35" s="191"/>
      <c r="WCW35" s="191"/>
      <c r="WCX35" s="191"/>
      <c r="WCY35" s="191"/>
      <c r="WCZ35" s="191"/>
      <c r="WDA35" s="191"/>
      <c r="WDB35" s="191"/>
      <c r="WDC35" s="191"/>
      <c r="WDD35" s="191"/>
      <c r="WDE35" s="191"/>
      <c r="WDF35" s="191"/>
      <c r="WDG35" s="191"/>
      <c r="WDH35" s="191"/>
      <c r="WDI35" s="191"/>
      <c r="WDJ35" s="191"/>
      <c r="WDK35" s="191"/>
      <c r="WDL35" s="191"/>
      <c r="WDM35" s="191"/>
      <c r="WDN35" s="191"/>
      <c r="WDO35" s="191"/>
      <c r="WDP35" s="191"/>
      <c r="WDQ35" s="191"/>
      <c r="WDR35" s="191"/>
      <c r="WDS35" s="191"/>
      <c r="WDT35" s="191"/>
      <c r="WDU35" s="191"/>
      <c r="WDV35" s="191"/>
      <c r="WDW35" s="191"/>
      <c r="WDX35" s="191"/>
      <c r="WDY35" s="191"/>
      <c r="WDZ35" s="191"/>
      <c r="WEA35" s="191"/>
      <c r="WEB35" s="191"/>
      <c r="WEC35" s="191"/>
      <c r="WED35" s="191"/>
      <c r="WEE35" s="191"/>
      <c r="WEF35" s="191"/>
      <c r="WEG35" s="191"/>
      <c r="WEH35" s="191"/>
      <c r="WEI35" s="191"/>
      <c r="WEJ35" s="191"/>
      <c r="WEK35" s="191"/>
      <c r="WEL35" s="191"/>
      <c r="WEM35" s="191"/>
      <c r="WEN35" s="191"/>
      <c r="WEO35" s="191"/>
      <c r="WEP35" s="191"/>
      <c r="WEQ35" s="191"/>
      <c r="WER35" s="191"/>
      <c r="WES35" s="191"/>
      <c r="WET35" s="191"/>
      <c r="WEU35" s="191"/>
      <c r="WEV35" s="191"/>
      <c r="WEW35" s="191"/>
      <c r="WEX35" s="191"/>
      <c r="WEY35" s="191"/>
      <c r="WEZ35" s="191"/>
      <c r="WFA35" s="191"/>
      <c r="WFB35" s="191"/>
      <c r="WFC35" s="191"/>
      <c r="WFD35" s="191"/>
      <c r="WFE35" s="191"/>
      <c r="WFF35" s="191"/>
      <c r="WFG35" s="191"/>
      <c r="WFH35" s="191"/>
      <c r="WFI35" s="191"/>
      <c r="WFJ35" s="191"/>
      <c r="WFK35" s="191"/>
      <c r="WFL35" s="191"/>
      <c r="WFM35" s="191"/>
      <c r="WFN35" s="191"/>
      <c r="WFO35" s="191"/>
      <c r="WFP35" s="191"/>
      <c r="WFQ35" s="191"/>
      <c r="WFR35" s="191"/>
      <c r="WFS35" s="191"/>
      <c r="WFT35" s="191"/>
      <c r="WFU35" s="191"/>
      <c r="WFV35" s="191"/>
      <c r="WFW35" s="191"/>
      <c r="WFX35" s="191"/>
      <c r="WFY35" s="191"/>
      <c r="WFZ35" s="191"/>
      <c r="WGA35" s="191"/>
      <c r="WGB35" s="191"/>
      <c r="WGC35" s="191"/>
      <c r="WGD35" s="191"/>
      <c r="WGE35" s="191"/>
      <c r="WGF35" s="191"/>
      <c r="WGG35" s="191"/>
      <c r="WGH35" s="191"/>
      <c r="WGI35" s="191"/>
      <c r="WGJ35" s="191"/>
      <c r="WGK35" s="191"/>
      <c r="WGL35" s="191"/>
      <c r="WGM35" s="191"/>
      <c r="WGN35" s="191"/>
      <c r="WGO35" s="191"/>
      <c r="WGP35" s="191"/>
      <c r="WGQ35" s="191"/>
      <c r="WGR35" s="191"/>
      <c r="WGS35" s="191"/>
      <c r="WGT35" s="191"/>
      <c r="WGU35" s="191"/>
      <c r="WGV35" s="191"/>
      <c r="WGW35" s="191"/>
      <c r="WGX35" s="191"/>
      <c r="WGY35" s="191"/>
      <c r="WGZ35" s="191"/>
      <c r="WHA35" s="191"/>
      <c r="WHB35" s="191"/>
      <c r="WHC35" s="191"/>
      <c r="WHD35" s="191"/>
      <c r="WHE35" s="191"/>
      <c r="WHF35" s="191"/>
      <c r="WHG35" s="191"/>
      <c r="WHH35" s="191"/>
      <c r="WHI35" s="191"/>
      <c r="WHJ35" s="191"/>
      <c r="WHK35" s="191"/>
      <c r="WHL35" s="191"/>
      <c r="WHM35" s="191"/>
      <c r="WHN35" s="191"/>
      <c r="WHO35" s="191"/>
      <c r="WHP35" s="191"/>
      <c r="WHQ35" s="191"/>
      <c r="WHR35" s="191"/>
      <c r="WHS35" s="191"/>
      <c r="WHT35" s="191"/>
      <c r="WHU35" s="191"/>
      <c r="WHV35" s="191"/>
      <c r="WHW35" s="191"/>
      <c r="WHX35" s="191"/>
      <c r="WHY35" s="191"/>
      <c r="WHZ35" s="191"/>
      <c r="WIA35" s="191"/>
      <c r="WIB35" s="191"/>
      <c r="WIC35" s="191"/>
      <c r="WID35" s="191"/>
      <c r="WIE35" s="191"/>
      <c r="WIF35" s="191"/>
      <c r="WIG35" s="191"/>
      <c r="WIH35" s="191"/>
      <c r="WII35" s="191"/>
      <c r="WIJ35" s="191"/>
      <c r="WIK35" s="191"/>
      <c r="WIL35" s="191"/>
      <c r="WIM35" s="191"/>
      <c r="WIN35" s="191"/>
      <c r="WIO35" s="191"/>
      <c r="WIP35" s="191"/>
      <c r="WIQ35" s="191"/>
      <c r="WIR35" s="191"/>
      <c r="WIS35" s="191"/>
      <c r="WIT35" s="191"/>
      <c r="WIU35" s="191"/>
      <c r="WIV35" s="191"/>
      <c r="WIW35" s="191"/>
      <c r="WIX35" s="191"/>
      <c r="WIY35" s="191"/>
      <c r="WIZ35" s="191"/>
      <c r="WJA35" s="191"/>
      <c r="WJB35" s="191"/>
      <c r="WJC35" s="191"/>
      <c r="WJD35" s="191"/>
      <c r="WJE35" s="191"/>
      <c r="WJF35" s="191"/>
      <c r="WJG35" s="191"/>
      <c r="WJH35" s="191"/>
      <c r="WJI35" s="191"/>
      <c r="WJJ35" s="191"/>
      <c r="WJK35" s="191"/>
      <c r="WJL35" s="191"/>
      <c r="WJM35" s="191"/>
      <c r="WJN35" s="191"/>
      <c r="WJO35" s="191"/>
      <c r="WJP35" s="191"/>
      <c r="WJQ35" s="191"/>
      <c r="WJR35" s="191"/>
      <c r="WJS35" s="191"/>
      <c r="WJT35" s="191"/>
      <c r="WJU35" s="191"/>
      <c r="WJV35" s="191"/>
      <c r="WJW35" s="191"/>
      <c r="WJX35" s="191"/>
      <c r="WJY35" s="191"/>
      <c r="WJZ35" s="191"/>
      <c r="WKA35" s="191"/>
      <c r="WKB35" s="191"/>
      <c r="WKC35" s="191"/>
      <c r="WKD35" s="191"/>
      <c r="WKE35" s="191"/>
      <c r="WKF35" s="191"/>
      <c r="WKG35" s="191"/>
      <c r="WKH35" s="191"/>
      <c r="WKI35" s="191"/>
      <c r="WKJ35" s="191"/>
      <c r="WKK35" s="191"/>
      <c r="WKL35" s="191"/>
      <c r="WKM35" s="191"/>
      <c r="WKN35" s="191"/>
      <c r="WKO35" s="191"/>
      <c r="WKP35" s="191"/>
      <c r="WKQ35" s="191"/>
      <c r="WKR35" s="191"/>
      <c r="WKS35" s="191"/>
      <c r="WKT35" s="191"/>
      <c r="WKU35" s="191"/>
      <c r="WKV35" s="191"/>
      <c r="WKW35" s="191"/>
      <c r="WKX35" s="191"/>
      <c r="WKY35" s="191"/>
      <c r="WKZ35" s="191"/>
      <c r="WLA35" s="191"/>
      <c r="WLB35" s="191"/>
      <c r="WLC35" s="191"/>
      <c r="WLD35" s="191"/>
      <c r="WLE35" s="191"/>
      <c r="WLF35" s="191"/>
      <c r="WLG35" s="191"/>
      <c r="WLH35" s="191"/>
      <c r="WLI35" s="191"/>
      <c r="WLJ35" s="191"/>
      <c r="WLK35" s="191"/>
      <c r="WLL35" s="191"/>
      <c r="WLM35" s="191"/>
      <c r="WLN35" s="191"/>
      <c r="WLO35" s="191"/>
      <c r="WLP35" s="191"/>
      <c r="WLQ35" s="191"/>
      <c r="WLR35" s="191"/>
      <c r="WLS35" s="191"/>
      <c r="WLT35" s="191"/>
      <c r="WLU35" s="191"/>
      <c r="WLV35" s="191"/>
      <c r="WLW35" s="191"/>
      <c r="WLX35" s="191"/>
      <c r="WLY35" s="191"/>
      <c r="WLZ35" s="191"/>
      <c r="WMA35" s="191"/>
      <c r="WMB35" s="191"/>
      <c r="WMC35" s="191"/>
      <c r="WMD35" s="191"/>
      <c r="WME35" s="191"/>
      <c r="WMF35" s="191"/>
      <c r="WMG35" s="191"/>
      <c r="WMH35" s="191"/>
      <c r="WMI35" s="191"/>
      <c r="WMJ35" s="191"/>
      <c r="WMK35" s="191"/>
      <c r="WML35" s="191"/>
      <c r="WMM35" s="191"/>
      <c r="WMN35" s="191"/>
      <c r="WMO35" s="191"/>
      <c r="WMP35" s="191"/>
      <c r="WMQ35" s="191"/>
      <c r="WMR35" s="191"/>
      <c r="WMS35" s="191"/>
      <c r="WMT35" s="191"/>
      <c r="WMU35" s="191"/>
      <c r="WMV35" s="191"/>
      <c r="WMW35" s="191"/>
      <c r="WMX35" s="191"/>
      <c r="WMY35" s="191"/>
      <c r="WMZ35" s="191"/>
      <c r="WNA35" s="191"/>
      <c r="WNB35" s="191"/>
      <c r="WNC35" s="191"/>
      <c r="WND35" s="191"/>
      <c r="WNE35" s="191"/>
      <c r="WNF35" s="191"/>
      <c r="WNG35" s="191"/>
      <c r="WNH35" s="191"/>
      <c r="WNI35" s="191"/>
      <c r="WNJ35" s="191"/>
      <c r="WNK35" s="191"/>
      <c r="WNL35" s="191"/>
      <c r="WNM35" s="191"/>
      <c r="WNN35" s="191"/>
      <c r="WNO35" s="191"/>
      <c r="WNP35" s="191"/>
      <c r="WNQ35" s="191"/>
      <c r="WNR35" s="191"/>
      <c r="WNS35" s="191"/>
      <c r="WNT35" s="191"/>
      <c r="WNU35" s="191"/>
      <c r="WNV35" s="191"/>
      <c r="WNW35" s="191"/>
      <c r="WNX35" s="191"/>
      <c r="WNY35" s="191"/>
      <c r="WNZ35" s="191"/>
      <c r="WOA35" s="191"/>
      <c r="WOB35" s="191"/>
      <c r="WOC35" s="191"/>
      <c r="WOD35" s="191"/>
      <c r="WOE35" s="191"/>
      <c r="WOF35" s="191"/>
      <c r="WOG35" s="191"/>
      <c r="WOH35" s="191"/>
      <c r="WOI35" s="191"/>
      <c r="WOJ35" s="191"/>
      <c r="WOK35" s="191"/>
      <c r="WOL35" s="191"/>
      <c r="WOM35" s="191"/>
      <c r="WON35" s="191"/>
      <c r="WOO35" s="191"/>
      <c r="WOP35" s="191"/>
      <c r="WOQ35" s="191"/>
      <c r="WOR35" s="191"/>
      <c r="WOS35" s="191"/>
      <c r="WOT35" s="191"/>
      <c r="WOU35" s="191"/>
      <c r="WOV35" s="191"/>
      <c r="WOW35" s="191"/>
      <c r="WOX35" s="191"/>
      <c r="WOY35" s="191"/>
      <c r="WOZ35" s="191"/>
      <c r="WPA35" s="191"/>
      <c r="WPB35" s="191"/>
      <c r="WPC35" s="191"/>
      <c r="WPD35" s="191"/>
      <c r="WPE35" s="191"/>
      <c r="WPF35" s="191"/>
      <c r="WPG35" s="191"/>
      <c r="WPH35" s="191"/>
      <c r="WPI35" s="191"/>
      <c r="WPJ35" s="191"/>
      <c r="WPK35" s="191"/>
      <c r="WPL35" s="191"/>
      <c r="WPM35" s="191"/>
      <c r="WPN35" s="191"/>
      <c r="WPO35" s="191"/>
      <c r="WPP35" s="191"/>
      <c r="WPQ35" s="191"/>
      <c r="WPR35" s="191"/>
      <c r="WPS35" s="191"/>
      <c r="WPT35" s="191"/>
      <c r="WPU35" s="191"/>
      <c r="WPV35" s="191"/>
      <c r="WPW35" s="191"/>
      <c r="WPX35" s="191"/>
      <c r="WPY35" s="191"/>
      <c r="WPZ35" s="191"/>
      <c r="WQA35" s="191"/>
      <c r="WQB35" s="191"/>
      <c r="WQC35" s="191"/>
      <c r="WQD35" s="191"/>
      <c r="WQE35" s="191"/>
      <c r="WQF35" s="191"/>
      <c r="WQG35" s="191"/>
      <c r="WQH35" s="191"/>
      <c r="WQI35" s="191"/>
      <c r="WQJ35" s="191"/>
      <c r="WQK35" s="191"/>
      <c r="WQL35" s="191"/>
      <c r="WQM35" s="191"/>
      <c r="WQN35" s="191"/>
      <c r="WQO35" s="191"/>
      <c r="WQP35" s="191"/>
      <c r="WQQ35" s="191"/>
      <c r="WQR35" s="191"/>
      <c r="WQS35" s="191"/>
      <c r="WQT35" s="191"/>
      <c r="WQU35" s="191"/>
      <c r="WQV35" s="191"/>
      <c r="WQW35" s="191"/>
      <c r="WQX35" s="191"/>
      <c r="WQY35" s="191"/>
      <c r="WQZ35" s="191"/>
      <c r="WRA35" s="191"/>
      <c r="WRB35" s="191"/>
      <c r="WRC35" s="191"/>
      <c r="WRD35" s="191"/>
      <c r="WRE35" s="191"/>
      <c r="WRF35" s="191"/>
      <c r="WRG35" s="191"/>
      <c r="WRH35" s="191"/>
      <c r="WRI35" s="191"/>
      <c r="WRJ35" s="191"/>
      <c r="WRK35" s="191"/>
      <c r="WRL35" s="191"/>
      <c r="WRM35" s="191"/>
      <c r="WRN35" s="191"/>
      <c r="WRO35" s="191"/>
      <c r="WRP35" s="191"/>
      <c r="WRQ35" s="191"/>
      <c r="WRR35" s="191"/>
      <c r="WRS35" s="191"/>
      <c r="WRT35" s="191"/>
      <c r="WRU35" s="191"/>
      <c r="WRV35" s="191"/>
      <c r="WRW35" s="191"/>
      <c r="WRX35" s="191"/>
      <c r="WRY35" s="191"/>
      <c r="WRZ35" s="191"/>
      <c r="WSA35" s="191"/>
      <c r="WSB35" s="191"/>
      <c r="WSC35" s="191"/>
      <c r="WSD35" s="191"/>
      <c r="WSE35" s="191"/>
      <c r="WSF35" s="191"/>
      <c r="WSG35" s="191"/>
      <c r="WSH35" s="191"/>
      <c r="WSI35" s="191"/>
      <c r="WSJ35" s="191"/>
      <c r="WSK35" s="191"/>
      <c r="WSL35" s="191"/>
      <c r="WSM35" s="191"/>
      <c r="WSN35" s="191"/>
      <c r="WSO35" s="191"/>
      <c r="WSP35" s="191"/>
      <c r="WSQ35" s="191"/>
      <c r="WSR35" s="191"/>
      <c r="WSS35" s="191"/>
      <c r="WST35" s="191"/>
      <c r="WSU35" s="191"/>
      <c r="WSV35" s="191"/>
      <c r="WSW35" s="191"/>
      <c r="WSX35" s="191"/>
      <c r="WSY35" s="191"/>
      <c r="WSZ35" s="191"/>
      <c r="WTA35" s="191"/>
      <c r="WTB35" s="191"/>
      <c r="WTC35" s="191"/>
      <c r="WTD35" s="191"/>
      <c r="WTE35" s="191"/>
      <c r="WTF35" s="191"/>
      <c r="WTG35" s="191"/>
      <c r="WTH35" s="191"/>
      <c r="WTI35" s="191"/>
      <c r="WTJ35" s="191"/>
      <c r="WTK35" s="191"/>
      <c r="WTL35" s="191"/>
      <c r="WTM35" s="191"/>
      <c r="WTN35" s="191"/>
      <c r="WTO35" s="191"/>
      <c r="WTP35" s="191"/>
      <c r="WTQ35" s="191"/>
      <c r="WTR35" s="191"/>
      <c r="WTS35" s="191"/>
      <c r="WTT35" s="191"/>
      <c r="WTU35" s="191"/>
      <c r="WTV35" s="191"/>
      <c r="WTW35" s="191"/>
      <c r="WTX35" s="191"/>
      <c r="WTY35" s="191"/>
      <c r="WTZ35" s="191"/>
      <c r="WUA35" s="191"/>
      <c r="WUB35" s="191"/>
      <c r="WUC35" s="191"/>
      <c r="WUD35" s="191"/>
      <c r="WUE35" s="191"/>
      <c r="WUF35" s="191"/>
      <c r="WUG35" s="191"/>
      <c r="WUH35" s="191"/>
      <c r="WUI35" s="191"/>
      <c r="WUJ35" s="191"/>
      <c r="WUK35" s="191"/>
      <c r="WUL35" s="191"/>
      <c r="WUM35" s="191"/>
      <c r="WUN35" s="191"/>
      <c r="WUO35" s="191"/>
      <c r="WUP35" s="191"/>
      <c r="WUQ35" s="191"/>
      <c r="WUR35" s="191"/>
      <c r="WUS35" s="191"/>
      <c r="WUT35" s="191"/>
      <c r="WUU35" s="191"/>
      <c r="WUV35" s="191"/>
      <c r="WUW35" s="191"/>
      <c r="WUX35" s="191"/>
      <c r="WUY35" s="191"/>
      <c r="WUZ35" s="191"/>
      <c r="WVA35" s="191"/>
      <c r="WVB35" s="191"/>
      <c r="WVC35" s="191"/>
      <c r="WVD35" s="191"/>
      <c r="WVE35" s="191"/>
      <c r="WVF35" s="191"/>
      <c r="WVG35" s="191"/>
      <c r="WVH35" s="191"/>
      <c r="WVI35" s="191"/>
      <c r="WVJ35" s="191"/>
      <c r="WVK35" s="191"/>
      <c r="WVL35" s="191"/>
      <c r="WVM35" s="191"/>
      <c r="WVN35" s="191"/>
      <c r="WVO35" s="191"/>
      <c r="WVP35" s="191"/>
      <c r="WVQ35" s="191"/>
      <c r="WVR35" s="191"/>
      <c r="WVS35" s="191"/>
      <c r="WVT35" s="191"/>
      <c r="WVU35" s="191"/>
      <c r="WVV35" s="191"/>
      <c r="WVW35" s="191"/>
      <c r="WVX35" s="191"/>
      <c r="WVY35" s="191"/>
      <c r="WVZ35" s="191"/>
      <c r="WWA35" s="191"/>
      <c r="WWB35" s="191"/>
      <c r="WWC35" s="191"/>
      <c r="WWD35" s="191"/>
      <c r="WWE35" s="191"/>
      <c r="WWF35" s="191"/>
      <c r="WWG35" s="191"/>
      <c r="WWH35" s="191"/>
      <c r="WWI35" s="191"/>
      <c r="WWJ35" s="191"/>
      <c r="WWK35" s="191"/>
      <c r="WWL35" s="191"/>
      <c r="WWM35" s="191"/>
    </row>
    <row r="36" spans="21:16159" customFormat="1" ht="12.75" customHeight="1" x14ac:dyDescent="0.25"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1"/>
      <c r="CX36" s="191"/>
      <c r="CY36" s="191"/>
      <c r="CZ36" s="191"/>
      <c r="DA36" s="191"/>
      <c r="DB36" s="191"/>
      <c r="DC36" s="191"/>
      <c r="DD36" s="191"/>
      <c r="DE36" s="191"/>
      <c r="DF36" s="191"/>
      <c r="DG36" s="191"/>
      <c r="DH36" s="191"/>
      <c r="DI36" s="191"/>
      <c r="DJ36" s="191"/>
      <c r="DK36" s="191"/>
      <c r="DL36" s="191"/>
      <c r="DM36" s="191"/>
      <c r="DN36" s="191"/>
      <c r="DO36" s="191"/>
      <c r="DP36" s="191"/>
      <c r="DQ36" s="191"/>
      <c r="DR36" s="191"/>
      <c r="DS36" s="191"/>
      <c r="DT36" s="191"/>
      <c r="DU36" s="191"/>
      <c r="DV36" s="191"/>
      <c r="DW36" s="191"/>
      <c r="DX36" s="191"/>
      <c r="DY36" s="191"/>
      <c r="DZ36" s="191"/>
      <c r="EA36" s="191"/>
      <c r="EB36" s="191"/>
      <c r="EC36" s="191"/>
      <c r="ED36" s="191"/>
      <c r="EE36" s="191"/>
      <c r="EF36" s="191"/>
      <c r="EG36" s="191"/>
      <c r="EH36" s="191"/>
      <c r="EI36" s="191"/>
      <c r="EJ36" s="191"/>
      <c r="EK36" s="191"/>
      <c r="EL36" s="191"/>
      <c r="EM36" s="191"/>
      <c r="EN36" s="191"/>
      <c r="EO36" s="191"/>
      <c r="EP36" s="191"/>
      <c r="EQ36" s="191"/>
      <c r="ER36" s="191"/>
      <c r="ES36" s="191"/>
      <c r="ET36" s="191"/>
      <c r="EU36" s="191"/>
      <c r="EV36" s="191"/>
      <c r="EW36" s="191"/>
      <c r="EX36" s="191"/>
      <c r="EY36" s="191"/>
      <c r="EZ36" s="191"/>
      <c r="FA36" s="191"/>
      <c r="FB36" s="191"/>
      <c r="FC36" s="191"/>
      <c r="FD36" s="191"/>
      <c r="FE36" s="191"/>
      <c r="FF36" s="191"/>
      <c r="FG36" s="191"/>
      <c r="FH36" s="191"/>
      <c r="FI36" s="191"/>
      <c r="FJ36" s="191"/>
      <c r="FK36" s="191"/>
      <c r="FL36" s="191"/>
      <c r="FM36" s="191"/>
      <c r="FN36" s="191"/>
      <c r="FO36" s="191"/>
      <c r="FP36" s="191"/>
      <c r="FQ36" s="191"/>
      <c r="FR36" s="191"/>
      <c r="FS36" s="191"/>
      <c r="FT36" s="191"/>
      <c r="FU36" s="191"/>
      <c r="FV36" s="191"/>
      <c r="FW36" s="191"/>
      <c r="FX36" s="191"/>
      <c r="FY36" s="191"/>
      <c r="FZ36" s="191"/>
      <c r="GA36" s="191"/>
      <c r="GB36" s="191"/>
      <c r="GC36" s="191"/>
      <c r="GD36" s="191"/>
      <c r="GE36" s="191"/>
      <c r="GF36" s="191"/>
      <c r="GG36" s="191"/>
      <c r="GH36" s="191"/>
      <c r="GI36" s="191"/>
      <c r="GJ36" s="191"/>
      <c r="GK36" s="191"/>
      <c r="GL36" s="191"/>
      <c r="GM36" s="191"/>
      <c r="GN36" s="191"/>
      <c r="GO36" s="191"/>
      <c r="GP36" s="191"/>
      <c r="GQ36" s="191"/>
      <c r="GR36" s="191"/>
      <c r="GS36" s="191"/>
      <c r="GT36" s="191"/>
      <c r="GU36" s="191"/>
      <c r="GV36" s="191"/>
      <c r="GW36" s="191"/>
      <c r="GX36" s="191"/>
      <c r="GY36" s="191"/>
      <c r="GZ36" s="191"/>
      <c r="HA36" s="191"/>
      <c r="HB36" s="191"/>
      <c r="HC36" s="191"/>
      <c r="HD36" s="191"/>
      <c r="HE36" s="191"/>
      <c r="HF36" s="191"/>
      <c r="HG36" s="191"/>
      <c r="HH36" s="191"/>
      <c r="HI36" s="191"/>
      <c r="HJ36" s="191"/>
      <c r="HK36" s="191"/>
      <c r="HL36" s="191"/>
      <c r="HM36" s="191"/>
      <c r="HN36" s="191"/>
      <c r="HO36" s="191"/>
      <c r="HP36" s="191"/>
      <c r="HQ36" s="191"/>
      <c r="HR36" s="191"/>
      <c r="HS36" s="191"/>
      <c r="HT36" s="191"/>
      <c r="HU36" s="191"/>
      <c r="HV36" s="191"/>
      <c r="HW36" s="191"/>
      <c r="HX36" s="191"/>
      <c r="HY36" s="191"/>
      <c r="HZ36" s="191"/>
      <c r="IA36" s="191"/>
      <c r="IB36" s="191"/>
      <c r="IC36" s="191"/>
      <c r="ID36" s="191"/>
      <c r="IE36" s="191"/>
      <c r="IF36" s="191"/>
      <c r="IG36" s="191"/>
      <c r="IH36" s="191"/>
      <c r="II36" s="191"/>
      <c r="IJ36" s="191"/>
      <c r="IK36" s="191"/>
      <c r="IL36" s="191"/>
      <c r="IM36" s="191"/>
      <c r="IN36" s="191"/>
      <c r="IO36" s="191"/>
      <c r="IP36" s="191"/>
      <c r="IQ36" s="191"/>
      <c r="IR36" s="191"/>
      <c r="IS36" s="191"/>
      <c r="IT36" s="191"/>
      <c r="IU36" s="191"/>
      <c r="IV36" s="191"/>
      <c r="IW36" s="191"/>
      <c r="IX36" s="191"/>
      <c r="IY36" s="191"/>
      <c r="IZ36" s="191"/>
      <c r="JA36" s="191"/>
      <c r="JB36" s="191"/>
      <c r="JC36" s="191"/>
      <c r="JD36" s="191"/>
      <c r="JE36" s="191"/>
      <c r="JF36" s="191"/>
      <c r="JG36" s="191"/>
      <c r="JH36" s="191"/>
      <c r="JI36" s="191"/>
      <c r="JJ36" s="191"/>
      <c r="JK36" s="191"/>
      <c r="JL36" s="191"/>
      <c r="JM36" s="191"/>
      <c r="JN36" s="191"/>
      <c r="JO36" s="191"/>
      <c r="JP36" s="191"/>
      <c r="JQ36" s="191"/>
      <c r="JR36" s="191"/>
      <c r="JS36" s="191"/>
      <c r="JT36" s="191"/>
      <c r="JU36" s="191"/>
      <c r="JV36" s="191"/>
      <c r="JW36" s="191"/>
      <c r="JX36" s="191"/>
      <c r="JY36" s="191"/>
      <c r="JZ36" s="191"/>
      <c r="KA36" s="191"/>
      <c r="KB36" s="191"/>
      <c r="KC36" s="191"/>
      <c r="KD36" s="191"/>
      <c r="KE36" s="191"/>
      <c r="KF36" s="191"/>
      <c r="KG36" s="191"/>
      <c r="KH36" s="191"/>
      <c r="KI36" s="191"/>
      <c r="KJ36" s="191"/>
      <c r="KK36" s="191"/>
      <c r="KL36" s="191"/>
      <c r="KM36" s="191"/>
      <c r="KN36" s="191"/>
      <c r="KO36" s="191"/>
      <c r="KP36" s="191"/>
      <c r="KQ36" s="191"/>
      <c r="KR36" s="191"/>
      <c r="KS36" s="191"/>
      <c r="KT36" s="191"/>
      <c r="KU36" s="191"/>
      <c r="KV36" s="191"/>
      <c r="KW36" s="191"/>
      <c r="KX36" s="191"/>
      <c r="KY36" s="191"/>
      <c r="KZ36" s="191"/>
      <c r="LA36" s="191"/>
      <c r="LB36" s="191"/>
      <c r="LC36" s="191"/>
      <c r="LD36" s="191"/>
      <c r="LE36" s="191"/>
      <c r="LF36" s="191"/>
      <c r="LG36" s="191"/>
      <c r="LH36" s="191"/>
      <c r="LI36" s="191"/>
      <c r="LJ36" s="191"/>
      <c r="LK36" s="191"/>
      <c r="LL36" s="191"/>
      <c r="LM36" s="191"/>
      <c r="LN36" s="191"/>
      <c r="LO36" s="191"/>
      <c r="LP36" s="191"/>
      <c r="LQ36" s="191"/>
      <c r="LR36" s="191"/>
      <c r="LS36" s="191"/>
      <c r="LT36" s="191"/>
      <c r="LU36" s="191"/>
      <c r="LV36" s="191"/>
      <c r="LW36" s="191"/>
      <c r="LX36" s="191"/>
      <c r="LY36" s="191"/>
      <c r="LZ36" s="191"/>
      <c r="MA36" s="191"/>
      <c r="MB36" s="191"/>
      <c r="MC36" s="191"/>
      <c r="MD36" s="191"/>
      <c r="ME36" s="191"/>
      <c r="MF36" s="191"/>
      <c r="MG36" s="191"/>
      <c r="MH36" s="191"/>
      <c r="MI36" s="191"/>
      <c r="MJ36" s="191"/>
      <c r="MK36" s="191"/>
      <c r="ML36" s="191"/>
      <c r="MM36" s="191"/>
      <c r="MN36" s="191"/>
      <c r="MO36" s="191"/>
      <c r="MP36" s="191"/>
      <c r="MQ36" s="191"/>
      <c r="MR36" s="191"/>
      <c r="MS36" s="191"/>
      <c r="MT36" s="191"/>
      <c r="MU36" s="191"/>
      <c r="MV36" s="191"/>
      <c r="MW36" s="191"/>
      <c r="MX36" s="191"/>
      <c r="MY36" s="191"/>
      <c r="MZ36" s="191"/>
      <c r="NA36" s="191"/>
      <c r="NB36" s="191"/>
      <c r="NC36" s="191"/>
      <c r="ND36" s="191"/>
      <c r="NE36" s="191"/>
      <c r="NF36" s="191"/>
      <c r="NG36" s="191"/>
      <c r="NH36" s="191"/>
      <c r="NI36" s="191"/>
      <c r="NJ36" s="191"/>
      <c r="NK36" s="191"/>
      <c r="NL36" s="191"/>
      <c r="NM36" s="191"/>
      <c r="NN36" s="191"/>
      <c r="NO36" s="191"/>
      <c r="NP36" s="191"/>
      <c r="NQ36" s="191"/>
      <c r="NR36" s="191"/>
      <c r="NS36" s="191"/>
      <c r="NT36" s="191"/>
      <c r="NU36" s="191"/>
      <c r="NV36" s="191"/>
      <c r="NW36" s="191"/>
      <c r="NX36" s="191"/>
      <c r="NY36" s="191"/>
      <c r="NZ36" s="191"/>
      <c r="OA36" s="191"/>
      <c r="OB36" s="191"/>
      <c r="OC36" s="191"/>
      <c r="OD36" s="191"/>
      <c r="OE36" s="191"/>
      <c r="OF36" s="191"/>
      <c r="OG36" s="191"/>
      <c r="OH36" s="191"/>
      <c r="OI36" s="191"/>
      <c r="OJ36" s="191"/>
      <c r="OK36" s="191"/>
      <c r="OL36" s="191"/>
      <c r="OM36" s="191"/>
      <c r="ON36" s="191"/>
      <c r="OO36" s="191"/>
      <c r="OP36" s="191"/>
      <c r="OQ36" s="191"/>
      <c r="OR36" s="191"/>
      <c r="OS36" s="191"/>
      <c r="OT36" s="191"/>
      <c r="OU36" s="191"/>
      <c r="OV36" s="191"/>
      <c r="OW36" s="191"/>
      <c r="OX36" s="191"/>
      <c r="OY36" s="191"/>
      <c r="OZ36" s="191"/>
      <c r="PA36" s="191"/>
      <c r="PB36" s="191"/>
      <c r="PC36" s="191"/>
      <c r="PD36" s="191"/>
      <c r="PE36" s="191"/>
      <c r="PF36" s="191"/>
      <c r="PG36" s="191"/>
      <c r="PH36" s="191"/>
      <c r="PI36" s="191"/>
      <c r="PJ36" s="191"/>
      <c r="PK36" s="191"/>
      <c r="PL36" s="191"/>
      <c r="PM36" s="191"/>
      <c r="PN36" s="191"/>
      <c r="PO36" s="191"/>
      <c r="PP36" s="191"/>
      <c r="PQ36" s="191"/>
      <c r="PR36" s="191"/>
      <c r="PS36" s="191"/>
      <c r="PT36" s="191"/>
      <c r="PU36" s="191"/>
      <c r="PV36" s="191"/>
      <c r="PW36" s="191"/>
      <c r="PX36" s="191"/>
      <c r="PY36" s="191"/>
      <c r="PZ36" s="191"/>
      <c r="QA36" s="191"/>
      <c r="QB36" s="191"/>
      <c r="QC36" s="191"/>
      <c r="QD36" s="191"/>
      <c r="QE36" s="191"/>
      <c r="QF36" s="191"/>
      <c r="QG36" s="191"/>
      <c r="QH36" s="191"/>
      <c r="QI36" s="191"/>
      <c r="QJ36" s="191"/>
      <c r="QK36" s="191"/>
      <c r="QL36" s="191"/>
      <c r="QM36" s="191"/>
      <c r="QN36" s="191"/>
      <c r="QO36" s="191"/>
      <c r="QP36" s="191"/>
      <c r="QQ36" s="191"/>
      <c r="QR36" s="191"/>
      <c r="QS36" s="191"/>
      <c r="QT36" s="191"/>
      <c r="QU36" s="191"/>
      <c r="QV36" s="191"/>
      <c r="QW36" s="191"/>
      <c r="QX36" s="191"/>
      <c r="QY36" s="191"/>
      <c r="QZ36" s="191"/>
      <c r="RA36" s="191"/>
      <c r="RB36" s="191"/>
      <c r="RC36" s="191"/>
      <c r="RD36" s="191"/>
      <c r="RE36" s="191"/>
      <c r="RF36" s="191"/>
      <c r="RG36" s="191"/>
      <c r="RH36" s="191"/>
      <c r="RI36" s="191"/>
      <c r="RJ36" s="191"/>
      <c r="RK36" s="191"/>
      <c r="RL36" s="191"/>
      <c r="RM36" s="191"/>
      <c r="RN36" s="191"/>
      <c r="RO36" s="191"/>
      <c r="RP36" s="191"/>
      <c r="RQ36" s="191"/>
      <c r="RR36" s="191"/>
      <c r="RS36" s="191"/>
      <c r="RT36" s="191"/>
      <c r="RU36" s="191"/>
      <c r="RV36" s="191"/>
      <c r="RW36" s="191"/>
      <c r="RX36" s="191"/>
      <c r="RY36" s="191"/>
      <c r="RZ36" s="191"/>
      <c r="SA36" s="191"/>
      <c r="SB36" s="191"/>
      <c r="SC36" s="191"/>
      <c r="SD36" s="191"/>
      <c r="SE36" s="191"/>
      <c r="SF36" s="191"/>
      <c r="SG36" s="191"/>
      <c r="SH36" s="191"/>
      <c r="SI36" s="191"/>
      <c r="SJ36" s="191"/>
      <c r="SK36" s="191"/>
      <c r="SL36" s="191"/>
      <c r="SM36" s="191"/>
      <c r="SN36" s="191"/>
      <c r="SO36" s="191"/>
      <c r="SP36" s="191"/>
      <c r="SQ36" s="191"/>
      <c r="SR36" s="191"/>
      <c r="SS36" s="191"/>
      <c r="ST36" s="191"/>
      <c r="SU36" s="191"/>
      <c r="SV36" s="191"/>
      <c r="SW36" s="191"/>
      <c r="SX36" s="191"/>
      <c r="SY36" s="191"/>
      <c r="SZ36" s="191"/>
      <c r="TA36" s="191"/>
      <c r="TB36" s="191"/>
      <c r="TC36" s="191"/>
      <c r="TD36" s="191"/>
      <c r="TE36" s="191"/>
      <c r="TF36" s="191"/>
      <c r="TG36" s="191"/>
      <c r="TH36" s="191"/>
      <c r="TI36" s="191"/>
      <c r="TJ36" s="191"/>
      <c r="TK36" s="191"/>
      <c r="TL36" s="191"/>
      <c r="TM36" s="191"/>
      <c r="TN36" s="191"/>
      <c r="TO36" s="191"/>
      <c r="TP36" s="191"/>
      <c r="TQ36" s="191"/>
      <c r="TR36" s="191"/>
      <c r="TS36" s="191"/>
      <c r="TT36" s="191"/>
      <c r="TU36" s="191"/>
      <c r="TV36" s="191"/>
      <c r="TW36" s="191"/>
      <c r="TX36" s="191"/>
      <c r="TY36" s="191"/>
      <c r="TZ36" s="191"/>
      <c r="UA36" s="191"/>
      <c r="UB36" s="191"/>
      <c r="UC36" s="191"/>
      <c r="UD36" s="191"/>
      <c r="UE36" s="191"/>
      <c r="UF36" s="191"/>
      <c r="UG36" s="191"/>
      <c r="UH36" s="191"/>
      <c r="UI36" s="191"/>
      <c r="UJ36" s="191"/>
      <c r="UK36" s="191"/>
      <c r="UL36" s="191"/>
      <c r="UM36" s="191"/>
      <c r="UN36" s="191"/>
      <c r="UO36" s="191"/>
      <c r="UP36" s="191"/>
      <c r="UQ36" s="191"/>
      <c r="UR36" s="191"/>
      <c r="US36" s="191"/>
      <c r="UT36" s="191"/>
      <c r="UU36" s="191"/>
      <c r="UV36" s="191"/>
      <c r="UW36" s="191"/>
      <c r="UX36" s="191"/>
      <c r="UY36" s="191"/>
      <c r="UZ36" s="191"/>
      <c r="VA36" s="191"/>
      <c r="VB36" s="191"/>
      <c r="VC36" s="191"/>
      <c r="VD36" s="191"/>
      <c r="VE36" s="191"/>
      <c r="VF36" s="191"/>
      <c r="VG36" s="191"/>
      <c r="VH36" s="191"/>
      <c r="VI36" s="191"/>
      <c r="VJ36" s="191"/>
      <c r="VK36" s="191"/>
      <c r="VL36" s="191"/>
      <c r="VM36" s="191"/>
      <c r="VN36" s="191"/>
      <c r="VO36" s="191"/>
      <c r="VP36" s="191"/>
      <c r="VQ36" s="191"/>
      <c r="VR36" s="191"/>
      <c r="VS36" s="191"/>
      <c r="VT36" s="191"/>
      <c r="VU36" s="191"/>
      <c r="VV36" s="191"/>
      <c r="VW36" s="191"/>
      <c r="VX36" s="191"/>
      <c r="VY36" s="191"/>
      <c r="VZ36" s="191"/>
      <c r="WA36" s="191"/>
      <c r="WB36" s="191"/>
      <c r="WC36" s="191"/>
      <c r="WD36" s="191"/>
      <c r="WE36" s="191"/>
      <c r="WF36" s="191"/>
      <c r="WG36" s="191"/>
      <c r="WH36" s="191"/>
      <c r="WI36" s="191"/>
      <c r="WJ36" s="191"/>
      <c r="WK36" s="191"/>
      <c r="WL36" s="191"/>
      <c r="WM36" s="191"/>
      <c r="WN36" s="191"/>
      <c r="WO36" s="191"/>
      <c r="WP36" s="191"/>
      <c r="WQ36" s="191"/>
      <c r="WR36" s="191"/>
      <c r="WS36" s="191"/>
      <c r="WT36" s="191"/>
      <c r="WU36" s="191"/>
      <c r="WV36" s="191"/>
      <c r="WW36" s="191"/>
      <c r="WX36" s="191"/>
      <c r="WY36" s="191"/>
      <c r="WZ36" s="191"/>
      <c r="XA36" s="191"/>
      <c r="XB36" s="191"/>
      <c r="XC36" s="191"/>
      <c r="XD36" s="191"/>
      <c r="XE36" s="191"/>
      <c r="XF36" s="191"/>
      <c r="XG36" s="191"/>
      <c r="XH36" s="191"/>
      <c r="XI36" s="191"/>
      <c r="XJ36" s="191"/>
      <c r="XK36" s="191"/>
      <c r="XL36" s="191"/>
      <c r="XM36" s="191"/>
      <c r="XN36" s="191"/>
      <c r="XO36" s="191"/>
      <c r="XP36" s="191"/>
      <c r="XQ36" s="191"/>
      <c r="XR36" s="191"/>
      <c r="XS36" s="191"/>
      <c r="XT36" s="191"/>
      <c r="XU36" s="191"/>
      <c r="XV36" s="191"/>
      <c r="XW36" s="191"/>
      <c r="XX36" s="191"/>
      <c r="XY36" s="191"/>
      <c r="XZ36" s="191"/>
      <c r="YA36" s="191"/>
      <c r="YB36" s="191"/>
      <c r="YC36" s="191"/>
      <c r="YD36" s="191"/>
      <c r="YE36" s="191"/>
      <c r="YF36" s="191"/>
      <c r="YG36" s="191"/>
      <c r="YH36" s="191"/>
      <c r="YI36" s="191"/>
      <c r="YJ36" s="191"/>
      <c r="YK36" s="191"/>
      <c r="YL36" s="191"/>
      <c r="YM36" s="191"/>
      <c r="YN36" s="191"/>
      <c r="YO36" s="191"/>
      <c r="YP36" s="191"/>
      <c r="YQ36" s="191"/>
      <c r="YR36" s="191"/>
      <c r="YS36" s="191"/>
      <c r="YT36" s="191"/>
      <c r="YU36" s="191"/>
      <c r="YV36" s="191"/>
      <c r="YW36" s="191"/>
      <c r="YX36" s="191"/>
      <c r="YY36" s="191"/>
      <c r="YZ36" s="191"/>
      <c r="ZA36" s="191"/>
      <c r="ZB36" s="191"/>
      <c r="ZC36" s="191"/>
      <c r="ZD36" s="191"/>
      <c r="ZE36" s="191"/>
      <c r="ZF36" s="191"/>
      <c r="ZG36" s="191"/>
      <c r="ZH36" s="191"/>
      <c r="ZI36" s="191"/>
      <c r="ZJ36" s="191"/>
      <c r="ZK36" s="191"/>
      <c r="ZL36" s="191"/>
      <c r="ZM36" s="191"/>
      <c r="ZN36" s="191"/>
      <c r="ZO36" s="191"/>
      <c r="ZP36" s="191"/>
      <c r="ZQ36" s="191"/>
      <c r="ZR36" s="191"/>
      <c r="ZS36" s="191"/>
      <c r="ZT36" s="191"/>
      <c r="ZU36" s="191"/>
      <c r="ZV36" s="191"/>
      <c r="ZW36" s="191"/>
      <c r="ZX36" s="191"/>
      <c r="ZY36" s="191"/>
      <c r="ZZ36" s="191"/>
      <c r="AAA36" s="191"/>
      <c r="AAB36" s="191"/>
      <c r="AAC36" s="191"/>
      <c r="AAD36" s="191"/>
      <c r="AAE36" s="191"/>
      <c r="AAF36" s="191"/>
      <c r="AAG36" s="191"/>
      <c r="AAH36" s="191"/>
      <c r="AAI36" s="191"/>
      <c r="AAJ36" s="191"/>
      <c r="AAK36" s="191"/>
      <c r="AAL36" s="191"/>
      <c r="AAM36" s="191"/>
      <c r="AAN36" s="191"/>
      <c r="AAO36" s="191"/>
      <c r="AAP36" s="191"/>
      <c r="AAQ36" s="191"/>
      <c r="AAR36" s="191"/>
      <c r="AAS36" s="191"/>
      <c r="AAT36" s="191"/>
      <c r="AAU36" s="191"/>
      <c r="AAV36" s="191"/>
      <c r="AAW36" s="191"/>
      <c r="AAX36" s="191"/>
      <c r="AAY36" s="191"/>
      <c r="AAZ36" s="191"/>
      <c r="ABA36" s="191"/>
      <c r="ABB36" s="191"/>
      <c r="ABC36" s="191"/>
      <c r="ABD36" s="191"/>
      <c r="ABE36" s="191"/>
      <c r="ABF36" s="191"/>
      <c r="ABG36" s="191"/>
      <c r="ABH36" s="191"/>
      <c r="ABI36" s="191"/>
      <c r="ABJ36" s="191"/>
      <c r="ABK36" s="191"/>
      <c r="ABL36" s="191"/>
      <c r="ABM36" s="191"/>
      <c r="ABN36" s="191"/>
      <c r="ABO36" s="191"/>
      <c r="ABP36" s="191"/>
      <c r="ABQ36" s="191"/>
      <c r="ABR36" s="191"/>
      <c r="ABS36" s="191"/>
      <c r="ABT36" s="191"/>
      <c r="ABU36" s="191"/>
      <c r="ABV36" s="191"/>
      <c r="ABW36" s="191"/>
      <c r="ABX36" s="191"/>
      <c r="ABY36" s="191"/>
      <c r="ABZ36" s="191"/>
      <c r="ACA36" s="191"/>
      <c r="ACB36" s="191"/>
      <c r="ACC36" s="191"/>
      <c r="ACD36" s="191"/>
      <c r="ACE36" s="191"/>
      <c r="ACF36" s="191"/>
      <c r="ACG36" s="191"/>
      <c r="ACH36" s="191"/>
      <c r="ACI36" s="191"/>
      <c r="ACJ36" s="191"/>
      <c r="ACK36" s="191"/>
      <c r="ACL36" s="191"/>
      <c r="ACM36" s="191"/>
      <c r="ACN36" s="191"/>
      <c r="ACO36" s="191"/>
      <c r="ACP36" s="191"/>
      <c r="ACQ36" s="191"/>
      <c r="ACR36" s="191"/>
      <c r="ACS36" s="191"/>
      <c r="ACT36" s="191"/>
      <c r="ACU36" s="191"/>
      <c r="ACV36" s="191"/>
      <c r="ACW36" s="191"/>
      <c r="ACX36" s="191"/>
      <c r="ACY36" s="191"/>
      <c r="ACZ36" s="191"/>
      <c r="ADA36" s="191"/>
      <c r="ADB36" s="191"/>
      <c r="ADC36" s="191"/>
      <c r="ADD36" s="191"/>
      <c r="ADE36" s="191"/>
      <c r="ADF36" s="191"/>
      <c r="ADG36" s="191"/>
      <c r="ADH36" s="191"/>
      <c r="ADI36" s="191"/>
      <c r="ADJ36" s="191"/>
      <c r="ADK36" s="191"/>
      <c r="ADL36" s="191"/>
      <c r="ADM36" s="191"/>
      <c r="ADN36" s="191"/>
      <c r="ADO36" s="191"/>
      <c r="ADP36" s="191"/>
      <c r="ADQ36" s="191"/>
      <c r="ADR36" s="191"/>
      <c r="ADS36" s="191"/>
      <c r="ADT36" s="191"/>
      <c r="ADU36" s="191"/>
      <c r="ADV36" s="191"/>
      <c r="ADW36" s="191"/>
      <c r="ADX36" s="191"/>
      <c r="ADY36" s="191"/>
      <c r="ADZ36" s="191"/>
      <c r="AEA36" s="191"/>
      <c r="AEB36" s="191"/>
      <c r="AEC36" s="191"/>
      <c r="AED36" s="191"/>
      <c r="AEE36" s="191"/>
      <c r="AEF36" s="191"/>
      <c r="AEG36" s="191"/>
      <c r="AEH36" s="191"/>
      <c r="AEI36" s="191"/>
      <c r="AEJ36" s="191"/>
      <c r="AEK36" s="191"/>
      <c r="AEL36" s="191"/>
      <c r="AEM36" s="191"/>
      <c r="AEN36" s="191"/>
      <c r="AEO36" s="191"/>
      <c r="AEP36" s="191"/>
      <c r="AEQ36" s="191"/>
      <c r="AER36" s="191"/>
      <c r="AES36" s="191"/>
      <c r="AET36" s="191"/>
      <c r="AEU36" s="191"/>
      <c r="AEV36" s="191"/>
      <c r="AEW36" s="191"/>
      <c r="AEX36" s="191"/>
      <c r="AEY36" s="191"/>
      <c r="AEZ36" s="191"/>
      <c r="AFA36" s="191"/>
      <c r="AFB36" s="191"/>
      <c r="AFC36" s="191"/>
      <c r="AFD36" s="191"/>
      <c r="AFE36" s="191"/>
      <c r="AFF36" s="191"/>
      <c r="AFG36" s="191"/>
      <c r="AFH36" s="191"/>
      <c r="AFI36" s="191"/>
      <c r="AFJ36" s="191"/>
      <c r="AFK36" s="191"/>
      <c r="AFL36" s="191"/>
      <c r="AFM36" s="191"/>
      <c r="AFN36" s="191"/>
      <c r="AFO36" s="191"/>
      <c r="AFP36" s="191"/>
      <c r="AFQ36" s="191"/>
      <c r="AFR36" s="191"/>
      <c r="AFS36" s="191"/>
      <c r="AFT36" s="191"/>
      <c r="AFU36" s="191"/>
      <c r="AFV36" s="191"/>
      <c r="AFW36" s="191"/>
      <c r="AFX36" s="191"/>
      <c r="AFY36" s="191"/>
      <c r="AFZ36" s="191"/>
      <c r="AGA36" s="191"/>
      <c r="AGB36" s="191"/>
      <c r="AGC36" s="191"/>
      <c r="AGD36" s="191"/>
      <c r="AGE36" s="191"/>
      <c r="AGF36" s="191"/>
      <c r="AGG36" s="191"/>
      <c r="AGH36" s="191"/>
      <c r="AGI36" s="191"/>
      <c r="AGJ36" s="191"/>
      <c r="AGK36" s="191"/>
      <c r="AGL36" s="191"/>
      <c r="AGM36" s="191"/>
      <c r="AGN36" s="191"/>
      <c r="AGO36" s="191"/>
      <c r="AGP36" s="191"/>
      <c r="AGQ36" s="191"/>
      <c r="AGR36" s="191"/>
      <c r="AGS36" s="191"/>
      <c r="AGT36" s="191"/>
      <c r="AGU36" s="191"/>
      <c r="AGV36" s="191"/>
      <c r="AGW36" s="191"/>
      <c r="AGX36" s="191"/>
      <c r="AGY36" s="191"/>
      <c r="AGZ36" s="191"/>
      <c r="AHA36" s="191"/>
      <c r="AHB36" s="191"/>
      <c r="AHC36" s="191"/>
      <c r="AHD36" s="191"/>
      <c r="AHE36" s="191"/>
      <c r="AHF36" s="191"/>
      <c r="AHG36" s="191"/>
      <c r="AHH36" s="191"/>
      <c r="AHI36" s="191"/>
      <c r="AHJ36" s="191"/>
      <c r="AHK36" s="191"/>
      <c r="AHL36" s="191"/>
      <c r="AHM36" s="191"/>
      <c r="AHN36" s="191"/>
      <c r="AHO36" s="191"/>
      <c r="AHP36" s="191"/>
      <c r="AHQ36" s="191"/>
      <c r="AHR36" s="191"/>
      <c r="AHS36" s="191"/>
      <c r="AHT36" s="191"/>
      <c r="AHU36" s="191"/>
      <c r="AHV36" s="191"/>
      <c r="AHW36" s="191"/>
      <c r="AHX36" s="191"/>
      <c r="AHY36" s="191"/>
      <c r="AHZ36" s="191"/>
      <c r="AIA36" s="191"/>
      <c r="AIB36" s="191"/>
      <c r="AIC36" s="191"/>
      <c r="AID36" s="191"/>
      <c r="AIE36" s="191"/>
      <c r="AIF36" s="191"/>
      <c r="AIG36" s="191"/>
      <c r="AIH36" s="191"/>
      <c r="AII36" s="191"/>
      <c r="AIJ36" s="191"/>
      <c r="AIK36" s="191"/>
      <c r="AIL36" s="191"/>
      <c r="AIM36" s="191"/>
      <c r="AIN36" s="191"/>
      <c r="AIO36" s="191"/>
      <c r="AIP36" s="191"/>
      <c r="AIQ36" s="191"/>
      <c r="AIR36" s="191"/>
      <c r="AIS36" s="191"/>
      <c r="AIT36" s="191"/>
      <c r="AIU36" s="191"/>
      <c r="AIV36" s="191"/>
      <c r="AIW36" s="191"/>
      <c r="AIX36" s="191"/>
      <c r="AIY36" s="191"/>
      <c r="AIZ36" s="191"/>
      <c r="AJA36" s="191"/>
      <c r="AJB36" s="191"/>
      <c r="AJC36" s="191"/>
      <c r="AJD36" s="191"/>
      <c r="AJE36" s="191"/>
      <c r="AJF36" s="191"/>
      <c r="AJG36" s="191"/>
      <c r="AJH36" s="191"/>
      <c r="AJI36" s="191"/>
      <c r="AJJ36" s="191"/>
      <c r="AJK36" s="191"/>
      <c r="AJL36" s="191"/>
      <c r="AJM36" s="191"/>
      <c r="AJN36" s="191"/>
      <c r="AJO36" s="191"/>
      <c r="AJP36" s="191"/>
      <c r="AJQ36" s="191"/>
      <c r="AJR36" s="191"/>
      <c r="AJS36" s="191"/>
      <c r="AJT36" s="191"/>
      <c r="AJU36" s="191"/>
      <c r="AJV36" s="191"/>
      <c r="AJW36" s="191"/>
      <c r="AJX36" s="191"/>
      <c r="AJY36" s="191"/>
      <c r="AJZ36" s="191"/>
      <c r="AKA36" s="191"/>
      <c r="AKB36" s="191"/>
      <c r="AKC36" s="191"/>
      <c r="AKD36" s="191"/>
      <c r="AKE36" s="191"/>
      <c r="AKF36" s="191"/>
      <c r="AKG36" s="191"/>
      <c r="AKH36" s="191"/>
      <c r="AKI36" s="191"/>
      <c r="AKJ36" s="191"/>
      <c r="AKK36" s="191"/>
      <c r="AKL36" s="191"/>
      <c r="AKM36" s="191"/>
      <c r="AKN36" s="191"/>
      <c r="AKO36" s="191"/>
      <c r="AKP36" s="191"/>
      <c r="AKQ36" s="191"/>
      <c r="AKR36" s="191"/>
      <c r="AKS36" s="191"/>
      <c r="AKT36" s="191"/>
      <c r="AKU36" s="191"/>
      <c r="AKV36" s="191"/>
      <c r="AKW36" s="191"/>
      <c r="AKX36" s="191"/>
      <c r="AKY36" s="191"/>
      <c r="AKZ36" s="191"/>
      <c r="ALA36" s="191"/>
      <c r="ALB36" s="191"/>
      <c r="ALC36" s="191"/>
      <c r="ALD36" s="191"/>
      <c r="ALE36" s="191"/>
      <c r="ALF36" s="191"/>
      <c r="ALG36" s="191"/>
      <c r="ALH36" s="191"/>
      <c r="ALI36" s="191"/>
      <c r="ALJ36" s="191"/>
      <c r="ALK36" s="191"/>
      <c r="ALL36" s="191"/>
      <c r="ALM36" s="191"/>
      <c r="ALN36" s="191"/>
      <c r="ALO36" s="191"/>
      <c r="ALP36" s="191"/>
      <c r="ALQ36" s="191"/>
      <c r="ALR36" s="191"/>
      <c r="ALS36" s="191"/>
      <c r="ALT36" s="191"/>
      <c r="ALU36" s="191"/>
      <c r="ALV36" s="191"/>
      <c r="ALW36" s="191"/>
      <c r="ALX36" s="191"/>
      <c r="ALY36" s="191"/>
      <c r="ALZ36" s="191"/>
      <c r="AMA36" s="191"/>
      <c r="AMB36" s="191"/>
      <c r="AMC36" s="191"/>
      <c r="AMD36" s="191"/>
      <c r="AME36" s="191"/>
      <c r="AMF36" s="191"/>
      <c r="AMG36" s="191"/>
      <c r="AMH36" s="191"/>
      <c r="AMI36" s="191"/>
      <c r="AMJ36" s="191"/>
      <c r="AMK36" s="191"/>
      <c r="AML36" s="191"/>
      <c r="AMM36" s="191"/>
      <c r="AMN36" s="191"/>
      <c r="AMO36" s="191"/>
      <c r="AMP36" s="191"/>
      <c r="AMQ36" s="191"/>
      <c r="AMR36" s="191"/>
      <c r="AMS36" s="191"/>
      <c r="AMT36" s="191"/>
      <c r="AMU36" s="191"/>
      <c r="AMV36" s="191"/>
      <c r="AMW36" s="191"/>
      <c r="AMX36" s="191"/>
      <c r="AMY36" s="191"/>
      <c r="AMZ36" s="191"/>
      <c r="ANA36" s="191"/>
      <c r="ANB36" s="191"/>
      <c r="ANC36" s="191"/>
      <c r="AND36" s="191"/>
      <c r="ANE36" s="191"/>
      <c r="ANF36" s="191"/>
      <c r="ANG36" s="191"/>
      <c r="ANH36" s="191"/>
      <c r="ANI36" s="191"/>
      <c r="ANJ36" s="191"/>
      <c r="ANK36" s="191"/>
      <c r="ANL36" s="191"/>
      <c r="ANM36" s="191"/>
      <c r="ANN36" s="191"/>
      <c r="ANO36" s="191"/>
      <c r="ANP36" s="191"/>
      <c r="ANQ36" s="191"/>
      <c r="ANR36" s="191"/>
      <c r="ANS36" s="191"/>
      <c r="ANT36" s="191"/>
      <c r="ANU36" s="191"/>
      <c r="ANV36" s="191"/>
      <c r="ANW36" s="191"/>
      <c r="ANX36" s="191"/>
      <c r="ANY36" s="191"/>
      <c r="ANZ36" s="191"/>
      <c r="AOA36" s="191"/>
      <c r="AOB36" s="191"/>
      <c r="AOC36" s="191"/>
      <c r="AOD36" s="191"/>
      <c r="AOE36" s="191"/>
      <c r="AOF36" s="191"/>
      <c r="AOG36" s="191"/>
      <c r="AOH36" s="191"/>
      <c r="AOI36" s="191"/>
      <c r="AOJ36" s="191"/>
      <c r="AOK36" s="191"/>
      <c r="AOL36" s="191"/>
      <c r="AOM36" s="191"/>
      <c r="AON36" s="191"/>
      <c r="AOO36" s="191"/>
      <c r="AOP36" s="191"/>
      <c r="AOQ36" s="191"/>
      <c r="AOR36" s="191"/>
      <c r="AOS36" s="191"/>
      <c r="AOT36" s="191"/>
      <c r="AOU36" s="191"/>
      <c r="AOV36" s="191"/>
      <c r="AOW36" s="191"/>
      <c r="AOX36" s="191"/>
      <c r="AOY36" s="191"/>
      <c r="AOZ36" s="191"/>
      <c r="APA36" s="191"/>
      <c r="APB36" s="191"/>
      <c r="APC36" s="191"/>
      <c r="APD36" s="191"/>
      <c r="APE36" s="191"/>
      <c r="APF36" s="191"/>
      <c r="APG36" s="191"/>
      <c r="APH36" s="191"/>
      <c r="API36" s="191"/>
      <c r="APJ36" s="191"/>
      <c r="APK36" s="191"/>
      <c r="APL36" s="191"/>
      <c r="APM36" s="191"/>
      <c r="APN36" s="191"/>
      <c r="APO36" s="191"/>
      <c r="APP36" s="191"/>
      <c r="APQ36" s="191"/>
      <c r="APR36" s="191"/>
      <c r="APS36" s="191"/>
      <c r="APT36" s="191"/>
      <c r="APU36" s="191"/>
      <c r="APV36" s="191"/>
      <c r="APW36" s="191"/>
      <c r="APX36" s="191"/>
      <c r="APY36" s="191"/>
      <c r="APZ36" s="191"/>
      <c r="AQA36" s="191"/>
      <c r="AQB36" s="191"/>
      <c r="AQC36" s="191"/>
      <c r="AQD36" s="191"/>
      <c r="AQE36" s="191"/>
      <c r="AQF36" s="191"/>
      <c r="AQG36" s="191"/>
      <c r="AQH36" s="191"/>
      <c r="AQI36" s="191"/>
      <c r="AQJ36" s="191"/>
      <c r="AQK36" s="191"/>
      <c r="AQL36" s="191"/>
      <c r="AQM36" s="191"/>
      <c r="AQN36" s="191"/>
      <c r="AQO36" s="191"/>
      <c r="AQP36" s="191"/>
      <c r="AQQ36" s="191"/>
      <c r="AQR36" s="191"/>
      <c r="AQS36" s="191"/>
      <c r="AQT36" s="191"/>
      <c r="AQU36" s="191"/>
      <c r="AQV36" s="191"/>
      <c r="AQW36" s="191"/>
      <c r="AQX36" s="191"/>
      <c r="AQY36" s="191"/>
      <c r="AQZ36" s="191"/>
      <c r="ARA36" s="191"/>
      <c r="ARB36" s="191"/>
      <c r="ARC36" s="191"/>
      <c r="ARD36" s="191"/>
      <c r="ARE36" s="191"/>
      <c r="ARF36" s="191"/>
      <c r="ARG36" s="191"/>
      <c r="ARH36" s="191"/>
      <c r="ARI36" s="191"/>
      <c r="ARJ36" s="191"/>
      <c r="ARK36" s="191"/>
      <c r="ARL36" s="191"/>
      <c r="ARM36" s="191"/>
      <c r="ARN36" s="191"/>
      <c r="ARO36" s="191"/>
      <c r="ARP36" s="191"/>
      <c r="ARQ36" s="191"/>
      <c r="ARR36" s="191"/>
      <c r="ARS36" s="191"/>
      <c r="ART36" s="191"/>
      <c r="ARU36" s="191"/>
      <c r="ARV36" s="191"/>
      <c r="ARW36" s="191"/>
      <c r="ARX36" s="191"/>
      <c r="ARY36" s="191"/>
      <c r="ARZ36" s="191"/>
      <c r="ASA36" s="191"/>
      <c r="ASB36" s="191"/>
      <c r="ASC36" s="191"/>
      <c r="ASD36" s="191"/>
      <c r="ASE36" s="191"/>
      <c r="ASF36" s="191"/>
      <c r="ASG36" s="191"/>
      <c r="ASH36" s="191"/>
      <c r="ASI36" s="191"/>
      <c r="ASJ36" s="191"/>
      <c r="ASK36" s="191"/>
      <c r="ASL36" s="191"/>
      <c r="ASM36" s="191"/>
      <c r="ASN36" s="191"/>
      <c r="ASO36" s="191"/>
      <c r="ASP36" s="191"/>
      <c r="ASQ36" s="191"/>
      <c r="ASR36" s="191"/>
      <c r="ASS36" s="191"/>
      <c r="AST36" s="191"/>
      <c r="ASU36" s="191"/>
      <c r="ASV36" s="191"/>
      <c r="ASW36" s="191"/>
      <c r="ASX36" s="191"/>
      <c r="ASY36" s="191"/>
      <c r="ASZ36" s="191"/>
      <c r="ATA36" s="191"/>
      <c r="ATB36" s="191"/>
      <c r="ATC36" s="191"/>
      <c r="ATD36" s="191"/>
      <c r="ATE36" s="191"/>
      <c r="ATF36" s="191"/>
      <c r="ATG36" s="191"/>
      <c r="ATH36" s="191"/>
      <c r="ATI36" s="191"/>
      <c r="ATJ36" s="191"/>
      <c r="ATK36" s="191"/>
      <c r="ATL36" s="191"/>
      <c r="ATM36" s="191"/>
      <c r="ATN36" s="191"/>
      <c r="ATO36" s="191"/>
      <c r="ATP36" s="191"/>
      <c r="ATQ36" s="191"/>
      <c r="ATR36" s="191"/>
      <c r="ATS36" s="191"/>
      <c r="ATT36" s="191"/>
      <c r="ATU36" s="191"/>
      <c r="ATV36" s="191"/>
      <c r="ATW36" s="191"/>
      <c r="ATX36" s="191"/>
      <c r="ATY36" s="191"/>
      <c r="ATZ36" s="191"/>
      <c r="AUA36" s="191"/>
      <c r="AUB36" s="191"/>
      <c r="AUC36" s="191"/>
      <c r="AUD36" s="191"/>
      <c r="AUE36" s="191"/>
      <c r="AUF36" s="191"/>
      <c r="AUG36" s="191"/>
      <c r="AUH36" s="191"/>
      <c r="AUI36" s="191"/>
      <c r="AUJ36" s="191"/>
      <c r="AUK36" s="191"/>
      <c r="AUL36" s="191"/>
      <c r="AUM36" s="191"/>
      <c r="AUN36" s="191"/>
      <c r="AUO36" s="191"/>
      <c r="AUP36" s="191"/>
      <c r="AUQ36" s="191"/>
      <c r="AUR36" s="191"/>
      <c r="AUS36" s="191"/>
      <c r="AUT36" s="191"/>
      <c r="AUU36" s="191"/>
      <c r="AUV36" s="191"/>
      <c r="AUW36" s="191"/>
      <c r="AUX36" s="191"/>
      <c r="AUY36" s="191"/>
      <c r="AUZ36" s="191"/>
      <c r="AVA36" s="191"/>
      <c r="AVB36" s="191"/>
      <c r="AVC36" s="191"/>
      <c r="AVD36" s="191"/>
      <c r="AVE36" s="191"/>
      <c r="AVF36" s="191"/>
      <c r="AVG36" s="191"/>
      <c r="AVH36" s="191"/>
      <c r="AVI36" s="191"/>
      <c r="AVJ36" s="191"/>
      <c r="AVK36" s="191"/>
      <c r="AVL36" s="191"/>
      <c r="AVM36" s="191"/>
      <c r="AVN36" s="191"/>
      <c r="AVO36" s="191"/>
      <c r="AVP36" s="191"/>
      <c r="AVQ36" s="191"/>
      <c r="AVR36" s="191"/>
      <c r="AVS36" s="191"/>
      <c r="AVT36" s="191"/>
      <c r="AVU36" s="191"/>
      <c r="AVV36" s="191"/>
      <c r="AVW36" s="191"/>
      <c r="AVX36" s="191"/>
      <c r="AVY36" s="191"/>
      <c r="AVZ36" s="191"/>
      <c r="AWA36" s="191"/>
      <c r="AWB36" s="191"/>
      <c r="AWC36" s="191"/>
      <c r="AWD36" s="191"/>
      <c r="AWE36" s="191"/>
      <c r="AWF36" s="191"/>
      <c r="AWG36" s="191"/>
      <c r="AWH36" s="191"/>
      <c r="AWI36" s="191"/>
      <c r="AWJ36" s="191"/>
      <c r="AWK36" s="191"/>
      <c r="AWL36" s="191"/>
      <c r="AWM36" s="191"/>
      <c r="AWN36" s="191"/>
      <c r="AWO36" s="191"/>
      <c r="AWP36" s="191"/>
      <c r="AWQ36" s="191"/>
      <c r="AWR36" s="191"/>
      <c r="AWS36" s="191"/>
      <c r="AWT36" s="191"/>
      <c r="AWU36" s="191"/>
      <c r="AWV36" s="191"/>
      <c r="AWW36" s="191"/>
      <c r="AWX36" s="191"/>
      <c r="AWY36" s="191"/>
      <c r="AWZ36" s="191"/>
      <c r="AXA36" s="191"/>
      <c r="AXB36" s="191"/>
      <c r="AXC36" s="191"/>
      <c r="AXD36" s="191"/>
      <c r="AXE36" s="191"/>
      <c r="AXF36" s="191"/>
      <c r="AXG36" s="191"/>
      <c r="AXH36" s="191"/>
      <c r="AXI36" s="191"/>
      <c r="AXJ36" s="191"/>
      <c r="AXK36" s="191"/>
      <c r="AXL36" s="191"/>
      <c r="AXM36" s="191"/>
      <c r="AXN36" s="191"/>
      <c r="AXO36" s="191"/>
      <c r="AXP36" s="191"/>
      <c r="AXQ36" s="191"/>
      <c r="AXR36" s="191"/>
      <c r="AXS36" s="191"/>
      <c r="AXT36" s="191"/>
      <c r="AXU36" s="191"/>
      <c r="AXV36" s="191"/>
      <c r="AXW36" s="191"/>
      <c r="AXX36" s="191"/>
      <c r="AXY36" s="191"/>
      <c r="AXZ36" s="191"/>
      <c r="AYA36" s="191"/>
      <c r="AYB36" s="191"/>
      <c r="AYC36" s="191"/>
      <c r="AYD36" s="191"/>
      <c r="AYE36" s="191"/>
      <c r="AYF36" s="191"/>
      <c r="AYG36" s="191"/>
      <c r="AYH36" s="191"/>
      <c r="AYI36" s="191"/>
      <c r="AYJ36" s="191"/>
      <c r="AYK36" s="191"/>
      <c r="AYL36" s="191"/>
      <c r="AYM36" s="191"/>
      <c r="AYN36" s="191"/>
      <c r="AYO36" s="191"/>
      <c r="AYP36" s="191"/>
      <c r="AYQ36" s="191"/>
      <c r="AYR36" s="191"/>
      <c r="AYS36" s="191"/>
      <c r="AYT36" s="191"/>
      <c r="AYU36" s="191"/>
      <c r="AYV36" s="191"/>
      <c r="AYW36" s="191"/>
      <c r="AYX36" s="191"/>
      <c r="AYY36" s="191"/>
      <c r="AYZ36" s="191"/>
      <c r="AZA36" s="191"/>
      <c r="AZB36" s="191"/>
      <c r="AZC36" s="191"/>
      <c r="AZD36" s="191"/>
      <c r="AZE36" s="191"/>
      <c r="AZF36" s="191"/>
      <c r="AZG36" s="191"/>
      <c r="AZH36" s="191"/>
      <c r="AZI36" s="191"/>
      <c r="AZJ36" s="191"/>
      <c r="AZK36" s="191"/>
      <c r="AZL36" s="191"/>
      <c r="AZM36" s="191"/>
      <c r="AZN36" s="191"/>
      <c r="AZO36" s="191"/>
      <c r="AZP36" s="191"/>
      <c r="AZQ36" s="191"/>
      <c r="AZR36" s="191"/>
      <c r="AZS36" s="191"/>
      <c r="AZT36" s="191"/>
      <c r="AZU36" s="191"/>
      <c r="AZV36" s="191"/>
      <c r="AZW36" s="191"/>
      <c r="AZX36" s="191"/>
      <c r="AZY36" s="191"/>
      <c r="AZZ36" s="191"/>
      <c r="BAA36" s="191"/>
      <c r="BAB36" s="191"/>
      <c r="BAC36" s="191"/>
      <c r="BAD36" s="191"/>
      <c r="BAE36" s="191"/>
      <c r="BAF36" s="191"/>
      <c r="BAG36" s="191"/>
      <c r="BAH36" s="191"/>
      <c r="BAI36" s="191"/>
      <c r="BAJ36" s="191"/>
      <c r="BAK36" s="191"/>
      <c r="BAL36" s="191"/>
      <c r="BAM36" s="191"/>
      <c r="BAN36" s="191"/>
      <c r="BAO36" s="191"/>
      <c r="BAP36" s="191"/>
      <c r="BAQ36" s="191"/>
      <c r="BAR36" s="191"/>
      <c r="BAS36" s="191"/>
      <c r="BAT36" s="191"/>
      <c r="BAU36" s="191"/>
      <c r="BAV36" s="191"/>
      <c r="BAW36" s="191"/>
      <c r="BAX36" s="191"/>
      <c r="BAY36" s="191"/>
      <c r="BAZ36" s="191"/>
      <c r="BBA36" s="191"/>
      <c r="BBB36" s="191"/>
      <c r="BBC36" s="191"/>
      <c r="BBD36" s="191"/>
      <c r="BBE36" s="191"/>
      <c r="BBF36" s="191"/>
      <c r="BBG36" s="191"/>
      <c r="BBH36" s="191"/>
      <c r="BBI36" s="191"/>
      <c r="BBJ36" s="191"/>
      <c r="BBK36" s="191"/>
      <c r="BBL36" s="191"/>
      <c r="BBM36" s="191"/>
      <c r="BBN36" s="191"/>
      <c r="BBO36" s="191"/>
      <c r="BBP36" s="191"/>
      <c r="BBQ36" s="191"/>
      <c r="BBR36" s="191"/>
      <c r="BBS36" s="191"/>
      <c r="BBT36" s="191"/>
      <c r="BBU36" s="191"/>
      <c r="BBV36" s="191"/>
      <c r="BBW36" s="191"/>
      <c r="BBX36" s="191"/>
      <c r="BBY36" s="191"/>
      <c r="BBZ36" s="191"/>
      <c r="BCA36" s="191"/>
      <c r="BCB36" s="191"/>
      <c r="BCC36" s="191"/>
      <c r="BCD36" s="191"/>
      <c r="BCE36" s="191"/>
      <c r="BCF36" s="191"/>
      <c r="BCG36" s="191"/>
      <c r="BCH36" s="191"/>
      <c r="BCI36" s="191"/>
      <c r="BCJ36" s="191"/>
      <c r="BCK36" s="191"/>
      <c r="BCL36" s="191"/>
      <c r="BCM36" s="191"/>
      <c r="BCN36" s="191"/>
      <c r="BCO36" s="191"/>
      <c r="BCP36" s="191"/>
      <c r="BCQ36" s="191"/>
      <c r="BCR36" s="191"/>
      <c r="BCS36" s="191"/>
      <c r="BCT36" s="191"/>
      <c r="BCU36" s="191"/>
      <c r="BCV36" s="191"/>
      <c r="BCW36" s="191"/>
      <c r="BCX36" s="191"/>
      <c r="BCY36" s="191"/>
      <c r="BCZ36" s="191"/>
      <c r="BDA36" s="191"/>
      <c r="BDB36" s="191"/>
      <c r="BDC36" s="191"/>
      <c r="BDD36" s="191"/>
      <c r="BDE36" s="191"/>
      <c r="BDF36" s="191"/>
      <c r="BDG36" s="191"/>
      <c r="BDH36" s="191"/>
      <c r="BDI36" s="191"/>
      <c r="BDJ36" s="191"/>
      <c r="BDK36" s="191"/>
      <c r="BDL36" s="191"/>
      <c r="BDM36" s="191"/>
      <c r="BDN36" s="191"/>
      <c r="BDO36" s="191"/>
      <c r="BDP36" s="191"/>
      <c r="BDQ36" s="191"/>
      <c r="BDR36" s="191"/>
      <c r="BDS36" s="191"/>
      <c r="BDT36" s="191"/>
      <c r="BDU36" s="191"/>
      <c r="BDV36" s="191"/>
      <c r="BDW36" s="191"/>
      <c r="BDX36" s="191"/>
      <c r="BDY36" s="191"/>
      <c r="BDZ36" s="191"/>
      <c r="BEA36" s="191"/>
      <c r="BEB36" s="191"/>
      <c r="BEC36" s="191"/>
      <c r="BED36" s="191"/>
      <c r="BEE36" s="191"/>
      <c r="BEF36" s="191"/>
      <c r="BEG36" s="191"/>
      <c r="BEH36" s="191"/>
      <c r="BEI36" s="191"/>
      <c r="BEJ36" s="191"/>
      <c r="BEK36" s="191"/>
      <c r="BEL36" s="191"/>
      <c r="BEM36" s="191"/>
      <c r="BEN36" s="191"/>
      <c r="BEO36" s="191"/>
      <c r="BEP36" s="191"/>
      <c r="BEQ36" s="191"/>
      <c r="BER36" s="191"/>
      <c r="BES36" s="191"/>
      <c r="BET36" s="191"/>
      <c r="BEU36" s="191"/>
      <c r="BEV36" s="191"/>
      <c r="BEW36" s="191"/>
      <c r="BEX36" s="191"/>
      <c r="BEY36" s="191"/>
      <c r="BEZ36" s="191"/>
      <c r="BFA36" s="191"/>
      <c r="BFB36" s="191"/>
      <c r="BFC36" s="191"/>
      <c r="BFD36" s="191"/>
      <c r="BFE36" s="191"/>
      <c r="BFF36" s="191"/>
      <c r="BFG36" s="191"/>
      <c r="BFH36" s="191"/>
      <c r="BFI36" s="191"/>
      <c r="BFJ36" s="191"/>
      <c r="BFK36" s="191"/>
      <c r="BFL36" s="191"/>
      <c r="BFM36" s="191"/>
      <c r="BFN36" s="191"/>
      <c r="BFO36" s="191"/>
      <c r="BFP36" s="191"/>
      <c r="BFQ36" s="191"/>
      <c r="BFR36" s="191"/>
      <c r="BFS36" s="191"/>
      <c r="BFT36" s="191"/>
      <c r="BFU36" s="191"/>
      <c r="BFV36" s="191"/>
      <c r="BFW36" s="191"/>
      <c r="BFX36" s="191"/>
      <c r="BFY36" s="191"/>
      <c r="BFZ36" s="191"/>
      <c r="BGA36" s="191"/>
      <c r="BGB36" s="191"/>
      <c r="BGC36" s="191"/>
      <c r="BGD36" s="191"/>
      <c r="BGE36" s="191"/>
      <c r="BGF36" s="191"/>
      <c r="BGG36" s="191"/>
      <c r="BGH36" s="191"/>
      <c r="BGI36" s="191"/>
      <c r="BGJ36" s="191"/>
      <c r="BGK36" s="191"/>
      <c r="BGL36" s="191"/>
      <c r="BGM36" s="191"/>
      <c r="BGN36" s="191"/>
      <c r="BGO36" s="191"/>
      <c r="BGP36" s="191"/>
      <c r="BGQ36" s="191"/>
      <c r="BGR36" s="191"/>
      <c r="BGS36" s="191"/>
      <c r="BGT36" s="191"/>
      <c r="BGU36" s="191"/>
      <c r="BGV36" s="191"/>
      <c r="BGW36" s="191"/>
      <c r="BGX36" s="191"/>
      <c r="BGY36" s="191"/>
      <c r="BGZ36" s="191"/>
      <c r="BHA36" s="191"/>
      <c r="BHB36" s="191"/>
      <c r="BHC36" s="191"/>
      <c r="BHD36" s="191"/>
      <c r="BHE36" s="191"/>
      <c r="BHF36" s="191"/>
      <c r="BHG36" s="191"/>
      <c r="BHH36" s="191"/>
      <c r="BHI36" s="191"/>
      <c r="BHJ36" s="191"/>
      <c r="BHK36" s="191"/>
      <c r="BHL36" s="191"/>
      <c r="BHM36" s="191"/>
      <c r="BHN36" s="191"/>
      <c r="BHO36" s="191"/>
      <c r="BHP36" s="191"/>
      <c r="BHQ36" s="191"/>
      <c r="BHR36" s="191"/>
      <c r="BHS36" s="191"/>
      <c r="BHT36" s="191"/>
      <c r="BHU36" s="191"/>
      <c r="BHV36" s="191"/>
      <c r="BHW36" s="191"/>
      <c r="BHX36" s="191"/>
      <c r="BHY36" s="191"/>
      <c r="BHZ36" s="191"/>
      <c r="BIA36" s="191"/>
      <c r="BIB36" s="191"/>
      <c r="BIC36" s="191"/>
      <c r="BID36" s="191"/>
      <c r="BIE36" s="191"/>
      <c r="BIF36" s="191"/>
      <c r="BIG36" s="191"/>
      <c r="BIH36" s="191"/>
      <c r="BII36" s="191"/>
      <c r="BIJ36" s="191"/>
      <c r="BIK36" s="191"/>
      <c r="BIL36" s="191"/>
      <c r="BIM36" s="191"/>
      <c r="BIN36" s="191"/>
      <c r="BIO36" s="191"/>
      <c r="BIP36" s="191"/>
      <c r="BIQ36" s="191"/>
      <c r="BIR36" s="191"/>
      <c r="BIS36" s="191"/>
      <c r="BIT36" s="191"/>
      <c r="BIU36" s="191"/>
      <c r="BIV36" s="191"/>
      <c r="BIW36" s="191"/>
      <c r="BIX36" s="191"/>
      <c r="BIY36" s="191"/>
      <c r="BIZ36" s="191"/>
      <c r="BJA36" s="191"/>
      <c r="BJB36" s="191"/>
      <c r="BJC36" s="191"/>
      <c r="BJD36" s="191"/>
      <c r="BJE36" s="191"/>
      <c r="BJF36" s="191"/>
      <c r="BJG36" s="191"/>
      <c r="BJH36" s="191"/>
      <c r="BJI36" s="191"/>
      <c r="BJJ36" s="191"/>
      <c r="BJK36" s="191"/>
      <c r="BJL36" s="191"/>
      <c r="BJM36" s="191"/>
      <c r="BJN36" s="191"/>
      <c r="BJO36" s="191"/>
      <c r="BJP36" s="191"/>
      <c r="BJQ36" s="191"/>
      <c r="BJR36" s="191"/>
      <c r="BJS36" s="191"/>
      <c r="BJT36" s="191"/>
      <c r="BJU36" s="191"/>
      <c r="BJV36" s="191"/>
      <c r="BJW36" s="191"/>
      <c r="BJX36" s="191"/>
      <c r="BJY36" s="191"/>
      <c r="BJZ36" s="191"/>
      <c r="BKA36" s="191"/>
      <c r="BKB36" s="191"/>
      <c r="BKC36" s="191"/>
      <c r="BKD36" s="191"/>
      <c r="BKE36" s="191"/>
      <c r="BKF36" s="191"/>
      <c r="BKG36" s="191"/>
      <c r="BKH36" s="191"/>
      <c r="BKI36" s="191"/>
      <c r="BKJ36" s="191"/>
      <c r="BKK36" s="191"/>
      <c r="BKL36" s="191"/>
      <c r="BKM36" s="191"/>
      <c r="BKN36" s="191"/>
      <c r="BKO36" s="191"/>
      <c r="BKP36" s="191"/>
      <c r="BKQ36" s="191"/>
      <c r="BKR36" s="191"/>
      <c r="BKS36" s="191"/>
      <c r="BKT36" s="191"/>
      <c r="BKU36" s="191"/>
      <c r="BKV36" s="191"/>
      <c r="BKW36" s="191"/>
      <c r="BKX36" s="191"/>
      <c r="BKY36" s="191"/>
      <c r="BKZ36" s="191"/>
      <c r="BLA36" s="191"/>
      <c r="BLB36" s="191"/>
      <c r="BLC36" s="191"/>
      <c r="BLD36" s="191"/>
      <c r="BLE36" s="191"/>
      <c r="BLF36" s="191"/>
      <c r="BLG36" s="191"/>
      <c r="BLH36" s="191"/>
      <c r="BLI36" s="191"/>
      <c r="BLJ36" s="191"/>
      <c r="BLK36" s="191"/>
      <c r="BLL36" s="191"/>
      <c r="BLM36" s="191"/>
      <c r="BLN36" s="191"/>
      <c r="BLO36" s="191"/>
      <c r="BLP36" s="191"/>
      <c r="BLQ36" s="191"/>
      <c r="BLR36" s="191"/>
      <c r="BLS36" s="191"/>
      <c r="BLT36" s="191"/>
      <c r="BLU36" s="191"/>
      <c r="BLV36" s="191"/>
      <c r="BLW36" s="191"/>
      <c r="BLX36" s="191"/>
      <c r="BLY36" s="191"/>
      <c r="BLZ36" s="191"/>
      <c r="BMA36" s="191"/>
      <c r="BMB36" s="191"/>
      <c r="BMC36" s="191"/>
      <c r="BMD36" s="191"/>
      <c r="BME36" s="191"/>
      <c r="BMF36" s="191"/>
      <c r="BMG36" s="191"/>
      <c r="BMH36" s="191"/>
      <c r="BMI36" s="191"/>
      <c r="BMJ36" s="191"/>
      <c r="BMK36" s="191"/>
      <c r="BML36" s="191"/>
      <c r="BMM36" s="191"/>
      <c r="BMN36" s="191"/>
      <c r="BMO36" s="191"/>
      <c r="BMP36" s="191"/>
      <c r="BMQ36" s="191"/>
      <c r="BMR36" s="191"/>
      <c r="BMS36" s="191"/>
      <c r="BMT36" s="191"/>
      <c r="BMU36" s="191"/>
      <c r="BMV36" s="191"/>
      <c r="BMW36" s="191"/>
      <c r="BMX36" s="191"/>
      <c r="BMY36" s="191"/>
      <c r="BMZ36" s="191"/>
      <c r="BNA36" s="191"/>
      <c r="BNB36" s="191"/>
      <c r="BNC36" s="191"/>
      <c r="BND36" s="191"/>
      <c r="BNE36" s="191"/>
      <c r="BNF36" s="191"/>
      <c r="BNG36" s="191"/>
      <c r="BNH36" s="191"/>
      <c r="BNI36" s="191"/>
      <c r="BNJ36" s="191"/>
      <c r="BNK36" s="191"/>
      <c r="BNL36" s="191"/>
      <c r="BNM36" s="191"/>
      <c r="BNN36" s="191"/>
      <c r="BNO36" s="191"/>
      <c r="BNP36" s="191"/>
      <c r="BNQ36" s="191"/>
      <c r="BNR36" s="191"/>
      <c r="BNS36" s="191"/>
      <c r="BNT36" s="191"/>
      <c r="BNU36" s="191"/>
      <c r="BNV36" s="191"/>
      <c r="BNW36" s="191"/>
      <c r="BNX36" s="191"/>
      <c r="BNY36" s="191"/>
      <c r="BNZ36" s="191"/>
      <c r="BOA36" s="191"/>
      <c r="BOB36" s="191"/>
      <c r="BOC36" s="191"/>
      <c r="BOD36" s="191"/>
      <c r="BOE36" s="191"/>
      <c r="BOF36" s="191"/>
      <c r="BOG36" s="191"/>
      <c r="BOH36" s="191"/>
      <c r="BOI36" s="191"/>
      <c r="BOJ36" s="191"/>
      <c r="BOK36" s="191"/>
      <c r="BOL36" s="191"/>
      <c r="BOM36" s="191"/>
      <c r="BON36" s="191"/>
      <c r="BOO36" s="191"/>
      <c r="BOP36" s="191"/>
      <c r="BOQ36" s="191"/>
      <c r="BOR36" s="191"/>
      <c r="BOS36" s="191"/>
      <c r="BOT36" s="191"/>
      <c r="BOU36" s="191"/>
      <c r="BOV36" s="191"/>
      <c r="BOW36" s="191"/>
      <c r="BOX36" s="191"/>
      <c r="BOY36" s="191"/>
      <c r="BOZ36" s="191"/>
      <c r="BPA36" s="191"/>
      <c r="BPB36" s="191"/>
      <c r="BPC36" s="191"/>
      <c r="BPD36" s="191"/>
      <c r="BPE36" s="191"/>
      <c r="BPF36" s="191"/>
      <c r="BPG36" s="191"/>
      <c r="BPH36" s="191"/>
      <c r="BPI36" s="191"/>
      <c r="BPJ36" s="191"/>
      <c r="BPK36" s="191"/>
      <c r="BPL36" s="191"/>
      <c r="BPM36" s="191"/>
      <c r="BPN36" s="191"/>
      <c r="BPO36" s="191"/>
      <c r="BPP36" s="191"/>
      <c r="BPQ36" s="191"/>
      <c r="BPR36" s="191"/>
      <c r="BPS36" s="191"/>
      <c r="BPT36" s="191"/>
      <c r="BPU36" s="191"/>
      <c r="BPV36" s="191"/>
      <c r="BPW36" s="191"/>
      <c r="BPX36" s="191"/>
      <c r="BPY36" s="191"/>
      <c r="BPZ36" s="191"/>
      <c r="BQA36" s="191"/>
      <c r="BQB36" s="191"/>
      <c r="BQC36" s="191"/>
      <c r="BQD36" s="191"/>
      <c r="BQE36" s="191"/>
      <c r="BQF36" s="191"/>
      <c r="BQG36" s="191"/>
      <c r="BQH36" s="191"/>
      <c r="BQI36" s="191"/>
      <c r="BQJ36" s="191"/>
      <c r="BQK36" s="191"/>
      <c r="BQL36" s="191"/>
      <c r="BQM36" s="191"/>
      <c r="BQN36" s="191"/>
      <c r="BQO36" s="191"/>
      <c r="BQP36" s="191"/>
      <c r="BQQ36" s="191"/>
      <c r="BQR36" s="191"/>
      <c r="BQS36" s="191"/>
      <c r="BQT36" s="191"/>
      <c r="BQU36" s="191"/>
      <c r="BQV36" s="191"/>
      <c r="BQW36" s="191"/>
      <c r="BQX36" s="191"/>
      <c r="BQY36" s="191"/>
      <c r="BQZ36" s="191"/>
      <c r="BRA36" s="191"/>
      <c r="BRB36" s="191"/>
      <c r="BRC36" s="191"/>
      <c r="BRD36" s="191"/>
      <c r="BRE36" s="191"/>
      <c r="BRF36" s="191"/>
      <c r="BRG36" s="191"/>
      <c r="BRH36" s="191"/>
      <c r="BRI36" s="191"/>
      <c r="BRJ36" s="191"/>
      <c r="BRK36" s="191"/>
      <c r="BRL36" s="191"/>
      <c r="BRM36" s="191"/>
      <c r="BRN36" s="191"/>
      <c r="BRO36" s="191"/>
      <c r="BRP36" s="191"/>
      <c r="BRQ36" s="191"/>
      <c r="BRR36" s="191"/>
      <c r="BRS36" s="191"/>
      <c r="BRT36" s="191"/>
      <c r="BRU36" s="191"/>
      <c r="BRV36" s="191"/>
      <c r="BRW36" s="191"/>
      <c r="BRX36" s="191"/>
      <c r="BRY36" s="191"/>
      <c r="BRZ36" s="191"/>
      <c r="BSA36" s="191"/>
      <c r="BSB36" s="191"/>
      <c r="BSC36" s="191"/>
      <c r="BSD36" s="191"/>
      <c r="BSE36" s="191"/>
      <c r="BSF36" s="191"/>
      <c r="BSG36" s="191"/>
      <c r="BSH36" s="191"/>
      <c r="BSI36" s="191"/>
      <c r="BSJ36" s="191"/>
      <c r="BSK36" s="191"/>
      <c r="BSL36" s="191"/>
      <c r="BSM36" s="191"/>
      <c r="BSN36" s="191"/>
      <c r="BSO36" s="191"/>
      <c r="BSP36" s="191"/>
      <c r="BSQ36" s="191"/>
      <c r="BSR36" s="191"/>
      <c r="BSS36" s="191"/>
      <c r="BST36" s="191"/>
      <c r="BSU36" s="191"/>
      <c r="BSV36" s="191"/>
      <c r="BSW36" s="191"/>
      <c r="BSX36" s="191"/>
      <c r="BSY36" s="191"/>
      <c r="BSZ36" s="191"/>
      <c r="BTA36" s="191"/>
      <c r="BTB36" s="191"/>
      <c r="BTC36" s="191"/>
      <c r="BTD36" s="191"/>
      <c r="BTE36" s="191"/>
      <c r="BTF36" s="191"/>
      <c r="BTG36" s="191"/>
      <c r="BTH36" s="191"/>
      <c r="BTI36" s="191"/>
      <c r="BTJ36" s="191"/>
      <c r="BTK36" s="191"/>
      <c r="BTL36" s="191"/>
      <c r="BTM36" s="191"/>
      <c r="BTN36" s="191"/>
      <c r="BTO36" s="191"/>
      <c r="BTP36" s="191"/>
      <c r="BTQ36" s="191"/>
      <c r="BTR36" s="191"/>
      <c r="BTS36" s="191"/>
      <c r="BTT36" s="191"/>
      <c r="BTU36" s="191"/>
      <c r="BTV36" s="191"/>
      <c r="BTW36" s="191"/>
      <c r="BTX36" s="191"/>
      <c r="BTY36" s="191"/>
      <c r="BTZ36" s="191"/>
      <c r="BUA36" s="191"/>
      <c r="BUB36" s="191"/>
      <c r="BUC36" s="191"/>
      <c r="BUD36" s="191"/>
      <c r="BUE36" s="191"/>
      <c r="BUF36" s="191"/>
      <c r="BUG36" s="191"/>
      <c r="BUH36" s="191"/>
      <c r="BUI36" s="191"/>
      <c r="BUJ36" s="191"/>
      <c r="BUK36" s="191"/>
      <c r="BUL36" s="191"/>
      <c r="BUM36" s="191"/>
      <c r="BUN36" s="191"/>
      <c r="BUO36" s="191"/>
      <c r="BUP36" s="191"/>
      <c r="BUQ36" s="191"/>
      <c r="BUR36" s="191"/>
      <c r="BUS36" s="191"/>
      <c r="BUT36" s="191"/>
      <c r="BUU36" s="191"/>
      <c r="BUV36" s="191"/>
      <c r="BUW36" s="191"/>
      <c r="BUX36" s="191"/>
      <c r="BUY36" s="191"/>
      <c r="BUZ36" s="191"/>
      <c r="BVA36" s="191"/>
      <c r="BVB36" s="191"/>
      <c r="BVC36" s="191"/>
      <c r="BVD36" s="191"/>
      <c r="BVE36" s="191"/>
      <c r="BVF36" s="191"/>
      <c r="BVG36" s="191"/>
      <c r="BVH36" s="191"/>
      <c r="BVI36" s="191"/>
      <c r="BVJ36" s="191"/>
      <c r="BVK36" s="191"/>
      <c r="BVL36" s="191"/>
      <c r="BVM36" s="191"/>
      <c r="BVN36" s="191"/>
      <c r="BVO36" s="191"/>
      <c r="BVP36" s="191"/>
      <c r="BVQ36" s="191"/>
      <c r="BVR36" s="191"/>
      <c r="BVS36" s="191"/>
      <c r="BVT36" s="191"/>
      <c r="BVU36" s="191"/>
      <c r="BVV36" s="191"/>
      <c r="BVW36" s="191"/>
      <c r="BVX36" s="191"/>
      <c r="BVY36" s="191"/>
      <c r="BVZ36" s="191"/>
      <c r="BWA36" s="191"/>
      <c r="BWB36" s="191"/>
      <c r="BWC36" s="191"/>
      <c r="BWD36" s="191"/>
      <c r="BWE36" s="191"/>
      <c r="BWF36" s="191"/>
      <c r="BWG36" s="191"/>
      <c r="BWH36" s="191"/>
      <c r="BWI36" s="191"/>
      <c r="BWJ36" s="191"/>
      <c r="BWK36" s="191"/>
      <c r="BWL36" s="191"/>
      <c r="BWM36" s="191"/>
      <c r="BWN36" s="191"/>
      <c r="BWO36" s="191"/>
      <c r="BWP36" s="191"/>
      <c r="BWQ36" s="191"/>
      <c r="BWR36" s="191"/>
      <c r="BWS36" s="191"/>
      <c r="BWT36" s="191"/>
      <c r="BWU36" s="191"/>
      <c r="BWV36" s="191"/>
      <c r="BWW36" s="191"/>
      <c r="BWX36" s="191"/>
      <c r="BWY36" s="191"/>
      <c r="BWZ36" s="191"/>
      <c r="BXA36" s="191"/>
      <c r="BXB36" s="191"/>
      <c r="BXC36" s="191"/>
      <c r="BXD36" s="191"/>
      <c r="BXE36" s="191"/>
      <c r="BXF36" s="191"/>
      <c r="BXG36" s="191"/>
      <c r="BXH36" s="191"/>
      <c r="BXI36" s="191"/>
      <c r="BXJ36" s="191"/>
      <c r="BXK36" s="191"/>
      <c r="BXL36" s="191"/>
      <c r="BXM36" s="191"/>
      <c r="BXN36" s="191"/>
      <c r="BXO36" s="191"/>
      <c r="BXP36" s="191"/>
      <c r="BXQ36" s="191"/>
      <c r="BXR36" s="191"/>
      <c r="BXS36" s="191"/>
      <c r="BXT36" s="191"/>
      <c r="BXU36" s="191"/>
      <c r="BXV36" s="191"/>
      <c r="BXW36" s="191"/>
      <c r="BXX36" s="191"/>
      <c r="BXY36" s="191"/>
      <c r="BXZ36" s="191"/>
      <c r="BYA36" s="191"/>
      <c r="BYB36" s="191"/>
      <c r="BYC36" s="191"/>
      <c r="BYD36" s="191"/>
      <c r="BYE36" s="191"/>
      <c r="BYF36" s="191"/>
      <c r="BYG36" s="191"/>
      <c r="BYH36" s="191"/>
      <c r="BYI36" s="191"/>
      <c r="BYJ36" s="191"/>
      <c r="BYK36" s="191"/>
      <c r="BYL36" s="191"/>
      <c r="BYM36" s="191"/>
      <c r="BYN36" s="191"/>
      <c r="BYO36" s="191"/>
      <c r="BYP36" s="191"/>
      <c r="BYQ36" s="191"/>
      <c r="BYR36" s="191"/>
      <c r="BYS36" s="191"/>
      <c r="BYT36" s="191"/>
      <c r="BYU36" s="191"/>
      <c r="BYV36" s="191"/>
      <c r="BYW36" s="191"/>
      <c r="BYX36" s="191"/>
      <c r="BYY36" s="191"/>
      <c r="BYZ36" s="191"/>
      <c r="BZA36" s="191"/>
      <c r="BZB36" s="191"/>
      <c r="BZC36" s="191"/>
      <c r="BZD36" s="191"/>
      <c r="BZE36" s="191"/>
      <c r="BZF36" s="191"/>
      <c r="BZG36" s="191"/>
      <c r="BZH36" s="191"/>
      <c r="BZI36" s="191"/>
      <c r="BZJ36" s="191"/>
      <c r="BZK36" s="191"/>
      <c r="BZL36" s="191"/>
      <c r="BZM36" s="191"/>
      <c r="BZN36" s="191"/>
      <c r="BZO36" s="191"/>
      <c r="BZP36" s="191"/>
      <c r="BZQ36" s="191"/>
      <c r="BZR36" s="191"/>
      <c r="BZS36" s="191"/>
      <c r="BZT36" s="191"/>
      <c r="BZU36" s="191"/>
      <c r="BZV36" s="191"/>
      <c r="BZW36" s="191"/>
      <c r="BZX36" s="191"/>
      <c r="BZY36" s="191"/>
      <c r="BZZ36" s="191"/>
      <c r="CAA36" s="191"/>
      <c r="CAB36" s="191"/>
      <c r="CAC36" s="191"/>
      <c r="CAD36" s="191"/>
      <c r="CAE36" s="191"/>
      <c r="CAF36" s="191"/>
      <c r="CAG36" s="191"/>
      <c r="CAH36" s="191"/>
      <c r="CAI36" s="191"/>
      <c r="CAJ36" s="191"/>
      <c r="CAK36" s="191"/>
      <c r="CAL36" s="191"/>
      <c r="CAM36" s="191"/>
      <c r="CAN36" s="191"/>
      <c r="CAO36" s="191"/>
      <c r="CAP36" s="191"/>
      <c r="CAQ36" s="191"/>
      <c r="CAR36" s="191"/>
      <c r="CAS36" s="191"/>
      <c r="CAT36" s="191"/>
      <c r="CAU36" s="191"/>
      <c r="CAV36" s="191"/>
      <c r="CAW36" s="191"/>
      <c r="CAX36" s="191"/>
      <c r="CAY36" s="191"/>
      <c r="CAZ36" s="191"/>
      <c r="CBA36" s="191"/>
      <c r="CBB36" s="191"/>
      <c r="CBC36" s="191"/>
      <c r="CBD36" s="191"/>
      <c r="CBE36" s="191"/>
      <c r="CBF36" s="191"/>
      <c r="CBG36" s="191"/>
      <c r="CBH36" s="191"/>
      <c r="CBI36" s="191"/>
      <c r="CBJ36" s="191"/>
      <c r="CBK36" s="191"/>
      <c r="CBL36" s="191"/>
      <c r="CBM36" s="191"/>
      <c r="CBN36" s="191"/>
      <c r="CBO36" s="191"/>
      <c r="CBP36" s="191"/>
      <c r="CBQ36" s="191"/>
      <c r="CBR36" s="191"/>
      <c r="CBS36" s="191"/>
      <c r="CBT36" s="191"/>
      <c r="CBU36" s="191"/>
      <c r="CBV36" s="191"/>
      <c r="CBW36" s="191"/>
      <c r="CBX36" s="191"/>
      <c r="CBY36" s="191"/>
      <c r="CBZ36" s="191"/>
      <c r="CCA36" s="191"/>
      <c r="CCB36" s="191"/>
      <c r="CCC36" s="191"/>
      <c r="CCD36" s="191"/>
      <c r="CCE36" s="191"/>
      <c r="CCF36" s="191"/>
      <c r="CCG36" s="191"/>
      <c r="CCH36" s="191"/>
      <c r="CCI36" s="191"/>
      <c r="CCJ36" s="191"/>
      <c r="CCK36" s="191"/>
      <c r="CCL36" s="191"/>
      <c r="CCM36" s="191"/>
      <c r="CCN36" s="191"/>
      <c r="CCO36" s="191"/>
      <c r="CCP36" s="191"/>
      <c r="CCQ36" s="191"/>
      <c r="CCR36" s="191"/>
      <c r="CCS36" s="191"/>
      <c r="CCT36" s="191"/>
      <c r="CCU36" s="191"/>
      <c r="CCV36" s="191"/>
      <c r="CCW36" s="191"/>
      <c r="CCX36" s="191"/>
      <c r="CCY36" s="191"/>
      <c r="CCZ36" s="191"/>
      <c r="CDA36" s="191"/>
      <c r="CDB36" s="191"/>
      <c r="CDC36" s="191"/>
      <c r="CDD36" s="191"/>
      <c r="CDE36" s="191"/>
      <c r="CDF36" s="191"/>
      <c r="CDG36" s="191"/>
      <c r="CDH36" s="191"/>
      <c r="CDI36" s="191"/>
      <c r="CDJ36" s="191"/>
      <c r="CDK36" s="191"/>
      <c r="CDL36" s="191"/>
      <c r="CDM36" s="191"/>
      <c r="CDN36" s="191"/>
      <c r="CDO36" s="191"/>
      <c r="CDP36" s="191"/>
      <c r="CDQ36" s="191"/>
      <c r="CDR36" s="191"/>
      <c r="CDS36" s="191"/>
      <c r="CDT36" s="191"/>
      <c r="CDU36" s="191"/>
      <c r="CDV36" s="191"/>
      <c r="CDW36" s="191"/>
      <c r="CDX36" s="191"/>
      <c r="CDY36" s="191"/>
      <c r="CDZ36" s="191"/>
      <c r="CEA36" s="191"/>
      <c r="CEB36" s="191"/>
      <c r="CEC36" s="191"/>
      <c r="CED36" s="191"/>
      <c r="CEE36" s="191"/>
      <c r="CEF36" s="191"/>
      <c r="CEG36" s="191"/>
      <c r="CEH36" s="191"/>
      <c r="CEI36" s="191"/>
      <c r="CEJ36" s="191"/>
      <c r="CEK36" s="191"/>
      <c r="CEL36" s="191"/>
      <c r="CEM36" s="191"/>
      <c r="CEN36" s="191"/>
      <c r="CEO36" s="191"/>
      <c r="CEP36" s="191"/>
      <c r="CEQ36" s="191"/>
      <c r="CER36" s="191"/>
      <c r="CES36" s="191"/>
      <c r="CET36" s="191"/>
      <c r="CEU36" s="191"/>
      <c r="CEV36" s="191"/>
      <c r="CEW36" s="191"/>
      <c r="CEX36" s="191"/>
      <c r="CEY36" s="191"/>
      <c r="CEZ36" s="191"/>
      <c r="CFA36" s="191"/>
      <c r="CFB36" s="191"/>
      <c r="CFC36" s="191"/>
      <c r="CFD36" s="191"/>
      <c r="CFE36" s="191"/>
      <c r="CFF36" s="191"/>
      <c r="CFG36" s="191"/>
      <c r="CFH36" s="191"/>
      <c r="CFI36" s="191"/>
      <c r="CFJ36" s="191"/>
      <c r="CFK36" s="191"/>
      <c r="CFL36" s="191"/>
      <c r="CFM36" s="191"/>
      <c r="CFN36" s="191"/>
      <c r="CFO36" s="191"/>
      <c r="CFP36" s="191"/>
      <c r="CFQ36" s="191"/>
      <c r="CFR36" s="191"/>
      <c r="CFS36" s="191"/>
      <c r="CFT36" s="191"/>
      <c r="CFU36" s="191"/>
      <c r="CFV36" s="191"/>
      <c r="CFW36" s="191"/>
      <c r="CFX36" s="191"/>
      <c r="CFY36" s="191"/>
      <c r="CFZ36" s="191"/>
      <c r="CGA36" s="191"/>
      <c r="CGB36" s="191"/>
      <c r="CGC36" s="191"/>
      <c r="CGD36" s="191"/>
      <c r="CGE36" s="191"/>
      <c r="CGF36" s="191"/>
      <c r="CGG36" s="191"/>
      <c r="CGH36" s="191"/>
      <c r="CGI36" s="191"/>
      <c r="CGJ36" s="191"/>
      <c r="CGK36" s="191"/>
      <c r="CGL36" s="191"/>
      <c r="CGM36" s="191"/>
      <c r="CGN36" s="191"/>
      <c r="CGO36" s="191"/>
      <c r="CGP36" s="191"/>
      <c r="CGQ36" s="191"/>
      <c r="CGR36" s="191"/>
      <c r="CGS36" s="191"/>
      <c r="CGT36" s="191"/>
      <c r="CGU36" s="191"/>
      <c r="CGV36" s="191"/>
      <c r="CGW36" s="191"/>
      <c r="CGX36" s="191"/>
      <c r="CGY36" s="191"/>
      <c r="CGZ36" s="191"/>
      <c r="CHA36" s="191"/>
      <c r="CHB36" s="191"/>
      <c r="CHC36" s="191"/>
      <c r="CHD36" s="191"/>
      <c r="CHE36" s="191"/>
      <c r="CHF36" s="191"/>
      <c r="CHG36" s="191"/>
      <c r="CHH36" s="191"/>
      <c r="CHI36" s="191"/>
      <c r="CHJ36" s="191"/>
      <c r="CHK36" s="191"/>
      <c r="CHL36" s="191"/>
      <c r="CHM36" s="191"/>
      <c r="CHN36" s="191"/>
      <c r="CHO36" s="191"/>
      <c r="CHP36" s="191"/>
      <c r="CHQ36" s="191"/>
      <c r="CHR36" s="191"/>
      <c r="CHS36" s="191"/>
      <c r="CHT36" s="191"/>
      <c r="CHU36" s="191"/>
      <c r="CHV36" s="191"/>
      <c r="CHW36" s="191"/>
      <c r="CHX36" s="191"/>
      <c r="CHY36" s="191"/>
      <c r="CHZ36" s="191"/>
      <c r="CIA36" s="191"/>
      <c r="CIB36" s="191"/>
      <c r="CIC36" s="191"/>
      <c r="CID36" s="191"/>
      <c r="CIE36" s="191"/>
      <c r="CIF36" s="191"/>
      <c r="CIG36" s="191"/>
      <c r="CIH36" s="191"/>
      <c r="CII36" s="191"/>
      <c r="CIJ36" s="191"/>
      <c r="CIK36" s="191"/>
      <c r="CIL36" s="191"/>
      <c r="CIM36" s="191"/>
      <c r="CIN36" s="191"/>
      <c r="CIO36" s="191"/>
      <c r="CIP36" s="191"/>
      <c r="CIQ36" s="191"/>
      <c r="CIR36" s="191"/>
      <c r="CIS36" s="191"/>
      <c r="CIT36" s="191"/>
      <c r="CIU36" s="191"/>
      <c r="CIV36" s="191"/>
      <c r="CIW36" s="191"/>
      <c r="CIX36" s="191"/>
      <c r="CIY36" s="191"/>
      <c r="CIZ36" s="191"/>
      <c r="CJA36" s="191"/>
      <c r="CJB36" s="191"/>
      <c r="CJC36" s="191"/>
      <c r="CJD36" s="191"/>
      <c r="CJE36" s="191"/>
      <c r="CJF36" s="191"/>
      <c r="CJG36" s="191"/>
      <c r="CJH36" s="191"/>
      <c r="CJI36" s="191"/>
      <c r="CJJ36" s="191"/>
      <c r="CJK36" s="191"/>
      <c r="CJL36" s="191"/>
      <c r="CJM36" s="191"/>
      <c r="CJN36" s="191"/>
      <c r="CJO36" s="191"/>
      <c r="CJP36" s="191"/>
      <c r="CJQ36" s="191"/>
      <c r="CJR36" s="191"/>
      <c r="CJS36" s="191"/>
      <c r="CJT36" s="191"/>
      <c r="CJU36" s="191"/>
      <c r="CJV36" s="191"/>
      <c r="CJW36" s="191"/>
      <c r="CJX36" s="191"/>
      <c r="CJY36" s="191"/>
      <c r="CJZ36" s="191"/>
      <c r="CKA36" s="191"/>
      <c r="CKB36" s="191"/>
      <c r="CKC36" s="191"/>
      <c r="CKD36" s="191"/>
      <c r="CKE36" s="191"/>
      <c r="CKF36" s="191"/>
      <c r="CKG36" s="191"/>
      <c r="CKH36" s="191"/>
      <c r="CKI36" s="191"/>
      <c r="CKJ36" s="191"/>
      <c r="CKK36" s="191"/>
      <c r="CKL36" s="191"/>
      <c r="CKM36" s="191"/>
      <c r="CKN36" s="191"/>
      <c r="CKO36" s="191"/>
      <c r="CKP36" s="191"/>
      <c r="CKQ36" s="191"/>
      <c r="CKR36" s="191"/>
      <c r="CKS36" s="191"/>
      <c r="CKT36" s="191"/>
      <c r="CKU36" s="191"/>
      <c r="CKV36" s="191"/>
      <c r="CKW36" s="191"/>
      <c r="CKX36" s="191"/>
      <c r="CKY36" s="191"/>
      <c r="CKZ36" s="191"/>
      <c r="CLA36" s="191"/>
      <c r="CLB36" s="191"/>
      <c r="CLC36" s="191"/>
      <c r="CLD36" s="191"/>
      <c r="CLE36" s="191"/>
      <c r="CLF36" s="191"/>
      <c r="CLG36" s="191"/>
      <c r="CLH36" s="191"/>
      <c r="CLI36" s="191"/>
      <c r="CLJ36" s="191"/>
      <c r="CLK36" s="191"/>
      <c r="CLL36" s="191"/>
      <c r="CLM36" s="191"/>
      <c r="CLN36" s="191"/>
      <c r="CLO36" s="191"/>
      <c r="CLP36" s="191"/>
      <c r="CLQ36" s="191"/>
      <c r="CLR36" s="191"/>
      <c r="CLS36" s="191"/>
      <c r="CLT36" s="191"/>
      <c r="CLU36" s="191"/>
      <c r="CLV36" s="191"/>
      <c r="CLW36" s="191"/>
      <c r="CLX36" s="191"/>
      <c r="CLY36" s="191"/>
      <c r="CLZ36" s="191"/>
      <c r="CMA36" s="191"/>
      <c r="CMB36" s="191"/>
      <c r="CMC36" s="191"/>
      <c r="CMD36" s="191"/>
      <c r="CME36" s="191"/>
      <c r="CMF36" s="191"/>
      <c r="CMG36" s="191"/>
      <c r="CMH36" s="191"/>
      <c r="CMI36" s="191"/>
      <c r="CMJ36" s="191"/>
      <c r="CMK36" s="191"/>
      <c r="CML36" s="191"/>
      <c r="CMM36" s="191"/>
      <c r="CMN36" s="191"/>
      <c r="CMO36" s="191"/>
      <c r="CMP36" s="191"/>
      <c r="CMQ36" s="191"/>
      <c r="CMR36" s="191"/>
      <c r="CMS36" s="191"/>
      <c r="CMT36" s="191"/>
      <c r="CMU36" s="191"/>
      <c r="CMV36" s="191"/>
      <c r="CMW36" s="191"/>
      <c r="CMX36" s="191"/>
      <c r="CMY36" s="191"/>
      <c r="CMZ36" s="191"/>
      <c r="CNA36" s="191"/>
      <c r="CNB36" s="191"/>
      <c r="CNC36" s="191"/>
      <c r="CND36" s="191"/>
      <c r="CNE36" s="191"/>
      <c r="CNF36" s="191"/>
      <c r="CNG36" s="191"/>
      <c r="CNH36" s="191"/>
      <c r="CNI36" s="191"/>
      <c r="CNJ36" s="191"/>
      <c r="CNK36" s="191"/>
      <c r="CNL36" s="191"/>
      <c r="CNM36" s="191"/>
      <c r="CNN36" s="191"/>
      <c r="CNO36" s="191"/>
      <c r="CNP36" s="191"/>
      <c r="CNQ36" s="191"/>
      <c r="CNR36" s="191"/>
      <c r="CNS36" s="191"/>
      <c r="CNT36" s="191"/>
      <c r="CNU36" s="191"/>
      <c r="CNV36" s="191"/>
      <c r="CNW36" s="191"/>
      <c r="CNX36" s="191"/>
      <c r="CNY36" s="191"/>
      <c r="CNZ36" s="191"/>
      <c r="COA36" s="191"/>
      <c r="COB36" s="191"/>
      <c r="COC36" s="191"/>
      <c r="COD36" s="191"/>
      <c r="COE36" s="191"/>
      <c r="COF36" s="191"/>
      <c r="COG36" s="191"/>
      <c r="COH36" s="191"/>
      <c r="COI36" s="191"/>
      <c r="COJ36" s="191"/>
      <c r="COK36" s="191"/>
      <c r="COL36" s="191"/>
      <c r="COM36" s="191"/>
      <c r="CON36" s="191"/>
      <c r="COO36" s="191"/>
      <c r="COP36" s="191"/>
      <c r="COQ36" s="191"/>
      <c r="COR36" s="191"/>
      <c r="COS36" s="191"/>
      <c r="COT36" s="191"/>
      <c r="COU36" s="191"/>
      <c r="COV36" s="191"/>
      <c r="COW36" s="191"/>
      <c r="COX36" s="191"/>
      <c r="COY36" s="191"/>
      <c r="COZ36" s="191"/>
      <c r="CPA36" s="191"/>
      <c r="CPB36" s="191"/>
      <c r="CPC36" s="191"/>
      <c r="CPD36" s="191"/>
      <c r="CPE36" s="191"/>
      <c r="CPF36" s="191"/>
      <c r="CPG36" s="191"/>
      <c r="CPH36" s="191"/>
      <c r="CPI36" s="191"/>
      <c r="CPJ36" s="191"/>
      <c r="CPK36" s="191"/>
      <c r="CPL36" s="191"/>
      <c r="CPM36" s="191"/>
      <c r="CPN36" s="191"/>
      <c r="CPO36" s="191"/>
      <c r="CPP36" s="191"/>
      <c r="CPQ36" s="191"/>
      <c r="CPR36" s="191"/>
      <c r="CPS36" s="191"/>
      <c r="CPT36" s="191"/>
      <c r="CPU36" s="191"/>
      <c r="CPV36" s="191"/>
      <c r="CPW36" s="191"/>
      <c r="CPX36" s="191"/>
      <c r="CPY36" s="191"/>
      <c r="CPZ36" s="191"/>
      <c r="CQA36" s="191"/>
      <c r="CQB36" s="191"/>
      <c r="CQC36" s="191"/>
      <c r="CQD36" s="191"/>
      <c r="CQE36" s="191"/>
      <c r="CQF36" s="191"/>
      <c r="CQG36" s="191"/>
      <c r="CQH36" s="191"/>
      <c r="CQI36" s="191"/>
      <c r="CQJ36" s="191"/>
      <c r="CQK36" s="191"/>
      <c r="CQL36" s="191"/>
      <c r="CQM36" s="191"/>
      <c r="CQN36" s="191"/>
      <c r="CQO36" s="191"/>
      <c r="CQP36" s="191"/>
      <c r="CQQ36" s="191"/>
      <c r="CQR36" s="191"/>
      <c r="CQS36" s="191"/>
      <c r="CQT36" s="191"/>
      <c r="CQU36" s="191"/>
      <c r="CQV36" s="191"/>
      <c r="CQW36" s="191"/>
      <c r="CQX36" s="191"/>
      <c r="CQY36" s="191"/>
      <c r="CQZ36" s="191"/>
      <c r="CRA36" s="191"/>
      <c r="CRB36" s="191"/>
      <c r="CRC36" s="191"/>
      <c r="CRD36" s="191"/>
      <c r="CRE36" s="191"/>
      <c r="CRF36" s="191"/>
      <c r="CRG36" s="191"/>
      <c r="CRH36" s="191"/>
      <c r="CRI36" s="191"/>
      <c r="CRJ36" s="191"/>
      <c r="CRK36" s="191"/>
      <c r="CRL36" s="191"/>
      <c r="CRM36" s="191"/>
      <c r="CRN36" s="191"/>
      <c r="CRO36" s="191"/>
      <c r="CRP36" s="191"/>
      <c r="CRQ36" s="191"/>
      <c r="CRR36" s="191"/>
      <c r="CRS36" s="191"/>
      <c r="CRT36" s="191"/>
      <c r="CRU36" s="191"/>
      <c r="CRV36" s="191"/>
      <c r="CRW36" s="191"/>
      <c r="CRX36" s="191"/>
      <c r="CRY36" s="191"/>
      <c r="CRZ36" s="191"/>
      <c r="CSA36" s="191"/>
      <c r="CSB36" s="191"/>
      <c r="CSC36" s="191"/>
      <c r="CSD36" s="191"/>
      <c r="CSE36" s="191"/>
      <c r="CSF36" s="191"/>
      <c r="CSG36" s="191"/>
      <c r="CSH36" s="191"/>
      <c r="CSI36" s="191"/>
      <c r="CSJ36" s="191"/>
      <c r="CSK36" s="191"/>
      <c r="CSL36" s="191"/>
      <c r="CSM36" s="191"/>
      <c r="CSN36" s="191"/>
      <c r="CSO36" s="191"/>
      <c r="CSP36" s="191"/>
      <c r="CSQ36" s="191"/>
      <c r="CSR36" s="191"/>
      <c r="CSS36" s="191"/>
      <c r="CST36" s="191"/>
      <c r="CSU36" s="191"/>
      <c r="CSV36" s="191"/>
      <c r="CSW36" s="191"/>
      <c r="CSX36" s="191"/>
      <c r="CSY36" s="191"/>
      <c r="CSZ36" s="191"/>
      <c r="CTA36" s="191"/>
      <c r="CTB36" s="191"/>
      <c r="CTC36" s="191"/>
      <c r="CTD36" s="191"/>
      <c r="CTE36" s="191"/>
      <c r="CTF36" s="191"/>
      <c r="CTG36" s="191"/>
      <c r="CTH36" s="191"/>
      <c r="CTI36" s="191"/>
      <c r="CTJ36" s="191"/>
      <c r="CTK36" s="191"/>
      <c r="CTL36" s="191"/>
      <c r="CTM36" s="191"/>
      <c r="CTN36" s="191"/>
      <c r="CTO36" s="191"/>
      <c r="CTP36" s="191"/>
      <c r="CTQ36" s="191"/>
      <c r="CTR36" s="191"/>
      <c r="CTS36" s="191"/>
      <c r="CTT36" s="191"/>
      <c r="CTU36" s="191"/>
      <c r="CTV36" s="191"/>
      <c r="CTW36" s="191"/>
      <c r="CTX36" s="191"/>
      <c r="CTY36" s="191"/>
      <c r="CTZ36" s="191"/>
      <c r="CUA36" s="191"/>
      <c r="CUB36" s="191"/>
      <c r="CUC36" s="191"/>
      <c r="CUD36" s="191"/>
      <c r="CUE36" s="191"/>
      <c r="CUF36" s="191"/>
      <c r="CUG36" s="191"/>
      <c r="CUH36" s="191"/>
      <c r="CUI36" s="191"/>
      <c r="CUJ36" s="191"/>
      <c r="CUK36" s="191"/>
      <c r="CUL36" s="191"/>
      <c r="CUM36" s="191"/>
      <c r="CUN36" s="191"/>
      <c r="CUO36" s="191"/>
      <c r="CUP36" s="191"/>
      <c r="CUQ36" s="191"/>
      <c r="CUR36" s="191"/>
      <c r="CUS36" s="191"/>
      <c r="CUT36" s="191"/>
      <c r="CUU36" s="191"/>
      <c r="CUV36" s="191"/>
      <c r="CUW36" s="191"/>
      <c r="CUX36" s="191"/>
      <c r="CUY36" s="191"/>
      <c r="CUZ36" s="191"/>
      <c r="CVA36" s="191"/>
      <c r="CVB36" s="191"/>
      <c r="CVC36" s="191"/>
      <c r="CVD36" s="191"/>
      <c r="CVE36" s="191"/>
      <c r="CVF36" s="191"/>
      <c r="CVG36" s="191"/>
      <c r="CVH36" s="191"/>
      <c r="CVI36" s="191"/>
      <c r="CVJ36" s="191"/>
      <c r="CVK36" s="191"/>
      <c r="CVL36" s="191"/>
      <c r="CVM36" s="191"/>
      <c r="CVN36" s="191"/>
      <c r="CVO36" s="191"/>
      <c r="CVP36" s="191"/>
      <c r="CVQ36" s="191"/>
      <c r="CVR36" s="191"/>
      <c r="CVS36" s="191"/>
      <c r="CVT36" s="191"/>
      <c r="CVU36" s="191"/>
      <c r="CVV36" s="191"/>
      <c r="CVW36" s="191"/>
      <c r="CVX36" s="191"/>
      <c r="CVY36" s="191"/>
      <c r="CVZ36" s="191"/>
      <c r="CWA36" s="191"/>
      <c r="CWB36" s="191"/>
      <c r="CWC36" s="191"/>
      <c r="CWD36" s="191"/>
      <c r="CWE36" s="191"/>
      <c r="CWF36" s="191"/>
      <c r="CWG36" s="191"/>
      <c r="CWH36" s="191"/>
      <c r="CWI36" s="191"/>
      <c r="CWJ36" s="191"/>
      <c r="CWK36" s="191"/>
      <c r="CWL36" s="191"/>
      <c r="CWM36" s="191"/>
      <c r="CWN36" s="191"/>
      <c r="CWO36" s="191"/>
      <c r="CWP36" s="191"/>
      <c r="CWQ36" s="191"/>
      <c r="CWR36" s="191"/>
      <c r="CWS36" s="191"/>
      <c r="CWT36" s="191"/>
      <c r="CWU36" s="191"/>
      <c r="CWV36" s="191"/>
      <c r="CWW36" s="191"/>
      <c r="CWX36" s="191"/>
      <c r="CWY36" s="191"/>
      <c r="CWZ36" s="191"/>
      <c r="CXA36" s="191"/>
      <c r="CXB36" s="191"/>
      <c r="CXC36" s="191"/>
      <c r="CXD36" s="191"/>
      <c r="CXE36" s="191"/>
      <c r="CXF36" s="191"/>
      <c r="CXG36" s="191"/>
      <c r="CXH36" s="191"/>
      <c r="CXI36" s="191"/>
      <c r="CXJ36" s="191"/>
      <c r="CXK36" s="191"/>
      <c r="CXL36" s="191"/>
      <c r="CXM36" s="191"/>
      <c r="CXN36" s="191"/>
      <c r="CXO36" s="191"/>
      <c r="CXP36" s="191"/>
      <c r="CXQ36" s="191"/>
      <c r="CXR36" s="191"/>
      <c r="CXS36" s="191"/>
      <c r="CXT36" s="191"/>
      <c r="CXU36" s="191"/>
      <c r="CXV36" s="191"/>
      <c r="CXW36" s="191"/>
      <c r="CXX36" s="191"/>
      <c r="CXY36" s="191"/>
      <c r="CXZ36" s="191"/>
      <c r="CYA36" s="191"/>
      <c r="CYB36" s="191"/>
      <c r="CYC36" s="191"/>
      <c r="CYD36" s="191"/>
      <c r="CYE36" s="191"/>
      <c r="CYF36" s="191"/>
      <c r="CYG36" s="191"/>
      <c r="CYH36" s="191"/>
      <c r="CYI36" s="191"/>
      <c r="CYJ36" s="191"/>
      <c r="CYK36" s="191"/>
      <c r="CYL36" s="191"/>
      <c r="CYM36" s="191"/>
      <c r="CYN36" s="191"/>
      <c r="CYO36" s="191"/>
      <c r="CYP36" s="191"/>
      <c r="CYQ36" s="191"/>
      <c r="CYR36" s="191"/>
      <c r="CYS36" s="191"/>
      <c r="CYT36" s="191"/>
      <c r="CYU36" s="191"/>
      <c r="CYV36" s="191"/>
      <c r="CYW36" s="191"/>
      <c r="CYX36" s="191"/>
      <c r="CYY36" s="191"/>
      <c r="CYZ36" s="191"/>
      <c r="CZA36" s="191"/>
      <c r="CZB36" s="191"/>
      <c r="CZC36" s="191"/>
      <c r="CZD36" s="191"/>
      <c r="CZE36" s="191"/>
      <c r="CZF36" s="191"/>
      <c r="CZG36" s="191"/>
      <c r="CZH36" s="191"/>
      <c r="CZI36" s="191"/>
      <c r="CZJ36" s="191"/>
      <c r="CZK36" s="191"/>
      <c r="CZL36" s="191"/>
      <c r="CZM36" s="191"/>
      <c r="CZN36" s="191"/>
      <c r="CZO36" s="191"/>
      <c r="CZP36" s="191"/>
      <c r="CZQ36" s="191"/>
      <c r="CZR36" s="191"/>
      <c r="CZS36" s="191"/>
      <c r="CZT36" s="191"/>
      <c r="CZU36" s="191"/>
      <c r="CZV36" s="191"/>
      <c r="CZW36" s="191"/>
      <c r="CZX36" s="191"/>
      <c r="CZY36" s="191"/>
      <c r="CZZ36" s="191"/>
      <c r="DAA36" s="191"/>
      <c r="DAB36" s="191"/>
      <c r="DAC36" s="191"/>
      <c r="DAD36" s="191"/>
      <c r="DAE36" s="191"/>
      <c r="DAF36" s="191"/>
      <c r="DAG36" s="191"/>
      <c r="DAH36" s="191"/>
      <c r="DAI36" s="191"/>
      <c r="DAJ36" s="191"/>
      <c r="DAK36" s="191"/>
      <c r="DAL36" s="191"/>
      <c r="DAM36" s="191"/>
      <c r="DAN36" s="191"/>
      <c r="DAO36" s="191"/>
      <c r="DAP36" s="191"/>
      <c r="DAQ36" s="191"/>
      <c r="DAR36" s="191"/>
      <c r="DAS36" s="191"/>
      <c r="DAT36" s="191"/>
      <c r="DAU36" s="191"/>
      <c r="DAV36" s="191"/>
      <c r="DAW36" s="191"/>
      <c r="DAX36" s="191"/>
      <c r="DAY36" s="191"/>
      <c r="DAZ36" s="191"/>
      <c r="DBA36" s="191"/>
      <c r="DBB36" s="191"/>
      <c r="DBC36" s="191"/>
      <c r="DBD36" s="191"/>
      <c r="DBE36" s="191"/>
      <c r="DBF36" s="191"/>
      <c r="DBG36" s="191"/>
      <c r="DBH36" s="191"/>
      <c r="DBI36" s="191"/>
      <c r="DBJ36" s="191"/>
      <c r="DBK36" s="191"/>
      <c r="DBL36" s="191"/>
      <c r="DBM36" s="191"/>
      <c r="DBN36" s="191"/>
      <c r="DBO36" s="191"/>
      <c r="DBP36" s="191"/>
      <c r="DBQ36" s="191"/>
      <c r="DBR36" s="191"/>
      <c r="DBS36" s="191"/>
      <c r="DBT36" s="191"/>
      <c r="DBU36" s="191"/>
      <c r="DBV36" s="191"/>
      <c r="DBW36" s="191"/>
      <c r="DBX36" s="191"/>
      <c r="DBY36" s="191"/>
      <c r="DBZ36" s="191"/>
      <c r="DCA36" s="191"/>
      <c r="DCB36" s="191"/>
      <c r="DCC36" s="191"/>
      <c r="DCD36" s="191"/>
      <c r="DCE36" s="191"/>
      <c r="DCF36" s="191"/>
      <c r="DCG36" s="191"/>
      <c r="DCH36" s="191"/>
      <c r="DCI36" s="191"/>
      <c r="DCJ36" s="191"/>
      <c r="DCK36" s="191"/>
      <c r="DCL36" s="191"/>
      <c r="DCM36" s="191"/>
      <c r="DCN36" s="191"/>
      <c r="DCO36" s="191"/>
      <c r="DCP36" s="191"/>
      <c r="DCQ36" s="191"/>
      <c r="DCR36" s="191"/>
      <c r="DCS36" s="191"/>
      <c r="DCT36" s="191"/>
      <c r="DCU36" s="191"/>
      <c r="DCV36" s="191"/>
      <c r="DCW36" s="191"/>
      <c r="DCX36" s="191"/>
      <c r="DCY36" s="191"/>
      <c r="DCZ36" s="191"/>
      <c r="DDA36" s="191"/>
      <c r="DDB36" s="191"/>
      <c r="DDC36" s="191"/>
      <c r="DDD36" s="191"/>
      <c r="DDE36" s="191"/>
      <c r="DDF36" s="191"/>
      <c r="DDG36" s="191"/>
      <c r="DDH36" s="191"/>
      <c r="DDI36" s="191"/>
      <c r="DDJ36" s="191"/>
      <c r="DDK36" s="191"/>
      <c r="DDL36" s="191"/>
      <c r="DDM36" s="191"/>
      <c r="DDN36" s="191"/>
      <c r="DDO36" s="191"/>
      <c r="DDP36" s="191"/>
      <c r="DDQ36" s="191"/>
      <c r="DDR36" s="191"/>
      <c r="DDS36" s="191"/>
      <c r="DDT36" s="191"/>
      <c r="DDU36" s="191"/>
      <c r="DDV36" s="191"/>
      <c r="DDW36" s="191"/>
      <c r="DDX36" s="191"/>
      <c r="DDY36" s="191"/>
      <c r="DDZ36" s="191"/>
      <c r="DEA36" s="191"/>
      <c r="DEB36" s="191"/>
      <c r="DEC36" s="191"/>
      <c r="DED36" s="191"/>
      <c r="DEE36" s="191"/>
      <c r="DEF36" s="191"/>
      <c r="DEG36" s="191"/>
      <c r="DEH36" s="191"/>
      <c r="DEI36" s="191"/>
      <c r="DEJ36" s="191"/>
      <c r="DEK36" s="191"/>
      <c r="DEL36" s="191"/>
      <c r="DEM36" s="191"/>
      <c r="DEN36" s="191"/>
      <c r="DEO36" s="191"/>
      <c r="DEP36" s="191"/>
      <c r="DEQ36" s="191"/>
      <c r="DER36" s="191"/>
      <c r="DES36" s="191"/>
      <c r="DET36" s="191"/>
      <c r="DEU36" s="191"/>
      <c r="DEV36" s="191"/>
      <c r="DEW36" s="191"/>
      <c r="DEX36" s="191"/>
      <c r="DEY36" s="191"/>
      <c r="DEZ36" s="191"/>
      <c r="DFA36" s="191"/>
      <c r="DFB36" s="191"/>
      <c r="DFC36" s="191"/>
      <c r="DFD36" s="191"/>
      <c r="DFE36" s="191"/>
      <c r="DFF36" s="191"/>
      <c r="DFG36" s="191"/>
      <c r="DFH36" s="191"/>
      <c r="DFI36" s="191"/>
      <c r="DFJ36" s="191"/>
      <c r="DFK36" s="191"/>
      <c r="DFL36" s="191"/>
      <c r="DFM36" s="191"/>
      <c r="DFN36" s="191"/>
      <c r="DFO36" s="191"/>
      <c r="DFP36" s="191"/>
      <c r="DFQ36" s="191"/>
      <c r="DFR36" s="191"/>
      <c r="DFS36" s="191"/>
      <c r="DFT36" s="191"/>
      <c r="DFU36" s="191"/>
      <c r="DFV36" s="191"/>
      <c r="DFW36" s="191"/>
      <c r="DFX36" s="191"/>
      <c r="DFY36" s="191"/>
      <c r="DFZ36" s="191"/>
      <c r="DGA36" s="191"/>
      <c r="DGB36" s="191"/>
      <c r="DGC36" s="191"/>
      <c r="DGD36" s="191"/>
      <c r="DGE36" s="191"/>
      <c r="DGF36" s="191"/>
      <c r="DGG36" s="191"/>
      <c r="DGH36" s="191"/>
      <c r="DGI36" s="191"/>
      <c r="DGJ36" s="191"/>
      <c r="DGK36" s="191"/>
      <c r="DGL36" s="191"/>
      <c r="DGM36" s="191"/>
      <c r="DGN36" s="191"/>
      <c r="DGO36" s="191"/>
      <c r="DGP36" s="191"/>
      <c r="DGQ36" s="191"/>
      <c r="DGR36" s="191"/>
      <c r="DGS36" s="191"/>
      <c r="DGT36" s="191"/>
      <c r="DGU36" s="191"/>
      <c r="DGV36" s="191"/>
      <c r="DGW36" s="191"/>
      <c r="DGX36" s="191"/>
      <c r="DGY36" s="191"/>
      <c r="DGZ36" s="191"/>
      <c r="DHA36" s="191"/>
      <c r="DHB36" s="191"/>
      <c r="DHC36" s="191"/>
      <c r="DHD36" s="191"/>
      <c r="DHE36" s="191"/>
      <c r="DHF36" s="191"/>
      <c r="DHG36" s="191"/>
      <c r="DHH36" s="191"/>
      <c r="DHI36" s="191"/>
      <c r="DHJ36" s="191"/>
      <c r="DHK36" s="191"/>
      <c r="DHL36" s="191"/>
      <c r="DHM36" s="191"/>
      <c r="DHN36" s="191"/>
      <c r="DHO36" s="191"/>
      <c r="DHP36" s="191"/>
      <c r="DHQ36" s="191"/>
      <c r="DHR36" s="191"/>
      <c r="DHS36" s="191"/>
      <c r="DHT36" s="191"/>
      <c r="DHU36" s="191"/>
      <c r="DHV36" s="191"/>
      <c r="DHW36" s="191"/>
      <c r="DHX36" s="191"/>
      <c r="DHY36" s="191"/>
      <c r="DHZ36" s="191"/>
      <c r="DIA36" s="191"/>
      <c r="DIB36" s="191"/>
      <c r="DIC36" s="191"/>
      <c r="DID36" s="191"/>
      <c r="DIE36" s="191"/>
      <c r="DIF36" s="191"/>
      <c r="DIG36" s="191"/>
      <c r="DIH36" s="191"/>
      <c r="DII36" s="191"/>
      <c r="DIJ36" s="191"/>
      <c r="DIK36" s="191"/>
      <c r="DIL36" s="191"/>
      <c r="DIM36" s="191"/>
      <c r="DIN36" s="191"/>
      <c r="DIO36" s="191"/>
      <c r="DIP36" s="191"/>
      <c r="DIQ36" s="191"/>
      <c r="DIR36" s="191"/>
      <c r="DIS36" s="191"/>
      <c r="DIT36" s="191"/>
      <c r="DIU36" s="191"/>
      <c r="DIV36" s="191"/>
      <c r="DIW36" s="191"/>
      <c r="DIX36" s="191"/>
      <c r="DIY36" s="191"/>
      <c r="DIZ36" s="191"/>
      <c r="DJA36" s="191"/>
      <c r="DJB36" s="191"/>
      <c r="DJC36" s="191"/>
      <c r="DJD36" s="191"/>
      <c r="DJE36" s="191"/>
      <c r="DJF36" s="191"/>
      <c r="DJG36" s="191"/>
      <c r="DJH36" s="191"/>
      <c r="DJI36" s="191"/>
      <c r="DJJ36" s="191"/>
      <c r="DJK36" s="191"/>
      <c r="DJL36" s="191"/>
      <c r="DJM36" s="191"/>
      <c r="DJN36" s="191"/>
      <c r="DJO36" s="191"/>
      <c r="DJP36" s="191"/>
      <c r="DJQ36" s="191"/>
      <c r="DJR36" s="191"/>
      <c r="DJS36" s="191"/>
      <c r="DJT36" s="191"/>
      <c r="DJU36" s="191"/>
      <c r="DJV36" s="191"/>
      <c r="DJW36" s="191"/>
      <c r="DJX36" s="191"/>
      <c r="DJY36" s="191"/>
      <c r="DJZ36" s="191"/>
      <c r="DKA36" s="191"/>
      <c r="DKB36" s="191"/>
      <c r="DKC36" s="191"/>
      <c r="DKD36" s="191"/>
      <c r="DKE36" s="191"/>
      <c r="DKF36" s="191"/>
      <c r="DKG36" s="191"/>
      <c r="DKH36" s="191"/>
      <c r="DKI36" s="191"/>
      <c r="DKJ36" s="191"/>
      <c r="DKK36" s="191"/>
      <c r="DKL36" s="191"/>
      <c r="DKM36" s="191"/>
      <c r="DKN36" s="191"/>
      <c r="DKO36" s="191"/>
      <c r="DKP36" s="191"/>
      <c r="DKQ36" s="191"/>
      <c r="DKR36" s="191"/>
      <c r="DKS36" s="191"/>
      <c r="DKT36" s="191"/>
      <c r="DKU36" s="191"/>
      <c r="DKV36" s="191"/>
      <c r="DKW36" s="191"/>
      <c r="DKX36" s="191"/>
      <c r="DKY36" s="191"/>
      <c r="DKZ36" s="191"/>
      <c r="DLA36" s="191"/>
      <c r="DLB36" s="191"/>
      <c r="DLC36" s="191"/>
      <c r="DLD36" s="191"/>
      <c r="DLE36" s="191"/>
      <c r="DLF36" s="191"/>
      <c r="DLG36" s="191"/>
      <c r="DLH36" s="191"/>
      <c r="DLI36" s="191"/>
      <c r="DLJ36" s="191"/>
      <c r="DLK36" s="191"/>
      <c r="DLL36" s="191"/>
      <c r="DLM36" s="191"/>
      <c r="DLN36" s="191"/>
      <c r="DLO36" s="191"/>
      <c r="DLP36" s="191"/>
      <c r="DLQ36" s="191"/>
      <c r="DLR36" s="191"/>
      <c r="DLS36" s="191"/>
      <c r="DLT36" s="191"/>
      <c r="DLU36" s="191"/>
      <c r="DLV36" s="191"/>
      <c r="DLW36" s="191"/>
      <c r="DLX36" s="191"/>
      <c r="DLY36" s="191"/>
      <c r="DLZ36" s="191"/>
      <c r="DMA36" s="191"/>
      <c r="DMB36" s="191"/>
      <c r="DMC36" s="191"/>
      <c r="DMD36" s="191"/>
      <c r="DME36" s="191"/>
      <c r="DMF36" s="191"/>
      <c r="DMG36" s="191"/>
      <c r="DMH36" s="191"/>
      <c r="DMI36" s="191"/>
      <c r="DMJ36" s="191"/>
      <c r="DMK36" s="191"/>
      <c r="DML36" s="191"/>
      <c r="DMM36" s="191"/>
      <c r="DMN36" s="191"/>
      <c r="DMO36" s="191"/>
      <c r="DMP36" s="191"/>
      <c r="DMQ36" s="191"/>
      <c r="DMR36" s="191"/>
      <c r="DMS36" s="191"/>
      <c r="DMT36" s="191"/>
      <c r="DMU36" s="191"/>
      <c r="DMV36" s="191"/>
      <c r="DMW36" s="191"/>
      <c r="DMX36" s="191"/>
      <c r="DMY36" s="191"/>
      <c r="DMZ36" s="191"/>
      <c r="DNA36" s="191"/>
      <c r="DNB36" s="191"/>
      <c r="DNC36" s="191"/>
      <c r="DND36" s="191"/>
      <c r="DNE36" s="191"/>
      <c r="DNF36" s="191"/>
      <c r="DNG36" s="191"/>
      <c r="DNH36" s="191"/>
      <c r="DNI36" s="191"/>
      <c r="DNJ36" s="191"/>
      <c r="DNK36" s="191"/>
      <c r="DNL36" s="191"/>
      <c r="DNM36" s="191"/>
      <c r="DNN36" s="191"/>
      <c r="DNO36" s="191"/>
      <c r="DNP36" s="191"/>
      <c r="DNQ36" s="191"/>
      <c r="DNR36" s="191"/>
      <c r="DNS36" s="191"/>
      <c r="DNT36" s="191"/>
      <c r="DNU36" s="191"/>
      <c r="DNV36" s="191"/>
      <c r="DNW36" s="191"/>
      <c r="DNX36" s="191"/>
      <c r="DNY36" s="191"/>
      <c r="DNZ36" s="191"/>
      <c r="DOA36" s="191"/>
      <c r="DOB36" s="191"/>
      <c r="DOC36" s="191"/>
      <c r="DOD36" s="191"/>
      <c r="DOE36" s="191"/>
      <c r="DOF36" s="191"/>
      <c r="DOG36" s="191"/>
      <c r="DOH36" s="191"/>
      <c r="DOI36" s="191"/>
      <c r="DOJ36" s="191"/>
      <c r="DOK36" s="191"/>
      <c r="DOL36" s="191"/>
      <c r="DOM36" s="191"/>
      <c r="DON36" s="191"/>
      <c r="DOO36" s="191"/>
      <c r="DOP36" s="191"/>
      <c r="DOQ36" s="191"/>
      <c r="DOR36" s="191"/>
      <c r="DOS36" s="191"/>
      <c r="DOT36" s="191"/>
      <c r="DOU36" s="191"/>
      <c r="DOV36" s="191"/>
      <c r="DOW36" s="191"/>
      <c r="DOX36" s="191"/>
      <c r="DOY36" s="191"/>
      <c r="DOZ36" s="191"/>
      <c r="DPA36" s="191"/>
      <c r="DPB36" s="191"/>
      <c r="DPC36" s="191"/>
      <c r="DPD36" s="191"/>
      <c r="DPE36" s="191"/>
      <c r="DPF36" s="191"/>
      <c r="DPG36" s="191"/>
      <c r="DPH36" s="191"/>
      <c r="DPI36" s="191"/>
      <c r="DPJ36" s="191"/>
      <c r="DPK36" s="191"/>
      <c r="DPL36" s="191"/>
      <c r="DPM36" s="191"/>
      <c r="DPN36" s="191"/>
      <c r="DPO36" s="191"/>
      <c r="DPP36" s="191"/>
      <c r="DPQ36" s="191"/>
      <c r="DPR36" s="191"/>
      <c r="DPS36" s="191"/>
      <c r="DPT36" s="191"/>
      <c r="DPU36" s="191"/>
      <c r="DPV36" s="191"/>
      <c r="DPW36" s="191"/>
      <c r="DPX36" s="191"/>
      <c r="DPY36" s="191"/>
      <c r="DPZ36" s="191"/>
      <c r="DQA36" s="191"/>
      <c r="DQB36" s="191"/>
      <c r="DQC36" s="191"/>
      <c r="DQD36" s="191"/>
      <c r="DQE36" s="191"/>
      <c r="DQF36" s="191"/>
      <c r="DQG36" s="191"/>
      <c r="DQH36" s="191"/>
      <c r="DQI36" s="191"/>
      <c r="DQJ36" s="191"/>
      <c r="DQK36" s="191"/>
      <c r="DQL36" s="191"/>
      <c r="DQM36" s="191"/>
      <c r="DQN36" s="191"/>
      <c r="DQO36" s="191"/>
      <c r="DQP36" s="191"/>
      <c r="DQQ36" s="191"/>
      <c r="DQR36" s="191"/>
      <c r="DQS36" s="191"/>
      <c r="DQT36" s="191"/>
      <c r="DQU36" s="191"/>
      <c r="DQV36" s="191"/>
      <c r="DQW36" s="191"/>
      <c r="DQX36" s="191"/>
      <c r="DQY36" s="191"/>
      <c r="DQZ36" s="191"/>
      <c r="DRA36" s="191"/>
      <c r="DRB36" s="191"/>
      <c r="DRC36" s="191"/>
      <c r="DRD36" s="191"/>
      <c r="DRE36" s="191"/>
      <c r="DRF36" s="191"/>
      <c r="DRG36" s="191"/>
      <c r="DRH36" s="191"/>
      <c r="DRI36" s="191"/>
      <c r="DRJ36" s="191"/>
      <c r="DRK36" s="191"/>
      <c r="DRL36" s="191"/>
      <c r="DRM36" s="191"/>
      <c r="DRN36" s="191"/>
      <c r="DRO36" s="191"/>
      <c r="DRP36" s="191"/>
      <c r="DRQ36" s="191"/>
      <c r="DRR36" s="191"/>
      <c r="DRS36" s="191"/>
      <c r="DRT36" s="191"/>
      <c r="DRU36" s="191"/>
      <c r="DRV36" s="191"/>
      <c r="DRW36" s="191"/>
      <c r="DRX36" s="191"/>
      <c r="DRY36" s="191"/>
      <c r="DRZ36" s="191"/>
      <c r="DSA36" s="191"/>
      <c r="DSB36" s="191"/>
      <c r="DSC36" s="191"/>
      <c r="DSD36" s="191"/>
      <c r="DSE36" s="191"/>
      <c r="DSF36" s="191"/>
      <c r="DSG36" s="191"/>
      <c r="DSH36" s="191"/>
      <c r="DSI36" s="191"/>
      <c r="DSJ36" s="191"/>
      <c r="DSK36" s="191"/>
      <c r="DSL36" s="191"/>
      <c r="DSM36" s="191"/>
      <c r="DSN36" s="191"/>
      <c r="DSO36" s="191"/>
      <c r="DSP36" s="191"/>
      <c r="DSQ36" s="191"/>
      <c r="DSR36" s="191"/>
      <c r="DSS36" s="191"/>
      <c r="DST36" s="191"/>
      <c r="DSU36" s="191"/>
      <c r="DSV36" s="191"/>
      <c r="DSW36" s="191"/>
      <c r="DSX36" s="191"/>
      <c r="DSY36" s="191"/>
      <c r="DSZ36" s="191"/>
      <c r="DTA36" s="191"/>
      <c r="DTB36" s="191"/>
      <c r="DTC36" s="191"/>
      <c r="DTD36" s="191"/>
      <c r="DTE36" s="191"/>
      <c r="DTF36" s="191"/>
      <c r="DTG36" s="191"/>
      <c r="DTH36" s="191"/>
      <c r="DTI36" s="191"/>
      <c r="DTJ36" s="191"/>
      <c r="DTK36" s="191"/>
      <c r="DTL36" s="191"/>
      <c r="DTM36" s="191"/>
      <c r="DTN36" s="191"/>
      <c r="DTO36" s="191"/>
      <c r="DTP36" s="191"/>
      <c r="DTQ36" s="191"/>
      <c r="DTR36" s="191"/>
      <c r="DTS36" s="191"/>
      <c r="DTT36" s="191"/>
      <c r="DTU36" s="191"/>
      <c r="DTV36" s="191"/>
      <c r="DTW36" s="191"/>
      <c r="DTX36" s="191"/>
      <c r="DTY36" s="191"/>
      <c r="DTZ36" s="191"/>
      <c r="DUA36" s="191"/>
      <c r="DUB36" s="191"/>
      <c r="DUC36" s="191"/>
      <c r="DUD36" s="191"/>
      <c r="DUE36" s="191"/>
      <c r="DUF36" s="191"/>
      <c r="DUG36" s="191"/>
      <c r="DUH36" s="191"/>
      <c r="DUI36" s="191"/>
      <c r="DUJ36" s="191"/>
      <c r="DUK36" s="191"/>
      <c r="DUL36" s="191"/>
      <c r="DUM36" s="191"/>
      <c r="DUN36" s="191"/>
      <c r="DUO36" s="191"/>
      <c r="DUP36" s="191"/>
      <c r="DUQ36" s="191"/>
      <c r="DUR36" s="191"/>
      <c r="DUS36" s="191"/>
      <c r="DUT36" s="191"/>
      <c r="DUU36" s="191"/>
      <c r="DUV36" s="191"/>
      <c r="DUW36" s="191"/>
      <c r="DUX36" s="191"/>
      <c r="DUY36" s="191"/>
      <c r="DUZ36" s="191"/>
      <c r="DVA36" s="191"/>
      <c r="DVB36" s="191"/>
      <c r="DVC36" s="191"/>
      <c r="DVD36" s="191"/>
      <c r="DVE36" s="191"/>
      <c r="DVF36" s="191"/>
      <c r="DVG36" s="191"/>
      <c r="DVH36" s="191"/>
      <c r="DVI36" s="191"/>
      <c r="DVJ36" s="191"/>
      <c r="DVK36" s="191"/>
      <c r="DVL36" s="191"/>
      <c r="DVM36" s="191"/>
      <c r="DVN36" s="191"/>
      <c r="DVO36" s="191"/>
      <c r="DVP36" s="191"/>
      <c r="DVQ36" s="191"/>
      <c r="DVR36" s="191"/>
      <c r="DVS36" s="191"/>
      <c r="DVT36" s="191"/>
      <c r="DVU36" s="191"/>
      <c r="DVV36" s="191"/>
      <c r="DVW36" s="191"/>
      <c r="DVX36" s="191"/>
      <c r="DVY36" s="191"/>
      <c r="DVZ36" s="191"/>
      <c r="DWA36" s="191"/>
      <c r="DWB36" s="191"/>
      <c r="DWC36" s="191"/>
      <c r="DWD36" s="191"/>
      <c r="DWE36" s="191"/>
      <c r="DWF36" s="191"/>
      <c r="DWG36" s="191"/>
      <c r="DWH36" s="191"/>
      <c r="DWI36" s="191"/>
      <c r="DWJ36" s="191"/>
      <c r="DWK36" s="191"/>
      <c r="DWL36" s="191"/>
      <c r="DWM36" s="191"/>
      <c r="DWN36" s="191"/>
      <c r="DWO36" s="191"/>
      <c r="DWP36" s="191"/>
      <c r="DWQ36" s="191"/>
      <c r="DWR36" s="191"/>
      <c r="DWS36" s="191"/>
      <c r="DWT36" s="191"/>
      <c r="DWU36" s="191"/>
      <c r="DWV36" s="191"/>
      <c r="DWW36" s="191"/>
      <c r="DWX36" s="191"/>
      <c r="DWY36" s="191"/>
      <c r="DWZ36" s="191"/>
      <c r="DXA36" s="191"/>
      <c r="DXB36" s="191"/>
      <c r="DXC36" s="191"/>
      <c r="DXD36" s="191"/>
      <c r="DXE36" s="191"/>
      <c r="DXF36" s="191"/>
      <c r="DXG36" s="191"/>
      <c r="DXH36" s="191"/>
      <c r="DXI36" s="191"/>
      <c r="DXJ36" s="191"/>
      <c r="DXK36" s="191"/>
      <c r="DXL36" s="191"/>
      <c r="DXM36" s="191"/>
      <c r="DXN36" s="191"/>
      <c r="DXO36" s="191"/>
      <c r="DXP36" s="191"/>
      <c r="DXQ36" s="191"/>
      <c r="DXR36" s="191"/>
      <c r="DXS36" s="191"/>
      <c r="DXT36" s="191"/>
      <c r="DXU36" s="191"/>
      <c r="DXV36" s="191"/>
      <c r="DXW36" s="191"/>
      <c r="DXX36" s="191"/>
      <c r="DXY36" s="191"/>
      <c r="DXZ36" s="191"/>
      <c r="DYA36" s="191"/>
      <c r="DYB36" s="191"/>
      <c r="DYC36" s="191"/>
      <c r="DYD36" s="191"/>
      <c r="DYE36" s="191"/>
      <c r="DYF36" s="191"/>
      <c r="DYG36" s="191"/>
      <c r="DYH36" s="191"/>
      <c r="DYI36" s="191"/>
      <c r="DYJ36" s="191"/>
      <c r="DYK36" s="191"/>
      <c r="DYL36" s="191"/>
      <c r="DYM36" s="191"/>
      <c r="DYN36" s="191"/>
      <c r="DYO36" s="191"/>
      <c r="DYP36" s="191"/>
      <c r="DYQ36" s="191"/>
      <c r="DYR36" s="191"/>
      <c r="DYS36" s="191"/>
      <c r="DYT36" s="191"/>
      <c r="DYU36" s="191"/>
      <c r="DYV36" s="191"/>
      <c r="DYW36" s="191"/>
      <c r="DYX36" s="191"/>
      <c r="DYY36" s="191"/>
      <c r="DYZ36" s="191"/>
      <c r="DZA36" s="191"/>
      <c r="DZB36" s="191"/>
      <c r="DZC36" s="191"/>
      <c r="DZD36" s="191"/>
      <c r="DZE36" s="191"/>
      <c r="DZF36" s="191"/>
      <c r="DZG36" s="191"/>
      <c r="DZH36" s="191"/>
      <c r="DZI36" s="191"/>
      <c r="DZJ36" s="191"/>
      <c r="DZK36" s="191"/>
      <c r="DZL36" s="191"/>
      <c r="DZM36" s="191"/>
      <c r="DZN36" s="191"/>
      <c r="DZO36" s="191"/>
      <c r="DZP36" s="191"/>
      <c r="DZQ36" s="191"/>
      <c r="DZR36" s="191"/>
      <c r="DZS36" s="191"/>
      <c r="DZT36" s="191"/>
      <c r="DZU36" s="191"/>
      <c r="DZV36" s="191"/>
      <c r="DZW36" s="191"/>
      <c r="DZX36" s="191"/>
      <c r="DZY36" s="191"/>
      <c r="DZZ36" s="191"/>
      <c r="EAA36" s="191"/>
      <c r="EAB36" s="191"/>
      <c r="EAC36" s="191"/>
      <c r="EAD36" s="191"/>
      <c r="EAE36" s="191"/>
      <c r="EAF36" s="191"/>
      <c r="EAG36" s="191"/>
      <c r="EAH36" s="191"/>
      <c r="EAI36" s="191"/>
      <c r="EAJ36" s="191"/>
      <c r="EAK36" s="191"/>
      <c r="EAL36" s="191"/>
      <c r="EAM36" s="191"/>
      <c r="EAN36" s="191"/>
      <c r="EAO36" s="191"/>
      <c r="EAP36" s="191"/>
      <c r="EAQ36" s="191"/>
      <c r="EAR36" s="191"/>
      <c r="EAS36" s="191"/>
      <c r="EAT36" s="191"/>
      <c r="EAU36" s="191"/>
      <c r="EAV36" s="191"/>
      <c r="EAW36" s="191"/>
      <c r="EAX36" s="191"/>
      <c r="EAY36" s="191"/>
      <c r="EAZ36" s="191"/>
      <c r="EBA36" s="191"/>
      <c r="EBB36" s="191"/>
      <c r="EBC36" s="191"/>
      <c r="EBD36" s="191"/>
      <c r="EBE36" s="191"/>
      <c r="EBF36" s="191"/>
      <c r="EBG36" s="191"/>
      <c r="EBH36" s="191"/>
      <c r="EBI36" s="191"/>
      <c r="EBJ36" s="191"/>
      <c r="EBK36" s="191"/>
      <c r="EBL36" s="191"/>
      <c r="EBM36" s="191"/>
      <c r="EBN36" s="191"/>
      <c r="EBO36" s="191"/>
      <c r="EBP36" s="191"/>
      <c r="EBQ36" s="191"/>
      <c r="EBR36" s="191"/>
      <c r="EBS36" s="191"/>
      <c r="EBT36" s="191"/>
      <c r="EBU36" s="191"/>
      <c r="EBV36" s="191"/>
      <c r="EBW36" s="191"/>
      <c r="EBX36" s="191"/>
      <c r="EBY36" s="191"/>
      <c r="EBZ36" s="191"/>
      <c r="ECA36" s="191"/>
      <c r="ECB36" s="191"/>
      <c r="ECC36" s="191"/>
      <c r="ECD36" s="191"/>
      <c r="ECE36" s="191"/>
      <c r="ECF36" s="191"/>
      <c r="ECG36" s="191"/>
      <c r="ECH36" s="191"/>
      <c r="ECI36" s="191"/>
      <c r="ECJ36" s="191"/>
      <c r="ECK36" s="191"/>
      <c r="ECL36" s="191"/>
      <c r="ECM36" s="191"/>
      <c r="ECN36" s="191"/>
      <c r="ECO36" s="191"/>
      <c r="ECP36" s="191"/>
      <c r="ECQ36" s="191"/>
      <c r="ECR36" s="191"/>
      <c r="ECS36" s="191"/>
      <c r="ECT36" s="191"/>
      <c r="ECU36" s="191"/>
      <c r="ECV36" s="191"/>
      <c r="ECW36" s="191"/>
      <c r="ECX36" s="191"/>
      <c r="ECY36" s="191"/>
      <c r="ECZ36" s="191"/>
      <c r="EDA36" s="191"/>
      <c r="EDB36" s="191"/>
      <c r="EDC36" s="191"/>
      <c r="EDD36" s="191"/>
      <c r="EDE36" s="191"/>
      <c r="EDF36" s="191"/>
      <c r="EDG36" s="191"/>
      <c r="EDH36" s="191"/>
      <c r="EDI36" s="191"/>
      <c r="EDJ36" s="191"/>
      <c r="EDK36" s="191"/>
      <c r="EDL36" s="191"/>
      <c r="EDM36" s="191"/>
      <c r="EDN36" s="191"/>
      <c r="EDO36" s="191"/>
      <c r="EDP36" s="191"/>
      <c r="EDQ36" s="191"/>
      <c r="EDR36" s="191"/>
      <c r="EDS36" s="191"/>
      <c r="EDT36" s="191"/>
      <c r="EDU36" s="191"/>
      <c r="EDV36" s="191"/>
      <c r="EDW36" s="191"/>
      <c r="EDX36" s="191"/>
      <c r="EDY36" s="191"/>
      <c r="EDZ36" s="191"/>
      <c r="EEA36" s="191"/>
      <c r="EEB36" s="191"/>
      <c r="EEC36" s="191"/>
      <c r="EED36" s="191"/>
      <c r="EEE36" s="191"/>
      <c r="EEF36" s="191"/>
      <c r="EEG36" s="191"/>
      <c r="EEH36" s="191"/>
      <c r="EEI36" s="191"/>
      <c r="EEJ36" s="191"/>
      <c r="EEK36" s="191"/>
      <c r="EEL36" s="191"/>
      <c r="EEM36" s="191"/>
      <c r="EEN36" s="191"/>
      <c r="EEO36" s="191"/>
      <c r="EEP36" s="191"/>
      <c r="EEQ36" s="191"/>
      <c r="EER36" s="191"/>
      <c r="EES36" s="191"/>
      <c r="EET36" s="191"/>
      <c r="EEU36" s="191"/>
      <c r="EEV36" s="191"/>
      <c r="EEW36" s="191"/>
      <c r="EEX36" s="191"/>
      <c r="EEY36" s="191"/>
      <c r="EEZ36" s="191"/>
      <c r="EFA36" s="191"/>
      <c r="EFB36" s="191"/>
      <c r="EFC36" s="191"/>
      <c r="EFD36" s="191"/>
      <c r="EFE36" s="191"/>
      <c r="EFF36" s="191"/>
      <c r="EFG36" s="191"/>
      <c r="EFH36" s="191"/>
      <c r="EFI36" s="191"/>
      <c r="EFJ36" s="191"/>
      <c r="EFK36" s="191"/>
      <c r="EFL36" s="191"/>
      <c r="EFM36" s="191"/>
      <c r="EFN36" s="191"/>
      <c r="EFO36" s="191"/>
      <c r="EFP36" s="191"/>
      <c r="EFQ36" s="191"/>
      <c r="EFR36" s="191"/>
      <c r="EFS36" s="191"/>
      <c r="EFT36" s="191"/>
      <c r="EFU36" s="191"/>
      <c r="EFV36" s="191"/>
      <c r="EFW36" s="191"/>
      <c r="EFX36" s="191"/>
      <c r="EFY36" s="191"/>
      <c r="EFZ36" s="191"/>
      <c r="EGA36" s="191"/>
      <c r="EGB36" s="191"/>
      <c r="EGC36" s="191"/>
      <c r="EGD36" s="191"/>
      <c r="EGE36" s="191"/>
      <c r="EGF36" s="191"/>
      <c r="EGG36" s="191"/>
      <c r="EGH36" s="191"/>
      <c r="EGI36" s="191"/>
      <c r="EGJ36" s="191"/>
      <c r="EGK36" s="191"/>
      <c r="EGL36" s="191"/>
      <c r="EGM36" s="191"/>
      <c r="EGN36" s="191"/>
      <c r="EGO36" s="191"/>
      <c r="EGP36" s="191"/>
      <c r="EGQ36" s="191"/>
      <c r="EGR36" s="191"/>
      <c r="EGS36" s="191"/>
      <c r="EGT36" s="191"/>
      <c r="EGU36" s="191"/>
      <c r="EGV36" s="191"/>
      <c r="EGW36" s="191"/>
      <c r="EGX36" s="191"/>
      <c r="EGY36" s="191"/>
      <c r="EGZ36" s="191"/>
      <c r="EHA36" s="191"/>
      <c r="EHB36" s="191"/>
      <c r="EHC36" s="191"/>
      <c r="EHD36" s="191"/>
      <c r="EHE36" s="191"/>
      <c r="EHF36" s="191"/>
      <c r="EHG36" s="191"/>
      <c r="EHH36" s="191"/>
      <c r="EHI36" s="191"/>
      <c r="EHJ36" s="191"/>
      <c r="EHK36" s="191"/>
      <c r="EHL36" s="191"/>
      <c r="EHM36" s="191"/>
      <c r="EHN36" s="191"/>
      <c r="EHO36" s="191"/>
      <c r="EHP36" s="191"/>
      <c r="EHQ36" s="191"/>
      <c r="EHR36" s="191"/>
      <c r="EHS36" s="191"/>
      <c r="EHT36" s="191"/>
      <c r="EHU36" s="191"/>
      <c r="EHV36" s="191"/>
      <c r="EHW36" s="191"/>
      <c r="EHX36" s="191"/>
      <c r="EHY36" s="191"/>
      <c r="EHZ36" s="191"/>
      <c r="EIA36" s="191"/>
      <c r="EIB36" s="191"/>
      <c r="EIC36" s="191"/>
      <c r="EID36" s="191"/>
      <c r="EIE36" s="191"/>
      <c r="EIF36" s="191"/>
      <c r="EIG36" s="191"/>
      <c r="EIH36" s="191"/>
      <c r="EII36" s="191"/>
      <c r="EIJ36" s="191"/>
      <c r="EIK36" s="191"/>
      <c r="EIL36" s="191"/>
      <c r="EIM36" s="191"/>
      <c r="EIN36" s="191"/>
      <c r="EIO36" s="191"/>
      <c r="EIP36" s="191"/>
      <c r="EIQ36" s="191"/>
      <c r="EIR36" s="191"/>
      <c r="EIS36" s="191"/>
      <c r="EIT36" s="191"/>
      <c r="EIU36" s="191"/>
      <c r="EIV36" s="191"/>
      <c r="EIW36" s="191"/>
      <c r="EIX36" s="191"/>
      <c r="EIY36" s="191"/>
      <c r="EIZ36" s="191"/>
      <c r="EJA36" s="191"/>
      <c r="EJB36" s="191"/>
      <c r="EJC36" s="191"/>
      <c r="EJD36" s="191"/>
      <c r="EJE36" s="191"/>
      <c r="EJF36" s="191"/>
      <c r="EJG36" s="191"/>
      <c r="EJH36" s="191"/>
      <c r="EJI36" s="191"/>
      <c r="EJJ36" s="191"/>
      <c r="EJK36" s="191"/>
      <c r="EJL36" s="191"/>
      <c r="EJM36" s="191"/>
      <c r="EJN36" s="191"/>
      <c r="EJO36" s="191"/>
      <c r="EJP36" s="191"/>
      <c r="EJQ36" s="191"/>
      <c r="EJR36" s="191"/>
      <c r="EJS36" s="191"/>
      <c r="EJT36" s="191"/>
      <c r="EJU36" s="191"/>
      <c r="EJV36" s="191"/>
      <c r="EJW36" s="191"/>
      <c r="EJX36" s="191"/>
      <c r="EJY36" s="191"/>
      <c r="EJZ36" s="191"/>
      <c r="EKA36" s="191"/>
      <c r="EKB36" s="191"/>
      <c r="EKC36" s="191"/>
      <c r="EKD36" s="191"/>
      <c r="EKE36" s="191"/>
      <c r="EKF36" s="191"/>
      <c r="EKG36" s="191"/>
      <c r="EKH36" s="191"/>
      <c r="EKI36" s="191"/>
      <c r="EKJ36" s="191"/>
      <c r="EKK36" s="191"/>
      <c r="EKL36" s="191"/>
      <c r="EKM36" s="191"/>
      <c r="EKN36" s="191"/>
      <c r="EKO36" s="191"/>
      <c r="EKP36" s="191"/>
      <c r="EKQ36" s="191"/>
      <c r="EKR36" s="191"/>
      <c r="EKS36" s="191"/>
      <c r="EKT36" s="191"/>
      <c r="EKU36" s="191"/>
      <c r="EKV36" s="191"/>
      <c r="EKW36" s="191"/>
      <c r="EKX36" s="191"/>
      <c r="EKY36" s="191"/>
      <c r="EKZ36" s="191"/>
      <c r="ELA36" s="191"/>
      <c r="ELB36" s="191"/>
      <c r="ELC36" s="191"/>
      <c r="ELD36" s="191"/>
      <c r="ELE36" s="191"/>
      <c r="ELF36" s="191"/>
      <c r="ELG36" s="191"/>
      <c r="ELH36" s="191"/>
      <c r="ELI36" s="191"/>
      <c r="ELJ36" s="191"/>
      <c r="ELK36" s="191"/>
      <c r="ELL36" s="191"/>
      <c r="ELM36" s="191"/>
      <c r="ELN36" s="191"/>
      <c r="ELO36" s="191"/>
      <c r="ELP36" s="191"/>
      <c r="ELQ36" s="191"/>
      <c r="ELR36" s="191"/>
      <c r="ELS36" s="191"/>
      <c r="ELT36" s="191"/>
      <c r="ELU36" s="191"/>
      <c r="ELV36" s="191"/>
      <c r="ELW36" s="191"/>
      <c r="ELX36" s="191"/>
      <c r="ELY36" s="191"/>
      <c r="ELZ36" s="191"/>
      <c r="EMA36" s="191"/>
      <c r="EMB36" s="191"/>
      <c r="EMC36" s="191"/>
      <c r="EMD36" s="191"/>
      <c r="EME36" s="191"/>
      <c r="EMF36" s="191"/>
      <c r="EMG36" s="191"/>
      <c r="EMH36" s="191"/>
      <c r="EMI36" s="191"/>
      <c r="EMJ36" s="191"/>
      <c r="EMK36" s="191"/>
      <c r="EML36" s="191"/>
      <c r="EMM36" s="191"/>
      <c r="EMN36" s="191"/>
      <c r="EMO36" s="191"/>
      <c r="EMP36" s="191"/>
      <c r="EMQ36" s="191"/>
      <c r="EMR36" s="191"/>
      <c r="EMS36" s="191"/>
      <c r="EMT36" s="191"/>
      <c r="EMU36" s="191"/>
      <c r="EMV36" s="191"/>
      <c r="EMW36" s="191"/>
      <c r="EMX36" s="191"/>
      <c r="EMY36" s="191"/>
      <c r="EMZ36" s="191"/>
      <c r="ENA36" s="191"/>
      <c r="ENB36" s="191"/>
      <c r="ENC36" s="191"/>
      <c r="END36" s="191"/>
      <c r="ENE36" s="191"/>
      <c r="ENF36" s="191"/>
      <c r="ENG36" s="191"/>
      <c r="ENH36" s="191"/>
      <c r="ENI36" s="191"/>
      <c r="ENJ36" s="191"/>
      <c r="ENK36" s="191"/>
      <c r="ENL36" s="191"/>
      <c r="ENM36" s="191"/>
      <c r="ENN36" s="191"/>
      <c r="ENO36" s="191"/>
      <c r="ENP36" s="191"/>
      <c r="ENQ36" s="191"/>
      <c r="ENR36" s="191"/>
      <c r="ENS36" s="191"/>
      <c r="ENT36" s="191"/>
      <c r="ENU36" s="191"/>
      <c r="ENV36" s="191"/>
      <c r="ENW36" s="191"/>
      <c r="ENX36" s="191"/>
      <c r="ENY36" s="191"/>
      <c r="ENZ36" s="191"/>
      <c r="EOA36" s="191"/>
      <c r="EOB36" s="191"/>
      <c r="EOC36" s="191"/>
      <c r="EOD36" s="191"/>
      <c r="EOE36" s="191"/>
      <c r="EOF36" s="191"/>
      <c r="EOG36" s="191"/>
      <c r="EOH36" s="191"/>
      <c r="EOI36" s="191"/>
      <c r="EOJ36" s="191"/>
      <c r="EOK36" s="191"/>
      <c r="EOL36" s="191"/>
      <c r="EOM36" s="191"/>
      <c r="EON36" s="191"/>
      <c r="EOO36" s="191"/>
      <c r="EOP36" s="191"/>
      <c r="EOQ36" s="191"/>
      <c r="EOR36" s="191"/>
      <c r="EOS36" s="191"/>
      <c r="EOT36" s="191"/>
      <c r="EOU36" s="191"/>
      <c r="EOV36" s="191"/>
      <c r="EOW36" s="191"/>
      <c r="EOX36" s="191"/>
      <c r="EOY36" s="191"/>
      <c r="EOZ36" s="191"/>
      <c r="EPA36" s="191"/>
      <c r="EPB36" s="191"/>
      <c r="EPC36" s="191"/>
      <c r="EPD36" s="191"/>
      <c r="EPE36" s="191"/>
      <c r="EPF36" s="191"/>
      <c r="EPG36" s="191"/>
      <c r="EPH36" s="191"/>
      <c r="EPI36" s="191"/>
      <c r="EPJ36" s="191"/>
      <c r="EPK36" s="191"/>
      <c r="EPL36" s="191"/>
      <c r="EPM36" s="191"/>
      <c r="EPN36" s="191"/>
      <c r="EPO36" s="191"/>
      <c r="EPP36" s="191"/>
      <c r="EPQ36" s="191"/>
      <c r="EPR36" s="191"/>
      <c r="EPS36" s="191"/>
      <c r="EPT36" s="191"/>
      <c r="EPU36" s="191"/>
      <c r="EPV36" s="191"/>
      <c r="EPW36" s="191"/>
      <c r="EPX36" s="191"/>
      <c r="EPY36" s="191"/>
      <c r="EPZ36" s="191"/>
      <c r="EQA36" s="191"/>
      <c r="EQB36" s="191"/>
      <c r="EQC36" s="191"/>
      <c r="EQD36" s="191"/>
      <c r="EQE36" s="191"/>
      <c r="EQF36" s="191"/>
      <c r="EQG36" s="191"/>
      <c r="EQH36" s="191"/>
      <c r="EQI36" s="191"/>
      <c r="EQJ36" s="191"/>
      <c r="EQK36" s="191"/>
      <c r="EQL36" s="191"/>
      <c r="EQM36" s="191"/>
      <c r="EQN36" s="191"/>
      <c r="EQO36" s="191"/>
      <c r="EQP36" s="191"/>
      <c r="EQQ36" s="191"/>
      <c r="EQR36" s="191"/>
      <c r="EQS36" s="191"/>
      <c r="EQT36" s="191"/>
      <c r="EQU36" s="191"/>
      <c r="EQV36" s="191"/>
      <c r="EQW36" s="191"/>
      <c r="EQX36" s="191"/>
      <c r="EQY36" s="191"/>
      <c r="EQZ36" s="191"/>
      <c r="ERA36" s="191"/>
      <c r="ERB36" s="191"/>
      <c r="ERC36" s="191"/>
      <c r="ERD36" s="191"/>
      <c r="ERE36" s="191"/>
      <c r="ERF36" s="191"/>
      <c r="ERG36" s="191"/>
      <c r="ERH36" s="191"/>
      <c r="ERI36" s="191"/>
      <c r="ERJ36" s="191"/>
      <c r="ERK36" s="191"/>
      <c r="ERL36" s="191"/>
      <c r="ERM36" s="191"/>
      <c r="ERN36" s="191"/>
      <c r="ERO36" s="191"/>
      <c r="ERP36" s="191"/>
      <c r="ERQ36" s="191"/>
      <c r="ERR36" s="191"/>
      <c r="ERS36" s="191"/>
      <c r="ERT36" s="191"/>
      <c r="ERU36" s="191"/>
      <c r="ERV36" s="191"/>
      <c r="ERW36" s="191"/>
      <c r="ERX36" s="191"/>
      <c r="ERY36" s="191"/>
      <c r="ERZ36" s="191"/>
      <c r="ESA36" s="191"/>
      <c r="ESB36" s="191"/>
      <c r="ESC36" s="191"/>
      <c r="ESD36" s="191"/>
      <c r="ESE36" s="191"/>
      <c r="ESF36" s="191"/>
      <c r="ESG36" s="191"/>
      <c r="ESH36" s="191"/>
      <c r="ESI36" s="191"/>
      <c r="ESJ36" s="191"/>
      <c r="ESK36" s="191"/>
      <c r="ESL36" s="191"/>
      <c r="ESM36" s="191"/>
      <c r="ESN36" s="191"/>
      <c r="ESO36" s="191"/>
      <c r="ESP36" s="191"/>
      <c r="ESQ36" s="191"/>
      <c r="ESR36" s="191"/>
      <c r="ESS36" s="191"/>
      <c r="EST36" s="191"/>
      <c r="ESU36" s="191"/>
      <c r="ESV36" s="191"/>
      <c r="ESW36" s="191"/>
      <c r="ESX36" s="191"/>
      <c r="ESY36" s="191"/>
      <c r="ESZ36" s="191"/>
      <c r="ETA36" s="191"/>
      <c r="ETB36" s="191"/>
      <c r="ETC36" s="191"/>
      <c r="ETD36" s="191"/>
      <c r="ETE36" s="191"/>
      <c r="ETF36" s="191"/>
      <c r="ETG36" s="191"/>
      <c r="ETH36" s="191"/>
      <c r="ETI36" s="191"/>
      <c r="ETJ36" s="191"/>
      <c r="ETK36" s="191"/>
      <c r="ETL36" s="191"/>
      <c r="ETM36" s="191"/>
      <c r="ETN36" s="191"/>
      <c r="ETO36" s="191"/>
      <c r="ETP36" s="191"/>
      <c r="ETQ36" s="191"/>
      <c r="ETR36" s="191"/>
      <c r="ETS36" s="191"/>
      <c r="ETT36" s="191"/>
      <c r="ETU36" s="191"/>
      <c r="ETV36" s="191"/>
      <c r="ETW36" s="191"/>
      <c r="ETX36" s="191"/>
      <c r="ETY36" s="191"/>
      <c r="ETZ36" s="191"/>
      <c r="EUA36" s="191"/>
      <c r="EUB36" s="191"/>
      <c r="EUC36" s="191"/>
      <c r="EUD36" s="191"/>
      <c r="EUE36" s="191"/>
      <c r="EUF36" s="191"/>
      <c r="EUG36" s="191"/>
      <c r="EUH36" s="191"/>
      <c r="EUI36" s="191"/>
      <c r="EUJ36" s="191"/>
      <c r="EUK36" s="191"/>
      <c r="EUL36" s="191"/>
      <c r="EUM36" s="191"/>
      <c r="EUN36" s="191"/>
      <c r="EUO36" s="191"/>
      <c r="EUP36" s="191"/>
      <c r="EUQ36" s="191"/>
      <c r="EUR36" s="191"/>
      <c r="EUS36" s="191"/>
      <c r="EUT36" s="191"/>
      <c r="EUU36" s="191"/>
      <c r="EUV36" s="191"/>
      <c r="EUW36" s="191"/>
      <c r="EUX36" s="191"/>
      <c r="EUY36" s="191"/>
      <c r="EUZ36" s="191"/>
      <c r="EVA36" s="191"/>
      <c r="EVB36" s="191"/>
      <c r="EVC36" s="191"/>
      <c r="EVD36" s="191"/>
      <c r="EVE36" s="191"/>
      <c r="EVF36" s="191"/>
      <c r="EVG36" s="191"/>
      <c r="EVH36" s="191"/>
      <c r="EVI36" s="191"/>
      <c r="EVJ36" s="191"/>
      <c r="EVK36" s="191"/>
      <c r="EVL36" s="191"/>
      <c r="EVM36" s="191"/>
      <c r="EVN36" s="191"/>
      <c r="EVO36" s="191"/>
      <c r="EVP36" s="191"/>
      <c r="EVQ36" s="191"/>
      <c r="EVR36" s="191"/>
      <c r="EVS36" s="191"/>
      <c r="EVT36" s="191"/>
      <c r="EVU36" s="191"/>
      <c r="EVV36" s="191"/>
      <c r="EVW36" s="191"/>
      <c r="EVX36" s="191"/>
      <c r="EVY36" s="191"/>
      <c r="EVZ36" s="191"/>
      <c r="EWA36" s="191"/>
      <c r="EWB36" s="191"/>
      <c r="EWC36" s="191"/>
      <c r="EWD36" s="191"/>
      <c r="EWE36" s="191"/>
      <c r="EWF36" s="191"/>
      <c r="EWG36" s="191"/>
      <c r="EWH36" s="191"/>
      <c r="EWI36" s="191"/>
      <c r="EWJ36" s="191"/>
      <c r="EWK36" s="191"/>
      <c r="EWL36" s="191"/>
      <c r="EWM36" s="191"/>
      <c r="EWN36" s="191"/>
      <c r="EWO36" s="191"/>
      <c r="EWP36" s="191"/>
      <c r="EWQ36" s="191"/>
      <c r="EWR36" s="191"/>
      <c r="EWS36" s="191"/>
      <c r="EWT36" s="191"/>
      <c r="EWU36" s="191"/>
      <c r="EWV36" s="191"/>
      <c r="EWW36" s="191"/>
      <c r="EWX36" s="191"/>
      <c r="EWY36" s="191"/>
      <c r="EWZ36" s="191"/>
      <c r="EXA36" s="191"/>
      <c r="EXB36" s="191"/>
      <c r="EXC36" s="191"/>
      <c r="EXD36" s="191"/>
      <c r="EXE36" s="191"/>
      <c r="EXF36" s="191"/>
      <c r="EXG36" s="191"/>
      <c r="EXH36" s="191"/>
      <c r="EXI36" s="191"/>
      <c r="EXJ36" s="191"/>
      <c r="EXK36" s="191"/>
      <c r="EXL36" s="191"/>
      <c r="EXM36" s="191"/>
      <c r="EXN36" s="191"/>
      <c r="EXO36" s="191"/>
      <c r="EXP36" s="191"/>
      <c r="EXQ36" s="191"/>
      <c r="EXR36" s="191"/>
      <c r="EXS36" s="191"/>
      <c r="EXT36" s="191"/>
      <c r="EXU36" s="191"/>
      <c r="EXV36" s="191"/>
      <c r="EXW36" s="191"/>
      <c r="EXX36" s="191"/>
      <c r="EXY36" s="191"/>
      <c r="EXZ36" s="191"/>
      <c r="EYA36" s="191"/>
      <c r="EYB36" s="191"/>
      <c r="EYC36" s="191"/>
      <c r="EYD36" s="191"/>
      <c r="EYE36" s="191"/>
      <c r="EYF36" s="191"/>
      <c r="EYG36" s="191"/>
      <c r="EYH36" s="191"/>
      <c r="EYI36" s="191"/>
      <c r="EYJ36" s="191"/>
      <c r="EYK36" s="191"/>
      <c r="EYL36" s="191"/>
      <c r="EYM36" s="191"/>
      <c r="EYN36" s="191"/>
      <c r="EYO36" s="191"/>
      <c r="EYP36" s="191"/>
      <c r="EYQ36" s="191"/>
      <c r="EYR36" s="191"/>
      <c r="EYS36" s="191"/>
      <c r="EYT36" s="191"/>
      <c r="EYU36" s="191"/>
      <c r="EYV36" s="191"/>
      <c r="EYW36" s="191"/>
      <c r="EYX36" s="191"/>
      <c r="EYY36" s="191"/>
      <c r="EYZ36" s="191"/>
      <c r="EZA36" s="191"/>
      <c r="EZB36" s="191"/>
      <c r="EZC36" s="191"/>
      <c r="EZD36" s="191"/>
      <c r="EZE36" s="191"/>
      <c r="EZF36" s="191"/>
      <c r="EZG36" s="191"/>
      <c r="EZH36" s="191"/>
      <c r="EZI36" s="191"/>
      <c r="EZJ36" s="191"/>
      <c r="EZK36" s="191"/>
      <c r="EZL36" s="191"/>
      <c r="EZM36" s="191"/>
      <c r="EZN36" s="191"/>
      <c r="EZO36" s="191"/>
      <c r="EZP36" s="191"/>
      <c r="EZQ36" s="191"/>
      <c r="EZR36" s="191"/>
      <c r="EZS36" s="191"/>
      <c r="EZT36" s="191"/>
      <c r="EZU36" s="191"/>
      <c r="EZV36" s="191"/>
      <c r="EZW36" s="191"/>
      <c r="EZX36" s="191"/>
      <c r="EZY36" s="191"/>
      <c r="EZZ36" s="191"/>
      <c r="FAA36" s="191"/>
      <c r="FAB36" s="191"/>
      <c r="FAC36" s="191"/>
      <c r="FAD36" s="191"/>
      <c r="FAE36" s="191"/>
      <c r="FAF36" s="191"/>
      <c r="FAG36" s="191"/>
      <c r="FAH36" s="191"/>
      <c r="FAI36" s="191"/>
      <c r="FAJ36" s="191"/>
      <c r="FAK36" s="191"/>
      <c r="FAL36" s="191"/>
      <c r="FAM36" s="191"/>
      <c r="FAN36" s="191"/>
      <c r="FAO36" s="191"/>
      <c r="FAP36" s="191"/>
      <c r="FAQ36" s="191"/>
      <c r="FAR36" s="191"/>
      <c r="FAS36" s="191"/>
      <c r="FAT36" s="191"/>
      <c r="FAU36" s="191"/>
      <c r="FAV36" s="191"/>
      <c r="FAW36" s="191"/>
      <c r="FAX36" s="191"/>
      <c r="FAY36" s="191"/>
      <c r="FAZ36" s="191"/>
      <c r="FBA36" s="191"/>
      <c r="FBB36" s="191"/>
      <c r="FBC36" s="191"/>
      <c r="FBD36" s="191"/>
      <c r="FBE36" s="191"/>
      <c r="FBF36" s="191"/>
      <c r="FBG36" s="191"/>
      <c r="FBH36" s="191"/>
      <c r="FBI36" s="191"/>
      <c r="FBJ36" s="191"/>
      <c r="FBK36" s="191"/>
      <c r="FBL36" s="191"/>
      <c r="FBM36" s="191"/>
      <c r="FBN36" s="191"/>
      <c r="FBO36" s="191"/>
      <c r="FBP36" s="191"/>
      <c r="FBQ36" s="191"/>
      <c r="FBR36" s="191"/>
      <c r="FBS36" s="191"/>
      <c r="FBT36" s="191"/>
      <c r="FBU36" s="191"/>
      <c r="FBV36" s="191"/>
      <c r="FBW36" s="191"/>
      <c r="FBX36" s="191"/>
      <c r="FBY36" s="191"/>
      <c r="FBZ36" s="191"/>
      <c r="FCA36" s="191"/>
      <c r="FCB36" s="191"/>
      <c r="FCC36" s="191"/>
      <c r="FCD36" s="191"/>
      <c r="FCE36" s="191"/>
      <c r="FCF36" s="191"/>
      <c r="FCG36" s="191"/>
      <c r="FCH36" s="191"/>
      <c r="FCI36" s="191"/>
      <c r="FCJ36" s="191"/>
      <c r="FCK36" s="191"/>
      <c r="FCL36" s="191"/>
      <c r="FCM36" s="191"/>
      <c r="FCN36" s="191"/>
      <c r="FCO36" s="191"/>
      <c r="FCP36" s="191"/>
      <c r="FCQ36" s="191"/>
      <c r="FCR36" s="191"/>
      <c r="FCS36" s="191"/>
      <c r="FCT36" s="191"/>
      <c r="FCU36" s="191"/>
      <c r="FCV36" s="191"/>
      <c r="FCW36" s="191"/>
      <c r="FCX36" s="191"/>
      <c r="FCY36" s="191"/>
      <c r="FCZ36" s="191"/>
      <c r="FDA36" s="191"/>
      <c r="FDB36" s="191"/>
      <c r="FDC36" s="191"/>
      <c r="FDD36" s="191"/>
      <c r="FDE36" s="191"/>
      <c r="FDF36" s="191"/>
      <c r="FDG36" s="191"/>
      <c r="FDH36" s="191"/>
      <c r="FDI36" s="191"/>
      <c r="FDJ36" s="191"/>
      <c r="FDK36" s="191"/>
      <c r="FDL36" s="191"/>
      <c r="FDM36" s="191"/>
      <c r="FDN36" s="191"/>
      <c r="FDO36" s="191"/>
      <c r="FDP36" s="191"/>
      <c r="FDQ36" s="191"/>
      <c r="FDR36" s="191"/>
      <c r="FDS36" s="191"/>
      <c r="FDT36" s="191"/>
      <c r="FDU36" s="191"/>
      <c r="FDV36" s="191"/>
      <c r="FDW36" s="191"/>
      <c r="FDX36" s="191"/>
      <c r="FDY36" s="191"/>
      <c r="FDZ36" s="191"/>
      <c r="FEA36" s="191"/>
      <c r="FEB36" s="191"/>
      <c r="FEC36" s="191"/>
      <c r="FED36" s="191"/>
      <c r="FEE36" s="191"/>
      <c r="FEF36" s="191"/>
      <c r="FEG36" s="191"/>
      <c r="FEH36" s="191"/>
      <c r="FEI36" s="191"/>
      <c r="FEJ36" s="191"/>
      <c r="FEK36" s="191"/>
      <c r="FEL36" s="191"/>
      <c r="FEM36" s="191"/>
      <c r="FEN36" s="191"/>
      <c r="FEO36" s="191"/>
      <c r="FEP36" s="191"/>
      <c r="FEQ36" s="191"/>
      <c r="FER36" s="191"/>
      <c r="FES36" s="191"/>
      <c r="FET36" s="191"/>
      <c r="FEU36" s="191"/>
      <c r="FEV36" s="191"/>
      <c r="FEW36" s="191"/>
      <c r="FEX36" s="191"/>
      <c r="FEY36" s="191"/>
      <c r="FEZ36" s="191"/>
      <c r="FFA36" s="191"/>
      <c r="FFB36" s="191"/>
      <c r="FFC36" s="191"/>
      <c r="FFD36" s="191"/>
      <c r="FFE36" s="191"/>
      <c r="FFF36" s="191"/>
      <c r="FFG36" s="191"/>
      <c r="FFH36" s="191"/>
      <c r="FFI36" s="191"/>
      <c r="FFJ36" s="191"/>
      <c r="FFK36" s="191"/>
      <c r="FFL36" s="191"/>
      <c r="FFM36" s="191"/>
      <c r="FFN36" s="191"/>
      <c r="FFO36" s="191"/>
      <c r="FFP36" s="191"/>
      <c r="FFQ36" s="191"/>
      <c r="FFR36" s="191"/>
      <c r="FFS36" s="191"/>
      <c r="FFT36" s="191"/>
      <c r="FFU36" s="191"/>
      <c r="FFV36" s="191"/>
      <c r="FFW36" s="191"/>
      <c r="FFX36" s="191"/>
      <c r="FFY36" s="191"/>
      <c r="FFZ36" s="191"/>
      <c r="FGA36" s="191"/>
      <c r="FGB36" s="191"/>
      <c r="FGC36" s="191"/>
      <c r="FGD36" s="191"/>
      <c r="FGE36" s="191"/>
      <c r="FGF36" s="191"/>
      <c r="FGG36" s="191"/>
      <c r="FGH36" s="191"/>
      <c r="FGI36" s="191"/>
      <c r="FGJ36" s="191"/>
      <c r="FGK36" s="191"/>
      <c r="FGL36" s="191"/>
      <c r="FGM36" s="191"/>
      <c r="FGN36" s="191"/>
      <c r="FGO36" s="191"/>
      <c r="FGP36" s="191"/>
      <c r="FGQ36" s="191"/>
      <c r="FGR36" s="191"/>
      <c r="FGS36" s="191"/>
      <c r="FGT36" s="191"/>
      <c r="FGU36" s="191"/>
      <c r="FGV36" s="191"/>
      <c r="FGW36" s="191"/>
      <c r="FGX36" s="191"/>
      <c r="FGY36" s="191"/>
      <c r="FGZ36" s="191"/>
      <c r="FHA36" s="191"/>
      <c r="FHB36" s="191"/>
      <c r="FHC36" s="191"/>
      <c r="FHD36" s="191"/>
      <c r="FHE36" s="191"/>
      <c r="FHF36" s="191"/>
      <c r="FHG36" s="191"/>
      <c r="FHH36" s="191"/>
      <c r="FHI36" s="191"/>
      <c r="FHJ36" s="191"/>
      <c r="FHK36" s="191"/>
      <c r="FHL36" s="191"/>
      <c r="FHM36" s="191"/>
      <c r="FHN36" s="191"/>
      <c r="FHO36" s="191"/>
      <c r="FHP36" s="191"/>
      <c r="FHQ36" s="191"/>
      <c r="FHR36" s="191"/>
      <c r="FHS36" s="191"/>
      <c r="FHT36" s="191"/>
      <c r="FHU36" s="191"/>
      <c r="FHV36" s="191"/>
      <c r="FHW36" s="191"/>
      <c r="FHX36" s="191"/>
      <c r="FHY36" s="191"/>
      <c r="FHZ36" s="191"/>
      <c r="FIA36" s="191"/>
      <c r="FIB36" s="191"/>
      <c r="FIC36" s="191"/>
      <c r="FID36" s="191"/>
      <c r="FIE36" s="191"/>
      <c r="FIF36" s="191"/>
      <c r="FIG36" s="191"/>
      <c r="FIH36" s="191"/>
      <c r="FII36" s="191"/>
      <c r="FIJ36" s="191"/>
      <c r="FIK36" s="191"/>
      <c r="FIL36" s="191"/>
      <c r="FIM36" s="191"/>
      <c r="FIN36" s="191"/>
      <c r="FIO36" s="191"/>
      <c r="FIP36" s="191"/>
      <c r="FIQ36" s="191"/>
      <c r="FIR36" s="191"/>
      <c r="FIS36" s="191"/>
      <c r="FIT36" s="191"/>
      <c r="FIU36" s="191"/>
      <c r="FIV36" s="191"/>
      <c r="FIW36" s="191"/>
      <c r="FIX36" s="191"/>
      <c r="FIY36" s="191"/>
      <c r="FIZ36" s="191"/>
      <c r="FJA36" s="191"/>
      <c r="FJB36" s="191"/>
      <c r="FJC36" s="191"/>
      <c r="FJD36" s="191"/>
      <c r="FJE36" s="191"/>
      <c r="FJF36" s="191"/>
      <c r="FJG36" s="191"/>
      <c r="FJH36" s="191"/>
      <c r="FJI36" s="191"/>
      <c r="FJJ36" s="191"/>
      <c r="FJK36" s="191"/>
      <c r="FJL36" s="191"/>
      <c r="FJM36" s="191"/>
      <c r="FJN36" s="191"/>
      <c r="FJO36" s="191"/>
      <c r="FJP36" s="191"/>
      <c r="FJQ36" s="191"/>
      <c r="FJR36" s="191"/>
      <c r="FJS36" s="191"/>
      <c r="FJT36" s="191"/>
      <c r="FJU36" s="191"/>
      <c r="FJV36" s="191"/>
      <c r="FJW36" s="191"/>
      <c r="FJX36" s="191"/>
      <c r="FJY36" s="191"/>
      <c r="FJZ36" s="191"/>
      <c r="FKA36" s="191"/>
      <c r="FKB36" s="191"/>
      <c r="FKC36" s="191"/>
      <c r="FKD36" s="191"/>
      <c r="FKE36" s="191"/>
      <c r="FKF36" s="191"/>
      <c r="FKG36" s="191"/>
      <c r="FKH36" s="191"/>
      <c r="FKI36" s="191"/>
      <c r="FKJ36" s="191"/>
      <c r="FKK36" s="191"/>
      <c r="FKL36" s="191"/>
      <c r="FKM36" s="191"/>
      <c r="FKN36" s="191"/>
      <c r="FKO36" s="191"/>
      <c r="FKP36" s="191"/>
      <c r="FKQ36" s="191"/>
      <c r="FKR36" s="191"/>
      <c r="FKS36" s="191"/>
      <c r="FKT36" s="191"/>
      <c r="FKU36" s="191"/>
      <c r="FKV36" s="191"/>
      <c r="FKW36" s="191"/>
      <c r="FKX36" s="191"/>
      <c r="FKY36" s="191"/>
      <c r="FKZ36" s="191"/>
      <c r="FLA36" s="191"/>
      <c r="FLB36" s="191"/>
      <c r="FLC36" s="191"/>
      <c r="FLD36" s="191"/>
      <c r="FLE36" s="191"/>
      <c r="FLF36" s="191"/>
      <c r="FLG36" s="191"/>
      <c r="FLH36" s="191"/>
      <c r="FLI36" s="191"/>
      <c r="FLJ36" s="191"/>
      <c r="FLK36" s="191"/>
      <c r="FLL36" s="191"/>
      <c r="FLM36" s="191"/>
      <c r="FLN36" s="191"/>
      <c r="FLO36" s="191"/>
      <c r="FLP36" s="191"/>
      <c r="FLQ36" s="191"/>
      <c r="FLR36" s="191"/>
      <c r="FLS36" s="191"/>
      <c r="FLT36" s="191"/>
      <c r="FLU36" s="191"/>
      <c r="FLV36" s="191"/>
      <c r="FLW36" s="191"/>
      <c r="FLX36" s="191"/>
      <c r="FLY36" s="191"/>
      <c r="FLZ36" s="191"/>
      <c r="FMA36" s="191"/>
      <c r="FMB36" s="191"/>
      <c r="FMC36" s="191"/>
      <c r="FMD36" s="191"/>
      <c r="FME36" s="191"/>
      <c r="FMF36" s="191"/>
      <c r="FMG36" s="191"/>
      <c r="FMH36" s="191"/>
      <c r="FMI36" s="191"/>
      <c r="FMJ36" s="191"/>
      <c r="FMK36" s="191"/>
      <c r="FML36" s="191"/>
      <c r="FMM36" s="191"/>
      <c r="FMN36" s="191"/>
      <c r="FMO36" s="191"/>
      <c r="FMP36" s="191"/>
      <c r="FMQ36" s="191"/>
      <c r="FMR36" s="191"/>
      <c r="FMS36" s="191"/>
      <c r="FMT36" s="191"/>
      <c r="FMU36" s="191"/>
      <c r="FMV36" s="191"/>
      <c r="FMW36" s="191"/>
      <c r="FMX36" s="191"/>
      <c r="FMY36" s="191"/>
      <c r="FMZ36" s="191"/>
      <c r="FNA36" s="191"/>
      <c r="FNB36" s="191"/>
      <c r="FNC36" s="191"/>
      <c r="FND36" s="191"/>
      <c r="FNE36" s="191"/>
      <c r="FNF36" s="191"/>
      <c r="FNG36" s="191"/>
      <c r="FNH36" s="191"/>
      <c r="FNI36" s="191"/>
      <c r="FNJ36" s="191"/>
      <c r="FNK36" s="191"/>
      <c r="FNL36" s="191"/>
      <c r="FNM36" s="191"/>
      <c r="FNN36" s="191"/>
      <c r="FNO36" s="191"/>
      <c r="FNP36" s="191"/>
      <c r="FNQ36" s="191"/>
      <c r="FNR36" s="191"/>
      <c r="FNS36" s="191"/>
      <c r="FNT36" s="191"/>
      <c r="FNU36" s="191"/>
      <c r="FNV36" s="191"/>
      <c r="FNW36" s="191"/>
      <c r="FNX36" s="191"/>
      <c r="FNY36" s="191"/>
      <c r="FNZ36" s="191"/>
      <c r="FOA36" s="191"/>
      <c r="FOB36" s="191"/>
      <c r="FOC36" s="191"/>
      <c r="FOD36" s="191"/>
      <c r="FOE36" s="191"/>
      <c r="FOF36" s="191"/>
      <c r="FOG36" s="191"/>
      <c r="FOH36" s="191"/>
      <c r="FOI36" s="191"/>
      <c r="FOJ36" s="191"/>
      <c r="FOK36" s="191"/>
      <c r="FOL36" s="191"/>
      <c r="FOM36" s="191"/>
      <c r="FON36" s="191"/>
      <c r="FOO36" s="191"/>
      <c r="FOP36" s="191"/>
      <c r="FOQ36" s="191"/>
      <c r="FOR36" s="191"/>
      <c r="FOS36" s="191"/>
      <c r="FOT36" s="191"/>
      <c r="FOU36" s="191"/>
      <c r="FOV36" s="191"/>
      <c r="FOW36" s="191"/>
      <c r="FOX36" s="191"/>
      <c r="FOY36" s="191"/>
      <c r="FOZ36" s="191"/>
      <c r="FPA36" s="191"/>
      <c r="FPB36" s="191"/>
      <c r="FPC36" s="191"/>
      <c r="FPD36" s="191"/>
      <c r="FPE36" s="191"/>
      <c r="FPF36" s="191"/>
      <c r="FPG36" s="191"/>
      <c r="FPH36" s="191"/>
      <c r="FPI36" s="191"/>
      <c r="FPJ36" s="191"/>
      <c r="FPK36" s="191"/>
      <c r="FPL36" s="191"/>
      <c r="FPM36" s="191"/>
      <c r="FPN36" s="191"/>
      <c r="FPO36" s="191"/>
      <c r="FPP36" s="191"/>
      <c r="FPQ36" s="191"/>
      <c r="FPR36" s="191"/>
      <c r="FPS36" s="191"/>
      <c r="FPT36" s="191"/>
      <c r="FPU36" s="191"/>
      <c r="FPV36" s="191"/>
      <c r="FPW36" s="191"/>
      <c r="FPX36" s="191"/>
      <c r="FPY36" s="191"/>
      <c r="FPZ36" s="191"/>
      <c r="FQA36" s="191"/>
      <c r="FQB36" s="191"/>
      <c r="FQC36" s="191"/>
      <c r="FQD36" s="191"/>
      <c r="FQE36" s="191"/>
      <c r="FQF36" s="191"/>
      <c r="FQG36" s="191"/>
      <c r="FQH36" s="191"/>
      <c r="FQI36" s="191"/>
      <c r="FQJ36" s="191"/>
      <c r="FQK36" s="191"/>
      <c r="FQL36" s="191"/>
      <c r="FQM36" s="191"/>
      <c r="FQN36" s="191"/>
      <c r="FQO36" s="191"/>
      <c r="FQP36" s="191"/>
      <c r="FQQ36" s="191"/>
      <c r="FQR36" s="191"/>
      <c r="FQS36" s="191"/>
      <c r="FQT36" s="191"/>
      <c r="FQU36" s="191"/>
      <c r="FQV36" s="191"/>
      <c r="FQW36" s="191"/>
      <c r="FQX36" s="191"/>
      <c r="FQY36" s="191"/>
      <c r="FQZ36" s="191"/>
      <c r="FRA36" s="191"/>
      <c r="FRB36" s="191"/>
      <c r="FRC36" s="191"/>
      <c r="FRD36" s="191"/>
      <c r="FRE36" s="191"/>
      <c r="FRF36" s="191"/>
      <c r="FRG36" s="191"/>
      <c r="FRH36" s="191"/>
      <c r="FRI36" s="191"/>
      <c r="FRJ36" s="191"/>
      <c r="FRK36" s="191"/>
      <c r="FRL36" s="191"/>
      <c r="FRM36" s="191"/>
      <c r="FRN36" s="191"/>
      <c r="FRO36" s="191"/>
      <c r="FRP36" s="191"/>
      <c r="FRQ36" s="191"/>
      <c r="FRR36" s="191"/>
      <c r="FRS36" s="191"/>
      <c r="FRT36" s="191"/>
      <c r="FRU36" s="191"/>
      <c r="FRV36" s="191"/>
      <c r="FRW36" s="191"/>
      <c r="FRX36" s="191"/>
      <c r="FRY36" s="191"/>
      <c r="FRZ36" s="191"/>
      <c r="FSA36" s="191"/>
      <c r="FSB36" s="191"/>
      <c r="FSC36" s="191"/>
      <c r="FSD36" s="191"/>
      <c r="FSE36" s="191"/>
      <c r="FSF36" s="191"/>
      <c r="FSG36" s="191"/>
      <c r="FSH36" s="191"/>
      <c r="FSI36" s="191"/>
      <c r="FSJ36" s="191"/>
      <c r="FSK36" s="191"/>
      <c r="FSL36" s="191"/>
      <c r="FSM36" s="191"/>
      <c r="FSN36" s="191"/>
      <c r="FSO36" s="191"/>
      <c r="FSP36" s="191"/>
      <c r="FSQ36" s="191"/>
      <c r="FSR36" s="191"/>
      <c r="FSS36" s="191"/>
      <c r="FST36" s="191"/>
      <c r="FSU36" s="191"/>
      <c r="FSV36" s="191"/>
      <c r="FSW36" s="191"/>
      <c r="FSX36" s="191"/>
      <c r="FSY36" s="191"/>
      <c r="FSZ36" s="191"/>
      <c r="FTA36" s="191"/>
      <c r="FTB36" s="191"/>
      <c r="FTC36" s="191"/>
      <c r="FTD36" s="191"/>
      <c r="FTE36" s="191"/>
      <c r="FTF36" s="191"/>
      <c r="FTG36" s="191"/>
      <c r="FTH36" s="191"/>
      <c r="FTI36" s="191"/>
      <c r="FTJ36" s="191"/>
      <c r="FTK36" s="191"/>
      <c r="FTL36" s="191"/>
      <c r="FTM36" s="191"/>
      <c r="FTN36" s="191"/>
      <c r="FTO36" s="191"/>
      <c r="FTP36" s="191"/>
      <c r="FTQ36" s="191"/>
      <c r="FTR36" s="191"/>
      <c r="FTS36" s="191"/>
      <c r="FTT36" s="191"/>
      <c r="FTU36" s="191"/>
      <c r="FTV36" s="191"/>
      <c r="FTW36" s="191"/>
      <c r="FTX36" s="191"/>
      <c r="FTY36" s="191"/>
      <c r="FTZ36" s="191"/>
      <c r="FUA36" s="191"/>
      <c r="FUB36" s="191"/>
      <c r="FUC36" s="191"/>
      <c r="FUD36" s="191"/>
      <c r="FUE36" s="191"/>
      <c r="FUF36" s="191"/>
      <c r="FUG36" s="191"/>
      <c r="FUH36" s="191"/>
      <c r="FUI36" s="191"/>
      <c r="FUJ36" s="191"/>
      <c r="FUK36" s="191"/>
      <c r="FUL36" s="191"/>
      <c r="FUM36" s="191"/>
      <c r="FUN36" s="191"/>
      <c r="FUO36" s="191"/>
      <c r="FUP36" s="191"/>
      <c r="FUQ36" s="191"/>
      <c r="FUR36" s="191"/>
      <c r="FUS36" s="191"/>
      <c r="FUT36" s="191"/>
      <c r="FUU36" s="191"/>
      <c r="FUV36" s="191"/>
      <c r="FUW36" s="191"/>
      <c r="FUX36" s="191"/>
      <c r="FUY36" s="191"/>
      <c r="FUZ36" s="191"/>
      <c r="FVA36" s="191"/>
      <c r="FVB36" s="191"/>
      <c r="FVC36" s="191"/>
      <c r="FVD36" s="191"/>
      <c r="FVE36" s="191"/>
      <c r="FVF36" s="191"/>
      <c r="FVG36" s="191"/>
      <c r="FVH36" s="191"/>
      <c r="FVI36" s="191"/>
      <c r="FVJ36" s="191"/>
      <c r="FVK36" s="191"/>
      <c r="FVL36" s="191"/>
      <c r="FVM36" s="191"/>
      <c r="FVN36" s="191"/>
      <c r="FVO36" s="191"/>
      <c r="FVP36" s="191"/>
      <c r="FVQ36" s="191"/>
      <c r="FVR36" s="191"/>
      <c r="FVS36" s="191"/>
      <c r="FVT36" s="191"/>
      <c r="FVU36" s="191"/>
      <c r="FVV36" s="191"/>
      <c r="FVW36" s="191"/>
      <c r="FVX36" s="191"/>
      <c r="FVY36" s="191"/>
      <c r="FVZ36" s="191"/>
      <c r="FWA36" s="191"/>
      <c r="FWB36" s="191"/>
      <c r="FWC36" s="191"/>
      <c r="FWD36" s="191"/>
      <c r="FWE36" s="191"/>
      <c r="FWF36" s="191"/>
      <c r="FWG36" s="191"/>
      <c r="FWH36" s="191"/>
      <c r="FWI36" s="191"/>
      <c r="FWJ36" s="191"/>
      <c r="FWK36" s="191"/>
      <c r="FWL36" s="191"/>
      <c r="FWM36" s="191"/>
      <c r="FWN36" s="191"/>
      <c r="FWO36" s="191"/>
      <c r="FWP36" s="191"/>
      <c r="FWQ36" s="191"/>
      <c r="FWR36" s="191"/>
      <c r="FWS36" s="191"/>
      <c r="FWT36" s="191"/>
      <c r="FWU36" s="191"/>
      <c r="FWV36" s="191"/>
      <c r="FWW36" s="191"/>
      <c r="FWX36" s="191"/>
      <c r="FWY36" s="191"/>
      <c r="FWZ36" s="191"/>
      <c r="FXA36" s="191"/>
      <c r="FXB36" s="191"/>
      <c r="FXC36" s="191"/>
      <c r="FXD36" s="191"/>
      <c r="FXE36" s="191"/>
      <c r="FXF36" s="191"/>
      <c r="FXG36" s="191"/>
      <c r="FXH36" s="191"/>
      <c r="FXI36" s="191"/>
      <c r="FXJ36" s="191"/>
      <c r="FXK36" s="191"/>
      <c r="FXL36" s="191"/>
      <c r="FXM36" s="191"/>
      <c r="FXN36" s="191"/>
      <c r="FXO36" s="191"/>
      <c r="FXP36" s="191"/>
      <c r="FXQ36" s="191"/>
      <c r="FXR36" s="191"/>
      <c r="FXS36" s="191"/>
      <c r="FXT36" s="191"/>
      <c r="FXU36" s="191"/>
      <c r="FXV36" s="191"/>
      <c r="FXW36" s="191"/>
      <c r="FXX36" s="191"/>
      <c r="FXY36" s="191"/>
      <c r="FXZ36" s="191"/>
      <c r="FYA36" s="191"/>
      <c r="FYB36" s="191"/>
      <c r="FYC36" s="191"/>
      <c r="FYD36" s="191"/>
      <c r="FYE36" s="191"/>
      <c r="FYF36" s="191"/>
      <c r="FYG36" s="191"/>
      <c r="FYH36" s="191"/>
      <c r="FYI36" s="191"/>
      <c r="FYJ36" s="191"/>
      <c r="FYK36" s="191"/>
      <c r="FYL36" s="191"/>
      <c r="FYM36" s="191"/>
      <c r="FYN36" s="191"/>
      <c r="FYO36" s="191"/>
      <c r="FYP36" s="191"/>
      <c r="FYQ36" s="191"/>
      <c r="FYR36" s="191"/>
      <c r="FYS36" s="191"/>
      <c r="FYT36" s="191"/>
      <c r="FYU36" s="191"/>
      <c r="FYV36" s="191"/>
      <c r="FYW36" s="191"/>
      <c r="FYX36" s="191"/>
      <c r="FYY36" s="191"/>
      <c r="FYZ36" s="191"/>
      <c r="FZA36" s="191"/>
      <c r="FZB36" s="191"/>
      <c r="FZC36" s="191"/>
      <c r="FZD36" s="191"/>
      <c r="FZE36" s="191"/>
      <c r="FZF36" s="191"/>
      <c r="FZG36" s="191"/>
      <c r="FZH36" s="191"/>
      <c r="FZI36" s="191"/>
      <c r="FZJ36" s="191"/>
      <c r="FZK36" s="191"/>
      <c r="FZL36" s="191"/>
      <c r="FZM36" s="191"/>
      <c r="FZN36" s="191"/>
      <c r="FZO36" s="191"/>
      <c r="FZP36" s="191"/>
      <c r="FZQ36" s="191"/>
      <c r="FZR36" s="191"/>
      <c r="FZS36" s="191"/>
      <c r="FZT36" s="191"/>
      <c r="FZU36" s="191"/>
      <c r="FZV36" s="191"/>
      <c r="FZW36" s="191"/>
      <c r="FZX36" s="191"/>
      <c r="FZY36" s="191"/>
      <c r="FZZ36" s="191"/>
      <c r="GAA36" s="191"/>
      <c r="GAB36" s="191"/>
      <c r="GAC36" s="191"/>
      <c r="GAD36" s="191"/>
      <c r="GAE36" s="191"/>
      <c r="GAF36" s="191"/>
      <c r="GAG36" s="191"/>
      <c r="GAH36" s="191"/>
      <c r="GAI36" s="191"/>
      <c r="GAJ36" s="191"/>
      <c r="GAK36" s="191"/>
      <c r="GAL36" s="191"/>
      <c r="GAM36" s="191"/>
      <c r="GAN36" s="191"/>
      <c r="GAO36" s="191"/>
      <c r="GAP36" s="191"/>
      <c r="GAQ36" s="191"/>
      <c r="GAR36" s="191"/>
      <c r="GAS36" s="191"/>
      <c r="GAT36" s="191"/>
      <c r="GAU36" s="191"/>
      <c r="GAV36" s="191"/>
      <c r="GAW36" s="191"/>
      <c r="GAX36" s="191"/>
      <c r="GAY36" s="191"/>
      <c r="GAZ36" s="191"/>
      <c r="GBA36" s="191"/>
      <c r="GBB36" s="191"/>
      <c r="GBC36" s="191"/>
      <c r="GBD36" s="191"/>
      <c r="GBE36" s="191"/>
      <c r="GBF36" s="191"/>
      <c r="GBG36" s="191"/>
      <c r="GBH36" s="191"/>
      <c r="GBI36" s="191"/>
      <c r="GBJ36" s="191"/>
      <c r="GBK36" s="191"/>
      <c r="GBL36" s="191"/>
      <c r="GBM36" s="191"/>
      <c r="GBN36" s="191"/>
      <c r="GBO36" s="191"/>
      <c r="GBP36" s="191"/>
      <c r="GBQ36" s="191"/>
      <c r="GBR36" s="191"/>
      <c r="GBS36" s="191"/>
      <c r="GBT36" s="191"/>
      <c r="GBU36" s="191"/>
      <c r="GBV36" s="191"/>
      <c r="GBW36" s="191"/>
      <c r="GBX36" s="191"/>
      <c r="GBY36" s="191"/>
      <c r="GBZ36" s="191"/>
      <c r="GCA36" s="191"/>
      <c r="GCB36" s="191"/>
      <c r="GCC36" s="191"/>
      <c r="GCD36" s="191"/>
      <c r="GCE36" s="191"/>
      <c r="GCF36" s="191"/>
      <c r="GCG36" s="191"/>
      <c r="GCH36" s="191"/>
      <c r="GCI36" s="191"/>
      <c r="GCJ36" s="191"/>
      <c r="GCK36" s="191"/>
      <c r="GCL36" s="191"/>
      <c r="GCM36" s="191"/>
      <c r="GCN36" s="191"/>
      <c r="GCO36" s="191"/>
      <c r="GCP36" s="191"/>
      <c r="GCQ36" s="191"/>
      <c r="GCR36" s="191"/>
      <c r="GCS36" s="191"/>
      <c r="GCT36" s="191"/>
      <c r="GCU36" s="191"/>
      <c r="GCV36" s="191"/>
      <c r="GCW36" s="191"/>
      <c r="GCX36" s="191"/>
      <c r="GCY36" s="191"/>
      <c r="GCZ36" s="191"/>
      <c r="GDA36" s="191"/>
      <c r="GDB36" s="191"/>
      <c r="GDC36" s="191"/>
      <c r="GDD36" s="191"/>
      <c r="GDE36" s="191"/>
      <c r="GDF36" s="191"/>
      <c r="GDG36" s="191"/>
      <c r="GDH36" s="191"/>
      <c r="GDI36" s="191"/>
      <c r="GDJ36" s="191"/>
      <c r="GDK36" s="191"/>
      <c r="GDL36" s="191"/>
      <c r="GDM36" s="191"/>
      <c r="GDN36" s="191"/>
      <c r="GDO36" s="191"/>
      <c r="GDP36" s="191"/>
      <c r="GDQ36" s="191"/>
      <c r="GDR36" s="191"/>
      <c r="GDS36" s="191"/>
      <c r="GDT36" s="191"/>
      <c r="GDU36" s="191"/>
      <c r="GDV36" s="191"/>
      <c r="GDW36" s="191"/>
      <c r="GDX36" s="191"/>
      <c r="GDY36" s="191"/>
      <c r="GDZ36" s="191"/>
      <c r="GEA36" s="191"/>
      <c r="GEB36" s="191"/>
      <c r="GEC36" s="191"/>
      <c r="GED36" s="191"/>
      <c r="GEE36" s="191"/>
      <c r="GEF36" s="191"/>
      <c r="GEG36" s="191"/>
      <c r="GEH36" s="191"/>
      <c r="GEI36" s="191"/>
      <c r="GEJ36" s="191"/>
      <c r="GEK36" s="191"/>
      <c r="GEL36" s="191"/>
      <c r="GEM36" s="191"/>
      <c r="GEN36" s="191"/>
      <c r="GEO36" s="191"/>
      <c r="GEP36" s="191"/>
      <c r="GEQ36" s="191"/>
      <c r="GER36" s="191"/>
      <c r="GES36" s="191"/>
      <c r="GET36" s="191"/>
      <c r="GEU36" s="191"/>
      <c r="GEV36" s="191"/>
      <c r="GEW36" s="191"/>
      <c r="GEX36" s="191"/>
      <c r="GEY36" s="191"/>
      <c r="GEZ36" s="191"/>
      <c r="GFA36" s="191"/>
      <c r="GFB36" s="191"/>
      <c r="GFC36" s="191"/>
      <c r="GFD36" s="191"/>
      <c r="GFE36" s="191"/>
      <c r="GFF36" s="191"/>
      <c r="GFG36" s="191"/>
      <c r="GFH36" s="191"/>
      <c r="GFI36" s="191"/>
      <c r="GFJ36" s="191"/>
      <c r="GFK36" s="191"/>
      <c r="GFL36" s="191"/>
      <c r="GFM36" s="191"/>
      <c r="GFN36" s="191"/>
      <c r="GFO36" s="191"/>
      <c r="GFP36" s="191"/>
      <c r="GFQ36" s="191"/>
      <c r="GFR36" s="191"/>
      <c r="GFS36" s="191"/>
      <c r="GFT36" s="191"/>
      <c r="GFU36" s="191"/>
      <c r="GFV36" s="191"/>
      <c r="GFW36" s="191"/>
      <c r="GFX36" s="191"/>
      <c r="GFY36" s="191"/>
      <c r="GFZ36" s="191"/>
      <c r="GGA36" s="191"/>
      <c r="GGB36" s="191"/>
      <c r="GGC36" s="191"/>
      <c r="GGD36" s="191"/>
      <c r="GGE36" s="191"/>
      <c r="GGF36" s="191"/>
      <c r="GGG36" s="191"/>
      <c r="GGH36" s="191"/>
      <c r="GGI36" s="191"/>
      <c r="GGJ36" s="191"/>
      <c r="GGK36" s="191"/>
      <c r="GGL36" s="191"/>
      <c r="GGM36" s="191"/>
      <c r="GGN36" s="191"/>
      <c r="GGO36" s="191"/>
      <c r="GGP36" s="191"/>
      <c r="GGQ36" s="191"/>
      <c r="GGR36" s="191"/>
      <c r="GGS36" s="191"/>
      <c r="GGT36" s="191"/>
      <c r="GGU36" s="191"/>
      <c r="GGV36" s="191"/>
      <c r="GGW36" s="191"/>
      <c r="GGX36" s="191"/>
      <c r="GGY36" s="191"/>
      <c r="GGZ36" s="191"/>
      <c r="GHA36" s="191"/>
      <c r="GHB36" s="191"/>
      <c r="GHC36" s="191"/>
      <c r="GHD36" s="191"/>
      <c r="GHE36" s="191"/>
      <c r="GHF36" s="191"/>
      <c r="GHG36" s="191"/>
      <c r="GHH36" s="191"/>
      <c r="GHI36" s="191"/>
      <c r="GHJ36" s="191"/>
      <c r="GHK36" s="191"/>
      <c r="GHL36" s="191"/>
      <c r="GHM36" s="191"/>
      <c r="GHN36" s="191"/>
      <c r="GHO36" s="191"/>
      <c r="GHP36" s="191"/>
      <c r="GHQ36" s="191"/>
      <c r="GHR36" s="191"/>
      <c r="GHS36" s="191"/>
      <c r="GHT36" s="191"/>
      <c r="GHU36" s="191"/>
      <c r="GHV36" s="191"/>
      <c r="GHW36" s="191"/>
      <c r="GHX36" s="191"/>
      <c r="GHY36" s="191"/>
      <c r="GHZ36" s="191"/>
      <c r="GIA36" s="191"/>
      <c r="GIB36" s="191"/>
      <c r="GIC36" s="191"/>
      <c r="GID36" s="191"/>
      <c r="GIE36" s="191"/>
      <c r="GIF36" s="191"/>
      <c r="GIG36" s="191"/>
      <c r="GIH36" s="191"/>
      <c r="GII36" s="191"/>
      <c r="GIJ36" s="191"/>
      <c r="GIK36" s="191"/>
      <c r="GIL36" s="191"/>
      <c r="GIM36" s="191"/>
      <c r="GIN36" s="191"/>
      <c r="GIO36" s="191"/>
      <c r="GIP36" s="191"/>
      <c r="GIQ36" s="191"/>
      <c r="GIR36" s="191"/>
      <c r="GIS36" s="191"/>
      <c r="GIT36" s="191"/>
      <c r="GIU36" s="191"/>
      <c r="GIV36" s="191"/>
      <c r="GIW36" s="191"/>
      <c r="GIX36" s="191"/>
      <c r="GIY36" s="191"/>
      <c r="GIZ36" s="191"/>
      <c r="GJA36" s="191"/>
      <c r="GJB36" s="191"/>
      <c r="GJC36" s="191"/>
      <c r="GJD36" s="191"/>
      <c r="GJE36" s="191"/>
      <c r="GJF36" s="191"/>
      <c r="GJG36" s="191"/>
      <c r="GJH36" s="191"/>
      <c r="GJI36" s="191"/>
      <c r="GJJ36" s="191"/>
      <c r="GJK36" s="191"/>
      <c r="GJL36" s="191"/>
      <c r="GJM36" s="191"/>
      <c r="GJN36" s="191"/>
      <c r="GJO36" s="191"/>
      <c r="GJP36" s="191"/>
      <c r="GJQ36" s="191"/>
      <c r="GJR36" s="191"/>
      <c r="GJS36" s="191"/>
      <c r="GJT36" s="191"/>
      <c r="GJU36" s="191"/>
      <c r="GJV36" s="191"/>
      <c r="GJW36" s="191"/>
      <c r="GJX36" s="191"/>
      <c r="GJY36" s="191"/>
      <c r="GJZ36" s="191"/>
      <c r="GKA36" s="191"/>
      <c r="GKB36" s="191"/>
      <c r="GKC36" s="191"/>
      <c r="GKD36" s="191"/>
      <c r="GKE36" s="191"/>
      <c r="GKF36" s="191"/>
      <c r="GKG36" s="191"/>
      <c r="GKH36" s="191"/>
      <c r="GKI36" s="191"/>
      <c r="GKJ36" s="191"/>
      <c r="GKK36" s="191"/>
      <c r="GKL36" s="191"/>
      <c r="GKM36" s="191"/>
      <c r="GKN36" s="191"/>
      <c r="GKO36" s="191"/>
      <c r="GKP36" s="191"/>
      <c r="GKQ36" s="191"/>
      <c r="GKR36" s="191"/>
      <c r="GKS36" s="191"/>
      <c r="GKT36" s="191"/>
      <c r="GKU36" s="191"/>
      <c r="GKV36" s="191"/>
      <c r="GKW36" s="191"/>
      <c r="GKX36" s="191"/>
      <c r="GKY36" s="191"/>
      <c r="GKZ36" s="191"/>
      <c r="GLA36" s="191"/>
      <c r="GLB36" s="191"/>
      <c r="GLC36" s="191"/>
      <c r="GLD36" s="191"/>
      <c r="GLE36" s="191"/>
      <c r="GLF36" s="191"/>
      <c r="GLG36" s="191"/>
      <c r="GLH36" s="191"/>
      <c r="GLI36" s="191"/>
      <c r="GLJ36" s="191"/>
      <c r="GLK36" s="191"/>
      <c r="GLL36" s="191"/>
      <c r="GLM36" s="191"/>
      <c r="GLN36" s="191"/>
      <c r="GLO36" s="191"/>
      <c r="GLP36" s="191"/>
      <c r="GLQ36" s="191"/>
      <c r="GLR36" s="191"/>
      <c r="GLS36" s="191"/>
      <c r="GLT36" s="191"/>
      <c r="GLU36" s="191"/>
      <c r="GLV36" s="191"/>
      <c r="GLW36" s="191"/>
      <c r="GLX36" s="191"/>
      <c r="GLY36" s="191"/>
      <c r="GLZ36" s="191"/>
      <c r="GMA36" s="191"/>
      <c r="GMB36" s="191"/>
      <c r="GMC36" s="191"/>
      <c r="GMD36" s="191"/>
      <c r="GME36" s="191"/>
      <c r="GMF36" s="191"/>
      <c r="GMG36" s="191"/>
      <c r="GMH36" s="191"/>
      <c r="GMI36" s="191"/>
      <c r="GMJ36" s="191"/>
      <c r="GMK36" s="191"/>
      <c r="GML36" s="191"/>
      <c r="GMM36" s="191"/>
      <c r="GMN36" s="191"/>
      <c r="GMO36" s="191"/>
      <c r="GMP36" s="191"/>
      <c r="GMQ36" s="191"/>
      <c r="GMR36" s="191"/>
      <c r="GMS36" s="191"/>
      <c r="GMT36" s="191"/>
      <c r="GMU36" s="191"/>
      <c r="GMV36" s="191"/>
      <c r="GMW36" s="191"/>
      <c r="GMX36" s="191"/>
      <c r="GMY36" s="191"/>
      <c r="GMZ36" s="191"/>
      <c r="GNA36" s="191"/>
      <c r="GNB36" s="191"/>
      <c r="GNC36" s="191"/>
      <c r="GND36" s="191"/>
      <c r="GNE36" s="191"/>
      <c r="GNF36" s="191"/>
      <c r="GNG36" s="191"/>
      <c r="GNH36" s="191"/>
      <c r="GNI36" s="191"/>
      <c r="GNJ36" s="191"/>
      <c r="GNK36" s="191"/>
      <c r="GNL36" s="191"/>
      <c r="GNM36" s="191"/>
      <c r="GNN36" s="191"/>
      <c r="GNO36" s="191"/>
      <c r="GNP36" s="191"/>
      <c r="GNQ36" s="191"/>
      <c r="GNR36" s="191"/>
      <c r="GNS36" s="191"/>
      <c r="GNT36" s="191"/>
      <c r="GNU36" s="191"/>
      <c r="GNV36" s="191"/>
      <c r="GNW36" s="191"/>
      <c r="GNX36" s="191"/>
      <c r="GNY36" s="191"/>
      <c r="GNZ36" s="191"/>
      <c r="GOA36" s="191"/>
      <c r="GOB36" s="191"/>
      <c r="GOC36" s="191"/>
      <c r="GOD36" s="191"/>
      <c r="GOE36" s="191"/>
      <c r="GOF36" s="191"/>
      <c r="GOG36" s="191"/>
      <c r="GOH36" s="191"/>
      <c r="GOI36" s="191"/>
      <c r="GOJ36" s="191"/>
      <c r="GOK36" s="191"/>
      <c r="GOL36" s="191"/>
      <c r="GOM36" s="191"/>
      <c r="GON36" s="191"/>
      <c r="GOO36" s="191"/>
      <c r="GOP36" s="191"/>
      <c r="GOQ36" s="191"/>
      <c r="GOR36" s="191"/>
      <c r="GOS36" s="191"/>
      <c r="GOT36" s="191"/>
      <c r="GOU36" s="191"/>
      <c r="GOV36" s="191"/>
      <c r="GOW36" s="191"/>
      <c r="GOX36" s="191"/>
      <c r="GOY36" s="191"/>
      <c r="GOZ36" s="191"/>
      <c r="GPA36" s="191"/>
      <c r="GPB36" s="191"/>
      <c r="GPC36" s="191"/>
      <c r="GPD36" s="191"/>
      <c r="GPE36" s="191"/>
      <c r="GPF36" s="191"/>
      <c r="GPG36" s="191"/>
      <c r="GPH36" s="191"/>
      <c r="GPI36" s="191"/>
      <c r="GPJ36" s="191"/>
      <c r="GPK36" s="191"/>
      <c r="GPL36" s="191"/>
      <c r="GPM36" s="191"/>
      <c r="GPN36" s="191"/>
      <c r="GPO36" s="191"/>
      <c r="GPP36" s="191"/>
      <c r="GPQ36" s="191"/>
      <c r="GPR36" s="191"/>
      <c r="GPS36" s="191"/>
      <c r="GPT36" s="191"/>
      <c r="GPU36" s="191"/>
      <c r="GPV36" s="191"/>
      <c r="GPW36" s="191"/>
      <c r="GPX36" s="191"/>
      <c r="GPY36" s="191"/>
      <c r="GPZ36" s="191"/>
      <c r="GQA36" s="191"/>
      <c r="GQB36" s="191"/>
      <c r="GQC36" s="191"/>
      <c r="GQD36" s="191"/>
      <c r="GQE36" s="191"/>
      <c r="GQF36" s="191"/>
      <c r="GQG36" s="191"/>
      <c r="GQH36" s="191"/>
      <c r="GQI36" s="191"/>
      <c r="GQJ36" s="191"/>
      <c r="GQK36" s="191"/>
      <c r="GQL36" s="191"/>
      <c r="GQM36" s="191"/>
      <c r="GQN36" s="191"/>
      <c r="GQO36" s="191"/>
      <c r="GQP36" s="191"/>
      <c r="GQQ36" s="191"/>
      <c r="GQR36" s="191"/>
      <c r="GQS36" s="191"/>
      <c r="GQT36" s="191"/>
      <c r="GQU36" s="191"/>
      <c r="GQV36" s="191"/>
      <c r="GQW36" s="191"/>
      <c r="GQX36" s="191"/>
      <c r="GQY36" s="191"/>
      <c r="GQZ36" s="191"/>
      <c r="GRA36" s="191"/>
      <c r="GRB36" s="191"/>
      <c r="GRC36" s="191"/>
      <c r="GRD36" s="191"/>
      <c r="GRE36" s="191"/>
      <c r="GRF36" s="191"/>
      <c r="GRG36" s="191"/>
      <c r="GRH36" s="191"/>
      <c r="GRI36" s="191"/>
      <c r="GRJ36" s="191"/>
      <c r="GRK36" s="191"/>
      <c r="GRL36" s="191"/>
      <c r="GRM36" s="191"/>
      <c r="GRN36" s="191"/>
      <c r="GRO36" s="191"/>
      <c r="GRP36" s="191"/>
      <c r="GRQ36" s="191"/>
      <c r="GRR36" s="191"/>
      <c r="GRS36" s="191"/>
      <c r="GRT36" s="191"/>
      <c r="GRU36" s="191"/>
      <c r="GRV36" s="191"/>
      <c r="GRW36" s="191"/>
      <c r="GRX36" s="191"/>
      <c r="GRY36" s="191"/>
      <c r="GRZ36" s="191"/>
      <c r="GSA36" s="191"/>
      <c r="GSB36" s="191"/>
      <c r="GSC36" s="191"/>
      <c r="GSD36" s="191"/>
      <c r="GSE36" s="191"/>
      <c r="GSF36" s="191"/>
      <c r="GSG36" s="191"/>
      <c r="GSH36" s="191"/>
      <c r="GSI36" s="191"/>
      <c r="GSJ36" s="191"/>
      <c r="GSK36" s="191"/>
      <c r="GSL36" s="191"/>
      <c r="GSM36" s="191"/>
      <c r="GSN36" s="191"/>
      <c r="GSO36" s="191"/>
      <c r="GSP36" s="191"/>
      <c r="GSQ36" s="191"/>
      <c r="GSR36" s="191"/>
      <c r="GSS36" s="191"/>
      <c r="GST36" s="191"/>
      <c r="GSU36" s="191"/>
      <c r="GSV36" s="191"/>
      <c r="GSW36" s="191"/>
      <c r="GSX36" s="191"/>
      <c r="GSY36" s="191"/>
      <c r="GSZ36" s="191"/>
      <c r="GTA36" s="191"/>
      <c r="GTB36" s="191"/>
      <c r="GTC36" s="191"/>
      <c r="GTD36" s="191"/>
      <c r="GTE36" s="191"/>
      <c r="GTF36" s="191"/>
      <c r="GTG36" s="191"/>
      <c r="GTH36" s="191"/>
      <c r="GTI36" s="191"/>
      <c r="GTJ36" s="191"/>
      <c r="GTK36" s="191"/>
      <c r="GTL36" s="191"/>
      <c r="GTM36" s="191"/>
      <c r="GTN36" s="191"/>
      <c r="GTO36" s="191"/>
      <c r="GTP36" s="191"/>
      <c r="GTQ36" s="191"/>
      <c r="GTR36" s="191"/>
      <c r="GTS36" s="191"/>
      <c r="GTT36" s="191"/>
      <c r="GTU36" s="191"/>
      <c r="GTV36" s="191"/>
      <c r="GTW36" s="191"/>
      <c r="GTX36" s="191"/>
      <c r="GTY36" s="191"/>
      <c r="GTZ36" s="191"/>
      <c r="GUA36" s="191"/>
      <c r="GUB36" s="191"/>
      <c r="GUC36" s="191"/>
      <c r="GUD36" s="191"/>
      <c r="GUE36" s="191"/>
      <c r="GUF36" s="191"/>
      <c r="GUG36" s="191"/>
      <c r="GUH36" s="191"/>
      <c r="GUI36" s="191"/>
      <c r="GUJ36" s="191"/>
      <c r="GUK36" s="191"/>
      <c r="GUL36" s="191"/>
      <c r="GUM36" s="191"/>
      <c r="GUN36" s="191"/>
      <c r="GUO36" s="191"/>
      <c r="GUP36" s="191"/>
      <c r="GUQ36" s="191"/>
      <c r="GUR36" s="191"/>
      <c r="GUS36" s="191"/>
      <c r="GUT36" s="191"/>
      <c r="GUU36" s="191"/>
      <c r="GUV36" s="191"/>
      <c r="GUW36" s="191"/>
      <c r="GUX36" s="191"/>
      <c r="GUY36" s="191"/>
      <c r="GUZ36" s="191"/>
      <c r="GVA36" s="191"/>
      <c r="GVB36" s="191"/>
      <c r="GVC36" s="191"/>
      <c r="GVD36" s="191"/>
      <c r="GVE36" s="191"/>
      <c r="GVF36" s="191"/>
      <c r="GVG36" s="191"/>
      <c r="GVH36" s="191"/>
      <c r="GVI36" s="191"/>
      <c r="GVJ36" s="191"/>
      <c r="GVK36" s="191"/>
      <c r="GVL36" s="191"/>
      <c r="GVM36" s="191"/>
      <c r="GVN36" s="191"/>
      <c r="GVO36" s="191"/>
      <c r="GVP36" s="191"/>
      <c r="GVQ36" s="191"/>
      <c r="GVR36" s="191"/>
      <c r="GVS36" s="191"/>
      <c r="GVT36" s="191"/>
      <c r="GVU36" s="191"/>
      <c r="GVV36" s="191"/>
      <c r="GVW36" s="191"/>
      <c r="GVX36" s="191"/>
      <c r="GVY36" s="191"/>
      <c r="GVZ36" s="191"/>
      <c r="GWA36" s="191"/>
      <c r="GWB36" s="191"/>
      <c r="GWC36" s="191"/>
      <c r="GWD36" s="191"/>
      <c r="GWE36" s="191"/>
      <c r="GWF36" s="191"/>
      <c r="GWG36" s="191"/>
      <c r="GWH36" s="191"/>
      <c r="GWI36" s="191"/>
      <c r="GWJ36" s="191"/>
      <c r="GWK36" s="191"/>
      <c r="GWL36" s="191"/>
      <c r="GWM36" s="191"/>
      <c r="GWN36" s="191"/>
      <c r="GWO36" s="191"/>
      <c r="GWP36" s="191"/>
      <c r="GWQ36" s="191"/>
      <c r="GWR36" s="191"/>
      <c r="GWS36" s="191"/>
      <c r="GWT36" s="191"/>
      <c r="GWU36" s="191"/>
      <c r="GWV36" s="191"/>
      <c r="GWW36" s="191"/>
      <c r="GWX36" s="191"/>
      <c r="GWY36" s="191"/>
      <c r="GWZ36" s="191"/>
      <c r="GXA36" s="191"/>
      <c r="GXB36" s="191"/>
      <c r="GXC36" s="191"/>
      <c r="GXD36" s="191"/>
      <c r="GXE36" s="191"/>
      <c r="GXF36" s="191"/>
      <c r="GXG36" s="191"/>
      <c r="GXH36" s="191"/>
      <c r="GXI36" s="191"/>
      <c r="GXJ36" s="191"/>
      <c r="GXK36" s="191"/>
      <c r="GXL36" s="191"/>
      <c r="GXM36" s="191"/>
      <c r="GXN36" s="191"/>
      <c r="GXO36" s="191"/>
      <c r="GXP36" s="191"/>
      <c r="GXQ36" s="191"/>
      <c r="GXR36" s="191"/>
      <c r="GXS36" s="191"/>
      <c r="GXT36" s="191"/>
      <c r="GXU36" s="191"/>
      <c r="GXV36" s="191"/>
      <c r="GXW36" s="191"/>
      <c r="GXX36" s="191"/>
      <c r="GXY36" s="191"/>
      <c r="GXZ36" s="191"/>
      <c r="GYA36" s="191"/>
      <c r="GYB36" s="191"/>
      <c r="GYC36" s="191"/>
      <c r="GYD36" s="191"/>
      <c r="GYE36" s="191"/>
      <c r="GYF36" s="191"/>
      <c r="GYG36" s="191"/>
      <c r="GYH36" s="191"/>
      <c r="GYI36" s="191"/>
      <c r="GYJ36" s="191"/>
      <c r="GYK36" s="191"/>
      <c r="GYL36" s="191"/>
      <c r="GYM36" s="191"/>
      <c r="GYN36" s="191"/>
      <c r="GYO36" s="191"/>
      <c r="GYP36" s="191"/>
      <c r="GYQ36" s="191"/>
      <c r="GYR36" s="191"/>
      <c r="GYS36" s="191"/>
      <c r="GYT36" s="191"/>
      <c r="GYU36" s="191"/>
      <c r="GYV36" s="191"/>
      <c r="GYW36" s="191"/>
      <c r="GYX36" s="191"/>
      <c r="GYY36" s="191"/>
      <c r="GYZ36" s="191"/>
      <c r="GZA36" s="191"/>
      <c r="GZB36" s="191"/>
      <c r="GZC36" s="191"/>
      <c r="GZD36" s="191"/>
      <c r="GZE36" s="191"/>
      <c r="GZF36" s="191"/>
      <c r="GZG36" s="191"/>
      <c r="GZH36" s="191"/>
      <c r="GZI36" s="191"/>
      <c r="GZJ36" s="191"/>
      <c r="GZK36" s="191"/>
      <c r="GZL36" s="191"/>
      <c r="GZM36" s="191"/>
      <c r="GZN36" s="191"/>
      <c r="GZO36" s="191"/>
      <c r="GZP36" s="191"/>
      <c r="GZQ36" s="191"/>
      <c r="GZR36" s="191"/>
      <c r="GZS36" s="191"/>
      <c r="GZT36" s="191"/>
      <c r="GZU36" s="191"/>
      <c r="GZV36" s="191"/>
      <c r="GZW36" s="191"/>
      <c r="GZX36" s="191"/>
      <c r="GZY36" s="191"/>
      <c r="GZZ36" s="191"/>
      <c r="HAA36" s="191"/>
      <c r="HAB36" s="191"/>
      <c r="HAC36" s="191"/>
      <c r="HAD36" s="191"/>
      <c r="HAE36" s="191"/>
      <c r="HAF36" s="191"/>
      <c r="HAG36" s="191"/>
      <c r="HAH36" s="191"/>
      <c r="HAI36" s="191"/>
      <c r="HAJ36" s="191"/>
      <c r="HAK36" s="191"/>
      <c r="HAL36" s="191"/>
      <c r="HAM36" s="191"/>
      <c r="HAN36" s="191"/>
      <c r="HAO36" s="191"/>
      <c r="HAP36" s="191"/>
      <c r="HAQ36" s="191"/>
      <c r="HAR36" s="191"/>
      <c r="HAS36" s="191"/>
      <c r="HAT36" s="191"/>
      <c r="HAU36" s="191"/>
      <c r="HAV36" s="191"/>
      <c r="HAW36" s="191"/>
      <c r="HAX36" s="191"/>
      <c r="HAY36" s="191"/>
      <c r="HAZ36" s="191"/>
      <c r="HBA36" s="191"/>
      <c r="HBB36" s="191"/>
      <c r="HBC36" s="191"/>
      <c r="HBD36" s="191"/>
      <c r="HBE36" s="191"/>
      <c r="HBF36" s="191"/>
      <c r="HBG36" s="191"/>
      <c r="HBH36" s="191"/>
      <c r="HBI36" s="191"/>
      <c r="HBJ36" s="191"/>
      <c r="HBK36" s="191"/>
      <c r="HBL36" s="191"/>
      <c r="HBM36" s="191"/>
      <c r="HBN36" s="191"/>
      <c r="HBO36" s="191"/>
      <c r="HBP36" s="191"/>
      <c r="HBQ36" s="191"/>
      <c r="HBR36" s="191"/>
      <c r="HBS36" s="191"/>
      <c r="HBT36" s="191"/>
      <c r="HBU36" s="191"/>
      <c r="HBV36" s="191"/>
      <c r="HBW36" s="191"/>
      <c r="HBX36" s="191"/>
      <c r="HBY36" s="191"/>
      <c r="HBZ36" s="191"/>
      <c r="HCA36" s="191"/>
      <c r="HCB36" s="191"/>
      <c r="HCC36" s="191"/>
      <c r="HCD36" s="191"/>
      <c r="HCE36" s="191"/>
      <c r="HCF36" s="191"/>
      <c r="HCG36" s="191"/>
      <c r="HCH36" s="191"/>
      <c r="HCI36" s="191"/>
      <c r="HCJ36" s="191"/>
      <c r="HCK36" s="191"/>
      <c r="HCL36" s="191"/>
      <c r="HCM36" s="191"/>
      <c r="HCN36" s="191"/>
      <c r="HCO36" s="191"/>
      <c r="HCP36" s="191"/>
      <c r="HCQ36" s="191"/>
      <c r="HCR36" s="191"/>
      <c r="HCS36" s="191"/>
      <c r="HCT36" s="191"/>
      <c r="HCU36" s="191"/>
      <c r="HCV36" s="191"/>
      <c r="HCW36" s="191"/>
      <c r="HCX36" s="191"/>
      <c r="HCY36" s="191"/>
      <c r="HCZ36" s="191"/>
      <c r="HDA36" s="191"/>
      <c r="HDB36" s="191"/>
      <c r="HDC36" s="191"/>
      <c r="HDD36" s="191"/>
      <c r="HDE36" s="191"/>
      <c r="HDF36" s="191"/>
      <c r="HDG36" s="191"/>
      <c r="HDH36" s="191"/>
      <c r="HDI36" s="191"/>
      <c r="HDJ36" s="191"/>
      <c r="HDK36" s="191"/>
      <c r="HDL36" s="191"/>
      <c r="HDM36" s="191"/>
      <c r="HDN36" s="191"/>
      <c r="HDO36" s="191"/>
      <c r="HDP36" s="191"/>
      <c r="HDQ36" s="191"/>
      <c r="HDR36" s="191"/>
      <c r="HDS36" s="191"/>
      <c r="HDT36" s="191"/>
      <c r="HDU36" s="191"/>
      <c r="HDV36" s="191"/>
      <c r="HDW36" s="191"/>
      <c r="HDX36" s="191"/>
      <c r="HDY36" s="191"/>
      <c r="HDZ36" s="191"/>
      <c r="HEA36" s="191"/>
      <c r="HEB36" s="191"/>
      <c r="HEC36" s="191"/>
      <c r="HED36" s="191"/>
      <c r="HEE36" s="191"/>
      <c r="HEF36" s="191"/>
      <c r="HEG36" s="191"/>
      <c r="HEH36" s="191"/>
      <c r="HEI36" s="191"/>
      <c r="HEJ36" s="191"/>
      <c r="HEK36" s="191"/>
      <c r="HEL36" s="191"/>
      <c r="HEM36" s="191"/>
      <c r="HEN36" s="191"/>
      <c r="HEO36" s="191"/>
      <c r="HEP36" s="191"/>
      <c r="HEQ36" s="191"/>
      <c r="HER36" s="191"/>
      <c r="HES36" s="191"/>
      <c r="HET36" s="191"/>
      <c r="HEU36" s="191"/>
      <c r="HEV36" s="191"/>
      <c r="HEW36" s="191"/>
      <c r="HEX36" s="191"/>
      <c r="HEY36" s="191"/>
      <c r="HEZ36" s="191"/>
      <c r="HFA36" s="191"/>
      <c r="HFB36" s="191"/>
      <c r="HFC36" s="191"/>
      <c r="HFD36" s="191"/>
      <c r="HFE36" s="191"/>
      <c r="HFF36" s="191"/>
      <c r="HFG36" s="191"/>
      <c r="HFH36" s="191"/>
      <c r="HFI36" s="191"/>
      <c r="HFJ36" s="191"/>
      <c r="HFK36" s="191"/>
      <c r="HFL36" s="191"/>
      <c r="HFM36" s="191"/>
      <c r="HFN36" s="191"/>
      <c r="HFO36" s="191"/>
      <c r="HFP36" s="191"/>
      <c r="HFQ36" s="191"/>
      <c r="HFR36" s="191"/>
      <c r="HFS36" s="191"/>
      <c r="HFT36" s="191"/>
      <c r="HFU36" s="191"/>
      <c r="HFV36" s="191"/>
      <c r="HFW36" s="191"/>
      <c r="HFX36" s="191"/>
      <c r="HFY36" s="191"/>
      <c r="HFZ36" s="191"/>
      <c r="HGA36" s="191"/>
      <c r="HGB36" s="191"/>
      <c r="HGC36" s="191"/>
      <c r="HGD36" s="191"/>
      <c r="HGE36" s="191"/>
      <c r="HGF36" s="191"/>
      <c r="HGG36" s="191"/>
      <c r="HGH36" s="191"/>
      <c r="HGI36" s="191"/>
      <c r="HGJ36" s="191"/>
      <c r="HGK36" s="191"/>
      <c r="HGL36" s="191"/>
      <c r="HGM36" s="191"/>
      <c r="HGN36" s="191"/>
      <c r="HGO36" s="191"/>
      <c r="HGP36" s="191"/>
      <c r="HGQ36" s="191"/>
      <c r="HGR36" s="191"/>
      <c r="HGS36" s="191"/>
      <c r="HGT36" s="191"/>
      <c r="HGU36" s="191"/>
      <c r="HGV36" s="191"/>
      <c r="HGW36" s="191"/>
      <c r="HGX36" s="191"/>
      <c r="HGY36" s="191"/>
      <c r="HGZ36" s="191"/>
      <c r="HHA36" s="191"/>
      <c r="HHB36" s="191"/>
      <c r="HHC36" s="191"/>
      <c r="HHD36" s="191"/>
      <c r="HHE36" s="191"/>
      <c r="HHF36" s="191"/>
      <c r="HHG36" s="191"/>
      <c r="HHH36" s="191"/>
      <c r="HHI36" s="191"/>
      <c r="HHJ36" s="191"/>
      <c r="HHK36" s="191"/>
      <c r="HHL36" s="191"/>
      <c r="HHM36" s="191"/>
      <c r="HHN36" s="191"/>
      <c r="HHO36" s="191"/>
      <c r="HHP36" s="191"/>
      <c r="HHQ36" s="191"/>
      <c r="HHR36" s="191"/>
      <c r="HHS36" s="191"/>
      <c r="HHT36" s="191"/>
      <c r="HHU36" s="191"/>
      <c r="HHV36" s="191"/>
      <c r="HHW36" s="191"/>
      <c r="HHX36" s="191"/>
      <c r="HHY36" s="191"/>
      <c r="HHZ36" s="191"/>
      <c r="HIA36" s="191"/>
      <c r="HIB36" s="191"/>
      <c r="HIC36" s="191"/>
      <c r="HID36" s="191"/>
      <c r="HIE36" s="191"/>
      <c r="HIF36" s="191"/>
      <c r="HIG36" s="191"/>
      <c r="HIH36" s="191"/>
      <c r="HII36" s="191"/>
      <c r="HIJ36" s="191"/>
      <c r="HIK36" s="191"/>
      <c r="HIL36" s="191"/>
      <c r="HIM36" s="191"/>
      <c r="HIN36" s="191"/>
      <c r="HIO36" s="191"/>
      <c r="HIP36" s="191"/>
      <c r="HIQ36" s="191"/>
      <c r="HIR36" s="191"/>
      <c r="HIS36" s="191"/>
      <c r="HIT36" s="191"/>
      <c r="HIU36" s="191"/>
      <c r="HIV36" s="191"/>
      <c r="HIW36" s="191"/>
      <c r="HIX36" s="191"/>
      <c r="HIY36" s="191"/>
      <c r="HIZ36" s="191"/>
      <c r="HJA36" s="191"/>
      <c r="HJB36" s="191"/>
      <c r="HJC36" s="191"/>
      <c r="HJD36" s="191"/>
      <c r="HJE36" s="191"/>
      <c r="HJF36" s="191"/>
      <c r="HJG36" s="191"/>
      <c r="HJH36" s="191"/>
      <c r="HJI36" s="191"/>
      <c r="HJJ36" s="191"/>
      <c r="HJK36" s="191"/>
      <c r="HJL36" s="191"/>
      <c r="HJM36" s="191"/>
      <c r="HJN36" s="191"/>
      <c r="HJO36" s="191"/>
      <c r="HJP36" s="191"/>
      <c r="HJQ36" s="191"/>
      <c r="HJR36" s="191"/>
      <c r="HJS36" s="191"/>
      <c r="HJT36" s="191"/>
      <c r="HJU36" s="191"/>
      <c r="HJV36" s="191"/>
      <c r="HJW36" s="191"/>
      <c r="HJX36" s="191"/>
      <c r="HJY36" s="191"/>
      <c r="HJZ36" s="191"/>
      <c r="HKA36" s="191"/>
      <c r="HKB36" s="191"/>
      <c r="HKC36" s="191"/>
      <c r="HKD36" s="191"/>
      <c r="HKE36" s="191"/>
      <c r="HKF36" s="191"/>
      <c r="HKG36" s="191"/>
      <c r="HKH36" s="191"/>
      <c r="HKI36" s="191"/>
      <c r="HKJ36" s="191"/>
      <c r="HKK36" s="191"/>
      <c r="HKL36" s="191"/>
      <c r="HKM36" s="191"/>
      <c r="HKN36" s="191"/>
      <c r="HKO36" s="191"/>
      <c r="HKP36" s="191"/>
      <c r="HKQ36" s="191"/>
      <c r="HKR36" s="191"/>
      <c r="HKS36" s="191"/>
      <c r="HKT36" s="191"/>
      <c r="HKU36" s="191"/>
      <c r="HKV36" s="191"/>
      <c r="HKW36" s="191"/>
      <c r="HKX36" s="191"/>
      <c r="HKY36" s="191"/>
      <c r="HKZ36" s="191"/>
      <c r="HLA36" s="191"/>
      <c r="HLB36" s="191"/>
      <c r="HLC36" s="191"/>
      <c r="HLD36" s="191"/>
      <c r="HLE36" s="191"/>
      <c r="HLF36" s="191"/>
      <c r="HLG36" s="191"/>
      <c r="HLH36" s="191"/>
      <c r="HLI36" s="191"/>
      <c r="HLJ36" s="191"/>
      <c r="HLK36" s="191"/>
      <c r="HLL36" s="191"/>
      <c r="HLM36" s="191"/>
      <c r="HLN36" s="191"/>
      <c r="HLO36" s="191"/>
      <c r="HLP36" s="191"/>
      <c r="HLQ36" s="191"/>
      <c r="HLR36" s="191"/>
      <c r="HLS36" s="191"/>
      <c r="HLT36" s="191"/>
      <c r="HLU36" s="191"/>
      <c r="HLV36" s="191"/>
      <c r="HLW36" s="191"/>
      <c r="HLX36" s="191"/>
      <c r="HLY36" s="191"/>
      <c r="HLZ36" s="191"/>
      <c r="HMA36" s="191"/>
      <c r="HMB36" s="191"/>
      <c r="HMC36" s="191"/>
      <c r="HMD36" s="191"/>
      <c r="HME36" s="191"/>
      <c r="HMF36" s="191"/>
      <c r="HMG36" s="191"/>
      <c r="HMH36" s="191"/>
      <c r="HMI36" s="191"/>
      <c r="HMJ36" s="191"/>
      <c r="HMK36" s="191"/>
      <c r="HML36" s="191"/>
      <c r="HMM36" s="191"/>
      <c r="HMN36" s="191"/>
      <c r="HMO36" s="191"/>
      <c r="HMP36" s="191"/>
      <c r="HMQ36" s="191"/>
      <c r="HMR36" s="191"/>
      <c r="HMS36" s="191"/>
      <c r="HMT36" s="191"/>
      <c r="HMU36" s="191"/>
      <c r="HMV36" s="191"/>
      <c r="HMW36" s="191"/>
      <c r="HMX36" s="191"/>
      <c r="HMY36" s="191"/>
      <c r="HMZ36" s="191"/>
      <c r="HNA36" s="191"/>
      <c r="HNB36" s="191"/>
      <c r="HNC36" s="191"/>
      <c r="HND36" s="191"/>
      <c r="HNE36" s="191"/>
      <c r="HNF36" s="191"/>
      <c r="HNG36" s="191"/>
      <c r="HNH36" s="191"/>
      <c r="HNI36" s="191"/>
      <c r="HNJ36" s="191"/>
      <c r="HNK36" s="191"/>
      <c r="HNL36" s="191"/>
      <c r="HNM36" s="191"/>
      <c r="HNN36" s="191"/>
      <c r="HNO36" s="191"/>
      <c r="HNP36" s="191"/>
      <c r="HNQ36" s="191"/>
      <c r="HNR36" s="191"/>
      <c r="HNS36" s="191"/>
      <c r="HNT36" s="191"/>
      <c r="HNU36" s="191"/>
      <c r="HNV36" s="191"/>
      <c r="HNW36" s="191"/>
      <c r="HNX36" s="191"/>
      <c r="HNY36" s="191"/>
      <c r="HNZ36" s="191"/>
      <c r="HOA36" s="191"/>
      <c r="HOB36" s="191"/>
      <c r="HOC36" s="191"/>
      <c r="HOD36" s="191"/>
      <c r="HOE36" s="191"/>
      <c r="HOF36" s="191"/>
      <c r="HOG36" s="191"/>
      <c r="HOH36" s="191"/>
      <c r="HOI36" s="191"/>
      <c r="HOJ36" s="191"/>
      <c r="HOK36" s="191"/>
      <c r="HOL36" s="191"/>
      <c r="HOM36" s="191"/>
      <c r="HON36" s="191"/>
      <c r="HOO36" s="191"/>
      <c r="HOP36" s="191"/>
      <c r="HOQ36" s="191"/>
      <c r="HOR36" s="191"/>
      <c r="HOS36" s="191"/>
      <c r="HOT36" s="191"/>
      <c r="HOU36" s="191"/>
      <c r="HOV36" s="191"/>
      <c r="HOW36" s="191"/>
      <c r="HOX36" s="191"/>
      <c r="HOY36" s="191"/>
      <c r="HOZ36" s="191"/>
      <c r="HPA36" s="191"/>
      <c r="HPB36" s="191"/>
      <c r="HPC36" s="191"/>
      <c r="HPD36" s="191"/>
      <c r="HPE36" s="191"/>
      <c r="HPF36" s="191"/>
      <c r="HPG36" s="191"/>
      <c r="HPH36" s="191"/>
      <c r="HPI36" s="191"/>
      <c r="HPJ36" s="191"/>
      <c r="HPK36" s="191"/>
      <c r="HPL36" s="191"/>
      <c r="HPM36" s="191"/>
      <c r="HPN36" s="191"/>
      <c r="HPO36" s="191"/>
      <c r="HPP36" s="191"/>
      <c r="HPQ36" s="191"/>
      <c r="HPR36" s="191"/>
      <c r="HPS36" s="191"/>
      <c r="HPT36" s="191"/>
      <c r="HPU36" s="191"/>
      <c r="HPV36" s="191"/>
      <c r="HPW36" s="191"/>
      <c r="HPX36" s="191"/>
      <c r="HPY36" s="191"/>
      <c r="HPZ36" s="191"/>
      <c r="HQA36" s="191"/>
      <c r="HQB36" s="191"/>
      <c r="HQC36" s="191"/>
      <c r="HQD36" s="191"/>
      <c r="HQE36" s="191"/>
      <c r="HQF36" s="191"/>
      <c r="HQG36" s="191"/>
      <c r="HQH36" s="191"/>
      <c r="HQI36" s="191"/>
      <c r="HQJ36" s="191"/>
      <c r="HQK36" s="191"/>
      <c r="HQL36" s="191"/>
      <c r="HQM36" s="191"/>
      <c r="HQN36" s="191"/>
      <c r="HQO36" s="191"/>
      <c r="HQP36" s="191"/>
      <c r="HQQ36" s="191"/>
      <c r="HQR36" s="191"/>
      <c r="HQS36" s="191"/>
      <c r="HQT36" s="191"/>
      <c r="HQU36" s="191"/>
      <c r="HQV36" s="191"/>
      <c r="HQW36" s="191"/>
      <c r="HQX36" s="191"/>
      <c r="HQY36" s="191"/>
      <c r="HQZ36" s="191"/>
      <c r="HRA36" s="191"/>
      <c r="HRB36" s="191"/>
      <c r="HRC36" s="191"/>
      <c r="HRD36" s="191"/>
      <c r="HRE36" s="191"/>
      <c r="HRF36" s="191"/>
      <c r="HRG36" s="191"/>
      <c r="HRH36" s="191"/>
      <c r="HRI36" s="191"/>
      <c r="HRJ36" s="191"/>
      <c r="HRK36" s="191"/>
      <c r="HRL36" s="191"/>
      <c r="HRM36" s="191"/>
      <c r="HRN36" s="191"/>
      <c r="HRO36" s="191"/>
      <c r="HRP36" s="191"/>
      <c r="HRQ36" s="191"/>
      <c r="HRR36" s="191"/>
      <c r="HRS36" s="191"/>
      <c r="HRT36" s="191"/>
      <c r="HRU36" s="191"/>
      <c r="HRV36" s="191"/>
      <c r="HRW36" s="191"/>
      <c r="HRX36" s="191"/>
      <c r="HRY36" s="191"/>
      <c r="HRZ36" s="191"/>
      <c r="HSA36" s="191"/>
      <c r="HSB36" s="191"/>
      <c r="HSC36" s="191"/>
      <c r="HSD36" s="191"/>
      <c r="HSE36" s="191"/>
      <c r="HSF36" s="191"/>
      <c r="HSG36" s="191"/>
      <c r="HSH36" s="191"/>
      <c r="HSI36" s="191"/>
      <c r="HSJ36" s="191"/>
      <c r="HSK36" s="191"/>
      <c r="HSL36" s="191"/>
      <c r="HSM36" s="191"/>
      <c r="HSN36" s="191"/>
      <c r="HSO36" s="191"/>
      <c r="HSP36" s="191"/>
      <c r="HSQ36" s="191"/>
      <c r="HSR36" s="191"/>
      <c r="HSS36" s="191"/>
      <c r="HST36" s="191"/>
      <c r="HSU36" s="191"/>
      <c r="HSV36" s="191"/>
      <c r="HSW36" s="191"/>
      <c r="HSX36" s="191"/>
      <c r="HSY36" s="191"/>
      <c r="HSZ36" s="191"/>
      <c r="HTA36" s="191"/>
      <c r="HTB36" s="191"/>
      <c r="HTC36" s="191"/>
      <c r="HTD36" s="191"/>
      <c r="HTE36" s="191"/>
      <c r="HTF36" s="191"/>
      <c r="HTG36" s="191"/>
      <c r="HTH36" s="191"/>
      <c r="HTI36" s="191"/>
      <c r="HTJ36" s="191"/>
      <c r="HTK36" s="191"/>
      <c r="HTL36" s="191"/>
      <c r="HTM36" s="191"/>
      <c r="HTN36" s="191"/>
      <c r="HTO36" s="191"/>
      <c r="HTP36" s="191"/>
      <c r="HTQ36" s="191"/>
      <c r="HTR36" s="191"/>
      <c r="HTS36" s="191"/>
      <c r="HTT36" s="191"/>
      <c r="HTU36" s="191"/>
      <c r="HTV36" s="191"/>
      <c r="HTW36" s="191"/>
      <c r="HTX36" s="191"/>
      <c r="HTY36" s="191"/>
      <c r="HTZ36" s="191"/>
      <c r="HUA36" s="191"/>
      <c r="HUB36" s="191"/>
      <c r="HUC36" s="191"/>
      <c r="HUD36" s="191"/>
      <c r="HUE36" s="191"/>
      <c r="HUF36" s="191"/>
      <c r="HUG36" s="191"/>
      <c r="HUH36" s="191"/>
      <c r="HUI36" s="191"/>
      <c r="HUJ36" s="191"/>
      <c r="HUK36" s="191"/>
      <c r="HUL36" s="191"/>
      <c r="HUM36" s="191"/>
      <c r="HUN36" s="191"/>
      <c r="HUO36" s="191"/>
      <c r="HUP36" s="191"/>
      <c r="HUQ36" s="191"/>
      <c r="HUR36" s="191"/>
      <c r="HUS36" s="191"/>
      <c r="HUT36" s="191"/>
      <c r="HUU36" s="191"/>
      <c r="HUV36" s="191"/>
      <c r="HUW36" s="191"/>
      <c r="HUX36" s="191"/>
      <c r="HUY36" s="191"/>
      <c r="HUZ36" s="191"/>
      <c r="HVA36" s="191"/>
      <c r="HVB36" s="191"/>
      <c r="HVC36" s="191"/>
      <c r="HVD36" s="191"/>
      <c r="HVE36" s="191"/>
      <c r="HVF36" s="191"/>
      <c r="HVG36" s="191"/>
      <c r="HVH36" s="191"/>
      <c r="HVI36" s="191"/>
      <c r="HVJ36" s="191"/>
      <c r="HVK36" s="191"/>
      <c r="HVL36" s="191"/>
      <c r="HVM36" s="191"/>
      <c r="HVN36" s="191"/>
      <c r="HVO36" s="191"/>
      <c r="HVP36" s="191"/>
      <c r="HVQ36" s="191"/>
      <c r="HVR36" s="191"/>
      <c r="HVS36" s="191"/>
      <c r="HVT36" s="191"/>
      <c r="HVU36" s="191"/>
      <c r="HVV36" s="191"/>
      <c r="HVW36" s="191"/>
      <c r="HVX36" s="191"/>
      <c r="HVY36" s="191"/>
      <c r="HVZ36" s="191"/>
      <c r="HWA36" s="191"/>
      <c r="HWB36" s="191"/>
      <c r="HWC36" s="191"/>
      <c r="HWD36" s="191"/>
      <c r="HWE36" s="191"/>
      <c r="HWF36" s="191"/>
      <c r="HWG36" s="191"/>
      <c r="HWH36" s="191"/>
      <c r="HWI36" s="191"/>
      <c r="HWJ36" s="191"/>
      <c r="HWK36" s="191"/>
      <c r="HWL36" s="191"/>
      <c r="HWM36" s="191"/>
      <c r="HWN36" s="191"/>
      <c r="HWO36" s="191"/>
      <c r="HWP36" s="191"/>
      <c r="HWQ36" s="191"/>
      <c r="HWR36" s="191"/>
      <c r="HWS36" s="191"/>
      <c r="HWT36" s="191"/>
      <c r="HWU36" s="191"/>
      <c r="HWV36" s="191"/>
      <c r="HWW36" s="191"/>
      <c r="HWX36" s="191"/>
      <c r="HWY36" s="191"/>
      <c r="HWZ36" s="191"/>
      <c r="HXA36" s="191"/>
      <c r="HXB36" s="191"/>
      <c r="HXC36" s="191"/>
      <c r="HXD36" s="191"/>
      <c r="HXE36" s="191"/>
      <c r="HXF36" s="191"/>
      <c r="HXG36" s="191"/>
      <c r="HXH36" s="191"/>
      <c r="HXI36" s="191"/>
      <c r="HXJ36" s="191"/>
      <c r="HXK36" s="191"/>
      <c r="HXL36" s="191"/>
      <c r="HXM36" s="191"/>
      <c r="HXN36" s="191"/>
      <c r="HXO36" s="191"/>
      <c r="HXP36" s="191"/>
      <c r="HXQ36" s="191"/>
      <c r="HXR36" s="191"/>
      <c r="HXS36" s="191"/>
      <c r="HXT36" s="191"/>
      <c r="HXU36" s="191"/>
      <c r="HXV36" s="191"/>
      <c r="HXW36" s="191"/>
      <c r="HXX36" s="191"/>
      <c r="HXY36" s="191"/>
      <c r="HXZ36" s="191"/>
      <c r="HYA36" s="191"/>
      <c r="HYB36" s="191"/>
      <c r="HYC36" s="191"/>
      <c r="HYD36" s="191"/>
      <c r="HYE36" s="191"/>
      <c r="HYF36" s="191"/>
      <c r="HYG36" s="191"/>
      <c r="HYH36" s="191"/>
      <c r="HYI36" s="191"/>
      <c r="HYJ36" s="191"/>
      <c r="HYK36" s="191"/>
      <c r="HYL36" s="191"/>
      <c r="HYM36" s="191"/>
      <c r="HYN36" s="191"/>
      <c r="HYO36" s="191"/>
      <c r="HYP36" s="191"/>
      <c r="HYQ36" s="191"/>
      <c r="HYR36" s="191"/>
      <c r="HYS36" s="191"/>
      <c r="HYT36" s="191"/>
      <c r="HYU36" s="191"/>
      <c r="HYV36" s="191"/>
      <c r="HYW36" s="191"/>
      <c r="HYX36" s="191"/>
      <c r="HYY36" s="191"/>
      <c r="HYZ36" s="191"/>
      <c r="HZA36" s="191"/>
      <c r="HZB36" s="191"/>
      <c r="HZC36" s="191"/>
      <c r="HZD36" s="191"/>
      <c r="HZE36" s="191"/>
      <c r="HZF36" s="191"/>
      <c r="HZG36" s="191"/>
      <c r="HZH36" s="191"/>
      <c r="HZI36" s="191"/>
      <c r="HZJ36" s="191"/>
      <c r="HZK36" s="191"/>
      <c r="HZL36" s="191"/>
      <c r="HZM36" s="191"/>
      <c r="HZN36" s="191"/>
      <c r="HZO36" s="191"/>
      <c r="HZP36" s="191"/>
      <c r="HZQ36" s="191"/>
      <c r="HZR36" s="191"/>
      <c r="HZS36" s="191"/>
      <c r="HZT36" s="191"/>
      <c r="HZU36" s="191"/>
      <c r="HZV36" s="191"/>
      <c r="HZW36" s="191"/>
      <c r="HZX36" s="191"/>
      <c r="HZY36" s="191"/>
      <c r="HZZ36" s="191"/>
      <c r="IAA36" s="191"/>
      <c r="IAB36" s="191"/>
      <c r="IAC36" s="191"/>
      <c r="IAD36" s="191"/>
      <c r="IAE36" s="191"/>
      <c r="IAF36" s="191"/>
      <c r="IAG36" s="191"/>
      <c r="IAH36" s="191"/>
      <c r="IAI36" s="191"/>
      <c r="IAJ36" s="191"/>
      <c r="IAK36" s="191"/>
      <c r="IAL36" s="191"/>
      <c r="IAM36" s="191"/>
      <c r="IAN36" s="191"/>
      <c r="IAO36" s="191"/>
      <c r="IAP36" s="191"/>
      <c r="IAQ36" s="191"/>
      <c r="IAR36" s="191"/>
      <c r="IAS36" s="191"/>
      <c r="IAT36" s="191"/>
      <c r="IAU36" s="191"/>
      <c r="IAV36" s="191"/>
      <c r="IAW36" s="191"/>
      <c r="IAX36" s="191"/>
      <c r="IAY36" s="191"/>
      <c r="IAZ36" s="191"/>
      <c r="IBA36" s="191"/>
      <c r="IBB36" s="191"/>
      <c r="IBC36" s="191"/>
      <c r="IBD36" s="191"/>
      <c r="IBE36" s="191"/>
      <c r="IBF36" s="191"/>
      <c r="IBG36" s="191"/>
      <c r="IBH36" s="191"/>
      <c r="IBI36" s="191"/>
      <c r="IBJ36" s="191"/>
      <c r="IBK36" s="191"/>
      <c r="IBL36" s="191"/>
      <c r="IBM36" s="191"/>
      <c r="IBN36" s="191"/>
      <c r="IBO36" s="191"/>
      <c r="IBP36" s="191"/>
      <c r="IBQ36" s="191"/>
      <c r="IBR36" s="191"/>
      <c r="IBS36" s="191"/>
      <c r="IBT36" s="191"/>
      <c r="IBU36" s="191"/>
      <c r="IBV36" s="191"/>
      <c r="IBW36" s="191"/>
      <c r="IBX36" s="191"/>
      <c r="IBY36" s="191"/>
      <c r="IBZ36" s="191"/>
      <c r="ICA36" s="191"/>
      <c r="ICB36" s="191"/>
      <c r="ICC36" s="191"/>
      <c r="ICD36" s="191"/>
      <c r="ICE36" s="191"/>
      <c r="ICF36" s="191"/>
      <c r="ICG36" s="191"/>
      <c r="ICH36" s="191"/>
      <c r="ICI36" s="191"/>
      <c r="ICJ36" s="191"/>
      <c r="ICK36" s="191"/>
      <c r="ICL36" s="191"/>
      <c r="ICM36" s="191"/>
      <c r="ICN36" s="191"/>
      <c r="ICO36" s="191"/>
      <c r="ICP36" s="191"/>
      <c r="ICQ36" s="191"/>
      <c r="ICR36" s="191"/>
      <c r="ICS36" s="191"/>
      <c r="ICT36" s="191"/>
      <c r="ICU36" s="191"/>
      <c r="ICV36" s="191"/>
      <c r="ICW36" s="191"/>
      <c r="ICX36" s="191"/>
      <c r="ICY36" s="191"/>
      <c r="ICZ36" s="191"/>
      <c r="IDA36" s="191"/>
      <c r="IDB36" s="191"/>
      <c r="IDC36" s="191"/>
      <c r="IDD36" s="191"/>
      <c r="IDE36" s="191"/>
      <c r="IDF36" s="191"/>
      <c r="IDG36" s="191"/>
      <c r="IDH36" s="191"/>
      <c r="IDI36" s="191"/>
      <c r="IDJ36" s="191"/>
      <c r="IDK36" s="191"/>
      <c r="IDL36" s="191"/>
      <c r="IDM36" s="191"/>
      <c r="IDN36" s="191"/>
      <c r="IDO36" s="191"/>
      <c r="IDP36" s="191"/>
      <c r="IDQ36" s="191"/>
      <c r="IDR36" s="191"/>
      <c r="IDS36" s="191"/>
      <c r="IDT36" s="191"/>
      <c r="IDU36" s="191"/>
      <c r="IDV36" s="191"/>
      <c r="IDW36" s="191"/>
      <c r="IDX36" s="191"/>
      <c r="IDY36" s="191"/>
      <c r="IDZ36" s="191"/>
      <c r="IEA36" s="191"/>
      <c r="IEB36" s="191"/>
      <c r="IEC36" s="191"/>
      <c r="IED36" s="191"/>
      <c r="IEE36" s="191"/>
      <c r="IEF36" s="191"/>
      <c r="IEG36" s="191"/>
      <c r="IEH36" s="191"/>
      <c r="IEI36" s="191"/>
      <c r="IEJ36" s="191"/>
      <c r="IEK36" s="191"/>
      <c r="IEL36" s="191"/>
      <c r="IEM36" s="191"/>
      <c r="IEN36" s="191"/>
      <c r="IEO36" s="191"/>
      <c r="IEP36" s="191"/>
      <c r="IEQ36" s="191"/>
      <c r="IER36" s="191"/>
      <c r="IES36" s="191"/>
      <c r="IET36" s="191"/>
      <c r="IEU36" s="191"/>
      <c r="IEV36" s="191"/>
      <c r="IEW36" s="191"/>
      <c r="IEX36" s="191"/>
      <c r="IEY36" s="191"/>
      <c r="IEZ36" s="191"/>
      <c r="IFA36" s="191"/>
      <c r="IFB36" s="191"/>
      <c r="IFC36" s="191"/>
      <c r="IFD36" s="191"/>
      <c r="IFE36" s="191"/>
      <c r="IFF36" s="191"/>
      <c r="IFG36" s="191"/>
      <c r="IFH36" s="191"/>
      <c r="IFI36" s="191"/>
      <c r="IFJ36" s="191"/>
      <c r="IFK36" s="191"/>
      <c r="IFL36" s="191"/>
      <c r="IFM36" s="191"/>
      <c r="IFN36" s="191"/>
      <c r="IFO36" s="191"/>
      <c r="IFP36" s="191"/>
      <c r="IFQ36" s="191"/>
      <c r="IFR36" s="191"/>
      <c r="IFS36" s="191"/>
      <c r="IFT36" s="191"/>
      <c r="IFU36" s="191"/>
      <c r="IFV36" s="191"/>
      <c r="IFW36" s="191"/>
      <c r="IFX36" s="191"/>
      <c r="IFY36" s="191"/>
      <c r="IFZ36" s="191"/>
      <c r="IGA36" s="191"/>
      <c r="IGB36" s="191"/>
      <c r="IGC36" s="191"/>
      <c r="IGD36" s="191"/>
      <c r="IGE36" s="191"/>
      <c r="IGF36" s="191"/>
      <c r="IGG36" s="191"/>
      <c r="IGH36" s="191"/>
      <c r="IGI36" s="191"/>
      <c r="IGJ36" s="191"/>
      <c r="IGK36" s="191"/>
      <c r="IGL36" s="191"/>
      <c r="IGM36" s="191"/>
      <c r="IGN36" s="191"/>
      <c r="IGO36" s="191"/>
      <c r="IGP36" s="191"/>
      <c r="IGQ36" s="191"/>
      <c r="IGR36" s="191"/>
      <c r="IGS36" s="191"/>
      <c r="IGT36" s="191"/>
      <c r="IGU36" s="191"/>
      <c r="IGV36" s="191"/>
      <c r="IGW36" s="191"/>
      <c r="IGX36" s="191"/>
      <c r="IGY36" s="191"/>
      <c r="IGZ36" s="191"/>
      <c r="IHA36" s="191"/>
      <c r="IHB36" s="191"/>
      <c r="IHC36" s="191"/>
      <c r="IHD36" s="191"/>
      <c r="IHE36" s="191"/>
      <c r="IHF36" s="191"/>
      <c r="IHG36" s="191"/>
      <c r="IHH36" s="191"/>
      <c r="IHI36" s="191"/>
      <c r="IHJ36" s="191"/>
      <c r="IHK36" s="191"/>
      <c r="IHL36" s="191"/>
      <c r="IHM36" s="191"/>
      <c r="IHN36" s="191"/>
      <c r="IHO36" s="191"/>
      <c r="IHP36" s="191"/>
      <c r="IHQ36" s="191"/>
      <c r="IHR36" s="191"/>
      <c r="IHS36" s="191"/>
      <c r="IHT36" s="191"/>
      <c r="IHU36" s="191"/>
      <c r="IHV36" s="191"/>
      <c r="IHW36" s="191"/>
      <c r="IHX36" s="191"/>
      <c r="IHY36" s="191"/>
      <c r="IHZ36" s="191"/>
      <c r="IIA36" s="191"/>
      <c r="IIB36" s="191"/>
      <c r="IIC36" s="191"/>
      <c r="IID36" s="191"/>
      <c r="IIE36" s="191"/>
      <c r="IIF36" s="191"/>
      <c r="IIG36" s="191"/>
      <c r="IIH36" s="191"/>
      <c r="III36" s="191"/>
      <c r="IIJ36" s="191"/>
      <c r="IIK36" s="191"/>
      <c r="IIL36" s="191"/>
      <c r="IIM36" s="191"/>
      <c r="IIN36" s="191"/>
      <c r="IIO36" s="191"/>
      <c r="IIP36" s="191"/>
      <c r="IIQ36" s="191"/>
      <c r="IIR36" s="191"/>
      <c r="IIS36" s="191"/>
      <c r="IIT36" s="191"/>
      <c r="IIU36" s="191"/>
      <c r="IIV36" s="191"/>
      <c r="IIW36" s="191"/>
      <c r="IIX36" s="191"/>
      <c r="IIY36" s="191"/>
      <c r="IIZ36" s="191"/>
      <c r="IJA36" s="191"/>
      <c r="IJB36" s="191"/>
      <c r="IJC36" s="191"/>
      <c r="IJD36" s="191"/>
      <c r="IJE36" s="191"/>
      <c r="IJF36" s="191"/>
      <c r="IJG36" s="191"/>
      <c r="IJH36" s="191"/>
      <c r="IJI36" s="191"/>
      <c r="IJJ36" s="191"/>
      <c r="IJK36" s="191"/>
      <c r="IJL36" s="191"/>
      <c r="IJM36" s="191"/>
      <c r="IJN36" s="191"/>
      <c r="IJO36" s="191"/>
      <c r="IJP36" s="191"/>
      <c r="IJQ36" s="191"/>
      <c r="IJR36" s="191"/>
      <c r="IJS36" s="191"/>
      <c r="IJT36" s="191"/>
      <c r="IJU36" s="191"/>
      <c r="IJV36" s="191"/>
      <c r="IJW36" s="191"/>
      <c r="IJX36" s="191"/>
      <c r="IJY36" s="191"/>
      <c r="IJZ36" s="191"/>
      <c r="IKA36" s="191"/>
      <c r="IKB36" s="191"/>
      <c r="IKC36" s="191"/>
      <c r="IKD36" s="191"/>
      <c r="IKE36" s="191"/>
      <c r="IKF36" s="191"/>
      <c r="IKG36" s="191"/>
      <c r="IKH36" s="191"/>
      <c r="IKI36" s="191"/>
      <c r="IKJ36" s="191"/>
      <c r="IKK36" s="191"/>
      <c r="IKL36" s="191"/>
      <c r="IKM36" s="191"/>
      <c r="IKN36" s="191"/>
      <c r="IKO36" s="191"/>
      <c r="IKP36" s="191"/>
      <c r="IKQ36" s="191"/>
      <c r="IKR36" s="191"/>
      <c r="IKS36" s="191"/>
      <c r="IKT36" s="191"/>
      <c r="IKU36" s="191"/>
      <c r="IKV36" s="191"/>
      <c r="IKW36" s="191"/>
      <c r="IKX36" s="191"/>
      <c r="IKY36" s="191"/>
      <c r="IKZ36" s="191"/>
      <c r="ILA36" s="191"/>
      <c r="ILB36" s="191"/>
      <c r="ILC36" s="191"/>
      <c r="ILD36" s="191"/>
      <c r="ILE36" s="191"/>
      <c r="ILF36" s="191"/>
      <c r="ILG36" s="191"/>
      <c r="ILH36" s="191"/>
      <c r="ILI36" s="191"/>
      <c r="ILJ36" s="191"/>
      <c r="ILK36" s="191"/>
      <c r="ILL36" s="191"/>
      <c r="ILM36" s="191"/>
      <c r="ILN36" s="191"/>
      <c r="ILO36" s="191"/>
      <c r="ILP36" s="191"/>
      <c r="ILQ36" s="191"/>
      <c r="ILR36" s="191"/>
      <c r="ILS36" s="191"/>
      <c r="ILT36" s="191"/>
      <c r="ILU36" s="191"/>
      <c r="ILV36" s="191"/>
      <c r="ILW36" s="191"/>
      <c r="ILX36" s="191"/>
      <c r="ILY36" s="191"/>
      <c r="ILZ36" s="191"/>
      <c r="IMA36" s="191"/>
      <c r="IMB36" s="191"/>
      <c r="IMC36" s="191"/>
      <c r="IMD36" s="191"/>
      <c r="IME36" s="191"/>
      <c r="IMF36" s="191"/>
      <c r="IMG36" s="191"/>
      <c r="IMH36" s="191"/>
      <c r="IMI36" s="191"/>
      <c r="IMJ36" s="191"/>
      <c r="IMK36" s="191"/>
      <c r="IML36" s="191"/>
      <c r="IMM36" s="191"/>
      <c r="IMN36" s="191"/>
      <c r="IMO36" s="191"/>
      <c r="IMP36" s="191"/>
      <c r="IMQ36" s="191"/>
      <c r="IMR36" s="191"/>
      <c r="IMS36" s="191"/>
      <c r="IMT36" s="191"/>
      <c r="IMU36" s="191"/>
      <c r="IMV36" s="191"/>
      <c r="IMW36" s="191"/>
      <c r="IMX36" s="191"/>
      <c r="IMY36" s="191"/>
      <c r="IMZ36" s="191"/>
      <c r="INA36" s="191"/>
      <c r="INB36" s="191"/>
      <c r="INC36" s="191"/>
      <c r="IND36" s="191"/>
      <c r="INE36" s="191"/>
      <c r="INF36" s="191"/>
      <c r="ING36" s="191"/>
      <c r="INH36" s="191"/>
      <c r="INI36" s="191"/>
      <c r="INJ36" s="191"/>
      <c r="INK36" s="191"/>
      <c r="INL36" s="191"/>
      <c r="INM36" s="191"/>
      <c r="INN36" s="191"/>
      <c r="INO36" s="191"/>
      <c r="INP36" s="191"/>
      <c r="INQ36" s="191"/>
      <c r="INR36" s="191"/>
      <c r="INS36" s="191"/>
      <c r="INT36" s="191"/>
      <c r="INU36" s="191"/>
      <c r="INV36" s="191"/>
      <c r="INW36" s="191"/>
      <c r="INX36" s="191"/>
      <c r="INY36" s="191"/>
      <c r="INZ36" s="191"/>
      <c r="IOA36" s="191"/>
      <c r="IOB36" s="191"/>
      <c r="IOC36" s="191"/>
      <c r="IOD36" s="191"/>
      <c r="IOE36" s="191"/>
      <c r="IOF36" s="191"/>
      <c r="IOG36" s="191"/>
      <c r="IOH36" s="191"/>
      <c r="IOI36" s="191"/>
      <c r="IOJ36" s="191"/>
      <c r="IOK36" s="191"/>
      <c r="IOL36" s="191"/>
      <c r="IOM36" s="191"/>
      <c r="ION36" s="191"/>
      <c r="IOO36" s="191"/>
      <c r="IOP36" s="191"/>
      <c r="IOQ36" s="191"/>
      <c r="IOR36" s="191"/>
      <c r="IOS36" s="191"/>
      <c r="IOT36" s="191"/>
      <c r="IOU36" s="191"/>
      <c r="IOV36" s="191"/>
      <c r="IOW36" s="191"/>
      <c r="IOX36" s="191"/>
      <c r="IOY36" s="191"/>
      <c r="IOZ36" s="191"/>
      <c r="IPA36" s="191"/>
      <c r="IPB36" s="191"/>
      <c r="IPC36" s="191"/>
      <c r="IPD36" s="191"/>
      <c r="IPE36" s="191"/>
      <c r="IPF36" s="191"/>
      <c r="IPG36" s="191"/>
      <c r="IPH36" s="191"/>
      <c r="IPI36" s="191"/>
      <c r="IPJ36" s="191"/>
      <c r="IPK36" s="191"/>
      <c r="IPL36" s="191"/>
      <c r="IPM36" s="191"/>
      <c r="IPN36" s="191"/>
      <c r="IPO36" s="191"/>
      <c r="IPP36" s="191"/>
      <c r="IPQ36" s="191"/>
      <c r="IPR36" s="191"/>
      <c r="IPS36" s="191"/>
      <c r="IPT36" s="191"/>
      <c r="IPU36" s="191"/>
      <c r="IPV36" s="191"/>
      <c r="IPW36" s="191"/>
      <c r="IPX36" s="191"/>
      <c r="IPY36" s="191"/>
      <c r="IPZ36" s="191"/>
      <c r="IQA36" s="191"/>
      <c r="IQB36" s="191"/>
      <c r="IQC36" s="191"/>
      <c r="IQD36" s="191"/>
      <c r="IQE36" s="191"/>
      <c r="IQF36" s="191"/>
      <c r="IQG36" s="191"/>
      <c r="IQH36" s="191"/>
      <c r="IQI36" s="191"/>
      <c r="IQJ36" s="191"/>
      <c r="IQK36" s="191"/>
      <c r="IQL36" s="191"/>
      <c r="IQM36" s="191"/>
      <c r="IQN36" s="191"/>
      <c r="IQO36" s="191"/>
      <c r="IQP36" s="191"/>
      <c r="IQQ36" s="191"/>
      <c r="IQR36" s="191"/>
      <c r="IQS36" s="191"/>
      <c r="IQT36" s="191"/>
      <c r="IQU36" s="191"/>
      <c r="IQV36" s="191"/>
      <c r="IQW36" s="191"/>
      <c r="IQX36" s="191"/>
      <c r="IQY36" s="191"/>
      <c r="IQZ36" s="191"/>
      <c r="IRA36" s="191"/>
      <c r="IRB36" s="191"/>
      <c r="IRC36" s="191"/>
      <c r="IRD36" s="191"/>
      <c r="IRE36" s="191"/>
      <c r="IRF36" s="191"/>
      <c r="IRG36" s="191"/>
      <c r="IRH36" s="191"/>
      <c r="IRI36" s="191"/>
      <c r="IRJ36" s="191"/>
      <c r="IRK36" s="191"/>
      <c r="IRL36" s="191"/>
      <c r="IRM36" s="191"/>
      <c r="IRN36" s="191"/>
      <c r="IRO36" s="191"/>
      <c r="IRP36" s="191"/>
      <c r="IRQ36" s="191"/>
      <c r="IRR36" s="191"/>
      <c r="IRS36" s="191"/>
      <c r="IRT36" s="191"/>
      <c r="IRU36" s="191"/>
      <c r="IRV36" s="191"/>
      <c r="IRW36" s="191"/>
      <c r="IRX36" s="191"/>
      <c r="IRY36" s="191"/>
      <c r="IRZ36" s="191"/>
      <c r="ISA36" s="191"/>
      <c r="ISB36" s="191"/>
      <c r="ISC36" s="191"/>
      <c r="ISD36" s="191"/>
      <c r="ISE36" s="191"/>
      <c r="ISF36" s="191"/>
      <c r="ISG36" s="191"/>
      <c r="ISH36" s="191"/>
      <c r="ISI36" s="191"/>
      <c r="ISJ36" s="191"/>
      <c r="ISK36" s="191"/>
      <c r="ISL36" s="191"/>
      <c r="ISM36" s="191"/>
      <c r="ISN36" s="191"/>
      <c r="ISO36" s="191"/>
      <c r="ISP36" s="191"/>
      <c r="ISQ36" s="191"/>
      <c r="ISR36" s="191"/>
      <c r="ISS36" s="191"/>
      <c r="IST36" s="191"/>
      <c r="ISU36" s="191"/>
      <c r="ISV36" s="191"/>
      <c r="ISW36" s="191"/>
      <c r="ISX36" s="191"/>
      <c r="ISY36" s="191"/>
      <c r="ISZ36" s="191"/>
      <c r="ITA36" s="191"/>
      <c r="ITB36" s="191"/>
      <c r="ITC36" s="191"/>
      <c r="ITD36" s="191"/>
      <c r="ITE36" s="191"/>
      <c r="ITF36" s="191"/>
      <c r="ITG36" s="191"/>
      <c r="ITH36" s="191"/>
      <c r="ITI36" s="191"/>
      <c r="ITJ36" s="191"/>
      <c r="ITK36" s="191"/>
      <c r="ITL36" s="191"/>
      <c r="ITM36" s="191"/>
      <c r="ITN36" s="191"/>
      <c r="ITO36" s="191"/>
      <c r="ITP36" s="191"/>
      <c r="ITQ36" s="191"/>
      <c r="ITR36" s="191"/>
      <c r="ITS36" s="191"/>
      <c r="ITT36" s="191"/>
      <c r="ITU36" s="191"/>
      <c r="ITV36" s="191"/>
      <c r="ITW36" s="191"/>
      <c r="ITX36" s="191"/>
      <c r="ITY36" s="191"/>
      <c r="ITZ36" s="191"/>
      <c r="IUA36" s="191"/>
      <c r="IUB36" s="191"/>
      <c r="IUC36" s="191"/>
      <c r="IUD36" s="191"/>
      <c r="IUE36" s="191"/>
      <c r="IUF36" s="191"/>
      <c r="IUG36" s="191"/>
      <c r="IUH36" s="191"/>
      <c r="IUI36" s="191"/>
      <c r="IUJ36" s="191"/>
      <c r="IUK36" s="191"/>
      <c r="IUL36" s="191"/>
      <c r="IUM36" s="191"/>
      <c r="IUN36" s="191"/>
      <c r="IUO36" s="191"/>
      <c r="IUP36" s="191"/>
      <c r="IUQ36" s="191"/>
      <c r="IUR36" s="191"/>
      <c r="IUS36" s="191"/>
      <c r="IUT36" s="191"/>
      <c r="IUU36" s="191"/>
      <c r="IUV36" s="191"/>
      <c r="IUW36" s="191"/>
      <c r="IUX36" s="191"/>
      <c r="IUY36" s="191"/>
      <c r="IUZ36" s="191"/>
      <c r="IVA36" s="191"/>
      <c r="IVB36" s="191"/>
      <c r="IVC36" s="191"/>
      <c r="IVD36" s="191"/>
      <c r="IVE36" s="191"/>
      <c r="IVF36" s="191"/>
      <c r="IVG36" s="191"/>
      <c r="IVH36" s="191"/>
      <c r="IVI36" s="191"/>
      <c r="IVJ36" s="191"/>
      <c r="IVK36" s="191"/>
      <c r="IVL36" s="191"/>
      <c r="IVM36" s="191"/>
      <c r="IVN36" s="191"/>
      <c r="IVO36" s="191"/>
      <c r="IVP36" s="191"/>
      <c r="IVQ36" s="191"/>
      <c r="IVR36" s="191"/>
      <c r="IVS36" s="191"/>
      <c r="IVT36" s="191"/>
      <c r="IVU36" s="191"/>
      <c r="IVV36" s="191"/>
      <c r="IVW36" s="191"/>
      <c r="IVX36" s="191"/>
      <c r="IVY36" s="191"/>
      <c r="IVZ36" s="191"/>
      <c r="IWA36" s="191"/>
      <c r="IWB36" s="191"/>
      <c r="IWC36" s="191"/>
      <c r="IWD36" s="191"/>
      <c r="IWE36" s="191"/>
      <c r="IWF36" s="191"/>
      <c r="IWG36" s="191"/>
      <c r="IWH36" s="191"/>
      <c r="IWI36" s="191"/>
      <c r="IWJ36" s="191"/>
      <c r="IWK36" s="191"/>
      <c r="IWL36" s="191"/>
      <c r="IWM36" s="191"/>
      <c r="IWN36" s="191"/>
      <c r="IWO36" s="191"/>
      <c r="IWP36" s="191"/>
      <c r="IWQ36" s="191"/>
      <c r="IWR36" s="191"/>
      <c r="IWS36" s="191"/>
      <c r="IWT36" s="191"/>
      <c r="IWU36" s="191"/>
      <c r="IWV36" s="191"/>
      <c r="IWW36" s="191"/>
      <c r="IWX36" s="191"/>
      <c r="IWY36" s="191"/>
      <c r="IWZ36" s="191"/>
      <c r="IXA36" s="191"/>
      <c r="IXB36" s="191"/>
      <c r="IXC36" s="191"/>
      <c r="IXD36" s="191"/>
      <c r="IXE36" s="191"/>
      <c r="IXF36" s="191"/>
      <c r="IXG36" s="191"/>
      <c r="IXH36" s="191"/>
      <c r="IXI36" s="191"/>
      <c r="IXJ36" s="191"/>
      <c r="IXK36" s="191"/>
      <c r="IXL36" s="191"/>
      <c r="IXM36" s="191"/>
      <c r="IXN36" s="191"/>
      <c r="IXO36" s="191"/>
      <c r="IXP36" s="191"/>
      <c r="IXQ36" s="191"/>
      <c r="IXR36" s="191"/>
      <c r="IXS36" s="191"/>
      <c r="IXT36" s="191"/>
      <c r="IXU36" s="191"/>
      <c r="IXV36" s="191"/>
      <c r="IXW36" s="191"/>
      <c r="IXX36" s="191"/>
      <c r="IXY36" s="191"/>
      <c r="IXZ36" s="191"/>
      <c r="IYA36" s="191"/>
      <c r="IYB36" s="191"/>
      <c r="IYC36" s="191"/>
      <c r="IYD36" s="191"/>
      <c r="IYE36" s="191"/>
      <c r="IYF36" s="191"/>
      <c r="IYG36" s="191"/>
      <c r="IYH36" s="191"/>
      <c r="IYI36" s="191"/>
      <c r="IYJ36" s="191"/>
      <c r="IYK36" s="191"/>
      <c r="IYL36" s="191"/>
      <c r="IYM36" s="191"/>
      <c r="IYN36" s="191"/>
      <c r="IYO36" s="191"/>
      <c r="IYP36" s="191"/>
      <c r="IYQ36" s="191"/>
      <c r="IYR36" s="191"/>
      <c r="IYS36" s="191"/>
      <c r="IYT36" s="191"/>
      <c r="IYU36" s="191"/>
      <c r="IYV36" s="191"/>
      <c r="IYW36" s="191"/>
      <c r="IYX36" s="191"/>
      <c r="IYY36" s="191"/>
      <c r="IYZ36" s="191"/>
      <c r="IZA36" s="191"/>
      <c r="IZB36" s="191"/>
      <c r="IZC36" s="191"/>
      <c r="IZD36" s="191"/>
      <c r="IZE36" s="191"/>
      <c r="IZF36" s="191"/>
      <c r="IZG36" s="191"/>
      <c r="IZH36" s="191"/>
      <c r="IZI36" s="191"/>
      <c r="IZJ36" s="191"/>
      <c r="IZK36" s="191"/>
      <c r="IZL36" s="191"/>
      <c r="IZM36" s="191"/>
      <c r="IZN36" s="191"/>
      <c r="IZO36" s="191"/>
      <c r="IZP36" s="191"/>
      <c r="IZQ36" s="191"/>
      <c r="IZR36" s="191"/>
      <c r="IZS36" s="191"/>
      <c r="IZT36" s="191"/>
      <c r="IZU36" s="191"/>
      <c r="IZV36" s="191"/>
      <c r="IZW36" s="191"/>
      <c r="IZX36" s="191"/>
      <c r="IZY36" s="191"/>
      <c r="IZZ36" s="191"/>
      <c r="JAA36" s="191"/>
      <c r="JAB36" s="191"/>
      <c r="JAC36" s="191"/>
      <c r="JAD36" s="191"/>
      <c r="JAE36" s="191"/>
      <c r="JAF36" s="191"/>
      <c r="JAG36" s="191"/>
      <c r="JAH36" s="191"/>
      <c r="JAI36" s="191"/>
      <c r="JAJ36" s="191"/>
      <c r="JAK36" s="191"/>
      <c r="JAL36" s="191"/>
      <c r="JAM36" s="191"/>
      <c r="JAN36" s="191"/>
      <c r="JAO36" s="191"/>
      <c r="JAP36" s="191"/>
      <c r="JAQ36" s="191"/>
      <c r="JAR36" s="191"/>
      <c r="JAS36" s="191"/>
      <c r="JAT36" s="191"/>
      <c r="JAU36" s="191"/>
      <c r="JAV36" s="191"/>
      <c r="JAW36" s="191"/>
      <c r="JAX36" s="191"/>
      <c r="JAY36" s="191"/>
      <c r="JAZ36" s="191"/>
      <c r="JBA36" s="191"/>
      <c r="JBB36" s="191"/>
      <c r="JBC36" s="191"/>
      <c r="JBD36" s="191"/>
      <c r="JBE36" s="191"/>
      <c r="JBF36" s="191"/>
      <c r="JBG36" s="191"/>
      <c r="JBH36" s="191"/>
      <c r="JBI36" s="191"/>
      <c r="JBJ36" s="191"/>
      <c r="JBK36" s="191"/>
      <c r="JBL36" s="191"/>
      <c r="JBM36" s="191"/>
      <c r="JBN36" s="191"/>
      <c r="JBO36" s="191"/>
      <c r="JBP36" s="191"/>
      <c r="JBQ36" s="191"/>
      <c r="JBR36" s="191"/>
      <c r="JBS36" s="191"/>
      <c r="JBT36" s="191"/>
      <c r="JBU36" s="191"/>
      <c r="JBV36" s="191"/>
      <c r="JBW36" s="191"/>
      <c r="JBX36" s="191"/>
      <c r="JBY36" s="191"/>
      <c r="JBZ36" s="191"/>
      <c r="JCA36" s="191"/>
      <c r="JCB36" s="191"/>
      <c r="JCC36" s="191"/>
      <c r="JCD36" s="191"/>
      <c r="JCE36" s="191"/>
      <c r="JCF36" s="191"/>
      <c r="JCG36" s="191"/>
      <c r="JCH36" s="191"/>
      <c r="JCI36" s="191"/>
      <c r="JCJ36" s="191"/>
      <c r="JCK36" s="191"/>
      <c r="JCL36" s="191"/>
      <c r="JCM36" s="191"/>
      <c r="JCN36" s="191"/>
      <c r="JCO36" s="191"/>
      <c r="JCP36" s="191"/>
      <c r="JCQ36" s="191"/>
      <c r="JCR36" s="191"/>
      <c r="JCS36" s="191"/>
      <c r="JCT36" s="191"/>
      <c r="JCU36" s="191"/>
      <c r="JCV36" s="191"/>
      <c r="JCW36" s="191"/>
      <c r="JCX36" s="191"/>
      <c r="JCY36" s="191"/>
      <c r="JCZ36" s="191"/>
      <c r="JDA36" s="191"/>
      <c r="JDB36" s="191"/>
      <c r="JDC36" s="191"/>
      <c r="JDD36" s="191"/>
      <c r="JDE36" s="191"/>
      <c r="JDF36" s="191"/>
      <c r="JDG36" s="191"/>
      <c r="JDH36" s="191"/>
      <c r="JDI36" s="191"/>
      <c r="JDJ36" s="191"/>
      <c r="JDK36" s="191"/>
      <c r="JDL36" s="191"/>
      <c r="JDM36" s="191"/>
      <c r="JDN36" s="191"/>
      <c r="JDO36" s="191"/>
      <c r="JDP36" s="191"/>
      <c r="JDQ36" s="191"/>
      <c r="JDR36" s="191"/>
      <c r="JDS36" s="191"/>
      <c r="JDT36" s="191"/>
      <c r="JDU36" s="191"/>
      <c r="JDV36" s="191"/>
      <c r="JDW36" s="191"/>
      <c r="JDX36" s="191"/>
      <c r="JDY36" s="191"/>
      <c r="JDZ36" s="191"/>
      <c r="JEA36" s="191"/>
      <c r="JEB36" s="191"/>
      <c r="JEC36" s="191"/>
      <c r="JED36" s="191"/>
      <c r="JEE36" s="191"/>
      <c r="JEF36" s="191"/>
      <c r="JEG36" s="191"/>
      <c r="JEH36" s="191"/>
      <c r="JEI36" s="191"/>
      <c r="JEJ36" s="191"/>
      <c r="JEK36" s="191"/>
      <c r="JEL36" s="191"/>
      <c r="JEM36" s="191"/>
      <c r="JEN36" s="191"/>
      <c r="JEO36" s="191"/>
      <c r="JEP36" s="191"/>
      <c r="JEQ36" s="191"/>
      <c r="JER36" s="191"/>
      <c r="JES36" s="191"/>
      <c r="JET36" s="191"/>
      <c r="JEU36" s="191"/>
      <c r="JEV36" s="191"/>
      <c r="JEW36" s="191"/>
      <c r="JEX36" s="191"/>
      <c r="JEY36" s="191"/>
      <c r="JEZ36" s="191"/>
      <c r="JFA36" s="191"/>
      <c r="JFB36" s="191"/>
      <c r="JFC36" s="191"/>
      <c r="JFD36" s="191"/>
      <c r="JFE36" s="191"/>
      <c r="JFF36" s="191"/>
      <c r="JFG36" s="191"/>
      <c r="JFH36" s="191"/>
      <c r="JFI36" s="191"/>
      <c r="JFJ36" s="191"/>
      <c r="JFK36" s="191"/>
      <c r="JFL36" s="191"/>
      <c r="JFM36" s="191"/>
      <c r="JFN36" s="191"/>
      <c r="JFO36" s="191"/>
      <c r="JFP36" s="191"/>
      <c r="JFQ36" s="191"/>
      <c r="JFR36" s="191"/>
      <c r="JFS36" s="191"/>
      <c r="JFT36" s="191"/>
      <c r="JFU36" s="191"/>
      <c r="JFV36" s="191"/>
      <c r="JFW36" s="191"/>
      <c r="JFX36" s="191"/>
      <c r="JFY36" s="191"/>
      <c r="JFZ36" s="191"/>
      <c r="JGA36" s="191"/>
      <c r="JGB36" s="191"/>
      <c r="JGC36" s="191"/>
      <c r="JGD36" s="191"/>
      <c r="JGE36" s="191"/>
      <c r="JGF36" s="191"/>
      <c r="JGG36" s="191"/>
      <c r="JGH36" s="191"/>
      <c r="JGI36" s="191"/>
      <c r="JGJ36" s="191"/>
      <c r="JGK36" s="191"/>
      <c r="JGL36" s="191"/>
      <c r="JGM36" s="191"/>
      <c r="JGN36" s="191"/>
      <c r="JGO36" s="191"/>
      <c r="JGP36" s="191"/>
      <c r="JGQ36" s="191"/>
      <c r="JGR36" s="191"/>
      <c r="JGS36" s="191"/>
      <c r="JGT36" s="191"/>
      <c r="JGU36" s="191"/>
      <c r="JGV36" s="191"/>
      <c r="JGW36" s="191"/>
      <c r="JGX36" s="191"/>
      <c r="JGY36" s="191"/>
      <c r="JGZ36" s="191"/>
      <c r="JHA36" s="191"/>
      <c r="JHB36" s="191"/>
      <c r="JHC36" s="191"/>
      <c r="JHD36" s="191"/>
      <c r="JHE36" s="191"/>
      <c r="JHF36" s="191"/>
      <c r="JHG36" s="191"/>
      <c r="JHH36" s="191"/>
      <c r="JHI36" s="191"/>
      <c r="JHJ36" s="191"/>
      <c r="JHK36" s="191"/>
      <c r="JHL36" s="191"/>
      <c r="JHM36" s="191"/>
      <c r="JHN36" s="191"/>
      <c r="JHO36" s="191"/>
      <c r="JHP36" s="191"/>
      <c r="JHQ36" s="191"/>
      <c r="JHR36" s="191"/>
      <c r="JHS36" s="191"/>
      <c r="JHT36" s="191"/>
      <c r="JHU36" s="191"/>
      <c r="JHV36" s="191"/>
      <c r="JHW36" s="191"/>
      <c r="JHX36" s="191"/>
      <c r="JHY36" s="191"/>
      <c r="JHZ36" s="191"/>
      <c r="JIA36" s="191"/>
      <c r="JIB36" s="191"/>
      <c r="JIC36" s="191"/>
      <c r="JID36" s="191"/>
      <c r="JIE36" s="191"/>
      <c r="JIF36" s="191"/>
      <c r="JIG36" s="191"/>
      <c r="JIH36" s="191"/>
      <c r="JII36" s="191"/>
      <c r="JIJ36" s="191"/>
      <c r="JIK36" s="191"/>
      <c r="JIL36" s="191"/>
      <c r="JIM36" s="191"/>
      <c r="JIN36" s="191"/>
      <c r="JIO36" s="191"/>
      <c r="JIP36" s="191"/>
      <c r="JIQ36" s="191"/>
      <c r="JIR36" s="191"/>
      <c r="JIS36" s="191"/>
      <c r="JIT36" s="191"/>
      <c r="JIU36" s="191"/>
      <c r="JIV36" s="191"/>
      <c r="JIW36" s="191"/>
      <c r="JIX36" s="191"/>
      <c r="JIY36" s="191"/>
      <c r="JIZ36" s="191"/>
      <c r="JJA36" s="191"/>
      <c r="JJB36" s="191"/>
      <c r="JJC36" s="191"/>
      <c r="JJD36" s="191"/>
      <c r="JJE36" s="191"/>
      <c r="JJF36" s="191"/>
      <c r="JJG36" s="191"/>
      <c r="JJH36" s="191"/>
      <c r="JJI36" s="191"/>
      <c r="JJJ36" s="191"/>
      <c r="JJK36" s="191"/>
      <c r="JJL36" s="191"/>
      <c r="JJM36" s="191"/>
      <c r="JJN36" s="191"/>
      <c r="JJO36" s="191"/>
      <c r="JJP36" s="191"/>
      <c r="JJQ36" s="191"/>
      <c r="JJR36" s="191"/>
      <c r="JJS36" s="191"/>
      <c r="JJT36" s="191"/>
      <c r="JJU36" s="191"/>
      <c r="JJV36" s="191"/>
      <c r="JJW36" s="191"/>
      <c r="JJX36" s="191"/>
      <c r="JJY36" s="191"/>
      <c r="JJZ36" s="191"/>
      <c r="JKA36" s="191"/>
      <c r="JKB36" s="191"/>
      <c r="JKC36" s="191"/>
      <c r="JKD36" s="191"/>
      <c r="JKE36" s="191"/>
      <c r="JKF36" s="191"/>
      <c r="JKG36" s="191"/>
      <c r="JKH36" s="191"/>
      <c r="JKI36" s="191"/>
      <c r="JKJ36" s="191"/>
      <c r="JKK36" s="191"/>
      <c r="JKL36" s="191"/>
      <c r="JKM36" s="191"/>
      <c r="JKN36" s="191"/>
      <c r="JKO36" s="191"/>
      <c r="JKP36" s="191"/>
      <c r="JKQ36" s="191"/>
      <c r="JKR36" s="191"/>
      <c r="JKS36" s="191"/>
      <c r="JKT36" s="191"/>
      <c r="JKU36" s="191"/>
      <c r="JKV36" s="191"/>
      <c r="JKW36" s="191"/>
      <c r="JKX36" s="191"/>
      <c r="JKY36" s="191"/>
      <c r="JKZ36" s="191"/>
      <c r="JLA36" s="191"/>
      <c r="JLB36" s="191"/>
      <c r="JLC36" s="191"/>
      <c r="JLD36" s="191"/>
      <c r="JLE36" s="191"/>
      <c r="JLF36" s="191"/>
      <c r="JLG36" s="191"/>
      <c r="JLH36" s="191"/>
      <c r="JLI36" s="191"/>
      <c r="JLJ36" s="191"/>
      <c r="JLK36" s="191"/>
      <c r="JLL36" s="191"/>
      <c r="JLM36" s="191"/>
      <c r="JLN36" s="191"/>
      <c r="JLO36" s="191"/>
      <c r="JLP36" s="191"/>
      <c r="JLQ36" s="191"/>
      <c r="JLR36" s="191"/>
      <c r="JLS36" s="191"/>
      <c r="JLT36" s="191"/>
      <c r="JLU36" s="191"/>
      <c r="JLV36" s="191"/>
      <c r="JLW36" s="191"/>
      <c r="JLX36" s="191"/>
      <c r="JLY36" s="191"/>
      <c r="JLZ36" s="191"/>
      <c r="JMA36" s="191"/>
      <c r="JMB36" s="191"/>
      <c r="JMC36" s="191"/>
      <c r="JMD36" s="191"/>
      <c r="JME36" s="191"/>
      <c r="JMF36" s="191"/>
      <c r="JMG36" s="191"/>
      <c r="JMH36" s="191"/>
      <c r="JMI36" s="191"/>
      <c r="JMJ36" s="191"/>
      <c r="JMK36" s="191"/>
      <c r="JML36" s="191"/>
      <c r="JMM36" s="191"/>
      <c r="JMN36" s="191"/>
      <c r="JMO36" s="191"/>
      <c r="JMP36" s="191"/>
      <c r="JMQ36" s="191"/>
      <c r="JMR36" s="191"/>
      <c r="JMS36" s="191"/>
      <c r="JMT36" s="191"/>
      <c r="JMU36" s="191"/>
      <c r="JMV36" s="191"/>
      <c r="JMW36" s="191"/>
      <c r="JMX36" s="191"/>
      <c r="JMY36" s="191"/>
      <c r="JMZ36" s="191"/>
      <c r="JNA36" s="191"/>
      <c r="JNB36" s="191"/>
      <c r="JNC36" s="191"/>
      <c r="JND36" s="191"/>
      <c r="JNE36" s="191"/>
      <c r="JNF36" s="191"/>
      <c r="JNG36" s="191"/>
      <c r="JNH36" s="191"/>
      <c r="JNI36" s="191"/>
      <c r="JNJ36" s="191"/>
      <c r="JNK36" s="191"/>
      <c r="JNL36" s="191"/>
      <c r="JNM36" s="191"/>
      <c r="JNN36" s="191"/>
      <c r="JNO36" s="191"/>
      <c r="JNP36" s="191"/>
      <c r="JNQ36" s="191"/>
      <c r="JNR36" s="191"/>
      <c r="JNS36" s="191"/>
      <c r="JNT36" s="191"/>
      <c r="JNU36" s="191"/>
      <c r="JNV36" s="191"/>
      <c r="JNW36" s="191"/>
      <c r="JNX36" s="191"/>
      <c r="JNY36" s="191"/>
      <c r="JNZ36" s="191"/>
      <c r="JOA36" s="191"/>
      <c r="JOB36" s="191"/>
      <c r="JOC36" s="191"/>
      <c r="JOD36" s="191"/>
      <c r="JOE36" s="191"/>
      <c r="JOF36" s="191"/>
      <c r="JOG36" s="191"/>
      <c r="JOH36" s="191"/>
      <c r="JOI36" s="191"/>
      <c r="JOJ36" s="191"/>
      <c r="JOK36" s="191"/>
      <c r="JOL36" s="191"/>
      <c r="JOM36" s="191"/>
      <c r="JON36" s="191"/>
      <c r="JOO36" s="191"/>
      <c r="JOP36" s="191"/>
      <c r="JOQ36" s="191"/>
      <c r="JOR36" s="191"/>
      <c r="JOS36" s="191"/>
      <c r="JOT36" s="191"/>
      <c r="JOU36" s="191"/>
      <c r="JOV36" s="191"/>
      <c r="JOW36" s="191"/>
      <c r="JOX36" s="191"/>
      <c r="JOY36" s="191"/>
      <c r="JOZ36" s="191"/>
      <c r="JPA36" s="191"/>
      <c r="JPB36" s="191"/>
      <c r="JPC36" s="191"/>
      <c r="JPD36" s="191"/>
      <c r="JPE36" s="191"/>
      <c r="JPF36" s="191"/>
      <c r="JPG36" s="191"/>
      <c r="JPH36" s="191"/>
      <c r="JPI36" s="191"/>
      <c r="JPJ36" s="191"/>
      <c r="JPK36" s="191"/>
      <c r="JPL36" s="191"/>
      <c r="JPM36" s="191"/>
      <c r="JPN36" s="191"/>
      <c r="JPO36" s="191"/>
      <c r="JPP36" s="191"/>
      <c r="JPQ36" s="191"/>
      <c r="JPR36" s="191"/>
      <c r="JPS36" s="191"/>
      <c r="JPT36" s="191"/>
      <c r="JPU36" s="191"/>
      <c r="JPV36" s="191"/>
      <c r="JPW36" s="191"/>
      <c r="JPX36" s="191"/>
      <c r="JPY36" s="191"/>
      <c r="JPZ36" s="191"/>
      <c r="JQA36" s="191"/>
      <c r="JQB36" s="191"/>
      <c r="JQC36" s="191"/>
      <c r="JQD36" s="191"/>
      <c r="JQE36" s="191"/>
      <c r="JQF36" s="191"/>
      <c r="JQG36" s="191"/>
      <c r="JQH36" s="191"/>
      <c r="JQI36" s="191"/>
      <c r="JQJ36" s="191"/>
      <c r="JQK36" s="191"/>
      <c r="JQL36" s="191"/>
      <c r="JQM36" s="191"/>
      <c r="JQN36" s="191"/>
      <c r="JQO36" s="191"/>
      <c r="JQP36" s="191"/>
      <c r="JQQ36" s="191"/>
      <c r="JQR36" s="191"/>
      <c r="JQS36" s="191"/>
      <c r="JQT36" s="191"/>
      <c r="JQU36" s="191"/>
      <c r="JQV36" s="191"/>
      <c r="JQW36" s="191"/>
      <c r="JQX36" s="191"/>
      <c r="JQY36" s="191"/>
      <c r="JQZ36" s="191"/>
      <c r="JRA36" s="191"/>
      <c r="JRB36" s="191"/>
      <c r="JRC36" s="191"/>
      <c r="JRD36" s="191"/>
      <c r="JRE36" s="191"/>
      <c r="JRF36" s="191"/>
      <c r="JRG36" s="191"/>
      <c r="JRH36" s="191"/>
      <c r="JRI36" s="191"/>
      <c r="JRJ36" s="191"/>
      <c r="JRK36" s="191"/>
      <c r="JRL36" s="191"/>
      <c r="JRM36" s="191"/>
      <c r="JRN36" s="191"/>
      <c r="JRO36" s="191"/>
      <c r="JRP36" s="191"/>
      <c r="JRQ36" s="191"/>
      <c r="JRR36" s="191"/>
      <c r="JRS36" s="191"/>
      <c r="JRT36" s="191"/>
      <c r="JRU36" s="191"/>
      <c r="JRV36" s="191"/>
      <c r="JRW36" s="191"/>
      <c r="JRX36" s="191"/>
      <c r="JRY36" s="191"/>
      <c r="JRZ36" s="191"/>
      <c r="JSA36" s="191"/>
      <c r="JSB36" s="191"/>
      <c r="JSC36" s="191"/>
      <c r="JSD36" s="191"/>
      <c r="JSE36" s="191"/>
      <c r="JSF36" s="191"/>
      <c r="JSG36" s="191"/>
      <c r="JSH36" s="191"/>
      <c r="JSI36" s="191"/>
      <c r="JSJ36" s="191"/>
      <c r="JSK36" s="191"/>
      <c r="JSL36" s="191"/>
      <c r="JSM36" s="191"/>
      <c r="JSN36" s="191"/>
      <c r="JSO36" s="191"/>
      <c r="JSP36" s="191"/>
      <c r="JSQ36" s="191"/>
      <c r="JSR36" s="191"/>
      <c r="JSS36" s="191"/>
      <c r="JST36" s="191"/>
      <c r="JSU36" s="191"/>
      <c r="JSV36" s="191"/>
      <c r="JSW36" s="191"/>
      <c r="JSX36" s="191"/>
      <c r="JSY36" s="191"/>
      <c r="JSZ36" s="191"/>
      <c r="JTA36" s="191"/>
      <c r="JTB36" s="191"/>
      <c r="JTC36" s="191"/>
      <c r="JTD36" s="191"/>
      <c r="JTE36" s="191"/>
      <c r="JTF36" s="191"/>
      <c r="JTG36" s="191"/>
      <c r="JTH36" s="191"/>
      <c r="JTI36" s="191"/>
      <c r="JTJ36" s="191"/>
      <c r="JTK36" s="191"/>
      <c r="JTL36" s="191"/>
      <c r="JTM36" s="191"/>
      <c r="JTN36" s="191"/>
      <c r="JTO36" s="191"/>
      <c r="JTP36" s="191"/>
      <c r="JTQ36" s="191"/>
      <c r="JTR36" s="191"/>
      <c r="JTS36" s="191"/>
      <c r="JTT36" s="191"/>
      <c r="JTU36" s="191"/>
      <c r="JTV36" s="191"/>
      <c r="JTW36" s="191"/>
      <c r="JTX36" s="191"/>
      <c r="JTY36" s="191"/>
      <c r="JTZ36" s="191"/>
      <c r="JUA36" s="191"/>
      <c r="JUB36" s="191"/>
      <c r="JUC36" s="191"/>
      <c r="JUD36" s="191"/>
      <c r="JUE36" s="191"/>
      <c r="JUF36" s="191"/>
      <c r="JUG36" s="191"/>
      <c r="JUH36" s="191"/>
      <c r="JUI36" s="191"/>
      <c r="JUJ36" s="191"/>
      <c r="JUK36" s="191"/>
      <c r="JUL36" s="191"/>
      <c r="JUM36" s="191"/>
      <c r="JUN36" s="191"/>
      <c r="JUO36" s="191"/>
      <c r="JUP36" s="191"/>
      <c r="JUQ36" s="191"/>
      <c r="JUR36" s="191"/>
      <c r="JUS36" s="191"/>
      <c r="JUT36" s="191"/>
      <c r="JUU36" s="191"/>
      <c r="JUV36" s="191"/>
      <c r="JUW36" s="191"/>
      <c r="JUX36" s="191"/>
      <c r="JUY36" s="191"/>
      <c r="JUZ36" s="191"/>
      <c r="JVA36" s="191"/>
      <c r="JVB36" s="191"/>
      <c r="JVC36" s="191"/>
      <c r="JVD36" s="191"/>
      <c r="JVE36" s="191"/>
      <c r="JVF36" s="191"/>
      <c r="JVG36" s="191"/>
      <c r="JVH36" s="191"/>
      <c r="JVI36" s="191"/>
      <c r="JVJ36" s="191"/>
      <c r="JVK36" s="191"/>
      <c r="JVL36" s="191"/>
      <c r="JVM36" s="191"/>
      <c r="JVN36" s="191"/>
      <c r="JVO36" s="191"/>
      <c r="JVP36" s="191"/>
      <c r="JVQ36" s="191"/>
      <c r="JVR36" s="191"/>
      <c r="JVS36" s="191"/>
      <c r="JVT36" s="191"/>
      <c r="JVU36" s="191"/>
      <c r="JVV36" s="191"/>
      <c r="JVW36" s="191"/>
      <c r="JVX36" s="191"/>
      <c r="JVY36" s="191"/>
      <c r="JVZ36" s="191"/>
      <c r="JWA36" s="191"/>
      <c r="JWB36" s="191"/>
      <c r="JWC36" s="191"/>
      <c r="JWD36" s="191"/>
      <c r="JWE36" s="191"/>
      <c r="JWF36" s="191"/>
      <c r="JWG36" s="191"/>
      <c r="JWH36" s="191"/>
      <c r="JWI36" s="191"/>
      <c r="JWJ36" s="191"/>
      <c r="JWK36" s="191"/>
      <c r="JWL36" s="191"/>
      <c r="JWM36" s="191"/>
      <c r="JWN36" s="191"/>
      <c r="JWO36" s="191"/>
      <c r="JWP36" s="191"/>
      <c r="JWQ36" s="191"/>
      <c r="JWR36" s="191"/>
      <c r="JWS36" s="191"/>
      <c r="JWT36" s="191"/>
      <c r="JWU36" s="191"/>
      <c r="JWV36" s="191"/>
      <c r="JWW36" s="191"/>
      <c r="JWX36" s="191"/>
      <c r="JWY36" s="191"/>
      <c r="JWZ36" s="191"/>
      <c r="JXA36" s="191"/>
      <c r="JXB36" s="191"/>
      <c r="JXC36" s="191"/>
      <c r="JXD36" s="191"/>
      <c r="JXE36" s="191"/>
      <c r="JXF36" s="191"/>
      <c r="JXG36" s="191"/>
      <c r="JXH36" s="191"/>
      <c r="JXI36" s="191"/>
      <c r="JXJ36" s="191"/>
      <c r="JXK36" s="191"/>
      <c r="JXL36" s="191"/>
      <c r="JXM36" s="191"/>
      <c r="JXN36" s="191"/>
      <c r="JXO36" s="191"/>
      <c r="JXP36" s="191"/>
      <c r="JXQ36" s="191"/>
      <c r="JXR36" s="191"/>
      <c r="JXS36" s="191"/>
      <c r="JXT36" s="191"/>
      <c r="JXU36" s="191"/>
      <c r="JXV36" s="191"/>
      <c r="JXW36" s="191"/>
      <c r="JXX36" s="191"/>
      <c r="JXY36" s="191"/>
      <c r="JXZ36" s="191"/>
      <c r="JYA36" s="191"/>
      <c r="JYB36" s="191"/>
      <c r="JYC36" s="191"/>
      <c r="JYD36" s="191"/>
      <c r="JYE36" s="191"/>
      <c r="JYF36" s="191"/>
      <c r="JYG36" s="191"/>
      <c r="JYH36" s="191"/>
      <c r="JYI36" s="191"/>
      <c r="JYJ36" s="191"/>
      <c r="JYK36" s="191"/>
      <c r="JYL36" s="191"/>
      <c r="JYM36" s="191"/>
      <c r="JYN36" s="191"/>
      <c r="JYO36" s="191"/>
      <c r="JYP36" s="191"/>
      <c r="JYQ36" s="191"/>
      <c r="JYR36" s="191"/>
      <c r="JYS36" s="191"/>
      <c r="JYT36" s="191"/>
      <c r="JYU36" s="191"/>
      <c r="JYV36" s="191"/>
      <c r="JYW36" s="191"/>
      <c r="JYX36" s="191"/>
      <c r="JYY36" s="191"/>
      <c r="JYZ36" s="191"/>
      <c r="JZA36" s="191"/>
      <c r="JZB36" s="191"/>
      <c r="JZC36" s="191"/>
      <c r="JZD36" s="191"/>
      <c r="JZE36" s="191"/>
      <c r="JZF36" s="191"/>
      <c r="JZG36" s="191"/>
      <c r="JZH36" s="191"/>
      <c r="JZI36" s="191"/>
      <c r="JZJ36" s="191"/>
      <c r="JZK36" s="191"/>
      <c r="JZL36" s="191"/>
      <c r="JZM36" s="191"/>
      <c r="JZN36" s="191"/>
      <c r="JZO36" s="191"/>
      <c r="JZP36" s="191"/>
      <c r="JZQ36" s="191"/>
      <c r="JZR36" s="191"/>
      <c r="JZS36" s="191"/>
      <c r="JZT36" s="191"/>
      <c r="JZU36" s="191"/>
      <c r="JZV36" s="191"/>
      <c r="JZW36" s="191"/>
      <c r="JZX36" s="191"/>
      <c r="JZY36" s="191"/>
      <c r="JZZ36" s="191"/>
      <c r="KAA36" s="191"/>
      <c r="KAB36" s="191"/>
      <c r="KAC36" s="191"/>
      <c r="KAD36" s="191"/>
      <c r="KAE36" s="191"/>
      <c r="KAF36" s="191"/>
      <c r="KAG36" s="191"/>
      <c r="KAH36" s="191"/>
      <c r="KAI36" s="191"/>
      <c r="KAJ36" s="191"/>
      <c r="KAK36" s="191"/>
      <c r="KAL36" s="191"/>
      <c r="KAM36" s="191"/>
      <c r="KAN36" s="191"/>
      <c r="KAO36" s="191"/>
      <c r="KAP36" s="191"/>
      <c r="KAQ36" s="191"/>
      <c r="KAR36" s="191"/>
      <c r="KAS36" s="191"/>
      <c r="KAT36" s="191"/>
      <c r="KAU36" s="191"/>
      <c r="KAV36" s="191"/>
      <c r="KAW36" s="191"/>
      <c r="KAX36" s="191"/>
      <c r="KAY36" s="191"/>
      <c r="KAZ36" s="191"/>
      <c r="KBA36" s="191"/>
      <c r="KBB36" s="191"/>
      <c r="KBC36" s="191"/>
      <c r="KBD36" s="191"/>
      <c r="KBE36" s="191"/>
      <c r="KBF36" s="191"/>
      <c r="KBG36" s="191"/>
      <c r="KBH36" s="191"/>
      <c r="KBI36" s="191"/>
      <c r="KBJ36" s="191"/>
      <c r="KBK36" s="191"/>
      <c r="KBL36" s="191"/>
      <c r="KBM36" s="191"/>
      <c r="KBN36" s="191"/>
      <c r="KBO36" s="191"/>
      <c r="KBP36" s="191"/>
      <c r="KBQ36" s="191"/>
      <c r="KBR36" s="191"/>
      <c r="KBS36" s="191"/>
      <c r="KBT36" s="191"/>
      <c r="KBU36" s="191"/>
      <c r="KBV36" s="191"/>
      <c r="KBW36" s="191"/>
      <c r="KBX36" s="191"/>
      <c r="KBY36" s="191"/>
      <c r="KBZ36" s="191"/>
      <c r="KCA36" s="191"/>
      <c r="KCB36" s="191"/>
      <c r="KCC36" s="191"/>
      <c r="KCD36" s="191"/>
      <c r="KCE36" s="191"/>
      <c r="KCF36" s="191"/>
      <c r="KCG36" s="191"/>
      <c r="KCH36" s="191"/>
      <c r="KCI36" s="191"/>
      <c r="KCJ36" s="191"/>
      <c r="KCK36" s="191"/>
      <c r="KCL36" s="191"/>
      <c r="KCM36" s="191"/>
      <c r="KCN36" s="191"/>
      <c r="KCO36" s="191"/>
      <c r="KCP36" s="191"/>
      <c r="KCQ36" s="191"/>
      <c r="KCR36" s="191"/>
      <c r="KCS36" s="191"/>
      <c r="KCT36" s="191"/>
      <c r="KCU36" s="191"/>
      <c r="KCV36" s="191"/>
      <c r="KCW36" s="191"/>
      <c r="KCX36" s="191"/>
      <c r="KCY36" s="191"/>
      <c r="KCZ36" s="191"/>
      <c r="KDA36" s="191"/>
      <c r="KDB36" s="191"/>
      <c r="KDC36" s="191"/>
      <c r="KDD36" s="191"/>
      <c r="KDE36" s="191"/>
      <c r="KDF36" s="191"/>
      <c r="KDG36" s="191"/>
      <c r="KDH36" s="191"/>
      <c r="KDI36" s="191"/>
      <c r="KDJ36" s="191"/>
      <c r="KDK36" s="191"/>
      <c r="KDL36" s="191"/>
      <c r="KDM36" s="191"/>
      <c r="KDN36" s="191"/>
      <c r="KDO36" s="191"/>
      <c r="KDP36" s="191"/>
      <c r="KDQ36" s="191"/>
      <c r="KDR36" s="191"/>
      <c r="KDS36" s="191"/>
      <c r="KDT36" s="191"/>
      <c r="KDU36" s="191"/>
      <c r="KDV36" s="191"/>
      <c r="KDW36" s="191"/>
      <c r="KDX36" s="191"/>
      <c r="KDY36" s="191"/>
      <c r="KDZ36" s="191"/>
      <c r="KEA36" s="191"/>
      <c r="KEB36" s="191"/>
      <c r="KEC36" s="191"/>
      <c r="KED36" s="191"/>
      <c r="KEE36" s="191"/>
      <c r="KEF36" s="191"/>
      <c r="KEG36" s="191"/>
      <c r="KEH36" s="191"/>
      <c r="KEI36" s="191"/>
      <c r="KEJ36" s="191"/>
      <c r="KEK36" s="191"/>
      <c r="KEL36" s="191"/>
      <c r="KEM36" s="191"/>
      <c r="KEN36" s="191"/>
      <c r="KEO36" s="191"/>
      <c r="KEP36" s="191"/>
      <c r="KEQ36" s="191"/>
      <c r="KER36" s="191"/>
      <c r="KES36" s="191"/>
      <c r="KET36" s="191"/>
      <c r="KEU36" s="191"/>
      <c r="KEV36" s="191"/>
      <c r="KEW36" s="191"/>
      <c r="KEX36" s="191"/>
      <c r="KEY36" s="191"/>
      <c r="KEZ36" s="191"/>
      <c r="KFA36" s="191"/>
      <c r="KFB36" s="191"/>
      <c r="KFC36" s="191"/>
      <c r="KFD36" s="191"/>
      <c r="KFE36" s="191"/>
      <c r="KFF36" s="191"/>
      <c r="KFG36" s="191"/>
      <c r="KFH36" s="191"/>
      <c r="KFI36" s="191"/>
      <c r="KFJ36" s="191"/>
      <c r="KFK36" s="191"/>
      <c r="KFL36" s="191"/>
      <c r="KFM36" s="191"/>
      <c r="KFN36" s="191"/>
      <c r="KFO36" s="191"/>
      <c r="KFP36" s="191"/>
      <c r="KFQ36" s="191"/>
      <c r="KFR36" s="191"/>
      <c r="KFS36" s="191"/>
      <c r="KFT36" s="191"/>
      <c r="KFU36" s="191"/>
      <c r="KFV36" s="191"/>
      <c r="KFW36" s="191"/>
      <c r="KFX36" s="191"/>
      <c r="KFY36" s="191"/>
      <c r="KFZ36" s="191"/>
      <c r="KGA36" s="191"/>
      <c r="KGB36" s="191"/>
      <c r="KGC36" s="191"/>
      <c r="KGD36" s="191"/>
      <c r="KGE36" s="191"/>
      <c r="KGF36" s="191"/>
      <c r="KGG36" s="191"/>
      <c r="KGH36" s="191"/>
      <c r="KGI36" s="191"/>
      <c r="KGJ36" s="191"/>
      <c r="KGK36" s="191"/>
      <c r="KGL36" s="191"/>
      <c r="KGM36" s="191"/>
      <c r="KGN36" s="191"/>
      <c r="KGO36" s="191"/>
      <c r="KGP36" s="191"/>
      <c r="KGQ36" s="191"/>
      <c r="KGR36" s="191"/>
      <c r="KGS36" s="191"/>
      <c r="KGT36" s="191"/>
      <c r="KGU36" s="191"/>
      <c r="KGV36" s="191"/>
      <c r="KGW36" s="191"/>
      <c r="KGX36" s="191"/>
      <c r="KGY36" s="191"/>
      <c r="KGZ36" s="191"/>
      <c r="KHA36" s="191"/>
      <c r="KHB36" s="191"/>
      <c r="KHC36" s="191"/>
      <c r="KHD36" s="191"/>
      <c r="KHE36" s="191"/>
      <c r="KHF36" s="191"/>
      <c r="KHG36" s="191"/>
      <c r="KHH36" s="191"/>
      <c r="KHI36" s="191"/>
      <c r="KHJ36" s="191"/>
      <c r="KHK36" s="191"/>
      <c r="KHL36" s="191"/>
      <c r="KHM36" s="191"/>
      <c r="KHN36" s="191"/>
      <c r="KHO36" s="191"/>
      <c r="KHP36" s="191"/>
      <c r="KHQ36" s="191"/>
      <c r="KHR36" s="191"/>
      <c r="KHS36" s="191"/>
      <c r="KHT36" s="191"/>
      <c r="KHU36" s="191"/>
      <c r="KHV36" s="191"/>
      <c r="KHW36" s="191"/>
      <c r="KHX36" s="191"/>
      <c r="KHY36" s="191"/>
      <c r="KHZ36" s="191"/>
      <c r="KIA36" s="191"/>
      <c r="KIB36" s="191"/>
      <c r="KIC36" s="191"/>
      <c r="KID36" s="191"/>
      <c r="KIE36" s="191"/>
      <c r="KIF36" s="191"/>
      <c r="KIG36" s="191"/>
      <c r="KIH36" s="191"/>
      <c r="KII36" s="191"/>
      <c r="KIJ36" s="191"/>
      <c r="KIK36" s="191"/>
      <c r="KIL36" s="191"/>
      <c r="KIM36" s="191"/>
      <c r="KIN36" s="191"/>
      <c r="KIO36" s="191"/>
      <c r="KIP36" s="191"/>
      <c r="KIQ36" s="191"/>
      <c r="KIR36" s="191"/>
      <c r="KIS36" s="191"/>
      <c r="KIT36" s="191"/>
      <c r="KIU36" s="191"/>
      <c r="KIV36" s="191"/>
      <c r="KIW36" s="191"/>
      <c r="KIX36" s="191"/>
      <c r="KIY36" s="191"/>
      <c r="KIZ36" s="191"/>
      <c r="KJA36" s="191"/>
      <c r="KJB36" s="191"/>
      <c r="KJC36" s="191"/>
      <c r="KJD36" s="191"/>
      <c r="KJE36" s="191"/>
      <c r="KJF36" s="191"/>
      <c r="KJG36" s="191"/>
      <c r="KJH36" s="191"/>
      <c r="KJI36" s="191"/>
      <c r="KJJ36" s="191"/>
      <c r="KJK36" s="191"/>
      <c r="KJL36" s="191"/>
      <c r="KJM36" s="191"/>
      <c r="KJN36" s="191"/>
      <c r="KJO36" s="191"/>
      <c r="KJP36" s="191"/>
      <c r="KJQ36" s="191"/>
      <c r="KJR36" s="191"/>
      <c r="KJS36" s="191"/>
      <c r="KJT36" s="191"/>
      <c r="KJU36" s="191"/>
      <c r="KJV36" s="191"/>
      <c r="KJW36" s="191"/>
      <c r="KJX36" s="191"/>
      <c r="KJY36" s="191"/>
      <c r="KJZ36" s="191"/>
      <c r="KKA36" s="191"/>
      <c r="KKB36" s="191"/>
      <c r="KKC36" s="191"/>
      <c r="KKD36" s="191"/>
      <c r="KKE36" s="191"/>
      <c r="KKF36" s="191"/>
      <c r="KKG36" s="191"/>
      <c r="KKH36" s="191"/>
      <c r="KKI36" s="191"/>
      <c r="KKJ36" s="191"/>
      <c r="KKK36" s="191"/>
      <c r="KKL36" s="191"/>
      <c r="KKM36" s="191"/>
      <c r="KKN36" s="191"/>
      <c r="KKO36" s="191"/>
      <c r="KKP36" s="191"/>
      <c r="KKQ36" s="191"/>
      <c r="KKR36" s="191"/>
      <c r="KKS36" s="191"/>
      <c r="KKT36" s="191"/>
      <c r="KKU36" s="191"/>
      <c r="KKV36" s="191"/>
      <c r="KKW36" s="191"/>
      <c r="KKX36" s="191"/>
      <c r="KKY36" s="191"/>
      <c r="KKZ36" s="191"/>
      <c r="KLA36" s="191"/>
      <c r="KLB36" s="191"/>
      <c r="KLC36" s="191"/>
      <c r="KLD36" s="191"/>
      <c r="KLE36" s="191"/>
      <c r="KLF36" s="191"/>
      <c r="KLG36" s="191"/>
      <c r="KLH36" s="191"/>
      <c r="KLI36" s="191"/>
      <c r="KLJ36" s="191"/>
      <c r="KLK36" s="191"/>
      <c r="KLL36" s="191"/>
      <c r="KLM36" s="191"/>
      <c r="KLN36" s="191"/>
      <c r="KLO36" s="191"/>
      <c r="KLP36" s="191"/>
      <c r="KLQ36" s="191"/>
      <c r="KLR36" s="191"/>
      <c r="KLS36" s="191"/>
      <c r="KLT36" s="191"/>
      <c r="KLU36" s="191"/>
      <c r="KLV36" s="191"/>
      <c r="KLW36" s="191"/>
      <c r="KLX36" s="191"/>
      <c r="KLY36" s="191"/>
      <c r="KLZ36" s="191"/>
      <c r="KMA36" s="191"/>
      <c r="KMB36" s="191"/>
      <c r="KMC36" s="191"/>
      <c r="KMD36" s="191"/>
      <c r="KME36" s="191"/>
      <c r="KMF36" s="191"/>
      <c r="KMG36" s="191"/>
      <c r="KMH36" s="191"/>
      <c r="KMI36" s="191"/>
      <c r="KMJ36" s="191"/>
      <c r="KMK36" s="191"/>
      <c r="KML36" s="191"/>
      <c r="KMM36" s="191"/>
      <c r="KMN36" s="191"/>
      <c r="KMO36" s="191"/>
      <c r="KMP36" s="191"/>
      <c r="KMQ36" s="191"/>
      <c r="KMR36" s="191"/>
      <c r="KMS36" s="191"/>
      <c r="KMT36" s="191"/>
      <c r="KMU36" s="191"/>
      <c r="KMV36" s="191"/>
      <c r="KMW36" s="191"/>
      <c r="KMX36" s="191"/>
      <c r="KMY36" s="191"/>
      <c r="KMZ36" s="191"/>
      <c r="KNA36" s="191"/>
      <c r="KNB36" s="191"/>
      <c r="KNC36" s="191"/>
      <c r="KND36" s="191"/>
      <c r="KNE36" s="191"/>
      <c r="KNF36" s="191"/>
      <c r="KNG36" s="191"/>
      <c r="KNH36" s="191"/>
      <c r="KNI36" s="191"/>
      <c r="KNJ36" s="191"/>
      <c r="KNK36" s="191"/>
      <c r="KNL36" s="191"/>
      <c r="KNM36" s="191"/>
      <c r="KNN36" s="191"/>
      <c r="KNO36" s="191"/>
      <c r="KNP36" s="191"/>
      <c r="KNQ36" s="191"/>
      <c r="KNR36" s="191"/>
      <c r="KNS36" s="191"/>
      <c r="KNT36" s="191"/>
      <c r="KNU36" s="191"/>
      <c r="KNV36" s="191"/>
      <c r="KNW36" s="191"/>
      <c r="KNX36" s="191"/>
      <c r="KNY36" s="191"/>
      <c r="KNZ36" s="191"/>
      <c r="KOA36" s="191"/>
      <c r="KOB36" s="191"/>
      <c r="KOC36" s="191"/>
      <c r="KOD36" s="191"/>
      <c r="KOE36" s="191"/>
      <c r="KOF36" s="191"/>
      <c r="KOG36" s="191"/>
      <c r="KOH36" s="191"/>
      <c r="KOI36" s="191"/>
      <c r="KOJ36" s="191"/>
      <c r="KOK36" s="191"/>
      <c r="KOL36" s="191"/>
      <c r="KOM36" s="191"/>
      <c r="KON36" s="191"/>
      <c r="KOO36" s="191"/>
      <c r="KOP36" s="191"/>
      <c r="KOQ36" s="191"/>
      <c r="KOR36" s="191"/>
      <c r="KOS36" s="191"/>
      <c r="KOT36" s="191"/>
      <c r="KOU36" s="191"/>
      <c r="KOV36" s="191"/>
      <c r="KOW36" s="191"/>
      <c r="KOX36" s="191"/>
      <c r="KOY36" s="191"/>
      <c r="KOZ36" s="191"/>
      <c r="KPA36" s="191"/>
      <c r="KPB36" s="191"/>
      <c r="KPC36" s="191"/>
      <c r="KPD36" s="191"/>
      <c r="KPE36" s="191"/>
      <c r="KPF36" s="191"/>
      <c r="KPG36" s="191"/>
      <c r="KPH36" s="191"/>
      <c r="KPI36" s="191"/>
      <c r="KPJ36" s="191"/>
      <c r="KPK36" s="191"/>
      <c r="KPL36" s="191"/>
      <c r="KPM36" s="191"/>
      <c r="KPN36" s="191"/>
      <c r="KPO36" s="191"/>
      <c r="KPP36" s="191"/>
      <c r="KPQ36" s="191"/>
      <c r="KPR36" s="191"/>
      <c r="KPS36" s="191"/>
      <c r="KPT36" s="191"/>
      <c r="KPU36" s="191"/>
      <c r="KPV36" s="191"/>
      <c r="KPW36" s="191"/>
      <c r="KPX36" s="191"/>
      <c r="KPY36" s="191"/>
      <c r="KPZ36" s="191"/>
      <c r="KQA36" s="191"/>
      <c r="KQB36" s="191"/>
      <c r="KQC36" s="191"/>
      <c r="KQD36" s="191"/>
      <c r="KQE36" s="191"/>
      <c r="KQF36" s="191"/>
      <c r="KQG36" s="191"/>
      <c r="KQH36" s="191"/>
      <c r="KQI36" s="191"/>
      <c r="KQJ36" s="191"/>
      <c r="KQK36" s="191"/>
      <c r="KQL36" s="191"/>
      <c r="KQM36" s="191"/>
      <c r="KQN36" s="191"/>
      <c r="KQO36" s="191"/>
      <c r="KQP36" s="191"/>
      <c r="KQQ36" s="191"/>
      <c r="KQR36" s="191"/>
      <c r="KQS36" s="191"/>
      <c r="KQT36" s="191"/>
      <c r="KQU36" s="191"/>
      <c r="KQV36" s="191"/>
      <c r="KQW36" s="191"/>
      <c r="KQX36" s="191"/>
      <c r="KQY36" s="191"/>
      <c r="KQZ36" s="191"/>
      <c r="KRA36" s="191"/>
      <c r="KRB36" s="191"/>
      <c r="KRC36" s="191"/>
      <c r="KRD36" s="191"/>
      <c r="KRE36" s="191"/>
      <c r="KRF36" s="191"/>
      <c r="KRG36" s="191"/>
      <c r="KRH36" s="191"/>
      <c r="KRI36" s="191"/>
      <c r="KRJ36" s="191"/>
      <c r="KRK36" s="191"/>
      <c r="KRL36" s="191"/>
      <c r="KRM36" s="191"/>
      <c r="KRN36" s="191"/>
      <c r="KRO36" s="191"/>
      <c r="KRP36" s="191"/>
      <c r="KRQ36" s="191"/>
      <c r="KRR36" s="191"/>
      <c r="KRS36" s="191"/>
      <c r="KRT36" s="191"/>
      <c r="KRU36" s="191"/>
      <c r="KRV36" s="191"/>
      <c r="KRW36" s="191"/>
      <c r="KRX36" s="191"/>
      <c r="KRY36" s="191"/>
      <c r="KRZ36" s="191"/>
      <c r="KSA36" s="191"/>
      <c r="KSB36" s="191"/>
      <c r="KSC36" s="191"/>
      <c r="KSD36" s="191"/>
      <c r="KSE36" s="191"/>
      <c r="KSF36" s="191"/>
      <c r="KSG36" s="191"/>
      <c r="KSH36" s="191"/>
      <c r="KSI36" s="191"/>
      <c r="KSJ36" s="191"/>
      <c r="KSK36" s="191"/>
      <c r="KSL36" s="191"/>
      <c r="KSM36" s="191"/>
      <c r="KSN36" s="191"/>
      <c r="KSO36" s="191"/>
      <c r="KSP36" s="191"/>
      <c r="KSQ36" s="191"/>
      <c r="KSR36" s="191"/>
      <c r="KSS36" s="191"/>
      <c r="KST36" s="191"/>
      <c r="KSU36" s="191"/>
      <c r="KSV36" s="191"/>
      <c r="KSW36" s="191"/>
      <c r="KSX36" s="191"/>
      <c r="KSY36" s="191"/>
      <c r="KSZ36" s="191"/>
      <c r="KTA36" s="191"/>
      <c r="KTB36" s="191"/>
      <c r="KTC36" s="191"/>
      <c r="KTD36" s="191"/>
      <c r="KTE36" s="191"/>
      <c r="KTF36" s="191"/>
      <c r="KTG36" s="191"/>
      <c r="KTH36" s="191"/>
      <c r="KTI36" s="191"/>
      <c r="KTJ36" s="191"/>
      <c r="KTK36" s="191"/>
      <c r="KTL36" s="191"/>
      <c r="KTM36" s="191"/>
      <c r="KTN36" s="191"/>
      <c r="KTO36" s="191"/>
      <c r="KTP36" s="191"/>
      <c r="KTQ36" s="191"/>
      <c r="KTR36" s="191"/>
      <c r="KTS36" s="191"/>
      <c r="KTT36" s="191"/>
      <c r="KTU36" s="191"/>
      <c r="KTV36" s="191"/>
      <c r="KTW36" s="191"/>
      <c r="KTX36" s="191"/>
      <c r="KTY36" s="191"/>
      <c r="KTZ36" s="191"/>
      <c r="KUA36" s="191"/>
      <c r="KUB36" s="191"/>
      <c r="KUC36" s="191"/>
      <c r="KUD36" s="191"/>
      <c r="KUE36" s="191"/>
      <c r="KUF36" s="191"/>
      <c r="KUG36" s="191"/>
      <c r="KUH36" s="191"/>
      <c r="KUI36" s="191"/>
      <c r="KUJ36" s="191"/>
      <c r="KUK36" s="191"/>
      <c r="KUL36" s="191"/>
      <c r="KUM36" s="191"/>
      <c r="KUN36" s="191"/>
      <c r="KUO36" s="191"/>
      <c r="KUP36" s="191"/>
      <c r="KUQ36" s="191"/>
      <c r="KUR36" s="191"/>
      <c r="KUS36" s="191"/>
      <c r="KUT36" s="191"/>
      <c r="KUU36" s="191"/>
      <c r="KUV36" s="191"/>
      <c r="KUW36" s="191"/>
      <c r="KUX36" s="191"/>
      <c r="KUY36" s="191"/>
      <c r="KUZ36" s="191"/>
      <c r="KVA36" s="191"/>
      <c r="KVB36" s="191"/>
      <c r="KVC36" s="191"/>
      <c r="KVD36" s="191"/>
      <c r="KVE36" s="191"/>
      <c r="KVF36" s="191"/>
      <c r="KVG36" s="191"/>
      <c r="KVH36" s="191"/>
      <c r="KVI36" s="191"/>
      <c r="KVJ36" s="191"/>
      <c r="KVK36" s="191"/>
      <c r="KVL36" s="191"/>
      <c r="KVM36" s="191"/>
      <c r="KVN36" s="191"/>
      <c r="KVO36" s="191"/>
      <c r="KVP36" s="191"/>
      <c r="KVQ36" s="191"/>
      <c r="KVR36" s="191"/>
      <c r="KVS36" s="191"/>
      <c r="KVT36" s="191"/>
      <c r="KVU36" s="191"/>
      <c r="KVV36" s="191"/>
      <c r="KVW36" s="191"/>
      <c r="KVX36" s="191"/>
      <c r="KVY36" s="191"/>
      <c r="KVZ36" s="191"/>
      <c r="KWA36" s="191"/>
      <c r="KWB36" s="191"/>
      <c r="KWC36" s="191"/>
      <c r="KWD36" s="191"/>
      <c r="KWE36" s="191"/>
      <c r="KWF36" s="191"/>
      <c r="KWG36" s="191"/>
      <c r="KWH36" s="191"/>
      <c r="KWI36" s="191"/>
      <c r="KWJ36" s="191"/>
      <c r="KWK36" s="191"/>
      <c r="KWL36" s="191"/>
      <c r="KWM36" s="191"/>
      <c r="KWN36" s="191"/>
      <c r="KWO36" s="191"/>
      <c r="KWP36" s="191"/>
      <c r="KWQ36" s="191"/>
      <c r="KWR36" s="191"/>
      <c r="KWS36" s="191"/>
      <c r="KWT36" s="191"/>
      <c r="KWU36" s="191"/>
      <c r="KWV36" s="191"/>
      <c r="KWW36" s="191"/>
      <c r="KWX36" s="191"/>
      <c r="KWY36" s="191"/>
      <c r="KWZ36" s="191"/>
      <c r="KXA36" s="191"/>
      <c r="KXB36" s="191"/>
      <c r="KXC36" s="191"/>
      <c r="KXD36" s="191"/>
      <c r="KXE36" s="191"/>
      <c r="KXF36" s="191"/>
      <c r="KXG36" s="191"/>
      <c r="KXH36" s="191"/>
      <c r="KXI36" s="191"/>
      <c r="KXJ36" s="191"/>
      <c r="KXK36" s="191"/>
      <c r="KXL36" s="191"/>
      <c r="KXM36" s="191"/>
      <c r="KXN36" s="191"/>
      <c r="KXO36" s="191"/>
      <c r="KXP36" s="191"/>
      <c r="KXQ36" s="191"/>
      <c r="KXR36" s="191"/>
      <c r="KXS36" s="191"/>
      <c r="KXT36" s="191"/>
      <c r="KXU36" s="191"/>
      <c r="KXV36" s="191"/>
      <c r="KXW36" s="191"/>
      <c r="KXX36" s="191"/>
      <c r="KXY36" s="191"/>
      <c r="KXZ36" s="191"/>
      <c r="KYA36" s="191"/>
      <c r="KYB36" s="191"/>
      <c r="KYC36" s="191"/>
      <c r="KYD36" s="191"/>
      <c r="KYE36" s="191"/>
      <c r="KYF36" s="191"/>
      <c r="KYG36" s="191"/>
      <c r="KYH36" s="191"/>
      <c r="KYI36" s="191"/>
      <c r="KYJ36" s="191"/>
      <c r="KYK36" s="191"/>
      <c r="KYL36" s="191"/>
      <c r="KYM36" s="191"/>
      <c r="KYN36" s="191"/>
      <c r="KYO36" s="191"/>
      <c r="KYP36" s="191"/>
      <c r="KYQ36" s="191"/>
      <c r="KYR36" s="191"/>
      <c r="KYS36" s="191"/>
      <c r="KYT36" s="191"/>
      <c r="KYU36" s="191"/>
      <c r="KYV36" s="191"/>
      <c r="KYW36" s="191"/>
      <c r="KYX36" s="191"/>
      <c r="KYY36" s="191"/>
      <c r="KYZ36" s="191"/>
      <c r="KZA36" s="191"/>
      <c r="KZB36" s="191"/>
      <c r="KZC36" s="191"/>
      <c r="KZD36" s="191"/>
      <c r="KZE36" s="191"/>
      <c r="KZF36" s="191"/>
      <c r="KZG36" s="191"/>
      <c r="KZH36" s="191"/>
      <c r="KZI36" s="191"/>
      <c r="KZJ36" s="191"/>
      <c r="KZK36" s="191"/>
      <c r="KZL36" s="191"/>
      <c r="KZM36" s="191"/>
      <c r="KZN36" s="191"/>
      <c r="KZO36" s="191"/>
      <c r="KZP36" s="191"/>
      <c r="KZQ36" s="191"/>
      <c r="KZR36" s="191"/>
      <c r="KZS36" s="191"/>
      <c r="KZT36" s="191"/>
      <c r="KZU36" s="191"/>
      <c r="KZV36" s="191"/>
      <c r="KZW36" s="191"/>
      <c r="KZX36" s="191"/>
      <c r="KZY36" s="191"/>
      <c r="KZZ36" s="191"/>
      <c r="LAA36" s="191"/>
      <c r="LAB36" s="191"/>
      <c r="LAC36" s="191"/>
      <c r="LAD36" s="191"/>
      <c r="LAE36" s="191"/>
      <c r="LAF36" s="191"/>
      <c r="LAG36" s="191"/>
      <c r="LAH36" s="191"/>
      <c r="LAI36" s="191"/>
      <c r="LAJ36" s="191"/>
      <c r="LAK36" s="191"/>
      <c r="LAL36" s="191"/>
      <c r="LAM36" s="191"/>
      <c r="LAN36" s="191"/>
      <c r="LAO36" s="191"/>
      <c r="LAP36" s="191"/>
      <c r="LAQ36" s="191"/>
      <c r="LAR36" s="191"/>
      <c r="LAS36" s="191"/>
      <c r="LAT36" s="191"/>
      <c r="LAU36" s="191"/>
      <c r="LAV36" s="191"/>
      <c r="LAW36" s="191"/>
      <c r="LAX36" s="191"/>
      <c r="LAY36" s="191"/>
      <c r="LAZ36" s="191"/>
      <c r="LBA36" s="191"/>
      <c r="LBB36" s="191"/>
      <c r="LBC36" s="191"/>
      <c r="LBD36" s="191"/>
      <c r="LBE36" s="191"/>
      <c r="LBF36" s="191"/>
      <c r="LBG36" s="191"/>
      <c r="LBH36" s="191"/>
      <c r="LBI36" s="191"/>
      <c r="LBJ36" s="191"/>
      <c r="LBK36" s="191"/>
      <c r="LBL36" s="191"/>
      <c r="LBM36" s="191"/>
      <c r="LBN36" s="191"/>
      <c r="LBO36" s="191"/>
      <c r="LBP36" s="191"/>
      <c r="LBQ36" s="191"/>
      <c r="LBR36" s="191"/>
      <c r="LBS36" s="191"/>
      <c r="LBT36" s="191"/>
      <c r="LBU36" s="191"/>
      <c r="LBV36" s="191"/>
      <c r="LBW36" s="191"/>
      <c r="LBX36" s="191"/>
      <c r="LBY36" s="191"/>
      <c r="LBZ36" s="191"/>
      <c r="LCA36" s="191"/>
      <c r="LCB36" s="191"/>
      <c r="LCC36" s="191"/>
      <c r="LCD36" s="191"/>
      <c r="LCE36" s="191"/>
      <c r="LCF36" s="191"/>
      <c r="LCG36" s="191"/>
      <c r="LCH36" s="191"/>
      <c r="LCI36" s="191"/>
      <c r="LCJ36" s="191"/>
      <c r="LCK36" s="191"/>
      <c r="LCL36" s="191"/>
      <c r="LCM36" s="191"/>
      <c r="LCN36" s="191"/>
      <c r="LCO36" s="191"/>
      <c r="LCP36" s="191"/>
      <c r="LCQ36" s="191"/>
      <c r="LCR36" s="191"/>
      <c r="LCS36" s="191"/>
      <c r="LCT36" s="191"/>
      <c r="LCU36" s="191"/>
      <c r="LCV36" s="191"/>
      <c r="LCW36" s="191"/>
      <c r="LCX36" s="191"/>
      <c r="LCY36" s="191"/>
      <c r="LCZ36" s="191"/>
      <c r="LDA36" s="191"/>
      <c r="LDB36" s="191"/>
      <c r="LDC36" s="191"/>
      <c r="LDD36" s="191"/>
      <c r="LDE36" s="191"/>
      <c r="LDF36" s="191"/>
      <c r="LDG36" s="191"/>
      <c r="LDH36" s="191"/>
      <c r="LDI36" s="191"/>
      <c r="LDJ36" s="191"/>
      <c r="LDK36" s="191"/>
      <c r="LDL36" s="191"/>
      <c r="LDM36" s="191"/>
      <c r="LDN36" s="191"/>
      <c r="LDO36" s="191"/>
      <c r="LDP36" s="191"/>
      <c r="LDQ36" s="191"/>
      <c r="LDR36" s="191"/>
      <c r="LDS36" s="191"/>
      <c r="LDT36" s="191"/>
      <c r="LDU36" s="191"/>
      <c r="LDV36" s="191"/>
      <c r="LDW36" s="191"/>
      <c r="LDX36" s="191"/>
      <c r="LDY36" s="191"/>
      <c r="LDZ36" s="191"/>
      <c r="LEA36" s="191"/>
      <c r="LEB36" s="191"/>
      <c r="LEC36" s="191"/>
      <c r="LED36" s="191"/>
      <c r="LEE36" s="191"/>
      <c r="LEF36" s="191"/>
      <c r="LEG36" s="191"/>
      <c r="LEH36" s="191"/>
      <c r="LEI36" s="191"/>
      <c r="LEJ36" s="191"/>
      <c r="LEK36" s="191"/>
      <c r="LEL36" s="191"/>
      <c r="LEM36" s="191"/>
      <c r="LEN36" s="191"/>
      <c r="LEO36" s="191"/>
      <c r="LEP36" s="191"/>
      <c r="LEQ36" s="191"/>
      <c r="LER36" s="191"/>
      <c r="LES36" s="191"/>
      <c r="LET36" s="191"/>
      <c r="LEU36" s="191"/>
      <c r="LEV36" s="191"/>
      <c r="LEW36" s="191"/>
      <c r="LEX36" s="191"/>
      <c r="LEY36" s="191"/>
      <c r="LEZ36" s="191"/>
      <c r="LFA36" s="191"/>
      <c r="LFB36" s="191"/>
      <c r="LFC36" s="191"/>
      <c r="LFD36" s="191"/>
      <c r="LFE36" s="191"/>
      <c r="LFF36" s="191"/>
      <c r="LFG36" s="191"/>
      <c r="LFH36" s="191"/>
      <c r="LFI36" s="191"/>
      <c r="LFJ36" s="191"/>
      <c r="LFK36" s="191"/>
      <c r="LFL36" s="191"/>
      <c r="LFM36" s="191"/>
      <c r="LFN36" s="191"/>
      <c r="LFO36" s="191"/>
      <c r="LFP36" s="191"/>
      <c r="LFQ36" s="191"/>
      <c r="LFR36" s="191"/>
      <c r="LFS36" s="191"/>
      <c r="LFT36" s="191"/>
      <c r="LFU36" s="191"/>
      <c r="LFV36" s="191"/>
      <c r="LFW36" s="191"/>
      <c r="LFX36" s="191"/>
      <c r="LFY36" s="191"/>
      <c r="LFZ36" s="191"/>
      <c r="LGA36" s="191"/>
      <c r="LGB36" s="191"/>
      <c r="LGC36" s="191"/>
      <c r="LGD36" s="191"/>
      <c r="LGE36" s="191"/>
      <c r="LGF36" s="191"/>
      <c r="LGG36" s="191"/>
      <c r="LGH36" s="191"/>
      <c r="LGI36" s="191"/>
      <c r="LGJ36" s="191"/>
      <c r="LGK36" s="191"/>
      <c r="LGL36" s="191"/>
      <c r="LGM36" s="191"/>
      <c r="LGN36" s="191"/>
      <c r="LGO36" s="191"/>
      <c r="LGP36" s="191"/>
      <c r="LGQ36" s="191"/>
      <c r="LGR36" s="191"/>
      <c r="LGS36" s="191"/>
      <c r="LGT36" s="191"/>
      <c r="LGU36" s="191"/>
      <c r="LGV36" s="191"/>
      <c r="LGW36" s="191"/>
      <c r="LGX36" s="191"/>
      <c r="LGY36" s="191"/>
      <c r="LGZ36" s="191"/>
      <c r="LHA36" s="191"/>
      <c r="LHB36" s="191"/>
      <c r="LHC36" s="191"/>
      <c r="LHD36" s="191"/>
      <c r="LHE36" s="191"/>
      <c r="LHF36" s="191"/>
      <c r="LHG36" s="191"/>
      <c r="LHH36" s="191"/>
      <c r="LHI36" s="191"/>
      <c r="LHJ36" s="191"/>
      <c r="LHK36" s="191"/>
      <c r="LHL36" s="191"/>
      <c r="LHM36" s="191"/>
      <c r="LHN36" s="191"/>
      <c r="LHO36" s="191"/>
      <c r="LHP36" s="191"/>
      <c r="LHQ36" s="191"/>
      <c r="LHR36" s="191"/>
      <c r="LHS36" s="191"/>
      <c r="LHT36" s="191"/>
      <c r="LHU36" s="191"/>
      <c r="LHV36" s="191"/>
      <c r="LHW36" s="191"/>
      <c r="LHX36" s="191"/>
      <c r="LHY36" s="191"/>
      <c r="LHZ36" s="191"/>
      <c r="LIA36" s="191"/>
      <c r="LIB36" s="191"/>
      <c r="LIC36" s="191"/>
      <c r="LID36" s="191"/>
      <c r="LIE36" s="191"/>
      <c r="LIF36" s="191"/>
      <c r="LIG36" s="191"/>
      <c r="LIH36" s="191"/>
      <c r="LII36" s="191"/>
      <c r="LIJ36" s="191"/>
      <c r="LIK36" s="191"/>
      <c r="LIL36" s="191"/>
      <c r="LIM36" s="191"/>
      <c r="LIN36" s="191"/>
      <c r="LIO36" s="191"/>
      <c r="LIP36" s="191"/>
      <c r="LIQ36" s="191"/>
      <c r="LIR36" s="191"/>
      <c r="LIS36" s="191"/>
      <c r="LIT36" s="191"/>
      <c r="LIU36" s="191"/>
      <c r="LIV36" s="191"/>
      <c r="LIW36" s="191"/>
      <c r="LIX36" s="191"/>
      <c r="LIY36" s="191"/>
      <c r="LIZ36" s="191"/>
      <c r="LJA36" s="191"/>
      <c r="LJB36" s="191"/>
      <c r="LJC36" s="191"/>
      <c r="LJD36" s="191"/>
      <c r="LJE36" s="191"/>
      <c r="LJF36" s="191"/>
      <c r="LJG36" s="191"/>
      <c r="LJH36" s="191"/>
      <c r="LJI36" s="191"/>
      <c r="LJJ36" s="191"/>
      <c r="LJK36" s="191"/>
      <c r="LJL36" s="191"/>
      <c r="LJM36" s="191"/>
      <c r="LJN36" s="191"/>
      <c r="LJO36" s="191"/>
      <c r="LJP36" s="191"/>
      <c r="LJQ36" s="191"/>
      <c r="LJR36" s="191"/>
      <c r="LJS36" s="191"/>
      <c r="LJT36" s="191"/>
      <c r="LJU36" s="191"/>
      <c r="LJV36" s="191"/>
      <c r="LJW36" s="191"/>
      <c r="LJX36" s="191"/>
      <c r="LJY36" s="191"/>
      <c r="LJZ36" s="191"/>
      <c r="LKA36" s="191"/>
      <c r="LKB36" s="191"/>
      <c r="LKC36" s="191"/>
      <c r="LKD36" s="191"/>
      <c r="LKE36" s="191"/>
      <c r="LKF36" s="191"/>
      <c r="LKG36" s="191"/>
      <c r="LKH36" s="191"/>
      <c r="LKI36" s="191"/>
      <c r="LKJ36" s="191"/>
      <c r="LKK36" s="191"/>
      <c r="LKL36" s="191"/>
      <c r="LKM36" s="191"/>
      <c r="LKN36" s="191"/>
      <c r="LKO36" s="191"/>
      <c r="LKP36" s="191"/>
      <c r="LKQ36" s="191"/>
      <c r="LKR36" s="191"/>
      <c r="LKS36" s="191"/>
      <c r="LKT36" s="191"/>
      <c r="LKU36" s="191"/>
      <c r="LKV36" s="191"/>
      <c r="LKW36" s="191"/>
      <c r="LKX36" s="191"/>
      <c r="LKY36" s="191"/>
      <c r="LKZ36" s="191"/>
      <c r="LLA36" s="191"/>
      <c r="LLB36" s="191"/>
      <c r="LLC36" s="191"/>
      <c r="LLD36" s="191"/>
      <c r="LLE36" s="191"/>
      <c r="LLF36" s="191"/>
      <c r="LLG36" s="191"/>
      <c r="LLH36" s="191"/>
      <c r="LLI36" s="191"/>
      <c r="LLJ36" s="191"/>
      <c r="LLK36" s="191"/>
      <c r="LLL36" s="191"/>
      <c r="LLM36" s="191"/>
      <c r="LLN36" s="191"/>
      <c r="LLO36" s="191"/>
      <c r="LLP36" s="191"/>
      <c r="LLQ36" s="191"/>
      <c r="LLR36" s="191"/>
      <c r="LLS36" s="191"/>
      <c r="LLT36" s="191"/>
      <c r="LLU36" s="191"/>
      <c r="LLV36" s="191"/>
      <c r="LLW36" s="191"/>
      <c r="LLX36" s="191"/>
      <c r="LLY36" s="191"/>
      <c r="LLZ36" s="191"/>
      <c r="LMA36" s="191"/>
      <c r="LMB36" s="191"/>
      <c r="LMC36" s="191"/>
      <c r="LMD36" s="191"/>
      <c r="LME36" s="191"/>
      <c r="LMF36" s="191"/>
      <c r="LMG36" s="191"/>
      <c r="LMH36" s="191"/>
      <c r="LMI36" s="191"/>
      <c r="LMJ36" s="191"/>
      <c r="LMK36" s="191"/>
      <c r="LML36" s="191"/>
      <c r="LMM36" s="191"/>
      <c r="LMN36" s="191"/>
      <c r="LMO36" s="191"/>
      <c r="LMP36" s="191"/>
      <c r="LMQ36" s="191"/>
      <c r="LMR36" s="191"/>
      <c r="LMS36" s="191"/>
      <c r="LMT36" s="191"/>
      <c r="LMU36" s="191"/>
      <c r="LMV36" s="191"/>
      <c r="LMW36" s="191"/>
      <c r="LMX36" s="191"/>
      <c r="LMY36" s="191"/>
      <c r="LMZ36" s="191"/>
      <c r="LNA36" s="191"/>
      <c r="LNB36" s="191"/>
      <c r="LNC36" s="191"/>
      <c r="LND36" s="191"/>
      <c r="LNE36" s="191"/>
      <c r="LNF36" s="191"/>
      <c r="LNG36" s="191"/>
      <c r="LNH36" s="191"/>
      <c r="LNI36" s="191"/>
      <c r="LNJ36" s="191"/>
      <c r="LNK36" s="191"/>
      <c r="LNL36" s="191"/>
      <c r="LNM36" s="191"/>
      <c r="LNN36" s="191"/>
      <c r="LNO36" s="191"/>
      <c r="LNP36" s="191"/>
      <c r="LNQ36" s="191"/>
      <c r="LNR36" s="191"/>
      <c r="LNS36" s="191"/>
      <c r="LNT36" s="191"/>
      <c r="LNU36" s="191"/>
      <c r="LNV36" s="191"/>
      <c r="LNW36" s="191"/>
      <c r="LNX36" s="191"/>
      <c r="LNY36" s="191"/>
      <c r="LNZ36" s="191"/>
      <c r="LOA36" s="191"/>
      <c r="LOB36" s="191"/>
      <c r="LOC36" s="191"/>
      <c r="LOD36" s="191"/>
      <c r="LOE36" s="191"/>
      <c r="LOF36" s="191"/>
      <c r="LOG36" s="191"/>
      <c r="LOH36" s="191"/>
      <c r="LOI36" s="191"/>
      <c r="LOJ36" s="191"/>
      <c r="LOK36" s="191"/>
      <c r="LOL36" s="191"/>
      <c r="LOM36" s="191"/>
      <c r="LON36" s="191"/>
      <c r="LOO36" s="191"/>
      <c r="LOP36" s="191"/>
      <c r="LOQ36" s="191"/>
      <c r="LOR36" s="191"/>
      <c r="LOS36" s="191"/>
      <c r="LOT36" s="191"/>
      <c r="LOU36" s="191"/>
      <c r="LOV36" s="191"/>
      <c r="LOW36" s="191"/>
      <c r="LOX36" s="191"/>
      <c r="LOY36" s="191"/>
      <c r="LOZ36" s="191"/>
      <c r="LPA36" s="191"/>
      <c r="LPB36" s="191"/>
      <c r="LPC36" s="191"/>
      <c r="LPD36" s="191"/>
      <c r="LPE36" s="191"/>
      <c r="LPF36" s="191"/>
      <c r="LPG36" s="191"/>
      <c r="LPH36" s="191"/>
      <c r="LPI36" s="191"/>
      <c r="LPJ36" s="191"/>
      <c r="LPK36" s="191"/>
      <c r="LPL36" s="191"/>
      <c r="LPM36" s="191"/>
      <c r="LPN36" s="191"/>
      <c r="LPO36" s="191"/>
      <c r="LPP36" s="191"/>
      <c r="LPQ36" s="191"/>
      <c r="LPR36" s="191"/>
      <c r="LPS36" s="191"/>
      <c r="LPT36" s="191"/>
      <c r="LPU36" s="191"/>
      <c r="LPV36" s="191"/>
      <c r="LPW36" s="191"/>
      <c r="LPX36" s="191"/>
      <c r="LPY36" s="191"/>
      <c r="LPZ36" s="191"/>
      <c r="LQA36" s="191"/>
      <c r="LQB36" s="191"/>
      <c r="LQC36" s="191"/>
      <c r="LQD36" s="191"/>
      <c r="LQE36" s="191"/>
      <c r="LQF36" s="191"/>
      <c r="LQG36" s="191"/>
      <c r="LQH36" s="191"/>
      <c r="LQI36" s="191"/>
      <c r="LQJ36" s="191"/>
      <c r="LQK36" s="191"/>
      <c r="LQL36" s="191"/>
      <c r="LQM36" s="191"/>
      <c r="LQN36" s="191"/>
      <c r="LQO36" s="191"/>
      <c r="LQP36" s="191"/>
      <c r="LQQ36" s="191"/>
      <c r="LQR36" s="191"/>
      <c r="LQS36" s="191"/>
      <c r="LQT36" s="191"/>
      <c r="LQU36" s="191"/>
      <c r="LQV36" s="191"/>
      <c r="LQW36" s="191"/>
      <c r="LQX36" s="191"/>
      <c r="LQY36" s="191"/>
      <c r="LQZ36" s="191"/>
      <c r="LRA36" s="191"/>
      <c r="LRB36" s="191"/>
      <c r="LRC36" s="191"/>
      <c r="LRD36" s="191"/>
      <c r="LRE36" s="191"/>
      <c r="LRF36" s="191"/>
      <c r="LRG36" s="191"/>
      <c r="LRH36" s="191"/>
      <c r="LRI36" s="191"/>
      <c r="LRJ36" s="191"/>
      <c r="LRK36" s="191"/>
      <c r="LRL36" s="191"/>
      <c r="LRM36" s="191"/>
      <c r="LRN36" s="191"/>
      <c r="LRO36" s="191"/>
      <c r="LRP36" s="191"/>
      <c r="LRQ36" s="191"/>
      <c r="LRR36" s="191"/>
      <c r="LRS36" s="191"/>
      <c r="LRT36" s="191"/>
      <c r="LRU36" s="191"/>
      <c r="LRV36" s="191"/>
      <c r="LRW36" s="191"/>
      <c r="LRX36" s="191"/>
      <c r="LRY36" s="191"/>
      <c r="LRZ36" s="191"/>
      <c r="LSA36" s="191"/>
      <c r="LSB36" s="191"/>
      <c r="LSC36" s="191"/>
      <c r="LSD36" s="191"/>
      <c r="LSE36" s="191"/>
      <c r="LSF36" s="191"/>
      <c r="LSG36" s="191"/>
      <c r="LSH36" s="191"/>
      <c r="LSI36" s="191"/>
      <c r="LSJ36" s="191"/>
      <c r="LSK36" s="191"/>
      <c r="LSL36" s="191"/>
      <c r="LSM36" s="191"/>
      <c r="LSN36" s="191"/>
      <c r="LSO36" s="191"/>
      <c r="LSP36" s="191"/>
      <c r="LSQ36" s="191"/>
      <c r="LSR36" s="191"/>
      <c r="LSS36" s="191"/>
      <c r="LST36" s="191"/>
      <c r="LSU36" s="191"/>
      <c r="LSV36" s="191"/>
      <c r="LSW36" s="191"/>
      <c r="LSX36" s="191"/>
      <c r="LSY36" s="191"/>
      <c r="LSZ36" s="191"/>
      <c r="LTA36" s="191"/>
      <c r="LTB36" s="191"/>
      <c r="LTC36" s="191"/>
      <c r="LTD36" s="191"/>
      <c r="LTE36" s="191"/>
      <c r="LTF36" s="191"/>
      <c r="LTG36" s="191"/>
      <c r="LTH36" s="191"/>
      <c r="LTI36" s="191"/>
      <c r="LTJ36" s="191"/>
      <c r="LTK36" s="191"/>
      <c r="LTL36" s="191"/>
      <c r="LTM36" s="191"/>
      <c r="LTN36" s="191"/>
      <c r="LTO36" s="191"/>
      <c r="LTP36" s="191"/>
      <c r="LTQ36" s="191"/>
      <c r="LTR36" s="191"/>
      <c r="LTS36" s="191"/>
      <c r="LTT36" s="191"/>
      <c r="LTU36" s="191"/>
      <c r="LTV36" s="191"/>
      <c r="LTW36" s="191"/>
      <c r="LTX36" s="191"/>
      <c r="LTY36" s="191"/>
      <c r="LTZ36" s="191"/>
      <c r="LUA36" s="191"/>
      <c r="LUB36" s="191"/>
      <c r="LUC36" s="191"/>
      <c r="LUD36" s="191"/>
      <c r="LUE36" s="191"/>
      <c r="LUF36" s="191"/>
      <c r="LUG36" s="191"/>
      <c r="LUH36" s="191"/>
      <c r="LUI36" s="191"/>
      <c r="LUJ36" s="191"/>
      <c r="LUK36" s="191"/>
      <c r="LUL36" s="191"/>
      <c r="LUM36" s="191"/>
      <c r="LUN36" s="191"/>
      <c r="LUO36" s="191"/>
      <c r="LUP36" s="191"/>
      <c r="LUQ36" s="191"/>
      <c r="LUR36" s="191"/>
      <c r="LUS36" s="191"/>
      <c r="LUT36" s="191"/>
      <c r="LUU36" s="191"/>
      <c r="LUV36" s="191"/>
      <c r="LUW36" s="191"/>
      <c r="LUX36" s="191"/>
      <c r="LUY36" s="191"/>
      <c r="LUZ36" s="191"/>
      <c r="LVA36" s="191"/>
      <c r="LVB36" s="191"/>
      <c r="LVC36" s="191"/>
      <c r="LVD36" s="191"/>
      <c r="LVE36" s="191"/>
      <c r="LVF36" s="191"/>
      <c r="LVG36" s="191"/>
      <c r="LVH36" s="191"/>
      <c r="LVI36" s="191"/>
      <c r="LVJ36" s="191"/>
      <c r="LVK36" s="191"/>
      <c r="LVL36" s="191"/>
      <c r="LVM36" s="191"/>
      <c r="LVN36" s="191"/>
      <c r="LVO36" s="191"/>
      <c r="LVP36" s="191"/>
      <c r="LVQ36" s="191"/>
      <c r="LVR36" s="191"/>
      <c r="LVS36" s="191"/>
      <c r="LVT36" s="191"/>
      <c r="LVU36" s="191"/>
      <c r="LVV36" s="191"/>
      <c r="LVW36" s="191"/>
      <c r="LVX36" s="191"/>
      <c r="LVY36" s="191"/>
      <c r="LVZ36" s="191"/>
      <c r="LWA36" s="191"/>
      <c r="LWB36" s="191"/>
      <c r="LWC36" s="191"/>
      <c r="LWD36" s="191"/>
      <c r="LWE36" s="191"/>
      <c r="LWF36" s="191"/>
      <c r="LWG36" s="191"/>
      <c r="LWH36" s="191"/>
      <c r="LWI36" s="191"/>
      <c r="LWJ36" s="191"/>
      <c r="LWK36" s="191"/>
      <c r="LWL36" s="191"/>
      <c r="LWM36" s="191"/>
      <c r="LWN36" s="191"/>
      <c r="LWO36" s="191"/>
      <c r="LWP36" s="191"/>
      <c r="LWQ36" s="191"/>
      <c r="LWR36" s="191"/>
      <c r="LWS36" s="191"/>
      <c r="LWT36" s="191"/>
      <c r="LWU36" s="191"/>
      <c r="LWV36" s="191"/>
      <c r="LWW36" s="191"/>
      <c r="LWX36" s="191"/>
      <c r="LWY36" s="191"/>
      <c r="LWZ36" s="191"/>
      <c r="LXA36" s="191"/>
      <c r="LXB36" s="191"/>
      <c r="LXC36" s="191"/>
      <c r="LXD36" s="191"/>
      <c r="LXE36" s="191"/>
      <c r="LXF36" s="191"/>
      <c r="LXG36" s="191"/>
      <c r="LXH36" s="191"/>
      <c r="LXI36" s="191"/>
      <c r="LXJ36" s="191"/>
      <c r="LXK36" s="191"/>
      <c r="LXL36" s="191"/>
      <c r="LXM36" s="191"/>
      <c r="LXN36" s="191"/>
      <c r="LXO36" s="191"/>
      <c r="LXP36" s="191"/>
      <c r="LXQ36" s="191"/>
      <c r="LXR36" s="191"/>
      <c r="LXS36" s="191"/>
      <c r="LXT36" s="191"/>
      <c r="LXU36" s="191"/>
      <c r="LXV36" s="191"/>
      <c r="LXW36" s="191"/>
      <c r="LXX36" s="191"/>
      <c r="LXY36" s="191"/>
      <c r="LXZ36" s="191"/>
      <c r="LYA36" s="191"/>
      <c r="LYB36" s="191"/>
      <c r="LYC36" s="191"/>
      <c r="LYD36" s="191"/>
      <c r="LYE36" s="191"/>
      <c r="LYF36" s="191"/>
      <c r="LYG36" s="191"/>
      <c r="LYH36" s="191"/>
      <c r="LYI36" s="191"/>
      <c r="LYJ36" s="191"/>
      <c r="LYK36" s="191"/>
      <c r="LYL36" s="191"/>
      <c r="LYM36" s="191"/>
      <c r="LYN36" s="191"/>
      <c r="LYO36" s="191"/>
      <c r="LYP36" s="191"/>
      <c r="LYQ36" s="191"/>
      <c r="LYR36" s="191"/>
      <c r="LYS36" s="191"/>
      <c r="LYT36" s="191"/>
      <c r="LYU36" s="191"/>
      <c r="LYV36" s="191"/>
      <c r="LYW36" s="191"/>
      <c r="LYX36" s="191"/>
      <c r="LYY36" s="191"/>
      <c r="LYZ36" s="191"/>
      <c r="LZA36" s="191"/>
      <c r="LZB36" s="191"/>
      <c r="LZC36" s="191"/>
      <c r="LZD36" s="191"/>
      <c r="LZE36" s="191"/>
      <c r="LZF36" s="191"/>
      <c r="LZG36" s="191"/>
      <c r="LZH36" s="191"/>
      <c r="LZI36" s="191"/>
      <c r="LZJ36" s="191"/>
      <c r="LZK36" s="191"/>
      <c r="LZL36" s="191"/>
      <c r="LZM36" s="191"/>
      <c r="LZN36" s="191"/>
      <c r="LZO36" s="191"/>
      <c r="LZP36" s="191"/>
      <c r="LZQ36" s="191"/>
      <c r="LZR36" s="191"/>
      <c r="LZS36" s="191"/>
      <c r="LZT36" s="191"/>
      <c r="LZU36" s="191"/>
      <c r="LZV36" s="191"/>
      <c r="LZW36" s="191"/>
      <c r="LZX36" s="191"/>
      <c r="LZY36" s="191"/>
      <c r="LZZ36" s="191"/>
      <c r="MAA36" s="191"/>
      <c r="MAB36" s="191"/>
      <c r="MAC36" s="191"/>
      <c r="MAD36" s="191"/>
      <c r="MAE36" s="191"/>
      <c r="MAF36" s="191"/>
      <c r="MAG36" s="191"/>
      <c r="MAH36" s="191"/>
      <c r="MAI36" s="191"/>
      <c r="MAJ36" s="191"/>
      <c r="MAK36" s="191"/>
      <c r="MAL36" s="191"/>
      <c r="MAM36" s="191"/>
      <c r="MAN36" s="191"/>
      <c r="MAO36" s="191"/>
      <c r="MAP36" s="191"/>
      <c r="MAQ36" s="191"/>
      <c r="MAR36" s="191"/>
      <c r="MAS36" s="191"/>
      <c r="MAT36" s="191"/>
      <c r="MAU36" s="191"/>
      <c r="MAV36" s="191"/>
      <c r="MAW36" s="191"/>
      <c r="MAX36" s="191"/>
      <c r="MAY36" s="191"/>
      <c r="MAZ36" s="191"/>
      <c r="MBA36" s="191"/>
      <c r="MBB36" s="191"/>
      <c r="MBC36" s="191"/>
      <c r="MBD36" s="191"/>
      <c r="MBE36" s="191"/>
      <c r="MBF36" s="191"/>
      <c r="MBG36" s="191"/>
      <c r="MBH36" s="191"/>
      <c r="MBI36" s="191"/>
      <c r="MBJ36" s="191"/>
      <c r="MBK36" s="191"/>
      <c r="MBL36" s="191"/>
      <c r="MBM36" s="191"/>
      <c r="MBN36" s="191"/>
      <c r="MBO36" s="191"/>
      <c r="MBP36" s="191"/>
      <c r="MBQ36" s="191"/>
      <c r="MBR36" s="191"/>
      <c r="MBS36" s="191"/>
      <c r="MBT36" s="191"/>
      <c r="MBU36" s="191"/>
      <c r="MBV36" s="191"/>
      <c r="MBW36" s="191"/>
      <c r="MBX36" s="191"/>
      <c r="MBY36" s="191"/>
      <c r="MBZ36" s="191"/>
      <c r="MCA36" s="191"/>
      <c r="MCB36" s="191"/>
      <c r="MCC36" s="191"/>
      <c r="MCD36" s="191"/>
      <c r="MCE36" s="191"/>
      <c r="MCF36" s="191"/>
      <c r="MCG36" s="191"/>
      <c r="MCH36" s="191"/>
      <c r="MCI36" s="191"/>
      <c r="MCJ36" s="191"/>
      <c r="MCK36" s="191"/>
      <c r="MCL36" s="191"/>
      <c r="MCM36" s="191"/>
      <c r="MCN36" s="191"/>
      <c r="MCO36" s="191"/>
      <c r="MCP36" s="191"/>
      <c r="MCQ36" s="191"/>
      <c r="MCR36" s="191"/>
      <c r="MCS36" s="191"/>
      <c r="MCT36" s="191"/>
      <c r="MCU36" s="191"/>
      <c r="MCV36" s="191"/>
      <c r="MCW36" s="191"/>
      <c r="MCX36" s="191"/>
      <c r="MCY36" s="191"/>
      <c r="MCZ36" s="191"/>
      <c r="MDA36" s="191"/>
      <c r="MDB36" s="191"/>
      <c r="MDC36" s="191"/>
      <c r="MDD36" s="191"/>
      <c r="MDE36" s="191"/>
      <c r="MDF36" s="191"/>
      <c r="MDG36" s="191"/>
      <c r="MDH36" s="191"/>
      <c r="MDI36" s="191"/>
      <c r="MDJ36" s="191"/>
      <c r="MDK36" s="191"/>
      <c r="MDL36" s="191"/>
      <c r="MDM36" s="191"/>
      <c r="MDN36" s="191"/>
      <c r="MDO36" s="191"/>
      <c r="MDP36" s="191"/>
      <c r="MDQ36" s="191"/>
      <c r="MDR36" s="191"/>
      <c r="MDS36" s="191"/>
      <c r="MDT36" s="191"/>
      <c r="MDU36" s="191"/>
      <c r="MDV36" s="191"/>
      <c r="MDW36" s="191"/>
      <c r="MDX36" s="191"/>
      <c r="MDY36" s="191"/>
      <c r="MDZ36" s="191"/>
      <c r="MEA36" s="191"/>
      <c r="MEB36" s="191"/>
      <c r="MEC36" s="191"/>
      <c r="MED36" s="191"/>
      <c r="MEE36" s="191"/>
      <c r="MEF36" s="191"/>
      <c r="MEG36" s="191"/>
      <c r="MEH36" s="191"/>
      <c r="MEI36" s="191"/>
      <c r="MEJ36" s="191"/>
      <c r="MEK36" s="191"/>
      <c r="MEL36" s="191"/>
      <c r="MEM36" s="191"/>
      <c r="MEN36" s="191"/>
      <c r="MEO36" s="191"/>
      <c r="MEP36" s="191"/>
      <c r="MEQ36" s="191"/>
      <c r="MER36" s="191"/>
      <c r="MES36" s="191"/>
      <c r="MET36" s="191"/>
      <c r="MEU36" s="191"/>
      <c r="MEV36" s="191"/>
      <c r="MEW36" s="191"/>
      <c r="MEX36" s="191"/>
      <c r="MEY36" s="191"/>
      <c r="MEZ36" s="191"/>
      <c r="MFA36" s="191"/>
      <c r="MFB36" s="191"/>
      <c r="MFC36" s="191"/>
      <c r="MFD36" s="191"/>
      <c r="MFE36" s="191"/>
      <c r="MFF36" s="191"/>
      <c r="MFG36" s="191"/>
      <c r="MFH36" s="191"/>
      <c r="MFI36" s="191"/>
      <c r="MFJ36" s="191"/>
      <c r="MFK36" s="191"/>
      <c r="MFL36" s="191"/>
      <c r="MFM36" s="191"/>
      <c r="MFN36" s="191"/>
      <c r="MFO36" s="191"/>
      <c r="MFP36" s="191"/>
      <c r="MFQ36" s="191"/>
      <c r="MFR36" s="191"/>
      <c r="MFS36" s="191"/>
      <c r="MFT36" s="191"/>
      <c r="MFU36" s="191"/>
      <c r="MFV36" s="191"/>
      <c r="MFW36" s="191"/>
      <c r="MFX36" s="191"/>
      <c r="MFY36" s="191"/>
      <c r="MFZ36" s="191"/>
      <c r="MGA36" s="191"/>
      <c r="MGB36" s="191"/>
      <c r="MGC36" s="191"/>
      <c r="MGD36" s="191"/>
      <c r="MGE36" s="191"/>
      <c r="MGF36" s="191"/>
      <c r="MGG36" s="191"/>
      <c r="MGH36" s="191"/>
      <c r="MGI36" s="191"/>
      <c r="MGJ36" s="191"/>
      <c r="MGK36" s="191"/>
      <c r="MGL36" s="191"/>
      <c r="MGM36" s="191"/>
      <c r="MGN36" s="191"/>
      <c r="MGO36" s="191"/>
      <c r="MGP36" s="191"/>
      <c r="MGQ36" s="191"/>
      <c r="MGR36" s="191"/>
      <c r="MGS36" s="191"/>
      <c r="MGT36" s="191"/>
      <c r="MGU36" s="191"/>
      <c r="MGV36" s="191"/>
      <c r="MGW36" s="191"/>
      <c r="MGX36" s="191"/>
      <c r="MGY36" s="191"/>
      <c r="MGZ36" s="191"/>
      <c r="MHA36" s="191"/>
      <c r="MHB36" s="191"/>
      <c r="MHC36" s="191"/>
      <c r="MHD36" s="191"/>
      <c r="MHE36" s="191"/>
      <c r="MHF36" s="191"/>
      <c r="MHG36" s="191"/>
      <c r="MHH36" s="191"/>
      <c r="MHI36" s="191"/>
      <c r="MHJ36" s="191"/>
      <c r="MHK36" s="191"/>
      <c r="MHL36" s="191"/>
      <c r="MHM36" s="191"/>
      <c r="MHN36" s="191"/>
      <c r="MHO36" s="191"/>
      <c r="MHP36" s="191"/>
      <c r="MHQ36" s="191"/>
      <c r="MHR36" s="191"/>
      <c r="MHS36" s="191"/>
      <c r="MHT36" s="191"/>
      <c r="MHU36" s="191"/>
      <c r="MHV36" s="191"/>
      <c r="MHW36" s="191"/>
      <c r="MHX36" s="191"/>
      <c r="MHY36" s="191"/>
      <c r="MHZ36" s="191"/>
      <c r="MIA36" s="191"/>
      <c r="MIB36" s="191"/>
      <c r="MIC36" s="191"/>
      <c r="MID36" s="191"/>
      <c r="MIE36" s="191"/>
      <c r="MIF36" s="191"/>
      <c r="MIG36" s="191"/>
      <c r="MIH36" s="191"/>
      <c r="MII36" s="191"/>
      <c r="MIJ36" s="191"/>
      <c r="MIK36" s="191"/>
      <c r="MIL36" s="191"/>
      <c r="MIM36" s="191"/>
      <c r="MIN36" s="191"/>
      <c r="MIO36" s="191"/>
      <c r="MIP36" s="191"/>
      <c r="MIQ36" s="191"/>
      <c r="MIR36" s="191"/>
      <c r="MIS36" s="191"/>
      <c r="MIT36" s="191"/>
      <c r="MIU36" s="191"/>
      <c r="MIV36" s="191"/>
      <c r="MIW36" s="191"/>
      <c r="MIX36" s="191"/>
      <c r="MIY36" s="191"/>
      <c r="MIZ36" s="191"/>
      <c r="MJA36" s="191"/>
      <c r="MJB36" s="191"/>
      <c r="MJC36" s="191"/>
      <c r="MJD36" s="191"/>
      <c r="MJE36" s="191"/>
      <c r="MJF36" s="191"/>
      <c r="MJG36" s="191"/>
      <c r="MJH36" s="191"/>
      <c r="MJI36" s="191"/>
      <c r="MJJ36" s="191"/>
      <c r="MJK36" s="191"/>
      <c r="MJL36" s="191"/>
      <c r="MJM36" s="191"/>
      <c r="MJN36" s="191"/>
      <c r="MJO36" s="191"/>
      <c r="MJP36" s="191"/>
      <c r="MJQ36" s="191"/>
      <c r="MJR36" s="191"/>
      <c r="MJS36" s="191"/>
      <c r="MJT36" s="191"/>
      <c r="MJU36" s="191"/>
      <c r="MJV36" s="191"/>
      <c r="MJW36" s="191"/>
      <c r="MJX36" s="191"/>
      <c r="MJY36" s="191"/>
      <c r="MJZ36" s="191"/>
      <c r="MKA36" s="191"/>
      <c r="MKB36" s="191"/>
      <c r="MKC36" s="191"/>
      <c r="MKD36" s="191"/>
      <c r="MKE36" s="191"/>
      <c r="MKF36" s="191"/>
      <c r="MKG36" s="191"/>
      <c r="MKH36" s="191"/>
      <c r="MKI36" s="191"/>
      <c r="MKJ36" s="191"/>
      <c r="MKK36" s="191"/>
      <c r="MKL36" s="191"/>
      <c r="MKM36" s="191"/>
      <c r="MKN36" s="191"/>
      <c r="MKO36" s="191"/>
      <c r="MKP36" s="191"/>
      <c r="MKQ36" s="191"/>
      <c r="MKR36" s="191"/>
      <c r="MKS36" s="191"/>
      <c r="MKT36" s="191"/>
      <c r="MKU36" s="191"/>
      <c r="MKV36" s="191"/>
      <c r="MKW36" s="191"/>
      <c r="MKX36" s="191"/>
      <c r="MKY36" s="191"/>
      <c r="MKZ36" s="191"/>
      <c r="MLA36" s="191"/>
      <c r="MLB36" s="191"/>
      <c r="MLC36" s="191"/>
      <c r="MLD36" s="191"/>
      <c r="MLE36" s="191"/>
      <c r="MLF36" s="191"/>
      <c r="MLG36" s="191"/>
      <c r="MLH36" s="191"/>
      <c r="MLI36" s="191"/>
      <c r="MLJ36" s="191"/>
      <c r="MLK36" s="191"/>
      <c r="MLL36" s="191"/>
      <c r="MLM36" s="191"/>
      <c r="MLN36" s="191"/>
      <c r="MLO36" s="191"/>
      <c r="MLP36" s="191"/>
      <c r="MLQ36" s="191"/>
      <c r="MLR36" s="191"/>
      <c r="MLS36" s="191"/>
      <c r="MLT36" s="191"/>
      <c r="MLU36" s="191"/>
      <c r="MLV36" s="191"/>
      <c r="MLW36" s="191"/>
      <c r="MLX36" s="191"/>
      <c r="MLY36" s="191"/>
      <c r="MLZ36" s="191"/>
      <c r="MMA36" s="191"/>
      <c r="MMB36" s="191"/>
      <c r="MMC36" s="191"/>
      <c r="MMD36" s="191"/>
      <c r="MME36" s="191"/>
      <c r="MMF36" s="191"/>
      <c r="MMG36" s="191"/>
      <c r="MMH36" s="191"/>
      <c r="MMI36" s="191"/>
      <c r="MMJ36" s="191"/>
      <c r="MMK36" s="191"/>
      <c r="MML36" s="191"/>
      <c r="MMM36" s="191"/>
      <c r="MMN36" s="191"/>
      <c r="MMO36" s="191"/>
      <c r="MMP36" s="191"/>
      <c r="MMQ36" s="191"/>
      <c r="MMR36" s="191"/>
      <c r="MMS36" s="191"/>
      <c r="MMT36" s="191"/>
      <c r="MMU36" s="191"/>
      <c r="MMV36" s="191"/>
      <c r="MMW36" s="191"/>
      <c r="MMX36" s="191"/>
      <c r="MMY36" s="191"/>
      <c r="MMZ36" s="191"/>
      <c r="MNA36" s="191"/>
      <c r="MNB36" s="191"/>
      <c r="MNC36" s="191"/>
      <c r="MND36" s="191"/>
      <c r="MNE36" s="191"/>
      <c r="MNF36" s="191"/>
      <c r="MNG36" s="191"/>
      <c r="MNH36" s="191"/>
      <c r="MNI36" s="191"/>
      <c r="MNJ36" s="191"/>
      <c r="MNK36" s="191"/>
      <c r="MNL36" s="191"/>
      <c r="MNM36" s="191"/>
      <c r="MNN36" s="191"/>
      <c r="MNO36" s="191"/>
      <c r="MNP36" s="191"/>
      <c r="MNQ36" s="191"/>
      <c r="MNR36" s="191"/>
      <c r="MNS36" s="191"/>
      <c r="MNT36" s="191"/>
      <c r="MNU36" s="191"/>
      <c r="MNV36" s="191"/>
      <c r="MNW36" s="191"/>
      <c r="MNX36" s="191"/>
      <c r="MNY36" s="191"/>
      <c r="MNZ36" s="191"/>
      <c r="MOA36" s="191"/>
      <c r="MOB36" s="191"/>
      <c r="MOC36" s="191"/>
      <c r="MOD36" s="191"/>
      <c r="MOE36" s="191"/>
      <c r="MOF36" s="191"/>
      <c r="MOG36" s="191"/>
      <c r="MOH36" s="191"/>
      <c r="MOI36" s="191"/>
      <c r="MOJ36" s="191"/>
      <c r="MOK36" s="191"/>
      <c r="MOL36" s="191"/>
      <c r="MOM36" s="191"/>
      <c r="MON36" s="191"/>
      <c r="MOO36" s="191"/>
      <c r="MOP36" s="191"/>
      <c r="MOQ36" s="191"/>
      <c r="MOR36" s="191"/>
      <c r="MOS36" s="191"/>
      <c r="MOT36" s="191"/>
      <c r="MOU36" s="191"/>
      <c r="MOV36" s="191"/>
      <c r="MOW36" s="191"/>
      <c r="MOX36" s="191"/>
      <c r="MOY36" s="191"/>
      <c r="MOZ36" s="191"/>
      <c r="MPA36" s="191"/>
      <c r="MPB36" s="191"/>
      <c r="MPC36" s="191"/>
      <c r="MPD36" s="191"/>
      <c r="MPE36" s="191"/>
      <c r="MPF36" s="191"/>
      <c r="MPG36" s="191"/>
      <c r="MPH36" s="191"/>
      <c r="MPI36" s="191"/>
      <c r="MPJ36" s="191"/>
      <c r="MPK36" s="191"/>
      <c r="MPL36" s="191"/>
      <c r="MPM36" s="191"/>
      <c r="MPN36" s="191"/>
      <c r="MPO36" s="191"/>
      <c r="MPP36" s="191"/>
      <c r="MPQ36" s="191"/>
      <c r="MPR36" s="191"/>
      <c r="MPS36" s="191"/>
      <c r="MPT36" s="191"/>
      <c r="MPU36" s="191"/>
      <c r="MPV36" s="191"/>
      <c r="MPW36" s="191"/>
      <c r="MPX36" s="191"/>
      <c r="MPY36" s="191"/>
      <c r="MPZ36" s="191"/>
      <c r="MQA36" s="191"/>
      <c r="MQB36" s="191"/>
      <c r="MQC36" s="191"/>
      <c r="MQD36" s="191"/>
      <c r="MQE36" s="191"/>
      <c r="MQF36" s="191"/>
      <c r="MQG36" s="191"/>
      <c r="MQH36" s="191"/>
      <c r="MQI36" s="191"/>
      <c r="MQJ36" s="191"/>
      <c r="MQK36" s="191"/>
      <c r="MQL36" s="191"/>
      <c r="MQM36" s="191"/>
      <c r="MQN36" s="191"/>
      <c r="MQO36" s="191"/>
      <c r="MQP36" s="191"/>
      <c r="MQQ36" s="191"/>
      <c r="MQR36" s="191"/>
      <c r="MQS36" s="191"/>
      <c r="MQT36" s="191"/>
      <c r="MQU36" s="191"/>
      <c r="MQV36" s="191"/>
      <c r="MQW36" s="191"/>
      <c r="MQX36" s="191"/>
      <c r="MQY36" s="191"/>
      <c r="MQZ36" s="191"/>
      <c r="MRA36" s="191"/>
      <c r="MRB36" s="191"/>
      <c r="MRC36" s="191"/>
      <c r="MRD36" s="191"/>
      <c r="MRE36" s="191"/>
      <c r="MRF36" s="191"/>
      <c r="MRG36" s="191"/>
      <c r="MRH36" s="191"/>
      <c r="MRI36" s="191"/>
      <c r="MRJ36" s="191"/>
      <c r="MRK36" s="191"/>
      <c r="MRL36" s="191"/>
      <c r="MRM36" s="191"/>
      <c r="MRN36" s="191"/>
      <c r="MRO36" s="191"/>
      <c r="MRP36" s="191"/>
      <c r="MRQ36" s="191"/>
      <c r="MRR36" s="191"/>
      <c r="MRS36" s="191"/>
      <c r="MRT36" s="191"/>
      <c r="MRU36" s="191"/>
      <c r="MRV36" s="191"/>
      <c r="MRW36" s="191"/>
      <c r="MRX36" s="191"/>
      <c r="MRY36" s="191"/>
      <c r="MRZ36" s="191"/>
      <c r="MSA36" s="191"/>
      <c r="MSB36" s="191"/>
      <c r="MSC36" s="191"/>
      <c r="MSD36" s="191"/>
      <c r="MSE36" s="191"/>
      <c r="MSF36" s="191"/>
      <c r="MSG36" s="191"/>
      <c r="MSH36" s="191"/>
      <c r="MSI36" s="191"/>
      <c r="MSJ36" s="191"/>
      <c r="MSK36" s="191"/>
      <c r="MSL36" s="191"/>
      <c r="MSM36" s="191"/>
      <c r="MSN36" s="191"/>
      <c r="MSO36" s="191"/>
      <c r="MSP36" s="191"/>
      <c r="MSQ36" s="191"/>
      <c r="MSR36" s="191"/>
      <c r="MSS36" s="191"/>
      <c r="MST36" s="191"/>
      <c r="MSU36" s="191"/>
      <c r="MSV36" s="191"/>
      <c r="MSW36" s="191"/>
      <c r="MSX36" s="191"/>
      <c r="MSY36" s="191"/>
      <c r="MSZ36" s="191"/>
      <c r="MTA36" s="191"/>
      <c r="MTB36" s="191"/>
      <c r="MTC36" s="191"/>
      <c r="MTD36" s="191"/>
      <c r="MTE36" s="191"/>
      <c r="MTF36" s="191"/>
      <c r="MTG36" s="191"/>
      <c r="MTH36" s="191"/>
      <c r="MTI36" s="191"/>
      <c r="MTJ36" s="191"/>
      <c r="MTK36" s="191"/>
      <c r="MTL36" s="191"/>
      <c r="MTM36" s="191"/>
      <c r="MTN36" s="191"/>
      <c r="MTO36" s="191"/>
      <c r="MTP36" s="191"/>
      <c r="MTQ36" s="191"/>
      <c r="MTR36" s="191"/>
      <c r="MTS36" s="191"/>
      <c r="MTT36" s="191"/>
      <c r="MTU36" s="191"/>
      <c r="MTV36" s="191"/>
      <c r="MTW36" s="191"/>
      <c r="MTX36" s="191"/>
      <c r="MTY36" s="191"/>
      <c r="MTZ36" s="191"/>
      <c r="MUA36" s="191"/>
      <c r="MUB36" s="191"/>
      <c r="MUC36" s="191"/>
      <c r="MUD36" s="191"/>
      <c r="MUE36" s="191"/>
      <c r="MUF36" s="191"/>
      <c r="MUG36" s="191"/>
      <c r="MUH36" s="191"/>
      <c r="MUI36" s="191"/>
      <c r="MUJ36" s="191"/>
      <c r="MUK36" s="191"/>
      <c r="MUL36" s="191"/>
      <c r="MUM36" s="191"/>
      <c r="MUN36" s="191"/>
      <c r="MUO36" s="191"/>
      <c r="MUP36" s="191"/>
      <c r="MUQ36" s="191"/>
      <c r="MUR36" s="191"/>
      <c r="MUS36" s="191"/>
      <c r="MUT36" s="191"/>
      <c r="MUU36" s="191"/>
      <c r="MUV36" s="191"/>
      <c r="MUW36" s="191"/>
      <c r="MUX36" s="191"/>
      <c r="MUY36" s="191"/>
      <c r="MUZ36" s="191"/>
      <c r="MVA36" s="191"/>
      <c r="MVB36" s="191"/>
      <c r="MVC36" s="191"/>
      <c r="MVD36" s="191"/>
      <c r="MVE36" s="191"/>
      <c r="MVF36" s="191"/>
      <c r="MVG36" s="191"/>
      <c r="MVH36" s="191"/>
      <c r="MVI36" s="191"/>
      <c r="MVJ36" s="191"/>
      <c r="MVK36" s="191"/>
      <c r="MVL36" s="191"/>
      <c r="MVM36" s="191"/>
      <c r="MVN36" s="191"/>
      <c r="MVO36" s="191"/>
      <c r="MVP36" s="191"/>
      <c r="MVQ36" s="191"/>
      <c r="MVR36" s="191"/>
      <c r="MVS36" s="191"/>
      <c r="MVT36" s="191"/>
      <c r="MVU36" s="191"/>
      <c r="MVV36" s="191"/>
      <c r="MVW36" s="191"/>
      <c r="MVX36" s="191"/>
      <c r="MVY36" s="191"/>
      <c r="MVZ36" s="191"/>
      <c r="MWA36" s="191"/>
      <c r="MWB36" s="191"/>
      <c r="MWC36" s="191"/>
      <c r="MWD36" s="191"/>
      <c r="MWE36" s="191"/>
      <c r="MWF36" s="191"/>
      <c r="MWG36" s="191"/>
      <c r="MWH36" s="191"/>
      <c r="MWI36" s="191"/>
      <c r="MWJ36" s="191"/>
      <c r="MWK36" s="191"/>
      <c r="MWL36" s="191"/>
      <c r="MWM36" s="191"/>
      <c r="MWN36" s="191"/>
      <c r="MWO36" s="191"/>
      <c r="MWP36" s="191"/>
      <c r="MWQ36" s="191"/>
      <c r="MWR36" s="191"/>
      <c r="MWS36" s="191"/>
      <c r="MWT36" s="191"/>
      <c r="MWU36" s="191"/>
      <c r="MWV36" s="191"/>
      <c r="MWW36" s="191"/>
      <c r="MWX36" s="191"/>
      <c r="MWY36" s="191"/>
      <c r="MWZ36" s="191"/>
      <c r="MXA36" s="191"/>
      <c r="MXB36" s="191"/>
      <c r="MXC36" s="191"/>
      <c r="MXD36" s="191"/>
      <c r="MXE36" s="191"/>
      <c r="MXF36" s="191"/>
      <c r="MXG36" s="191"/>
      <c r="MXH36" s="191"/>
      <c r="MXI36" s="191"/>
      <c r="MXJ36" s="191"/>
      <c r="MXK36" s="191"/>
      <c r="MXL36" s="191"/>
      <c r="MXM36" s="191"/>
      <c r="MXN36" s="191"/>
      <c r="MXO36" s="191"/>
      <c r="MXP36" s="191"/>
      <c r="MXQ36" s="191"/>
      <c r="MXR36" s="191"/>
      <c r="MXS36" s="191"/>
      <c r="MXT36" s="191"/>
      <c r="MXU36" s="191"/>
      <c r="MXV36" s="191"/>
      <c r="MXW36" s="191"/>
      <c r="MXX36" s="191"/>
      <c r="MXY36" s="191"/>
      <c r="MXZ36" s="191"/>
      <c r="MYA36" s="191"/>
      <c r="MYB36" s="191"/>
      <c r="MYC36" s="191"/>
      <c r="MYD36" s="191"/>
      <c r="MYE36" s="191"/>
      <c r="MYF36" s="191"/>
      <c r="MYG36" s="191"/>
      <c r="MYH36" s="191"/>
      <c r="MYI36" s="191"/>
      <c r="MYJ36" s="191"/>
      <c r="MYK36" s="191"/>
      <c r="MYL36" s="191"/>
      <c r="MYM36" s="191"/>
      <c r="MYN36" s="191"/>
      <c r="MYO36" s="191"/>
      <c r="MYP36" s="191"/>
      <c r="MYQ36" s="191"/>
      <c r="MYR36" s="191"/>
      <c r="MYS36" s="191"/>
      <c r="MYT36" s="191"/>
      <c r="MYU36" s="191"/>
      <c r="MYV36" s="191"/>
      <c r="MYW36" s="191"/>
      <c r="MYX36" s="191"/>
      <c r="MYY36" s="191"/>
      <c r="MYZ36" s="191"/>
      <c r="MZA36" s="191"/>
      <c r="MZB36" s="191"/>
      <c r="MZC36" s="191"/>
      <c r="MZD36" s="191"/>
      <c r="MZE36" s="191"/>
      <c r="MZF36" s="191"/>
      <c r="MZG36" s="191"/>
      <c r="MZH36" s="191"/>
      <c r="MZI36" s="191"/>
      <c r="MZJ36" s="191"/>
      <c r="MZK36" s="191"/>
      <c r="MZL36" s="191"/>
      <c r="MZM36" s="191"/>
      <c r="MZN36" s="191"/>
      <c r="MZO36" s="191"/>
      <c r="MZP36" s="191"/>
      <c r="MZQ36" s="191"/>
      <c r="MZR36" s="191"/>
      <c r="MZS36" s="191"/>
      <c r="MZT36" s="191"/>
      <c r="MZU36" s="191"/>
      <c r="MZV36" s="191"/>
      <c r="MZW36" s="191"/>
      <c r="MZX36" s="191"/>
      <c r="MZY36" s="191"/>
      <c r="MZZ36" s="191"/>
      <c r="NAA36" s="191"/>
      <c r="NAB36" s="191"/>
      <c r="NAC36" s="191"/>
      <c r="NAD36" s="191"/>
      <c r="NAE36" s="191"/>
      <c r="NAF36" s="191"/>
      <c r="NAG36" s="191"/>
      <c r="NAH36" s="191"/>
      <c r="NAI36" s="191"/>
      <c r="NAJ36" s="191"/>
      <c r="NAK36" s="191"/>
      <c r="NAL36" s="191"/>
      <c r="NAM36" s="191"/>
      <c r="NAN36" s="191"/>
      <c r="NAO36" s="191"/>
      <c r="NAP36" s="191"/>
      <c r="NAQ36" s="191"/>
      <c r="NAR36" s="191"/>
      <c r="NAS36" s="191"/>
      <c r="NAT36" s="191"/>
      <c r="NAU36" s="191"/>
      <c r="NAV36" s="191"/>
      <c r="NAW36" s="191"/>
      <c r="NAX36" s="191"/>
      <c r="NAY36" s="191"/>
      <c r="NAZ36" s="191"/>
      <c r="NBA36" s="191"/>
      <c r="NBB36" s="191"/>
      <c r="NBC36" s="191"/>
      <c r="NBD36" s="191"/>
      <c r="NBE36" s="191"/>
      <c r="NBF36" s="191"/>
      <c r="NBG36" s="191"/>
      <c r="NBH36" s="191"/>
      <c r="NBI36" s="191"/>
      <c r="NBJ36" s="191"/>
      <c r="NBK36" s="191"/>
      <c r="NBL36" s="191"/>
      <c r="NBM36" s="191"/>
      <c r="NBN36" s="191"/>
      <c r="NBO36" s="191"/>
      <c r="NBP36" s="191"/>
      <c r="NBQ36" s="191"/>
      <c r="NBR36" s="191"/>
      <c r="NBS36" s="191"/>
      <c r="NBT36" s="191"/>
      <c r="NBU36" s="191"/>
      <c r="NBV36" s="191"/>
      <c r="NBW36" s="191"/>
      <c r="NBX36" s="191"/>
      <c r="NBY36" s="191"/>
      <c r="NBZ36" s="191"/>
      <c r="NCA36" s="191"/>
      <c r="NCB36" s="191"/>
      <c r="NCC36" s="191"/>
      <c r="NCD36" s="191"/>
      <c r="NCE36" s="191"/>
      <c r="NCF36" s="191"/>
      <c r="NCG36" s="191"/>
      <c r="NCH36" s="191"/>
      <c r="NCI36" s="191"/>
      <c r="NCJ36" s="191"/>
      <c r="NCK36" s="191"/>
      <c r="NCL36" s="191"/>
      <c r="NCM36" s="191"/>
      <c r="NCN36" s="191"/>
      <c r="NCO36" s="191"/>
      <c r="NCP36" s="191"/>
      <c r="NCQ36" s="191"/>
      <c r="NCR36" s="191"/>
      <c r="NCS36" s="191"/>
      <c r="NCT36" s="191"/>
      <c r="NCU36" s="191"/>
      <c r="NCV36" s="191"/>
      <c r="NCW36" s="191"/>
      <c r="NCX36" s="191"/>
      <c r="NCY36" s="191"/>
      <c r="NCZ36" s="191"/>
      <c r="NDA36" s="191"/>
      <c r="NDB36" s="191"/>
      <c r="NDC36" s="191"/>
      <c r="NDD36" s="191"/>
      <c r="NDE36" s="191"/>
      <c r="NDF36" s="191"/>
      <c r="NDG36" s="191"/>
      <c r="NDH36" s="191"/>
      <c r="NDI36" s="191"/>
      <c r="NDJ36" s="191"/>
      <c r="NDK36" s="191"/>
      <c r="NDL36" s="191"/>
      <c r="NDM36" s="191"/>
      <c r="NDN36" s="191"/>
      <c r="NDO36" s="191"/>
      <c r="NDP36" s="191"/>
      <c r="NDQ36" s="191"/>
      <c r="NDR36" s="191"/>
      <c r="NDS36" s="191"/>
      <c r="NDT36" s="191"/>
      <c r="NDU36" s="191"/>
      <c r="NDV36" s="191"/>
      <c r="NDW36" s="191"/>
      <c r="NDX36" s="191"/>
      <c r="NDY36" s="191"/>
      <c r="NDZ36" s="191"/>
      <c r="NEA36" s="191"/>
      <c r="NEB36" s="191"/>
      <c r="NEC36" s="191"/>
      <c r="NED36" s="191"/>
      <c r="NEE36" s="191"/>
      <c r="NEF36" s="191"/>
      <c r="NEG36" s="191"/>
      <c r="NEH36" s="191"/>
      <c r="NEI36" s="191"/>
      <c r="NEJ36" s="191"/>
      <c r="NEK36" s="191"/>
      <c r="NEL36" s="191"/>
      <c r="NEM36" s="191"/>
      <c r="NEN36" s="191"/>
      <c r="NEO36" s="191"/>
      <c r="NEP36" s="191"/>
      <c r="NEQ36" s="191"/>
      <c r="NER36" s="191"/>
      <c r="NES36" s="191"/>
      <c r="NET36" s="191"/>
      <c r="NEU36" s="191"/>
      <c r="NEV36" s="191"/>
      <c r="NEW36" s="191"/>
      <c r="NEX36" s="191"/>
      <c r="NEY36" s="191"/>
      <c r="NEZ36" s="191"/>
      <c r="NFA36" s="191"/>
      <c r="NFB36" s="191"/>
      <c r="NFC36" s="191"/>
      <c r="NFD36" s="191"/>
      <c r="NFE36" s="191"/>
      <c r="NFF36" s="191"/>
      <c r="NFG36" s="191"/>
      <c r="NFH36" s="191"/>
      <c r="NFI36" s="191"/>
      <c r="NFJ36" s="191"/>
      <c r="NFK36" s="191"/>
      <c r="NFL36" s="191"/>
      <c r="NFM36" s="191"/>
      <c r="NFN36" s="191"/>
      <c r="NFO36" s="191"/>
      <c r="NFP36" s="191"/>
      <c r="NFQ36" s="191"/>
      <c r="NFR36" s="191"/>
      <c r="NFS36" s="191"/>
      <c r="NFT36" s="191"/>
      <c r="NFU36" s="191"/>
      <c r="NFV36" s="191"/>
      <c r="NFW36" s="191"/>
      <c r="NFX36" s="191"/>
      <c r="NFY36" s="191"/>
      <c r="NFZ36" s="191"/>
      <c r="NGA36" s="191"/>
      <c r="NGB36" s="191"/>
      <c r="NGC36" s="191"/>
      <c r="NGD36" s="191"/>
      <c r="NGE36" s="191"/>
      <c r="NGF36" s="191"/>
      <c r="NGG36" s="191"/>
      <c r="NGH36" s="191"/>
      <c r="NGI36" s="191"/>
      <c r="NGJ36" s="191"/>
      <c r="NGK36" s="191"/>
      <c r="NGL36" s="191"/>
      <c r="NGM36" s="191"/>
      <c r="NGN36" s="191"/>
      <c r="NGO36" s="191"/>
      <c r="NGP36" s="191"/>
      <c r="NGQ36" s="191"/>
      <c r="NGR36" s="191"/>
      <c r="NGS36" s="191"/>
      <c r="NGT36" s="191"/>
      <c r="NGU36" s="191"/>
      <c r="NGV36" s="191"/>
      <c r="NGW36" s="191"/>
      <c r="NGX36" s="191"/>
      <c r="NGY36" s="191"/>
      <c r="NGZ36" s="191"/>
      <c r="NHA36" s="191"/>
      <c r="NHB36" s="191"/>
      <c r="NHC36" s="191"/>
      <c r="NHD36" s="191"/>
      <c r="NHE36" s="191"/>
      <c r="NHF36" s="191"/>
      <c r="NHG36" s="191"/>
      <c r="NHH36" s="191"/>
      <c r="NHI36" s="191"/>
      <c r="NHJ36" s="191"/>
      <c r="NHK36" s="191"/>
      <c r="NHL36" s="191"/>
      <c r="NHM36" s="191"/>
      <c r="NHN36" s="191"/>
      <c r="NHO36" s="191"/>
      <c r="NHP36" s="191"/>
      <c r="NHQ36" s="191"/>
      <c r="NHR36" s="191"/>
      <c r="NHS36" s="191"/>
      <c r="NHT36" s="191"/>
      <c r="NHU36" s="191"/>
      <c r="NHV36" s="191"/>
      <c r="NHW36" s="191"/>
      <c r="NHX36" s="191"/>
      <c r="NHY36" s="191"/>
      <c r="NHZ36" s="191"/>
      <c r="NIA36" s="191"/>
      <c r="NIB36" s="191"/>
      <c r="NIC36" s="191"/>
      <c r="NID36" s="191"/>
      <c r="NIE36" s="191"/>
      <c r="NIF36" s="191"/>
      <c r="NIG36" s="191"/>
      <c r="NIH36" s="191"/>
      <c r="NII36" s="191"/>
      <c r="NIJ36" s="191"/>
      <c r="NIK36" s="191"/>
      <c r="NIL36" s="191"/>
      <c r="NIM36" s="191"/>
      <c r="NIN36" s="191"/>
      <c r="NIO36" s="191"/>
      <c r="NIP36" s="191"/>
      <c r="NIQ36" s="191"/>
      <c r="NIR36" s="191"/>
      <c r="NIS36" s="191"/>
      <c r="NIT36" s="191"/>
      <c r="NIU36" s="191"/>
      <c r="NIV36" s="191"/>
      <c r="NIW36" s="191"/>
      <c r="NIX36" s="191"/>
      <c r="NIY36" s="191"/>
      <c r="NIZ36" s="191"/>
      <c r="NJA36" s="191"/>
      <c r="NJB36" s="191"/>
      <c r="NJC36" s="191"/>
      <c r="NJD36" s="191"/>
      <c r="NJE36" s="191"/>
      <c r="NJF36" s="191"/>
      <c r="NJG36" s="191"/>
      <c r="NJH36" s="191"/>
      <c r="NJI36" s="191"/>
      <c r="NJJ36" s="191"/>
      <c r="NJK36" s="191"/>
      <c r="NJL36" s="191"/>
      <c r="NJM36" s="191"/>
      <c r="NJN36" s="191"/>
      <c r="NJO36" s="191"/>
      <c r="NJP36" s="191"/>
      <c r="NJQ36" s="191"/>
      <c r="NJR36" s="191"/>
      <c r="NJS36" s="191"/>
      <c r="NJT36" s="191"/>
      <c r="NJU36" s="191"/>
      <c r="NJV36" s="191"/>
      <c r="NJW36" s="191"/>
      <c r="NJX36" s="191"/>
      <c r="NJY36" s="191"/>
      <c r="NJZ36" s="191"/>
      <c r="NKA36" s="191"/>
      <c r="NKB36" s="191"/>
      <c r="NKC36" s="191"/>
      <c r="NKD36" s="191"/>
      <c r="NKE36" s="191"/>
      <c r="NKF36" s="191"/>
      <c r="NKG36" s="191"/>
      <c r="NKH36" s="191"/>
      <c r="NKI36" s="191"/>
      <c r="NKJ36" s="191"/>
      <c r="NKK36" s="191"/>
      <c r="NKL36" s="191"/>
      <c r="NKM36" s="191"/>
      <c r="NKN36" s="191"/>
      <c r="NKO36" s="191"/>
      <c r="NKP36" s="191"/>
      <c r="NKQ36" s="191"/>
      <c r="NKR36" s="191"/>
      <c r="NKS36" s="191"/>
      <c r="NKT36" s="191"/>
      <c r="NKU36" s="191"/>
      <c r="NKV36" s="191"/>
      <c r="NKW36" s="191"/>
      <c r="NKX36" s="191"/>
      <c r="NKY36" s="191"/>
      <c r="NKZ36" s="191"/>
      <c r="NLA36" s="191"/>
      <c r="NLB36" s="191"/>
      <c r="NLC36" s="191"/>
      <c r="NLD36" s="191"/>
      <c r="NLE36" s="191"/>
      <c r="NLF36" s="191"/>
      <c r="NLG36" s="191"/>
      <c r="NLH36" s="191"/>
      <c r="NLI36" s="191"/>
      <c r="NLJ36" s="191"/>
      <c r="NLK36" s="191"/>
      <c r="NLL36" s="191"/>
      <c r="NLM36" s="191"/>
      <c r="NLN36" s="191"/>
      <c r="NLO36" s="191"/>
      <c r="NLP36" s="191"/>
      <c r="NLQ36" s="191"/>
      <c r="NLR36" s="191"/>
      <c r="NLS36" s="191"/>
      <c r="NLT36" s="191"/>
      <c r="NLU36" s="191"/>
      <c r="NLV36" s="191"/>
      <c r="NLW36" s="191"/>
      <c r="NLX36" s="191"/>
      <c r="NLY36" s="191"/>
      <c r="NLZ36" s="191"/>
      <c r="NMA36" s="191"/>
      <c r="NMB36" s="191"/>
      <c r="NMC36" s="191"/>
      <c r="NMD36" s="191"/>
      <c r="NME36" s="191"/>
      <c r="NMF36" s="191"/>
      <c r="NMG36" s="191"/>
      <c r="NMH36" s="191"/>
      <c r="NMI36" s="191"/>
      <c r="NMJ36" s="191"/>
      <c r="NMK36" s="191"/>
      <c r="NML36" s="191"/>
      <c r="NMM36" s="191"/>
      <c r="NMN36" s="191"/>
      <c r="NMO36" s="191"/>
      <c r="NMP36" s="191"/>
      <c r="NMQ36" s="191"/>
      <c r="NMR36" s="191"/>
      <c r="NMS36" s="191"/>
      <c r="NMT36" s="191"/>
      <c r="NMU36" s="191"/>
      <c r="NMV36" s="191"/>
      <c r="NMW36" s="191"/>
      <c r="NMX36" s="191"/>
      <c r="NMY36" s="191"/>
      <c r="NMZ36" s="191"/>
      <c r="NNA36" s="191"/>
      <c r="NNB36" s="191"/>
      <c r="NNC36" s="191"/>
      <c r="NND36" s="191"/>
      <c r="NNE36" s="191"/>
      <c r="NNF36" s="191"/>
      <c r="NNG36" s="191"/>
      <c r="NNH36" s="191"/>
      <c r="NNI36" s="191"/>
      <c r="NNJ36" s="191"/>
      <c r="NNK36" s="191"/>
      <c r="NNL36" s="191"/>
      <c r="NNM36" s="191"/>
      <c r="NNN36" s="191"/>
      <c r="NNO36" s="191"/>
      <c r="NNP36" s="191"/>
      <c r="NNQ36" s="191"/>
      <c r="NNR36" s="191"/>
      <c r="NNS36" s="191"/>
      <c r="NNT36" s="191"/>
      <c r="NNU36" s="191"/>
      <c r="NNV36" s="191"/>
      <c r="NNW36" s="191"/>
      <c r="NNX36" s="191"/>
      <c r="NNY36" s="191"/>
      <c r="NNZ36" s="191"/>
      <c r="NOA36" s="191"/>
      <c r="NOB36" s="191"/>
      <c r="NOC36" s="191"/>
      <c r="NOD36" s="191"/>
      <c r="NOE36" s="191"/>
      <c r="NOF36" s="191"/>
      <c r="NOG36" s="191"/>
      <c r="NOH36" s="191"/>
      <c r="NOI36" s="191"/>
      <c r="NOJ36" s="191"/>
      <c r="NOK36" s="191"/>
      <c r="NOL36" s="191"/>
      <c r="NOM36" s="191"/>
      <c r="NON36" s="191"/>
      <c r="NOO36" s="191"/>
      <c r="NOP36" s="191"/>
      <c r="NOQ36" s="191"/>
      <c r="NOR36" s="191"/>
      <c r="NOS36" s="191"/>
      <c r="NOT36" s="191"/>
      <c r="NOU36" s="191"/>
      <c r="NOV36" s="191"/>
      <c r="NOW36" s="191"/>
      <c r="NOX36" s="191"/>
      <c r="NOY36" s="191"/>
      <c r="NOZ36" s="191"/>
      <c r="NPA36" s="191"/>
      <c r="NPB36" s="191"/>
      <c r="NPC36" s="191"/>
      <c r="NPD36" s="191"/>
      <c r="NPE36" s="191"/>
      <c r="NPF36" s="191"/>
      <c r="NPG36" s="191"/>
      <c r="NPH36" s="191"/>
      <c r="NPI36" s="191"/>
      <c r="NPJ36" s="191"/>
      <c r="NPK36" s="191"/>
      <c r="NPL36" s="191"/>
      <c r="NPM36" s="191"/>
      <c r="NPN36" s="191"/>
      <c r="NPO36" s="191"/>
      <c r="NPP36" s="191"/>
      <c r="NPQ36" s="191"/>
      <c r="NPR36" s="191"/>
      <c r="NPS36" s="191"/>
      <c r="NPT36" s="191"/>
      <c r="NPU36" s="191"/>
      <c r="NPV36" s="191"/>
      <c r="NPW36" s="191"/>
      <c r="NPX36" s="191"/>
      <c r="NPY36" s="191"/>
      <c r="NPZ36" s="191"/>
      <c r="NQA36" s="191"/>
      <c r="NQB36" s="191"/>
      <c r="NQC36" s="191"/>
      <c r="NQD36" s="191"/>
      <c r="NQE36" s="191"/>
      <c r="NQF36" s="191"/>
      <c r="NQG36" s="191"/>
      <c r="NQH36" s="191"/>
      <c r="NQI36" s="191"/>
      <c r="NQJ36" s="191"/>
      <c r="NQK36" s="191"/>
      <c r="NQL36" s="191"/>
      <c r="NQM36" s="191"/>
      <c r="NQN36" s="191"/>
      <c r="NQO36" s="191"/>
      <c r="NQP36" s="191"/>
      <c r="NQQ36" s="191"/>
      <c r="NQR36" s="191"/>
      <c r="NQS36" s="191"/>
      <c r="NQT36" s="191"/>
      <c r="NQU36" s="191"/>
      <c r="NQV36" s="191"/>
      <c r="NQW36" s="191"/>
      <c r="NQX36" s="191"/>
      <c r="NQY36" s="191"/>
      <c r="NQZ36" s="191"/>
      <c r="NRA36" s="191"/>
      <c r="NRB36" s="191"/>
      <c r="NRC36" s="191"/>
      <c r="NRD36" s="191"/>
      <c r="NRE36" s="191"/>
      <c r="NRF36" s="191"/>
      <c r="NRG36" s="191"/>
      <c r="NRH36" s="191"/>
      <c r="NRI36" s="191"/>
      <c r="NRJ36" s="191"/>
      <c r="NRK36" s="191"/>
      <c r="NRL36" s="191"/>
      <c r="NRM36" s="191"/>
      <c r="NRN36" s="191"/>
      <c r="NRO36" s="191"/>
      <c r="NRP36" s="191"/>
      <c r="NRQ36" s="191"/>
      <c r="NRR36" s="191"/>
      <c r="NRS36" s="191"/>
      <c r="NRT36" s="191"/>
      <c r="NRU36" s="191"/>
      <c r="NRV36" s="191"/>
      <c r="NRW36" s="191"/>
      <c r="NRX36" s="191"/>
      <c r="NRY36" s="191"/>
      <c r="NRZ36" s="191"/>
      <c r="NSA36" s="191"/>
      <c r="NSB36" s="191"/>
      <c r="NSC36" s="191"/>
      <c r="NSD36" s="191"/>
      <c r="NSE36" s="191"/>
      <c r="NSF36" s="191"/>
      <c r="NSG36" s="191"/>
      <c r="NSH36" s="191"/>
      <c r="NSI36" s="191"/>
      <c r="NSJ36" s="191"/>
      <c r="NSK36" s="191"/>
      <c r="NSL36" s="191"/>
      <c r="NSM36" s="191"/>
      <c r="NSN36" s="191"/>
      <c r="NSO36" s="191"/>
      <c r="NSP36" s="191"/>
      <c r="NSQ36" s="191"/>
      <c r="NSR36" s="191"/>
      <c r="NSS36" s="191"/>
      <c r="NST36" s="191"/>
      <c r="NSU36" s="191"/>
      <c r="NSV36" s="191"/>
      <c r="NSW36" s="191"/>
      <c r="NSX36" s="191"/>
      <c r="NSY36" s="191"/>
      <c r="NSZ36" s="191"/>
      <c r="NTA36" s="191"/>
      <c r="NTB36" s="191"/>
      <c r="NTC36" s="191"/>
      <c r="NTD36" s="191"/>
      <c r="NTE36" s="191"/>
      <c r="NTF36" s="191"/>
      <c r="NTG36" s="191"/>
      <c r="NTH36" s="191"/>
      <c r="NTI36" s="191"/>
      <c r="NTJ36" s="191"/>
      <c r="NTK36" s="191"/>
      <c r="NTL36" s="191"/>
      <c r="NTM36" s="191"/>
      <c r="NTN36" s="191"/>
      <c r="NTO36" s="191"/>
      <c r="NTP36" s="191"/>
      <c r="NTQ36" s="191"/>
      <c r="NTR36" s="191"/>
      <c r="NTS36" s="191"/>
      <c r="NTT36" s="191"/>
      <c r="NTU36" s="191"/>
      <c r="NTV36" s="191"/>
      <c r="NTW36" s="191"/>
      <c r="NTX36" s="191"/>
      <c r="NTY36" s="191"/>
      <c r="NTZ36" s="191"/>
      <c r="NUA36" s="191"/>
      <c r="NUB36" s="191"/>
      <c r="NUC36" s="191"/>
      <c r="NUD36" s="191"/>
      <c r="NUE36" s="191"/>
      <c r="NUF36" s="191"/>
      <c r="NUG36" s="191"/>
      <c r="NUH36" s="191"/>
      <c r="NUI36" s="191"/>
      <c r="NUJ36" s="191"/>
      <c r="NUK36" s="191"/>
      <c r="NUL36" s="191"/>
      <c r="NUM36" s="191"/>
      <c r="NUN36" s="191"/>
      <c r="NUO36" s="191"/>
      <c r="NUP36" s="191"/>
      <c r="NUQ36" s="191"/>
      <c r="NUR36" s="191"/>
      <c r="NUS36" s="191"/>
      <c r="NUT36" s="191"/>
      <c r="NUU36" s="191"/>
      <c r="NUV36" s="191"/>
      <c r="NUW36" s="191"/>
      <c r="NUX36" s="191"/>
      <c r="NUY36" s="191"/>
      <c r="NUZ36" s="191"/>
      <c r="NVA36" s="191"/>
      <c r="NVB36" s="191"/>
      <c r="NVC36" s="191"/>
      <c r="NVD36" s="191"/>
      <c r="NVE36" s="191"/>
      <c r="NVF36" s="191"/>
      <c r="NVG36" s="191"/>
      <c r="NVH36" s="191"/>
      <c r="NVI36" s="191"/>
      <c r="NVJ36" s="191"/>
      <c r="NVK36" s="191"/>
      <c r="NVL36" s="191"/>
      <c r="NVM36" s="191"/>
      <c r="NVN36" s="191"/>
      <c r="NVO36" s="191"/>
      <c r="NVP36" s="191"/>
      <c r="NVQ36" s="191"/>
      <c r="NVR36" s="191"/>
      <c r="NVS36" s="191"/>
      <c r="NVT36" s="191"/>
      <c r="NVU36" s="191"/>
      <c r="NVV36" s="191"/>
      <c r="NVW36" s="191"/>
      <c r="NVX36" s="191"/>
      <c r="NVY36" s="191"/>
      <c r="NVZ36" s="191"/>
      <c r="NWA36" s="191"/>
      <c r="NWB36" s="191"/>
      <c r="NWC36" s="191"/>
      <c r="NWD36" s="191"/>
      <c r="NWE36" s="191"/>
      <c r="NWF36" s="191"/>
      <c r="NWG36" s="191"/>
      <c r="NWH36" s="191"/>
      <c r="NWI36" s="191"/>
      <c r="NWJ36" s="191"/>
      <c r="NWK36" s="191"/>
      <c r="NWL36" s="191"/>
      <c r="NWM36" s="191"/>
      <c r="NWN36" s="191"/>
      <c r="NWO36" s="191"/>
      <c r="NWP36" s="191"/>
      <c r="NWQ36" s="191"/>
      <c r="NWR36" s="191"/>
      <c r="NWS36" s="191"/>
      <c r="NWT36" s="191"/>
      <c r="NWU36" s="191"/>
      <c r="NWV36" s="191"/>
      <c r="NWW36" s="191"/>
      <c r="NWX36" s="191"/>
      <c r="NWY36" s="191"/>
      <c r="NWZ36" s="191"/>
      <c r="NXA36" s="191"/>
      <c r="NXB36" s="191"/>
      <c r="NXC36" s="191"/>
      <c r="NXD36" s="191"/>
      <c r="NXE36" s="191"/>
      <c r="NXF36" s="191"/>
      <c r="NXG36" s="191"/>
      <c r="NXH36" s="191"/>
      <c r="NXI36" s="191"/>
      <c r="NXJ36" s="191"/>
      <c r="NXK36" s="191"/>
      <c r="NXL36" s="191"/>
      <c r="NXM36" s="191"/>
      <c r="NXN36" s="191"/>
      <c r="NXO36" s="191"/>
      <c r="NXP36" s="191"/>
      <c r="NXQ36" s="191"/>
      <c r="NXR36" s="191"/>
      <c r="NXS36" s="191"/>
      <c r="NXT36" s="191"/>
      <c r="NXU36" s="191"/>
      <c r="NXV36" s="191"/>
      <c r="NXW36" s="191"/>
      <c r="NXX36" s="191"/>
      <c r="NXY36" s="191"/>
      <c r="NXZ36" s="191"/>
      <c r="NYA36" s="191"/>
      <c r="NYB36" s="191"/>
      <c r="NYC36" s="191"/>
      <c r="NYD36" s="191"/>
      <c r="NYE36" s="191"/>
      <c r="NYF36" s="191"/>
      <c r="NYG36" s="191"/>
      <c r="NYH36" s="191"/>
      <c r="NYI36" s="191"/>
      <c r="NYJ36" s="191"/>
      <c r="NYK36" s="191"/>
      <c r="NYL36" s="191"/>
      <c r="NYM36" s="191"/>
      <c r="NYN36" s="191"/>
      <c r="NYO36" s="191"/>
      <c r="NYP36" s="191"/>
      <c r="NYQ36" s="191"/>
      <c r="NYR36" s="191"/>
      <c r="NYS36" s="191"/>
      <c r="NYT36" s="191"/>
      <c r="NYU36" s="191"/>
      <c r="NYV36" s="191"/>
      <c r="NYW36" s="191"/>
      <c r="NYX36" s="191"/>
      <c r="NYY36" s="191"/>
      <c r="NYZ36" s="191"/>
      <c r="NZA36" s="191"/>
      <c r="NZB36" s="191"/>
      <c r="NZC36" s="191"/>
      <c r="NZD36" s="191"/>
      <c r="NZE36" s="191"/>
      <c r="NZF36" s="191"/>
      <c r="NZG36" s="191"/>
      <c r="NZH36" s="191"/>
      <c r="NZI36" s="191"/>
      <c r="NZJ36" s="191"/>
      <c r="NZK36" s="191"/>
      <c r="NZL36" s="191"/>
      <c r="NZM36" s="191"/>
      <c r="NZN36" s="191"/>
      <c r="NZO36" s="191"/>
      <c r="NZP36" s="191"/>
      <c r="NZQ36" s="191"/>
      <c r="NZR36" s="191"/>
      <c r="NZS36" s="191"/>
      <c r="NZT36" s="191"/>
      <c r="NZU36" s="191"/>
      <c r="NZV36" s="191"/>
      <c r="NZW36" s="191"/>
      <c r="NZX36" s="191"/>
      <c r="NZY36" s="191"/>
      <c r="NZZ36" s="191"/>
      <c r="OAA36" s="191"/>
      <c r="OAB36" s="191"/>
      <c r="OAC36" s="191"/>
      <c r="OAD36" s="191"/>
      <c r="OAE36" s="191"/>
      <c r="OAF36" s="191"/>
      <c r="OAG36" s="191"/>
      <c r="OAH36" s="191"/>
      <c r="OAI36" s="191"/>
      <c r="OAJ36" s="191"/>
      <c r="OAK36" s="191"/>
      <c r="OAL36" s="191"/>
      <c r="OAM36" s="191"/>
      <c r="OAN36" s="191"/>
      <c r="OAO36" s="191"/>
      <c r="OAP36" s="191"/>
      <c r="OAQ36" s="191"/>
      <c r="OAR36" s="191"/>
      <c r="OAS36" s="191"/>
      <c r="OAT36" s="191"/>
      <c r="OAU36" s="191"/>
      <c r="OAV36" s="191"/>
      <c r="OAW36" s="191"/>
      <c r="OAX36" s="191"/>
      <c r="OAY36" s="191"/>
      <c r="OAZ36" s="191"/>
      <c r="OBA36" s="191"/>
      <c r="OBB36" s="191"/>
      <c r="OBC36" s="191"/>
      <c r="OBD36" s="191"/>
      <c r="OBE36" s="191"/>
      <c r="OBF36" s="191"/>
      <c r="OBG36" s="191"/>
      <c r="OBH36" s="191"/>
      <c r="OBI36" s="191"/>
      <c r="OBJ36" s="191"/>
      <c r="OBK36" s="191"/>
      <c r="OBL36" s="191"/>
      <c r="OBM36" s="191"/>
      <c r="OBN36" s="191"/>
      <c r="OBO36" s="191"/>
      <c r="OBP36" s="191"/>
      <c r="OBQ36" s="191"/>
      <c r="OBR36" s="191"/>
      <c r="OBS36" s="191"/>
      <c r="OBT36" s="191"/>
      <c r="OBU36" s="191"/>
      <c r="OBV36" s="191"/>
      <c r="OBW36" s="191"/>
      <c r="OBX36" s="191"/>
      <c r="OBY36" s="191"/>
      <c r="OBZ36" s="191"/>
      <c r="OCA36" s="191"/>
      <c r="OCB36" s="191"/>
      <c r="OCC36" s="191"/>
      <c r="OCD36" s="191"/>
      <c r="OCE36" s="191"/>
      <c r="OCF36" s="191"/>
      <c r="OCG36" s="191"/>
      <c r="OCH36" s="191"/>
      <c r="OCI36" s="191"/>
      <c r="OCJ36" s="191"/>
      <c r="OCK36" s="191"/>
      <c r="OCL36" s="191"/>
      <c r="OCM36" s="191"/>
      <c r="OCN36" s="191"/>
      <c r="OCO36" s="191"/>
      <c r="OCP36" s="191"/>
      <c r="OCQ36" s="191"/>
      <c r="OCR36" s="191"/>
      <c r="OCS36" s="191"/>
      <c r="OCT36" s="191"/>
      <c r="OCU36" s="191"/>
      <c r="OCV36" s="191"/>
      <c r="OCW36" s="191"/>
      <c r="OCX36" s="191"/>
      <c r="OCY36" s="191"/>
      <c r="OCZ36" s="191"/>
      <c r="ODA36" s="191"/>
      <c r="ODB36" s="191"/>
      <c r="ODC36" s="191"/>
      <c r="ODD36" s="191"/>
      <c r="ODE36" s="191"/>
      <c r="ODF36" s="191"/>
      <c r="ODG36" s="191"/>
      <c r="ODH36" s="191"/>
      <c r="ODI36" s="191"/>
      <c r="ODJ36" s="191"/>
      <c r="ODK36" s="191"/>
      <c r="ODL36" s="191"/>
      <c r="ODM36" s="191"/>
      <c r="ODN36" s="191"/>
      <c r="ODO36" s="191"/>
      <c r="ODP36" s="191"/>
      <c r="ODQ36" s="191"/>
      <c r="ODR36" s="191"/>
      <c r="ODS36" s="191"/>
      <c r="ODT36" s="191"/>
      <c r="ODU36" s="191"/>
      <c r="ODV36" s="191"/>
      <c r="ODW36" s="191"/>
      <c r="ODX36" s="191"/>
      <c r="ODY36" s="191"/>
      <c r="ODZ36" s="191"/>
      <c r="OEA36" s="191"/>
      <c r="OEB36" s="191"/>
      <c r="OEC36" s="191"/>
      <c r="OED36" s="191"/>
      <c r="OEE36" s="191"/>
      <c r="OEF36" s="191"/>
      <c r="OEG36" s="191"/>
      <c r="OEH36" s="191"/>
      <c r="OEI36" s="191"/>
      <c r="OEJ36" s="191"/>
      <c r="OEK36" s="191"/>
      <c r="OEL36" s="191"/>
      <c r="OEM36" s="191"/>
      <c r="OEN36" s="191"/>
      <c r="OEO36" s="191"/>
      <c r="OEP36" s="191"/>
      <c r="OEQ36" s="191"/>
      <c r="OER36" s="191"/>
      <c r="OES36" s="191"/>
      <c r="OET36" s="191"/>
      <c r="OEU36" s="191"/>
      <c r="OEV36" s="191"/>
      <c r="OEW36" s="191"/>
      <c r="OEX36" s="191"/>
      <c r="OEY36" s="191"/>
      <c r="OEZ36" s="191"/>
      <c r="OFA36" s="191"/>
      <c r="OFB36" s="191"/>
      <c r="OFC36" s="191"/>
      <c r="OFD36" s="191"/>
      <c r="OFE36" s="191"/>
      <c r="OFF36" s="191"/>
      <c r="OFG36" s="191"/>
      <c r="OFH36" s="191"/>
      <c r="OFI36" s="191"/>
      <c r="OFJ36" s="191"/>
      <c r="OFK36" s="191"/>
      <c r="OFL36" s="191"/>
      <c r="OFM36" s="191"/>
      <c r="OFN36" s="191"/>
      <c r="OFO36" s="191"/>
      <c r="OFP36" s="191"/>
      <c r="OFQ36" s="191"/>
      <c r="OFR36" s="191"/>
      <c r="OFS36" s="191"/>
      <c r="OFT36" s="191"/>
      <c r="OFU36" s="191"/>
      <c r="OFV36" s="191"/>
      <c r="OFW36" s="191"/>
      <c r="OFX36" s="191"/>
      <c r="OFY36" s="191"/>
      <c r="OFZ36" s="191"/>
      <c r="OGA36" s="191"/>
      <c r="OGB36" s="191"/>
      <c r="OGC36" s="191"/>
      <c r="OGD36" s="191"/>
      <c r="OGE36" s="191"/>
      <c r="OGF36" s="191"/>
      <c r="OGG36" s="191"/>
      <c r="OGH36" s="191"/>
      <c r="OGI36" s="191"/>
      <c r="OGJ36" s="191"/>
      <c r="OGK36" s="191"/>
      <c r="OGL36" s="191"/>
      <c r="OGM36" s="191"/>
      <c r="OGN36" s="191"/>
      <c r="OGO36" s="191"/>
      <c r="OGP36" s="191"/>
      <c r="OGQ36" s="191"/>
      <c r="OGR36" s="191"/>
      <c r="OGS36" s="191"/>
      <c r="OGT36" s="191"/>
      <c r="OGU36" s="191"/>
      <c r="OGV36" s="191"/>
      <c r="OGW36" s="191"/>
      <c r="OGX36" s="191"/>
      <c r="OGY36" s="191"/>
      <c r="OGZ36" s="191"/>
      <c r="OHA36" s="191"/>
      <c r="OHB36" s="191"/>
      <c r="OHC36" s="191"/>
      <c r="OHD36" s="191"/>
      <c r="OHE36" s="191"/>
      <c r="OHF36" s="191"/>
      <c r="OHG36" s="191"/>
      <c r="OHH36" s="191"/>
      <c r="OHI36" s="191"/>
      <c r="OHJ36" s="191"/>
      <c r="OHK36" s="191"/>
      <c r="OHL36" s="191"/>
      <c r="OHM36" s="191"/>
      <c r="OHN36" s="191"/>
      <c r="OHO36" s="191"/>
      <c r="OHP36" s="191"/>
      <c r="OHQ36" s="191"/>
      <c r="OHR36" s="191"/>
      <c r="OHS36" s="191"/>
      <c r="OHT36" s="191"/>
      <c r="OHU36" s="191"/>
      <c r="OHV36" s="191"/>
      <c r="OHW36" s="191"/>
      <c r="OHX36" s="191"/>
      <c r="OHY36" s="191"/>
      <c r="OHZ36" s="191"/>
      <c r="OIA36" s="191"/>
      <c r="OIB36" s="191"/>
      <c r="OIC36" s="191"/>
      <c r="OID36" s="191"/>
      <c r="OIE36" s="191"/>
      <c r="OIF36" s="191"/>
      <c r="OIG36" s="191"/>
      <c r="OIH36" s="191"/>
      <c r="OII36" s="191"/>
      <c r="OIJ36" s="191"/>
      <c r="OIK36" s="191"/>
      <c r="OIL36" s="191"/>
      <c r="OIM36" s="191"/>
      <c r="OIN36" s="191"/>
      <c r="OIO36" s="191"/>
      <c r="OIP36" s="191"/>
      <c r="OIQ36" s="191"/>
      <c r="OIR36" s="191"/>
      <c r="OIS36" s="191"/>
      <c r="OIT36" s="191"/>
      <c r="OIU36" s="191"/>
      <c r="OIV36" s="191"/>
      <c r="OIW36" s="191"/>
      <c r="OIX36" s="191"/>
      <c r="OIY36" s="191"/>
      <c r="OIZ36" s="191"/>
      <c r="OJA36" s="191"/>
      <c r="OJB36" s="191"/>
      <c r="OJC36" s="191"/>
      <c r="OJD36" s="191"/>
      <c r="OJE36" s="191"/>
      <c r="OJF36" s="191"/>
      <c r="OJG36" s="191"/>
      <c r="OJH36" s="191"/>
      <c r="OJI36" s="191"/>
      <c r="OJJ36" s="191"/>
      <c r="OJK36" s="191"/>
      <c r="OJL36" s="191"/>
      <c r="OJM36" s="191"/>
      <c r="OJN36" s="191"/>
      <c r="OJO36" s="191"/>
      <c r="OJP36" s="191"/>
      <c r="OJQ36" s="191"/>
      <c r="OJR36" s="191"/>
      <c r="OJS36" s="191"/>
      <c r="OJT36" s="191"/>
      <c r="OJU36" s="191"/>
      <c r="OJV36" s="191"/>
      <c r="OJW36" s="191"/>
      <c r="OJX36" s="191"/>
      <c r="OJY36" s="191"/>
      <c r="OJZ36" s="191"/>
      <c r="OKA36" s="191"/>
      <c r="OKB36" s="191"/>
      <c r="OKC36" s="191"/>
      <c r="OKD36" s="191"/>
      <c r="OKE36" s="191"/>
      <c r="OKF36" s="191"/>
      <c r="OKG36" s="191"/>
      <c r="OKH36" s="191"/>
      <c r="OKI36" s="191"/>
      <c r="OKJ36" s="191"/>
      <c r="OKK36" s="191"/>
      <c r="OKL36" s="191"/>
      <c r="OKM36" s="191"/>
      <c r="OKN36" s="191"/>
      <c r="OKO36" s="191"/>
      <c r="OKP36" s="191"/>
      <c r="OKQ36" s="191"/>
      <c r="OKR36" s="191"/>
      <c r="OKS36" s="191"/>
      <c r="OKT36" s="191"/>
      <c r="OKU36" s="191"/>
      <c r="OKV36" s="191"/>
      <c r="OKW36" s="191"/>
      <c r="OKX36" s="191"/>
      <c r="OKY36" s="191"/>
      <c r="OKZ36" s="191"/>
      <c r="OLA36" s="191"/>
      <c r="OLB36" s="191"/>
      <c r="OLC36" s="191"/>
      <c r="OLD36" s="191"/>
      <c r="OLE36" s="191"/>
      <c r="OLF36" s="191"/>
      <c r="OLG36" s="191"/>
      <c r="OLH36" s="191"/>
      <c r="OLI36" s="191"/>
      <c r="OLJ36" s="191"/>
      <c r="OLK36" s="191"/>
      <c r="OLL36" s="191"/>
      <c r="OLM36" s="191"/>
      <c r="OLN36" s="191"/>
      <c r="OLO36" s="191"/>
      <c r="OLP36" s="191"/>
      <c r="OLQ36" s="191"/>
      <c r="OLR36" s="191"/>
      <c r="OLS36" s="191"/>
      <c r="OLT36" s="191"/>
      <c r="OLU36" s="191"/>
      <c r="OLV36" s="191"/>
      <c r="OLW36" s="191"/>
      <c r="OLX36" s="191"/>
      <c r="OLY36" s="191"/>
      <c r="OLZ36" s="191"/>
      <c r="OMA36" s="191"/>
      <c r="OMB36" s="191"/>
      <c r="OMC36" s="191"/>
      <c r="OMD36" s="191"/>
      <c r="OME36" s="191"/>
      <c r="OMF36" s="191"/>
      <c r="OMG36" s="191"/>
      <c r="OMH36" s="191"/>
      <c r="OMI36" s="191"/>
      <c r="OMJ36" s="191"/>
      <c r="OMK36" s="191"/>
      <c r="OML36" s="191"/>
      <c r="OMM36" s="191"/>
      <c r="OMN36" s="191"/>
      <c r="OMO36" s="191"/>
      <c r="OMP36" s="191"/>
      <c r="OMQ36" s="191"/>
      <c r="OMR36" s="191"/>
      <c r="OMS36" s="191"/>
      <c r="OMT36" s="191"/>
      <c r="OMU36" s="191"/>
      <c r="OMV36" s="191"/>
      <c r="OMW36" s="191"/>
      <c r="OMX36" s="191"/>
      <c r="OMY36" s="191"/>
      <c r="OMZ36" s="191"/>
      <c r="ONA36" s="191"/>
      <c r="ONB36" s="191"/>
      <c r="ONC36" s="191"/>
      <c r="OND36" s="191"/>
      <c r="ONE36" s="191"/>
      <c r="ONF36" s="191"/>
      <c r="ONG36" s="191"/>
      <c r="ONH36" s="191"/>
      <c r="ONI36" s="191"/>
      <c r="ONJ36" s="191"/>
      <c r="ONK36" s="191"/>
      <c r="ONL36" s="191"/>
      <c r="ONM36" s="191"/>
      <c r="ONN36" s="191"/>
      <c r="ONO36" s="191"/>
      <c r="ONP36" s="191"/>
      <c r="ONQ36" s="191"/>
      <c r="ONR36" s="191"/>
      <c r="ONS36" s="191"/>
      <c r="ONT36" s="191"/>
      <c r="ONU36" s="191"/>
      <c r="ONV36" s="191"/>
      <c r="ONW36" s="191"/>
      <c r="ONX36" s="191"/>
      <c r="ONY36" s="191"/>
      <c r="ONZ36" s="191"/>
      <c r="OOA36" s="191"/>
      <c r="OOB36" s="191"/>
      <c r="OOC36" s="191"/>
      <c r="OOD36" s="191"/>
      <c r="OOE36" s="191"/>
      <c r="OOF36" s="191"/>
      <c r="OOG36" s="191"/>
      <c r="OOH36" s="191"/>
      <c r="OOI36" s="191"/>
      <c r="OOJ36" s="191"/>
      <c r="OOK36" s="191"/>
      <c r="OOL36" s="191"/>
      <c r="OOM36" s="191"/>
      <c r="OON36" s="191"/>
      <c r="OOO36" s="191"/>
      <c r="OOP36" s="191"/>
      <c r="OOQ36" s="191"/>
      <c r="OOR36" s="191"/>
      <c r="OOS36" s="191"/>
      <c r="OOT36" s="191"/>
      <c r="OOU36" s="191"/>
      <c r="OOV36" s="191"/>
      <c r="OOW36" s="191"/>
      <c r="OOX36" s="191"/>
      <c r="OOY36" s="191"/>
      <c r="OOZ36" s="191"/>
      <c r="OPA36" s="191"/>
      <c r="OPB36" s="191"/>
      <c r="OPC36" s="191"/>
      <c r="OPD36" s="191"/>
      <c r="OPE36" s="191"/>
      <c r="OPF36" s="191"/>
      <c r="OPG36" s="191"/>
      <c r="OPH36" s="191"/>
      <c r="OPI36" s="191"/>
      <c r="OPJ36" s="191"/>
      <c r="OPK36" s="191"/>
      <c r="OPL36" s="191"/>
      <c r="OPM36" s="191"/>
      <c r="OPN36" s="191"/>
      <c r="OPO36" s="191"/>
      <c r="OPP36" s="191"/>
      <c r="OPQ36" s="191"/>
      <c r="OPR36" s="191"/>
      <c r="OPS36" s="191"/>
      <c r="OPT36" s="191"/>
      <c r="OPU36" s="191"/>
      <c r="OPV36" s="191"/>
      <c r="OPW36" s="191"/>
      <c r="OPX36" s="191"/>
      <c r="OPY36" s="191"/>
      <c r="OPZ36" s="191"/>
      <c r="OQA36" s="191"/>
      <c r="OQB36" s="191"/>
      <c r="OQC36" s="191"/>
      <c r="OQD36" s="191"/>
      <c r="OQE36" s="191"/>
      <c r="OQF36" s="191"/>
      <c r="OQG36" s="191"/>
      <c r="OQH36" s="191"/>
      <c r="OQI36" s="191"/>
      <c r="OQJ36" s="191"/>
      <c r="OQK36" s="191"/>
      <c r="OQL36" s="191"/>
      <c r="OQM36" s="191"/>
      <c r="OQN36" s="191"/>
      <c r="OQO36" s="191"/>
      <c r="OQP36" s="191"/>
      <c r="OQQ36" s="191"/>
      <c r="OQR36" s="191"/>
      <c r="OQS36" s="191"/>
      <c r="OQT36" s="191"/>
      <c r="OQU36" s="191"/>
      <c r="OQV36" s="191"/>
      <c r="OQW36" s="191"/>
      <c r="OQX36" s="191"/>
      <c r="OQY36" s="191"/>
      <c r="OQZ36" s="191"/>
      <c r="ORA36" s="191"/>
      <c r="ORB36" s="191"/>
      <c r="ORC36" s="191"/>
      <c r="ORD36" s="191"/>
      <c r="ORE36" s="191"/>
      <c r="ORF36" s="191"/>
      <c r="ORG36" s="191"/>
      <c r="ORH36" s="191"/>
      <c r="ORI36" s="191"/>
      <c r="ORJ36" s="191"/>
      <c r="ORK36" s="191"/>
      <c r="ORL36" s="191"/>
      <c r="ORM36" s="191"/>
      <c r="ORN36" s="191"/>
      <c r="ORO36" s="191"/>
      <c r="ORP36" s="191"/>
      <c r="ORQ36" s="191"/>
      <c r="ORR36" s="191"/>
      <c r="ORS36" s="191"/>
      <c r="ORT36" s="191"/>
      <c r="ORU36" s="191"/>
      <c r="ORV36" s="191"/>
      <c r="ORW36" s="191"/>
      <c r="ORX36" s="191"/>
      <c r="ORY36" s="191"/>
      <c r="ORZ36" s="191"/>
      <c r="OSA36" s="191"/>
      <c r="OSB36" s="191"/>
      <c r="OSC36" s="191"/>
      <c r="OSD36" s="191"/>
      <c r="OSE36" s="191"/>
      <c r="OSF36" s="191"/>
      <c r="OSG36" s="191"/>
      <c r="OSH36" s="191"/>
      <c r="OSI36" s="191"/>
      <c r="OSJ36" s="191"/>
      <c r="OSK36" s="191"/>
      <c r="OSL36" s="191"/>
      <c r="OSM36" s="191"/>
      <c r="OSN36" s="191"/>
      <c r="OSO36" s="191"/>
      <c r="OSP36" s="191"/>
      <c r="OSQ36" s="191"/>
      <c r="OSR36" s="191"/>
      <c r="OSS36" s="191"/>
      <c r="OST36" s="191"/>
      <c r="OSU36" s="191"/>
      <c r="OSV36" s="191"/>
      <c r="OSW36" s="191"/>
      <c r="OSX36" s="191"/>
      <c r="OSY36" s="191"/>
      <c r="OSZ36" s="191"/>
      <c r="OTA36" s="191"/>
      <c r="OTB36" s="191"/>
      <c r="OTC36" s="191"/>
      <c r="OTD36" s="191"/>
      <c r="OTE36" s="191"/>
      <c r="OTF36" s="191"/>
      <c r="OTG36" s="191"/>
      <c r="OTH36" s="191"/>
      <c r="OTI36" s="191"/>
      <c r="OTJ36" s="191"/>
      <c r="OTK36" s="191"/>
      <c r="OTL36" s="191"/>
      <c r="OTM36" s="191"/>
      <c r="OTN36" s="191"/>
      <c r="OTO36" s="191"/>
      <c r="OTP36" s="191"/>
      <c r="OTQ36" s="191"/>
      <c r="OTR36" s="191"/>
      <c r="OTS36" s="191"/>
      <c r="OTT36" s="191"/>
      <c r="OTU36" s="191"/>
      <c r="OTV36" s="191"/>
      <c r="OTW36" s="191"/>
      <c r="OTX36" s="191"/>
      <c r="OTY36" s="191"/>
      <c r="OTZ36" s="191"/>
      <c r="OUA36" s="191"/>
      <c r="OUB36" s="191"/>
      <c r="OUC36" s="191"/>
      <c r="OUD36" s="191"/>
      <c r="OUE36" s="191"/>
      <c r="OUF36" s="191"/>
      <c r="OUG36" s="191"/>
      <c r="OUH36" s="191"/>
      <c r="OUI36" s="191"/>
      <c r="OUJ36" s="191"/>
      <c r="OUK36" s="191"/>
      <c r="OUL36" s="191"/>
      <c r="OUM36" s="191"/>
      <c r="OUN36" s="191"/>
      <c r="OUO36" s="191"/>
      <c r="OUP36" s="191"/>
      <c r="OUQ36" s="191"/>
      <c r="OUR36" s="191"/>
      <c r="OUS36" s="191"/>
      <c r="OUT36" s="191"/>
      <c r="OUU36" s="191"/>
      <c r="OUV36" s="191"/>
      <c r="OUW36" s="191"/>
      <c r="OUX36" s="191"/>
      <c r="OUY36" s="191"/>
      <c r="OUZ36" s="191"/>
      <c r="OVA36" s="191"/>
      <c r="OVB36" s="191"/>
      <c r="OVC36" s="191"/>
      <c r="OVD36" s="191"/>
      <c r="OVE36" s="191"/>
      <c r="OVF36" s="191"/>
      <c r="OVG36" s="191"/>
      <c r="OVH36" s="191"/>
      <c r="OVI36" s="191"/>
      <c r="OVJ36" s="191"/>
      <c r="OVK36" s="191"/>
      <c r="OVL36" s="191"/>
      <c r="OVM36" s="191"/>
      <c r="OVN36" s="191"/>
      <c r="OVO36" s="191"/>
      <c r="OVP36" s="191"/>
      <c r="OVQ36" s="191"/>
      <c r="OVR36" s="191"/>
      <c r="OVS36" s="191"/>
      <c r="OVT36" s="191"/>
      <c r="OVU36" s="191"/>
      <c r="OVV36" s="191"/>
      <c r="OVW36" s="191"/>
      <c r="OVX36" s="191"/>
      <c r="OVY36" s="191"/>
      <c r="OVZ36" s="191"/>
      <c r="OWA36" s="191"/>
      <c r="OWB36" s="191"/>
      <c r="OWC36" s="191"/>
      <c r="OWD36" s="191"/>
      <c r="OWE36" s="191"/>
      <c r="OWF36" s="191"/>
      <c r="OWG36" s="191"/>
      <c r="OWH36" s="191"/>
      <c r="OWI36" s="191"/>
      <c r="OWJ36" s="191"/>
      <c r="OWK36" s="191"/>
      <c r="OWL36" s="191"/>
      <c r="OWM36" s="191"/>
      <c r="OWN36" s="191"/>
      <c r="OWO36" s="191"/>
      <c r="OWP36" s="191"/>
      <c r="OWQ36" s="191"/>
      <c r="OWR36" s="191"/>
      <c r="OWS36" s="191"/>
      <c r="OWT36" s="191"/>
      <c r="OWU36" s="191"/>
      <c r="OWV36" s="191"/>
      <c r="OWW36" s="191"/>
      <c r="OWX36" s="191"/>
      <c r="OWY36" s="191"/>
      <c r="OWZ36" s="191"/>
      <c r="OXA36" s="191"/>
      <c r="OXB36" s="191"/>
      <c r="OXC36" s="191"/>
      <c r="OXD36" s="191"/>
      <c r="OXE36" s="191"/>
      <c r="OXF36" s="191"/>
      <c r="OXG36" s="191"/>
      <c r="OXH36" s="191"/>
      <c r="OXI36" s="191"/>
      <c r="OXJ36" s="191"/>
      <c r="OXK36" s="191"/>
      <c r="OXL36" s="191"/>
      <c r="OXM36" s="191"/>
      <c r="OXN36" s="191"/>
      <c r="OXO36" s="191"/>
      <c r="OXP36" s="191"/>
      <c r="OXQ36" s="191"/>
      <c r="OXR36" s="191"/>
      <c r="OXS36" s="191"/>
      <c r="OXT36" s="191"/>
      <c r="OXU36" s="191"/>
      <c r="OXV36" s="191"/>
      <c r="OXW36" s="191"/>
      <c r="OXX36" s="191"/>
      <c r="OXY36" s="191"/>
      <c r="OXZ36" s="191"/>
      <c r="OYA36" s="191"/>
      <c r="OYB36" s="191"/>
      <c r="OYC36" s="191"/>
      <c r="OYD36" s="191"/>
      <c r="OYE36" s="191"/>
      <c r="OYF36" s="191"/>
      <c r="OYG36" s="191"/>
      <c r="OYH36" s="191"/>
      <c r="OYI36" s="191"/>
      <c r="OYJ36" s="191"/>
      <c r="OYK36" s="191"/>
      <c r="OYL36" s="191"/>
      <c r="OYM36" s="191"/>
      <c r="OYN36" s="191"/>
      <c r="OYO36" s="191"/>
      <c r="OYP36" s="191"/>
      <c r="OYQ36" s="191"/>
      <c r="OYR36" s="191"/>
      <c r="OYS36" s="191"/>
      <c r="OYT36" s="191"/>
      <c r="OYU36" s="191"/>
      <c r="OYV36" s="191"/>
      <c r="OYW36" s="191"/>
      <c r="OYX36" s="191"/>
      <c r="OYY36" s="191"/>
      <c r="OYZ36" s="191"/>
      <c r="OZA36" s="191"/>
      <c r="OZB36" s="191"/>
      <c r="OZC36" s="191"/>
      <c r="OZD36" s="191"/>
      <c r="OZE36" s="191"/>
      <c r="OZF36" s="191"/>
      <c r="OZG36" s="191"/>
      <c r="OZH36" s="191"/>
      <c r="OZI36" s="191"/>
      <c r="OZJ36" s="191"/>
      <c r="OZK36" s="191"/>
      <c r="OZL36" s="191"/>
      <c r="OZM36" s="191"/>
      <c r="OZN36" s="191"/>
      <c r="OZO36" s="191"/>
      <c r="OZP36" s="191"/>
      <c r="OZQ36" s="191"/>
      <c r="OZR36" s="191"/>
      <c r="OZS36" s="191"/>
      <c r="OZT36" s="191"/>
      <c r="OZU36" s="191"/>
      <c r="OZV36" s="191"/>
      <c r="OZW36" s="191"/>
      <c r="OZX36" s="191"/>
      <c r="OZY36" s="191"/>
      <c r="OZZ36" s="191"/>
      <c r="PAA36" s="191"/>
      <c r="PAB36" s="191"/>
      <c r="PAC36" s="191"/>
      <c r="PAD36" s="191"/>
      <c r="PAE36" s="191"/>
      <c r="PAF36" s="191"/>
      <c r="PAG36" s="191"/>
      <c r="PAH36" s="191"/>
      <c r="PAI36" s="191"/>
      <c r="PAJ36" s="191"/>
      <c r="PAK36" s="191"/>
      <c r="PAL36" s="191"/>
      <c r="PAM36" s="191"/>
      <c r="PAN36" s="191"/>
      <c r="PAO36" s="191"/>
      <c r="PAP36" s="191"/>
      <c r="PAQ36" s="191"/>
      <c r="PAR36" s="191"/>
      <c r="PAS36" s="191"/>
      <c r="PAT36" s="191"/>
      <c r="PAU36" s="191"/>
      <c r="PAV36" s="191"/>
      <c r="PAW36" s="191"/>
      <c r="PAX36" s="191"/>
      <c r="PAY36" s="191"/>
      <c r="PAZ36" s="191"/>
      <c r="PBA36" s="191"/>
      <c r="PBB36" s="191"/>
      <c r="PBC36" s="191"/>
      <c r="PBD36" s="191"/>
      <c r="PBE36" s="191"/>
      <c r="PBF36" s="191"/>
      <c r="PBG36" s="191"/>
      <c r="PBH36" s="191"/>
      <c r="PBI36" s="191"/>
      <c r="PBJ36" s="191"/>
      <c r="PBK36" s="191"/>
      <c r="PBL36" s="191"/>
      <c r="PBM36" s="191"/>
      <c r="PBN36" s="191"/>
      <c r="PBO36" s="191"/>
      <c r="PBP36" s="191"/>
      <c r="PBQ36" s="191"/>
      <c r="PBR36" s="191"/>
      <c r="PBS36" s="191"/>
      <c r="PBT36" s="191"/>
      <c r="PBU36" s="191"/>
      <c r="PBV36" s="191"/>
      <c r="PBW36" s="191"/>
      <c r="PBX36" s="191"/>
      <c r="PBY36" s="191"/>
      <c r="PBZ36" s="191"/>
      <c r="PCA36" s="191"/>
      <c r="PCB36" s="191"/>
      <c r="PCC36" s="191"/>
      <c r="PCD36" s="191"/>
      <c r="PCE36" s="191"/>
      <c r="PCF36" s="191"/>
      <c r="PCG36" s="191"/>
      <c r="PCH36" s="191"/>
      <c r="PCI36" s="191"/>
      <c r="PCJ36" s="191"/>
      <c r="PCK36" s="191"/>
      <c r="PCL36" s="191"/>
      <c r="PCM36" s="191"/>
      <c r="PCN36" s="191"/>
      <c r="PCO36" s="191"/>
      <c r="PCP36" s="191"/>
      <c r="PCQ36" s="191"/>
      <c r="PCR36" s="191"/>
      <c r="PCS36" s="191"/>
      <c r="PCT36" s="191"/>
      <c r="PCU36" s="191"/>
      <c r="PCV36" s="191"/>
      <c r="PCW36" s="191"/>
      <c r="PCX36" s="191"/>
      <c r="PCY36" s="191"/>
      <c r="PCZ36" s="191"/>
      <c r="PDA36" s="191"/>
      <c r="PDB36" s="191"/>
      <c r="PDC36" s="191"/>
      <c r="PDD36" s="191"/>
      <c r="PDE36" s="191"/>
      <c r="PDF36" s="191"/>
      <c r="PDG36" s="191"/>
      <c r="PDH36" s="191"/>
      <c r="PDI36" s="191"/>
      <c r="PDJ36" s="191"/>
      <c r="PDK36" s="191"/>
      <c r="PDL36" s="191"/>
      <c r="PDM36" s="191"/>
      <c r="PDN36" s="191"/>
      <c r="PDO36" s="191"/>
      <c r="PDP36" s="191"/>
      <c r="PDQ36" s="191"/>
      <c r="PDR36" s="191"/>
      <c r="PDS36" s="191"/>
      <c r="PDT36" s="191"/>
      <c r="PDU36" s="191"/>
      <c r="PDV36" s="191"/>
      <c r="PDW36" s="191"/>
      <c r="PDX36" s="191"/>
      <c r="PDY36" s="191"/>
      <c r="PDZ36" s="191"/>
      <c r="PEA36" s="191"/>
      <c r="PEB36" s="191"/>
      <c r="PEC36" s="191"/>
      <c r="PED36" s="191"/>
      <c r="PEE36" s="191"/>
      <c r="PEF36" s="191"/>
      <c r="PEG36" s="191"/>
      <c r="PEH36" s="191"/>
      <c r="PEI36" s="191"/>
      <c r="PEJ36" s="191"/>
      <c r="PEK36" s="191"/>
      <c r="PEL36" s="191"/>
      <c r="PEM36" s="191"/>
      <c r="PEN36" s="191"/>
      <c r="PEO36" s="191"/>
      <c r="PEP36" s="191"/>
      <c r="PEQ36" s="191"/>
      <c r="PER36" s="191"/>
      <c r="PES36" s="191"/>
      <c r="PET36" s="191"/>
      <c r="PEU36" s="191"/>
      <c r="PEV36" s="191"/>
      <c r="PEW36" s="191"/>
      <c r="PEX36" s="191"/>
      <c r="PEY36" s="191"/>
      <c r="PEZ36" s="191"/>
      <c r="PFA36" s="191"/>
      <c r="PFB36" s="191"/>
      <c r="PFC36" s="191"/>
      <c r="PFD36" s="191"/>
      <c r="PFE36" s="191"/>
      <c r="PFF36" s="191"/>
      <c r="PFG36" s="191"/>
      <c r="PFH36" s="191"/>
      <c r="PFI36" s="191"/>
      <c r="PFJ36" s="191"/>
      <c r="PFK36" s="191"/>
      <c r="PFL36" s="191"/>
      <c r="PFM36" s="191"/>
      <c r="PFN36" s="191"/>
      <c r="PFO36" s="191"/>
      <c r="PFP36" s="191"/>
      <c r="PFQ36" s="191"/>
      <c r="PFR36" s="191"/>
      <c r="PFS36" s="191"/>
      <c r="PFT36" s="191"/>
      <c r="PFU36" s="191"/>
      <c r="PFV36" s="191"/>
      <c r="PFW36" s="191"/>
      <c r="PFX36" s="191"/>
      <c r="PFY36" s="191"/>
      <c r="PFZ36" s="191"/>
      <c r="PGA36" s="191"/>
      <c r="PGB36" s="191"/>
      <c r="PGC36" s="191"/>
      <c r="PGD36" s="191"/>
      <c r="PGE36" s="191"/>
      <c r="PGF36" s="191"/>
      <c r="PGG36" s="191"/>
      <c r="PGH36" s="191"/>
      <c r="PGI36" s="191"/>
      <c r="PGJ36" s="191"/>
      <c r="PGK36" s="191"/>
      <c r="PGL36" s="191"/>
      <c r="PGM36" s="191"/>
      <c r="PGN36" s="191"/>
      <c r="PGO36" s="191"/>
      <c r="PGP36" s="191"/>
      <c r="PGQ36" s="191"/>
      <c r="PGR36" s="191"/>
      <c r="PGS36" s="191"/>
      <c r="PGT36" s="191"/>
      <c r="PGU36" s="191"/>
      <c r="PGV36" s="191"/>
      <c r="PGW36" s="191"/>
      <c r="PGX36" s="191"/>
      <c r="PGY36" s="191"/>
      <c r="PGZ36" s="191"/>
      <c r="PHA36" s="191"/>
      <c r="PHB36" s="191"/>
      <c r="PHC36" s="191"/>
      <c r="PHD36" s="191"/>
      <c r="PHE36" s="191"/>
      <c r="PHF36" s="191"/>
      <c r="PHG36" s="191"/>
      <c r="PHH36" s="191"/>
      <c r="PHI36" s="191"/>
      <c r="PHJ36" s="191"/>
      <c r="PHK36" s="191"/>
      <c r="PHL36" s="191"/>
      <c r="PHM36" s="191"/>
      <c r="PHN36" s="191"/>
      <c r="PHO36" s="191"/>
      <c r="PHP36" s="191"/>
      <c r="PHQ36" s="191"/>
      <c r="PHR36" s="191"/>
      <c r="PHS36" s="191"/>
      <c r="PHT36" s="191"/>
      <c r="PHU36" s="191"/>
      <c r="PHV36" s="191"/>
      <c r="PHW36" s="191"/>
      <c r="PHX36" s="191"/>
      <c r="PHY36" s="191"/>
      <c r="PHZ36" s="191"/>
      <c r="PIA36" s="191"/>
      <c r="PIB36" s="191"/>
      <c r="PIC36" s="191"/>
      <c r="PID36" s="191"/>
      <c r="PIE36" s="191"/>
      <c r="PIF36" s="191"/>
      <c r="PIG36" s="191"/>
      <c r="PIH36" s="191"/>
      <c r="PII36" s="191"/>
      <c r="PIJ36" s="191"/>
      <c r="PIK36" s="191"/>
      <c r="PIL36" s="191"/>
      <c r="PIM36" s="191"/>
      <c r="PIN36" s="191"/>
      <c r="PIO36" s="191"/>
      <c r="PIP36" s="191"/>
      <c r="PIQ36" s="191"/>
      <c r="PIR36" s="191"/>
      <c r="PIS36" s="191"/>
      <c r="PIT36" s="191"/>
      <c r="PIU36" s="191"/>
      <c r="PIV36" s="191"/>
      <c r="PIW36" s="191"/>
      <c r="PIX36" s="191"/>
      <c r="PIY36" s="191"/>
      <c r="PIZ36" s="191"/>
      <c r="PJA36" s="191"/>
      <c r="PJB36" s="191"/>
      <c r="PJC36" s="191"/>
      <c r="PJD36" s="191"/>
      <c r="PJE36" s="191"/>
      <c r="PJF36" s="191"/>
      <c r="PJG36" s="191"/>
      <c r="PJH36" s="191"/>
      <c r="PJI36" s="191"/>
      <c r="PJJ36" s="191"/>
      <c r="PJK36" s="191"/>
      <c r="PJL36" s="191"/>
      <c r="PJM36" s="191"/>
      <c r="PJN36" s="191"/>
      <c r="PJO36" s="191"/>
      <c r="PJP36" s="191"/>
      <c r="PJQ36" s="191"/>
      <c r="PJR36" s="191"/>
      <c r="PJS36" s="191"/>
      <c r="PJT36" s="191"/>
      <c r="PJU36" s="191"/>
      <c r="PJV36" s="191"/>
      <c r="PJW36" s="191"/>
      <c r="PJX36" s="191"/>
      <c r="PJY36" s="191"/>
      <c r="PJZ36" s="191"/>
      <c r="PKA36" s="191"/>
      <c r="PKB36" s="191"/>
      <c r="PKC36" s="191"/>
      <c r="PKD36" s="191"/>
      <c r="PKE36" s="191"/>
      <c r="PKF36" s="191"/>
      <c r="PKG36" s="191"/>
      <c r="PKH36" s="191"/>
      <c r="PKI36" s="191"/>
      <c r="PKJ36" s="191"/>
      <c r="PKK36" s="191"/>
      <c r="PKL36" s="191"/>
      <c r="PKM36" s="191"/>
      <c r="PKN36" s="191"/>
      <c r="PKO36" s="191"/>
      <c r="PKP36" s="191"/>
      <c r="PKQ36" s="191"/>
      <c r="PKR36" s="191"/>
      <c r="PKS36" s="191"/>
      <c r="PKT36" s="191"/>
      <c r="PKU36" s="191"/>
      <c r="PKV36" s="191"/>
      <c r="PKW36" s="191"/>
      <c r="PKX36" s="191"/>
      <c r="PKY36" s="191"/>
      <c r="PKZ36" s="191"/>
      <c r="PLA36" s="191"/>
      <c r="PLB36" s="191"/>
      <c r="PLC36" s="191"/>
      <c r="PLD36" s="191"/>
      <c r="PLE36" s="191"/>
      <c r="PLF36" s="191"/>
      <c r="PLG36" s="191"/>
      <c r="PLH36" s="191"/>
      <c r="PLI36" s="191"/>
      <c r="PLJ36" s="191"/>
      <c r="PLK36" s="191"/>
      <c r="PLL36" s="191"/>
      <c r="PLM36" s="191"/>
      <c r="PLN36" s="191"/>
      <c r="PLO36" s="191"/>
      <c r="PLP36" s="191"/>
      <c r="PLQ36" s="191"/>
      <c r="PLR36" s="191"/>
      <c r="PLS36" s="191"/>
      <c r="PLT36" s="191"/>
      <c r="PLU36" s="191"/>
      <c r="PLV36" s="191"/>
      <c r="PLW36" s="191"/>
      <c r="PLX36" s="191"/>
      <c r="PLY36" s="191"/>
      <c r="PLZ36" s="191"/>
      <c r="PMA36" s="191"/>
      <c r="PMB36" s="191"/>
      <c r="PMC36" s="191"/>
      <c r="PMD36" s="191"/>
      <c r="PME36" s="191"/>
      <c r="PMF36" s="191"/>
      <c r="PMG36" s="191"/>
      <c r="PMH36" s="191"/>
      <c r="PMI36" s="191"/>
      <c r="PMJ36" s="191"/>
      <c r="PMK36" s="191"/>
      <c r="PML36" s="191"/>
      <c r="PMM36" s="191"/>
      <c r="PMN36" s="191"/>
      <c r="PMO36" s="191"/>
      <c r="PMP36" s="191"/>
      <c r="PMQ36" s="191"/>
      <c r="PMR36" s="191"/>
      <c r="PMS36" s="191"/>
      <c r="PMT36" s="191"/>
      <c r="PMU36" s="191"/>
      <c r="PMV36" s="191"/>
      <c r="PMW36" s="191"/>
      <c r="PMX36" s="191"/>
      <c r="PMY36" s="191"/>
      <c r="PMZ36" s="191"/>
      <c r="PNA36" s="191"/>
      <c r="PNB36" s="191"/>
      <c r="PNC36" s="191"/>
      <c r="PND36" s="191"/>
      <c r="PNE36" s="191"/>
      <c r="PNF36" s="191"/>
      <c r="PNG36" s="191"/>
      <c r="PNH36" s="191"/>
      <c r="PNI36" s="191"/>
      <c r="PNJ36" s="191"/>
      <c r="PNK36" s="191"/>
      <c r="PNL36" s="191"/>
      <c r="PNM36" s="191"/>
      <c r="PNN36" s="191"/>
      <c r="PNO36" s="191"/>
      <c r="PNP36" s="191"/>
      <c r="PNQ36" s="191"/>
      <c r="PNR36" s="191"/>
      <c r="PNS36" s="191"/>
      <c r="PNT36" s="191"/>
      <c r="PNU36" s="191"/>
      <c r="PNV36" s="191"/>
      <c r="PNW36" s="191"/>
      <c r="PNX36" s="191"/>
      <c r="PNY36" s="191"/>
      <c r="PNZ36" s="191"/>
      <c r="POA36" s="191"/>
      <c r="POB36" s="191"/>
      <c r="POC36" s="191"/>
      <c r="POD36" s="191"/>
      <c r="POE36" s="191"/>
      <c r="POF36" s="191"/>
      <c r="POG36" s="191"/>
      <c r="POH36" s="191"/>
      <c r="POI36" s="191"/>
      <c r="POJ36" s="191"/>
      <c r="POK36" s="191"/>
      <c r="POL36" s="191"/>
      <c r="POM36" s="191"/>
      <c r="PON36" s="191"/>
      <c r="POO36" s="191"/>
      <c r="POP36" s="191"/>
      <c r="POQ36" s="191"/>
      <c r="POR36" s="191"/>
      <c r="POS36" s="191"/>
      <c r="POT36" s="191"/>
      <c r="POU36" s="191"/>
      <c r="POV36" s="191"/>
      <c r="POW36" s="191"/>
      <c r="POX36" s="191"/>
      <c r="POY36" s="191"/>
      <c r="POZ36" s="191"/>
      <c r="PPA36" s="191"/>
      <c r="PPB36" s="191"/>
      <c r="PPC36" s="191"/>
      <c r="PPD36" s="191"/>
      <c r="PPE36" s="191"/>
      <c r="PPF36" s="191"/>
      <c r="PPG36" s="191"/>
      <c r="PPH36" s="191"/>
      <c r="PPI36" s="191"/>
      <c r="PPJ36" s="191"/>
      <c r="PPK36" s="191"/>
      <c r="PPL36" s="191"/>
      <c r="PPM36" s="191"/>
      <c r="PPN36" s="191"/>
      <c r="PPO36" s="191"/>
      <c r="PPP36" s="191"/>
      <c r="PPQ36" s="191"/>
      <c r="PPR36" s="191"/>
      <c r="PPS36" s="191"/>
      <c r="PPT36" s="191"/>
      <c r="PPU36" s="191"/>
      <c r="PPV36" s="191"/>
      <c r="PPW36" s="191"/>
      <c r="PPX36" s="191"/>
      <c r="PPY36" s="191"/>
      <c r="PPZ36" s="191"/>
      <c r="PQA36" s="191"/>
      <c r="PQB36" s="191"/>
      <c r="PQC36" s="191"/>
      <c r="PQD36" s="191"/>
      <c r="PQE36" s="191"/>
      <c r="PQF36" s="191"/>
      <c r="PQG36" s="191"/>
      <c r="PQH36" s="191"/>
      <c r="PQI36" s="191"/>
      <c r="PQJ36" s="191"/>
      <c r="PQK36" s="191"/>
      <c r="PQL36" s="191"/>
      <c r="PQM36" s="191"/>
      <c r="PQN36" s="191"/>
      <c r="PQO36" s="191"/>
      <c r="PQP36" s="191"/>
      <c r="PQQ36" s="191"/>
      <c r="PQR36" s="191"/>
      <c r="PQS36" s="191"/>
      <c r="PQT36" s="191"/>
      <c r="PQU36" s="191"/>
      <c r="PQV36" s="191"/>
      <c r="PQW36" s="191"/>
      <c r="PQX36" s="191"/>
      <c r="PQY36" s="191"/>
      <c r="PQZ36" s="191"/>
      <c r="PRA36" s="191"/>
      <c r="PRB36" s="191"/>
      <c r="PRC36" s="191"/>
      <c r="PRD36" s="191"/>
      <c r="PRE36" s="191"/>
      <c r="PRF36" s="191"/>
      <c r="PRG36" s="191"/>
      <c r="PRH36" s="191"/>
      <c r="PRI36" s="191"/>
      <c r="PRJ36" s="191"/>
      <c r="PRK36" s="191"/>
      <c r="PRL36" s="191"/>
      <c r="PRM36" s="191"/>
      <c r="PRN36" s="191"/>
      <c r="PRO36" s="191"/>
      <c r="PRP36" s="191"/>
      <c r="PRQ36" s="191"/>
      <c r="PRR36" s="191"/>
      <c r="PRS36" s="191"/>
      <c r="PRT36" s="191"/>
      <c r="PRU36" s="191"/>
      <c r="PRV36" s="191"/>
      <c r="PRW36" s="191"/>
      <c r="PRX36" s="191"/>
      <c r="PRY36" s="191"/>
      <c r="PRZ36" s="191"/>
      <c r="PSA36" s="191"/>
      <c r="PSB36" s="191"/>
      <c r="PSC36" s="191"/>
      <c r="PSD36" s="191"/>
      <c r="PSE36" s="191"/>
      <c r="PSF36" s="191"/>
      <c r="PSG36" s="191"/>
      <c r="PSH36" s="191"/>
      <c r="PSI36" s="191"/>
      <c r="PSJ36" s="191"/>
      <c r="PSK36" s="191"/>
      <c r="PSL36" s="191"/>
      <c r="PSM36" s="191"/>
      <c r="PSN36" s="191"/>
      <c r="PSO36" s="191"/>
      <c r="PSP36" s="191"/>
      <c r="PSQ36" s="191"/>
      <c r="PSR36" s="191"/>
      <c r="PSS36" s="191"/>
      <c r="PST36" s="191"/>
      <c r="PSU36" s="191"/>
      <c r="PSV36" s="191"/>
      <c r="PSW36" s="191"/>
      <c r="PSX36" s="191"/>
      <c r="PSY36" s="191"/>
      <c r="PSZ36" s="191"/>
      <c r="PTA36" s="191"/>
      <c r="PTB36" s="191"/>
      <c r="PTC36" s="191"/>
      <c r="PTD36" s="191"/>
      <c r="PTE36" s="191"/>
      <c r="PTF36" s="191"/>
      <c r="PTG36" s="191"/>
      <c r="PTH36" s="191"/>
      <c r="PTI36" s="191"/>
      <c r="PTJ36" s="191"/>
      <c r="PTK36" s="191"/>
      <c r="PTL36" s="191"/>
      <c r="PTM36" s="191"/>
      <c r="PTN36" s="191"/>
      <c r="PTO36" s="191"/>
      <c r="PTP36" s="191"/>
      <c r="PTQ36" s="191"/>
      <c r="PTR36" s="191"/>
      <c r="PTS36" s="191"/>
      <c r="PTT36" s="191"/>
      <c r="PTU36" s="191"/>
      <c r="PTV36" s="191"/>
      <c r="PTW36" s="191"/>
      <c r="PTX36" s="191"/>
      <c r="PTY36" s="191"/>
      <c r="PTZ36" s="191"/>
      <c r="PUA36" s="191"/>
      <c r="PUB36" s="191"/>
      <c r="PUC36" s="191"/>
      <c r="PUD36" s="191"/>
      <c r="PUE36" s="191"/>
      <c r="PUF36" s="191"/>
      <c r="PUG36" s="191"/>
      <c r="PUH36" s="191"/>
      <c r="PUI36" s="191"/>
      <c r="PUJ36" s="191"/>
      <c r="PUK36" s="191"/>
      <c r="PUL36" s="191"/>
      <c r="PUM36" s="191"/>
      <c r="PUN36" s="191"/>
      <c r="PUO36" s="191"/>
      <c r="PUP36" s="191"/>
      <c r="PUQ36" s="191"/>
      <c r="PUR36" s="191"/>
      <c r="PUS36" s="191"/>
      <c r="PUT36" s="191"/>
      <c r="PUU36" s="191"/>
      <c r="PUV36" s="191"/>
      <c r="PUW36" s="191"/>
      <c r="PUX36" s="191"/>
      <c r="PUY36" s="191"/>
      <c r="PUZ36" s="191"/>
      <c r="PVA36" s="191"/>
      <c r="PVB36" s="191"/>
      <c r="PVC36" s="191"/>
      <c r="PVD36" s="191"/>
      <c r="PVE36" s="191"/>
      <c r="PVF36" s="191"/>
      <c r="PVG36" s="191"/>
      <c r="PVH36" s="191"/>
      <c r="PVI36" s="191"/>
      <c r="PVJ36" s="191"/>
      <c r="PVK36" s="191"/>
      <c r="PVL36" s="191"/>
      <c r="PVM36" s="191"/>
      <c r="PVN36" s="191"/>
      <c r="PVO36" s="191"/>
      <c r="PVP36" s="191"/>
      <c r="PVQ36" s="191"/>
      <c r="PVR36" s="191"/>
      <c r="PVS36" s="191"/>
      <c r="PVT36" s="191"/>
      <c r="PVU36" s="191"/>
      <c r="PVV36" s="191"/>
      <c r="PVW36" s="191"/>
      <c r="PVX36" s="191"/>
      <c r="PVY36" s="191"/>
      <c r="PVZ36" s="191"/>
      <c r="PWA36" s="191"/>
      <c r="PWB36" s="191"/>
      <c r="PWC36" s="191"/>
      <c r="PWD36" s="191"/>
      <c r="PWE36" s="191"/>
      <c r="PWF36" s="191"/>
      <c r="PWG36" s="191"/>
      <c r="PWH36" s="191"/>
      <c r="PWI36" s="191"/>
      <c r="PWJ36" s="191"/>
      <c r="PWK36" s="191"/>
      <c r="PWL36" s="191"/>
      <c r="PWM36" s="191"/>
      <c r="PWN36" s="191"/>
      <c r="PWO36" s="191"/>
      <c r="PWP36" s="191"/>
      <c r="PWQ36" s="191"/>
      <c r="PWR36" s="191"/>
      <c r="PWS36" s="191"/>
      <c r="PWT36" s="191"/>
      <c r="PWU36" s="191"/>
      <c r="PWV36" s="191"/>
      <c r="PWW36" s="191"/>
      <c r="PWX36" s="191"/>
      <c r="PWY36" s="191"/>
      <c r="PWZ36" s="191"/>
      <c r="PXA36" s="191"/>
      <c r="PXB36" s="191"/>
      <c r="PXC36" s="191"/>
      <c r="PXD36" s="191"/>
      <c r="PXE36" s="191"/>
      <c r="PXF36" s="191"/>
      <c r="PXG36" s="191"/>
      <c r="PXH36" s="191"/>
      <c r="PXI36" s="191"/>
      <c r="PXJ36" s="191"/>
      <c r="PXK36" s="191"/>
      <c r="PXL36" s="191"/>
      <c r="PXM36" s="191"/>
      <c r="PXN36" s="191"/>
      <c r="PXO36" s="191"/>
      <c r="PXP36" s="191"/>
      <c r="PXQ36" s="191"/>
      <c r="PXR36" s="191"/>
      <c r="PXS36" s="191"/>
      <c r="PXT36" s="191"/>
      <c r="PXU36" s="191"/>
      <c r="PXV36" s="191"/>
      <c r="PXW36" s="191"/>
      <c r="PXX36" s="191"/>
      <c r="PXY36" s="191"/>
      <c r="PXZ36" s="191"/>
      <c r="PYA36" s="191"/>
      <c r="PYB36" s="191"/>
      <c r="PYC36" s="191"/>
      <c r="PYD36" s="191"/>
      <c r="PYE36" s="191"/>
      <c r="PYF36" s="191"/>
      <c r="PYG36" s="191"/>
      <c r="PYH36" s="191"/>
      <c r="PYI36" s="191"/>
      <c r="PYJ36" s="191"/>
      <c r="PYK36" s="191"/>
      <c r="PYL36" s="191"/>
      <c r="PYM36" s="191"/>
      <c r="PYN36" s="191"/>
      <c r="PYO36" s="191"/>
      <c r="PYP36" s="191"/>
      <c r="PYQ36" s="191"/>
      <c r="PYR36" s="191"/>
      <c r="PYS36" s="191"/>
      <c r="PYT36" s="191"/>
      <c r="PYU36" s="191"/>
      <c r="PYV36" s="191"/>
      <c r="PYW36" s="191"/>
      <c r="PYX36" s="191"/>
      <c r="PYY36" s="191"/>
      <c r="PYZ36" s="191"/>
      <c r="PZA36" s="191"/>
      <c r="PZB36" s="191"/>
      <c r="PZC36" s="191"/>
      <c r="PZD36" s="191"/>
      <c r="PZE36" s="191"/>
      <c r="PZF36" s="191"/>
      <c r="PZG36" s="191"/>
      <c r="PZH36" s="191"/>
      <c r="PZI36" s="191"/>
      <c r="PZJ36" s="191"/>
      <c r="PZK36" s="191"/>
      <c r="PZL36" s="191"/>
      <c r="PZM36" s="191"/>
      <c r="PZN36" s="191"/>
      <c r="PZO36" s="191"/>
      <c r="PZP36" s="191"/>
      <c r="PZQ36" s="191"/>
      <c r="PZR36" s="191"/>
      <c r="PZS36" s="191"/>
      <c r="PZT36" s="191"/>
      <c r="PZU36" s="191"/>
      <c r="PZV36" s="191"/>
      <c r="PZW36" s="191"/>
      <c r="PZX36" s="191"/>
      <c r="PZY36" s="191"/>
      <c r="PZZ36" s="191"/>
      <c r="QAA36" s="191"/>
      <c r="QAB36" s="191"/>
      <c r="QAC36" s="191"/>
      <c r="QAD36" s="191"/>
      <c r="QAE36" s="191"/>
      <c r="QAF36" s="191"/>
      <c r="QAG36" s="191"/>
      <c r="QAH36" s="191"/>
      <c r="QAI36" s="191"/>
      <c r="QAJ36" s="191"/>
      <c r="QAK36" s="191"/>
      <c r="QAL36" s="191"/>
      <c r="QAM36" s="191"/>
      <c r="QAN36" s="191"/>
      <c r="QAO36" s="191"/>
      <c r="QAP36" s="191"/>
      <c r="QAQ36" s="191"/>
      <c r="QAR36" s="191"/>
      <c r="QAS36" s="191"/>
      <c r="QAT36" s="191"/>
      <c r="QAU36" s="191"/>
      <c r="QAV36" s="191"/>
      <c r="QAW36" s="191"/>
      <c r="QAX36" s="191"/>
      <c r="QAY36" s="191"/>
      <c r="QAZ36" s="191"/>
      <c r="QBA36" s="191"/>
      <c r="QBB36" s="191"/>
      <c r="QBC36" s="191"/>
      <c r="QBD36" s="191"/>
      <c r="QBE36" s="191"/>
      <c r="QBF36" s="191"/>
      <c r="QBG36" s="191"/>
      <c r="QBH36" s="191"/>
      <c r="QBI36" s="191"/>
      <c r="QBJ36" s="191"/>
      <c r="QBK36" s="191"/>
      <c r="QBL36" s="191"/>
      <c r="QBM36" s="191"/>
      <c r="QBN36" s="191"/>
      <c r="QBO36" s="191"/>
      <c r="QBP36" s="191"/>
      <c r="QBQ36" s="191"/>
      <c r="QBR36" s="191"/>
      <c r="QBS36" s="191"/>
      <c r="QBT36" s="191"/>
      <c r="QBU36" s="191"/>
      <c r="QBV36" s="191"/>
      <c r="QBW36" s="191"/>
      <c r="QBX36" s="191"/>
      <c r="QBY36" s="191"/>
      <c r="QBZ36" s="191"/>
      <c r="QCA36" s="191"/>
      <c r="QCB36" s="191"/>
      <c r="QCC36" s="191"/>
      <c r="QCD36" s="191"/>
      <c r="QCE36" s="191"/>
      <c r="QCF36" s="191"/>
      <c r="QCG36" s="191"/>
      <c r="QCH36" s="191"/>
      <c r="QCI36" s="191"/>
      <c r="QCJ36" s="191"/>
      <c r="QCK36" s="191"/>
      <c r="QCL36" s="191"/>
      <c r="QCM36" s="191"/>
      <c r="QCN36" s="191"/>
      <c r="QCO36" s="191"/>
      <c r="QCP36" s="191"/>
      <c r="QCQ36" s="191"/>
      <c r="QCR36" s="191"/>
      <c r="QCS36" s="191"/>
      <c r="QCT36" s="191"/>
      <c r="QCU36" s="191"/>
      <c r="QCV36" s="191"/>
      <c r="QCW36" s="191"/>
      <c r="QCX36" s="191"/>
      <c r="QCY36" s="191"/>
      <c r="QCZ36" s="191"/>
      <c r="QDA36" s="191"/>
      <c r="QDB36" s="191"/>
      <c r="QDC36" s="191"/>
      <c r="QDD36" s="191"/>
      <c r="QDE36" s="191"/>
      <c r="QDF36" s="191"/>
      <c r="QDG36" s="191"/>
      <c r="QDH36" s="191"/>
      <c r="QDI36" s="191"/>
      <c r="QDJ36" s="191"/>
      <c r="QDK36" s="191"/>
      <c r="QDL36" s="191"/>
      <c r="QDM36" s="191"/>
      <c r="QDN36" s="191"/>
      <c r="QDO36" s="191"/>
      <c r="QDP36" s="191"/>
      <c r="QDQ36" s="191"/>
      <c r="QDR36" s="191"/>
      <c r="QDS36" s="191"/>
      <c r="QDT36" s="191"/>
      <c r="QDU36" s="191"/>
      <c r="QDV36" s="191"/>
      <c r="QDW36" s="191"/>
      <c r="QDX36" s="191"/>
      <c r="QDY36" s="191"/>
      <c r="QDZ36" s="191"/>
      <c r="QEA36" s="191"/>
      <c r="QEB36" s="191"/>
      <c r="QEC36" s="191"/>
      <c r="QED36" s="191"/>
      <c r="QEE36" s="191"/>
      <c r="QEF36" s="191"/>
      <c r="QEG36" s="191"/>
      <c r="QEH36" s="191"/>
      <c r="QEI36" s="191"/>
      <c r="QEJ36" s="191"/>
      <c r="QEK36" s="191"/>
      <c r="QEL36" s="191"/>
      <c r="QEM36" s="191"/>
      <c r="QEN36" s="191"/>
      <c r="QEO36" s="191"/>
      <c r="QEP36" s="191"/>
      <c r="QEQ36" s="191"/>
      <c r="QER36" s="191"/>
      <c r="QES36" s="191"/>
      <c r="QET36" s="191"/>
      <c r="QEU36" s="191"/>
      <c r="QEV36" s="191"/>
      <c r="QEW36" s="191"/>
      <c r="QEX36" s="191"/>
      <c r="QEY36" s="191"/>
      <c r="QEZ36" s="191"/>
      <c r="QFA36" s="191"/>
      <c r="QFB36" s="191"/>
      <c r="QFC36" s="191"/>
      <c r="QFD36" s="191"/>
      <c r="QFE36" s="191"/>
      <c r="QFF36" s="191"/>
      <c r="QFG36" s="191"/>
      <c r="QFH36" s="191"/>
      <c r="QFI36" s="191"/>
      <c r="QFJ36" s="191"/>
      <c r="QFK36" s="191"/>
      <c r="QFL36" s="191"/>
      <c r="QFM36" s="191"/>
      <c r="QFN36" s="191"/>
      <c r="QFO36" s="191"/>
      <c r="QFP36" s="191"/>
      <c r="QFQ36" s="191"/>
      <c r="QFR36" s="191"/>
      <c r="QFS36" s="191"/>
      <c r="QFT36" s="191"/>
      <c r="QFU36" s="191"/>
      <c r="QFV36" s="191"/>
      <c r="QFW36" s="191"/>
      <c r="QFX36" s="191"/>
      <c r="QFY36" s="191"/>
      <c r="QFZ36" s="191"/>
      <c r="QGA36" s="191"/>
      <c r="QGB36" s="191"/>
      <c r="QGC36" s="191"/>
      <c r="QGD36" s="191"/>
      <c r="QGE36" s="191"/>
      <c r="QGF36" s="191"/>
      <c r="QGG36" s="191"/>
      <c r="QGH36" s="191"/>
      <c r="QGI36" s="191"/>
      <c r="QGJ36" s="191"/>
      <c r="QGK36" s="191"/>
      <c r="QGL36" s="191"/>
      <c r="QGM36" s="191"/>
      <c r="QGN36" s="191"/>
      <c r="QGO36" s="191"/>
      <c r="QGP36" s="191"/>
      <c r="QGQ36" s="191"/>
      <c r="QGR36" s="191"/>
      <c r="QGS36" s="191"/>
      <c r="QGT36" s="191"/>
      <c r="QGU36" s="191"/>
      <c r="QGV36" s="191"/>
      <c r="QGW36" s="191"/>
      <c r="QGX36" s="191"/>
      <c r="QGY36" s="191"/>
      <c r="QGZ36" s="191"/>
      <c r="QHA36" s="191"/>
      <c r="QHB36" s="191"/>
      <c r="QHC36" s="191"/>
      <c r="QHD36" s="191"/>
      <c r="QHE36" s="191"/>
      <c r="QHF36" s="191"/>
      <c r="QHG36" s="191"/>
      <c r="QHH36" s="191"/>
      <c r="QHI36" s="191"/>
      <c r="QHJ36" s="191"/>
      <c r="QHK36" s="191"/>
      <c r="QHL36" s="191"/>
      <c r="QHM36" s="191"/>
      <c r="QHN36" s="191"/>
      <c r="QHO36" s="191"/>
      <c r="QHP36" s="191"/>
      <c r="QHQ36" s="191"/>
      <c r="QHR36" s="191"/>
      <c r="QHS36" s="191"/>
      <c r="QHT36" s="191"/>
      <c r="QHU36" s="191"/>
      <c r="QHV36" s="191"/>
      <c r="QHW36" s="191"/>
      <c r="QHX36" s="191"/>
      <c r="QHY36" s="191"/>
      <c r="QHZ36" s="191"/>
      <c r="QIA36" s="191"/>
      <c r="QIB36" s="191"/>
      <c r="QIC36" s="191"/>
      <c r="QID36" s="191"/>
      <c r="QIE36" s="191"/>
      <c r="QIF36" s="191"/>
      <c r="QIG36" s="191"/>
      <c r="QIH36" s="191"/>
      <c r="QII36" s="191"/>
      <c r="QIJ36" s="191"/>
      <c r="QIK36" s="191"/>
      <c r="QIL36" s="191"/>
      <c r="QIM36" s="191"/>
      <c r="QIN36" s="191"/>
      <c r="QIO36" s="191"/>
      <c r="QIP36" s="191"/>
      <c r="QIQ36" s="191"/>
      <c r="QIR36" s="191"/>
      <c r="QIS36" s="191"/>
      <c r="QIT36" s="191"/>
      <c r="QIU36" s="191"/>
      <c r="QIV36" s="191"/>
      <c r="QIW36" s="191"/>
      <c r="QIX36" s="191"/>
      <c r="QIY36" s="191"/>
      <c r="QIZ36" s="191"/>
      <c r="QJA36" s="191"/>
      <c r="QJB36" s="191"/>
      <c r="QJC36" s="191"/>
      <c r="QJD36" s="191"/>
      <c r="QJE36" s="191"/>
      <c r="QJF36" s="191"/>
      <c r="QJG36" s="191"/>
      <c r="QJH36" s="191"/>
      <c r="QJI36" s="191"/>
      <c r="QJJ36" s="191"/>
      <c r="QJK36" s="191"/>
      <c r="QJL36" s="191"/>
      <c r="QJM36" s="191"/>
      <c r="QJN36" s="191"/>
      <c r="QJO36" s="191"/>
      <c r="QJP36" s="191"/>
      <c r="QJQ36" s="191"/>
      <c r="QJR36" s="191"/>
      <c r="QJS36" s="191"/>
      <c r="QJT36" s="191"/>
      <c r="QJU36" s="191"/>
      <c r="QJV36" s="191"/>
      <c r="QJW36" s="191"/>
      <c r="QJX36" s="191"/>
      <c r="QJY36" s="191"/>
      <c r="QJZ36" s="191"/>
      <c r="QKA36" s="191"/>
      <c r="QKB36" s="191"/>
      <c r="QKC36" s="191"/>
      <c r="QKD36" s="191"/>
      <c r="QKE36" s="191"/>
      <c r="QKF36" s="191"/>
      <c r="QKG36" s="191"/>
      <c r="QKH36" s="191"/>
      <c r="QKI36" s="191"/>
      <c r="QKJ36" s="191"/>
      <c r="QKK36" s="191"/>
      <c r="QKL36" s="191"/>
      <c r="QKM36" s="191"/>
      <c r="QKN36" s="191"/>
      <c r="QKO36" s="191"/>
      <c r="QKP36" s="191"/>
      <c r="QKQ36" s="191"/>
      <c r="QKR36" s="191"/>
      <c r="QKS36" s="191"/>
      <c r="QKT36" s="191"/>
      <c r="QKU36" s="191"/>
      <c r="QKV36" s="191"/>
      <c r="QKW36" s="191"/>
      <c r="QKX36" s="191"/>
      <c r="QKY36" s="191"/>
      <c r="QKZ36" s="191"/>
      <c r="QLA36" s="191"/>
      <c r="QLB36" s="191"/>
      <c r="QLC36" s="191"/>
      <c r="QLD36" s="191"/>
      <c r="QLE36" s="191"/>
      <c r="QLF36" s="191"/>
      <c r="QLG36" s="191"/>
      <c r="QLH36" s="191"/>
      <c r="QLI36" s="191"/>
      <c r="QLJ36" s="191"/>
      <c r="QLK36" s="191"/>
      <c r="QLL36" s="191"/>
      <c r="QLM36" s="191"/>
      <c r="QLN36" s="191"/>
      <c r="QLO36" s="191"/>
      <c r="QLP36" s="191"/>
      <c r="QLQ36" s="191"/>
      <c r="QLR36" s="191"/>
      <c r="QLS36" s="191"/>
      <c r="QLT36" s="191"/>
      <c r="QLU36" s="191"/>
      <c r="QLV36" s="191"/>
      <c r="QLW36" s="191"/>
      <c r="QLX36" s="191"/>
      <c r="QLY36" s="191"/>
      <c r="QLZ36" s="191"/>
      <c r="QMA36" s="191"/>
      <c r="QMB36" s="191"/>
      <c r="QMC36" s="191"/>
      <c r="QMD36" s="191"/>
      <c r="QME36" s="191"/>
      <c r="QMF36" s="191"/>
      <c r="QMG36" s="191"/>
      <c r="QMH36" s="191"/>
      <c r="QMI36" s="191"/>
      <c r="QMJ36" s="191"/>
      <c r="QMK36" s="191"/>
      <c r="QML36" s="191"/>
      <c r="QMM36" s="191"/>
      <c r="QMN36" s="191"/>
      <c r="QMO36" s="191"/>
      <c r="QMP36" s="191"/>
      <c r="QMQ36" s="191"/>
      <c r="QMR36" s="191"/>
      <c r="QMS36" s="191"/>
      <c r="QMT36" s="191"/>
      <c r="QMU36" s="191"/>
      <c r="QMV36" s="191"/>
      <c r="QMW36" s="191"/>
      <c r="QMX36" s="191"/>
      <c r="QMY36" s="191"/>
      <c r="QMZ36" s="191"/>
      <c r="QNA36" s="191"/>
      <c r="QNB36" s="191"/>
      <c r="QNC36" s="191"/>
      <c r="QND36" s="191"/>
      <c r="QNE36" s="191"/>
      <c r="QNF36" s="191"/>
      <c r="QNG36" s="191"/>
      <c r="QNH36" s="191"/>
      <c r="QNI36" s="191"/>
      <c r="QNJ36" s="191"/>
      <c r="QNK36" s="191"/>
      <c r="QNL36" s="191"/>
      <c r="QNM36" s="191"/>
      <c r="QNN36" s="191"/>
      <c r="QNO36" s="191"/>
      <c r="QNP36" s="191"/>
      <c r="QNQ36" s="191"/>
      <c r="QNR36" s="191"/>
      <c r="QNS36" s="191"/>
      <c r="QNT36" s="191"/>
      <c r="QNU36" s="191"/>
      <c r="QNV36" s="191"/>
      <c r="QNW36" s="191"/>
      <c r="QNX36" s="191"/>
      <c r="QNY36" s="191"/>
      <c r="QNZ36" s="191"/>
      <c r="QOA36" s="191"/>
      <c r="QOB36" s="191"/>
      <c r="QOC36" s="191"/>
      <c r="QOD36" s="191"/>
      <c r="QOE36" s="191"/>
      <c r="QOF36" s="191"/>
      <c r="QOG36" s="191"/>
      <c r="QOH36" s="191"/>
      <c r="QOI36" s="191"/>
      <c r="QOJ36" s="191"/>
      <c r="QOK36" s="191"/>
      <c r="QOL36" s="191"/>
      <c r="QOM36" s="191"/>
      <c r="QON36" s="191"/>
      <c r="QOO36" s="191"/>
      <c r="QOP36" s="191"/>
      <c r="QOQ36" s="191"/>
      <c r="QOR36" s="191"/>
      <c r="QOS36" s="191"/>
      <c r="QOT36" s="191"/>
      <c r="QOU36" s="191"/>
      <c r="QOV36" s="191"/>
      <c r="QOW36" s="191"/>
      <c r="QOX36" s="191"/>
      <c r="QOY36" s="191"/>
      <c r="QOZ36" s="191"/>
      <c r="QPA36" s="191"/>
      <c r="QPB36" s="191"/>
      <c r="QPC36" s="191"/>
      <c r="QPD36" s="191"/>
      <c r="QPE36" s="191"/>
      <c r="QPF36" s="191"/>
      <c r="QPG36" s="191"/>
      <c r="QPH36" s="191"/>
      <c r="QPI36" s="191"/>
      <c r="QPJ36" s="191"/>
      <c r="QPK36" s="191"/>
      <c r="QPL36" s="191"/>
      <c r="QPM36" s="191"/>
      <c r="QPN36" s="191"/>
      <c r="QPO36" s="191"/>
      <c r="QPP36" s="191"/>
      <c r="QPQ36" s="191"/>
      <c r="QPR36" s="191"/>
      <c r="QPS36" s="191"/>
      <c r="QPT36" s="191"/>
      <c r="QPU36" s="191"/>
      <c r="QPV36" s="191"/>
      <c r="QPW36" s="191"/>
      <c r="QPX36" s="191"/>
      <c r="QPY36" s="191"/>
      <c r="QPZ36" s="191"/>
      <c r="QQA36" s="191"/>
      <c r="QQB36" s="191"/>
      <c r="QQC36" s="191"/>
      <c r="QQD36" s="191"/>
      <c r="QQE36" s="191"/>
      <c r="QQF36" s="191"/>
      <c r="QQG36" s="191"/>
      <c r="QQH36" s="191"/>
      <c r="QQI36" s="191"/>
      <c r="QQJ36" s="191"/>
      <c r="QQK36" s="191"/>
      <c r="QQL36" s="191"/>
      <c r="QQM36" s="191"/>
      <c r="QQN36" s="191"/>
      <c r="QQO36" s="191"/>
      <c r="QQP36" s="191"/>
      <c r="QQQ36" s="191"/>
      <c r="QQR36" s="191"/>
      <c r="QQS36" s="191"/>
      <c r="QQT36" s="191"/>
      <c r="QQU36" s="191"/>
      <c r="QQV36" s="191"/>
      <c r="QQW36" s="191"/>
      <c r="QQX36" s="191"/>
      <c r="QQY36" s="191"/>
      <c r="QQZ36" s="191"/>
      <c r="QRA36" s="191"/>
      <c r="QRB36" s="191"/>
      <c r="QRC36" s="191"/>
      <c r="QRD36" s="191"/>
      <c r="QRE36" s="191"/>
      <c r="QRF36" s="191"/>
      <c r="QRG36" s="191"/>
      <c r="QRH36" s="191"/>
      <c r="QRI36" s="191"/>
      <c r="QRJ36" s="191"/>
      <c r="QRK36" s="191"/>
      <c r="QRL36" s="191"/>
      <c r="QRM36" s="191"/>
      <c r="QRN36" s="191"/>
      <c r="QRO36" s="191"/>
      <c r="QRP36" s="191"/>
      <c r="QRQ36" s="191"/>
      <c r="QRR36" s="191"/>
      <c r="QRS36" s="191"/>
      <c r="QRT36" s="191"/>
      <c r="QRU36" s="191"/>
      <c r="QRV36" s="191"/>
      <c r="QRW36" s="191"/>
      <c r="QRX36" s="191"/>
      <c r="QRY36" s="191"/>
      <c r="QRZ36" s="191"/>
      <c r="QSA36" s="191"/>
      <c r="QSB36" s="191"/>
      <c r="QSC36" s="191"/>
      <c r="QSD36" s="191"/>
      <c r="QSE36" s="191"/>
      <c r="QSF36" s="191"/>
      <c r="QSG36" s="191"/>
      <c r="QSH36" s="191"/>
      <c r="QSI36" s="191"/>
      <c r="QSJ36" s="191"/>
      <c r="QSK36" s="191"/>
      <c r="QSL36" s="191"/>
      <c r="QSM36" s="191"/>
      <c r="QSN36" s="191"/>
      <c r="QSO36" s="191"/>
      <c r="QSP36" s="191"/>
      <c r="QSQ36" s="191"/>
      <c r="QSR36" s="191"/>
      <c r="QSS36" s="191"/>
      <c r="QST36" s="191"/>
      <c r="QSU36" s="191"/>
      <c r="QSV36" s="191"/>
      <c r="QSW36" s="191"/>
      <c r="QSX36" s="191"/>
      <c r="QSY36" s="191"/>
      <c r="QSZ36" s="191"/>
      <c r="QTA36" s="191"/>
      <c r="QTB36" s="191"/>
      <c r="QTC36" s="191"/>
      <c r="QTD36" s="191"/>
      <c r="QTE36" s="191"/>
      <c r="QTF36" s="191"/>
      <c r="QTG36" s="191"/>
      <c r="QTH36" s="191"/>
      <c r="QTI36" s="191"/>
      <c r="QTJ36" s="191"/>
      <c r="QTK36" s="191"/>
      <c r="QTL36" s="191"/>
      <c r="QTM36" s="191"/>
      <c r="QTN36" s="191"/>
      <c r="QTO36" s="191"/>
      <c r="QTP36" s="191"/>
      <c r="QTQ36" s="191"/>
      <c r="QTR36" s="191"/>
      <c r="QTS36" s="191"/>
      <c r="QTT36" s="191"/>
      <c r="QTU36" s="191"/>
      <c r="QTV36" s="191"/>
      <c r="QTW36" s="191"/>
      <c r="QTX36" s="191"/>
      <c r="QTY36" s="191"/>
      <c r="QTZ36" s="191"/>
      <c r="QUA36" s="191"/>
      <c r="QUB36" s="191"/>
      <c r="QUC36" s="191"/>
      <c r="QUD36" s="191"/>
      <c r="QUE36" s="191"/>
      <c r="QUF36" s="191"/>
      <c r="QUG36" s="191"/>
      <c r="QUH36" s="191"/>
      <c r="QUI36" s="191"/>
      <c r="QUJ36" s="191"/>
      <c r="QUK36" s="191"/>
      <c r="QUL36" s="191"/>
      <c r="QUM36" s="191"/>
      <c r="QUN36" s="191"/>
      <c r="QUO36" s="191"/>
      <c r="QUP36" s="191"/>
      <c r="QUQ36" s="191"/>
      <c r="QUR36" s="191"/>
      <c r="QUS36" s="191"/>
      <c r="QUT36" s="191"/>
      <c r="QUU36" s="191"/>
      <c r="QUV36" s="191"/>
      <c r="QUW36" s="191"/>
      <c r="QUX36" s="191"/>
      <c r="QUY36" s="191"/>
      <c r="QUZ36" s="191"/>
      <c r="QVA36" s="191"/>
      <c r="QVB36" s="191"/>
      <c r="QVC36" s="191"/>
      <c r="QVD36" s="191"/>
      <c r="QVE36" s="191"/>
      <c r="QVF36" s="191"/>
      <c r="QVG36" s="191"/>
      <c r="QVH36" s="191"/>
      <c r="QVI36" s="191"/>
      <c r="QVJ36" s="191"/>
      <c r="QVK36" s="191"/>
      <c r="QVL36" s="191"/>
      <c r="QVM36" s="191"/>
      <c r="QVN36" s="191"/>
      <c r="QVO36" s="191"/>
      <c r="QVP36" s="191"/>
      <c r="QVQ36" s="191"/>
      <c r="QVR36" s="191"/>
      <c r="QVS36" s="191"/>
      <c r="QVT36" s="191"/>
      <c r="QVU36" s="191"/>
      <c r="QVV36" s="191"/>
      <c r="QVW36" s="191"/>
      <c r="QVX36" s="191"/>
      <c r="QVY36" s="191"/>
      <c r="QVZ36" s="191"/>
      <c r="QWA36" s="191"/>
      <c r="QWB36" s="191"/>
      <c r="QWC36" s="191"/>
      <c r="QWD36" s="191"/>
      <c r="QWE36" s="191"/>
      <c r="QWF36" s="191"/>
      <c r="QWG36" s="191"/>
      <c r="QWH36" s="191"/>
      <c r="QWI36" s="191"/>
      <c r="QWJ36" s="191"/>
      <c r="QWK36" s="191"/>
      <c r="QWL36" s="191"/>
      <c r="QWM36" s="191"/>
      <c r="QWN36" s="191"/>
      <c r="QWO36" s="191"/>
      <c r="QWP36" s="191"/>
      <c r="QWQ36" s="191"/>
      <c r="QWR36" s="191"/>
      <c r="QWS36" s="191"/>
      <c r="QWT36" s="191"/>
      <c r="QWU36" s="191"/>
      <c r="QWV36" s="191"/>
      <c r="QWW36" s="191"/>
      <c r="QWX36" s="191"/>
      <c r="QWY36" s="191"/>
      <c r="QWZ36" s="191"/>
      <c r="QXA36" s="191"/>
      <c r="QXB36" s="191"/>
      <c r="QXC36" s="191"/>
      <c r="QXD36" s="191"/>
      <c r="QXE36" s="191"/>
      <c r="QXF36" s="191"/>
      <c r="QXG36" s="191"/>
      <c r="QXH36" s="191"/>
      <c r="QXI36" s="191"/>
      <c r="QXJ36" s="191"/>
      <c r="QXK36" s="191"/>
      <c r="QXL36" s="191"/>
      <c r="QXM36" s="191"/>
      <c r="QXN36" s="191"/>
      <c r="QXO36" s="191"/>
      <c r="QXP36" s="191"/>
      <c r="QXQ36" s="191"/>
      <c r="QXR36" s="191"/>
      <c r="QXS36" s="191"/>
      <c r="QXT36" s="191"/>
      <c r="QXU36" s="191"/>
      <c r="QXV36" s="191"/>
      <c r="QXW36" s="191"/>
      <c r="QXX36" s="191"/>
      <c r="QXY36" s="191"/>
      <c r="QXZ36" s="191"/>
      <c r="QYA36" s="191"/>
      <c r="QYB36" s="191"/>
      <c r="QYC36" s="191"/>
      <c r="QYD36" s="191"/>
      <c r="QYE36" s="191"/>
      <c r="QYF36" s="191"/>
      <c r="QYG36" s="191"/>
      <c r="QYH36" s="191"/>
      <c r="QYI36" s="191"/>
      <c r="QYJ36" s="191"/>
      <c r="QYK36" s="191"/>
      <c r="QYL36" s="191"/>
      <c r="QYM36" s="191"/>
      <c r="QYN36" s="191"/>
      <c r="QYO36" s="191"/>
      <c r="QYP36" s="191"/>
      <c r="QYQ36" s="191"/>
      <c r="QYR36" s="191"/>
      <c r="QYS36" s="191"/>
      <c r="QYT36" s="191"/>
      <c r="QYU36" s="191"/>
      <c r="QYV36" s="191"/>
      <c r="QYW36" s="191"/>
      <c r="QYX36" s="191"/>
      <c r="QYY36" s="191"/>
      <c r="QYZ36" s="191"/>
      <c r="QZA36" s="191"/>
      <c r="QZB36" s="191"/>
      <c r="QZC36" s="191"/>
      <c r="QZD36" s="191"/>
      <c r="QZE36" s="191"/>
      <c r="QZF36" s="191"/>
      <c r="QZG36" s="191"/>
      <c r="QZH36" s="191"/>
      <c r="QZI36" s="191"/>
      <c r="QZJ36" s="191"/>
      <c r="QZK36" s="191"/>
      <c r="QZL36" s="191"/>
      <c r="QZM36" s="191"/>
      <c r="QZN36" s="191"/>
      <c r="QZO36" s="191"/>
      <c r="QZP36" s="191"/>
      <c r="QZQ36" s="191"/>
      <c r="QZR36" s="191"/>
      <c r="QZS36" s="191"/>
      <c r="QZT36" s="191"/>
      <c r="QZU36" s="191"/>
      <c r="QZV36" s="191"/>
      <c r="QZW36" s="191"/>
      <c r="QZX36" s="191"/>
      <c r="QZY36" s="191"/>
      <c r="QZZ36" s="191"/>
      <c r="RAA36" s="191"/>
      <c r="RAB36" s="191"/>
      <c r="RAC36" s="191"/>
      <c r="RAD36" s="191"/>
      <c r="RAE36" s="191"/>
      <c r="RAF36" s="191"/>
      <c r="RAG36" s="191"/>
      <c r="RAH36" s="191"/>
      <c r="RAI36" s="191"/>
      <c r="RAJ36" s="191"/>
      <c r="RAK36" s="191"/>
      <c r="RAL36" s="191"/>
      <c r="RAM36" s="191"/>
      <c r="RAN36" s="191"/>
      <c r="RAO36" s="191"/>
      <c r="RAP36" s="191"/>
      <c r="RAQ36" s="191"/>
      <c r="RAR36" s="191"/>
      <c r="RAS36" s="191"/>
      <c r="RAT36" s="191"/>
      <c r="RAU36" s="191"/>
      <c r="RAV36" s="191"/>
      <c r="RAW36" s="191"/>
      <c r="RAX36" s="191"/>
      <c r="RAY36" s="191"/>
      <c r="RAZ36" s="191"/>
      <c r="RBA36" s="191"/>
      <c r="RBB36" s="191"/>
      <c r="RBC36" s="191"/>
      <c r="RBD36" s="191"/>
      <c r="RBE36" s="191"/>
      <c r="RBF36" s="191"/>
      <c r="RBG36" s="191"/>
      <c r="RBH36" s="191"/>
      <c r="RBI36" s="191"/>
      <c r="RBJ36" s="191"/>
      <c r="RBK36" s="191"/>
      <c r="RBL36" s="191"/>
      <c r="RBM36" s="191"/>
      <c r="RBN36" s="191"/>
      <c r="RBO36" s="191"/>
      <c r="RBP36" s="191"/>
      <c r="RBQ36" s="191"/>
      <c r="RBR36" s="191"/>
      <c r="RBS36" s="191"/>
      <c r="RBT36" s="191"/>
      <c r="RBU36" s="191"/>
      <c r="RBV36" s="191"/>
      <c r="RBW36" s="191"/>
      <c r="RBX36" s="191"/>
      <c r="RBY36" s="191"/>
      <c r="RBZ36" s="191"/>
      <c r="RCA36" s="191"/>
      <c r="RCB36" s="191"/>
      <c r="RCC36" s="191"/>
      <c r="RCD36" s="191"/>
      <c r="RCE36" s="191"/>
      <c r="RCF36" s="191"/>
      <c r="RCG36" s="191"/>
      <c r="RCH36" s="191"/>
      <c r="RCI36" s="191"/>
      <c r="RCJ36" s="191"/>
      <c r="RCK36" s="191"/>
      <c r="RCL36" s="191"/>
      <c r="RCM36" s="191"/>
      <c r="RCN36" s="191"/>
      <c r="RCO36" s="191"/>
      <c r="RCP36" s="191"/>
      <c r="RCQ36" s="191"/>
      <c r="RCR36" s="191"/>
      <c r="RCS36" s="191"/>
      <c r="RCT36" s="191"/>
      <c r="RCU36" s="191"/>
      <c r="RCV36" s="191"/>
      <c r="RCW36" s="191"/>
      <c r="RCX36" s="191"/>
      <c r="RCY36" s="191"/>
      <c r="RCZ36" s="191"/>
      <c r="RDA36" s="191"/>
      <c r="RDB36" s="191"/>
      <c r="RDC36" s="191"/>
      <c r="RDD36" s="191"/>
      <c r="RDE36" s="191"/>
      <c r="RDF36" s="191"/>
      <c r="RDG36" s="191"/>
      <c r="RDH36" s="191"/>
      <c r="RDI36" s="191"/>
      <c r="RDJ36" s="191"/>
      <c r="RDK36" s="191"/>
      <c r="RDL36" s="191"/>
      <c r="RDM36" s="191"/>
      <c r="RDN36" s="191"/>
      <c r="RDO36" s="191"/>
      <c r="RDP36" s="191"/>
      <c r="RDQ36" s="191"/>
      <c r="RDR36" s="191"/>
      <c r="RDS36" s="191"/>
      <c r="RDT36" s="191"/>
      <c r="RDU36" s="191"/>
      <c r="RDV36" s="191"/>
      <c r="RDW36" s="191"/>
      <c r="RDX36" s="191"/>
      <c r="RDY36" s="191"/>
      <c r="RDZ36" s="191"/>
      <c r="REA36" s="191"/>
      <c r="REB36" s="191"/>
      <c r="REC36" s="191"/>
      <c r="RED36" s="191"/>
      <c r="REE36" s="191"/>
      <c r="REF36" s="191"/>
      <c r="REG36" s="191"/>
      <c r="REH36" s="191"/>
      <c r="REI36" s="191"/>
      <c r="REJ36" s="191"/>
      <c r="REK36" s="191"/>
      <c r="REL36" s="191"/>
      <c r="REM36" s="191"/>
      <c r="REN36" s="191"/>
      <c r="REO36" s="191"/>
      <c r="REP36" s="191"/>
      <c r="REQ36" s="191"/>
      <c r="RER36" s="191"/>
      <c r="RES36" s="191"/>
      <c r="RET36" s="191"/>
      <c r="REU36" s="191"/>
      <c r="REV36" s="191"/>
      <c r="REW36" s="191"/>
      <c r="REX36" s="191"/>
      <c r="REY36" s="191"/>
      <c r="REZ36" s="191"/>
      <c r="RFA36" s="191"/>
      <c r="RFB36" s="191"/>
      <c r="RFC36" s="191"/>
      <c r="RFD36" s="191"/>
      <c r="RFE36" s="191"/>
      <c r="RFF36" s="191"/>
      <c r="RFG36" s="191"/>
      <c r="RFH36" s="191"/>
      <c r="RFI36" s="191"/>
      <c r="RFJ36" s="191"/>
      <c r="RFK36" s="191"/>
      <c r="RFL36" s="191"/>
      <c r="RFM36" s="191"/>
      <c r="RFN36" s="191"/>
      <c r="RFO36" s="191"/>
      <c r="RFP36" s="191"/>
      <c r="RFQ36" s="191"/>
      <c r="RFR36" s="191"/>
      <c r="RFS36" s="191"/>
      <c r="RFT36" s="191"/>
      <c r="RFU36" s="191"/>
      <c r="RFV36" s="191"/>
      <c r="RFW36" s="191"/>
      <c r="RFX36" s="191"/>
      <c r="RFY36" s="191"/>
      <c r="RFZ36" s="191"/>
      <c r="RGA36" s="191"/>
      <c r="RGB36" s="191"/>
      <c r="RGC36" s="191"/>
      <c r="RGD36" s="191"/>
      <c r="RGE36" s="191"/>
      <c r="RGF36" s="191"/>
      <c r="RGG36" s="191"/>
      <c r="RGH36" s="191"/>
      <c r="RGI36" s="191"/>
      <c r="RGJ36" s="191"/>
      <c r="RGK36" s="191"/>
      <c r="RGL36" s="191"/>
      <c r="RGM36" s="191"/>
      <c r="RGN36" s="191"/>
      <c r="RGO36" s="191"/>
      <c r="RGP36" s="191"/>
      <c r="RGQ36" s="191"/>
      <c r="RGR36" s="191"/>
      <c r="RGS36" s="191"/>
      <c r="RGT36" s="191"/>
      <c r="RGU36" s="191"/>
      <c r="RGV36" s="191"/>
      <c r="RGW36" s="191"/>
      <c r="RGX36" s="191"/>
      <c r="RGY36" s="191"/>
      <c r="RGZ36" s="191"/>
      <c r="RHA36" s="191"/>
      <c r="RHB36" s="191"/>
      <c r="RHC36" s="191"/>
      <c r="RHD36" s="191"/>
      <c r="RHE36" s="191"/>
      <c r="RHF36" s="191"/>
      <c r="RHG36" s="191"/>
      <c r="RHH36" s="191"/>
      <c r="RHI36" s="191"/>
      <c r="RHJ36" s="191"/>
      <c r="RHK36" s="191"/>
      <c r="RHL36" s="191"/>
      <c r="RHM36" s="191"/>
      <c r="RHN36" s="191"/>
      <c r="RHO36" s="191"/>
      <c r="RHP36" s="191"/>
      <c r="RHQ36" s="191"/>
      <c r="RHR36" s="191"/>
      <c r="RHS36" s="191"/>
      <c r="RHT36" s="191"/>
      <c r="RHU36" s="191"/>
      <c r="RHV36" s="191"/>
      <c r="RHW36" s="191"/>
      <c r="RHX36" s="191"/>
      <c r="RHY36" s="191"/>
      <c r="RHZ36" s="191"/>
      <c r="RIA36" s="191"/>
      <c r="RIB36" s="191"/>
      <c r="RIC36" s="191"/>
      <c r="RID36" s="191"/>
      <c r="RIE36" s="191"/>
      <c r="RIF36" s="191"/>
      <c r="RIG36" s="191"/>
      <c r="RIH36" s="191"/>
      <c r="RII36" s="191"/>
      <c r="RIJ36" s="191"/>
      <c r="RIK36" s="191"/>
      <c r="RIL36" s="191"/>
      <c r="RIM36" s="191"/>
      <c r="RIN36" s="191"/>
      <c r="RIO36" s="191"/>
      <c r="RIP36" s="191"/>
      <c r="RIQ36" s="191"/>
      <c r="RIR36" s="191"/>
      <c r="RIS36" s="191"/>
      <c r="RIT36" s="191"/>
      <c r="RIU36" s="191"/>
      <c r="RIV36" s="191"/>
      <c r="RIW36" s="191"/>
      <c r="RIX36" s="191"/>
      <c r="RIY36" s="191"/>
      <c r="RIZ36" s="191"/>
      <c r="RJA36" s="191"/>
      <c r="RJB36" s="191"/>
      <c r="RJC36" s="191"/>
      <c r="RJD36" s="191"/>
      <c r="RJE36" s="191"/>
      <c r="RJF36" s="191"/>
      <c r="RJG36" s="191"/>
      <c r="RJH36" s="191"/>
      <c r="RJI36" s="191"/>
      <c r="RJJ36" s="191"/>
      <c r="RJK36" s="191"/>
      <c r="RJL36" s="191"/>
      <c r="RJM36" s="191"/>
      <c r="RJN36" s="191"/>
      <c r="RJO36" s="191"/>
      <c r="RJP36" s="191"/>
      <c r="RJQ36" s="191"/>
      <c r="RJR36" s="191"/>
      <c r="RJS36" s="191"/>
      <c r="RJT36" s="191"/>
      <c r="RJU36" s="191"/>
      <c r="RJV36" s="191"/>
      <c r="RJW36" s="191"/>
      <c r="RJX36" s="191"/>
      <c r="RJY36" s="191"/>
      <c r="RJZ36" s="191"/>
      <c r="RKA36" s="191"/>
      <c r="RKB36" s="191"/>
      <c r="RKC36" s="191"/>
      <c r="RKD36" s="191"/>
      <c r="RKE36" s="191"/>
      <c r="RKF36" s="191"/>
      <c r="RKG36" s="191"/>
      <c r="RKH36" s="191"/>
      <c r="RKI36" s="191"/>
      <c r="RKJ36" s="191"/>
      <c r="RKK36" s="191"/>
      <c r="RKL36" s="191"/>
      <c r="RKM36" s="191"/>
      <c r="RKN36" s="191"/>
      <c r="RKO36" s="191"/>
      <c r="RKP36" s="191"/>
      <c r="RKQ36" s="191"/>
      <c r="RKR36" s="191"/>
      <c r="RKS36" s="191"/>
      <c r="RKT36" s="191"/>
      <c r="RKU36" s="191"/>
      <c r="RKV36" s="191"/>
      <c r="RKW36" s="191"/>
      <c r="RKX36" s="191"/>
      <c r="RKY36" s="191"/>
      <c r="RKZ36" s="191"/>
      <c r="RLA36" s="191"/>
      <c r="RLB36" s="191"/>
      <c r="RLC36" s="191"/>
      <c r="RLD36" s="191"/>
      <c r="RLE36" s="191"/>
      <c r="RLF36" s="191"/>
      <c r="RLG36" s="191"/>
      <c r="RLH36" s="191"/>
      <c r="RLI36" s="191"/>
      <c r="RLJ36" s="191"/>
      <c r="RLK36" s="191"/>
      <c r="RLL36" s="191"/>
      <c r="RLM36" s="191"/>
      <c r="RLN36" s="191"/>
      <c r="RLO36" s="191"/>
      <c r="RLP36" s="191"/>
      <c r="RLQ36" s="191"/>
      <c r="RLR36" s="191"/>
      <c r="RLS36" s="191"/>
      <c r="RLT36" s="191"/>
      <c r="RLU36" s="191"/>
      <c r="RLV36" s="191"/>
      <c r="RLW36" s="191"/>
      <c r="RLX36" s="191"/>
      <c r="RLY36" s="191"/>
      <c r="RLZ36" s="191"/>
      <c r="RMA36" s="191"/>
      <c r="RMB36" s="191"/>
      <c r="RMC36" s="191"/>
      <c r="RMD36" s="191"/>
      <c r="RME36" s="191"/>
      <c r="RMF36" s="191"/>
      <c r="RMG36" s="191"/>
      <c r="RMH36" s="191"/>
      <c r="RMI36" s="191"/>
      <c r="RMJ36" s="191"/>
      <c r="RMK36" s="191"/>
      <c r="RML36" s="191"/>
      <c r="RMM36" s="191"/>
      <c r="RMN36" s="191"/>
      <c r="RMO36" s="191"/>
      <c r="RMP36" s="191"/>
      <c r="RMQ36" s="191"/>
      <c r="RMR36" s="191"/>
      <c r="RMS36" s="191"/>
      <c r="RMT36" s="191"/>
      <c r="RMU36" s="191"/>
      <c r="RMV36" s="191"/>
      <c r="RMW36" s="191"/>
      <c r="RMX36" s="191"/>
      <c r="RMY36" s="191"/>
      <c r="RMZ36" s="191"/>
      <c r="RNA36" s="191"/>
      <c r="RNB36" s="191"/>
      <c r="RNC36" s="191"/>
      <c r="RND36" s="191"/>
      <c r="RNE36" s="191"/>
      <c r="RNF36" s="191"/>
      <c r="RNG36" s="191"/>
      <c r="RNH36" s="191"/>
      <c r="RNI36" s="191"/>
      <c r="RNJ36" s="191"/>
      <c r="RNK36" s="191"/>
      <c r="RNL36" s="191"/>
      <c r="RNM36" s="191"/>
      <c r="RNN36" s="191"/>
      <c r="RNO36" s="191"/>
      <c r="RNP36" s="191"/>
      <c r="RNQ36" s="191"/>
      <c r="RNR36" s="191"/>
      <c r="RNS36" s="191"/>
      <c r="RNT36" s="191"/>
      <c r="RNU36" s="191"/>
      <c r="RNV36" s="191"/>
      <c r="RNW36" s="191"/>
      <c r="RNX36" s="191"/>
      <c r="RNY36" s="191"/>
      <c r="RNZ36" s="191"/>
      <c r="ROA36" s="191"/>
      <c r="ROB36" s="191"/>
      <c r="ROC36" s="191"/>
      <c r="ROD36" s="191"/>
      <c r="ROE36" s="191"/>
      <c r="ROF36" s="191"/>
      <c r="ROG36" s="191"/>
      <c r="ROH36" s="191"/>
      <c r="ROI36" s="191"/>
      <c r="ROJ36" s="191"/>
      <c r="ROK36" s="191"/>
      <c r="ROL36" s="191"/>
      <c r="ROM36" s="191"/>
      <c r="RON36" s="191"/>
      <c r="ROO36" s="191"/>
      <c r="ROP36" s="191"/>
      <c r="ROQ36" s="191"/>
      <c r="ROR36" s="191"/>
      <c r="ROS36" s="191"/>
      <c r="ROT36" s="191"/>
      <c r="ROU36" s="191"/>
      <c r="ROV36" s="191"/>
      <c r="ROW36" s="191"/>
      <c r="ROX36" s="191"/>
      <c r="ROY36" s="191"/>
      <c r="ROZ36" s="191"/>
      <c r="RPA36" s="191"/>
      <c r="RPB36" s="191"/>
      <c r="RPC36" s="191"/>
      <c r="RPD36" s="191"/>
      <c r="RPE36" s="191"/>
      <c r="RPF36" s="191"/>
      <c r="RPG36" s="191"/>
      <c r="RPH36" s="191"/>
      <c r="RPI36" s="191"/>
      <c r="RPJ36" s="191"/>
      <c r="RPK36" s="191"/>
      <c r="RPL36" s="191"/>
      <c r="RPM36" s="191"/>
      <c r="RPN36" s="191"/>
      <c r="RPO36" s="191"/>
      <c r="RPP36" s="191"/>
      <c r="RPQ36" s="191"/>
      <c r="RPR36" s="191"/>
      <c r="RPS36" s="191"/>
      <c r="RPT36" s="191"/>
      <c r="RPU36" s="191"/>
      <c r="RPV36" s="191"/>
      <c r="RPW36" s="191"/>
      <c r="RPX36" s="191"/>
      <c r="RPY36" s="191"/>
      <c r="RPZ36" s="191"/>
      <c r="RQA36" s="191"/>
      <c r="RQB36" s="191"/>
      <c r="RQC36" s="191"/>
      <c r="RQD36" s="191"/>
      <c r="RQE36" s="191"/>
      <c r="RQF36" s="191"/>
      <c r="RQG36" s="191"/>
      <c r="RQH36" s="191"/>
      <c r="RQI36" s="191"/>
      <c r="RQJ36" s="191"/>
      <c r="RQK36" s="191"/>
      <c r="RQL36" s="191"/>
      <c r="RQM36" s="191"/>
      <c r="RQN36" s="191"/>
      <c r="RQO36" s="191"/>
      <c r="RQP36" s="191"/>
      <c r="RQQ36" s="191"/>
      <c r="RQR36" s="191"/>
      <c r="RQS36" s="191"/>
      <c r="RQT36" s="191"/>
      <c r="RQU36" s="191"/>
      <c r="RQV36" s="191"/>
      <c r="RQW36" s="191"/>
      <c r="RQX36" s="191"/>
      <c r="RQY36" s="191"/>
      <c r="RQZ36" s="191"/>
      <c r="RRA36" s="191"/>
      <c r="RRB36" s="191"/>
      <c r="RRC36" s="191"/>
      <c r="RRD36" s="191"/>
      <c r="RRE36" s="191"/>
      <c r="RRF36" s="191"/>
      <c r="RRG36" s="191"/>
      <c r="RRH36" s="191"/>
      <c r="RRI36" s="191"/>
      <c r="RRJ36" s="191"/>
      <c r="RRK36" s="191"/>
      <c r="RRL36" s="191"/>
      <c r="RRM36" s="191"/>
      <c r="RRN36" s="191"/>
      <c r="RRO36" s="191"/>
      <c r="RRP36" s="191"/>
      <c r="RRQ36" s="191"/>
      <c r="RRR36" s="191"/>
      <c r="RRS36" s="191"/>
      <c r="RRT36" s="191"/>
      <c r="RRU36" s="191"/>
      <c r="RRV36" s="191"/>
      <c r="RRW36" s="191"/>
      <c r="RRX36" s="191"/>
      <c r="RRY36" s="191"/>
      <c r="RRZ36" s="191"/>
      <c r="RSA36" s="191"/>
      <c r="RSB36" s="191"/>
      <c r="RSC36" s="191"/>
      <c r="RSD36" s="191"/>
      <c r="RSE36" s="191"/>
      <c r="RSF36" s="191"/>
      <c r="RSG36" s="191"/>
      <c r="RSH36" s="191"/>
      <c r="RSI36" s="191"/>
      <c r="RSJ36" s="191"/>
      <c r="RSK36" s="191"/>
      <c r="RSL36" s="191"/>
      <c r="RSM36" s="191"/>
      <c r="RSN36" s="191"/>
      <c r="RSO36" s="191"/>
      <c r="RSP36" s="191"/>
      <c r="RSQ36" s="191"/>
      <c r="RSR36" s="191"/>
      <c r="RSS36" s="191"/>
      <c r="RST36" s="191"/>
      <c r="RSU36" s="191"/>
      <c r="RSV36" s="191"/>
      <c r="RSW36" s="191"/>
      <c r="RSX36" s="191"/>
      <c r="RSY36" s="191"/>
      <c r="RSZ36" s="191"/>
      <c r="RTA36" s="191"/>
      <c r="RTB36" s="191"/>
      <c r="RTC36" s="191"/>
      <c r="RTD36" s="191"/>
      <c r="RTE36" s="191"/>
      <c r="RTF36" s="191"/>
      <c r="RTG36" s="191"/>
      <c r="RTH36" s="191"/>
      <c r="RTI36" s="191"/>
      <c r="RTJ36" s="191"/>
      <c r="RTK36" s="191"/>
      <c r="RTL36" s="191"/>
      <c r="RTM36" s="191"/>
      <c r="RTN36" s="191"/>
      <c r="RTO36" s="191"/>
      <c r="RTP36" s="191"/>
      <c r="RTQ36" s="191"/>
      <c r="RTR36" s="191"/>
      <c r="RTS36" s="191"/>
      <c r="RTT36" s="191"/>
      <c r="RTU36" s="191"/>
      <c r="RTV36" s="191"/>
      <c r="RTW36" s="191"/>
      <c r="RTX36" s="191"/>
      <c r="RTY36" s="191"/>
      <c r="RTZ36" s="191"/>
      <c r="RUA36" s="191"/>
      <c r="RUB36" s="191"/>
      <c r="RUC36" s="191"/>
      <c r="RUD36" s="191"/>
      <c r="RUE36" s="191"/>
      <c r="RUF36" s="191"/>
      <c r="RUG36" s="191"/>
      <c r="RUH36" s="191"/>
      <c r="RUI36" s="191"/>
      <c r="RUJ36" s="191"/>
      <c r="RUK36" s="191"/>
      <c r="RUL36" s="191"/>
      <c r="RUM36" s="191"/>
      <c r="RUN36" s="191"/>
      <c r="RUO36" s="191"/>
      <c r="RUP36" s="191"/>
      <c r="RUQ36" s="191"/>
      <c r="RUR36" s="191"/>
      <c r="RUS36" s="191"/>
      <c r="RUT36" s="191"/>
      <c r="RUU36" s="191"/>
      <c r="RUV36" s="191"/>
      <c r="RUW36" s="191"/>
      <c r="RUX36" s="191"/>
      <c r="RUY36" s="191"/>
      <c r="RUZ36" s="191"/>
      <c r="RVA36" s="191"/>
      <c r="RVB36" s="191"/>
      <c r="RVC36" s="191"/>
      <c r="RVD36" s="191"/>
      <c r="RVE36" s="191"/>
      <c r="RVF36" s="191"/>
      <c r="RVG36" s="191"/>
      <c r="RVH36" s="191"/>
      <c r="RVI36" s="191"/>
      <c r="RVJ36" s="191"/>
      <c r="RVK36" s="191"/>
      <c r="RVL36" s="191"/>
      <c r="RVM36" s="191"/>
      <c r="RVN36" s="191"/>
      <c r="RVO36" s="191"/>
      <c r="RVP36" s="191"/>
      <c r="RVQ36" s="191"/>
      <c r="RVR36" s="191"/>
      <c r="RVS36" s="191"/>
      <c r="RVT36" s="191"/>
      <c r="RVU36" s="191"/>
      <c r="RVV36" s="191"/>
      <c r="RVW36" s="191"/>
      <c r="RVX36" s="191"/>
      <c r="RVY36" s="191"/>
      <c r="RVZ36" s="191"/>
      <c r="RWA36" s="191"/>
      <c r="RWB36" s="191"/>
      <c r="RWC36" s="191"/>
      <c r="RWD36" s="191"/>
      <c r="RWE36" s="191"/>
      <c r="RWF36" s="191"/>
      <c r="RWG36" s="191"/>
      <c r="RWH36" s="191"/>
      <c r="RWI36" s="191"/>
      <c r="RWJ36" s="191"/>
      <c r="RWK36" s="191"/>
      <c r="RWL36" s="191"/>
      <c r="RWM36" s="191"/>
      <c r="RWN36" s="191"/>
      <c r="RWO36" s="191"/>
      <c r="RWP36" s="191"/>
      <c r="RWQ36" s="191"/>
      <c r="RWR36" s="191"/>
      <c r="RWS36" s="191"/>
      <c r="RWT36" s="191"/>
      <c r="RWU36" s="191"/>
      <c r="RWV36" s="191"/>
      <c r="RWW36" s="191"/>
      <c r="RWX36" s="191"/>
      <c r="RWY36" s="191"/>
      <c r="RWZ36" s="191"/>
      <c r="RXA36" s="191"/>
      <c r="RXB36" s="191"/>
      <c r="RXC36" s="191"/>
      <c r="RXD36" s="191"/>
      <c r="RXE36" s="191"/>
      <c r="RXF36" s="191"/>
      <c r="RXG36" s="191"/>
      <c r="RXH36" s="191"/>
      <c r="RXI36" s="191"/>
      <c r="RXJ36" s="191"/>
      <c r="RXK36" s="191"/>
      <c r="RXL36" s="191"/>
      <c r="RXM36" s="191"/>
      <c r="RXN36" s="191"/>
      <c r="RXO36" s="191"/>
      <c r="RXP36" s="191"/>
      <c r="RXQ36" s="191"/>
      <c r="RXR36" s="191"/>
      <c r="RXS36" s="191"/>
      <c r="RXT36" s="191"/>
      <c r="RXU36" s="191"/>
      <c r="RXV36" s="191"/>
      <c r="RXW36" s="191"/>
      <c r="RXX36" s="191"/>
      <c r="RXY36" s="191"/>
      <c r="RXZ36" s="191"/>
      <c r="RYA36" s="191"/>
      <c r="RYB36" s="191"/>
      <c r="RYC36" s="191"/>
      <c r="RYD36" s="191"/>
      <c r="RYE36" s="191"/>
      <c r="RYF36" s="191"/>
      <c r="RYG36" s="191"/>
      <c r="RYH36" s="191"/>
      <c r="RYI36" s="191"/>
      <c r="RYJ36" s="191"/>
      <c r="RYK36" s="191"/>
      <c r="RYL36" s="191"/>
      <c r="RYM36" s="191"/>
      <c r="RYN36" s="191"/>
      <c r="RYO36" s="191"/>
      <c r="RYP36" s="191"/>
      <c r="RYQ36" s="191"/>
      <c r="RYR36" s="191"/>
      <c r="RYS36" s="191"/>
      <c r="RYT36" s="191"/>
      <c r="RYU36" s="191"/>
      <c r="RYV36" s="191"/>
      <c r="RYW36" s="191"/>
      <c r="RYX36" s="191"/>
      <c r="RYY36" s="191"/>
      <c r="RYZ36" s="191"/>
      <c r="RZA36" s="191"/>
      <c r="RZB36" s="191"/>
      <c r="RZC36" s="191"/>
      <c r="RZD36" s="191"/>
      <c r="RZE36" s="191"/>
      <c r="RZF36" s="191"/>
      <c r="RZG36" s="191"/>
      <c r="RZH36" s="191"/>
      <c r="RZI36" s="191"/>
      <c r="RZJ36" s="191"/>
      <c r="RZK36" s="191"/>
      <c r="RZL36" s="191"/>
      <c r="RZM36" s="191"/>
      <c r="RZN36" s="191"/>
      <c r="RZO36" s="191"/>
      <c r="RZP36" s="191"/>
      <c r="RZQ36" s="191"/>
      <c r="RZR36" s="191"/>
      <c r="RZS36" s="191"/>
      <c r="RZT36" s="191"/>
      <c r="RZU36" s="191"/>
      <c r="RZV36" s="191"/>
      <c r="RZW36" s="191"/>
      <c r="RZX36" s="191"/>
      <c r="RZY36" s="191"/>
      <c r="RZZ36" s="191"/>
      <c r="SAA36" s="191"/>
      <c r="SAB36" s="191"/>
      <c r="SAC36" s="191"/>
      <c r="SAD36" s="191"/>
      <c r="SAE36" s="191"/>
      <c r="SAF36" s="191"/>
      <c r="SAG36" s="191"/>
      <c r="SAH36" s="191"/>
      <c r="SAI36" s="191"/>
      <c r="SAJ36" s="191"/>
      <c r="SAK36" s="191"/>
      <c r="SAL36" s="191"/>
      <c r="SAM36" s="191"/>
      <c r="SAN36" s="191"/>
      <c r="SAO36" s="191"/>
      <c r="SAP36" s="191"/>
      <c r="SAQ36" s="191"/>
      <c r="SAR36" s="191"/>
      <c r="SAS36" s="191"/>
      <c r="SAT36" s="191"/>
      <c r="SAU36" s="191"/>
      <c r="SAV36" s="191"/>
      <c r="SAW36" s="191"/>
      <c r="SAX36" s="191"/>
      <c r="SAY36" s="191"/>
      <c r="SAZ36" s="191"/>
      <c r="SBA36" s="191"/>
      <c r="SBB36" s="191"/>
      <c r="SBC36" s="191"/>
      <c r="SBD36" s="191"/>
      <c r="SBE36" s="191"/>
      <c r="SBF36" s="191"/>
      <c r="SBG36" s="191"/>
      <c r="SBH36" s="191"/>
      <c r="SBI36" s="191"/>
      <c r="SBJ36" s="191"/>
      <c r="SBK36" s="191"/>
      <c r="SBL36" s="191"/>
      <c r="SBM36" s="191"/>
      <c r="SBN36" s="191"/>
      <c r="SBO36" s="191"/>
      <c r="SBP36" s="191"/>
      <c r="SBQ36" s="191"/>
      <c r="SBR36" s="191"/>
      <c r="SBS36" s="191"/>
      <c r="SBT36" s="191"/>
      <c r="SBU36" s="191"/>
      <c r="SBV36" s="191"/>
      <c r="SBW36" s="191"/>
      <c r="SBX36" s="191"/>
      <c r="SBY36" s="191"/>
      <c r="SBZ36" s="191"/>
      <c r="SCA36" s="191"/>
      <c r="SCB36" s="191"/>
      <c r="SCC36" s="191"/>
      <c r="SCD36" s="191"/>
      <c r="SCE36" s="191"/>
      <c r="SCF36" s="191"/>
      <c r="SCG36" s="191"/>
      <c r="SCH36" s="191"/>
      <c r="SCI36" s="191"/>
      <c r="SCJ36" s="191"/>
      <c r="SCK36" s="191"/>
      <c r="SCL36" s="191"/>
      <c r="SCM36" s="191"/>
      <c r="SCN36" s="191"/>
      <c r="SCO36" s="191"/>
      <c r="SCP36" s="191"/>
      <c r="SCQ36" s="191"/>
      <c r="SCR36" s="191"/>
      <c r="SCS36" s="191"/>
      <c r="SCT36" s="191"/>
      <c r="SCU36" s="191"/>
      <c r="SCV36" s="191"/>
      <c r="SCW36" s="191"/>
      <c r="SCX36" s="191"/>
      <c r="SCY36" s="191"/>
      <c r="SCZ36" s="191"/>
      <c r="SDA36" s="191"/>
      <c r="SDB36" s="191"/>
      <c r="SDC36" s="191"/>
      <c r="SDD36" s="191"/>
      <c r="SDE36" s="191"/>
      <c r="SDF36" s="191"/>
      <c r="SDG36" s="191"/>
      <c r="SDH36" s="191"/>
      <c r="SDI36" s="191"/>
      <c r="SDJ36" s="191"/>
      <c r="SDK36" s="191"/>
      <c r="SDL36" s="191"/>
      <c r="SDM36" s="191"/>
      <c r="SDN36" s="191"/>
      <c r="SDO36" s="191"/>
      <c r="SDP36" s="191"/>
      <c r="SDQ36" s="191"/>
      <c r="SDR36" s="191"/>
      <c r="SDS36" s="191"/>
      <c r="SDT36" s="191"/>
      <c r="SDU36" s="191"/>
      <c r="SDV36" s="191"/>
      <c r="SDW36" s="191"/>
      <c r="SDX36" s="191"/>
      <c r="SDY36" s="191"/>
      <c r="SDZ36" s="191"/>
      <c r="SEA36" s="191"/>
      <c r="SEB36" s="191"/>
      <c r="SEC36" s="191"/>
      <c r="SED36" s="191"/>
      <c r="SEE36" s="191"/>
      <c r="SEF36" s="191"/>
      <c r="SEG36" s="191"/>
      <c r="SEH36" s="191"/>
      <c r="SEI36" s="191"/>
      <c r="SEJ36" s="191"/>
      <c r="SEK36" s="191"/>
      <c r="SEL36" s="191"/>
      <c r="SEM36" s="191"/>
      <c r="SEN36" s="191"/>
      <c r="SEO36" s="191"/>
      <c r="SEP36" s="191"/>
      <c r="SEQ36" s="191"/>
      <c r="SER36" s="191"/>
      <c r="SES36" s="191"/>
      <c r="SET36" s="191"/>
      <c r="SEU36" s="191"/>
      <c r="SEV36" s="191"/>
      <c r="SEW36" s="191"/>
      <c r="SEX36" s="191"/>
      <c r="SEY36" s="191"/>
      <c r="SEZ36" s="191"/>
      <c r="SFA36" s="191"/>
      <c r="SFB36" s="191"/>
      <c r="SFC36" s="191"/>
      <c r="SFD36" s="191"/>
      <c r="SFE36" s="191"/>
      <c r="SFF36" s="191"/>
      <c r="SFG36" s="191"/>
      <c r="SFH36" s="191"/>
      <c r="SFI36" s="191"/>
      <c r="SFJ36" s="191"/>
      <c r="SFK36" s="191"/>
      <c r="SFL36" s="191"/>
      <c r="SFM36" s="191"/>
      <c r="SFN36" s="191"/>
      <c r="SFO36" s="191"/>
      <c r="SFP36" s="191"/>
      <c r="SFQ36" s="191"/>
      <c r="SFR36" s="191"/>
      <c r="SFS36" s="191"/>
      <c r="SFT36" s="191"/>
      <c r="SFU36" s="191"/>
      <c r="SFV36" s="191"/>
      <c r="SFW36" s="191"/>
      <c r="SFX36" s="191"/>
      <c r="SFY36" s="191"/>
      <c r="SFZ36" s="191"/>
      <c r="SGA36" s="191"/>
      <c r="SGB36" s="191"/>
      <c r="SGC36" s="191"/>
      <c r="SGD36" s="191"/>
      <c r="SGE36" s="191"/>
      <c r="SGF36" s="191"/>
      <c r="SGG36" s="191"/>
      <c r="SGH36" s="191"/>
      <c r="SGI36" s="191"/>
      <c r="SGJ36" s="191"/>
      <c r="SGK36" s="191"/>
      <c r="SGL36" s="191"/>
      <c r="SGM36" s="191"/>
      <c r="SGN36" s="191"/>
      <c r="SGO36" s="191"/>
      <c r="SGP36" s="191"/>
      <c r="SGQ36" s="191"/>
      <c r="SGR36" s="191"/>
      <c r="SGS36" s="191"/>
      <c r="SGT36" s="191"/>
      <c r="SGU36" s="191"/>
      <c r="SGV36" s="191"/>
      <c r="SGW36" s="191"/>
      <c r="SGX36" s="191"/>
      <c r="SGY36" s="191"/>
      <c r="SGZ36" s="191"/>
      <c r="SHA36" s="191"/>
      <c r="SHB36" s="191"/>
      <c r="SHC36" s="191"/>
      <c r="SHD36" s="191"/>
      <c r="SHE36" s="191"/>
      <c r="SHF36" s="191"/>
      <c r="SHG36" s="191"/>
      <c r="SHH36" s="191"/>
      <c r="SHI36" s="191"/>
      <c r="SHJ36" s="191"/>
      <c r="SHK36" s="191"/>
      <c r="SHL36" s="191"/>
      <c r="SHM36" s="191"/>
      <c r="SHN36" s="191"/>
      <c r="SHO36" s="191"/>
      <c r="SHP36" s="191"/>
      <c r="SHQ36" s="191"/>
      <c r="SHR36" s="191"/>
      <c r="SHS36" s="191"/>
      <c r="SHT36" s="191"/>
      <c r="SHU36" s="191"/>
      <c r="SHV36" s="191"/>
      <c r="SHW36" s="191"/>
      <c r="SHX36" s="191"/>
      <c r="SHY36" s="191"/>
      <c r="SHZ36" s="191"/>
      <c r="SIA36" s="191"/>
      <c r="SIB36" s="191"/>
      <c r="SIC36" s="191"/>
      <c r="SID36" s="191"/>
      <c r="SIE36" s="191"/>
      <c r="SIF36" s="191"/>
      <c r="SIG36" s="191"/>
      <c r="SIH36" s="191"/>
      <c r="SII36" s="191"/>
      <c r="SIJ36" s="191"/>
      <c r="SIK36" s="191"/>
      <c r="SIL36" s="191"/>
      <c r="SIM36" s="191"/>
      <c r="SIN36" s="191"/>
      <c r="SIO36" s="191"/>
      <c r="SIP36" s="191"/>
      <c r="SIQ36" s="191"/>
      <c r="SIR36" s="191"/>
      <c r="SIS36" s="191"/>
      <c r="SIT36" s="191"/>
      <c r="SIU36" s="191"/>
      <c r="SIV36" s="191"/>
      <c r="SIW36" s="191"/>
      <c r="SIX36" s="191"/>
      <c r="SIY36" s="191"/>
      <c r="SIZ36" s="191"/>
      <c r="SJA36" s="191"/>
      <c r="SJB36" s="191"/>
      <c r="SJC36" s="191"/>
      <c r="SJD36" s="191"/>
      <c r="SJE36" s="191"/>
      <c r="SJF36" s="191"/>
      <c r="SJG36" s="191"/>
      <c r="SJH36" s="191"/>
      <c r="SJI36" s="191"/>
      <c r="SJJ36" s="191"/>
      <c r="SJK36" s="191"/>
      <c r="SJL36" s="191"/>
      <c r="SJM36" s="191"/>
      <c r="SJN36" s="191"/>
      <c r="SJO36" s="191"/>
      <c r="SJP36" s="191"/>
      <c r="SJQ36" s="191"/>
      <c r="SJR36" s="191"/>
      <c r="SJS36" s="191"/>
      <c r="SJT36" s="191"/>
      <c r="SJU36" s="191"/>
      <c r="SJV36" s="191"/>
      <c r="SJW36" s="191"/>
      <c r="SJX36" s="191"/>
      <c r="SJY36" s="191"/>
      <c r="SJZ36" s="191"/>
      <c r="SKA36" s="191"/>
      <c r="SKB36" s="191"/>
      <c r="SKC36" s="191"/>
      <c r="SKD36" s="191"/>
      <c r="SKE36" s="191"/>
      <c r="SKF36" s="191"/>
      <c r="SKG36" s="191"/>
      <c r="SKH36" s="191"/>
      <c r="SKI36" s="191"/>
      <c r="SKJ36" s="191"/>
      <c r="SKK36" s="191"/>
      <c r="SKL36" s="191"/>
      <c r="SKM36" s="191"/>
      <c r="SKN36" s="191"/>
      <c r="SKO36" s="191"/>
      <c r="SKP36" s="191"/>
      <c r="SKQ36" s="191"/>
      <c r="SKR36" s="191"/>
      <c r="SKS36" s="191"/>
      <c r="SKT36" s="191"/>
      <c r="SKU36" s="191"/>
      <c r="SKV36" s="191"/>
      <c r="SKW36" s="191"/>
      <c r="SKX36" s="191"/>
      <c r="SKY36" s="191"/>
      <c r="SKZ36" s="191"/>
      <c r="SLA36" s="191"/>
      <c r="SLB36" s="191"/>
      <c r="SLC36" s="191"/>
      <c r="SLD36" s="191"/>
      <c r="SLE36" s="191"/>
      <c r="SLF36" s="191"/>
      <c r="SLG36" s="191"/>
      <c r="SLH36" s="191"/>
      <c r="SLI36" s="191"/>
      <c r="SLJ36" s="191"/>
      <c r="SLK36" s="191"/>
      <c r="SLL36" s="191"/>
      <c r="SLM36" s="191"/>
      <c r="SLN36" s="191"/>
      <c r="SLO36" s="191"/>
      <c r="SLP36" s="191"/>
      <c r="SLQ36" s="191"/>
      <c r="SLR36" s="191"/>
      <c r="SLS36" s="191"/>
      <c r="SLT36" s="191"/>
      <c r="SLU36" s="191"/>
      <c r="SLV36" s="191"/>
      <c r="SLW36" s="191"/>
      <c r="SLX36" s="191"/>
      <c r="SLY36" s="191"/>
      <c r="SLZ36" s="191"/>
      <c r="SMA36" s="191"/>
      <c r="SMB36" s="191"/>
      <c r="SMC36" s="191"/>
      <c r="SMD36" s="191"/>
      <c r="SME36" s="191"/>
      <c r="SMF36" s="191"/>
      <c r="SMG36" s="191"/>
      <c r="SMH36" s="191"/>
      <c r="SMI36" s="191"/>
      <c r="SMJ36" s="191"/>
      <c r="SMK36" s="191"/>
      <c r="SML36" s="191"/>
      <c r="SMM36" s="191"/>
      <c r="SMN36" s="191"/>
      <c r="SMO36" s="191"/>
      <c r="SMP36" s="191"/>
      <c r="SMQ36" s="191"/>
      <c r="SMR36" s="191"/>
      <c r="SMS36" s="191"/>
      <c r="SMT36" s="191"/>
      <c r="SMU36" s="191"/>
      <c r="SMV36" s="191"/>
      <c r="SMW36" s="191"/>
      <c r="SMX36" s="191"/>
      <c r="SMY36" s="191"/>
      <c r="SMZ36" s="191"/>
      <c r="SNA36" s="191"/>
      <c r="SNB36" s="191"/>
      <c r="SNC36" s="191"/>
      <c r="SND36" s="191"/>
      <c r="SNE36" s="191"/>
      <c r="SNF36" s="191"/>
      <c r="SNG36" s="191"/>
      <c r="SNH36" s="191"/>
      <c r="SNI36" s="191"/>
      <c r="SNJ36" s="191"/>
      <c r="SNK36" s="191"/>
      <c r="SNL36" s="191"/>
      <c r="SNM36" s="191"/>
      <c r="SNN36" s="191"/>
      <c r="SNO36" s="191"/>
      <c r="SNP36" s="191"/>
      <c r="SNQ36" s="191"/>
      <c r="SNR36" s="191"/>
      <c r="SNS36" s="191"/>
      <c r="SNT36" s="191"/>
      <c r="SNU36" s="191"/>
      <c r="SNV36" s="191"/>
      <c r="SNW36" s="191"/>
      <c r="SNX36" s="191"/>
      <c r="SNY36" s="191"/>
      <c r="SNZ36" s="191"/>
      <c r="SOA36" s="191"/>
      <c r="SOB36" s="191"/>
      <c r="SOC36" s="191"/>
      <c r="SOD36" s="191"/>
      <c r="SOE36" s="191"/>
      <c r="SOF36" s="191"/>
      <c r="SOG36" s="191"/>
      <c r="SOH36" s="191"/>
      <c r="SOI36" s="191"/>
      <c r="SOJ36" s="191"/>
      <c r="SOK36" s="191"/>
      <c r="SOL36" s="191"/>
      <c r="SOM36" s="191"/>
      <c r="SON36" s="191"/>
      <c r="SOO36" s="191"/>
      <c r="SOP36" s="191"/>
      <c r="SOQ36" s="191"/>
      <c r="SOR36" s="191"/>
      <c r="SOS36" s="191"/>
      <c r="SOT36" s="191"/>
      <c r="SOU36" s="191"/>
      <c r="SOV36" s="191"/>
      <c r="SOW36" s="191"/>
      <c r="SOX36" s="191"/>
      <c r="SOY36" s="191"/>
      <c r="SOZ36" s="191"/>
      <c r="SPA36" s="191"/>
      <c r="SPB36" s="191"/>
      <c r="SPC36" s="191"/>
      <c r="SPD36" s="191"/>
      <c r="SPE36" s="191"/>
      <c r="SPF36" s="191"/>
      <c r="SPG36" s="191"/>
      <c r="SPH36" s="191"/>
      <c r="SPI36" s="191"/>
      <c r="SPJ36" s="191"/>
      <c r="SPK36" s="191"/>
      <c r="SPL36" s="191"/>
      <c r="SPM36" s="191"/>
      <c r="SPN36" s="191"/>
      <c r="SPO36" s="191"/>
      <c r="SPP36" s="191"/>
      <c r="SPQ36" s="191"/>
      <c r="SPR36" s="191"/>
      <c r="SPS36" s="191"/>
      <c r="SPT36" s="191"/>
      <c r="SPU36" s="191"/>
      <c r="SPV36" s="191"/>
      <c r="SPW36" s="191"/>
      <c r="SPX36" s="191"/>
      <c r="SPY36" s="191"/>
      <c r="SPZ36" s="191"/>
      <c r="SQA36" s="191"/>
      <c r="SQB36" s="191"/>
      <c r="SQC36" s="191"/>
      <c r="SQD36" s="191"/>
      <c r="SQE36" s="191"/>
      <c r="SQF36" s="191"/>
      <c r="SQG36" s="191"/>
      <c r="SQH36" s="191"/>
      <c r="SQI36" s="191"/>
      <c r="SQJ36" s="191"/>
      <c r="SQK36" s="191"/>
      <c r="SQL36" s="191"/>
      <c r="SQM36" s="191"/>
      <c r="SQN36" s="191"/>
      <c r="SQO36" s="191"/>
      <c r="SQP36" s="191"/>
      <c r="SQQ36" s="191"/>
      <c r="SQR36" s="191"/>
      <c r="SQS36" s="191"/>
      <c r="SQT36" s="191"/>
      <c r="SQU36" s="191"/>
      <c r="SQV36" s="191"/>
      <c r="SQW36" s="191"/>
      <c r="SQX36" s="191"/>
      <c r="SQY36" s="191"/>
      <c r="SQZ36" s="191"/>
      <c r="SRA36" s="191"/>
      <c r="SRB36" s="191"/>
      <c r="SRC36" s="191"/>
      <c r="SRD36" s="191"/>
      <c r="SRE36" s="191"/>
      <c r="SRF36" s="191"/>
      <c r="SRG36" s="191"/>
      <c r="SRH36" s="191"/>
      <c r="SRI36" s="191"/>
      <c r="SRJ36" s="191"/>
      <c r="SRK36" s="191"/>
      <c r="SRL36" s="191"/>
      <c r="SRM36" s="191"/>
      <c r="SRN36" s="191"/>
      <c r="SRO36" s="191"/>
      <c r="SRP36" s="191"/>
      <c r="SRQ36" s="191"/>
      <c r="SRR36" s="191"/>
      <c r="SRS36" s="191"/>
      <c r="SRT36" s="191"/>
      <c r="SRU36" s="191"/>
      <c r="SRV36" s="191"/>
      <c r="SRW36" s="191"/>
      <c r="SRX36" s="191"/>
      <c r="SRY36" s="191"/>
      <c r="SRZ36" s="191"/>
      <c r="SSA36" s="191"/>
      <c r="SSB36" s="191"/>
      <c r="SSC36" s="191"/>
      <c r="SSD36" s="191"/>
      <c r="SSE36" s="191"/>
      <c r="SSF36" s="191"/>
      <c r="SSG36" s="191"/>
      <c r="SSH36" s="191"/>
      <c r="SSI36" s="191"/>
      <c r="SSJ36" s="191"/>
      <c r="SSK36" s="191"/>
      <c r="SSL36" s="191"/>
      <c r="SSM36" s="191"/>
      <c r="SSN36" s="191"/>
      <c r="SSO36" s="191"/>
      <c r="SSP36" s="191"/>
      <c r="SSQ36" s="191"/>
      <c r="SSR36" s="191"/>
      <c r="SSS36" s="191"/>
      <c r="SST36" s="191"/>
      <c r="SSU36" s="191"/>
      <c r="SSV36" s="191"/>
      <c r="SSW36" s="191"/>
      <c r="SSX36" s="191"/>
      <c r="SSY36" s="191"/>
      <c r="SSZ36" s="191"/>
      <c r="STA36" s="191"/>
      <c r="STB36" s="191"/>
      <c r="STC36" s="191"/>
      <c r="STD36" s="191"/>
      <c r="STE36" s="191"/>
      <c r="STF36" s="191"/>
      <c r="STG36" s="191"/>
      <c r="STH36" s="191"/>
      <c r="STI36" s="191"/>
      <c r="STJ36" s="191"/>
      <c r="STK36" s="191"/>
      <c r="STL36" s="191"/>
      <c r="STM36" s="191"/>
      <c r="STN36" s="191"/>
      <c r="STO36" s="191"/>
      <c r="STP36" s="191"/>
      <c r="STQ36" s="191"/>
      <c r="STR36" s="191"/>
      <c r="STS36" s="191"/>
      <c r="STT36" s="191"/>
      <c r="STU36" s="191"/>
      <c r="STV36" s="191"/>
      <c r="STW36" s="191"/>
      <c r="STX36" s="191"/>
      <c r="STY36" s="191"/>
      <c r="STZ36" s="191"/>
      <c r="SUA36" s="191"/>
      <c r="SUB36" s="191"/>
      <c r="SUC36" s="191"/>
      <c r="SUD36" s="191"/>
      <c r="SUE36" s="191"/>
      <c r="SUF36" s="191"/>
      <c r="SUG36" s="191"/>
      <c r="SUH36" s="191"/>
      <c r="SUI36" s="191"/>
      <c r="SUJ36" s="191"/>
      <c r="SUK36" s="191"/>
      <c r="SUL36" s="191"/>
      <c r="SUM36" s="191"/>
      <c r="SUN36" s="191"/>
      <c r="SUO36" s="191"/>
      <c r="SUP36" s="191"/>
      <c r="SUQ36" s="191"/>
      <c r="SUR36" s="191"/>
      <c r="SUS36" s="191"/>
      <c r="SUT36" s="191"/>
      <c r="SUU36" s="191"/>
      <c r="SUV36" s="191"/>
      <c r="SUW36" s="191"/>
      <c r="SUX36" s="191"/>
      <c r="SUY36" s="191"/>
      <c r="SUZ36" s="191"/>
      <c r="SVA36" s="191"/>
      <c r="SVB36" s="191"/>
      <c r="SVC36" s="191"/>
      <c r="SVD36" s="191"/>
      <c r="SVE36" s="191"/>
      <c r="SVF36" s="191"/>
      <c r="SVG36" s="191"/>
      <c r="SVH36" s="191"/>
      <c r="SVI36" s="191"/>
      <c r="SVJ36" s="191"/>
      <c r="SVK36" s="191"/>
      <c r="SVL36" s="191"/>
      <c r="SVM36" s="191"/>
      <c r="SVN36" s="191"/>
      <c r="SVO36" s="191"/>
      <c r="SVP36" s="191"/>
      <c r="SVQ36" s="191"/>
      <c r="SVR36" s="191"/>
      <c r="SVS36" s="191"/>
      <c r="SVT36" s="191"/>
      <c r="SVU36" s="191"/>
      <c r="SVV36" s="191"/>
      <c r="SVW36" s="191"/>
      <c r="SVX36" s="191"/>
      <c r="SVY36" s="191"/>
      <c r="SVZ36" s="191"/>
      <c r="SWA36" s="191"/>
      <c r="SWB36" s="191"/>
      <c r="SWC36" s="191"/>
      <c r="SWD36" s="191"/>
      <c r="SWE36" s="191"/>
      <c r="SWF36" s="191"/>
      <c r="SWG36" s="191"/>
      <c r="SWH36" s="191"/>
      <c r="SWI36" s="191"/>
      <c r="SWJ36" s="191"/>
      <c r="SWK36" s="191"/>
      <c r="SWL36" s="191"/>
      <c r="SWM36" s="191"/>
      <c r="SWN36" s="191"/>
      <c r="SWO36" s="191"/>
      <c r="SWP36" s="191"/>
      <c r="SWQ36" s="191"/>
      <c r="SWR36" s="191"/>
      <c r="SWS36" s="191"/>
      <c r="SWT36" s="191"/>
      <c r="SWU36" s="191"/>
      <c r="SWV36" s="191"/>
      <c r="SWW36" s="191"/>
      <c r="SWX36" s="191"/>
      <c r="SWY36" s="191"/>
      <c r="SWZ36" s="191"/>
      <c r="SXA36" s="191"/>
      <c r="SXB36" s="191"/>
      <c r="SXC36" s="191"/>
      <c r="SXD36" s="191"/>
      <c r="SXE36" s="191"/>
      <c r="SXF36" s="191"/>
      <c r="SXG36" s="191"/>
      <c r="SXH36" s="191"/>
      <c r="SXI36" s="191"/>
      <c r="SXJ36" s="191"/>
      <c r="SXK36" s="191"/>
      <c r="SXL36" s="191"/>
      <c r="SXM36" s="191"/>
      <c r="SXN36" s="191"/>
      <c r="SXO36" s="191"/>
      <c r="SXP36" s="191"/>
      <c r="SXQ36" s="191"/>
      <c r="SXR36" s="191"/>
      <c r="SXS36" s="191"/>
      <c r="SXT36" s="191"/>
      <c r="SXU36" s="191"/>
      <c r="SXV36" s="191"/>
      <c r="SXW36" s="191"/>
      <c r="SXX36" s="191"/>
      <c r="SXY36" s="191"/>
      <c r="SXZ36" s="191"/>
      <c r="SYA36" s="191"/>
      <c r="SYB36" s="191"/>
      <c r="SYC36" s="191"/>
      <c r="SYD36" s="191"/>
      <c r="SYE36" s="191"/>
      <c r="SYF36" s="191"/>
      <c r="SYG36" s="191"/>
      <c r="SYH36" s="191"/>
      <c r="SYI36" s="191"/>
      <c r="SYJ36" s="191"/>
      <c r="SYK36" s="191"/>
      <c r="SYL36" s="191"/>
      <c r="SYM36" s="191"/>
      <c r="SYN36" s="191"/>
      <c r="SYO36" s="191"/>
      <c r="SYP36" s="191"/>
      <c r="SYQ36" s="191"/>
      <c r="SYR36" s="191"/>
      <c r="SYS36" s="191"/>
      <c r="SYT36" s="191"/>
      <c r="SYU36" s="191"/>
      <c r="SYV36" s="191"/>
      <c r="SYW36" s="191"/>
      <c r="SYX36" s="191"/>
      <c r="SYY36" s="191"/>
      <c r="SYZ36" s="191"/>
      <c r="SZA36" s="191"/>
      <c r="SZB36" s="191"/>
      <c r="SZC36" s="191"/>
      <c r="SZD36" s="191"/>
      <c r="SZE36" s="191"/>
      <c r="SZF36" s="191"/>
      <c r="SZG36" s="191"/>
      <c r="SZH36" s="191"/>
      <c r="SZI36" s="191"/>
      <c r="SZJ36" s="191"/>
      <c r="SZK36" s="191"/>
      <c r="SZL36" s="191"/>
      <c r="SZM36" s="191"/>
      <c r="SZN36" s="191"/>
      <c r="SZO36" s="191"/>
      <c r="SZP36" s="191"/>
      <c r="SZQ36" s="191"/>
      <c r="SZR36" s="191"/>
      <c r="SZS36" s="191"/>
      <c r="SZT36" s="191"/>
      <c r="SZU36" s="191"/>
      <c r="SZV36" s="191"/>
      <c r="SZW36" s="191"/>
      <c r="SZX36" s="191"/>
      <c r="SZY36" s="191"/>
      <c r="SZZ36" s="191"/>
      <c r="TAA36" s="191"/>
      <c r="TAB36" s="191"/>
      <c r="TAC36" s="191"/>
      <c r="TAD36" s="191"/>
      <c r="TAE36" s="191"/>
      <c r="TAF36" s="191"/>
      <c r="TAG36" s="191"/>
      <c r="TAH36" s="191"/>
      <c r="TAI36" s="191"/>
      <c r="TAJ36" s="191"/>
      <c r="TAK36" s="191"/>
      <c r="TAL36" s="191"/>
      <c r="TAM36" s="191"/>
      <c r="TAN36" s="191"/>
      <c r="TAO36" s="191"/>
      <c r="TAP36" s="191"/>
      <c r="TAQ36" s="191"/>
      <c r="TAR36" s="191"/>
      <c r="TAS36" s="191"/>
      <c r="TAT36" s="191"/>
      <c r="TAU36" s="191"/>
      <c r="TAV36" s="191"/>
      <c r="TAW36" s="191"/>
      <c r="TAX36" s="191"/>
      <c r="TAY36" s="191"/>
      <c r="TAZ36" s="191"/>
      <c r="TBA36" s="191"/>
      <c r="TBB36" s="191"/>
      <c r="TBC36" s="191"/>
      <c r="TBD36" s="191"/>
      <c r="TBE36" s="191"/>
      <c r="TBF36" s="191"/>
      <c r="TBG36" s="191"/>
      <c r="TBH36" s="191"/>
      <c r="TBI36" s="191"/>
      <c r="TBJ36" s="191"/>
      <c r="TBK36" s="191"/>
      <c r="TBL36" s="191"/>
      <c r="TBM36" s="191"/>
      <c r="TBN36" s="191"/>
      <c r="TBO36" s="191"/>
      <c r="TBP36" s="191"/>
      <c r="TBQ36" s="191"/>
      <c r="TBR36" s="191"/>
      <c r="TBS36" s="191"/>
      <c r="TBT36" s="191"/>
      <c r="TBU36" s="191"/>
      <c r="TBV36" s="191"/>
      <c r="TBW36" s="191"/>
      <c r="TBX36" s="191"/>
      <c r="TBY36" s="191"/>
      <c r="TBZ36" s="191"/>
      <c r="TCA36" s="191"/>
      <c r="TCB36" s="191"/>
      <c r="TCC36" s="191"/>
      <c r="TCD36" s="191"/>
      <c r="TCE36" s="191"/>
      <c r="TCF36" s="191"/>
      <c r="TCG36" s="191"/>
      <c r="TCH36" s="191"/>
      <c r="TCI36" s="191"/>
      <c r="TCJ36" s="191"/>
      <c r="TCK36" s="191"/>
      <c r="TCL36" s="191"/>
      <c r="TCM36" s="191"/>
      <c r="TCN36" s="191"/>
      <c r="TCO36" s="191"/>
      <c r="TCP36" s="191"/>
      <c r="TCQ36" s="191"/>
      <c r="TCR36" s="191"/>
      <c r="TCS36" s="191"/>
      <c r="TCT36" s="191"/>
      <c r="TCU36" s="191"/>
      <c r="TCV36" s="191"/>
      <c r="TCW36" s="191"/>
      <c r="TCX36" s="191"/>
      <c r="TCY36" s="191"/>
      <c r="TCZ36" s="191"/>
      <c r="TDA36" s="191"/>
      <c r="TDB36" s="191"/>
      <c r="TDC36" s="191"/>
      <c r="TDD36" s="191"/>
      <c r="TDE36" s="191"/>
      <c r="TDF36" s="191"/>
      <c r="TDG36" s="191"/>
      <c r="TDH36" s="191"/>
      <c r="TDI36" s="191"/>
      <c r="TDJ36" s="191"/>
      <c r="TDK36" s="191"/>
      <c r="TDL36" s="191"/>
      <c r="TDM36" s="191"/>
      <c r="TDN36" s="191"/>
      <c r="TDO36" s="191"/>
      <c r="TDP36" s="191"/>
      <c r="TDQ36" s="191"/>
      <c r="TDR36" s="191"/>
      <c r="TDS36" s="191"/>
      <c r="TDT36" s="191"/>
      <c r="TDU36" s="191"/>
      <c r="TDV36" s="191"/>
      <c r="TDW36" s="191"/>
      <c r="TDX36" s="191"/>
      <c r="TDY36" s="191"/>
      <c r="TDZ36" s="191"/>
      <c r="TEA36" s="191"/>
      <c r="TEB36" s="191"/>
      <c r="TEC36" s="191"/>
      <c r="TED36" s="191"/>
      <c r="TEE36" s="191"/>
      <c r="TEF36" s="191"/>
      <c r="TEG36" s="191"/>
      <c r="TEH36" s="191"/>
      <c r="TEI36" s="191"/>
      <c r="TEJ36" s="191"/>
      <c r="TEK36" s="191"/>
      <c r="TEL36" s="191"/>
      <c r="TEM36" s="191"/>
      <c r="TEN36" s="191"/>
      <c r="TEO36" s="191"/>
      <c r="TEP36" s="191"/>
      <c r="TEQ36" s="191"/>
      <c r="TER36" s="191"/>
      <c r="TES36" s="191"/>
      <c r="TET36" s="191"/>
      <c r="TEU36" s="191"/>
      <c r="TEV36" s="191"/>
      <c r="TEW36" s="191"/>
      <c r="TEX36" s="191"/>
      <c r="TEY36" s="191"/>
      <c r="TEZ36" s="191"/>
      <c r="TFA36" s="191"/>
      <c r="TFB36" s="191"/>
      <c r="TFC36" s="191"/>
      <c r="TFD36" s="191"/>
      <c r="TFE36" s="191"/>
      <c r="TFF36" s="191"/>
      <c r="TFG36" s="191"/>
      <c r="TFH36" s="191"/>
      <c r="TFI36" s="191"/>
      <c r="TFJ36" s="191"/>
      <c r="TFK36" s="191"/>
      <c r="TFL36" s="191"/>
      <c r="TFM36" s="191"/>
      <c r="TFN36" s="191"/>
      <c r="TFO36" s="191"/>
      <c r="TFP36" s="191"/>
      <c r="TFQ36" s="191"/>
      <c r="TFR36" s="191"/>
      <c r="TFS36" s="191"/>
      <c r="TFT36" s="191"/>
      <c r="TFU36" s="191"/>
      <c r="TFV36" s="191"/>
      <c r="TFW36" s="191"/>
      <c r="TFX36" s="191"/>
      <c r="TFY36" s="191"/>
      <c r="TFZ36" s="191"/>
      <c r="TGA36" s="191"/>
      <c r="TGB36" s="191"/>
      <c r="TGC36" s="191"/>
      <c r="TGD36" s="191"/>
      <c r="TGE36" s="191"/>
      <c r="TGF36" s="191"/>
      <c r="TGG36" s="191"/>
      <c r="TGH36" s="191"/>
      <c r="TGI36" s="191"/>
      <c r="TGJ36" s="191"/>
      <c r="TGK36" s="191"/>
      <c r="TGL36" s="191"/>
      <c r="TGM36" s="191"/>
      <c r="TGN36" s="191"/>
      <c r="TGO36" s="191"/>
      <c r="TGP36" s="191"/>
      <c r="TGQ36" s="191"/>
      <c r="TGR36" s="191"/>
      <c r="TGS36" s="191"/>
      <c r="TGT36" s="191"/>
      <c r="TGU36" s="191"/>
      <c r="TGV36" s="191"/>
      <c r="TGW36" s="191"/>
      <c r="TGX36" s="191"/>
      <c r="TGY36" s="191"/>
      <c r="TGZ36" s="191"/>
      <c r="THA36" s="191"/>
      <c r="THB36" s="191"/>
      <c r="THC36" s="191"/>
      <c r="THD36" s="191"/>
      <c r="THE36" s="191"/>
      <c r="THF36" s="191"/>
      <c r="THG36" s="191"/>
      <c r="THH36" s="191"/>
      <c r="THI36" s="191"/>
      <c r="THJ36" s="191"/>
      <c r="THK36" s="191"/>
      <c r="THL36" s="191"/>
      <c r="THM36" s="191"/>
      <c r="THN36" s="191"/>
      <c r="THO36" s="191"/>
      <c r="THP36" s="191"/>
      <c r="THQ36" s="191"/>
      <c r="THR36" s="191"/>
      <c r="THS36" s="191"/>
      <c r="THT36" s="191"/>
      <c r="THU36" s="191"/>
      <c r="THV36" s="191"/>
      <c r="THW36" s="191"/>
      <c r="THX36" s="191"/>
      <c r="THY36" s="191"/>
      <c r="THZ36" s="191"/>
      <c r="TIA36" s="191"/>
      <c r="TIB36" s="191"/>
      <c r="TIC36" s="191"/>
      <c r="TID36" s="191"/>
      <c r="TIE36" s="191"/>
      <c r="TIF36" s="191"/>
      <c r="TIG36" s="191"/>
      <c r="TIH36" s="191"/>
      <c r="TII36" s="191"/>
      <c r="TIJ36" s="191"/>
      <c r="TIK36" s="191"/>
      <c r="TIL36" s="191"/>
      <c r="TIM36" s="191"/>
      <c r="TIN36" s="191"/>
      <c r="TIO36" s="191"/>
      <c r="TIP36" s="191"/>
      <c r="TIQ36" s="191"/>
      <c r="TIR36" s="191"/>
      <c r="TIS36" s="191"/>
      <c r="TIT36" s="191"/>
      <c r="TIU36" s="191"/>
      <c r="TIV36" s="191"/>
      <c r="TIW36" s="191"/>
      <c r="TIX36" s="191"/>
      <c r="TIY36" s="191"/>
      <c r="TIZ36" s="191"/>
      <c r="TJA36" s="191"/>
      <c r="TJB36" s="191"/>
      <c r="TJC36" s="191"/>
      <c r="TJD36" s="191"/>
      <c r="TJE36" s="191"/>
      <c r="TJF36" s="191"/>
      <c r="TJG36" s="191"/>
      <c r="TJH36" s="191"/>
      <c r="TJI36" s="191"/>
      <c r="TJJ36" s="191"/>
      <c r="TJK36" s="191"/>
      <c r="TJL36" s="191"/>
      <c r="TJM36" s="191"/>
      <c r="TJN36" s="191"/>
      <c r="TJO36" s="191"/>
      <c r="TJP36" s="191"/>
      <c r="TJQ36" s="191"/>
      <c r="TJR36" s="191"/>
      <c r="TJS36" s="191"/>
      <c r="TJT36" s="191"/>
      <c r="TJU36" s="191"/>
      <c r="TJV36" s="191"/>
      <c r="TJW36" s="191"/>
      <c r="TJX36" s="191"/>
      <c r="TJY36" s="191"/>
      <c r="TJZ36" s="191"/>
      <c r="TKA36" s="191"/>
      <c r="TKB36" s="191"/>
      <c r="TKC36" s="191"/>
      <c r="TKD36" s="191"/>
      <c r="TKE36" s="191"/>
      <c r="TKF36" s="191"/>
      <c r="TKG36" s="191"/>
      <c r="TKH36" s="191"/>
      <c r="TKI36" s="191"/>
      <c r="TKJ36" s="191"/>
      <c r="TKK36" s="191"/>
      <c r="TKL36" s="191"/>
      <c r="TKM36" s="191"/>
      <c r="TKN36" s="191"/>
      <c r="TKO36" s="191"/>
      <c r="TKP36" s="191"/>
      <c r="TKQ36" s="191"/>
      <c r="TKR36" s="191"/>
      <c r="TKS36" s="191"/>
      <c r="TKT36" s="191"/>
      <c r="TKU36" s="191"/>
      <c r="TKV36" s="191"/>
      <c r="TKW36" s="191"/>
      <c r="TKX36" s="191"/>
      <c r="TKY36" s="191"/>
      <c r="TKZ36" s="191"/>
      <c r="TLA36" s="191"/>
      <c r="TLB36" s="191"/>
      <c r="TLC36" s="191"/>
      <c r="TLD36" s="191"/>
      <c r="TLE36" s="191"/>
      <c r="TLF36" s="191"/>
      <c r="TLG36" s="191"/>
      <c r="TLH36" s="191"/>
      <c r="TLI36" s="191"/>
      <c r="TLJ36" s="191"/>
      <c r="TLK36" s="191"/>
      <c r="TLL36" s="191"/>
      <c r="TLM36" s="191"/>
      <c r="TLN36" s="191"/>
      <c r="TLO36" s="191"/>
      <c r="TLP36" s="191"/>
      <c r="TLQ36" s="191"/>
      <c r="TLR36" s="191"/>
      <c r="TLS36" s="191"/>
      <c r="TLT36" s="191"/>
      <c r="TLU36" s="191"/>
      <c r="TLV36" s="191"/>
      <c r="TLW36" s="191"/>
      <c r="TLX36" s="191"/>
      <c r="TLY36" s="191"/>
      <c r="TLZ36" s="191"/>
      <c r="TMA36" s="191"/>
      <c r="TMB36" s="191"/>
      <c r="TMC36" s="191"/>
      <c r="TMD36" s="191"/>
      <c r="TME36" s="191"/>
      <c r="TMF36" s="191"/>
      <c r="TMG36" s="191"/>
      <c r="TMH36" s="191"/>
      <c r="TMI36" s="191"/>
      <c r="TMJ36" s="191"/>
      <c r="TMK36" s="191"/>
      <c r="TML36" s="191"/>
      <c r="TMM36" s="191"/>
      <c r="TMN36" s="191"/>
      <c r="TMO36" s="191"/>
      <c r="TMP36" s="191"/>
      <c r="TMQ36" s="191"/>
      <c r="TMR36" s="191"/>
      <c r="TMS36" s="191"/>
      <c r="TMT36" s="191"/>
      <c r="TMU36" s="191"/>
      <c r="TMV36" s="191"/>
      <c r="TMW36" s="191"/>
      <c r="TMX36" s="191"/>
      <c r="TMY36" s="191"/>
      <c r="TMZ36" s="191"/>
      <c r="TNA36" s="191"/>
      <c r="TNB36" s="191"/>
      <c r="TNC36" s="191"/>
      <c r="TND36" s="191"/>
      <c r="TNE36" s="191"/>
      <c r="TNF36" s="191"/>
      <c r="TNG36" s="191"/>
      <c r="TNH36" s="191"/>
      <c r="TNI36" s="191"/>
      <c r="TNJ36" s="191"/>
      <c r="TNK36" s="191"/>
      <c r="TNL36" s="191"/>
      <c r="TNM36" s="191"/>
      <c r="TNN36" s="191"/>
      <c r="TNO36" s="191"/>
      <c r="TNP36" s="191"/>
      <c r="TNQ36" s="191"/>
      <c r="TNR36" s="191"/>
      <c r="TNS36" s="191"/>
      <c r="TNT36" s="191"/>
      <c r="TNU36" s="191"/>
      <c r="TNV36" s="191"/>
      <c r="TNW36" s="191"/>
      <c r="TNX36" s="191"/>
      <c r="TNY36" s="191"/>
      <c r="TNZ36" s="191"/>
      <c r="TOA36" s="191"/>
      <c r="TOB36" s="191"/>
      <c r="TOC36" s="191"/>
      <c r="TOD36" s="191"/>
      <c r="TOE36" s="191"/>
      <c r="TOF36" s="191"/>
      <c r="TOG36" s="191"/>
      <c r="TOH36" s="191"/>
      <c r="TOI36" s="191"/>
      <c r="TOJ36" s="191"/>
      <c r="TOK36" s="191"/>
      <c r="TOL36" s="191"/>
      <c r="TOM36" s="191"/>
      <c r="TON36" s="191"/>
      <c r="TOO36" s="191"/>
      <c r="TOP36" s="191"/>
      <c r="TOQ36" s="191"/>
      <c r="TOR36" s="191"/>
      <c r="TOS36" s="191"/>
      <c r="TOT36" s="191"/>
      <c r="TOU36" s="191"/>
      <c r="TOV36" s="191"/>
      <c r="TOW36" s="191"/>
      <c r="TOX36" s="191"/>
      <c r="TOY36" s="191"/>
      <c r="TOZ36" s="191"/>
      <c r="TPA36" s="191"/>
      <c r="TPB36" s="191"/>
      <c r="TPC36" s="191"/>
      <c r="TPD36" s="191"/>
      <c r="TPE36" s="191"/>
      <c r="TPF36" s="191"/>
      <c r="TPG36" s="191"/>
      <c r="TPH36" s="191"/>
      <c r="TPI36" s="191"/>
      <c r="TPJ36" s="191"/>
      <c r="TPK36" s="191"/>
      <c r="TPL36" s="191"/>
      <c r="TPM36" s="191"/>
      <c r="TPN36" s="191"/>
      <c r="TPO36" s="191"/>
      <c r="TPP36" s="191"/>
      <c r="TPQ36" s="191"/>
      <c r="TPR36" s="191"/>
      <c r="TPS36" s="191"/>
      <c r="TPT36" s="191"/>
      <c r="TPU36" s="191"/>
      <c r="TPV36" s="191"/>
      <c r="TPW36" s="191"/>
      <c r="TPX36" s="191"/>
      <c r="TPY36" s="191"/>
      <c r="TPZ36" s="191"/>
      <c r="TQA36" s="191"/>
      <c r="TQB36" s="191"/>
      <c r="TQC36" s="191"/>
      <c r="TQD36" s="191"/>
      <c r="TQE36" s="191"/>
      <c r="TQF36" s="191"/>
      <c r="TQG36" s="191"/>
      <c r="TQH36" s="191"/>
      <c r="TQI36" s="191"/>
      <c r="TQJ36" s="191"/>
      <c r="TQK36" s="191"/>
      <c r="TQL36" s="191"/>
      <c r="TQM36" s="191"/>
      <c r="TQN36" s="191"/>
      <c r="TQO36" s="191"/>
      <c r="TQP36" s="191"/>
      <c r="TQQ36" s="191"/>
      <c r="TQR36" s="191"/>
      <c r="TQS36" s="191"/>
      <c r="TQT36" s="191"/>
      <c r="TQU36" s="191"/>
      <c r="TQV36" s="191"/>
      <c r="TQW36" s="191"/>
      <c r="TQX36" s="191"/>
      <c r="TQY36" s="191"/>
      <c r="TQZ36" s="191"/>
      <c r="TRA36" s="191"/>
      <c r="TRB36" s="191"/>
      <c r="TRC36" s="191"/>
      <c r="TRD36" s="191"/>
      <c r="TRE36" s="191"/>
      <c r="TRF36" s="191"/>
      <c r="TRG36" s="191"/>
      <c r="TRH36" s="191"/>
      <c r="TRI36" s="191"/>
      <c r="TRJ36" s="191"/>
      <c r="TRK36" s="191"/>
      <c r="TRL36" s="191"/>
      <c r="TRM36" s="191"/>
      <c r="TRN36" s="191"/>
      <c r="TRO36" s="191"/>
      <c r="TRP36" s="191"/>
      <c r="TRQ36" s="191"/>
      <c r="TRR36" s="191"/>
      <c r="TRS36" s="191"/>
      <c r="TRT36" s="191"/>
      <c r="TRU36" s="191"/>
      <c r="TRV36" s="191"/>
      <c r="TRW36" s="191"/>
      <c r="TRX36" s="191"/>
      <c r="TRY36" s="191"/>
      <c r="TRZ36" s="191"/>
      <c r="TSA36" s="191"/>
      <c r="TSB36" s="191"/>
      <c r="TSC36" s="191"/>
      <c r="TSD36" s="191"/>
      <c r="TSE36" s="191"/>
      <c r="TSF36" s="191"/>
      <c r="TSG36" s="191"/>
      <c r="TSH36" s="191"/>
      <c r="TSI36" s="191"/>
      <c r="TSJ36" s="191"/>
      <c r="TSK36" s="191"/>
      <c r="TSL36" s="191"/>
      <c r="TSM36" s="191"/>
      <c r="TSN36" s="191"/>
      <c r="TSO36" s="191"/>
      <c r="TSP36" s="191"/>
      <c r="TSQ36" s="191"/>
      <c r="TSR36" s="191"/>
      <c r="TSS36" s="191"/>
      <c r="TST36" s="191"/>
      <c r="TSU36" s="191"/>
      <c r="TSV36" s="191"/>
      <c r="TSW36" s="191"/>
      <c r="TSX36" s="191"/>
      <c r="TSY36" s="191"/>
      <c r="TSZ36" s="191"/>
      <c r="TTA36" s="191"/>
      <c r="TTB36" s="191"/>
      <c r="TTC36" s="191"/>
      <c r="TTD36" s="191"/>
      <c r="TTE36" s="191"/>
      <c r="TTF36" s="191"/>
      <c r="TTG36" s="191"/>
      <c r="TTH36" s="191"/>
      <c r="TTI36" s="191"/>
      <c r="TTJ36" s="191"/>
      <c r="TTK36" s="191"/>
      <c r="TTL36" s="191"/>
      <c r="TTM36" s="191"/>
      <c r="TTN36" s="191"/>
      <c r="TTO36" s="191"/>
      <c r="TTP36" s="191"/>
      <c r="TTQ36" s="191"/>
      <c r="TTR36" s="191"/>
      <c r="TTS36" s="191"/>
      <c r="TTT36" s="191"/>
      <c r="TTU36" s="191"/>
      <c r="TTV36" s="191"/>
      <c r="TTW36" s="191"/>
      <c r="TTX36" s="191"/>
      <c r="TTY36" s="191"/>
      <c r="TTZ36" s="191"/>
      <c r="TUA36" s="191"/>
      <c r="TUB36" s="191"/>
      <c r="TUC36" s="191"/>
      <c r="TUD36" s="191"/>
      <c r="TUE36" s="191"/>
      <c r="TUF36" s="191"/>
      <c r="TUG36" s="191"/>
      <c r="TUH36" s="191"/>
      <c r="TUI36" s="191"/>
      <c r="TUJ36" s="191"/>
      <c r="TUK36" s="191"/>
      <c r="TUL36" s="191"/>
      <c r="TUM36" s="191"/>
      <c r="TUN36" s="191"/>
      <c r="TUO36" s="191"/>
      <c r="TUP36" s="191"/>
      <c r="TUQ36" s="191"/>
      <c r="TUR36" s="191"/>
      <c r="TUS36" s="191"/>
      <c r="TUT36" s="191"/>
      <c r="TUU36" s="191"/>
      <c r="TUV36" s="191"/>
      <c r="TUW36" s="191"/>
      <c r="TUX36" s="191"/>
      <c r="TUY36" s="191"/>
      <c r="TUZ36" s="191"/>
      <c r="TVA36" s="191"/>
      <c r="TVB36" s="191"/>
      <c r="TVC36" s="191"/>
      <c r="TVD36" s="191"/>
      <c r="TVE36" s="191"/>
      <c r="TVF36" s="191"/>
      <c r="TVG36" s="191"/>
      <c r="TVH36" s="191"/>
      <c r="TVI36" s="191"/>
      <c r="TVJ36" s="191"/>
      <c r="TVK36" s="191"/>
      <c r="TVL36" s="191"/>
      <c r="TVM36" s="191"/>
      <c r="TVN36" s="191"/>
      <c r="TVO36" s="191"/>
      <c r="TVP36" s="191"/>
      <c r="TVQ36" s="191"/>
      <c r="TVR36" s="191"/>
      <c r="TVS36" s="191"/>
      <c r="TVT36" s="191"/>
      <c r="TVU36" s="191"/>
      <c r="TVV36" s="191"/>
      <c r="TVW36" s="191"/>
      <c r="TVX36" s="191"/>
      <c r="TVY36" s="191"/>
      <c r="TVZ36" s="191"/>
      <c r="TWA36" s="191"/>
      <c r="TWB36" s="191"/>
      <c r="TWC36" s="191"/>
      <c r="TWD36" s="191"/>
      <c r="TWE36" s="191"/>
      <c r="TWF36" s="191"/>
      <c r="TWG36" s="191"/>
      <c r="TWH36" s="191"/>
      <c r="TWI36" s="191"/>
      <c r="TWJ36" s="191"/>
      <c r="TWK36" s="191"/>
      <c r="TWL36" s="191"/>
      <c r="TWM36" s="191"/>
      <c r="TWN36" s="191"/>
      <c r="TWO36" s="191"/>
      <c r="TWP36" s="191"/>
      <c r="TWQ36" s="191"/>
      <c r="TWR36" s="191"/>
      <c r="TWS36" s="191"/>
      <c r="TWT36" s="191"/>
      <c r="TWU36" s="191"/>
      <c r="TWV36" s="191"/>
      <c r="TWW36" s="191"/>
      <c r="TWX36" s="191"/>
      <c r="TWY36" s="191"/>
      <c r="TWZ36" s="191"/>
      <c r="TXA36" s="191"/>
      <c r="TXB36" s="191"/>
      <c r="TXC36" s="191"/>
      <c r="TXD36" s="191"/>
      <c r="TXE36" s="191"/>
      <c r="TXF36" s="191"/>
      <c r="TXG36" s="191"/>
      <c r="TXH36" s="191"/>
      <c r="TXI36" s="191"/>
      <c r="TXJ36" s="191"/>
      <c r="TXK36" s="191"/>
      <c r="TXL36" s="191"/>
      <c r="TXM36" s="191"/>
      <c r="TXN36" s="191"/>
      <c r="TXO36" s="191"/>
      <c r="TXP36" s="191"/>
      <c r="TXQ36" s="191"/>
      <c r="TXR36" s="191"/>
      <c r="TXS36" s="191"/>
      <c r="TXT36" s="191"/>
      <c r="TXU36" s="191"/>
      <c r="TXV36" s="191"/>
      <c r="TXW36" s="191"/>
      <c r="TXX36" s="191"/>
      <c r="TXY36" s="191"/>
      <c r="TXZ36" s="191"/>
      <c r="TYA36" s="191"/>
      <c r="TYB36" s="191"/>
      <c r="TYC36" s="191"/>
      <c r="TYD36" s="191"/>
      <c r="TYE36" s="191"/>
      <c r="TYF36" s="191"/>
      <c r="TYG36" s="191"/>
      <c r="TYH36" s="191"/>
      <c r="TYI36" s="191"/>
      <c r="TYJ36" s="191"/>
      <c r="TYK36" s="191"/>
      <c r="TYL36" s="191"/>
      <c r="TYM36" s="191"/>
      <c r="TYN36" s="191"/>
      <c r="TYO36" s="191"/>
      <c r="TYP36" s="191"/>
      <c r="TYQ36" s="191"/>
      <c r="TYR36" s="191"/>
      <c r="TYS36" s="191"/>
      <c r="TYT36" s="191"/>
      <c r="TYU36" s="191"/>
      <c r="TYV36" s="191"/>
      <c r="TYW36" s="191"/>
      <c r="TYX36" s="191"/>
      <c r="TYY36" s="191"/>
      <c r="TYZ36" s="191"/>
      <c r="TZA36" s="191"/>
      <c r="TZB36" s="191"/>
      <c r="TZC36" s="191"/>
      <c r="TZD36" s="191"/>
      <c r="TZE36" s="191"/>
      <c r="TZF36" s="191"/>
      <c r="TZG36" s="191"/>
      <c r="TZH36" s="191"/>
      <c r="TZI36" s="191"/>
      <c r="TZJ36" s="191"/>
      <c r="TZK36" s="191"/>
      <c r="TZL36" s="191"/>
      <c r="TZM36" s="191"/>
      <c r="TZN36" s="191"/>
      <c r="TZO36" s="191"/>
      <c r="TZP36" s="191"/>
      <c r="TZQ36" s="191"/>
      <c r="TZR36" s="191"/>
      <c r="TZS36" s="191"/>
      <c r="TZT36" s="191"/>
      <c r="TZU36" s="191"/>
      <c r="TZV36" s="191"/>
      <c r="TZW36" s="191"/>
      <c r="TZX36" s="191"/>
      <c r="TZY36" s="191"/>
      <c r="TZZ36" s="191"/>
      <c r="UAA36" s="191"/>
      <c r="UAB36" s="191"/>
      <c r="UAC36" s="191"/>
      <c r="UAD36" s="191"/>
      <c r="UAE36" s="191"/>
      <c r="UAF36" s="191"/>
      <c r="UAG36" s="191"/>
      <c r="UAH36" s="191"/>
      <c r="UAI36" s="191"/>
      <c r="UAJ36" s="191"/>
      <c r="UAK36" s="191"/>
      <c r="UAL36" s="191"/>
      <c r="UAM36" s="191"/>
      <c r="UAN36" s="191"/>
      <c r="UAO36" s="191"/>
      <c r="UAP36" s="191"/>
      <c r="UAQ36" s="191"/>
      <c r="UAR36" s="191"/>
      <c r="UAS36" s="191"/>
      <c r="UAT36" s="191"/>
      <c r="UAU36" s="191"/>
      <c r="UAV36" s="191"/>
      <c r="UAW36" s="191"/>
      <c r="UAX36" s="191"/>
      <c r="UAY36" s="191"/>
      <c r="UAZ36" s="191"/>
      <c r="UBA36" s="191"/>
      <c r="UBB36" s="191"/>
      <c r="UBC36" s="191"/>
      <c r="UBD36" s="191"/>
      <c r="UBE36" s="191"/>
      <c r="UBF36" s="191"/>
      <c r="UBG36" s="191"/>
      <c r="UBH36" s="191"/>
      <c r="UBI36" s="191"/>
      <c r="UBJ36" s="191"/>
      <c r="UBK36" s="191"/>
      <c r="UBL36" s="191"/>
      <c r="UBM36" s="191"/>
      <c r="UBN36" s="191"/>
      <c r="UBO36" s="191"/>
      <c r="UBP36" s="191"/>
      <c r="UBQ36" s="191"/>
      <c r="UBR36" s="191"/>
      <c r="UBS36" s="191"/>
      <c r="UBT36" s="191"/>
      <c r="UBU36" s="191"/>
      <c r="UBV36" s="191"/>
      <c r="UBW36" s="191"/>
      <c r="UBX36" s="191"/>
      <c r="UBY36" s="191"/>
      <c r="UBZ36" s="191"/>
      <c r="UCA36" s="191"/>
      <c r="UCB36" s="191"/>
      <c r="UCC36" s="191"/>
      <c r="UCD36" s="191"/>
      <c r="UCE36" s="191"/>
      <c r="UCF36" s="191"/>
      <c r="UCG36" s="191"/>
      <c r="UCH36" s="191"/>
      <c r="UCI36" s="191"/>
      <c r="UCJ36" s="191"/>
      <c r="UCK36" s="191"/>
      <c r="UCL36" s="191"/>
      <c r="UCM36" s="191"/>
      <c r="UCN36" s="191"/>
      <c r="UCO36" s="191"/>
      <c r="UCP36" s="191"/>
      <c r="UCQ36" s="191"/>
      <c r="UCR36" s="191"/>
      <c r="UCS36" s="191"/>
      <c r="UCT36" s="191"/>
      <c r="UCU36" s="191"/>
      <c r="UCV36" s="191"/>
      <c r="UCW36" s="191"/>
      <c r="UCX36" s="191"/>
      <c r="UCY36" s="191"/>
      <c r="UCZ36" s="191"/>
      <c r="UDA36" s="191"/>
      <c r="UDB36" s="191"/>
      <c r="UDC36" s="191"/>
      <c r="UDD36" s="191"/>
      <c r="UDE36" s="191"/>
      <c r="UDF36" s="191"/>
      <c r="UDG36" s="191"/>
      <c r="UDH36" s="191"/>
      <c r="UDI36" s="191"/>
      <c r="UDJ36" s="191"/>
      <c r="UDK36" s="191"/>
      <c r="UDL36" s="191"/>
      <c r="UDM36" s="191"/>
      <c r="UDN36" s="191"/>
      <c r="UDO36" s="191"/>
      <c r="UDP36" s="191"/>
      <c r="UDQ36" s="191"/>
      <c r="UDR36" s="191"/>
      <c r="UDS36" s="191"/>
      <c r="UDT36" s="191"/>
      <c r="UDU36" s="191"/>
      <c r="UDV36" s="191"/>
      <c r="UDW36" s="191"/>
      <c r="UDX36" s="191"/>
      <c r="UDY36" s="191"/>
      <c r="UDZ36" s="191"/>
      <c r="UEA36" s="191"/>
      <c r="UEB36" s="191"/>
      <c r="UEC36" s="191"/>
      <c r="UED36" s="191"/>
      <c r="UEE36" s="191"/>
      <c r="UEF36" s="191"/>
      <c r="UEG36" s="191"/>
      <c r="UEH36" s="191"/>
      <c r="UEI36" s="191"/>
      <c r="UEJ36" s="191"/>
      <c r="UEK36" s="191"/>
      <c r="UEL36" s="191"/>
      <c r="UEM36" s="191"/>
      <c r="UEN36" s="191"/>
      <c r="UEO36" s="191"/>
      <c r="UEP36" s="191"/>
      <c r="UEQ36" s="191"/>
      <c r="UER36" s="191"/>
      <c r="UES36" s="191"/>
      <c r="UET36" s="191"/>
      <c r="UEU36" s="191"/>
      <c r="UEV36" s="191"/>
      <c r="UEW36" s="191"/>
      <c r="UEX36" s="191"/>
      <c r="UEY36" s="191"/>
      <c r="UEZ36" s="191"/>
      <c r="UFA36" s="191"/>
      <c r="UFB36" s="191"/>
      <c r="UFC36" s="191"/>
      <c r="UFD36" s="191"/>
      <c r="UFE36" s="191"/>
      <c r="UFF36" s="191"/>
      <c r="UFG36" s="191"/>
      <c r="UFH36" s="191"/>
      <c r="UFI36" s="191"/>
      <c r="UFJ36" s="191"/>
      <c r="UFK36" s="191"/>
      <c r="UFL36" s="191"/>
      <c r="UFM36" s="191"/>
      <c r="UFN36" s="191"/>
      <c r="UFO36" s="191"/>
      <c r="UFP36" s="191"/>
      <c r="UFQ36" s="191"/>
      <c r="UFR36" s="191"/>
      <c r="UFS36" s="191"/>
      <c r="UFT36" s="191"/>
      <c r="UFU36" s="191"/>
      <c r="UFV36" s="191"/>
      <c r="UFW36" s="191"/>
      <c r="UFX36" s="191"/>
      <c r="UFY36" s="191"/>
      <c r="UFZ36" s="191"/>
      <c r="UGA36" s="191"/>
      <c r="UGB36" s="191"/>
      <c r="UGC36" s="191"/>
      <c r="UGD36" s="191"/>
      <c r="UGE36" s="191"/>
      <c r="UGF36" s="191"/>
      <c r="UGG36" s="191"/>
      <c r="UGH36" s="191"/>
      <c r="UGI36" s="191"/>
      <c r="UGJ36" s="191"/>
      <c r="UGK36" s="191"/>
      <c r="UGL36" s="191"/>
      <c r="UGM36" s="191"/>
      <c r="UGN36" s="191"/>
      <c r="UGO36" s="191"/>
      <c r="UGP36" s="191"/>
      <c r="UGQ36" s="191"/>
      <c r="UGR36" s="191"/>
      <c r="UGS36" s="191"/>
      <c r="UGT36" s="191"/>
      <c r="UGU36" s="191"/>
      <c r="UGV36" s="191"/>
      <c r="UGW36" s="191"/>
      <c r="UGX36" s="191"/>
      <c r="UGY36" s="191"/>
      <c r="UGZ36" s="191"/>
      <c r="UHA36" s="191"/>
      <c r="UHB36" s="191"/>
      <c r="UHC36" s="191"/>
      <c r="UHD36" s="191"/>
      <c r="UHE36" s="191"/>
      <c r="UHF36" s="191"/>
      <c r="UHG36" s="191"/>
      <c r="UHH36" s="191"/>
      <c r="UHI36" s="191"/>
      <c r="UHJ36" s="191"/>
      <c r="UHK36" s="191"/>
      <c r="UHL36" s="191"/>
      <c r="UHM36" s="191"/>
      <c r="UHN36" s="191"/>
      <c r="UHO36" s="191"/>
      <c r="UHP36" s="191"/>
      <c r="UHQ36" s="191"/>
      <c r="UHR36" s="191"/>
      <c r="UHS36" s="191"/>
      <c r="UHT36" s="191"/>
      <c r="UHU36" s="191"/>
      <c r="UHV36" s="191"/>
      <c r="UHW36" s="191"/>
      <c r="UHX36" s="191"/>
      <c r="UHY36" s="191"/>
      <c r="UHZ36" s="191"/>
      <c r="UIA36" s="191"/>
      <c r="UIB36" s="191"/>
      <c r="UIC36" s="191"/>
      <c r="UID36" s="191"/>
      <c r="UIE36" s="191"/>
      <c r="UIF36" s="191"/>
      <c r="UIG36" s="191"/>
      <c r="UIH36" s="191"/>
      <c r="UII36" s="191"/>
      <c r="UIJ36" s="191"/>
      <c r="UIK36" s="191"/>
      <c r="UIL36" s="191"/>
      <c r="UIM36" s="191"/>
      <c r="UIN36" s="191"/>
      <c r="UIO36" s="191"/>
      <c r="UIP36" s="191"/>
      <c r="UIQ36" s="191"/>
      <c r="UIR36" s="191"/>
      <c r="UIS36" s="191"/>
      <c r="UIT36" s="191"/>
      <c r="UIU36" s="191"/>
      <c r="UIV36" s="191"/>
      <c r="UIW36" s="191"/>
      <c r="UIX36" s="191"/>
      <c r="UIY36" s="191"/>
      <c r="UIZ36" s="191"/>
      <c r="UJA36" s="191"/>
      <c r="UJB36" s="191"/>
      <c r="UJC36" s="191"/>
      <c r="UJD36" s="191"/>
      <c r="UJE36" s="191"/>
      <c r="UJF36" s="191"/>
      <c r="UJG36" s="191"/>
      <c r="UJH36" s="191"/>
      <c r="UJI36" s="191"/>
      <c r="UJJ36" s="191"/>
      <c r="UJK36" s="191"/>
      <c r="UJL36" s="191"/>
      <c r="UJM36" s="191"/>
      <c r="UJN36" s="191"/>
      <c r="UJO36" s="191"/>
      <c r="UJP36" s="191"/>
      <c r="UJQ36" s="191"/>
      <c r="UJR36" s="191"/>
      <c r="UJS36" s="191"/>
      <c r="UJT36" s="191"/>
      <c r="UJU36" s="191"/>
      <c r="UJV36" s="191"/>
      <c r="UJW36" s="191"/>
      <c r="UJX36" s="191"/>
      <c r="UJY36" s="191"/>
      <c r="UJZ36" s="191"/>
      <c r="UKA36" s="191"/>
      <c r="UKB36" s="191"/>
      <c r="UKC36" s="191"/>
      <c r="UKD36" s="191"/>
      <c r="UKE36" s="191"/>
      <c r="UKF36" s="191"/>
      <c r="UKG36" s="191"/>
      <c r="UKH36" s="191"/>
      <c r="UKI36" s="191"/>
      <c r="UKJ36" s="191"/>
      <c r="UKK36" s="191"/>
      <c r="UKL36" s="191"/>
      <c r="UKM36" s="191"/>
      <c r="UKN36" s="191"/>
      <c r="UKO36" s="191"/>
      <c r="UKP36" s="191"/>
      <c r="UKQ36" s="191"/>
      <c r="UKR36" s="191"/>
      <c r="UKS36" s="191"/>
      <c r="UKT36" s="191"/>
      <c r="UKU36" s="191"/>
      <c r="UKV36" s="191"/>
      <c r="UKW36" s="191"/>
      <c r="UKX36" s="191"/>
      <c r="UKY36" s="191"/>
      <c r="UKZ36" s="191"/>
      <c r="ULA36" s="191"/>
      <c r="ULB36" s="191"/>
      <c r="ULC36" s="191"/>
      <c r="ULD36" s="191"/>
      <c r="ULE36" s="191"/>
      <c r="ULF36" s="191"/>
      <c r="ULG36" s="191"/>
      <c r="ULH36" s="191"/>
      <c r="ULI36" s="191"/>
      <c r="ULJ36" s="191"/>
      <c r="ULK36" s="191"/>
      <c r="ULL36" s="191"/>
      <c r="ULM36" s="191"/>
      <c r="ULN36" s="191"/>
      <c r="ULO36" s="191"/>
      <c r="ULP36" s="191"/>
      <c r="ULQ36" s="191"/>
      <c r="ULR36" s="191"/>
      <c r="ULS36" s="191"/>
      <c r="ULT36" s="191"/>
      <c r="ULU36" s="191"/>
      <c r="ULV36" s="191"/>
      <c r="ULW36" s="191"/>
      <c r="ULX36" s="191"/>
      <c r="ULY36" s="191"/>
      <c r="ULZ36" s="191"/>
      <c r="UMA36" s="191"/>
      <c r="UMB36" s="191"/>
      <c r="UMC36" s="191"/>
      <c r="UMD36" s="191"/>
      <c r="UME36" s="191"/>
      <c r="UMF36" s="191"/>
      <c r="UMG36" s="191"/>
      <c r="UMH36" s="191"/>
      <c r="UMI36" s="191"/>
      <c r="UMJ36" s="191"/>
      <c r="UMK36" s="191"/>
      <c r="UML36" s="191"/>
      <c r="UMM36" s="191"/>
      <c r="UMN36" s="191"/>
      <c r="UMO36" s="191"/>
      <c r="UMP36" s="191"/>
      <c r="UMQ36" s="191"/>
      <c r="UMR36" s="191"/>
      <c r="UMS36" s="191"/>
      <c r="UMT36" s="191"/>
      <c r="UMU36" s="191"/>
      <c r="UMV36" s="191"/>
      <c r="UMW36" s="191"/>
      <c r="UMX36" s="191"/>
      <c r="UMY36" s="191"/>
      <c r="UMZ36" s="191"/>
      <c r="UNA36" s="191"/>
      <c r="UNB36" s="191"/>
      <c r="UNC36" s="191"/>
      <c r="UND36" s="191"/>
      <c r="UNE36" s="191"/>
      <c r="UNF36" s="191"/>
      <c r="UNG36" s="191"/>
      <c r="UNH36" s="191"/>
      <c r="UNI36" s="191"/>
      <c r="UNJ36" s="191"/>
      <c r="UNK36" s="191"/>
      <c r="UNL36" s="191"/>
      <c r="UNM36" s="191"/>
      <c r="UNN36" s="191"/>
      <c r="UNO36" s="191"/>
      <c r="UNP36" s="191"/>
      <c r="UNQ36" s="191"/>
      <c r="UNR36" s="191"/>
      <c r="UNS36" s="191"/>
      <c r="UNT36" s="191"/>
      <c r="UNU36" s="191"/>
      <c r="UNV36" s="191"/>
      <c r="UNW36" s="191"/>
      <c r="UNX36" s="191"/>
      <c r="UNY36" s="191"/>
      <c r="UNZ36" s="191"/>
      <c r="UOA36" s="191"/>
      <c r="UOB36" s="191"/>
      <c r="UOC36" s="191"/>
      <c r="UOD36" s="191"/>
      <c r="UOE36" s="191"/>
      <c r="UOF36" s="191"/>
      <c r="UOG36" s="191"/>
      <c r="UOH36" s="191"/>
      <c r="UOI36" s="191"/>
      <c r="UOJ36" s="191"/>
      <c r="UOK36" s="191"/>
      <c r="UOL36" s="191"/>
      <c r="UOM36" s="191"/>
      <c r="UON36" s="191"/>
      <c r="UOO36" s="191"/>
      <c r="UOP36" s="191"/>
      <c r="UOQ36" s="191"/>
      <c r="UOR36" s="191"/>
      <c r="UOS36" s="191"/>
      <c r="UOT36" s="191"/>
      <c r="UOU36" s="191"/>
      <c r="UOV36" s="191"/>
      <c r="UOW36" s="191"/>
      <c r="UOX36" s="191"/>
      <c r="UOY36" s="191"/>
      <c r="UOZ36" s="191"/>
      <c r="UPA36" s="191"/>
      <c r="UPB36" s="191"/>
      <c r="UPC36" s="191"/>
      <c r="UPD36" s="191"/>
      <c r="UPE36" s="191"/>
      <c r="UPF36" s="191"/>
      <c r="UPG36" s="191"/>
      <c r="UPH36" s="191"/>
      <c r="UPI36" s="191"/>
      <c r="UPJ36" s="191"/>
      <c r="UPK36" s="191"/>
      <c r="UPL36" s="191"/>
      <c r="UPM36" s="191"/>
      <c r="UPN36" s="191"/>
      <c r="UPO36" s="191"/>
      <c r="UPP36" s="191"/>
      <c r="UPQ36" s="191"/>
      <c r="UPR36" s="191"/>
      <c r="UPS36" s="191"/>
      <c r="UPT36" s="191"/>
      <c r="UPU36" s="191"/>
      <c r="UPV36" s="191"/>
      <c r="UPW36" s="191"/>
      <c r="UPX36" s="191"/>
      <c r="UPY36" s="191"/>
      <c r="UPZ36" s="191"/>
      <c r="UQA36" s="191"/>
      <c r="UQB36" s="191"/>
      <c r="UQC36" s="191"/>
      <c r="UQD36" s="191"/>
      <c r="UQE36" s="191"/>
      <c r="UQF36" s="191"/>
      <c r="UQG36" s="191"/>
      <c r="UQH36" s="191"/>
      <c r="UQI36" s="191"/>
      <c r="UQJ36" s="191"/>
      <c r="UQK36" s="191"/>
      <c r="UQL36" s="191"/>
      <c r="UQM36" s="191"/>
      <c r="UQN36" s="191"/>
      <c r="UQO36" s="191"/>
      <c r="UQP36" s="191"/>
      <c r="UQQ36" s="191"/>
      <c r="UQR36" s="191"/>
      <c r="UQS36" s="191"/>
      <c r="UQT36" s="191"/>
      <c r="UQU36" s="191"/>
      <c r="UQV36" s="191"/>
      <c r="UQW36" s="191"/>
      <c r="UQX36" s="191"/>
      <c r="UQY36" s="191"/>
      <c r="UQZ36" s="191"/>
      <c r="URA36" s="191"/>
      <c r="URB36" s="191"/>
      <c r="URC36" s="191"/>
      <c r="URD36" s="191"/>
      <c r="URE36" s="191"/>
      <c r="URF36" s="191"/>
      <c r="URG36" s="191"/>
      <c r="URH36" s="191"/>
      <c r="URI36" s="191"/>
      <c r="URJ36" s="191"/>
      <c r="URK36" s="191"/>
      <c r="URL36" s="191"/>
      <c r="URM36" s="191"/>
      <c r="URN36" s="191"/>
      <c r="URO36" s="191"/>
      <c r="URP36" s="191"/>
      <c r="URQ36" s="191"/>
      <c r="URR36" s="191"/>
      <c r="URS36" s="191"/>
      <c r="URT36" s="191"/>
      <c r="URU36" s="191"/>
      <c r="URV36" s="191"/>
      <c r="URW36" s="191"/>
      <c r="URX36" s="191"/>
      <c r="URY36" s="191"/>
      <c r="URZ36" s="191"/>
      <c r="USA36" s="191"/>
      <c r="USB36" s="191"/>
      <c r="USC36" s="191"/>
      <c r="USD36" s="191"/>
      <c r="USE36" s="191"/>
      <c r="USF36" s="191"/>
      <c r="USG36" s="191"/>
      <c r="USH36" s="191"/>
      <c r="USI36" s="191"/>
      <c r="USJ36" s="191"/>
      <c r="USK36" s="191"/>
      <c r="USL36" s="191"/>
      <c r="USM36" s="191"/>
      <c r="USN36" s="191"/>
      <c r="USO36" s="191"/>
      <c r="USP36" s="191"/>
      <c r="USQ36" s="191"/>
      <c r="USR36" s="191"/>
      <c r="USS36" s="191"/>
      <c r="UST36" s="191"/>
      <c r="USU36" s="191"/>
      <c r="USV36" s="191"/>
      <c r="USW36" s="191"/>
      <c r="USX36" s="191"/>
      <c r="USY36" s="191"/>
      <c r="USZ36" s="191"/>
      <c r="UTA36" s="191"/>
      <c r="UTB36" s="191"/>
      <c r="UTC36" s="191"/>
      <c r="UTD36" s="191"/>
      <c r="UTE36" s="191"/>
      <c r="UTF36" s="191"/>
      <c r="UTG36" s="191"/>
      <c r="UTH36" s="191"/>
      <c r="UTI36" s="191"/>
      <c r="UTJ36" s="191"/>
      <c r="UTK36" s="191"/>
      <c r="UTL36" s="191"/>
      <c r="UTM36" s="191"/>
      <c r="UTN36" s="191"/>
      <c r="UTO36" s="191"/>
      <c r="UTP36" s="191"/>
      <c r="UTQ36" s="191"/>
      <c r="UTR36" s="191"/>
      <c r="UTS36" s="191"/>
      <c r="UTT36" s="191"/>
      <c r="UTU36" s="191"/>
      <c r="UTV36" s="191"/>
      <c r="UTW36" s="191"/>
      <c r="UTX36" s="191"/>
      <c r="UTY36" s="191"/>
      <c r="UTZ36" s="191"/>
      <c r="UUA36" s="191"/>
      <c r="UUB36" s="191"/>
      <c r="UUC36" s="191"/>
      <c r="UUD36" s="191"/>
      <c r="UUE36" s="191"/>
      <c r="UUF36" s="191"/>
      <c r="UUG36" s="191"/>
      <c r="UUH36" s="191"/>
      <c r="UUI36" s="191"/>
      <c r="UUJ36" s="191"/>
      <c r="UUK36" s="191"/>
      <c r="UUL36" s="191"/>
      <c r="UUM36" s="191"/>
      <c r="UUN36" s="191"/>
      <c r="UUO36" s="191"/>
      <c r="UUP36" s="191"/>
      <c r="UUQ36" s="191"/>
      <c r="UUR36" s="191"/>
      <c r="UUS36" s="191"/>
      <c r="UUT36" s="191"/>
      <c r="UUU36" s="191"/>
      <c r="UUV36" s="191"/>
      <c r="UUW36" s="191"/>
      <c r="UUX36" s="191"/>
      <c r="UUY36" s="191"/>
      <c r="UUZ36" s="191"/>
      <c r="UVA36" s="191"/>
      <c r="UVB36" s="191"/>
      <c r="UVC36" s="191"/>
      <c r="UVD36" s="191"/>
      <c r="UVE36" s="191"/>
      <c r="UVF36" s="191"/>
      <c r="UVG36" s="191"/>
      <c r="UVH36" s="191"/>
      <c r="UVI36" s="191"/>
      <c r="UVJ36" s="191"/>
      <c r="UVK36" s="191"/>
      <c r="UVL36" s="191"/>
      <c r="UVM36" s="191"/>
      <c r="UVN36" s="191"/>
      <c r="UVO36" s="191"/>
      <c r="UVP36" s="191"/>
      <c r="UVQ36" s="191"/>
      <c r="UVR36" s="191"/>
      <c r="UVS36" s="191"/>
      <c r="UVT36" s="191"/>
      <c r="UVU36" s="191"/>
      <c r="UVV36" s="191"/>
      <c r="UVW36" s="191"/>
      <c r="UVX36" s="191"/>
      <c r="UVY36" s="191"/>
      <c r="UVZ36" s="191"/>
      <c r="UWA36" s="191"/>
      <c r="UWB36" s="191"/>
      <c r="UWC36" s="191"/>
      <c r="UWD36" s="191"/>
      <c r="UWE36" s="191"/>
      <c r="UWF36" s="191"/>
      <c r="UWG36" s="191"/>
      <c r="UWH36" s="191"/>
      <c r="UWI36" s="191"/>
      <c r="UWJ36" s="191"/>
      <c r="UWK36" s="191"/>
      <c r="UWL36" s="191"/>
      <c r="UWM36" s="191"/>
      <c r="UWN36" s="191"/>
      <c r="UWO36" s="191"/>
      <c r="UWP36" s="191"/>
      <c r="UWQ36" s="191"/>
      <c r="UWR36" s="191"/>
      <c r="UWS36" s="191"/>
      <c r="UWT36" s="191"/>
      <c r="UWU36" s="191"/>
      <c r="UWV36" s="191"/>
      <c r="UWW36" s="191"/>
      <c r="UWX36" s="191"/>
      <c r="UWY36" s="191"/>
      <c r="UWZ36" s="191"/>
      <c r="UXA36" s="191"/>
      <c r="UXB36" s="191"/>
      <c r="UXC36" s="191"/>
      <c r="UXD36" s="191"/>
      <c r="UXE36" s="191"/>
      <c r="UXF36" s="191"/>
      <c r="UXG36" s="191"/>
      <c r="UXH36" s="191"/>
      <c r="UXI36" s="191"/>
      <c r="UXJ36" s="191"/>
      <c r="UXK36" s="191"/>
      <c r="UXL36" s="191"/>
      <c r="UXM36" s="191"/>
      <c r="UXN36" s="191"/>
      <c r="UXO36" s="191"/>
      <c r="UXP36" s="191"/>
      <c r="UXQ36" s="191"/>
      <c r="UXR36" s="191"/>
      <c r="UXS36" s="191"/>
      <c r="UXT36" s="191"/>
      <c r="UXU36" s="191"/>
      <c r="UXV36" s="191"/>
      <c r="UXW36" s="191"/>
      <c r="UXX36" s="191"/>
      <c r="UXY36" s="191"/>
      <c r="UXZ36" s="191"/>
      <c r="UYA36" s="191"/>
      <c r="UYB36" s="191"/>
      <c r="UYC36" s="191"/>
      <c r="UYD36" s="191"/>
      <c r="UYE36" s="191"/>
      <c r="UYF36" s="191"/>
      <c r="UYG36" s="191"/>
      <c r="UYH36" s="191"/>
      <c r="UYI36" s="191"/>
      <c r="UYJ36" s="191"/>
      <c r="UYK36" s="191"/>
      <c r="UYL36" s="191"/>
      <c r="UYM36" s="191"/>
      <c r="UYN36" s="191"/>
      <c r="UYO36" s="191"/>
      <c r="UYP36" s="191"/>
      <c r="UYQ36" s="191"/>
      <c r="UYR36" s="191"/>
      <c r="UYS36" s="191"/>
      <c r="UYT36" s="191"/>
      <c r="UYU36" s="191"/>
      <c r="UYV36" s="191"/>
      <c r="UYW36" s="191"/>
      <c r="UYX36" s="191"/>
      <c r="UYY36" s="191"/>
      <c r="UYZ36" s="191"/>
      <c r="UZA36" s="191"/>
      <c r="UZB36" s="191"/>
      <c r="UZC36" s="191"/>
      <c r="UZD36" s="191"/>
      <c r="UZE36" s="191"/>
      <c r="UZF36" s="191"/>
      <c r="UZG36" s="191"/>
      <c r="UZH36" s="191"/>
      <c r="UZI36" s="191"/>
      <c r="UZJ36" s="191"/>
      <c r="UZK36" s="191"/>
      <c r="UZL36" s="191"/>
      <c r="UZM36" s="191"/>
      <c r="UZN36" s="191"/>
      <c r="UZO36" s="191"/>
      <c r="UZP36" s="191"/>
      <c r="UZQ36" s="191"/>
      <c r="UZR36" s="191"/>
      <c r="UZS36" s="191"/>
      <c r="UZT36" s="191"/>
      <c r="UZU36" s="191"/>
      <c r="UZV36" s="191"/>
      <c r="UZW36" s="191"/>
      <c r="UZX36" s="191"/>
      <c r="UZY36" s="191"/>
      <c r="UZZ36" s="191"/>
      <c r="VAA36" s="191"/>
      <c r="VAB36" s="191"/>
      <c r="VAC36" s="191"/>
      <c r="VAD36" s="191"/>
      <c r="VAE36" s="191"/>
      <c r="VAF36" s="191"/>
      <c r="VAG36" s="191"/>
      <c r="VAH36" s="191"/>
      <c r="VAI36" s="191"/>
      <c r="VAJ36" s="191"/>
      <c r="VAK36" s="191"/>
      <c r="VAL36" s="191"/>
      <c r="VAM36" s="191"/>
      <c r="VAN36" s="191"/>
      <c r="VAO36" s="191"/>
      <c r="VAP36" s="191"/>
      <c r="VAQ36" s="191"/>
      <c r="VAR36" s="191"/>
      <c r="VAS36" s="191"/>
      <c r="VAT36" s="191"/>
      <c r="VAU36" s="191"/>
      <c r="VAV36" s="191"/>
      <c r="VAW36" s="191"/>
      <c r="VAX36" s="191"/>
      <c r="VAY36" s="191"/>
      <c r="VAZ36" s="191"/>
      <c r="VBA36" s="191"/>
      <c r="VBB36" s="191"/>
      <c r="VBC36" s="191"/>
      <c r="VBD36" s="191"/>
      <c r="VBE36" s="191"/>
      <c r="VBF36" s="191"/>
      <c r="VBG36" s="191"/>
      <c r="VBH36" s="191"/>
      <c r="VBI36" s="191"/>
      <c r="VBJ36" s="191"/>
      <c r="VBK36" s="191"/>
      <c r="VBL36" s="191"/>
      <c r="VBM36" s="191"/>
      <c r="VBN36" s="191"/>
      <c r="VBO36" s="191"/>
      <c r="VBP36" s="191"/>
      <c r="VBQ36" s="191"/>
      <c r="VBR36" s="191"/>
      <c r="VBS36" s="191"/>
      <c r="VBT36" s="191"/>
      <c r="VBU36" s="191"/>
      <c r="VBV36" s="191"/>
      <c r="VBW36" s="191"/>
      <c r="VBX36" s="191"/>
      <c r="VBY36" s="191"/>
      <c r="VBZ36" s="191"/>
      <c r="VCA36" s="191"/>
      <c r="VCB36" s="191"/>
      <c r="VCC36" s="191"/>
      <c r="VCD36" s="191"/>
      <c r="VCE36" s="191"/>
      <c r="VCF36" s="191"/>
      <c r="VCG36" s="191"/>
      <c r="VCH36" s="191"/>
      <c r="VCI36" s="191"/>
      <c r="VCJ36" s="191"/>
      <c r="VCK36" s="191"/>
      <c r="VCL36" s="191"/>
      <c r="VCM36" s="191"/>
      <c r="VCN36" s="191"/>
      <c r="VCO36" s="191"/>
      <c r="VCP36" s="191"/>
      <c r="VCQ36" s="191"/>
      <c r="VCR36" s="191"/>
      <c r="VCS36" s="191"/>
      <c r="VCT36" s="191"/>
      <c r="VCU36" s="191"/>
      <c r="VCV36" s="191"/>
      <c r="VCW36" s="191"/>
      <c r="VCX36" s="191"/>
      <c r="VCY36" s="191"/>
      <c r="VCZ36" s="191"/>
      <c r="VDA36" s="191"/>
      <c r="VDB36" s="191"/>
      <c r="VDC36" s="191"/>
      <c r="VDD36" s="191"/>
      <c r="VDE36" s="191"/>
      <c r="VDF36" s="191"/>
      <c r="VDG36" s="191"/>
      <c r="VDH36" s="191"/>
      <c r="VDI36" s="191"/>
      <c r="VDJ36" s="191"/>
      <c r="VDK36" s="191"/>
      <c r="VDL36" s="191"/>
      <c r="VDM36" s="191"/>
      <c r="VDN36" s="191"/>
      <c r="VDO36" s="191"/>
      <c r="VDP36" s="191"/>
      <c r="VDQ36" s="191"/>
      <c r="VDR36" s="191"/>
      <c r="VDS36" s="191"/>
      <c r="VDT36" s="191"/>
      <c r="VDU36" s="191"/>
      <c r="VDV36" s="191"/>
      <c r="VDW36" s="191"/>
      <c r="VDX36" s="191"/>
      <c r="VDY36" s="191"/>
      <c r="VDZ36" s="191"/>
      <c r="VEA36" s="191"/>
      <c r="VEB36" s="191"/>
      <c r="VEC36" s="191"/>
      <c r="VED36" s="191"/>
      <c r="VEE36" s="191"/>
      <c r="VEF36" s="191"/>
      <c r="VEG36" s="191"/>
      <c r="VEH36" s="191"/>
      <c r="VEI36" s="191"/>
      <c r="VEJ36" s="191"/>
      <c r="VEK36" s="191"/>
      <c r="VEL36" s="191"/>
      <c r="VEM36" s="191"/>
      <c r="VEN36" s="191"/>
      <c r="VEO36" s="191"/>
      <c r="VEP36" s="191"/>
      <c r="VEQ36" s="191"/>
      <c r="VER36" s="191"/>
      <c r="VES36" s="191"/>
      <c r="VET36" s="191"/>
      <c r="VEU36" s="191"/>
      <c r="VEV36" s="191"/>
      <c r="VEW36" s="191"/>
      <c r="VEX36" s="191"/>
      <c r="VEY36" s="191"/>
      <c r="VEZ36" s="191"/>
      <c r="VFA36" s="191"/>
      <c r="VFB36" s="191"/>
      <c r="VFC36" s="191"/>
      <c r="VFD36" s="191"/>
      <c r="VFE36" s="191"/>
      <c r="VFF36" s="191"/>
      <c r="VFG36" s="191"/>
      <c r="VFH36" s="191"/>
      <c r="VFI36" s="191"/>
      <c r="VFJ36" s="191"/>
      <c r="VFK36" s="191"/>
      <c r="VFL36" s="191"/>
      <c r="VFM36" s="191"/>
      <c r="VFN36" s="191"/>
      <c r="VFO36" s="191"/>
      <c r="VFP36" s="191"/>
      <c r="VFQ36" s="191"/>
      <c r="VFR36" s="191"/>
      <c r="VFS36" s="191"/>
      <c r="VFT36" s="191"/>
      <c r="VFU36" s="191"/>
      <c r="VFV36" s="191"/>
      <c r="VFW36" s="191"/>
      <c r="VFX36" s="191"/>
      <c r="VFY36" s="191"/>
      <c r="VFZ36" s="191"/>
      <c r="VGA36" s="191"/>
      <c r="VGB36" s="191"/>
      <c r="VGC36" s="191"/>
      <c r="VGD36" s="191"/>
      <c r="VGE36" s="191"/>
      <c r="VGF36" s="191"/>
      <c r="VGG36" s="191"/>
      <c r="VGH36" s="191"/>
      <c r="VGI36" s="191"/>
      <c r="VGJ36" s="191"/>
      <c r="VGK36" s="191"/>
      <c r="VGL36" s="191"/>
      <c r="VGM36" s="191"/>
      <c r="VGN36" s="191"/>
      <c r="VGO36" s="191"/>
      <c r="VGP36" s="191"/>
      <c r="VGQ36" s="191"/>
      <c r="VGR36" s="191"/>
      <c r="VGS36" s="191"/>
      <c r="VGT36" s="191"/>
      <c r="VGU36" s="191"/>
      <c r="VGV36" s="191"/>
      <c r="VGW36" s="191"/>
      <c r="VGX36" s="191"/>
      <c r="VGY36" s="191"/>
      <c r="VGZ36" s="191"/>
      <c r="VHA36" s="191"/>
      <c r="VHB36" s="191"/>
      <c r="VHC36" s="191"/>
      <c r="VHD36" s="191"/>
      <c r="VHE36" s="191"/>
      <c r="VHF36" s="191"/>
      <c r="VHG36" s="191"/>
      <c r="VHH36" s="191"/>
      <c r="VHI36" s="191"/>
      <c r="VHJ36" s="191"/>
      <c r="VHK36" s="191"/>
      <c r="VHL36" s="191"/>
      <c r="VHM36" s="191"/>
      <c r="VHN36" s="191"/>
      <c r="VHO36" s="191"/>
      <c r="VHP36" s="191"/>
      <c r="VHQ36" s="191"/>
      <c r="VHR36" s="191"/>
      <c r="VHS36" s="191"/>
      <c r="VHT36" s="191"/>
      <c r="VHU36" s="191"/>
      <c r="VHV36" s="191"/>
      <c r="VHW36" s="191"/>
      <c r="VHX36" s="191"/>
      <c r="VHY36" s="191"/>
      <c r="VHZ36" s="191"/>
      <c r="VIA36" s="191"/>
      <c r="VIB36" s="191"/>
      <c r="VIC36" s="191"/>
      <c r="VID36" s="191"/>
      <c r="VIE36" s="191"/>
      <c r="VIF36" s="191"/>
      <c r="VIG36" s="191"/>
      <c r="VIH36" s="191"/>
      <c r="VII36" s="191"/>
      <c r="VIJ36" s="191"/>
      <c r="VIK36" s="191"/>
      <c r="VIL36" s="191"/>
      <c r="VIM36" s="191"/>
      <c r="VIN36" s="191"/>
      <c r="VIO36" s="191"/>
      <c r="VIP36" s="191"/>
      <c r="VIQ36" s="191"/>
      <c r="VIR36" s="191"/>
      <c r="VIS36" s="191"/>
      <c r="VIT36" s="191"/>
      <c r="VIU36" s="191"/>
      <c r="VIV36" s="191"/>
      <c r="VIW36" s="191"/>
      <c r="VIX36" s="191"/>
      <c r="VIY36" s="191"/>
      <c r="VIZ36" s="191"/>
      <c r="VJA36" s="191"/>
      <c r="VJB36" s="191"/>
      <c r="VJC36" s="191"/>
      <c r="VJD36" s="191"/>
      <c r="VJE36" s="191"/>
      <c r="VJF36" s="191"/>
      <c r="VJG36" s="191"/>
      <c r="VJH36" s="191"/>
      <c r="VJI36" s="191"/>
      <c r="VJJ36" s="191"/>
      <c r="VJK36" s="191"/>
      <c r="VJL36" s="191"/>
      <c r="VJM36" s="191"/>
      <c r="VJN36" s="191"/>
      <c r="VJO36" s="191"/>
      <c r="VJP36" s="191"/>
      <c r="VJQ36" s="191"/>
      <c r="VJR36" s="191"/>
      <c r="VJS36" s="191"/>
      <c r="VJT36" s="191"/>
      <c r="VJU36" s="191"/>
      <c r="VJV36" s="191"/>
      <c r="VJW36" s="191"/>
      <c r="VJX36" s="191"/>
      <c r="VJY36" s="191"/>
      <c r="VJZ36" s="191"/>
      <c r="VKA36" s="191"/>
      <c r="VKB36" s="191"/>
      <c r="VKC36" s="191"/>
      <c r="VKD36" s="191"/>
      <c r="VKE36" s="191"/>
      <c r="VKF36" s="191"/>
      <c r="VKG36" s="191"/>
      <c r="VKH36" s="191"/>
      <c r="VKI36" s="191"/>
      <c r="VKJ36" s="191"/>
      <c r="VKK36" s="191"/>
      <c r="VKL36" s="191"/>
      <c r="VKM36" s="191"/>
      <c r="VKN36" s="191"/>
      <c r="VKO36" s="191"/>
      <c r="VKP36" s="191"/>
      <c r="VKQ36" s="191"/>
      <c r="VKR36" s="191"/>
      <c r="VKS36" s="191"/>
      <c r="VKT36" s="191"/>
      <c r="VKU36" s="191"/>
      <c r="VKV36" s="191"/>
      <c r="VKW36" s="191"/>
      <c r="VKX36" s="191"/>
      <c r="VKY36" s="191"/>
      <c r="VKZ36" s="191"/>
      <c r="VLA36" s="191"/>
      <c r="VLB36" s="191"/>
      <c r="VLC36" s="191"/>
      <c r="VLD36" s="191"/>
      <c r="VLE36" s="191"/>
      <c r="VLF36" s="191"/>
      <c r="VLG36" s="191"/>
      <c r="VLH36" s="191"/>
      <c r="VLI36" s="191"/>
      <c r="VLJ36" s="191"/>
      <c r="VLK36" s="191"/>
      <c r="VLL36" s="191"/>
      <c r="VLM36" s="191"/>
      <c r="VLN36" s="191"/>
      <c r="VLO36" s="191"/>
      <c r="VLP36" s="191"/>
      <c r="VLQ36" s="191"/>
      <c r="VLR36" s="191"/>
      <c r="VLS36" s="191"/>
      <c r="VLT36" s="191"/>
      <c r="VLU36" s="191"/>
      <c r="VLV36" s="191"/>
      <c r="VLW36" s="191"/>
      <c r="VLX36" s="191"/>
      <c r="VLY36" s="191"/>
      <c r="VLZ36" s="191"/>
      <c r="VMA36" s="191"/>
      <c r="VMB36" s="191"/>
      <c r="VMC36" s="191"/>
      <c r="VMD36" s="191"/>
      <c r="VME36" s="191"/>
      <c r="VMF36" s="191"/>
      <c r="VMG36" s="191"/>
      <c r="VMH36" s="191"/>
      <c r="VMI36" s="191"/>
      <c r="VMJ36" s="191"/>
      <c r="VMK36" s="191"/>
      <c r="VML36" s="191"/>
      <c r="VMM36" s="191"/>
      <c r="VMN36" s="191"/>
      <c r="VMO36" s="191"/>
      <c r="VMP36" s="191"/>
      <c r="VMQ36" s="191"/>
      <c r="VMR36" s="191"/>
      <c r="VMS36" s="191"/>
      <c r="VMT36" s="191"/>
      <c r="VMU36" s="191"/>
      <c r="VMV36" s="191"/>
      <c r="VMW36" s="191"/>
      <c r="VMX36" s="191"/>
      <c r="VMY36" s="191"/>
      <c r="VMZ36" s="191"/>
      <c r="VNA36" s="191"/>
      <c r="VNB36" s="191"/>
      <c r="VNC36" s="191"/>
      <c r="VND36" s="191"/>
      <c r="VNE36" s="191"/>
      <c r="VNF36" s="191"/>
      <c r="VNG36" s="191"/>
      <c r="VNH36" s="191"/>
      <c r="VNI36" s="191"/>
      <c r="VNJ36" s="191"/>
      <c r="VNK36" s="191"/>
      <c r="VNL36" s="191"/>
      <c r="VNM36" s="191"/>
      <c r="VNN36" s="191"/>
      <c r="VNO36" s="191"/>
      <c r="VNP36" s="191"/>
      <c r="VNQ36" s="191"/>
      <c r="VNR36" s="191"/>
      <c r="VNS36" s="191"/>
      <c r="VNT36" s="191"/>
      <c r="VNU36" s="191"/>
      <c r="VNV36" s="191"/>
      <c r="VNW36" s="191"/>
      <c r="VNX36" s="191"/>
      <c r="VNY36" s="191"/>
      <c r="VNZ36" s="191"/>
      <c r="VOA36" s="191"/>
      <c r="VOB36" s="191"/>
      <c r="VOC36" s="191"/>
      <c r="VOD36" s="191"/>
      <c r="VOE36" s="191"/>
      <c r="VOF36" s="191"/>
      <c r="VOG36" s="191"/>
      <c r="VOH36" s="191"/>
      <c r="VOI36" s="191"/>
      <c r="VOJ36" s="191"/>
      <c r="VOK36" s="191"/>
      <c r="VOL36" s="191"/>
      <c r="VOM36" s="191"/>
      <c r="VON36" s="191"/>
      <c r="VOO36" s="191"/>
      <c r="VOP36" s="191"/>
      <c r="VOQ36" s="191"/>
      <c r="VOR36" s="191"/>
      <c r="VOS36" s="191"/>
      <c r="VOT36" s="191"/>
      <c r="VOU36" s="191"/>
      <c r="VOV36" s="191"/>
      <c r="VOW36" s="191"/>
      <c r="VOX36" s="191"/>
      <c r="VOY36" s="191"/>
      <c r="VOZ36" s="191"/>
      <c r="VPA36" s="191"/>
      <c r="VPB36" s="191"/>
      <c r="VPC36" s="191"/>
      <c r="VPD36" s="191"/>
      <c r="VPE36" s="191"/>
      <c r="VPF36" s="191"/>
      <c r="VPG36" s="191"/>
      <c r="VPH36" s="191"/>
      <c r="VPI36" s="191"/>
      <c r="VPJ36" s="191"/>
      <c r="VPK36" s="191"/>
      <c r="VPL36" s="191"/>
      <c r="VPM36" s="191"/>
      <c r="VPN36" s="191"/>
      <c r="VPO36" s="191"/>
      <c r="VPP36" s="191"/>
      <c r="VPQ36" s="191"/>
      <c r="VPR36" s="191"/>
      <c r="VPS36" s="191"/>
      <c r="VPT36" s="191"/>
      <c r="VPU36" s="191"/>
      <c r="VPV36" s="191"/>
      <c r="VPW36" s="191"/>
      <c r="VPX36" s="191"/>
      <c r="VPY36" s="191"/>
      <c r="VPZ36" s="191"/>
      <c r="VQA36" s="191"/>
      <c r="VQB36" s="191"/>
      <c r="VQC36" s="191"/>
      <c r="VQD36" s="191"/>
      <c r="VQE36" s="191"/>
      <c r="VQF36" s="191"/>
      <c r="VQG36" s="191"/>
      <c r="VQH36" s="191"/>
      <c r="VQI36" s="191"/>
      <c r="VQJ36" s="191"/>
      <c r="VQK36" s="191"/>
      <c r="VQL36" s="191"/>
      <c r="VQM36" s="191"/>
      <c r="VQN36" s="191"/>
      <c r="VQO36" s="191"/>
      <c r="VQP36" s="191"/>
      <c r="VQQ36" s="191"/>
      <c r="VQR36" s="191"/>
      <c r="VQS36" s="191"/>
      <c r="VQT36" s="191"/>
      <c r="VQU36" s="191"/>
      <c r="VQV36" s="191"/>
      <c r="VQW36" s="191"/>
      <c r="VQX36" s="191"/>
      <c r="VQY36" s="191"/>
      <c r="VQZ36" s="191"/>
      <c r="VRA36" s="191"/>
      <c r="VRB36" s="191"/>
      <c r="VRC36" s="191"/>
      <c r="VRD36" s="191"/>
      <c r="VRE36" s="191"/>
      <c r="VRF36" s="191"/>
      <c r="VRG36" s="191"/>
      <c r="VRH36" s="191"/>
      <c r="VRI36" s="191"/>
      <c r="VRJ36" s="191"/>
      <c r="VRK36" s="191"/>
      <c r="VRL36" s="191"/>
      <c r="VRM36" s="191"/>
      <c r="VRN36" s="191"/>
      <c r="VRO36" s="191"/>
      <c r="VRP36" s="191"/>
      <c r="VRQ36" s="191"/>
      <c r="VRR36" s="191"/>
      <c r="VRS36" s="191"/>
      <c r="VRT36" s="191"/>
      <c r="VRU36" s="191"/>
      <c r="VRV36" s="191"/>
      <c r="VRW36" s="191"/>
      <c r="VRX36" s="191"/>
      <c r="VRY36" s="191"/>
      <c r="VRZ36" s="191"/>
      <c r="VSA36" s="191"/>
      <c r="VSB36" s="191"/>
      <c r="VSC36" s="191"/>
      <c r="VSD36" s="191"/>
      <c r="VSE36" s="191"/>
      <c r="VSF36" s="191"/>
      <c r="VSG36" s="191"/>
      <c r="VSH36" s="191"/>
      <c r="VSI36" s="191"/>
      <c r="VSJ36" s="191"/>
      <c r="VSK36" s="191"/>
      <c r="VSL36" s="191"/>
      <c r="VSM36" s="191"/>
      <c r="VSN36" s="191"/>
      <c r="VSO36" s="191"/>
      <c r="VSP36" s="191"/>
      <c r="VSQ36" s="191"/>
      <c r="VSR36" s="191"/>
      <c r="VSS36" s="191"/>
      <c r="VST36" s="191"/>
      <c r="VSU36" s="191"/>
      <c r="VSV36" s="191"/>
      <c r="VSW36" s="191"/>
      <c r="VSX36" s="191"/>
      <c r="VSY36" s="191"/>
      <c r="VSZ36" s="191"/>
      <c r="VTA36" s="191"/>
      <c r="VTB36" s="191"/>
      <c r="VTC36" s="191"/>
      <c r="VTD36" s="191"/>
      <c r="VTE36" s="191"/>
      <c r="VTF36" s="191"/>
      <c r="VTG36" s="191"/>
      <c r="VTH36" s="191"/>
      <c r="VTI36" s="191"/>
      <c r="VTJ36" s="191"/>
      <c r="VTK36" s="191"/>
      <c r="VTL36" s="191"/>
      <c r="VTM36" s="191"/>
      <c r="VTN36" s="191"/>
      <c r="VTO36" s="191"/>
      <c r="VTP36" s="191"/>
      <c r="VTQ36" s="191"/>
      <c r="VTR36" s="191"/>
      <c r="VTS36" s="191"/>
      <c r="VTT36" s="191"/>
      <c r="VTU36" s="191"/>
      <c r="VTV36" s="191"/>
      <c r="VTW36" s="191"/>
      <c r="VTX36" s="191"/>
      <c r="VTY36" s="191"/>
      <c r="VTZ36" s="191"/>
      <c r="VUA36" s="191"/>
      <c r="VUB36" s="191"/>
      <c r="VUC36" s="191"/>
      <c r="VUD36" s="191"/>
      <c r="VUE36" s="191"/>
      <c r="VUF36" s="191"/>
      <c r="VUG36" s="191"/>
      <c r="VUH36" s="191"/>
      <c r="VUI36" s="191"/>
      <c r="VUJ36" s="191"/>
      <c r="VUK36" s="191"/>
      <c r="VUL36" s="191"/>
      <c r="VUM36" s="191"/>
      <c r="VUN36" s="191"/>
      <c r="VUO36" s="191"/>
      <c r="VUP36" s="191"/>
      <c r="VUQ36" s="191"/>
      <c r="VUR36" s="191"/>
      <c r="VUS36" s="191"/>
      <c r="VUT36" s="191"/>
      <c r="VUU36" s="191"/>
      <c r="VUV36" s="191"/>
      <c r="VUW36" s="191"/>
      <c r="VUX36" s="191"/>
      <c r="VUY36" s="191"/>
      <c r="VUZ36" s="191"/>
      <c r="VVA36" s="191"/>
      <c r="VVB36" s="191"/>
      <c r="VVC36" s="191"/>
      <c r="VVD36" s="191"/>
      <c r="VVE36" s="191"/>
      <c r="VVF36" s="191"/>
      <c r="VVG36" s="191"/>
      <c r="VVH36" s="191"/>
      <c r="VVI36" s="191"/>
      <c r="VVJ36" s="191"/>
      <c r="VVK36" s="191"/>
      <c r="VVL36" s="191"/>
      <c r="VVM36" s="191"/>
      <c r="VVN36" s="191"/>
      <c r="VVO36" s="191"/>
      <c r="VVP36" s="191"/>
      <c r="VVQ36" s="191"/>
      <c r="VVR36" s="191"/>
      <c r="VVS36" s="191"/>
      <c r="VVT36" s="191"/>
      <c r="VVU36" s="191"/>
      <c r="VVV36" s="191"/>
      <c r="VVW36" s="191"/>
      <c r="VVX36" s="191"/>
      <c r="VVY36" s="191"/>
      <c r="VVZ36" s="191"/>
      <c r="VWA36" s="191"/>
      <c r="VWB36" s="191"/>
      <c r="VWC36" s="191"/>
      <c r="VWD36" s="191"/>
      <c r="VWE36" s="191"/>
      <c r="VWF36" s="191"/>
      <c r="VWG36" s="191"/>
      <c r="VWH36" s="191"/>
      <c r="VWI36" s="191"/>
      <c r="VWJ36" s="191"/>
      <c r="VWK36" s="191"/>
      <c r="VWL36" s="191"/>
      <c r="VWM36" s="191"/>
      <c r="VWN36" s="191"/>
      <c r="VWO36" s="191"/>
      <c r="VWP36" s="191"/>
      <c r="VWQ36" s="191"/>
      <c r="VWR36" s="191"/>
      <c r="VWS36" s="191"/>
      <c r="VWT36" s="191"/>
      <c r="VWU36" s="191"/>
      <c r="VWV36" s="191"/>
      <c r="VWW36" s="191"/>
      <c r="VWX36" s="191"/>
      <c r="VWY36" s="191"/>
      <c r="VWZ36" s="191"/>
      <c r="VXA36" s="191"/>
      <c r="VXB36" s="191"/>
      <c r="VXC36" s="191"/>
      <c r="VXD36" s="191"/>
      <c r="VXE36" s="191"/>
      <c r="VXF36" s="191"/>
      <c r="VXG36" s="191"/>
      <c r="VXH36" s="191"/>
      <c r="VXI36" s="191"/>
      <c r="VXJ36" s="191"/>
      <c r="VXK36" s="191"/>
      <c r="VXL36" s="191"/>
      <c r="VXM36" s="191"/>
      <c r="VXN36" s="191"/>
      <c r="VXO36" s="191"/>
      <c r="VXP36" s="191"/>
      <c r="VXQ36" s="191"/>
      <c r="VXR36" s="191"/>
      <c r="VXS36" s="191"/>
      <c r="VXT36" s="191"/>
      <c r="VXU36" s="191"/>
      <c r="VXV36" s="191"/>
      <c r="VXW36" s="191"/>
      <c r="VXX36" s="191"/>
      <c r="VXY36" s="191"/>
      <c r="VXZ36" s="191"/>
      <c r="VYA36" s="191"/>
      <c r="VYB36" s="191"/>
      <c r="VYC36" s="191"/>
      <c r="VYD36" s="191"/>
      <c r="VYE36" s="191"/>
      <c r="VYF36" s="191"/>
      <c r="VYG36" s="191"/>
      <c r="VYH36" s="191"/>
      <c r="VYI36" s="191"/>
      <c r="VYJ36" s="191"/>
      <c r="VYK36" s="191"/>
      <c r="VYL36" s="191"/>
      <c r="VYM36" s="191"/>
      <c r="VYN36" s="191"/>
      <c r="VYO36" s="191"/>
      <c r="VYP36" s="191"/>
      <c r="VYQ36" s="191"/>
      <c r="VYR36" s="191"/>
      <c r="VYS36" s="191"/>
      <c r="VYT36" s="191"/>
      <c r="VYU36" s="191"/>
      <c r="VYV36" s="191"/>
      <c r="VYW36" s="191"/>
      <c r="VYX36" s="191"/>
      <c r="VYY36" s="191"/>
      <c r="VYZ36" s="191"/>
      <c r="VZA36" s="191"/>
      <c r="VZB36" s="191"/>
      <c r="VZC36" s="191"/>
      <c r="VZD36" s="191"/>
      <c r="VZE36" s="191"/>
      <c r="VZF36" s="191"/>
      <c r="VZG36" s="191"/>
      <c r="VZH36" s="191"/>
      <c r="VZI36" s="191"/>
      <c r="VZJ36" s="191"/>
      <c r="VZK36" s="191"/>
      <c r="VZL36" s="191"/>
      <c r="VZM36" s="191"/>
      <c r="VZN36" s="191"/>
      <c r="VZO36" s="191"/>
      <c r="VZP36" s="191"/>
      <c r="VZQ36" s="191"/>
      <c r="VZR36" s="191"/>
      <c r="VZS36" s="191"/>
      <c r="VZT36" s="191"/>
      <c r="VZU36" s="191"/>
      <c r="VZV36" s="191"/>
      <c r="VZW36" s="191"/>
      <c r="VZX36" s="191"/>
      <c r="VZY36" s="191"/>
      <c r="VZZ36" s="191"/>
      <c r="WAA36" s="191"/>
      <c r="WAB36" s="191"/>
      <c r="WAC36" s="191"/>
      <c r="WAD36" s="191"/>
      <c r="WAE36" s="191"/>
      <c r="WAF36" s="191"/>
      <c r="WAG36" s="191"/>
      <c r="WAH36" s="191"/>
      <c r="WAI36" s="191"/>
      <c r="WAJ36" s="191"/>
      <c r="WAK36" s="191"/>
      <c r="WAL36" s="191"/>
      <c r="WAM36" s="191"/>
      <c r="WAN36" s="191"/>
      <c r="WAO36" s="191"/>
      <c r="WAP36" s="191"/>
      <c r="WAQ36" s="191"/>
      <c r="WAR36" s="191"/>
      <c r="WAS36" s="191"/>
      <c r="WAT36" s="191"/>
      <c r="WAU36" s="191"/>
      <c r="WAV36" s="191"/>
      <c r="WAW36" s="191"/>
      <c r="WAX36" s="191"/>
      <c r="WAY36" s="191"/>
      <c r="WAZ36" s="191"/>
      <c r="WBA36" s="191"/>
      <c r="WBB36" s="191"/>
      <c r="WBC36" s="191"/>
      <c r="WBD36" s="191"/>
      <c r="WBE36" s="191"/>
      <c r="WBF36" s="191"/>
      <c r="WBG36" s="191"/>
      <c r="WBH36" s="191"/>
      <c r="WBI36" s="191"/>
      <c r="WBJ36" s="191"/>
      <c r="WBK36" s="191"/>
      <c r="WBL36" s="191"/>
      <c r="WBM36" s="191"/>
      <c r="WBN36" s="191"/>
      <c r="WBO36" s="191"/>
      <c r="WBP36" s="191"/>
      <c r="WBQ36" s="191"/>
      <c r="WBR36" s="191"/>
      <c r="WBS36" s="191"/>
      <c r="WBT36" s="191"/>
      <c r="WBU36" s="191"/>
      <c r="WBV36" s="191"/>
      <c r="WBW36" s="191"/>
      <c r="WBX36" s="191"/>
      <c r="WBY36" s="191"/>
      <c r="WBZ36" s="191"/>
      <c r="WCA36" s="191"/>
      <c r="WCB36" s="191"/>
      <c r="WCC36" s="191"/>
      <c r="WCD36" s="191"/>
      <c r="WCE36" s="191"/>
      <c r="WCF36" s="191"/>
      <c r="WCG36" s="191"/>
      <c r="WCH36" s="191"/>
      <c r="WCI36" s="191"/>
      <c r="WCJ36" s="191"/>
      <c r="WCK36" s="191"/>
      <c r="WCL36" s="191"/>
      <c r="WCM36" s="191"/>
      <c r="WCN36" s="191"/>
      <c r="WCO36" s="191"/>
      <c r="WCP36" s="191"/>
      <c r="WCQ36" s="191"/>
      <c r="WCR36" s="191"/>
      <c r="WCS36" s="191"/>
      <c r="WCT36" s="191"/>
      <c r="WCU36" s="191"/>
      <c r="WCV36" s="191"/>
      <c r="WCW36" s="191"/>
      <c r="WCX36" s="191"/>
      <c r="WCY36" s="191"/>
      <c r="WCZ36" s="191"/>
      <c r="WDA36" s="191"/>
      <c r="WDB36" s="191"/>
      <c r="WDC36" s="191"/>
      <c r="WDD36" s="191"/>
      <c r="WDE36" s="191"/>
      <c r="WDF36" s="191"/>
      <c r="WDG36" s="191"/>
      <c r="WDH36" s="191"/>
      <c r="WDI36" s="191"/>
      <c r="WDJ36" s="191"/>
      <c r="WDK36" s="191"/>
      <c r="WDL36" s="191"/>
      <c r="WDM36" s="191"/>
      <c r="WDN36" s="191"/>
      <c r="WDO36" s="191"/>
      <c r="WDP36" s="191"/>
      <c r="WDQ36" s="191"/>
      <c r="WDR36" s="191"/>
      <c r="WDS36" s="191"/>
      <c r="WDT36" s="191"/>
      <c r="WDU36" s="191"/>
      <c r="WDV36" s="191"/>
      <c r="WDW36" s="191"/>
      <c r="WDX36" s="191"/>
      <c r="WDY36" s="191"/>
      <c r="WDZ36" s="191"/>
      <c r="WEA36" s="191"/>
      <c r="WEB36" s="191"/>
      <c r="WEC36" s="191"/>
      <c r="WED36" s="191"/>
      <c r="WEE36" s="191"/>
      <c r="WEF36" s="191"/>
      <c r="WEG36" s="191"/>
      <c r="WEH36" s="191"/>
      <c r="WEI36" s="191"/>
      <c r="WEJ36" s="191"/>
      <c r="WEK36" s="191"/>
      <c r="WEL36" s="191"/>
      <c r="WEM36" s="191"/>
      <c r="WEN36" s="191"/>
      <c r="WEO36" s="191"/>
      <c r="WEP36" s="191"/>
      <c r="WEQ36" s="191"/>
      <c r="WER36" s="191"/>
      <c r="WES36" s="191"/>
      <c r="WET36" s="191"/>
      <c r="WEU36" s="191"/>
      <c r="WEV36" s="191"/>
      <c r="WEW36" s="191"/>
      <c r="WEX36" s="191"/>
      <c r="WEY36" s="191"/>
      <c r="WEZ36" s="191"/>
      <c r="WFA36" s="191"/>
      <c r="WFB36" s="191"/>
      <c r="WFC36" s="191"/>
      <c r="WFD36" s="191"/>
      <c r="WFE36" s="191"/>
      <c r="WFF36" s="191"/>
      <c r="WFG36" s="191"/>
      <c r="WFH36" s="191"/>
      <c r="WFI36" s="191"/>
      <c r="WFJ36" s="191"/>
      <c r="WFK36" s="191"/>
      <c r="WFL36" s="191"/>
      <c r="WFM36" s="191"/>
      <c r="WFN36" s="191"/>
      <c r="WFO36" s="191"/>
      <c r="WFP36" s="191"/>
      <c r="WFQ36" s="191"/>
      <c r="WFR36" s="191"/>
      <c r="WFS36" s="191"/>
      <c r="WFT36" s="191"/>
      <c r="WFU36" s="191"/>
      <c r="WFV36" s="191"/>
      <c r="WFW36" s="191"/>
      <c r="WFX36" s="191"/>
      <c r="WFY36" s="191"/>
      <c r="WFZ36" s="191"/>
      <c r="WGA36" s="191"/>
      <c r="WGB36" s="191"/>
      <c r="WGC36" s="191"/>
      <c r="WGD36" s="191"/>
      <c r="WGE36" s="191"/>
      <c r="WGF36" s="191"/>
      <c r="WGG36" s="191"/>
      <c r="WGH36" s="191"/>
      <c r="WGI36" s="191"/>
      <c r="WGJ36" s="191"/>
      <c r="WGK36" s="191"/>
      <c r="WGL36" s="191"/>
      <c r="WGM36" s="191"/>
      <c r="WGN36" s="191"/>
      <c r="WGO36" s="191"/>
      <c r="WGP36" s="191"/>
      <c r="WGQ36" s="191"/>
      <c r="WGR36" s="191"/>
      <c r="WGS36" s="191"/>
      <c r="WGT36" s="191"/>
      <c r="WGU36" s="191"/>
      <c r="WGV36" s="191"/>
      <c r="WGW36" s="191"/>
      <c r="WGX36" s="191"/>
      <c r="WGY36" s="191"/>
      <c r="WGZ36" s="191"/>
      <c r="WHA36" s="191"/>
      <c r="WHB36" s="191"/>
      <c r="WHC36" s="191"/>
      <c r="WHD36" s="191"/>
      <c r="WHE36" s="191"/>
      <c r="WHF36" s="191"/>
      <c r="WHG36" s="191"/>
      <c r="WHH36" s="191"/>
      <c r="WHI36" s="191"/>
      <c r="WHJ36" s="191"/>
      <c r="WHK36" s="191"/>
      <c r="WHL36" s="191"/>
      <c r="WHM36" s="191"/>
      <c r="WHN36" s="191"/>
      <c r="WHO36" s="191"/>
      <c r="WHP36" s="191"/>
      <c r="WHQ36" s="191"/>
      <c r="WHR36" s="191"/>
      <c r="WHS36" s="191"/>
      <c r="WHT36" s="191"/>
      <c r="WHU36" s="191"/>
      <c r="WHV36" s="191"/>
      <c r="WHW36" s="191"/>
      <c r="WHX36" s="191"/>
      <c r="WHY36" s="191"/>
      <c r="WHZ36" s="191"/>
      <c r="WIA36" s="191"/>
      <c r="WIB36" s="191"/>
      <c r="WIC36" s="191"/>
      <c r="WID36" s="191"/>
      <c r="WIE36" s="191"/>
      <c r="WIF36" s="191"/>
      <c r="WIG36" s="191"/>
      <c r="WIH36" s="191"/>
      <c r="WII36" s="191"/>
      <c r="WIJ36" s="191"/>
      <c r="WIK36" s="191"/>
      <c r="WIL36" s="191"/>
      <c r="WIM36" s="191"/>
      <c r="WIN36" s="191"/>
      <c r="WIO36" s="191"/>
      <c r="WIP36" s="191"/>
      <c r="WIQ36" s="191"/>
      <c r="WIR36" s="191"/>
      <c r="WIS36" s="191"/>
      <c r="WIT36" s="191"/>
      <c r="WIU36" s="191"/>
      <c r="WIV36" s="191"/>
      <c r="WIW36" s="191"/>
      <c r="WIX36" s="191"/>
      <c r="WIY36" s="191"/>
      <c r="WIZ36" s="191"/>
      <c r="WJA36" s="191"/>
      <c r="WJB36" s="191"/>
      <c r="WJC36" s="191"/>
      <c r="WJD36" s="191"/>
      <c r="WJE36" s="191"/>
      <c r="WJF36" s="191"/>
      <c r="WJG36" s="191"/>
      <c r="WJH36" s="191"/>
      <c r="WJI36" s="191"/>
      <c r="WJJ36" s="191"/>
      <c r="WJK36" s="191"/>
      <c r="WJL36" s="191"/>
      <c r="WJM36" s="191"/>
      <c r="WJN36" s="191"/>
      <c r="WJO36" s="191"/>
      <c r="WJP36" s="191"/>
      <c r="WJQ36" s="191"/>
      <c r="WJR36" s="191"/>
      <c r="WJS36" s="191"/>
      <c r="WJT36" s="191"/>
      <c r="WJU36" s="191"/>
      <c r="WJV36" s="191"/>
      <c r="WJW36" s="191"/>
      <c r="WJX36" s="191"/>
      <c r="WJY36" s="191"/>
      <c r="WJZ36" s="191"/>
      <c r="WKA36" s="191"/>
      <c r="WKB36" s="191"/>
      <c r="WKC36" s="191"/>
      <c r="WKD36" s="191"/>
      <c r="WKE36" s="191"/>
      <c r="WKF36" s="191"/>
      <c r="WKG36" s="191"/>
      <c r="WKH36" s="191"/>
      <c r="WKI36" s="191"/>
      <c r="WKJ36" s="191"/>
      <c r="WKK36" s="191"/>
      <c r="WKL36" s="191"/>
      <c r="WKM36" s="191"/>
      <c r="WKN36" s="191"/>
      <c r="WKO36" s="191"/>
      <c r="WKP36" s="191"/>
      <c r="WKQ36" s="191"/>
      <c r="WKR36" s="191"/>
      <c r="WKS36" s="191"/>
      <c r="WKT36" s="191"/>
      <c r="WKU36" s="191"/>
      <c r="WKV36" s="191"/>
      <c r="WKW36" s="191"/>
      <c r="WKX36" s="191"/>
      <c r="WKY36" s="191"/>
      <c r="WKZ36" s="191"/>
      <c r="WLA36" s="191"/>
      <c r="WLB36" s="191"/>
      <c r="WLC36" s="191"/>
      <c r="WLD36" s="191"/>
      <c r="WLE36" s="191"/>
      <c r="WLF36" s="191"/>
      <c r="WLG36" s="191"/>
      <c r="WLH36" s="191"/>
      <c r="WLI36" s="191"/>
      <c r="WLJ36" s="191"/>
      <c r="WLK36" s="191"/>
      <c r="WLL36" s="191"/>
      <c r="WLM36" s="191"/>
      <c r="WLN36" s="191"/>
      <c r="WLO36" s="191"/>
      <c r="WLP36" s="191"/>
      <c r="WLQ36" s="191"/>
      <c r="WLR36" s="191"/>
      <c r="WLS36" s="191"/>
      <c r="WLT36" s="191"/>
      <c r="WLU36" s="191"/>
      <c r="WLV36" s="191"/>
      <c r="WLW36" s="191"/>
      <c r="WLX36" s="191"/>
      <c r="WLY36" s="191"/>
      <c r="WLZ36" s="191"/>
      <c r="WMA36" s="191"/>
      <c r="WMB36" s="191"/>
      <c r="WMC36" s="191"/>
      <c r="WMD36" s="191"/>
      <c r="WME36" s="191"/>
      <c r="WMF36" s="191"/>
      <c r="WMG36" s="191"/>
      <c r="WMH36" s="191"/>
      <c r="WMI36" s="191"/>
      <c r="WMJ36" s="191"/>
      <c r="WMK36" s="191"/>
      <c r="WML36" s="191"/>
      <c r="WMM36" s="191"/>
      <c r="WMN36" s="191"/>
      <c r="WMO36" s="191"/>
      <c r="WMP36" s="191"/>
      <c r="WMQ36" s="191"/>
      <c r="WMR36" s="191"/>
      <c r="WMS36" s="191"/>
      <c r="WMT36" s="191"/>
      <c r="WMU36" s="191"/>
      <c r="WMV36" s="191"/>
      <c r="WMW36" s="191"/>
      <c r="WMX36" s="191"/>
      <c r="WMY36" s="191"/>
      <c r="WMZ36" s="191"/>
      <c r="WNA36" s="191"/>
      <c r="WNB36" s="191"/>
      <c r="WNC36" s="191"/>
      <c r="WND36" s="191"/>
      <c r="WNE36" s="191"/>
      <c r="WNF36" s="191"/>
      <c r="WNG36" s="191"/>
      <c r="WNH36" s="191"/>
      <c r="WNI36" s="191"/>
      <c r="WNJ36" s="191"/>
      <c r="WNK36" s="191"/>
      <c r="WNL36" s="191"/>
      <c r="WNM36" s="191"/>
      <c r="WNN36" s="191"/>
      <c r="WNO36" s="191"/>
      <c r="WNP36" s="191"/>
      <c r="WNQ36" s="191"/>
      <c r="WNR36" s="191"/>
      <c r="WNS36" s="191"/>
      <c r="WNT36" s="191"/>
      <c r="WNU36" s="191"/>
      <c r="WNV36" s="191"/>
      <c r="WNW36" s="191"/>
      <c r="WNX36" s="191"/>
      <c r="WNY36" s="191"/>
      <c r="WNZ36" s="191"/>
      <c r="WOA36" s="191"/>
      <c r="WOB36" s="191"/>
      <c r="WOC36" s="191"/>
      <c r="WOD36" s="191"/>
      <c r="WOE36" s="191"/>
      <c r="WOF36" s="191"/>
      <c r="WOG36" s="191"/>
      <c r="WOH36" s="191"/>
      <c r="WOI36" s="191"/>
      <c r="WOJ36" s="191"/>
      <c r="WOK36" s="191"/>
      <c r="WOL36" s="191"/>
      <c r="WOM36" s="191"/>
      <c r="WON36" s="191"/>
      <c r="WOO36" s="191"/>
      <c r="WOP36" s="191"/>
      <c r="WOQ36" s="191"/>
      <c r="WOR36" s="191"/>
      <c r="WOS36" s="191"/>
      <c r="WOT36" s="191"/>
      <c r="WOU36" s="191"/>
      <c r="WOV36" s="191"/>
      <c r="WOW36" s="191"/>
      <c r="WOX36" s="191"/>
      <c r="WOY36" s="191"/>
      <c r="WOZ36" s="191"/>
      <c r="WPA36" s="191"/>
      <c r="WPB36" s="191"/>
      <c r="WPC36" s="191"/>
      <c r="WPD36" s="191"/>
      <c r="WPE36" s="191"/>
      <c r="WPF36" s="191"/>
      <c r="WPG36" s="191"/>
      <c r="WPH36" s="191"/>
      <c r="WPI36" s="191"/>
      <c r="WPJ36" s="191"/>
      <c r="WPK36" s="191"/>
      <c r="WPL36" s="191"/>
      <c r="WPM36" s="191"/>
      <c r="WPN36" s="191"/>
      <c r="WPO36" s="191"/>
      <c r="WPP36" s="191"/>
      <c r="WPQ36" s="191"/>
      <c r="WPR36" s="191"/>
      <c r="WPS36" s="191"/>
      <c r="WPT36" s="191"/>
      <c r="WPU36" s="191"/>
      <c r="WPV36" s="191"/>
      <c r="WPW36" s="191"/>
      <c r="WPX36" s="191"/>
      <c r="WPY36" s="191"/>
      <c r="WPZ36" s="191"/>
      <c r="WQA36" s="191"/>
      <c r="WQB36" s="191"/>
      <c r="WQC36" s="191"/>
      <c r="WQD36" s="191"/>
      <c r="WQE36" s="191"/>
      <c r="WQF36" s="191"/>
      <c r="WQG36" s="191"/>
      <c r="WQH36" s="191"/>
      <c r="WQI36" s="191"/>
      <c r="WQJ36" s="191"/>
      <c r="WQK36" s="191"/>
      <c r="WQL36" s="191"/>
      <c r="WQM36" s="191"/>
      <c r="WQN36" s="191"/>
      <c r="WQO36" s="191"/>
      <c r="WQP36" s="191"/>
      <c r="WQQ36" s="191"/>
      <c r="WQR36" s="191"/>
      <c r="WQS36" s="191"/>
      <c r="WQT36" s="191"/>
      <c r="WQU36" s="191"/>
      <c r="WQV36" s="191"/>
      <c r="WQW36" s="191"/>
      <c r="WQX36" s="191"/>
      <c r="WQY36" s="191"/>
      <c r="WQZ36" s="191"/>
      <c r="WRA36" s="191"/>
      <c r="WRB36" s="191"/>
      <c r="WRC36" s="191"/>
      <c r="WRD36" s="191"/>
      <c r="WRE36" s="191"/>
      <c r="WRF36" s="191"/>
      <c r="WRG36" s="191"/>
      <c r="WRH36" s="191"/>
      <c r="WRI36" s="191"/>
      <c r="WRJ36" s="191"/>
      <c r="WRK36" s="191"/>
      <c r="WRL36" s="191"/>
      <c r="WRM36" s="191"/>
      <c r="WRN36" s="191"/>
      <c r="WRO36" s="191"/>
      <c r="WRP36" s="191"/>
      <c r="WRQ36" s="191"/>
      <c r="WRR36" s="191"/>
      <c r="WRS36" s="191"/>
      <c r="WRT36" s="191"/>
      <c r="WRU36" s="191"/>
      <c r="WRV36" s="191"/>
      <c r="WRW36" s="191"/>
      <c r="WRX36" s="191"/>
      <c r="WRY36" s="191"/>
      <c r="WRZ36" s="191"/>
      <c r="WSA36" s="191"/>
      <c r="WSB36" s="191"/>
      <c r="WSC36" s="191"/>
      <c r="WSD36" s="191"/>
      <c r="WSE36" s="191"/>
      <c r="WSF36" s="191"/>
      <c r="WSG36" s="191"/>
      <c r="WSH36" s="191"/>
      <c r="WSI36" s="191"/>
      <c r="WSJ36" s="191"/>
      <c r="WSK36" s="191"/>
      <c r="WSL36" s="191"/>
      <c r="WSM36" s="191"/>
      <c r="WSN36" s="191"/>
      <c r="WSO36" s="191"/>
      <c r="WSP36" s="191"/>
      <c r="WSQ36" s="191"/>
      <c r="WSR36" s="191"/>
      <c r="WSS36" s="191"/>
      <c r="WST36" s="191"/>
      <c r="WSU36" s="191"/>
      <c r="WSV36" s="191"/>
      <c r="WSW36" s="191"/>
      <c r="WSX36" s="191"/>
      <c r="WSY36" s="191"/>
      <c r="WSZ36" s="191"/>
      <c r="WTA36" s="191"/>
      <c r="WTB36" s="191"/>
      <c r="WTC36" s="191"/>
      <c r="WTD36" s="191"/>
      <c r="WTE36" s="191"/>
      <c r="WTF36" s="191"/>
      <c r="WTG36" s="191"/>
      <c r="WTH36" s="191"/>
      <c r="WTI36" s="191"/>
      <c r="WTJ36" s="191"/>
      <c r="WTK36" s="191"/>
      <c r="WTL36" s="191"/>
      <c r="WTM36" s="191"/>
      <c r="WTN36" s="191"/>
      <c r="WTO36" s="191"/>
      <c r="WTP36" s="191"/>
      <c r="WTQ36" s="191"/>
      <c r="WTR36" s="191"/>
      <c r="WTS36" s="191"/>
      <c r="WTT36" s="191"/>
      <c r="WTU36" s="191"/>
      <c r="WTV36" s="191"/>
      <c r="WTW36" s="191"/>
      <c r="WTX36" s="191"/>
      <c r="WTY36" s="191"/>
      <c r="WTZ36" s="191"/>
      <c r="WUA36" s="191"/>
      <c r="WUB36" s="191"/>
      <c r="WUC36" s="191"/>
      <c r="WUD36" s="191"/>
      <c r="WUE36" s="191"/>
      <c r="WUF36" s="191"/>
      <c r="WUG36" s="191"/>
      <c r="WUH36" s="191"/>
      <c r="WUI36" s="191"/>
      <c r="WUJ36" s="191"/>
      <c r="WUK36" s="191"/>
      <c r="WUL36" s="191"/>
      <c r="WUM36" s="191"/>
      <c r="WUN36" s="191"/>
      <c r="WUO36" s="191"/>
      <c r="WUP36" s="191"/>
      <c r="WUQ36" s="191"/>
      <c r="WUR36" s="191"/>
      <c r="WUS36" s="191"/>
      <c r="WUT36" s="191"/>
      <c r="WUU36" s="191"/>
      <c r="WUV36" s="191"/>
      <c r="WUW36" s="191"/>
      <c r="WUX36" s="191"/>
      <c r="WUY36" s="191"/>
      <c r="WUZ36" s="191"/>
      <c r="WVA36" s="191"/>
      <c r="WVB36" s="191"/>
      <c r="WVC36" s="191"/>
      <c r="WVD36" s="191"/>
      <c r="WVE36" s="191"/>
      <c r="WVF36" s="191"/>
      <c r="WVG36" s="191"/>
      <c r="WVH36" s="191"/>
      <c r="WVI36" s="191"/>
      <c r="WVJ36" s="191"/>
      <c r="WVK36" s="191"/>
      <c r="WVL36" s="191"/>
      <c r="WVM36" s="191"/>
      <c r="WVN36" s="191"/>
      <c r="WVO36" s="191"/>
      <c r="WVP36" s="191"/>
      <c r="WVQ36" s="191"/>
      <c r="WVR36" s="191"/>
      <c r="WVS36" s="191"/>
      <c r="WVT36" s="191"/>
      <c r="WVU36" s="191"/>
      <c r="WVV36" s="191"/>
      <c r="WVW36" s="191"/>
      <c r="WVX36" s="191"/>
      <c r="WVY36" s="191"/>
      <c r="WVZ36" s="191"/>
      <c r="WWA36" s="191"/>
      <c r="WWB36" s="191"/>
      <c r="WWC36" s="191"/>
      <c r="WWD36" s="191"/>
      <c r="WWE36" s="191"/>
      <c r="WWF36" s="191"/>
      <c r="WWG36" s="191"/>
      <c r="WWH36" s="191"/>
      <c r="WWI36" s="191"/>
      <c r="WWJ36" s="191"/>
      <c r="WWK36" s="191"/>
      <c r="WWL36" s="191"/>
      <c r="WWM36" s="191"/>
    </row>
    <row r="37" spans="21:16159" customFormat="1" ht="12.75" customHeight="1" x14ac:dyDescent="0.25"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1"/>
      <c r="CX37" s="191"/>
      <c r="CY37" s="191"/>
      <c r="CZ37" s="191"/>
      <c r="DA37" s="191"/>
      <c r="DB37" s="191"/>
      <c r="DC37" s="191"/>
      <c r="DD37" s="191"/>
      <c r="DE37" s="191"/>
      <c r="DF37" s="191"/>
      <c r="DG37" s="191"/>
      <c r="DH37" s="191"/>
      <c r="DI37" s="191"/>
      <c r="DJ37" s="191"/>
      <c r="DK37" s="191"/>
      <c r="DL37" s="191"/>
      <c r="DM37" s="191"/>
      <c r="DN37" s="191"/>
      <c r="DO37" s="191"/>
      <c r="DP37" s="191"/>
      <c r="DQ37" s="191"/>
      <c r="DR37" s="191"/>
      <c r="DS37" s="191"/>
      <c r="DT37" s="191"/>
      <c r="DU37" s="191"/>
      <c r="DV37" s="191"/>
      <c r="DW37" s="191"/>
      <c r="DX37" s="191"/>
      <c r="DY37" s="191"/>
      <c r="DZ37" s="191"/>
      <c r="EA37" s="191"/>
      <c r="EB37" s="191"/>
      <c r="EC37" s="191"/>
      <c r="ED37" s="191"/>
      <c r="EE37" s="191"/>
      <c r="EF37" s="191"/>
      <c r="EG37" s="191"/>
      <c r="EH37" s="191"/>
      <c r="EI37" s="191"/>
      <c r="EJ37" s="191"/>
      <c r="EK37" s="191"/>
      <c r="EL37" s="191"/>
      <c r="EM37" s="191"/>
      <c r="EN37" s="191"/>
      <c r="EO37" s="191"/>
      <c r="EP37" s="191"/>
      <c r="EQ37" s="191"/>
      <c r="ER37" s="191"/>
      <c r="ES37" s="191"/>
      <c r="ET37" s="191"/>
      <c r="EU37" s="191"/>
      <c r="EV37" s="191"/>
      <c r="EW37" s="191"/>
      <c r="EX37" s="191"/>
      <c r="EY37" s="191"/>
      <c r="EZ37" s="191"/>
      <c r="FA37" s="191"/>
      <c r="FB37" s="191"/>
      <c r="FC37" s="191"/>
      <c r="FD37" s="191"/>
      <c r="FE37" s="191"/>
      <c r="FF37" s="191"/>
      <c r="FG37" s="191"/>
      <c r="FH37" s="191"/>
      <c r="FI37" s="191"/>
      <c r="FJ37" s="191"/>
      <c r="FK37" s="191"/>
      <c r="FL37" s="191"/>
      <c r="FM37" s="191"/>
      <c r="FN37" s="191"/>
      <c r="FO37" s="191"/>
      <c r="FP37" s="191"/>
      <c r="FQ37" s="191"/>
      <c r="FR37" s="191"/>
      <c r="FS37" s="191"/>
      <c r="FT37" s="191"/>
      <c r="FU37" s="191"/>
      <c r="FV37" s="191"/>
      <c r="FW37" s="191"/>
      <c r="FX37" s="191"/>
      <c r="FY37" s="191"/>
      <c r="FZ37" s="191"/>
      <c r="GA37" s="191"/>
      <c r="GB37" s="191"/>
      <c r="GC37" s="191"/>
      <c r="GD37" s="191"/>
      <c r="GE37" s="191"/>
      <c r="GF37" s="191"/>
      <c r="GG37" s="191"/>
      <c r="GH37" s="191"/>
      <c r="GI37" s="191"/>
      <c r="GJ37" s="191"/>
      <c r="GK37" s="191"/>
      <c r="GL37" s="191"/>
      <c r="GM37" s="191"/>
      <c r="GN37" s="191"/>
      <c r="GO37" s="191"/>
      <c r="GP37" s="191"/>
      <c r="GQ37" s="191"/>
      <c r="GR37" s="191"/>
      <c r="GS37" s="191"/>
      <c r="GT37" s="191"/>
      <c r="GU37" s="191"/>
      <c r="GV37" s="191"/>
      <c r="GW37" s="191"/>
      <c r="GX37" s="191"/>
      <c r="GY37" s="191"/>
      <c r="GZ37" s="191"/>
      <c r="HA37" s="191"/>
      <c r="HB37" s="191"/>
      <c r="HC37" s="191"/>
      <c r="HD37" s="191"/>
      <c r="HE37" s="191"/>
      <c r="HF37" s="191"/>
      <c r="HG37" s="191"/>
      <c r="HH37" s="191"/>
      <c r="HI37" s="191"/>
      <c r="HJ37" s="191"/>
      <c r="HK37" s="191"/>
      <c r="HL37" s="191"/>
      <c r="HM37" s="191"/>
      <c r="HN37" s="191"/>
      <c r="HO37" s="191"/>
      <c r="HP37" s="191"/>
      <c r="HQ37" s="191"/>
      <c r="HR37" s="191"/>
      <c r="HS37" s="191"/>
      <c r="HT37" s="191"/>
      <c r="HU37" s="191"/>
      <c r="HV37" s="191"/>
      <c r="HW37" s="191"/>
      <c r="HX37" s="191"/>
      <c r="HY37" s="191"/>
      <c r="HZ37" s="191"/>
      <c r="IA37" s="191"/>
      <c r="IB37" s="191"/>
      <c r="IC37" s="191"/>
      <c r="ID37" s="191"/>
      <c r="IE37" s="191"/>
      <c r="IF37" s="191"/>
      <c r="IG37" s="191"/>
      <c r="IH37" s="191"/>
      <c r="II37" s="191"/>
      <c r="IJ37" s="191"/>
      <c r="IK37" s="191"/>
      <c r="IL37" s="191"/>
      <c r="IM37" s="191"/>
      <c r="IN37" s="191"/>
      <c r="IO37" s="191"/>
      <c r="IP37" s="191"/>
      <c r="IQ37" s="191"/>
      <c r="IR37" s="191"/>
      <c r="IS37" s="191"/>
      <c r="IT37" s="191"/>
      <c r="IU37" s="191"/>
      <c r="IV37" s="191"/>
      <c r="IW37" s="191"/>
      <c r="IX37" s="191"/>
      <c r="IY37" s="191"/>
      <c r="IZ37" s="191"/>
      <c r="JA37" s="191"/>
      <c r="JB37" s="191"/>
      <c r="JC37" s="191"/>
      <c r="JD37" s="191"/>
      <c r="JE37" s="191"/>
      <c r="JF37" s="191"/>
      <c r="JG37" s="191"/>
      <c r="JH37" s="191"/>
      <c r="JI37" s="191"/>
      <c r="JJ37" s="191"/>
      <c r="JK37" s="191"/>
      <c r="JL37" s="191"/>
      <c r="JM37" s="191"/>
      <c r="JN37" s="191"/>
      <c r="JO37" s="191"/>
      <c r="JP37" s="191"/>
      <c r="JQ37" s="191"/>
      <c r="JR37" s="191"/>
      <c r="JS37" s="191"/>
      <c r="JT37" s="191"/>
      <c r="JU37" s="191"/>
      <c r="JV37" s="191"/>
      <c r="JW37" s="191"/>
      <c r="JX37" s="191"/>
      <c r="JY37" s="191"/>
      <c r="JZ37" s="191"/>
      <c r="KA37" s="191"/>
      <c r="KB37" s="191"/>
      <c r="KC37" s="191"/>
      <c r="KD37" s="191"/>
      <c r="KE37" s="191"/>
      <c r="KF37" s="191"/>
      <c r="KG37" s="191"/>
      <c r="KH37" s="191"/>
      <c r="KI37" s="191"/>
      <c r="KJ37" s="191"/>
      <c r="KK37" s="191"/>
      <c r="KL37" s="191"/>
      <c r="KM37" s="191"/>
      <c r="KN37" s="191"/>
      <c r="KO37" s="191"/>
      <c r="KP37" s="191"/>
      <c r="KQ37" s="191"/>
      <c r="KR37" s="191"/>
      <c r="KS37" s="191"/>
      <c r="KT37" s="191"/>
      <c r="KU37" s="191"/>
      <c r="KV37" s="191"/>
      <c r="KW37" s="191"/>
      <c r="KX37" s="191"/>
      <c r="KY37" s="191"/>
      <c r="KZ37" s="191"/>
      <c r="LA37" s="191"/>
      <c r="LB37" s="191"/>
      <c r="LC37" s="191"/>
      <c r="LD37" s="191"/>
      <c r="LE37" s="191"/>
      <c r="LF37" s="191"/>
      <c r="LG37" s="191"/>
      <c r="LH37" s="191"/>
      <c r="LI37" s="191"/>
      <c r="LJ37" s="191"/>
      <c r="LK37" s="191"/>
      <c r="LL37" s="191"/>
      <c r="LM37" s="191"/>
      <c r="LN37" s="191"/>
      <c r="LO37" s="191"/>
      <c r="LP37" s="191"/>
      <c r="LQ37" s="191"/>
      <c r="LR37" s="191"/>
      <c r="LS37" s="191"/>
      <c r="LT37" s="191"/>
      <c r="LU37" s="191"/>
      <c r="LV37" s="191"/>
      <c r="LW37" s="191"/>
      <c r="LX37" s="191"/>
      <c r="LY37" s="191"/>
      <c r="LZ37" s="191"/>
      <c r="MA37" s="191"/>
      <c r="MB37" s="191"/>
      <c r="MC37" s="191"/>
      <c r="MD37" s="191"/>
      <c r="ME37" s="191"/>
      <c r="MF37" s="191"/>
      <c r="MG37" s="191"/>
      <c r="MH37" s="191"/>
      <c r="MI37" s="191"/>
      <c r="MJ37" s="191"/>
      <c r="MK37" s="191"/>
      <c r="ML37" s="191"/>
      <c r="MM37" s="191"/>
      <c r="MN37" s="191"/>
      <c r="MO37" s="191"/>
      <c r="MP37" s="191"/>
      <c r="MQ37" s="191"/>
      <c r="MR37" s="191"/>
      <c r="MS37" s="191"/>
      <c r="MT37" s="191"/>
      <c r="MU37" s="191"/>
      <c r="MV37" s="191"/>
      <c r="MW37" s="191"/>
      <c r="MX37" s="191"/>
      <c r="MY37" s="191"/>
      <c r="MZ37" s="191"/>
      <c r="NA37" s="191"/>
      <c r="NB37" s="191"/>
      <c r="NC37" s="191"/>
      <c r="ND37" s="191"/>
      <c r="NE37" s="191"/>
      <c r="NF37" s="191"/>
      <c r="NG37" s="191"/>
      <c r="NH37" s="191"/>
      <c r="NI37" s="191"/>
      <c r="NJ37" s="191"/>
      <c r="NK37" s="191"/>
      <c r="NL37" s="191"/>
      <c r="NM37" s="191"/>
      <c r="NN37" s="191"/>
      <c r="NO37" s="191"/>
      <c r="NP37" s="191"/>
      <c r="NQ37" s="191"/>
      <c r="NR37" s="191"/>
      <c r="NS37" s="191"/>
      <c r="NT37" s="191"/>
      <c r="NU37" s="191"/>
      <c r="NV37" s="191"/>
      <c r="NW37" s="191"/>
      <c r="NX37" s="191"/>
      <c r="NY37" s="191"/>
      <c r="NZ37" s="191"/>
      <c r="OA37" s="191"/>
      <c r="OB37" s="191"/>
      <c r="OC37" s="191"/>
      <c r="OD37" s="191"/>
      <c r="OE37" s="191"/>
      <c r="OF37" s="191"/>
      <c r="OG37" s="191"/>
      <c r="OH37" s="191"/>
      <c r="OI37" s="191"/>
      <c r="OJ37" s="191"/>
      <c r="OK37" s="191"/>
      <c r="OL37" s="191"/>
      <c r="OM37" s="191"/>
      <c r="ON37" s="191"/>
      <c r="OO37" s="191"/>
      <c r="OP37" s="191"/>
      <c r="OQ37" s="191"/>
      <c r="OR37" s="191"/>
      <c r="OS37" s="191"/>
      <c r="OT37" s="191"/>
      <c r="OU37" s="191"/>
      <c r="OV37" s="191"/>
      <c r="OW37" s="191"/>
      <c r="OX37" s="191"/>
      <c r="OY37" s="191"/>
      <c r="OZ37" s="191"/>
      <c r="PA37" s="191"/>
      <c r="PB37" s="191"/>
      <c r="PC37" s="191"/>
      <c r="PD37" s="191"/>
      <c r="PE37" s="191"/>
      <c r="PF37" s="191"/>
      <c r="PG37" s="191"/>
      <c r="PH37" s="191"/>
      <c r="PI37" s="191"/>
      <c r="PJ37" s="191"/>
      <c r="PK37" s="191"/>
      <c r="PL37" s="191"/>
      <c r="PM37" s="191"/>
      <c r="PN37" s="191"/>
      <c r="PO37" s="191"/>
      <c r="PP37" s="191"/>
      <c r="PQ37" s="191"/>
      <c r="PR37" s="191"/>
      <c r="PS37" s="191"/>
      <c r="PT37" s="191"/>
      <c r="PU37" s="191"/>
      <c r="PV37" s="191"/>
      <c r="PW37" s="191"/>
      <c r="PX37" s="191"/>
      <c r="PY37" s="191"/>
      <c r="PZ37" s="191"/>
      <c r="QA37" s="191"/>
      <c r="QB37" s="191"/>
      <c r="QC37" s="191"/>
      <c r="QD37" s="191"/>
      <c r="QE37" s="191"/>
      <c r="QF37" s="191"/>
      <c r="QG37" s="191"/>
      <c r="QH37" s="191"/>
      <c r="QI37" s="191"/>
      <c r="QJ37" s="191"/>
      <c r="QK37" s="191"/>
      <c r="QL37" s="191"/>
      <c r="QM37" s="191"/>
      <c r="QN37" s="191"/>
      <c r="QO37" s="191"/>
      <c r="QP37" s="191"/>
      <c r="QQ37" s="191"/>
      <c r="QR37" s="191"/>
      <c r="QS37" s="191"/>
      <c r="QT37" s="191"/>
      <c r="QU37" s="191"/>
      <c r="QV37" s="191"/>
      <c r="QW37" s="191"/>
      <c r="QX37" s="191"/>
      <c r="QY37" s="191"/>
      <c r="QZ37" s="191"/>
      <c r="RA37" s="191"/>
      <c r="RB37" s="191"/>
      <c r="RC37" s="191"/>
      <c r="RD37" s="191"/>
      <c r="RE37" s="191"/>
      <c r="RF37" s="191"/>
      <c r="RG37" s="191"/>
      <c r="RH37" s="191"/>
      <c r="RI37" s="191"/>
      <c r="RJ37" s="191"/>
      <c r="RK37" s="191"/>
      <c r="RL37" s="191"/>
      <c r="RM37" s="191"/>
      <c r="RN37" s="191"/>
      <c r="RO37" s="191"/>
      <c r="RP37" s="191"/>
      <c r="RQ37" s="191"/>
      <c r="RR37" s="191"/>
      <c r="RS37" s="191"/>
      <c r="RT37" s="191"/>
      <c r="RU37" s="191"/>
      <c r="RV37" s="191"/>
      <c r="RW37" s="191"/>
      <c r="RX37" s="191"/>
      <c r="RY37" s="191"/>
      <c r="RZ37" s="191"/>
      <c r="SA37" s="191"/>
      <c r="SB37" s="191"/>
      <c r="SC37" s="191"/>
      <c r="SD37" s="191"/>
      <c r="SE37" s="191"/>
      <c r="SF37" s="191"/>
      <c r="SG37" s="191"/>
      <c r="SH37" s="191"/>
      <c r="SI37" s="191"/>
      <c r="SJ37" s="191"/>
      <c r="SK37" s="191"/>
      <c r="SL37" s="191"/>
      <c r="SM37" s="191"/>
      <c r="SN37" s="191"/>
      <c r="SO37" s="191"/>
      <c r="SP37" s="191"/>
      <c r="SQ37" s="191"/>
      <c r="SR37" s="191"/>
      <c r="SS37" s="191"/>
      <c r="ST37" s="191"/>
      <c r="SU37" s="191"/>
      <c r="SV37" s="191"/>
      <c r="SW37" s="191"/>
      <c r="SX37" s="191"/>
      <c r="SY37" s="191"/>
      <c r="SZ37" s="191"/>
      <c r="TA37" s="191"/>
      <c r="TB37" s="191"/>
      <c r="TC37" s="191"/>
      <c r="TD37" s="191"/>
      <c r="TE37" s="191"/>
      <c r="TF37" s="191"/>
      <c r="TG37" s="191"/>
      <c r="TH37" s="191"/>
      <c r="TI37" s="191"/>
      <c r="TJ37" s="191"/>
      <c r="TK37" s="191"/>
      <c r="TL37" s="191"/>
      <c r="TM37" s="191"/>
      <c r="TN37" s="191"/>
      <c r="TO37" s="191"/>
      <c r="TP37" s="191"/>
      <c r="TQ37" s="191"/>
      <c r="TR37" s="191"/>
      <c r="TS37" s="191"/>
      <c r="TT37" s="191"/>
      <c r="TU37" s="191"/>
      <c r="TV37" s="191"/>
      <c r="TW37" s="191"/>
      <c r="TX37" s="191"/>
      <c r="TY37" s="191"/>
      <c r="TZ37" s="191"/>
      <c r="UA37" s="191"/>
      <c r="UB37" s="191"/>
      <c r="UC37" s="191"/>
      <c r="UD37" s="191"/>
      <c r="UE37" s="191"/>
      <c r="UF37" s="191"/>
      <c r="UG37" s="191"/>
      <c r="UH37" s="191"/>
      <c r="UI37" s="191"/>
      <c r="UJ37" s="191"/>
      <c r="UK37" s="191"/>
      <c r="UL37" s="191"/>
      <c r="UM37" s="191"/>
      <c r="UN37" s="191"/>
      <c r="UO37" s="191"/>
      <c r="UP37" s="191"/>
      <c r="UQ37" s="191"/>
      <c r="UR37" s="191"/>
      <c r="US37" s="191"/>
      <c r="UT37" s="191"/>
      <c r="UU37" s="191"/>
      <c r="UV37" s="191"/>
      <c r="UW37" s="191"/>
      <c r="UX37" s="191"/>
      <c r="UY37" s="191"/>
      <c r="UZ37" s="191"/>
      <c r="VA37" s="191"/>
      <c r="VB37" s="191"/>
      <c r="VC37" s="191"/>
      <c r="VD37" s="191"/>
      <c r="VE37" s="191"/>
      <c r="VF37" s="191"/>
      <c r="VG37" s="191"/>
      <c r="VH37" s="191"/>
      <c r="VI37" s="191"/>
      <c r="VJ37" s="191"/>
      <c r="VK37" s="191"/>
      <c r="VL37" s="191"/>
      <c r="VM37" s="191"/>
      <c r="VN37" s="191"/>
      <c r="VO37" s="191"/>
      <c r="VP37" s="191"/>
      <c r="VQ37" s="191"/>
      <c r="VR37" s="191"/>
      <c r="VS37" s="191"/>
      <c r="VT37" s="191"/>
      <c r="VU37" s="191"/>
      <c r="VV37" s="191"/>
      <c r="VW37" s="191"/>
      <c r="VX37" s="191"/>
      <c r="VY37" s="191"/>
      <c r="VZ37" s="191"/>
      <c r="WA37" s="191"/>
      <c r="WB37" s="191"/>
      <c r="WC37" s="191"/>
      <c r="WD37" s="191"/>
      <c r="WE37" s="191"/>
      <c r="WF37" s="191"/>
      <c r="WG37" s="191"/>
      <c r="WH37" s="191"/>
      <c r="WI37" s="191"/>
      <c r="WJ37" s="191"/>
      <c r="WK37" s="191"/>
      <c r="WL37" s="191"/>
      <c r="WM37" s="191"/>
      <c r="WN37" s="191"/>
      <c r="WO37" s="191"/>
      <c r="WP37" s="191"/>
      <c r="WQ37" s="191"/>
      <c r="WR37" s="191"/>
      <c r="WS37" s="191"/>
      <c r="WT37" s="191"/>
      <c r="WU37" s="191"/>
      <c r="WV37" s="191"/>
      <c r="WW37" s="191"/>
      <c r="WX37" s="191"/>
      <c r="WY37" s="191"/>
      <c r="WZ37" s="191"/>
      <c r="XA37" s="191"/>
      <c r="XB37" s="191"/>
      <c r="XC37" s="191"/>
      <c r="XD37" s="191"/>
      <c r="XE37" s="191"/>
      <c r="XF37" s="191"/>
      <c r="XG37" s="191"/>
      <c r="XH37" s="191"/>
      <c r="XI37" s="191"/>
      <c r="XJ37" s="191"/>
      <c r="XK37" s="191"/>
      <c r="XL37" s="191"/>
      <c r="XM37" s="191"/>
      <c r="XN37" s="191"/>
      <c r="XO37" s="191"/>
      <c r="XP37" s="191"/>
      <c r="XQ37" s="191"/>
      <c r="XR37" s="191"/>
      <c r="XS37" s="191"/>
      <c r="XT37" s="191"/>
      <c r="XU37" s="191"/>
      <c r="XV37" s="191"/>
      <c r="XW37" s="191"/>
      <c r="XX37" s="191"/>
      <c r="XY37" s="191"/>
      <c r="XZ37" s="191"/>
      <c r="YA37" s="191"/>
      <c r="YB37" s="191"/>
      <c r="YC37" s="191"/>
      <c r="YD37" s="191"/>
      <c r="YE37" s="191"/>
      <c r="YF37" s="191"/>
      <c r="YG37" s="191"/>
      <c r="YH37" s="191"/>
      <c r="YI37" s="191"/>
      <c r="YJ37" s="191"/>
      <c r="YK37" s="191"/>
      <c r="YL37" s="191"/>
      <c r="YM37" s="191"/>
      <c r="YN37" s="191"/>
      <c r="YO37" s="191"/>
      <c r="YP37" s="191"/>
      <c r="YQ37" s="191"/>
      <c r="YR37" s="191"/>
      <c r="YS37" s="191"/>
      <c r="YT37" s="191"/>
      <c r="YU37" s="191"/>
      <c r="YV37" s="191"/>
      <c r="YW37" s="191"/>
      <c r="YX37" s="191"/>
      <c r="YY37" s="191"/>
      <c r="YZ37" s="191"/>
      <c r="ZA37" s="191"/>
      <c r="ZB37" s="191"/>
      <c r="ZC37" s="191"/>
      <c r="ZD37" s="191"/>
      <c r="ZE37" s="191"/>
      <c r="ZF37" s="191"/>
      <c r="ZG37" s="191"/>
      <c r="ZH37" s="191"/>
      <c r="ZI37" s="191"/>
      <c r="ZJ37" s="191"/>
      <c r="ZK37" s="191"/>
      <c r="ZL37" s="191"/>
      <c r="ZM37" s="191"/>
      <c r="ZN37" s="191"/>
      <c r="ZO37" s="191"/>
      <c r="ZP37" s="191"/>
      <c r="ZQ37" s="191"/>
      <c r="ZR37" s="191"/>
      <c r="ZS37" s="191"/>
      <c r="ZT37" s="191"/>
      <c r="ZU37" s="191"/>
      <c r="ZV37" s="191"/>
      <c r="ZW37" s="191"/>
      <c r="ZX37" s="191"/>
      <c r="ZY37" s="191"/>
      <c r="ZZ37" s="191"/>
      <c r="AAA37" s="191"/>
      <c r="AAB37" s="191"/>
      <c r="AAC37" s="191"/>
      <c r="AAD37" s="191"/>
      <c r="AAE37" s="191"/>
      <c r="AAF37" s="191"/>
      <c r="AAG37" s="191"/>
      <c r="AAH37" s="191"/>
      <c r="AAI37" s="191"/>
      <c r="AAJ37" s="191"/>
      <c r="AAK37" s="191"/>
      <c r="AAL37" s="191"/>
      <c r="AAM37" s="191"/>
      <c r="AAN37" s="191"/>
      <c r="AAO37" s="191"/>
      <c r="AAP37" s="191"/>
      <c r="AAQ37" s="191"/>
      <c r="AAR37" s="191"/>
      <c r="AAS37" s="191"/>
      <c r="AAT37" s="191"/>
      <c r="AAU37" s="191"/>
      <c r="AAV37" s="191"/>
      <c r="AAW37" s="191"/>
      <c r="AAX37" s="191"/>
      <c r="AAY37" s="191"/>
      <c r="AAZ37" s="191"/>
      <c r="ABA37" s="191"/>
      <c r="ABB37" s="191"/>
      <c r="ABC37" s="191"/>
      <c r="ABD37" s="191"/>
      <c r="ABE37" s="191"/>
      <c r="ABF37" s="191"/>
      <c r="ABG37" s="191"/>
      <c r="ABH37" s="191"/>
      <c r="ABI37" s="191"/>
      <c r="ABJ37" s="191"/>
      <c r="ABK37" s="191"/>
      <c r="ABL37" s="191"/>
      <c r="ABM37" s="191"/>
      <c r="ABN37" s="191"/>
      <c r="ABO37" s="191"/>
      <c r="ABP37" s="191"/>
      <c r="ABQ37" s="191"/>
      <c r="ABR37" s="191"/>
      <c r="ABS37" s="191"/>
      <c r="ABT37" s="191"/>
      <c r="ABU37" s="191"/>
      <c r="ABV37" s="191"/>
      <c r="ABW37" s="191"/>
      <c r="ABX37" s="191"/>
      <c r="ABY37" s="191"/>
      <c r="ABZ37" s="191"/>
      <c r="ACA37" s="191"/>
      <c r="ACB37" s="191"/>
      <c r="ACC37" s="191"/>
      <c r="ACD37" s="191"/>
      <c r="ACE37" s="191"/>
      <c r="ACF37" s="191"/>
      <c r="ACG37" s="191"/>
      <c r="ACH37" s="191"/>
      <c r="ACI37" s="191"/>
      <c r="ACJ37" s="191"/>
      <c r="ACK37" s="191"/>
      <c r="ACL37" s="191"/>
      <c r="ACM37" s="191"/>
      <c r="ACN37" s="191"/>
      <c r="ACO37" s="191"/>
      <c r="ACP37" s="191"/>
      <c r="ACQ37" s="191"/>
      <c r="ACR37" s="191"/>
      <c r="ACS37" s="191"/>
      <c r="ACT37" s="191"/>
      <c r="ACU37" s="191"/>
      <c r="ACV37" s="191"/>
      <c r="ACW37" s="191"/>
      <c r="ACX37" s="191"/>
      <c r="ACY37" s="191"/>
      <c r="ACZ37" s="191"/>
      <c r="ADA37" s="191"/>
      <c r="ADB37" s="191"/>
      <c r="ADC37" s="191"/>
      <c r="ADD37" s="191"/>
      <c r="ADE37" s="191"/>
      <c r="ADF37" s="191"/>
      <c r="ADG37" s="191"/>
      <c r="ADH37" s="191"/>
      <c r="ADI37" s="191"/>
      <c r="ADJ37" s="191"/>
      <c r="ADK37" s="191"/>
      <c r="ADL37" s="191"/>
      <c r="ADM37" s="191"/>
      <c r="ADN37" s="191"/>
      <c r="ADO37" s="191"/>
      <c r="ADP37" s="191"/>
      <c r="ADQ37" s="191"/>
      <c r="ADR37" s="191"/>
      <c r="ADS37" s="191"/>
      <c r="ADT37" s="191"/>
      <c r="ADU37" s="191"/>
      <c r="ADV37" s="191"/>
      <c r="ADW37" s="191"/>
      <c r="ADX37" s="191"/>
      <c r="ADY37" s="191"/>
      <c r="ADZ37" s="191"/>
      <c r="AEA37" s="191"/>
      <c r="AEB37" s="191"/>
      <c r="AEC37" s="191"/>
      <c r="AED37" s="191"/>
      <c r="AEE37" s="191"/>
      <c r="AEF37" s="191"/>
      <c r="AEG37" s="191"/>
      <c r="AEH37" s="191"/>
      <c r="AEI37" s="191"/>
      <c r="AEJ37" s="191"/>
      <c r="AEK37" s="191"/>
      <c r="AEL37" s="191"/>
      <c r="AEM37" s="191"/>
      <c r="AEN37" s="191"/>
      <c r="AEO37" s="191"/>
      <c r="AEP37" s="191"/>
      <c r="AEQ37" s="191"/>
      <c r="AER37" s="191"/>
      <c r="AES37" s="191"/>
      <c r="AET37" s="191"/>
      <c r="AEU37" s="191"/>
      <c r="AEV37" s="191"/>
      <c r="AEW37" s="191"/>
      <c r="AEX37" s="191"/>
      <c r="AEY37" s="191"/>
      <c r="AEZ37" s="191"/>
      <c r="AFA37" s="191"/>
      <c r="AFB37" s="191"/>
      <c r="AFC37" s="191"/>
      <c r="AFD37" s="191"/>
      <c r="AFE37" s="191"/>
      <c r="AFF37" s="191"/>
      <c r="AFG37" s="191"/>
      <c r="AFH37" s="191"/>
      <c r="AFI37" s="191"/>
      <c r="AFJ37" s="191"/>
      <c r="AFK37" s="191"/>
      <c r="AFL37" s="191"/>
      <c r="AFM37" s="191"/>
      <c r="AFN37" s="191"/>
      <c r="AFO37" s="191"/>
      <c r="AFP37" s="191"/>
      <c r="AFQ37" s="191"/>
      <c r="AFR37" s="191"/>
      <c r="AFS37" s="191"/>
      <c r="AFT37" s="191"/>
      <c r="AFU37" s="191"/>
      <c r="AFV37" s="191"/>
      <c r="AFW37" s="191"/>
      <c r="AFX37" s="191"/>
      <c r="AFY37" s="191"/>
      <c r="AFZ37" s="191"/>
      <c r="AGA37" s="191"/>
      <c r="AGB37" s="191"/>
      <c r="AGC37" s="191"/>
      <c r="AGD37" s="191"/>
      <c r="AGE37" s="191"/>
      <c r="AGF37" s="191"/>
      <c r="AGG37" s="191"/>
      <c r="AGH37" s="191"/>
      <c r="AGI37" s="191"/>
      <c r="AGJ37" s="191"/>
      <c r="AGK37" s="191"/>
      <c r="AGL37" s="191"/>
      <c r="AGM37" s="191"/>
      <c r="AGN37" s="191"/>
      <c r="AGO37" s="191"/>
      <c r="AGP37" s="191"/>
      <c r="AGQ37" s="191"/>
      <c r="AGR37" s="191"/>
      <c r="AGS37" s="191"/>
      <c r="AGT37" s="191"/>
      <c r="AGU37" s="191"/>
      <c r="AGV37" s="191"/>
      <c r="AGW37" s="191"/>
      <c r="AGX37" s="191"/>
      <c r="AGY37" s="191"/>
      <c r="AGZ37" s="191"/>
      <c r="AHA37" s="191"/>
      <c r="AHB37" s="191"/>
      <c r="AHC37" s="191"/>
      <c r="AHD37" s="191"/>
      <c r="AHE37" s="191"/>
      <c r="AHF37" s="191"/>
      <c r="AHG37" s="191"/>
      <c r="AHH37" s="191"/>
      <c r="AHI37" s="191"/>
      <c r="AHJ37" s="191"/>
      <c r="AHK37" s="191"/>
      <c r="AHL37" s="191"/>
      <c r="AHM37" s="191"/>
      <c r="AHN37" s="191"/>
      <c r="AHO37" s="191"/>
      <c r="AHP37" s="191"/>
      <c r="AHQ37" s="191"/>
      <c r="AHR37" s="191"/>
      <c r="AHS37" s="191"/>
      <c r="AHT37" s="191"/>
      <c r="AHU37" s="191"/>
      <c r="AHV37" s="191"/>
      <c r="AHW37" s="191"/>
      <c r="AHX37" s="191"/>
      <c r="AHY37" s="191"/>
      <c r="AHZ37" s="191"/>
      <c r="AIA37" s="191"/>
      <c r="AIB37" s="191"/>
      <c r="AIC37" s="191"/>
      <c r="AID37" s="191"/>
      <c r="AIE37" s="191"/>
      <c r="AIF37" s="191"/>
      <c r="AIG37" s="191"/>
      <c r="AIH37" s="191"/>
      <c r="AII37" s="191"/>
      <c r="AIJ37" s="191"/>
      <c r="AIK37" s="191"/>
      <c r="AIL37" s="191"/>
      <c r="AIM37" s="191"/>
      <c r="AIN37" s="191"/>
      <c r="AIO37" s="191"/>
      <c r="AIP37" s="191"/>
      <c r="AIQ37" s="191"/>
      <c r="AIR37" s="191"/>
      <c r="AIS37" s="191"/>
      <c r="AIT37" s="191"/>
      <c r="AIU37" s="191"/>
      <c r="AIV37" s="191"/>
      <c r="AIW37" s="191"/>
      <c r="AIX37" s="191"/>
      <c r="AIY37" s="191"/>
      <c r="AIZ37" s="191"/>
      <c r="AJA37" s="191"/>
      <c r="AJB37" s="191"/>
      <c r="AJC37" s="191"/>
      <c r="AJD37" s="191"/>
      <c r="AJE37" s="191"/>
      <c r="AJF37" s="191"/>
      <c r="AJG37" s="191"/>
      <c r="AJH37" s="191"/>
      <c r="AJI37" s="191"/>
      <c r="AJJ37" s="191"/>
      <c r="AJK37" s="191"/>
      <c r="AJL37" s="191"/>
      <c r="AJM37" s="191"/>
      <c r="AJN37" s="191"/>
      <c r="AJO37" s="191"/>
      <c r="AJP37" s="191"/>
      <c r="AJQ37" s="191"/>
      <c r="AJR37" s="191"/>
      <c r="AJS37" s="191"/>
      <c r="AJT37" s="191"/>
      <c r="AJU37" s="191"/>
      <c r="AJV37" s="191"/>
      <c r="AJW37" s="191"/>
      <c r="AJX37" s="191"/>
      <c r="AJY37" s="191"/>
      <c r="AJZ37" s="191"/>
      <c r="AKA37" s="191"/>
      <c r="AKB37" s="191"/>
      <c r="AKC37" s="191"/>
      <c r="AKD37" s="191"/>
      <c r="AKE37" s="191"/>
      <c r="AKF37" s="191"/>
      <c r="AKG37" s="191"/>
      <c r="AKH37" s="191"/>
      <c r="AKI37" s="191"/>
      <c r="AKJ37" s="191"/>
      <c r="AKK37" s="191"/>
      <c r="AKL37" s="191"/>
      <c r="AKM37" s="191"/>
      <c r="AKN37" s="191"/>
      <c r="AKO37" s="191"/>
      <c r="AKP37" s="191"/>
      <c r="AKQ37" s="191"/>
      <c r="AKR37" s="191"/>
      <c r="AKS37" s="191"/>
      <c r="AKT37" s="191"/>
      <c r="AKU37" s="191"/>
      <c r="AKV37" s="191"/>
      <c r="AKW37" s="191"/>
      <c r="AKX37" s="191"/>
      <c r="AKY37" s="191"/>
      <c r="AKZ37" s="191"/>
      <c r="ALA37" s="191"/>
      <c r="ALB37" s="191"/>
      <c r="ALC37" s="191"/>
      <c r="ALD37" s="191"/>
      <c r="ALE37" s="191"/>
      <c r="ALF37" s="191"/>
      <c r="ALG37" s="191"/>
      <c r="ALH37" s="191"/>
      <c r="ALI37" s="191"/>
      <c r="ALJ37" s="191"/>
      <c r="ALK37" s="191"/>
      <c r="ALL37" s="191"/>
      <c r="ALM37" s="191"/>
      <c r="ALN37" s="191"/>
      <c r="ALO37" s="191"/>
      <c r="ALP37" s="191"/>
      <c r="ALQ37" s="191"/>
      <c r="ALR37" s="191"/>
      <c r="ALS37" s="191"/>
      <c r="ALT37" s="191"/>
      <c r="ALU37" s="191"/>
      <c r="ALV37" s="191"/>
      <c r="ALW37" s="191"/>
      <c r="ALX37" s="191"/>
      <c r="ALY37" s="191"/>
      <c r="ALZ37" s="191"/>
      <c r="AMA37" s="191"/>
      <c r="AMB37" s="191"/>
      <c r="AMC37" s="191"/>
      <c r="AMD37" s="191"/>
      <c r="AME37" s="191"/>
      <c r="AMF37" s="191"/>
      <c r="AMG37" s="191"/>
      <c r="AMH37" s="191"/>
      <c r="AMI37" s="191"/>
      <c r="AMJ37" s="191"/>
      <c r="AMK37" s="191"/>
      <c r="AML37" s="191"/>
      <c r="AMM37" s="191"/>
      <c r="AMN37" s="191"/>
      <c r="AMO37" s="191"/>
      <c r="AMP37" s="191"/>
      <c r="AMQ37" s="191"/>
      <c r="AMR37" s="191"/>
      <c r="AMS37" s="191"/>
      <c r="AMT37" s="191"/>
      <c r="AMU37" s="191"/>
      <c r="AMV37" s="191"/>
      <c r="AMW37" s="191"/>
      <c r="AMX37" s="191"/>
      <c r="AMY37" s="191"/>
      <c r="AMZ37" s="191"/>
      <c r="ANA37" s="191"/>
      <c r="ANB37" s="191"/>
      <c r="ANC37" s="191"/>
      <c r="AND37" s="191"/>
      <c r="ANE37" s="191"/>
      <c r="ANF37" s="191"/>
      <c r="ANG37" s="191"/>
      <c r="ANH37" s="191"/>
      <c r="ANI37" s="191"/>
      <c r="ANJ37" s="191"/>
      <c r="ANK37" s="191"/>
      <c r="ANL37" s="191"/>
      <c r="ANM37" s="191"/>
      <c r="ANN37" s="191"/>
      <c r="ANO37" s="191"/>
      <c r="ANP37" s="191"/>
      <c r="ANQ37" s="191"/>
      <c r="ANR37" s="191"/>
      <c r="ANS37" s="191"/>
      <c r="ANT37" s="191"/>
      <c r="ANU37" s="191"/>
      <c r="ANV37" s="191"/>
      <c r="ANW37" s="191"/>
      <c r="ANX37" s="191"/>
      <c r="ANY37" s="191"/>
      <c r="ANZ37" s="191"/>
      <c r="AOA37" s="191"/>
      <c r="AOB37" s="191"/>
      <c r="AOC37" s="191"/>
      <c r="AOD37" s="191"/>
      <c r="AOE37" s="191"/>
      <c r="AOF37" s="191"/>
      <c r="AOG37" s="191"/>
      <c r="AOH37" s="191"/>
      <c r="AOI37" s="191"/>
      <c r="AOJ37" s="191"/>
      <c r="AOK37" s="191"/>
      <c r="AOL37" s="191"/>
      <c r="AOM37" s="191"/>
      <c r="AON37" s="191"/>
      <c r="AOO37" s="191"/>
      <c r="AOP37" s="191"/>
      <c r="AOQ37" s="191"/>
      <c r="AOR37" s="191"/>
      <c r="AOS37" s="191"/>
      <c r="AOT37" s="191"/>
      <c r="AOU37" s="191"/>
      <c r="AOV37" s="191"/>
      <c r="AOW37" s="191"/>
      <c r="AOX37" s="191"/>
      <c r="AOY37" s="191"/>
      <c r="AOZ37" s="191"/>
      <c r="APA37" s="191"/>
      <c r="APB37" s="191"/>
      <c r="APC37" s="191"/>
      <c r="APD37" s="191"/>
      <c r="APE37" s="191"/>
      <c r="APF37" s="191"/>
      <c r="APG37" s="191"/>
      <c r="APH37" s="191"/>
      <c r="API37" s="191"/>
      <c r="APJ37" s="191"/>
      <c r="APK37" s="191"/>
      <c r="APL37" s="191"/>
      <c r="APM37" s="191"/>
      <c r="APN37" s="191"/>
      <c r="APO37" s="191"/>
      <c r="APP37" s="191"/>
      <c r="APQ37" s="191"/>
      <c r="APR37" s="191"/>
      <c r="APS37" s="191"/>
      <c r="APT37" s="191"/>
      <c r="APU37" s="191"/>
      <c r="APV37" s="191"/>
      <c r="APW37" s="191"/>
      <c r="APX37" s="191"/>
      <c r="APY37" s="191"/>
      <c r="APZ37" s="191"/>
      <c r="AQA37" s="191"/>
      <c r="AQB37" s="191"/>
      <c r="AQC37" s="191"/>
      <c r="AQD37" s="191"/>
      <c r="AQE37" s="191"/>
      <c r="AQF37" s="191"/>
      <c r="AQG37" s="191"/>
      <c r="AQH37" s="191"/>
      <c r="AQI37" s="191"/>
      <c r="AQJ37" s="191"/>
      <c r="AQK37" s="191"/>
      <c r="AQL37" s="191"/>
      <c r="AQM37" s="191"/>
      <c r="AQN37" s="191"/>
      <c r="AQO37" s="191"/>
      <c r="AQP37" s="191"/>
      <c r="AQQ37" s="191"/>
      <c r="AQR37" s="191"/>
      <c r="AQS37" s="191"/>
      <c r="AQT37" s="191"/>
      <c r="AQU37" s="191"/>
      <c r="AQV37" s="191"/>
      <c r="AQW37" s="191"/>
      <c r="AQX37" s="191"/>
      <c r="AQY37" s="191"/>
      <c r="AQZ37" s="191"/>
      <c r="ARA37" s="191"/>
      <c r="ARB37" s="191"/>
      <c r="ARC37" s="191"/>
      <c r="ARD37" s="191"/>
      <c r="ARE37" s="191"/>
      <c r="ARF37" s="191"/>
      <c r="ARG37" s="191"/>
      <c r="ARH37" s="191"/>
      <c r="ARI37" s="191"/>
      <c r="ARJ37" s="191"/>
      <c r="ARK37" s="191"/>
      <c r="ARL37" s="191"/>
      <c r="ARM37" s="191"/>
      <c r="ARN37" s="191"/>
      <c r="ARO37" s="191"/>
      <c r="ARP37" s="191"/>
      <c r="ARQ37" s="191"/>
      <c r="ARR37" s="191"/>
      <c r="ARS37" s="191"/>
      <c r="ART37" s="191"/>
      <c r="ARU37" s="191"/>
      <c r="ARV37" s="191"/>
      <c r="ARW37" s="191"/>
      <c r="ARX37" s="191"/>
      <c r="ARY37" s="191"/>
      <c r="ARZ37" s="191"/>
      <c r="ASA37" s="191"/>
      <c r="ASB37" s="191"/>
      <c r="ASC37" s="191"/>
      <c r="ASD37" s="191"/>
      <c r="ASE37" s="191"/>
      <c r="ASF37" s="191"/>
      <c r="ASG37" s="191"/>
      <c r="ASH37" s="191"/>
      <c r="ASI37" s="191"/>
      <c r="ASJ37" s="191"/>
      <c r="ASK37" s="191"/>
      <c r="ASL37" s="191"/>
      <c r="ASM37" s="191"/>
      <c r="ASN37" s="191"/>
      <c r="ASO37" s="191"/>
      <c r="ASP37" s="191"/>
      <c r="ASQ37" s="191"/>
      <c r="ASR37" s="191"/>
      <c r="ASS37" s="191"/>
      <c r="AST37" s="191"/>
      <c r="ASU37" s="191"/>
      <c r="ASV37" s="191"/>
      <c r="ASW37" s="191"/>
      <c r="ASX37" s="191"/>
      <c r="ASY37" s="191"/>
      <c r="ASZ37" s="191"/>
      <c r="ATA37" s="191"/>
      <c r="ATB37" s="191"/>
      <c r="ATC37" s="191"/>
      <c r="ATD37" s="191"/>
      <c r="ATE37" s="191"/>
      <c r="ATF37" s="191"/>
      <c r="ATG37" s="191"/>
      <c r="ATH37" s="191"/>
      <c r="ATI37" s="191"/>
      <c r="ATJ37" s="191"/>
      <c r="ATK37" s="191"/>
      <c r="ATL37" s="191"/>
      <c r="ATM37" s="191"/>
      <c r="ATN37" s="191"/>
      <c r="ATO37" s="191"/>
      <c r="ATP37" s="191"/>
      <c r="ATQ37" s="191"/>
      <c r="ATR37" s="191"/>
      <c r="ATS37" s="191"/>
      <c r="ATT37" s="191"/>
      <c r="ATU37" s="191"/>
      <c r="ATV37" s="191"/>
      <c r="ATW37" s="191"/>
      <c r="ATX37" s="191"/>
      <c r="ATY37" s="191"/>
      <c r="ATZ37" s="191"/>
      <c r="AUA37" s="191"/>
      <c r="AUB37" s="191"/>
      <c r="AUC37" s="191"/>
      <c r="AUD37" s="191"/>
      <c r="AUE37" s="191"/>
      <c r="AUF37" s="191"/>
      <c r="AUG37" s="191"/>
      <c r="AUH37" s="191"/>
      <c r="AUI37" s="191"/>
      <c r="AUJ37" s="191"/>
      <c r="AUK37" s="191"/>
      <c r="AUL37" s="191"/>
      <c r="AUM37" s="191"/>
      <c r="AUN37" s="191"/>
      <c r="AUO37" s="191"/>
      <c r="AUP37" s="191"/>
      <c r="AUQ37" s="191"/>
      <c r="AUR37" s="191"/>
      <c r="AUS37" s="191"/>
      <c r="AUT37" s="191"/>
      <c r="AUU37" s="191"/>
      <c r="AUV37" s="191"/>
      <c r="AUW37" s="191"/>
      <c r="AUX37" s="191"/>
      <c r="AUY37" s="191"/>
      <c r="AUZ37" s="191"/>
      <c r="AVA37" s="191"/>
      <c r="AVB37" s="191"/>
      <c r="AVC37" s="191"/>
      <c r="AVD37" s="191"/>
      <c r="AVE37" s="191"/>
      <c r="AVF37" s="191"/>
      <c r="AVG37" s="191"/>
      <c r="AVH37" s="191"/>
      <c r="AVI37" s="191"/>
      <c r="AVJ37" s="191"/>
      <c r="AVK37" s="191"/>
      <c r="AVL37" s="191"/>
      <c r="AVM37" s="191"/>
      <c r="AVN37" s="191"/>
      <c r="AVO37" s="191"/>
      <c r="AVP37" s="191"/>
      <c r="AVQ37" s="191"/>
      <c r="AVR37" s="191"/>
      <c r="AVS37" s="191"/>
      <c r="AVT37" s="191"/>
      <c r="AVU37" s="191"/>
      <c r="AVV37" s="191"/>
      <c r="AVW37" s="191"/>
      <c r="AVX37" s="191"/>
      <c r="AVY37" s="191"/>
      <c r="AVZ37" s="191"/>
      <c r="AWA37" s="191"/>
      <c r="AWB37" s="191"/>
      <c r="AWC37" s="191"/>
      <c r="AWD37" s="191"/>
      <c r="AWE37" s="191"/>
      <c r="AWF37" s="191"/>
      <c r="AWG37" s="191"/>
      <c r="AWH37" s="191"/>
      <c r="AWI37" s="191"/>
      <c r="AWJ37" s="191"/>
      <c r="AWK37" s="191"/>
      <c r="AWL37" s="191"/>
      <c r="AWM37" s="191"/>
      <c r="AWN37" s="191"/>
      <c r="AWO37" s="191"/>
      <c r="AWP37" s="191"/>
      <c r="AWQ37" s="191"/>
      <c r="AWR37" s="191"/>
      <c r="AWS37" s="191"/>
      <c r="AWT37" s="191"/>
      <c r="AWU37" s="191"/>
      <c r="AWV37" s="191"/>
      <c r="AWW37" s="191"/>
      <c r="AWX37" s="191"/>
      <c r="AWY37" s="191"/>
      <c r="AWZ37" s="191"/>
      <c r="AXA37" s="191"/>
      <c r="AXB37" s="191"/>
      <c r="AXC37" s="191"/>
      <c r="AXD37" s="191"/>
      <c r="AXE37" s="191"/>
      <c r="AXF37" s="191"/>
      <c r="AXG37" s="191"/>
      <c r="AXH37" s="191"/>
      <c r="AXI37" s="191"/>
      <c r="AXJ37" s="191"/>
      <c r="AXK37" s="191"/>
      <c r="AXL37" s="191"/>
      <c r="AXM37" s="191"/>
      <c r="AXN37" s="191"/>
      <c r="AXO37" s="191"/>
      <c r="AXP37" s="191"/>
      <c r="AXQ37" s="191"/>
      <c r="AXR37" s="191"/>
      <c r="AXS37" s="191"/>
      <c r="AXT37" s="191"/>
      <c r="AXU37" s="191"/>
      <c r="AXV37" s="191"/>
      <c r="AXW37" s="191"/>
      <c r="AXX37" s="191"/>
      <c r="AXY37" s="191"/>
      <c r="AXZ37" s="191"/>
      <c r="AYA37" s="191"/>
      <c r="AYB37" s="191"/>
      <c r="AYC37" s="191"/>
      <c r="AYD37" s="191"/>
      <c r="AYE37" s="191"/>
      <c r="AYF37" s="191"/>
      <c r="AYG37" s="191"/>
      <c r="AYH37" s="191"/>
      <c r="AYI37" s="191"/>
      <c r="AYJ37" s="191"/>
      <c r="AYK37" s="191"/>
      <c r="AYL37" s="191"/>
      <c r="AYM37" s="191"/>
      <c r="AYN37" s="191"/>
      <c r="AYO37" s="191"/>
      <c r="AYP37" s="191"/>
      <c r="AYQ37" s="191"/>
      <c r="AYR37" s="191"/>
      <c r="AYS37" s="191"/>
      <c r="AYT37" s="191"/>
      <c r="AYU37" s="191"/>
      <c r="AYV37" s="191"/>
      <c r="AYW37" s="191"/>
      <c r="AYX37" s="191"/>
      <c r="AYY37" s="191"/>
      <c r="AYZ37" s="191"/>
      <c r="AZA37" s="191"/>
      <c r="AZB37" s="191"/>
      <c r="AZC37" s="191"/>
      <c r="AZD37" s="191"/>
      <c r="AZE37" s="191"/>
      <c r="AZF37" s="191"/>
      <c r="AZG37" s="191"/>
      <c r="AZH37" s="191"/>
      <c r="AZI37" s="191"/>
      <c r="AZJ37" s="191"/>
      <c r="AZK37" s="191"/>
      <c r="AZL37" s="191"/>
      <c r="AZM37" s="191"/>
      <c r="AZN37" s="191"/>
      <c r="AZO37" s="191"/>
      <c r="AZP37" s="191"/>
      <c r="AZQ37" s="191"/>
      <c r="AZR37" s="191"/>
      <c r="AZS37" s="191"/>
      <c r="AZT37" s="191"/>
      <c r="AZU37" s="191"/>
      <c r="AZV37" s="191"/>
      <c r="AZW37" s="191"/>
      <c r="AZX37" s="191"/>
      <c r="AZY37" s="191"/>
      <c r="AZZ37" s="191"/>
      <c r="BAA37" s="191"/>
      <c r="BAB37" s="191"/>
      <c r="BAC37" s="191"/>
      <c r="BAD37" s="191"/>
      <c r="BAE37" s="191"/>
      <c r="BAF37" s="191"/>
      <c r="BAG37" s="191"/>
      <c r="BAH37" s="191"/>
      <c r="BAI37" s="191"/>
      <c r="BAJ37" s="191"/>
      <c r="BAK37" s="191"/>
      <c r="BAL37" s="191"/>
      <c r="BAM37" s="191"/>
      <c r="BAN37" s="191"/>
      <c r="BAO37" s="191"/>
      <c r="BAP37" s="191"/>
      <c r="BAQ37" s="191"/>
      <c r="BAR37" s="191"/>
      <c r="BAS37" s="191"/>
      <c r="BAT37" s="191"/>
      <c r="BAU37" s="191"/>
      <c r="BAV37" s="191"/>
      <c r="BAW37" s="191"/>
      <c r="BAX37" s="191"/>
      <c r="BAY37" s="191"/>
      <c r="BAZ37" s="191"/>
      <c r="BBA37" s="191"/>
      <c r="BBB37" s="191"/>
      <c r="BBC37" s="191"/>
      <c r="BBD37" s="191"/>
      <c r="BBE37" s="191"/>
      <c r="BBF37" s="191"/>
      <c r="BBG37" s="191"/>
      <c r="BBH37" s="191"/>
      <c r="BBI37" s="191"/>
      <c r="BBJ37" s="191"/>
      <c r="BBK37" s="191"/>
      <c r="BBL37" s="191"/>
      <c r="BBM37" s="191"/>
      <c r="BBN37" s="191"/>
      <c r="BBO37" s="191"/>
      <c r="BBP37" s="191"/>
      <c r="BBQ37" s="191"/>
      <c r="BBR37" s="191"/>
      <c r="BBS37" s="191"/>
      <c r="BBT37" s="191"/>
      <c r="BBU37" s="191"/>
      <c r="BBV37" s="191"/>
      <c r="BBW37" s="191"/>
      <c r="BBX37" s="191"/>
      <c r="BBY37" s="191"/>
      <c r="BBZ37" s="191"/>
      <c r="BCA37" s="191"/>
      <c r="BCB37" s="191"/>
      <c r="BCC37" s="191"/>
      <c r="BCD37" s="191"/>
      <c r="BCE37" s="191"/>
      <c r="BCF37" s="191"/>
      <c r="BCG37" s="191"/>
      <c r="BCH37" s="191"/>
      <c r="BCI37" s="191"/>
      <c r="BCJ37" s="191"/>
      <c r="BCK37" s="191"/>
      <c r="BCL37" s="191"/>
      <c r="BCM37" s="191"/>
      <c r="BCN37" s="191"/>
      <c r="BCO37" s="191"/>
      <c r="BCP37" s="191"/>
      <c r="BCQ37" s="191"/>
      <c r="BCR37" s="191"/>
      <c r="BCS37" s="191"/>
      <c r="BCT37" s="191"/>
      <c r="BCU37" s="191"/>
      <c r="BCV37" s="191"/>
      <c r="BCW37" s="191"/>
      <c r="BCX37" s="191"/>
      <c r="BCY37" s="191"/>
      <c r="BCZ37" s="191"/>
      <c r="BDA37" s="191"/>
      <c r="BDB37" s="191"/>
      <c r="BDC37" s="191"/>
      <c r="BDD37" s="191"/>
      <c r="BDE37" s="191"/>
      <c r="BDF37" s="191"/>
      <c r="BDG37" s="191"/>
      <c r="BDH37" s="191"/>
      <c r="BDI37" s="191"/>
      <c r="BDJ37" s="191"/>
      <c r="BDK37" s="191"/>
      <c r="BDL37" s="191"/>
      <c r="BDM37" s="191"/>
      <c r="BDN37" s="191"/>
      <c r="BDO37" s="191"/>
      <c r="BDP37" s="191"/>
      <c r="BDQ37" s="191"/>
      <c r="BDR37" s="191"/>
      <c r="BDS37" s="191"/>
      <c r="BDT37" s="191"/>
      <c r="BDU37" s="191"/>
      <c r="BDV37" s="191"/>
      <c r="BDW37" s="191"/>
      <c r="BDX37" s="191"/>
      <c r="BDY37" s="191"/>
      <c r="BDZ37" s="191"/>
      <c r="BEA37" s="191"/>
      <c r="BEB37" s="191"/>
      <c r="BEC37" s="191"/>
      <c r="BED37" s="191"/>
      <c r="BEE37" s="191"/>
      <c r="BEF37" s="191"/>
      <c r="BEG37" s="191"/>
      <c r="BEH37" s="191"/>
      <c r="BEI37" s="191"/>
      <c r="BEJ37" s="191"/>
      <c r="BEK37" s="191"/>
      <c r="BEL37" s="191"/>
      <c r="BEM37" s="191"/>
      <c r="BEN37" s="191"/>
      <c r="BEO37" s="191"/>
      <c r="BEP37" s="191"/>
      <c r="BEQ37" s="191"/>
      <c r="BER37" s="191"/>
      <c r="BES37" s="191"/>
      <c r="BET37" s="191"/>
      <c r="BEU37" s="191"/>
      <c r="BEV37" s="191"/>
      <c r="BEW37" s="191"/>
      <c r="BEX37" s="191"/>
      <c r="BEY37" s="191"/>
      <c r="BEZ37" s="191"/>
      <c r="BFA37" s="191"/>
      <c r="BFB37" s="191"/>
      <c r="BFC37" s="191"/>
      <c r="BFD37" s="191"/>
      <c r="BFE37" s="191"/>
      <c r="BFF37" s="191"/>
      <c r="BFG37" s="191"/>
      <c r="BFH37" s="191"/>
      <c r="BFI37" s="191"/>
      <c r="BFJ37" s="191"/>
      <c r="BFK37" s="191"/>
      <c r="BFL37" s="191"/>
      <c r="BFM37" s="191"/>
      <c r="BFN37" s="191"/>
      <c r="BFO37" s="191"/>
      <c r="BFP37" s="191"/>
      <c r="BFQ37" s="191"/>
      <c r="BFR37" s="191"/>
      <c r="BFS37" s="191"/>
      <c r="BFT37" s="191"/>
      <c r="BFU37" s="191"/>
      <c r="BFV37" s="191"/>
      <c r="BFW37" s="191"/>
      <c r="BFX37" s="191"/>
      <c r="BFY37" s="191"/>
      <c r="BFZ37" s="191"/>
      <c r="BGA37" s="191"/>
      <c r="BGB37" s="191"/>
      <c r="BGC37" s="191"/>
      <c r="BGD37" s="191"/>
      <c r="BGE37" s="191"/>
      <c r="BGF37" s="191"/>
      <c r="BGG37" s="191"/>
      <c r="BGH37" s="191"/>
      <c r="BGI37" s="191"/>
      <c r="BGJ37" s="191"/>
      <c r="BGK37" s="191"/>
      <c r="BGL37" s="191"/>
      <c r="BGM37" s="191"/>
      <c r="BGN37" s="191"/>
      <c r="BGO37" s="191"/>
      <c r="BGP37" s="191"/>
      <c r="BGQ37" s="191"/>
      <c r="BGR37" s="191"/>
      <c r="BGS37" s="191"/>
      <c r="BGT37" s="191"/>
      <c r="BGU37" s="191"/>
      <c r="BGV37" s="191"/>
      <c r="BGW37" s="191"/>
      <c r="BGX37" s="191"/>
      <c r="BGY37" s="191"/>
      <c r="BGZ37" s="191"/>
      <c r="BHA37" s="191"/>
      <c r="BHB37" s="191"/>
      <c r="BHC37" s="191"/>
      <c r="BHD37" s="191"/>
      <c r="BHE37" s="191"/>
      <c r="BHF37" s="191"/>
      <c r="BHG37" s="191"/>
      <c r="BHH37" s="191"/>
      <c r="BHI37" s="191"/>
      <c r="BHJ37" s="191"/>
      <c r="BHK37" s="191"/>
      <c r="BHL37" s="191"/>
      <c r="BHM37" s="191"/>
      <c r="BHN37" s="191"/>
      <c r="BHO37" s="191"/>
      <c r="BHP37" s="191"/>
      <c r="BHQ37" s="191"/>
      <c r="BHR37" s="191"/>
      <c r="BHS37" s="191"/>
      <c r="BHT37" s="191"/>
      <c r="BHU37" s="191"/>
      <c r="BHV37" s="191"/>
      <c r="BHW37" s="191"/>
      <c r="BHX37" s="191"/>
      <c r="BHY37" s="191"/>
      <c r="BHZ37" s="191"/>
      <c r="BIA37" s="191"/>
      <c r="BIB37" s="191"/>
      <c r="BIC37" s="191"/>
      <c r="BID37" s="191"/>
      <c r="BIE37" s="191"/>
      <c r="BIF37" s="191"/>
      <c r="BIG37" s="191"/>
      <c r="BIH37" s="191"/>
      <c r="BII37" s="191"/>
      <c r="BIJ37" s="191"/>
      <c r="BIK37" s="191"/>
      <c r="BIL37" s="191"/>
      <c r="BIM37" s="191"/>
      <c r="BIN37" s="191"/>
      <c r="BIO37" s="191"/>
      <c r="BIP37" s="191"/>
      <c r="BIQ37" s="191"/>
      <c r="BIR37" s="191"/>
      <c r="BIS37" s="191"/>
      <c r="BIT37" s="191"/>
      <c r="BIU37" s="191"/>
      <c r="BIV37" s="191"/>
      <c r="BIW37" s="191"/>
      <c r="BIX37" s="191"/>
      <c r="BIY37" s="191"/>
      <c r="BIZ37" s="191"/>
      <c r="BJA37" s="191"/>
      <c r="BJB37" s="191"/>
      <c r="BJC37" s="191"/>
      <c r="BJD37" s="191"/>
      <c r="BJE37" s="191"/>
      <c r="BJF37" s="191"/>
      <c r="BJG37" s="191"/>
      <c r="BJH37" s="191"/>
      <c r="BJI37" s="191"/>
      <c r="BJJ37" s="191"/>
      <c r="BJK37" s="191"/>
      <c r="BJL37" s="191"/>
      <c r="BJM37" s="191"/>
      <c r="BJN37" s="191"/>
      <c r="BJO37" s="191"/>
      <c r="BJP37" s="191"/>
      <c r="BJQ37" s="191"/>
      <c r="BJR37" s="191"/>
      <c r="BJS37" s="191"/>
      <c r="BJT37" s="191"/>
      <c r="BJU37" s="191"/>
      <c r="BJV37" s="191"/>
      <c r="BJW37" s="191"/>
      <c r="BJX37" s="191"/>
      <c r="BJY37" s="191"/>
      <c r="BJZ37" s="191"/>
      <c r="BKA37" s="191"/>
      <c r="BKB37" s="191"/>
      <c r="BKC37" s="191"/>
      <c r="BKD37" s="191"/>
      <c r="BKE37" s="191"/>
      <c r="BKF37" s="191"/>
      <c r="BKG37" s="191"/>
      <c r="BKH37" s="191"/>
      <c r="BKI37" s="191"/>
      <c r="BKJ37" s="191"/>
      <c r="BKK37" s="191"/>
      <c r="BKL37" s="191"/>
      <c r="BKM37" s="191"/>
      <c r="BKN37" s="191"/>
      <c r="BKO37" s="191"/>
      <c r="BKP37" s="191"/>
      <c r="BKQ37" s="191"/>
      <c r="BKR37" s="191"/>
      <c r="BKS37" s="191"/>
      <c r="BKT37" s="191"/>
      <c r="BKU37" s="191"/>
      <c r="BKV37" s="191"/>
      <c r="BKW37" s="191"/>
      <c r="BKX37" s="191"/>
      <c r="BKY37" s="191"/>
      <c r="BKZ37" s="191"/>
      <c r="BLA37" s="191"/>
      <c r="BLB37" s="191"/>
      <c r="BLC37" s="191"/>
      <c r="BLD37" s="191"/>
      <c r="BLE37" s="191"/>
      <c r="BLF37" s="191"/>
      <c r="BLG37" s="191"/>
      <c r="BLH37" s="191"/>
      <c r="BLI37" s="191"/>
      <c r="BLJ37" s="191"/>
      <c r="BLK37" s="191"/>
      <c r="BLL37" s="191"/>
      <c r="BLM37" s="191"/>
      <c r="BLN37" s="191"/>
      <c r="BLO37" s="191"/>
      <c r="BLP37" s="191"/>
      <c r="BLQ37" s="191"/>
      <c r="BLR37" s="191"/>
      <c r="BLS37" s="191"/>
      <c r="BLT37" s="191"/>
      <c r="BLU37" s="191"/>
      <c r="BLV37" s="191"/>
      <c r="BLW37" s="191"/>
      <c r="BLX37" s="191"/>
      <c r="BLY37" s="191"/>
      <c r="BLZ37" s="191"/>
      <c r="BMA37" s="191"/>
      <c r="BMB37" s="191"/>
      <c r="BMC37" s="191"/>
      <c r="BMD37" s="191"/>
      <c r="BME37" s="191"/>
      <c r="BMF37" s="191"/>
      <c r="BMG37" s="191"/>
      <c r="BMH37" s="191"/>
      <c r="BMI37" s="191"/>
      <c r="BMJ37" s="191"/>
      <c r="BMK37" s="191"/>
      <c r="BML37" s="191"/>
      <c r="BMM37" s="191"/>
      <c r="BMN37" s="191"/>
      <c r="BMO37" s="191"/>
      <c r="BMP37" s="191"/>
      <c r="BMQ37" s="191"/>
      <c r="BMR37" s="191"/>
      <c r="BMS37" s="191"/>
      <c r="BMT37" s="191"/>
      <c r="BMU37" s="191"/>
      <c r="BMV37" s="191"/>
      <c r="BMW37" s="191"/>
      <c r="BMX37" s="191"/>
      <c r="BMY37" s="191"/>
      <c r="BMZ37" s="191"/>
      <c r="BNA37" s="191"/>
      <c r="BNB37" s="191"/>
      <c r="BNC37" s="191"/>
      <c r="BND37" s="191"/>
      <c r="BNE37" s="191"/>
      <c r="BNF37" s="191"/>
      <c r="BNG37" s="191"/>
      <c r="BNH37" s="191"/>
      <c r="BNI37" s="191"/>
      <c r="BNJ37" s="191"/>
      <c r="BNK37" s="191"/>
      <c r="BNL37" s="191"/>
      <c r="BNM37" s="191"/>
      <c r="BNN37" s="191"/>
      <c r="BNO37" s="191"/>
      <c r="BNP37" s="191"/>
      <c r="BNQ37" s="191"/>
      <c r="BNR37" s="191"/>
      <c r="BNS37" s="191"/>
      <c r="BNT37" s="191"/>
      <c r="BNU37" s="191"/>
      <c r="BNV37" s="191"/>
      <c r="BNW37" s="191"/>
      <c r="BNX37" s="191"/>
      <c r="BNY37" s="191"/>
      <c r="BNZ37" s="191"/>
      <c r="BOA37" s="191"/>
      <c r="BOB37" s="191"/>
      <c r="BOC37" s="191"/>
      <c r="BOD37" s="191"/>
      <c r="BOE37" s="191"/>
      <c r="BOF37" s="191"/>
      <c r="BOG37" s="191"/>
      <c r="BOH37" s="191"/>
      <c r="BOI37" s="191"/>
      <c r="BOJ37" s="191"/>
      <c r="BOK37" s="191"/>
      <c r="BOL37" s="191"/>
      <c r="BOM37" s="191"/>
      <c r="BON37" s="191"/>
      <c r="BOO37" s="191"/>
      <c r="BOP37" s="191"/>
      <c r="BOQ37" s="191"/>
      <c r="BOR37" s="191"/>
      <c r="BOS37" s="191"/>
      <c r="BOT37" s="191"/>
      <c r="BOU37" s="191"/>
      <c r="BOV37" s="191"/>
      <c r="BOW37" s="191"/>
      <c r="BOX37" s="191"/>
      <c r="BOY37" s="191"/>
      <c r="BOZ37" s="191"/>
      <c r="BPA37" s="191"/>
      <c r="BPB37" s="191"/>
      <c r="BPC37" s="191"/>
      <c r="BPD37" s="191"/>
      <c r="BPE37" s="191"/>
      <c r="BPF37" s="191"/>
      <c r="BPG37" s="191"/>
      <c r="BPH37" s="191"/>
      <c r="BPI37" s="191"/>
      <c r="BPJ37" s="191"/>
      <c r="BPK37" s="191"/>
      <c r="BPL37" s="191"/>
      <c r="BPM37" s="191"/>
      <c r="BPN37" s="191"/>
      <c r="BPO37" s="191"/>
      <c r="BPP37" s="191"/>
      <c r="BPQ37" s="191"/>
      <c r="BPR37" s="191"/>
      <c r="BPS37" s="191"/>
      <c r="BPT37" s="191"/>
      <c r="BPU37" s="191"/>
      <c r="BPV37" s="191"/>
      <c r="BPW37" s="191"/>
      <c r="BPX37" s="191"/>
      <c r="BPY37" s="191"/>
      <c r="BPZ37" s="191"/>
      <c r="BQA37" s="191"/>
      <c r="BQB37" s="191"/>
      <c r="BQC37" s="191"/>
      <c r="BQD37" s="191"/>
      <c r="BQE37" s="191"/>
      <c r="BQF37" s="191"/>
      <c r="BQG37" s="191"/>
      <c r="BQH37" s="191"/>
      <c r="BQI37" s="191"/>
      <c r="BQJ37" s="191"/>
      <c r="BQK37" s="191"/>
      <c r="BQL37" s="191"/>
      <c r="BQM37" s="191"/>
      <c r="BQN37" s="191"/>
      <c r="BQO37" s="191"/>
      <c r="BQP37" s="191"/>
      <c r="BQQ37" s="191"/>
      <c r="BQR37" s="191"/>
      <c r="BQS37" s="191"/>
      <c r="BQT37" s="191"/>
      <c r="BQU37" s="191"/>
      <c r="BQV37" s="191"/>
      <c r="BQW37" s="191"/>
      <c r="BQX37" s="191"/>
      <c r="BQY37" s="191"/>
      <c r="BQZ37" s="191"/>
      <c r="BRA37" s="191"/>
      <c r="BRB37" s="191"/>
      <c r="BRC37" s="191"/>
      <c r="BRD37" s="191"/>
      <c r="BRE37" s="191"/>
      <c r="BRF37" s="191"/>
      <c r="BRG37" s="191"/>
      <c r="BRH37" s="191"/>
      <c r="BRI37" s="191"/>
      <c r="BRJ37" s="191"/>
      <c r="BRK37" s="191"/>
      <c r="BRL37" s="191"/>
      <c r="BRM37" s="191"/>
      <c r="BRN37" s="191"/>
      <c r="BRO37" s="191"/>
      <c r="BRP37" s="191"/>
      <c r="BRQ37" s="191"/>
      <c r="BRR37" s="191"/>
      <c r="BRS37" s="191"/>
      <c r="BRT37" s="191"/>
      <c r="BRU37" s="191"/>
      <c r="BRV37" s="191"/>
      <c r="BRW37" s="191"/>
      <c r="BRX37" s="191"/>
      <c r="BRY37" s="191"/>
      <c r="BRZ37" s="191"/>
      <c r="BSA37" s="191"/>
      <c r="BSB37" s="191"/>
      <c r="BSC37" s="191"/>
      <c r="BSD37" s="191"/>
      <c r="BSE37" s="191"/>
      <c r="BSF37" s="191"/>
      <c r="BSG37" s="191"/>
      <c r="BSH37" s="191"/>
      <c r="BSI37" s="191"/>
      <c r="BSJ37" s="191"/>
      <c r="BSK37" s="191"/>
      <c r="BSL37" s="191"/>
      <c r="BSM37" s="191"/>
      <c r="BSN37" s="191"/>
      <c r="BSO37" s="191"/>
      <c r="BSP37" s="191"/>
      <c r="BSQ37" s="191"/>
      <c r="BSR37" s="191"/>
      <c r="BSS37" s="191"/>
      <c r="BST37" s="191"/>
      <c r="BSU37" s="191"/>
      <c r="BSV37" s="191"/>
      <c r="BSW37" s="191"/>
      <c r="BSX37" s="191"/>
      <c r="BSY37" s="191"/>
      <c r="BSZ37" s="191"/>
      <c r="BTA37" s="191"/>
      <c r="BTB37" s="191"/>
      <c r="BTC37" s="191"/>
      <c r="BTD37" s="191"/>
      <c r="BTE37" s="191"/>
      <c r="BTF37" s="191"/>
      <c r="BTG37" s="191"/>
      <c r="BTH37" s="191"/>
      <c r="BTI37" s="191"/>
      <c r="BTJ37" s="191"/>
      <c r="BTK37" s="191"/>
      <c r="BTL37" s="191"/>
      <c r="BTM37" s="191"/>
      <c r="BTN37" s="191"/>
      <c r="BTO37" s="191"/>
      <c r="BTP37" s="191"/>
      <c r="BTQ37" s="191"/>
      <c r="BTR37" s="191"/>
      <c r="BTS37" s="191"/>
      <c r="BTT37" s="191"/>
      <c r="BTU37" s="191"/>
      <c r="BTV37" s="191"/>
      <c r="BTW37" s="191"/>
      <c r="BTX37" s="191"/>
      <c r="BTY37" s="191"/>
      <c r="BTZ37" s="191"/>
      <c r="BUA37" s="191"/>
      <c r="BUB37" s="191"/>
      <c r="BUC37" s="191"/>
      <c r="BUD37" s="191"/>
      <c r="BUE37" s="191"/>
      <c r="BUF37" s="191"/>
      <c r="BUG37" s="191"/>
      <c r="BUH37" s="191"/>
      <c r="BUI37" s="191"/>
      <c r="BUJ37" s="191"/>
      <c r="BUK37" s="191"/>
      <c r="BUL37" s="191"/>
      <c r="BUM37" s="191"/>
      <c r="BUN37" s="191"/>
      <c r="BUO37" s="191"/>
      <c r="BUP37" s="191"/>
      <c r="BUQ37" s="191"/>
      <c r="BUR37" s="191"/>
      <c r="BUS37" s="191"/>
      <c r="BUT37" s="191"/>
      <c r="BUU37" s="191"/>
      <c r="BUV37" s="191"/>
      <c r="BUW37" s="191"/>
      <c r="BUX37" s="191"/>
      <c r="BUY37" s="191"/>
      <c r="BUZ37" s="191"/>
      <c r="BVA37" s="191"/>
      <c r="BVB37" s="191"/>
      <c r="BVC37" s="191"/>
      <c r="BVD37" s="191"/>
      <c r="BVE37" s="191"/>
      <c r="BVF37" s="191"/>
      <c r="BVG37" s="191"/>
      <c r="BVH37" s="191"/>
      <c r="BVI37" s="191"/>
      <c r="BVJ37" s="191"/>
      <c r="BVK37" s="191"/>
      <c r="BVL37" s="191"/>
      <c r="BVM37" s="191"/>
      <c r="BVN37" s="191"/>
      <c r="BVO37" s="191"/>
      <c r="BVP37" s="191"/>
      <c r="BVQ37" s="191"/>
      <c r="BVR37" s="191"/>
      <c r="BVS37" s="191"/>
      <c r="BVT37" s="191"/>
      <c r="BVU37" s="191"/>
      <c r="BVV37" s="191"/>
      <c r="BVW37" s="191"/>
      <c r="BVX37" s="191"/>
      <c r="BVY37" s="191"/>
      <c r="BVZ37" s="191"/>
      <c r="BWA37" s="191"/>
      <c r="BWB37" s="191"/>
      <c r="BWC37" s="191"/>
      <c r="BWD37" s="191"/>
      <c r="BWE37" s="191"/>
      <c r="BWF37" s="191"/>
      <c r="BWG37" s="191"/>
      <c r="BWH37" s="191"/>
      <c r="BWI37" s="191"/>
      <c r="BWJ37" s="191"/>
      <c r="BWK37" s="191"/>
      <c r="BWL37" s="191"/>
      <c r="BWM37" s="191"/>
      <c r="BWN37" s="191"/>
      <c r="BWO37" s="191"/>
      <c r="BWP37" s="191"/>
      <c r="BWQ37" s="191"/>
      <c r="BWR37" s="191"/>
      <c r="BWS37" s="191"/>
      <c r="BWT37" s="191"/>
      <c r="BWU37" s="191"/>
      <c r="BWV37" s="191"/>
      <c r="BWW37" s="191"/>
      <c r="BWX37" s="191"/>
      <c r="BWY37" s="191"/>
      <c r="BWZ37" s="191"/>
      <c r="BXA37" s="191"/>
      <c r="BXB37" s="191"/>
      <c r="BXC37" s="191"/>
      <c r="BXD37" s="191"/>
      <c r="BXE37" s="191"/>
      <c r="BXF37" s="191"/>
      <c r="BXG37" s="191"/>
      <c r="BXH37" s="191"/>
      <c r="BXI37" s="191"/>
      <c r="BXJ37" s="191"/>
      <c r="BXK37" s="191"/>
      <c r="BXL37" s="191"/>
      <c r="BXM37" s="191"/>
      <c r="BXN37" s="191"/>
      <c r="BXO37" s="191"/>
      <c r="BXP37" s="191"/>
      <c r="BXQ37" s="191"/>
      <c r="BXR37" s="191"/>
      <c r="BXS37" s="191"/>
      <c r="BXT37" s="191"/>
      <c r="BXU37" s="191"/>
      <c r="BXV37" s="191"/>
      <c r="BXW37" s="191"/>
      <c r="BXX37" s="191"/>
      <c r="BXY37" s="191"/>
      <c r="BXZ37" s="191"/>
      <c r="BYA37" s="191"/>
      <c r="BYB37" s="191"/>
      <c r="BYC37" s="191"/>
      <c r="BYD37" s="191"/>
      <c r="BYE37" s="191"/>
      <c r="BYF37" s="191"/>
      <c r="BYG37" s="191"/>
      <c r="BYH37" s="191"/>
      <c r="BYI37" s="191"/>
      <c r="BYJ37" s="191"/>
      <c r="BYK37" s="191"/>
      <c r="BYL37" s="191"/>
      <c r="BYM37" s="191"/>
      <c r="BYN37" s="191"/>
      <c r="BYO37" s="191"/>
      <c r="BYP37" s="191"/>
      <c r="BYQ37" s="191"/>
      <c r="BYR37" s="191"/>
      <c r="BYS37" s="191"/>
      <c r="BYT37" s="191"/>
      <c r="BYU37" s="191"/>
      <c r="BYV37" s="191"/>
      <c r="BYW37" s="191"/>
      <c r="BYX37" s="191"/>
      <c r="BYY37" s="191"/>
      <c r="BYZ37" s="191"/>
      <c r="BZA37" s="191"/>
      <c r="BZB37" s="191"/>
      <c r="BZC37" s="191"/>
      <c r="BZD37" s="191"/>
      <c r="BZE37" s="191"/>
      <c r="BZF37" s="191"/>
      <c r="BZG37" s="191"/>
      <c r="BZH37" s="191"/>
      <c r="BZI37" s="191"/>
      <c r="BZJ37" s="191"/>
      <c r="BZK37" s="191"/>
      <c r="BZL37" s="191"/>
      <c r="BZM37" s="191"/>
      <c r="BZN37" s="191"/>
      <c r="BZO37" s="191"/>
      <c r="BZP37" s="191"/>
      <c r="BZQ37" s="191"/>
      <c r="BZR37" s="191"/>
      <c r="BZS37" s="191"/>
      <c r="BZT37" s="191"/>
      <c r="BZU37" s="191"/>
      <c r="BZV37" s="191"/>
      <c r="BZW37" s="191"/>
      <c r="BZX37" s="191"/>
      <c r="BZY37" s="191"/>
      <c r="BZZ37" s="191"/>
      <c r="CAA37" s="191"/>
      <c r="CAB37" s="191"/>
      <c r="CAC37" s="191"/>
      <c r="CAD37" s="191"/>
      <c r="CAE37" s="191"/>
      <c r="CAF37" s="191"/>
      <c r="CAG37" s="191"/>
      <c r="CAH37" s="191"/>
      <c r="CAI37" s="191"/>
      <c r="CAJ37" s="191"/>
      <c r="CAK37" s="191"/>
      <c r="CAL37" s="191"/>
      <c r="CAM37" s="191"/>
      <c r="CAN37" s="191"/>
      <c r="CAO37" s="191"/>
      <c r="CAP37" s="191"/>
      <c r="CAQ37" s="191"/>
      <c r="CAR37" s="191"/>
      <c r="CAS37" s="191"/>
      <c r="CAT37" s="191"/>
      <c r="CAU37" s="191"/>
      <c r="CAV37" s="191"/>
      <c r="CAW37" s="191"/>
      <c r="CAX37" s="191"/>
      <c r="CAY37" s="191"/>
      <c r="CAZ37" s="191"/>
      <c r="CBA37" s="191"/>
      <c r="CBB37" s="191"/>
      <c r="CBC37" s="191"/>
      <c r="CBD37" s="191"/>
      <c r="CBE37" s="191"/>
      <c r="CBF37" s="191"/>
      <c r="CBG37" s="191"/>
      <c r="CBH37" s="191"/>
      <c r="CBI37" s="191"/>
      <c r="CBJ37" s="191"/>
      <c r="CBK37" s="191"/>
      <c r="CBL37" s="191"/>
      <c r="CBM37" s="191"/>
      <c r="CBN37" s="191"/>
      <c r="CBO37" s="191"/>
      <c r="CBP37" s="191"/>
      <c r="CBQ37" s="191"/>
      <c r="CBR37" s="191"/>
      <c r="CBS37" s="191"/>
      <c r="CBT37" s="191"/>
      <c r="CBU37" s="191"/>
      <c r="CBV37" s="191"/>
      <c r="CBW37" s="191"/>
      <c r="CBX37" s="191"/>
      <c r="CBY37" s="191"/>
      <c r="CBZ37" s="191"/>
      <c r="CCA37" s="191"/>
      <c r="CCB37" s="191"/>
      <c r="CCC37" s="191"/>
      <c r="CCD37" s="191"/>
      <c r="CCE37" s="191"/>
      <c r="CCF37" s="191"/>
      <c r="CCG37" s="191"/>
      <c r="CCH37" s="191"/>
      <c r="CCI37" s="191"/>
      <c r="CCJ37" s="191"/>
      <c r="CCK37" s="191"/>
      <c r="CCL37" s="191"/>
      <c r="CCM37" s="191"/>
      <c r="CCN37" s="191"/>
      <c r="CCO37" s="191"/>
      <c r="CCP37" s="191"/>
      <c r="CCQ37" s="191"/>
      <c r="CCR37" s="191"/>
      <c r="CCS37" s="191"/>
      <c r="CCT37" s="191"/>
      <c r="CCU37" s="191"/>
      <c r="CCV37" s="191"/>
      <c r="CCW37" s="191"/>
      <c r="CCX37" s="191"/>
      <c r="CCY37" s="191"/>
      <c r="CCZ37" s="191"/>
      <c r="CDA37" s="191"/>
      <c r="CDB37" s="191"/>
      <c r="CDC37" s="191"/>
      <c r="CDD37" s="191"/>
      <c r="CDE37" s="191"/>
      <c r="CDF37" s="191"/>
      <c r="CDG37" s="191"/>
      <c r="CDH37" s="191"/>
      <c r="CDI37" s="191"/>
      <c r="CDJ37" s="191"/>
      <c r="CDK37" s="191"/>
      <c r="CDL37" s="191"/>
      <c r="CDM37" s="191"/>
      <c r="CDN37" s="191"/>
      <c r="CDO37" s="191"/>
      <c r="CDP37" s="191"/>
      <c r="CDQ37" s="191"/>
      <c r="CDR37" s="191"/>
      <c r="CDS37" s="191"/>
      <c r="CDT37" s="191"/>
      <c r="CDU37" s="191"/>
      <c r="CDV37" s="191"/>
      <c r="CDW37" s="191"/>
      <c r="CDX37" s="191"/>
      <c r="CDY37" s="191"/>
      <c r="CDZ37" s="191"/>
      <c r="CEA37" s="191"/>
      <c r="CEB37" s="191"/>
      <c r="CEC37" s="191"/>
      <c r="CED37" s="191"/>
      <c r="CEE37" s="191"/>
      <c r="CEF37" s="191"/>
      <c r="CEG37" s="191"/>
      <c r="CEH37" s="191"/>
      <c r="CEI37" s="191"/>
      <c r="CEJ37" s="191"/>
      <c r="CEK37" s="191"/>
      <c r="CEL37" s="191"/>
      <c r="CEM37" s="191"/>
      <c r="CEN37" s="191"/>
      <c r="CEO37" s="191"/>
      <c r="CEP37" s="191"/>
      <c r="CEQ37" s="191"/>
      <c r="CER37" s="191"/>
      <c r="CES37" s="191"/>
      <c r="CET37" s="191"/>
      <c r="CEU37" s="191"/>
      <c r="CEV37" s="191"/>
      <c r="CEW37" s="191"/>
      <c r="CEX37" s="191"/>
      <c r="CEY37" s="191"/>
      <c r="CEZ37" s="191"/>
      <c r="CFA37" s="191"/>
      <c r="CFB37" s="191"/>
      <c r="CFC37" s="191"/>
      <c r="CFD37" s="191"/>
      <c r="CFE37" s="191"/>
      <c r="CFF37" s="191"/>
      <c r="CFG37" s="191"/>
      <c r="CFH37" s="191"/>
      <c r="CFI37" s="191"/>
      <c r="CFJ37" s="191"/>
      <c r="CFK37" s="191"/>
      <c r="CFL37" s="191"/>
      <c r="CFM37" s="191"/>
      <c r="CFN37" s="191"/>
      <c r="CFO37" s="191"/>
      <c r="CFP37" s="191"/>
      <c r="CFQ37" s="191"/>
      <c r="CFR37" s="191"/>
      <c r="CFS37" s="191"/>
      <c r="CFT37" s="191"/>
      <c r="CFU37" s="191"/>
      <c r="CFV37" s="191"/>
      <c r="CFW37" s="191"/>
      <c r="CFX37" s="191"/>
      <c r="CFY37" s="191"/>
      <c r="CFZ37" s="191"/>
      <c r="CGA37" s="191"/>
      <c r="CGB37" s="191"/>
      <c r="CGC37" s="191"/>
      <c r="CGD37" s="191"/>
      <c r="CGE37" s="191"/>
      <c r="CGF37" s="191"/>
      <c r="CGG37" s="191"/>
      <c r="CGH37" s="191"/>
      <c r="CGI37" s="191"/>
      <c r="CGJ37" s="191"/>
      <c r="CGK37" s="191"/>
      <c r="CGL37" s="191"/>
      <c r="CGM37" s="191"/>
      <c r="CGN37" s="191"/>
      <c r="CGO37" s="191"/>
      <c r="CGP37" s="191"/>
      <c r="CGQ37" s="191"/>
      <c r="CGR37" s="191"/>
      <c r="CGS37" s="191"/>
      <c r="CGT37" s="191"/>
      <c r="CGU37" s="191"/>
      <c r="CGV37" s="191"/>
      <c r="CGW37" s="191"/>
      <c r="CGX37" s="191"/>
      <c r="CGY37" s="191"/>
      <c r="CGZ37" s="191"/>
      <c r="CHA37" s="191"/>
      <c r="CHB37" s="191"/>
      <c r="CHC37" s="191"/>
      <c r="CHD37" s="191"/>
      <c r="CHE37" s="191"/>
      <c r="CHF37" s="191"/>
      <c r="CHG37" s="191"/>
      <c r="CHH37" s="191"/>
      <c r="CHI37" s="191"/>
      <c r="CHJ37" s="191"/>
      <c r="CHK37" s="191"/>
      <c r="CHL37" s="191"/>
      <c r="CHM37" s="191"/>
      <c r="CHN37" s="191"/>
      <c r="CHO37" s="191"/>
      <c r="CHP37" s="191"/>
      <c r="CHQ37" s="191"/>
      <c r="CHR37" s="191"/>
      <c r="CHS37" s="191"/>
      <c r="CHT37" s="191"/>
      <c r="CHU37" s="191"/>
      <c r="CHV37" s="191"/>
      <c r="CHW37" s="191"/>
      <c r="CHX37" s="191"/>
      <c r="CHY37" s="191"/>
      <c r="CHZ37" s="191"/>
      <c r="CIA37" s="191"/>
      <c r="CIB37" s="191"/>
      <c r="CIC37" s="191"/>
      <c r="CID37" s="191"/>
      <c r="CIE37" s="191"/>
      <c r="CIF37" s="191"/>
      <c r="CIG37" s="191"/>
      <c r="CIH37" s="191"/>
      <c r="CII37" s="191"/>
      <c r="CIJ37" s="191"/>
      <c r="CIK37" s="191"/>
      <c r="CIL37" s="191"/>
      <c r="CIM37" s="191"/>
      <c r="CIN37" s="191"/>
      <c r="CIO37" s="191"/>
      <c r="CIP37" s="191"/>
      <c r="CIQ37" s="191"/>
      <c r="CIR37" s="191"/>
      <c r="CIS37" s="191"/>
      <c r="CIT37" s="191"/>
      <c r="CIU37" s="191"/>
      <c r="CIV37" s="191"/>
      <c r="CIW37" s="191"/>
      <c r="CIX37" s="191"/>
      <c r="CIY37" s="191"/>
      <c r="CIZ37" s="191"/>
      <c r="CJA37" s="191"/>
      <c r="CJB37" s="191"/>
      <c r="CJC37" s="191"/>
      <c r="CJD37" s="191"/>
      <c r="CJE37" s="191"/>
      <c r="CJF37" s="191"/>
      <c r="CJG37" s="191"/>
      <c r="CJH37" s="191"/>
      <c r="CJI37" s="191"/>
      <c r="CJJ37" s="191"/>
      <c r="CJK37" s="191"/>
      <c r="CJL37" s="191"/>
      <c r="CJM37" s="191"/>
      <c r="CJN37" s="191"/>
      <c r="CJO37" s="191"/>
      <c r="CJP37" s="191"/>
      <c r="CJQ37" s="191"/>
      <c r="CJR37" s="191"/>
      <c r="CJS37" s="191"/>
      <c r="CJT37" s="191"/>
      <c r="CJU37" s="191"/>
      <c r="CJV37" s="191"/>
      <c r="CJW37" s="191"/>
      <c r="CJX37" s="191"/>
      <c r="CJY37" s="191"/>
      <c r="CJZ37" s="191"/>
      <c r="CKA37" s="191"/>
      <c r="CKB37" s="191"/>
      <c r="CKC37" s="191"/>
      <c r="CKD37" s="191"/>
      <c r="CKE37" s="191"/>
      <c r="CKF37" s="191"/>
      <c r="CKG37" s="191"/>
      <c r="CKH37" s="191"/>
      <c r="CKI37" s="191"/>
      <c r="CKJ37" s="191"/>
      <c r="CKK37" s="191"/>
      <c r="CKL37" s="191"/>
      <c r="CKM37" s="191"/>
      <c r="CKN37" s="191"/>
      <c r="CKO37" s="191"/>
      <c r="CKP37" s="191"/>
      <c r="CKQ37" s="191"/>
      <c r="CKR37" s="191"/>
      <c r="CKS37" s="191"/>
      <c r="CKT37" s="191"/>
      <c r="CKU37" s="191"/>
      <c r="CKV37" s="191"/>
      <c r="CKW37" s="191"/>
      <c r="CKX37" s="191"/>
      <c r="CKY37" s="191"/>
      <c r="CKZ37" s="191"/>
      <c r="CLA37" s="191"/>
      <c r="CLB37" s="191"/>
      <c r="CLC37" s="191"/>
      <c r="CLD37" s="191"/>
      <c r="CLE37" s="191"/>
      <c r="CLF37" s="191"/>
      <c r="CLG37" s="191"/>
      <c r="CLH37" s="191"/>
      <c r="CLI37" s="191"/>
      <c r="CLJ37" s="191"/>
      <c r="CLK37" s="191"/>
      <c r="CLL37" s="191"/>
      <c r="CLM37" s="191"/>
      <c r="CLN37" s="191"/>
      <c r="CLO37" s="191"/>
      <c r="CLP37" s="191"/>
      <c r="CLQ37" s="191"/>
      <c r="CLR37" s="191"/>
      <c r="CLS37" s="191"/>
      <c r="CLT37" s="191"/>
      <c r="CLU37" s="191"/>
      <c r="CLV37" s="191"/>
      <c r="CLW37" s="191"/>
      <c r="CLX37" s="191"/>
      <c r="CLY37" s="191"/>
      <c r="CLZ37" s="191"/>
      <c r="CMA37" s="191"/>
      <c r="CMB37" s="191"/>
      <c r="CMC37" s="191"/>
      <c r="CMD37" s="191"/>
      <c r="CME37" s="191"/>
      <c r="CMF37" s="191"/>
      <c r="CMG37" s="191"/>
      <c r="CMH37" s="191"/>
      <c r="CMI37" s="191"/>
      <c r="CMJ37" s="191"/>
      <c r="CMK37" s="191"/>
      <c r="CML37" s="191"/>
      <c r="CMM37" s="191"/>
      <c r="CMN37" s="191"/>
      <c r="CMO37" s="191"/>
      <c r="CMP37" s="191"/>
      <c r="CMQ37" s="191"/>
      <c r="CMR37" s="191"/>
      <c r="CMS37" s="191"/>
      <c r="CMT37" s="191"/>
      <c r="CMU37" s="191"/>
      <c r="CMV37" s="191"/>
      <c r="CMW37" s="191"/>
      <c r="CMX37" s="191"/>
      <c r="CMY37" s="191"/>
      <c r="CMZ37" s="191"/>
      <c r="CNA37" s="191"/>
      <c r="CNB37" s="191"/>
      <c r="CNC37" s="191"/>
      <c r="CND37" s="191"/>
      <c r="CNE37" s="191"/>
      <c r="CNF37" s="191"/>
      <c r="CNG37" s="191"/>
      <c r="CNH37" s="191"/>
      <c r="CNI37" s="191"/>
      <c r="CNJ37" s="191"/>
      <c r="CNK37" s="191"/>
      <c r="CNL37" s="191"/>
      <c r="CNM37" s="191"/>
      <c r="CNN37" s="191"/>
      <c r="CNO37" s="191"/>
      <c r="CNP37" s="191"/>
      <c r="CNQ37" s="191"/>
      <c r="CNR37" s="191"/>
      <c r="CNS37" s="191"/>
      <c r="CNT37" s="191"/>
      <c r="CNU37" s="191"/>
      <c r="CNV37" s="191"/>
      <c r="CNW37" s="191"/>
      <c r="CNX37" s="191"/>
      <c r="CNY37" s="191"/>
      <c r="CNZ37" s="191"/>
      <c r="COA37" s="191"/>
      <c r="COB37" s="191"/>
      <c r="COC37" s="191"/>
      <c r="COD37" s="191"/>
      <c r="COE37" s="191"/>
      <c r="COF37" s="191"/>
      <c r="COG37" s="191"/>
      <c r="COH37" s="191"/>
      <c r="COI37" s="191"/>
      <c r="COJ37" s="191"/>
      <c r="COK37" s="191"/>
      <c r="COL37" s="191"/>
      <c r="COM37" s="191"/>
      <c r="CON37" s="191"/>
      <c r="COO37" s="191"/>
      <c r="COP37" s="191"/>
      <c r="COQ37" s="191"/>
      <c r="COR37" s="191"/>
      <c r="COS37" s="191"/>
      <c r="COT37" s="191"/>
      <c r="COU37" s="191"/>
      <c r="COV37" s="191"/>
      <c r="COW37" s="191"/>
      <c r="COX37" s="191"/>
      <c r="COY37" s="191"/>
      <c r="COZ37" s="191"/>
      <c r="CPA37" s="191"/>
      <c r="CPB37" s="191"/>
      <c r="CPC37" s="191"/>
      <c r="CPD37" s="191"/>
      <c r="CPE37" s="191"/>
      <c r="CPF37" s="191"/>
      <c r="CPG37" s="191"/>
      <c r="CPH37" s="191"/>
      <c r="CPI37" s="191"/>
      <c r="CPJ37" s="191"/>
      <c r="CPK37" s="191"/>
      <c r="CPL37" s="191"/>
      <c r="CPM37" s="191"/>
      <c r="CPN37" s="191"/>
      <c r="CPO37" s="191"/>
      <c r="CPP37" s="191"/>
      <c r="CPQ37" s="191"/>
      <c r="CPR37" s="191"/>
      <c r="CPS37" s="191"/>
      <c r="CPT37" s="191"/>
      <c r="CPU37" s="191"/>
      <c r="CPV37" s="191"/>
      <c r="CPW37" s="191"/>
      <c r="CPX37" s="191"/>
      <c r="CPY37" s="191"/>
      <c r="CPZ37" s="191"/>
      <c r="CQA37" s="191"/>
      <c r="CQB37" s="191"/>
      <c r="CQC37" s="191"/>
      <c r="CQD37" s="191"/>
      <c r="CQE37" s="191"/>
      <c r="CQF37" s="191"/>
      <c r="CQG37" s="191"/>
      <c r="CQH37" s="191"/>
      <c r="CQI37" s="191"/>
      <c r="CQJ37" s="191"/>
      <c r="CQK37" s="191"/>
      <c r="CQL37" s="191"/>
      <c r="CQM37" s="191"/>
      <c r="CQN37" s="191"/>
      <c r="CQO37" s="191"/>
      <c r="CQP37" s="191"/>
      <c r="CQQ37" s="191"/>
      <c r="CQR37" s="191"/>
      <c r="CQS37" s="191"/>
      <c r="CQT37" s="191"/>
      <c r="CQU37" s="191"/>
      <c r="CQV37" s="191"/>
      <c r="CQW37" s="191"/>
      <c r="CQX37" s="191"/>
      <c r="CQY37" s="191"/>
      <c r="CQZ37" s="191"/>
      <c r="CRA37" s="191"/>
      <c r="CRB37" s="191"/>
      <c r="CRC37" s="191"/>
      <c r="CRD37" s="191"/>
      <c r="CRE37" s="191"/>
      <c r="CRF37" s="191"/>
      <c r="CRG37" s="191"/>
      <c r="CRH37" s="191"/>
      <c r="CRI37" s="191"/>
      <c r="CRJ37" s="191"/>
      <c r="CRK37" s="191"/>
      <c r="CRL37" s="191"/>
      <c r="CRM37" s="191"/>
      <c r="CRN37" s="191"/>
      <c r="CRO37" s="191"/>
      <c r="CRP37" s="191"/>
      <c r="CRQ37" s="191"/>
      <c r="CRR37" s="191"/>
      <c r="CRS37" s="191"/>
      <c r="CRT37" s="191"/>
      <c r="CRU37" s="191"/>
      <c r="CRV37" s="191"/>
      <c r="CRW37" s="191"/>
      <c r="CRX37" s="191"/>
      <c r="CRY37" s="191"/>
      <c r="CRZ37" s="191"/>
      <c r="CSA37" s="191"/>
      <c r="CSB37" s="191"/>
      <c r="CSC37" s="191"/>
      <c r="CSD37" s="191"/>
      <c r="CSE37" s="191"/>
      <c r="CSF37" s="191"/>
      <c r="CSG37" s="191"/>
      <c r="CSH37" s="191"/>
      <c r="CSI37" s="191"/>
      <c r="CSJ37" s="191"/>
      <c r="CSK37" s="191"/>
      <c r="CSL37" s="191"/>
      <c r="CSM37" s="191"/>
      <c r="CSN37" s="191"/>
      <c r="CSO37" s="191"/>
      <c r="CSP37" s="191"/>
      <c r="CSQ37" s="191"/>
      <c r="CSR37" s="191"/>
      <c r="CSS37" s="191"/>
      <c r="CST37" s="191"/>
      <c r="CSU37" s="191"/>
      <c r="CSV37" s="191"/>
      <c r="CSW37" s="191"/>
      <c r="CSX37" s="191"/>
      <c r="CSY37" s="191"/>
      <c r="CSZ37" s="191"/>
      <c r="CTA37" s="191"/>
      <c r="CTB37" s="191"/>
      <c r="CTC37" s="191"/>
      <c r="CTD37" s="191"/>
      <c r="CTE37" s="191"/>
      <c r="CTF37" s="191"/>
      <c r="CTG37" s="191"/>
      <c r="CTH37" s="191"/>
      <c r="CTI37" s="191"/>
      <c r="CTJ37" s="191"/>
      <c r="CTK37" s="191"/>
      <c r="CTL37" s="191"/>
      <c r="CTM37" s="191"/>
      <c r="CTN37" s="191"/>
      <c r="CTO37" s="191"/>
      <c r="CTP37" s="191"/>
      <c r="CTQ37" s="191"/>
      <c r="CTR37" s="191"/>
      <c r="CTS37" s="191"/>
      <c r="CTT37" s="191"/>
      <c r="CTU37" s="191"/>
      <c r="CTV37" s="191"/>
      <c r="CTW37" s="191"/>
      <c r="CTX37" s="191"/>
      <c r="CTY37" s="191"/>
      <c r="CTZ37" s="191"/>
      <c r="CUA37" s="191"/>
      <c r="CUB37" s="191"/>
      <c r="CUC37" s="191"/>
      <c r="CUD37" s="191"/>
      <c r="CUE37" s="191"/>
      <c r="CUF37" s="191"/>
      <c r="CUG37" s="191"/>
      <c r="CUH37" s="191"/>
      <c r="CUI37" s="191"/>
      <c r="CUJ37" s="191"/>
      <c r="CUK37" s="191"/>
      <c r="CUL37" s="191"/>
      <c r="CUM37" s="191"/>
      <c r="CUN37" s="191"/>
      <c r="CUO37" s="191"/>
      <c r="CUP37" s="191"/>
      <c r="CUQ37" s="191"/>
      <c r="CUR37" s="191"/>
      <c r="CUS37" s="191"/>
      <c r="CUT37" s="191"/>
      <c r="CUU37" s="191"/>
      <c r="CUV37" s="191"/>
      <c r="CUW37" s="191"/>
      <c r="CUX37" s="191"/>
      <c r="CUY37" s="191"/>
      <c r="CUZ37" s="191"/>
      <c r="CVA37" s="191"/>
      <c r="CVB37" s="191"/>
      <c r="CVC37" s="191"/>
      <c r="CVD37" s="191"/>
      <c r="CVE37" s="191"/>
      <c r="CVF37" s="191"/>
      <c r="CVG37" s="191"/>
      <c r="CVH37" s="191"/>
      <c r="CVI37" s="191"/>
      <c r="CVJ37" s="191"/>
      <c r="CVK37" s="191"/>
      <c r="CVL37" s="191"/>
      <c r="CVM37" s="191"/>
      <c r="CVN37" s="191"/>
      <c r="CVO37" s="191"/>
      <c r="CVP37" s="191"/>
      <c r="CVQ37" s="191"/>
      <c r="CVR37" s="191"/>
      <c r="CVS37" s="191"/>
      <c r="CVT37" s="191"/>
      <c r="CVU37" s="191"/>
      <c r="CVV37" s="191"/>
      <c r="CVW37" s="191"/>
      <c r="CVX37" s="191"/>
      <c r="CVY37" s="191"/>
      <c r="CVZ37" s="191"/>
      <c r="CWA37" s="191"/>
      <c r="CWB37" s="191"/>
      <c r="CWC37" s="191"/>
      <c r="CWD37" s="191"/>
      <c r="CWE37" s="191"/>
      <c r="CWF37" s="191"/>
      <c r="CWG37" s="191"/>
      <c r="CWH37" s="191"/>
      <c r="CWI37" s="191"/>
      <c r="CWJ37" s="191"/>
      <c r="CWK37" s="191"/>
      <c r="CWL37" s="191"/>
      <c r="CWM37" s="191"/>
      <c r="CWN37" s="191"/>
      <c r="CWO37" s="191"/>
      <c r="CWP37" s="191"/>
      <c r="CWQ37" s="191"/>
      <c r="CWR37" s="191"/>
      <c r="CWS37" s="191"/>
      <c r="CWT37" s="191"/>
      <c r="CWU37" s="191"/>
      <c r="CWV37" s="191"/>
      <c r="CWW37" s="191"/>
      <c r="CWX37" s="191"/>
      <c r="CWY37" s="191"/>
      <c r="CWZ37" s="191"/>
      <c r="CXA37" s="191"/>
      <c r="CXB37" s="191"/>
      <c r="CXC37" s="191"/>
      <c r="CXD37" s="191"/>
      <c r="CXE37" s="191"/>
      <c r="CXF37" s="191"/>
      <c r="CXG37" s="191"/>
      <c r="CXH37" s="191"/>
      <c r="CXI37" s="191"/>
      <c r="CXJ37" s="191"/>
      <c r="CXK37" s="191"/>
      <c r="CXL37" s="191"/>
      <c r="CXM37" s="191"/>
      <c r="CXN37" s="191"/>
      <c r="CXO37" s="191"/>
      <c r="CXP37" s="191"/>
      <c r="CXQ37" s="191"/>
      <c r="CXR37" s="191"/>
      <c r="CXS37" s="191"/>
      <c r="CXT37" s="191"/>
      <c r="CXU37" s="191"/>
      <c r="CXV37" s="191"/>
      <c r="CXW37" s="191"/>
      <c r="CXX37" s="191"/>
      <c r="CXY37" s="191"/>
      <c r="CXZ37" s="191"/>
      <c r="CYA37" s="191"/>
      <c r="CYB37" s="191"/>
      <c r="CYC37" s="191"/>
      <c r="CYD37" s="191"/>
      <c r="CYE37" s="191"/>
      <c r="CYF37" s="191"/>
      <c r="CYG37" s="191"/>
      <c r="CYH37" s="191"/>
      <c r="CYI37" s="191"/>
      <c r="CYJ37" s="191"/>
      <c r="CYK37" s="191"/>
      <c r="CYL37" s="191"/>
      <c r="CYM37" s="191"/>
      <c r="CYN37" s="191"/>
      <c r="CYO37" s="191"/>
      <c r="CYP37" s="191"/>
      <c r="CYQ37" s="191"/>
      <c r="CYR37" s="191"/>
      <c r="CYS37" s="191"/>
      <c r="CYT37" s="191"/>
      <c r="CYU37" s="191"/>
      <c r="CYV37" s="191"/>
      <c r="CYW37" s="191"/>
      <c r="CYX37" s="191"/>
      <c r="CYY37" s="191"/>
      <c r="CYZ37" s="191"/>
      <c r="CZA37" s="191"/>
      <c r="CZB37" s="191"/>
      <c r="CZC37" s="191"/>
      <c r="CZD37" s="191"/>
      <c r="CZE37" s="191"/>
      <c r="CZF37" s="191"/>
      <c r="CZG37" s="191"/>
      <c r="CZH37" s="191"/>
      <c r="CZI37" s="191"/>
      <c r="CZJ37" s="191"/>
      <c r="CZK37" s="191"/>
      <c r="CZL37" s="191"/>
      <c r="CZM37" s="191"/>
      <c r="CZN37" s="191"/>
      <c r="CZO37" s="191"/>
      <c r="CZP37" s="191"/>
      <c r="CZQ37" s="191"/>
      <c r="CZR37" s="191"/>
      <c r="CZS37" s="191"/>
      <c r="CZT37" s="191"/>
      <c r="CZU37" s="191"/>
      <c r="CZV37" s="191"/>
      <c r="CZW37" s="191"/>
      <c r="CZX37" s="191"/>
      <c r="CZY37" s="191"/>
      <c r="CZZ37" s="191"/>
      <c r="DAA37" s="191"/>
      <c r="DAB37" s="191"/>
      <c r="DAC37" s="191"/>
      <c r="DAD37" s="191"/>
      <c r="DAE37" s="191"/>
      <c r="DAF37" s="191"/>
      <c r="DAG37" s="191"/>
      <c r="DAH37" s="191"/>
      <c r="DAI37" s="191"/>
      <c r="DAJ37" s="191"/>
      <c r="DAK37" s="191"/>
      <c r="DAL37" s="191"/>
      <c r="DAM37" s="191"/>
      <c r="DAN37" s="191"/>
      <c r="DAO37" s="191"/>
      <c r="DAP37" s="191"/>
      <c r="DAQ37" s="191"/>
      <c r="DAR37" s="191"/>
      <c r="DAS37" s="191"/>
      <c r="DAT37" s="191"/>
      <c r="DAU37" s="191"/>
      <c r="DAV37" s="191"/>
      <c r="DAW37" s="191"/>
      <c r="DAX37" s="191"/>
      <c r="DAY37" s="191"/>
      <c r="DAZ37" s="191"/>
      <c r="DBA37" s="191"/>
      <c r="DBB37" s="191"/>
      <c r="DBC37" s="191"/>
      <c r="DBD37" s="191"/>
      <c r="DBE37" s="191"/>
      <c r="DBF37" s="191"/>
      <c r="DBG37" s="191"/>
      <c r="DBH37" s="191"/>
      <c r="DBI37" s="191"/>
      <c r="DBJ37" s="191"/>
      <c r="DBK37" s="191"/>
      <c r="DBL37" s="191"/>
      <c r="DBM37" s="191"/>
      <c r="DBN37" s="191"/>
      <c r="DBO37" s="191"/>
      <c r="DBP37" s="191"/>
      <c r="DBQ37" s="191"/>
      <c r="DBR37" s="191"/>
      <c r="DBS37" s="191"/>
      <c r="DBT37" s="191"/>
      <c r="DBU37" s="191"/>
      <c r="DBV37" s="191"/>
      <c r="DBW37" s="191"/>
      <c r="DBX37" s="191"/>
      <c r="DBY37" s="191"/>
      <c r="DBZ37" s="191"/>
      <c r="DCA37" s="191"/>
      <c r="DCB37" s="191"/>
      <c r="DCC37" s="191"/>
      <c r="DCD37" s="191"/>
      <c r="DCE37" s="191"/>
      <c r="DCF37" s="191"/>
      <c r="DCG37" s="191"/>
      <c r="DCH37" s="191"/>
      <c r="DCI37" s="191"/>
      <c r="DCJ37" s="191"/>
      <c r="DCK37" s="191"/>
      <c r="DCL37" s="191"/>
      <c r="DCM37" s="191"/>
      <c r="DCN37" s="191"/>
      <c r="DCO37" s="191"/>
      <c r="DCP37" s="191"/>
      <c r="DCQ37" s="191"/>
      <c r="DCR37" s="191"/>
      <c r="DCS37" s="191"/>
      <c r="DCT37" s="191"/>
      <c r="DCU37" s="191"/>
      <c r="DCV37" s="191"/>
      <c r="DCW37" s="191"/>
      <c r="DCX37" s="191"/>
      <c r="DCY37" s="191"/>
      <c r="DCZ37" s="191"/>
      <c r="DDA37" s="191"/>
      <c r="DDB37" s="191"/>
      <c r="DDC37" s="191"/>
      <c r="DDD37" s="191"/>
      <c r="DDE37" s="191"/>
      <c r="DDF37" s="191"/>
      <c r="DDG37" s="191"/>
      <c r="DDH37" s="191"/>
      <c r="DDI37" s="191"/>
      <c r="DDJ37" s="191"/>
      <c r="DDK37" s="191"/>
      <c r="DDL37" s="191"/>
      <c r="DDM37" s="191"/>
      <c r="DDN37" s="191"/>
      <c r="DDO37" s="191"/>
      <c r="DDP37" s="191"/>
      <c r="DDQ37" s="191"/>
      <c r="DDR37" s="191"/>
      <c r="DDS37" s="191"/>
      <c r="DDT37" s="191"/>
      <c r="DDU37" s="191"/>
      <c r="DDV37" s="191"/>
      <c r="DDW37" s="191"/>
      <c r="DDX37" s="191"/>
      <c r="DDY37" s="191"/>
      <c r="DDZ37" s="191"/>
      <c r="DEA37" s="191"/>
      <c r="DEB37" s="191"/>
      <c r="DEC37" s="191"/>
      <c r="DED37" s="191"/>
      <c r="DEE37" s="191"/>
      <c r="DEF37" s="191"/>
      <c r="DEG37" s="191"/>
      <c r="DEH37" s="191"/>
      <c r="DEI37" s="191"/>
      <c r="DEJ37" s="191"/>
      <c r="DEK37" s="191"/>
      <c r="DEL37" s="191"/>
      <c r="DEM37" s="191"/>
      <c r="DEN37" s="191"/>
      <c r="DEO37" s="191"/>
      <c r="DEP37" s="191"/>
      <c r="DEQ37" s="191"/>
      <c r="DER37" s="191"/>
      <c r="DES37" s="191"/>
      <c r="DET37" s="191"/>
      <c r="DEU37" s="191"/>
      <c r="DEV37" s="191"/>
      <c r="DEW37" s="191"/>
      <c r="DEX37" s="191"/>
      <c r="DEY37" s="191"/>
      <c r="DEZ37" s="191"/>
      <c r="DFA37" s="191"/>
      <c r="DFB37" s="191"/>
      <c r="DFC37" s="191"/>
      <c r="DFD37" s="191"/>
      <c r="DFE37" s="191"/>
      <c r="DFF37" s="191"/>
      <c r="DFG37" s="191"/>
      <c r="DFH37" s="191"/>
      <c r="DFI37" s="191"/>
      <c r="DFJ37" s="191"/>
      <c r="DFK37" s="191"/>
      <c r="DFL37" s="191"/>
      <c r="DFM37" s="191"/>
      <c r="DFN37" s="191"/>
      <c r="DFO37" s="191"/>
      <c r="DFP37" s="191"/>
      <c r="DFQ37" s="191"/>
      <c r="DFR37" s="191"/>
      <c r="DFS37" s="191"/>
      <c r="DFT37" s="191"/>
      <c r="DFU37" s="191"/>
      <c r="DFV37" s="191"/>
      <c r="DFW37" s="191"/>
      <c r="DFX37" s="191"/>
      <c r="DFY37" s="191"/>
      <c r="DFZ37" s="191"/>
      <c r="DGA37" s="191"/>
      <c r="DGB37" s="191"/>
      <c r="DGC37" s="191"/>
      <c r="DGD37" s="191"/>
      <c r="DGE37" s="191"/>
      <c r="DGF37" s="191"/>
      <c r="DGG37" s="191"/>
      <c r="DGH37" s="191"/>
      <c r="DGI37" s="191"/>
      <c r="DGJ37" s="191"/>
      <c r="DGK37" s="191"/>
      <c r="DGL37" s="191"/>
      <c r="DGM37" s="191"/>
      <c r="DGN37" s="191"/>
      <c r="DGO37" s="191"/>
      <c r="DGP37" s="191"/>
      <c r="DGQ37" s="191"/>
      <c r="DGR37" s="191"/>
      <c r="DGS37" s="191"/>
      <c r="DGT37" s="191"/>
      <c r="DGU37" s="191"/>
      <c r="DGV37" s="191"/>
      <c r="DGW37" s="191"/>
      <c r="DGX37" s="191"/>
      <c r="DGY37" s="191"/>
      <c r="DGZ37" s="191"/>
      <c r="DHA37" s="191"/>
      <c r="DHB37" s="191"/>
      <c r="DHC37" s="191"/>
      <c r="DHD37" s="191"/>
      <c r="DHE37" s="191"/>
      <c r="DHF37" s="191"/>
      <c r="DHG37" s="191"/>
      <c r="DHH37" s="191"/>
      <c r="DHI37" s="191"/>
      <c r="DHJ37" s="191"/>
      <c r="DHK37" s="191"/>
      <c r="DHL37" s="191"/>
      <c r="DHM37" s="191"/>
      <c r="DHN37" s="191"/>
      <c r="DHO37" s="191"/>
      <c r="DHP37" s="191"/>
      <c r="DHQ37" s="191"/>
      <c r="DHR37" s="191"/>
      <c r="DHS37" s="191"/>
      <c r="DHT37" s="191"/>
      <c r="DHU37" s="191"/>
      <c r="DHV37" s="191"/>
      <c r="DHW37" s="191"/>
      <c r="DHX37" s="191"/>
      <c r="DHY37" s="191"/>
      <c r="DHZ37" s="191"/>
      <c r="DIA37" s="191"/>
      <c r="DIB37" s="191"/>
      <c r="DIC37" s="191"/>
      <c r="DID37" s="191"/>
      <c r="DIE37" s="191"/>
      <c r="DIF37" s="191"/>
      <c r="DIG37" s="191"/>
      <c r="DIH37" s="191"/>
      <c r="DII37" s="191"/>
      <c r="DIJ37" s="191"/>
      <c r="DIK37" s="191"/>
      <c r="DIL37" s="191"/>
      <c r="DIM37" s="191"/>
      <c r="DIN37" s="191"/>
      <c r="DIO37" s="191"/>
      <c r="DIP37" s="191"/>
      <c r="DIQ37" s="191"/>
      <c r="DIR37" s="191"/>
      <c r="DIS37" s="191"/>
      <c r="DIT37" s="191"/>
      <c r="DIU37" s="191"/>
      <c r="DIV37" s="191"/>
      <c r="DIW37" s="191"/>
      <c r="DIX37" s="191"/>
      <c r="DIY37" s="191"/>
      <c r="DIZ37" s="191"/>
      <c r="DJA37" s="191"/>
      <c r="DJB37" s="191"/>
      <c r="DJC37" s="191"/>
      <c r="DJD37" s="191"/>
      <c r="DJE37" s="191"/>
      <c r="DJF37" s="191"/>
      <c r="DJG37" s="191"/>
      <c r="DJH37" s="191"/>
      <c r="DJI37" s="191"/>
      <c r="DJJ37" s="191"/>
      <c r="DJK37" s="191"/>
      <c r="DJL37" s="191"/>
      <c r="DJM37" s="191"/>
      <c r="DJN37" s="191"/>
      <c r="DJO37" s="191"/>
      <c r="DJP37" s="191"/>
      <c r="DJQ37" s="191"/>
      <c r="DJR37" s="191"/>
      <c r="DJS37" s="191"/>
      <c r="DJT37" s="191"/>
      <c r="DJU37" s="191"/>
      <c r="DJV37" s="191"/>
      <c r="DJW37" s="191"/>
      <c r="DJX37" s="191"/>
      <c r="DJY37" s="191"/>
      <c r="DJZ37" s="191"/>
      <c r="DKA37" s="191"/>
      <c r="DKB37" s="191"/>
      <c r="DKC37" s="191"/>
      <c r="DKD37" s="191"/>
      <c r="DKE37" s="191"/>
      <c r="DKF37" s="191"/>
      <c r="DKG37" s="191"/>
      <c r="DKH37" s="191"/>
      <c r="DKI37" s="191"/>
      <c r="DKJ37" s="191"/>
      <c r="DKK37" s="191"/>
      <c r="DKL37" s="191"/>
      <c r="DKM37" s="191"/>
      <c r="DKN37" s="191"/>
      <c r="DKO37" s="191"/>
      <c r="DKP37" s="191"/>
      <c r="DKQ37" s="191"/>
      <c r="DKR37" s="191"/>
      <c r="DKS37" s="191"/>
      <c r="DKT37" s="191"/>
      <c r="DKU37" s="191"/>
      <c r="DKV37" s="191"/>
      <c r="DKW37" s="191"/>
      <c r="DKX37" s="191"/>
      <c r="DKY37" s="191"/>
      <c r="DKZ37" s="191"/>
      <c r="DLA37" s="191"/>
      <c r="DLB37" s="191"/>
      <c r="DLC37" s="191"/>
      <c r="DLD37" s="191"/>
      <c r="DLE37" s="191"/>
      <c r="DLF37" s="191"/>
      <c r="DLG37" s="191"/>
      <c r="DLH37" s="191"/>
      <c r="DLI37" s="191"/>
      <c r="DLJ37" s="191"/>
      <c r="DLK37" s="191"/>
      <c r="DLL37" s="191"/>
      <c r="DLM37" s="191"/>
      <c r="DLN37" s="191"/>
      <c r="DLO37" s="191"/>
      <c r="DLP37" s="191"/>
      <c r="DLQ37" s="191"/>
      <c r="DLR37" s="191"/>
      <c r="DLS37" s="191"/>
      <c r="DLT37" s="191"/>
      <c r="DLU37" s="191"/>
      <c r="DLV37" s="191"/>
      <c r="DLW37" s="191"/>
      <c r="DLX37" s="191"/>
      <c r="DLY37" s="191"/>
      <c r="DLZ37" s="191"/>
      <c r="DMA37" s="191"/>
      <c r="DMB37" s="191"/>
      <c r="DMC37" s="191"/>
      <c r="DMD37" s="191"/>
      <c r="DME37" s="191"/>
      <c r="DMF37" s="191"/>
      <c r="DMG37" s="191"/>
      <c r="DMH37" s="191"/>
      <c r="DMI37" s="191"/>
      <c r="DMJ37" s="191"/>
      <c r="DMK37" s="191"/>
      <c r="DML37" s="191"/>
      <c r="DMM37" s="191"/>
      <c r="DMN37" s="191"/>
      <c r="DMO37" s="191"/>
      <c r="DMP37" s="191"/>
      <c r="DMQ37" s="191"/>
      <c r="DMR37" s="191"/>
      <c r="DMS37" s="191"/>
      <c r="DMT37" s="191"/>
      <c r="DMU37" s="191"/>
      <c r="DMV37" s="191"/>
      <c r="DMW37" s="191"/>
      <c r="DMX37" s="191"/>
      <c r="DMY37" s="191"/>
      <c r="DMZ37" s="191"/>
      <c r="DNA37" s="191"/>
      <c r="DNB37" s="191"/>
      <c r="DNC37" s="191"/>
      <c r="DND37" s="191"/>
      <c r="DNE37" s="191"/>
      <c r="DNF37" s="191"/>
      <c r="DNG37" s="191"/>
      <c r="DNH37" s="191"/>
      <c r="DNI37" s="191"/>
      <c r="DNJ37" s="191"/>
      <c r="DNK37" s="191"/>
      <c r="DNL37" s="191"/>
      <c r="DNM37" s="191"/>
      <c r="DNN37" s="191"/>
      <c r="DNO37" s="191"/>
      <c r="DNP37" s="191"/>
      <c r="DNQ37" s="191"/>
      <c r="DNR37" s="191"/>
      <c r="DNS37" s="191"/>
      <c r="DNT37" s="191"/>
      <c r="DNU37" s="191"/>
      <c r="DNV37" s="191"/>
      <c r="DNW37" s="191"/>
      <c r="DNX37" s="191"/>
      <c r="DNY37" s="191"/>
      <c r="DNZ37" s="191"/>
      <c r="DOA37" s="191"/>
      <c r="DOB37" s="191"/>
      <c r="DOC37" s="191"/>
      <c r="DOD37" s="191"/>
      <c r="DOE37" s="191"/>
      <c r="DOF37" s="191"/>
      <c r="DOG37" s="191"/>
      <c r="DOH37" s="191"/>
      <c r="DOI37" s="191"/>
      <c r="DOJ37" s="191"/>
      <c r="DOK37" s="191"/>
      <c r="DOL37" s="191"/>
      <c r="DOM37" s="191"/>
      <c r="DON37" s="191"/>
      <c r="DOO37" s="191"/>
      <c r="DOP37" s="191"/>
      <c r="DOQ37" s="191"/>
      <c r="DOR37" s="191"/>
      <c r="DOS37" s="191"/>
      <c r="DOT37" s="191"/>
      <c r="DOU37" s="191"/>
      <c r="DOV37" s="191"/>
      <c r="DOW37" s="191"/>
      <c r="DOX37" s="191"/>
      <c r="DOY37" s="191"/>
      <c r="DOZ37" s="191"/>
      <c r="DPA37" s="191"/>
      <c r="DPB37" s="191"/>
      <c r="DPC37" s="191"/>
      <c r="DPD37" s="191"/>
      <c r="DPE37" s="191"/>
      <c r="DPF37" s="191"/>
      <c r="DPG37" s="191"/>
      <c r="DPH37" s="191"/>
      <c r="DPI37" s="191"/>
      <c r="DPJ37" s="191"/>
      <c r="DPK37" s="191"/>
      <c r="DPL37" s="191"/>
      <c r="DPM37" s="191"/>
      <c r="DPN37" s="191"/>
      <c r="DPO37" s="191"/>
      <c r="DPP37" s="191"/>
      <c r="DPQ37" s="191"/>
      <c r="DPR37" s="191"/>
      <c r="DPS37" s="191"/>
      <c r="DPT37" s="191"/>
      <c r="DPU37" s="191"/>
      <c r="DPV37" s="191"/>
      <c r="DPW37" s="191"/>
      <c r="DPX37" s="191"/>
      <c r="DPY37" s="191"/>
      <c r="DPZ37" s="191"/>
      <c r="DQA37" s="191"/>
      <c r="DQB37" s="191"/>
      <c r="DQC37" s="191"/>
      <c r="DQD37" s="191"/>
      <c r="DQE37" s="191"/>
      <c r="DQF37" s="191"/>
      <c r="DQG37" s="191"/>
      <c r="DQH37" s="191"/>
      <c r="DQI37" s="191"/>
      <c r="DQJ37" s="191"/>
      <c r="DQK37" s="191"/>
      <c r="DQL37" s="191"/>
      <c r="DQM37" s="191"/>
      <c r="DQN37" s="191"/>
      <c r="DQO37" s="191"/>
      <c r="DQP37" s="191"/>
      <c r="DQQ37" s="191"/>
      <c r="DQR37" s="191"/>
      <c r="DQS37" s="191"/>
      <c r="DQT37" s="191"/>
      <c r="DQU37" s="191"/>
      <c r="DQV37" s="191"/>
      <c r="DQW37" s="191"/>
      <c r="DQX37" s="191"/>
      <c r="DQY37" s="191"/>
      <c r="DQZ37" s="191"/>
      <c r="DRA37" s="191"/>
      <c r="DRB37" s="191"/>
      <c r="DRC37" s="191"/>
      <c r="DRD37" s="191"/>
      <c r="DRE37" s="191"/>
      <c r="DRF37" s="191"/>
      <c r="DRG37" s="191"/>
      <c r="DRH37" s="191"/>
      <c r="DRI37" s="191"/>
      <c r="DRJ37" s="191"/>
      <c r="DRK37" s="191"/>
      <c r="DRL37" s="191"/>
      <c r="DRM37" s="191"/>
      <c r="DRN37" s="191"/>
      <c r="DRO37" s="191"/>
      <c r="DRP37" s="191"/>
      <c r="DRQ37" s="191"/>
      <c r="DRR37" s="191"/>
      <c r="DRS37" s="191"/>
      <c r="DRT37" s="191"/>
      <c r="DRU37" s="191"/>
      <c r="DRV37" s="191"/>
      <c r="DRW37" s="191"/>
      <c r="DRX37" s="191"/>
      <c r="DRY37" s="191"/>
      <c r="DRZ37" s="191"/>
      <c r="DSA37" s="191"/>
      <c r="DSB37" s="191"/>
      <c r="DSC37" s="191"/>
      <c r="DSD37" s="191"/>
      <c r="DSE37" s="191"/>
      <c r="DSF37" s="191"/>
      <c r="DSG37" s="191"/>
      <c r="DSH37" s="191"/>
      <c r="DSI37" s="191"/>
      <c r="DSJ37" s="191"/>
      <c r="DSK37" s="191"/>
      <c r="DSL37" s="191"/>
      <c r="DSM37" s="191"/>
      <c r="DSN37" s="191"/>
      <c r="DSO37" s="191"/>
      <c r="DSP37" s="191"/>
      <c r="DSQ37" s="191"/>
      <c r="DSR37" s="191"/>
      <c r="DSS37" s="191"/>
      <c r="DST37" s="191"/>
      <c r="DSU37" s="191"/>
      <c r="DSV37" s="191"/>
      <c r="DSW37" s="191"/>
      <c r="DSX37" s="191"/>
      <c r="DSY37" s="191"/>
      <c r="DSZ37" s="191"/>
      <c r="DTA37" s="191"/>
      <c r="DTB37" s="191"/>
      <c r="DTC37" s="191"/>
      <c r="DTD37" s="191"/>
      <c r="DTE37" s="191"/>
      <c r="DTF37" s="191"/>
      <c r="DTG37" s="191"/>
      <c r="DTH37" s="191"/>
      <c r="DTI37" s="191"/>
      <c r="DTJ37" s="191"/>
      <c r="DTK37" s="191"/>
      <c r="DTL37" s="191"/>
      <c r="DTM37" s="191"/>
      <c r="DTN37" s="191"/>
      <c r="DTO37" s="191"/>
      <c r="DTP37" s="191"/>
      <c r="DTQ37" s="191"/>
      <c r="DTR37" s="191"/>
      <c r="DTS37" s="191"/>
      <c r="DTT37" s="191"/>
      <c r="DTU37" s="191"/>
      <c r="DTV37" s="191"/>
      <c r="DTW37" s="191"/>
      <c r="DTX37" s="191"/>
      <c r="DTY37" s="191"/>
      <c r="DTZ37" s="191"/>
      <c r="DUA37" s="191"/>
      <c r="DUB37" s="191"/>
      <c r="DUC37" s="191"/>
      <c r="DUD37" s="191"/>
      <c r="DUE37" s="191"/>
      <c r="DUF37" s="191"/>
      <c r="DUG37" s="191"/>
      <c r="DUH37" s="191"/>
      <c r="DUI37" s="191"/>
      <c r="DUJ37" s="191"/>
      <c r="DUK37" s="191"/>
      <c r="DUL37" s="191"/>
      <c r="DUM37" s="191"/>
      <c r="DUN37" s="191"/>
      <c r="DUO37" s="191"/>
      <c r="DUP37" s="191"/>
      <c r="DUQ37" s="191"/>
      <c r="DUR37" s="191"/>
      <c r="DUS37" s="191"/>
      <c r="DUT37" s="191"/>
      <c r="DUU37" s="191"/>
      <c r="DUV37" s="191"/>
      <c r="DUW37" s="191"/>
      <c r="DUX37" s="191"/>
      <c r="DUY37" s="191"/>
      <c r="DUZ37" s="191"/>
      <c r="DVA37" s="191"/>
      <c r="DVB37" s="191"/>
      <c r="DVC37" s="191"/>
      <c r="DVD37" s="191"/>
      <c r="DVE37" s="191"/>
      <c r="DVF37" s="191"/>
      <c r="DVG37" s="191"/>
      <c r="DVH37" s="191"/>
      <c r="DVI37" s="191"/>
      <c r="DVJ37" s="191"/>
      <c r="DVK37" s="191"/>
      <c r="DVL37" s="191"/>
      <c r="DVM37" s="191"/>
      <c r="DVN37" s="191"/>
      <c r="DVO37" s="191"/>
      <c r="DVP37" s="191"/>
      <c r="DVQ37" s="191"/>
      <c r="DVR37" s="191"/>
      <c r="DVS37" s="191"/>
      <c r="DVT37" s="191"/>
      <c r="DVU37" s="191"/>
      <c r="DVV37" s="191"/>
      <c r="DVW37" s="191"/>
      <c r="DVX37" s="191"/>
      <c r="DVY37" s="191"/>
      <c r="DVZ37" s="191"/>
      <c r="DWA37" s="191"/>
      <c r="DWB37" s="191"/>
      <c r="DWC37" s="191"/>
      <c r="DWD37" s="191"/>
      <c r="DWE37" s="191"/>
      <c r="DWF37" s="191"/>
      <c r="DWG37" s="191"/>
      <c r="DWH37" s="191"/>
      <c r="DWI37" s="191"/>
      <c r="DWJ37" s="191"/>
      <c r="DWK37" s="191"/>
      <c r="DWL37" s="191"/>
      <c r="DWM37" s="191"/>
      <c r="DWN37" s="191"/>
      <c r="DWO37" s="191"/>
      <c r="DWP37" s="191"/>
      <c r="DWQ37" s="191"/>
      <c r="DWR37" s="191"/>
      <c r="DWS37" s="191"/>
      <c r="DWT37" s="191"/>
      <c r="DWU37" s="191"/>
      <c r="DWV37" s="191"/>
      <c r="DWW37" s="191"/>
      <c r="DWX37" s="191"/>
      <c r="DWY37" s="191"/>
      <c r="DWZ37" s="191"/>
      <c r="DXA37" s="191"/>
      <c r="DXB37" s="191"/>
      <c r="DXC37" s="191"/>
      <c r="DXD37" s="191"/>
      <c r="DXE37" s="191"/>
      <c r="DXF37" s="191"/>
      <c r="DXG37" s="191"/>
      <c r="DXH37" s="191"/>
      <c r="DXI37" s="191"/>
      <c r="DXJ37" s="191"/>
      <c r="DXK37" s="191"/>
      <c r="DXL37" s="191"/>
      <c r="DXM37" s="191"/>
      <c r="DXN37" s="191"/>
      <c r="DXO37" s="191"/>
      <c r="DXP37" s="191"/>
      <c r="DXQ37" s="191"/>
      <c r="DXR37" s="191"/>
      <c r="DXS37" s="191"/>
      <c r="DXT37" s="191"/>
      <c r="DXU37" s="191"/>
      <c r="DXV37" s="191"/>
      <c r="DXW37" s="191"/>
      <c r="DXX37" s="191"/>
      <c r="DXY37" s="191"/>
      <c r="DXZ37" s="191"/>
      <c r="DYA37" s="191"/>
      <c r="DYB37" s="191"/>
      <c r="DYC37" s="191"/>
      <c r="DYD37" s="191"/>
      <c r="DYE37" s="191"/>
      <c r="DYF37" s="191"/>
      <c r="DYG37" s="191"/>
      <c r="DYH37" s="191"/>
      <c r="DYI37" s="191"/>
      <c r="DYJ37" s="191"/>
      <c r="DYK37" s="191"/>
      <c r="DYL37" s="191"/>
      <c r="DYM37" s="191"/>
      <c r="DYN37" s="191"/>
      <c r="DYO37" s="191"/>
      <c r="DYP37" s="191"/>
      <c r="DYQ37" s="191"/>
      <c r="DYR37" s="191"/>
      <c r="DYS37" s="191"/>
      <c r="DYT37" s="191"/>
      <c r="DYU37" s="191"/>
      <c r="DYV37" s="191"/>
      <c r="DYW37" s="191"/>
      <c r="DYX37" s="191"/>
      <c r="DYY37" s="191"/>
      <c r="DYZ37" s="191"/>
      <c r="DZA37" s="191"/>
      <c r="DZB37" s="191"/>
      <c r="DZC37" s="191"/>
      <c r="DZD37" s="191"/>
      <c r="DZE37" s="191"/>
      <c r="DZF37" s="191"/>
      <c r="DZG37" s="191"/>
      <c r="DZH37" s="191"/>
      <c r="DZI37" s="191"/>
      <c r="DZJ37" s="191"/>
      <c r="DZK37" s="191"/>
      <c r="DZL37" s="191"/>
      <c r="DZM37" s="191"/>
      <c r="DZN37" s="191"/>
      <c r="DZO37" s="191"/>
      <c r="DZP37" s="191"/>
      <c r="DZQ37" s="191"/>
      <c r="DZR37" s="191"/>
      <c r="DZS37" s="191"/>
      <c r="DZT37" s="191"/>
      <c r="DZU37" s="191"/>
      <c r="DZV37" s="191"/>
      <c r="DZW37" s="191"/>
      <c r="DZX37" s="191"/>
      <c r="DZY37" s="191"/>
      <c r="DZZ37" s="191"/>
      <c r="EAA37" s="191"/>
      <c r="EAB37" s="191"/>
      <c r="EAC37" s="191"/>
      <c r="EAD37" s="191"/>
      <c r="EAE37" s="191"/>
      <c r="EAF37" s="191"/>
      <c r="EAG37" s="191"/>
      <c r="EAH37" s="191"/>
      <c r="EAI37" s="191"/>
      <c r="EAJ37" s="191"/>
      <c r="EAK37" s="191"/>
      <c r="EAL37" s="191"/>
      <c r="EAM37" s="191"/>
      <c r="EAN37" s="191"/>
      <c r="EAO37" s="191"/>
      <c r="EAP37" s="191"/>
      <c r="EAQ37" s="191"/>
      <c r="EAR37" s="191"/>
      <c r="EAS37" s="191"/>
      <c r="EAT37" s="191"/>
      <c r="EAU37" s="191"/>
      <c r="EAV37" s="191"/>
      <c r="EAW37" s="191"/>
      <c r="EAX37" s="191"/>
      <c r="EAY37" s="191"/>
      <c r="EAZ37" s="191"/>
      <c r="EBA37" s="191"/>
      <c r="EBB37" s="191"/>
      <c r="EBC37" s="191"/>
      <c r="EBD37" s="191"/>
      <c r="EBE37" s="191"/>
      <c r="EBF37" s="191"/>
      <c r="EBG37" s="191"/>
      <c r="EBH37" s="191"/>
      <c r="EBI37" s="191"/>
      <c r="EBJ37" s="191"/>
      <c r="EBK37" s="191"/>
      <c r="EBL37" s="191"/>
      <c r="EBM37" s="191"/>
      <c r="EBN37" s="191"/>
      <c r="EBO37" s="191"/>
      <c r="EBP37" s="191"/>
      <c r="EBQ37" s="191"/>
      <c r="EBR37" s="191"/>
      <c r="EBS37" s="191"/>
      <c r="EBT37" s="191"/>
      <c r="EBU37" s="191"/>
      <c r="EBV37" s="191"/>
      <c r="EBW37" s="191"/>
      <c r="EBX37" s="191"/>
      <c r="EBY37" s="191"/>
      <c r="EBZ37" s="191"/>
      <c r="ECA37" s="191"/>
      <c r="ECB37" s="191"/>
      <c r="ECC37" s="191"/>
      <c r="ECD37" s="191"/>
      <c r="ECE37" s="191"/>
      <c r="ECF37" s="191"/>
      <c r="ECG37" s="191"/>
      <c r="ECH37" s="191"/>
      <c r="ECI37" s="191"/>
      <c r="ECJ37" s="191"/>
      <c r="ECK37" s="191"/>
      <c r="ECL37" s="191"/>
      <c r="ECM37" s="191"/>
      <c r="ECN37" s="191"/>
      <c r="ECO37" s="191"/>
      <c r="ECP37" s="191"/>
      <c r="ECQ37" s="191"/>
      <c r="ECR37" s="191"/>
      <c r="ECS37" s="191"/>
      <c r="ECT37" s="191"/>
      <c r="ECU37" s="191"/>
      <c r="ECV37" s="191"/>
      <c r="ECW37" s="191"/>
      <c r="ECX37" s="191"/>
      <c r="ECY37" s="191"/>
      <c r="ECZ37" s="191"/>
      <c r="EDA37" s="191"/>
      <c r="EDB37" s="191"/>
      <c r="EDC37" s="191"/>
      <c r="EDD37" s="191"/>
      <c r="EDE37" s="191"/>
      <c r="EDF37" s="191"/>
      <c r="EDG37" s="191"/>
      <c r="EDH37" s="191"/>
      <c r="EDI37" s="191"/>
      <c r="EDJ37" s="191"/>
      <c r="EDK37" s="191"/>
      <c r="EDL37" s="191"/>
      <c r="EDM37" s="191"/>
      <c r="EDN37" s="191"/>
      <c r="EDO37" s="191"/>
      <c r="EDP37" s="191"/>
      <c r="EDQ37" s="191"/>
      <c r="EDR37" s="191"/>
      <c r="EDS37" s="191"/>
      <c r="EDT37" s="191"/>
      <c r="EDU37" s="191"/>
      <c r="EDV37" s="191"/>
      <c r="EDW37" s="191"/>
      <c r="EDX37" s="191"/>
      <c r="EDY37" s="191"/>
      <c r="EDZ37" s="191"/>
      <c r="EEA37" s="191"/>
      <c r="EEB37" s="191"/>
      <c r="EEC37" s="191"/>
      <c r="EED37" s="191"/>
      <c r="EEE37" s="191"/>
      <c r="EEF37" s="191"/>
      <c r="EEG37" s="191"/>
      <c r="EEH37" s="191"/>
      <c r="EEI37" s="191"/>
      <c r="EEJ37" s="191"/>
      <c r="EEK37" s="191"/>
      <c r="EEL37" s="191"/>
      <c r="EEM37" s="191"/>
      <c r="EEN37" s="191"/>
      <c r="EEO37" s="191"/>
      <c r="EEP37" s="191"/>
      <c r="EEQ37" s="191"/>
      <c r="EER37" s="191"/>
      <c r="EES37" s="191"/>
      <c r="EET37" s="191"/>
      <c r="EEU37" s="191"/>
      <c r="EEV37" s="191"/>
      <c r="EEW37" s="191"/>
      <c r="EEX37" s="191"/>
      <c r="EEY37" s="191"/>
      <c r="EEZ37" s="191"/>
      <c r="EFA37" s="191"/>
      <c r="EFB37" s="191"/>
      <c r="EFC37" s="191"/>
      <c r="EFD37" s="191"/>
      <c r="EFE37" s="191"/>
      <c r="EFF37" s="191"/>
      <c r="EFG37" s="191"/>
      <c r="EFH37" s="191"/>
      <c r="EFI37" s="191"/>
      <c r="EFJ37" s="191"/>
      <c r="EFK37" s="191"/>
      <c r="EFL37" s="191"/>
      <c r="EFM37" s="191"/>
      <c r="EFN37" s="191"/>
      <c r="EFO37" s="191"/>
      <c r="EFP37" s="191"/>
      <c r="EFQ37" s="191"/>
      <c r="EFR37" s="191"/>
      <c r="EFS37" s="191"/>
      <c r="EFT37" s="191"/>
      <c r="EFU37" s="191"/>
      <c r="EFV37" s="191"/>
      <c r="EFW37" s="191"/>
      <c r="EFX37" s="191"/>
      <c r="EFY37" s="191"/>
      <c r="EFZ37" s="191"/>
      <c r="EGA37" s="191"/>
      <c r="EGB37" s="191"/>
      <c r="EGC37" s="191"/>
      <c r="EGD37" s="191"/>
      <c r="EGE37" s="191"/>
      <c r="EGF37" s="191"/>
      <c r="EGG37" s="191"/>
      <c r="EGH37" s="191"/>
      <c r="EGI37" s="191"/>
      <c r="EGJ37" s="191"/>
      <c r="EGK37" s="191"/>
      <c r="EGL37" s="191"/>
      <c r="EGM37" s="191"/>
      <c r="EGN37" s="191"/>
      <c r="EGO37" s="191"/>
      <c r="EGP37" s="191"/>
      <c r="EGQ37" s="191"/>
      <c r="EGR37" s="191"/>
      <c r="EGS37" s="191"/>
      <c r="EGT37" s="191"/>
      <c r="EGU37" s="191"/>
      <c r="EGV37" s="191"/>
      <c r="EGW37" s="191"/>
      <c r="EGX37" s="191"/>
      <c r="EGY37" s="191"/>
      <c r="EGZ37" s="191"/>
      <c r="EHA37" s="191"/>
      <c r="EHB37" s="191"/>
      <c r="EHC37" s="191"/>
      <c r="EHD37" s="191"/>
      <c r="EHE37" s="191"/>
      <c r="EHF37" s="191"/>
      <c r="EHG37" s="191"/>
      <c r="EHH37" s="191"/>
      <c r="EHI37" s="191"/>
      <c r="EHJ37" s="191"/>
      <c r="EHK37" s="191"/>
      <c r="EHL37" s="191"/>
      <c r="EHM37" s="191"/>
      <c r="EHN37" s="191"/>
      <c r="EHO37" s="191"/>
      <c r="EHP37" s="191"/>
      <c r="EHQ37" s="191"/>
      <c r="EHR37" s="191"/>
      <c r="EHS37" s="191"/>
      <c r="EHT37" s="191"/>
      <c r="EHU37" s="191"/>
      <c r="EHV37" s="191"/>
      <c r="EHW37" s="191"/>
      <c r="EHX37" s="191"/>
      <c r="EHY37" s="191"/>
      <c r="EHZ37" s="191"/>
      <c r="EIA37" s="191"/>
      <c r="EIB37" s="191"/>
      <c r="EIC37" s="191"/>
      <c r="EID37" s="191"/>
      <c r="EIE37" s="191"/>
      <c r="EIF37" s="191"/>
      <c r="EIG37" s="191"/>
      <c r="EIH37" s="191"/>
      <c r="EII37" s="191"/>
      <c r="EIJ37" s="191"/>
      <c r="EIK37" s="191"/>
      <c r="EIL37" s="191"/>
      <c r="EIM37" s="191"/>
      <c r="EIN37" s="191"/>
      <c r="EIO37" s="191"/>
      <c r="EIP37" s="191"/>
      <c r="EIQ37" s="191"/>
      <c r="EIR37" s="191"/>
      <c r="EIS37" s="191"/>
      <c r="EIT37" s="191"/>
      <c r="EIU37" s="191"/>
      <c r="EIV37" s="191"/>
      <c r="EIW37" s="191"/>
      <c r="EIX37" s="191"/>
      <c r="EIY37" s="191"/>
      <c r="EIZ37" s="191"/>
      <c r="EJA37" s="191"/>
      <c r="EJB37" s="191"/>
      <c r="EJC37" s="191"/>
      <c r="EJD37" s="191"/>
      <c r="EJE37" s="191"/>
      <c r="EJF37" s="191"/>
      <c r="EJG37" s="191"/>
      <c r="EJH37" s="191"/>
      <c r="EJI37" s="191"/>
      <c r="EJJ37" s="191"/>
      <c r="EJK37" s="191"/>
      <c r="EJL37" s="191"/>
      <c r="EJM37" s="191"/>
      <c r="EJN37" s="191"/>
      <c r="EJO37" s="191"/>
      <c r="EJP37" s="191"/>
      <c r="EJQ37" s="191"/>
      <c r="EJR37" s="191"/>
      <c r="EJS37" s="191"/>
      <c r="EJT37" s="191"/>
      <c r="EJU37" s="191"/>
      <c r="EJV37" s="191"/>
      <c r="EJW37" s="191"/>
      <c r="EJX37" s="191"/>
      <c r="EJY37" s="191"/>
      <c r="EJZ37" s="191"/>
      <c r="EKA37" s="191"/>
      <c r="EKB37" s="191"/>
      <c r="EKC37" s="191"/>
      <c r="EKD37" s="191"/>
      <c r="EKE37" s="191"/>
      <c r="EKF37" s="191"/>
      <c r="EKG37" s="191"/>
      <c r="EKH37" s="191"/>
      <c r="EKI37" s="191"/>
      <c r="EKJ37" s="191"/>
      <c r="EKK37" s="191"/>
      <c r="EKL37" s="191"/>
      <c r="EKM37" s="191"/>
      <c r="EKN37" s="191"/>
      <c r="EKO37" s="191"/>
      <c r="EKP37" s="191"/>
      <c r="EKQ37" s="191"/>
      <c r="EKR37" s="191"/>
      <c r="EKS37" s="191"/>
      <c r="EKT37" s="191"/>
      <c r="EKU37" s="191"/>
      <c r="EKV37" s="191"/>
      <c r="EKW37" s="191"/>
      <c r="EKX37" s="191"/>
      <c r="EKY37" s="191"/>
      <c r="EKZ37" s="191"/>
      <c r="ELA37" s="191"/>
      <c r="ELB37" s="191"/>
      <c r="ELC37" s="191"/>
      <c r="ELD37" s="191"/>
      <c r="ELE37" s="191"/>
      <c r="ELF37" s="191"/>
      <c r="ELG37" s="191"/>
      <c r="ELH37" s="191"/>
      <c r="ELI37" s="191"/>
      <c r="ELJ37" s="191"/>
      <c r="ELK37" s="191"/>
      <c r="ELL37" s="191"/>
      <c r="ELM37" s="191"/>
      <c r="ELN37" s="191"/>
      <c r="ELO37" s="191"/>
      <c r="ELP37" s="191"/>
      <c r="ELQ37" s="191"/>
      <c r="ELR37" s="191"/>
      <c r="ELS37" s="191"/>
      <c r="ELT37" s="191"/>
      <c r="ELU37" s="191"/>
      <c r="ELV37" s="191"/>
      <c r="ELW37" s="191"/>
      <c r="ELX37" s="191"/>
      <c r="ELY37" s="191"/>
      <c r="ELZ37" s="191"/>
      <c r="EMA37" s="191"/>
      <c r="EMB37" s="191"/>
      <c r="EMC37" s="191"/>
      <c r="EMD37" s="191"/>
      <c r="EME37" s="191"/>
      <c r="EMF37" s="191"/>
      <c r="EMG37" s="191"/>
      <c r="EMH37" s="191"/>
      <c r="EMI37" s="191"/>
      <c r="EMJ37" s="191"/>
      <c r="EMK37" s="191"/>
      <c r="EML37" s="191"/>
      <c r="EMM37" s="191"/>
      <c r="EMN37" s="191"/>
      <c r="EMO37" s="191"/>
      <c r="EMP37" s="191"/>
      <c r="EMQ37" s="191"/>
      <c r="EMR37" s="191"/>
      <c r="EMS37" s="191"/>
      <c r="EMT37" s="191"/>
      <c r="EMU37" s="191"/>
      <c r="EMV37" s="191"/>
      <c r="EMW37" s="191"/>
      <c r="EMX37" s="191"/>
      <c r="EMY37" s="191"/>
      <c r="EMZ37" s="191"/>
      <c r="ENA37" s="191"/>
      <c r="ENB37" s="191"/>
      <c r="ENC37" s="191"/>
      <c r="END37" s="191"/>
      <c r="ENE37" s="191"/>
      <c r="ENF37" s="191"/>
      <c r="ENG37" s="191"/>
      <c r="ENH37" s="191"/>
      <c r="ENI37" s="191"/>
      <c r="ENJ37" s="191"/>
      <c r="ENK37" s="191"/>
      <c r="ENL37" s="191"/>
      <c r="ENM37" s="191"/>
      <c r="ENN37" s="191"/>
      <c r="ENO37" s="191"/>
      <c r="ENP37" s="191"/>
      <c r="ENQ37" s="191"/>
      <c r="ENR37" s="191"/>
      <c r="ENS37" s="191"/>
      <c r="ENT37" s="191"/>
      <c r="ENU37" s="191"/>
      <c r="ENV37" s="191"/>
      <c r="ENW37" s="191"/>
      <c r="ENX37" s="191"/>
      <c r="ENY37" s="191"/>
      <c r="ENZ37" s="191"/>
      <c r="EOA37" s="191"/>
      <c r="EOB37" s="191"/>
      <c r="EOC37" s="191"/>
      <c r="EOD37" s="191"/>
      <c r="EOE37" s="191"/>
      <c r="EOF37" s="191"/>
      <c r="EOG37" s="191"/>
      <c r="EOH37" s="191"/>
      <c r="EOI37" s="191"/>
      <c r="EOJ37" s="191"/>
      <c r="EOK37" s="191"/>
      <c r="EOL37" s="191"/>
      <c r="EOM37" s="191"/>
      <c r="EON37" s="191"/>
      <c r="EOO37" s="191"/>
      <c r="EOP37" s="191"/>
      <c r="EOQ37" s="191"/>
      <c r="EOR37" s="191"/>
      <c r="EOS37" s="191"/>
      <c r="EOT37" s="191"/>
      <c r="EOU37" s="191"/>
      <c r="EOV37" s="191"/>
      <c r="EOW37" s="191"/>
      <c r="EOX37" s="191"/>
      <c r="EOY37" s="191"/>
      <c r="EOZ37" s="191"/>
      <c r="EPA37" s="191"/>
      <c r="EPB37" s="191"/>
      <c r="EPC37" s="191"/>
      <c r="EPD37" s="191"/>
      <c r="EPE37" s="191"/>
      <c r="EPF37" s="191"/>
      <c r="EPG37" s="191"/>
      <c r="EPH37" s="191"/>
      <c r="EPI37" s="191"/>
      <c r="EPJ37" s="191"/>
      <c r="EPK37" s="191"/>
      <c r="EPL37" s="191"/>
      <c r="EPM37" s="191"/>
      <c r="EPN37" s="191"/>
      <c r="EPO37" s="191"/>
      <c r="EPP37" s="191"/>
      <c r="EPQ37" s="191"/>
      <c r="EPR37" s="191"/>
      <c r="EPS37" s="191"/>
      <c r="EPT37" s="191"/>
      <c r="EPU37" s="191"/>
      <c r="EPV37" s="191"/>
      <c r="EPW37" s="191"/>
      <c r="EPX37" s="191"/>
      <c r="EPY37" s="191"/>
      <c r="EPZ37" s="191"/>
      <c r="EQA37" s="191"/>
      <c r="EQB37" s="191"/>
      <c r="EQC37" s="191"/>
      <c r="EQD37" s="191"/>
      <c r="EQE37" s="191"/>
      <c r="EQF37" s="191"/>
      <c r="EQG37" s="191"/>
      <c r="EQH37" s="191"/>
      <c r="EQI37" s="191"/>
      <c r="EQJ37" s="191"/>
      <c r="EQK37" s="191"/>
      <c r="EQL37" s="191"/>
      <c r="EQM37" s="191"/>
      <c r="EQN37" s="191"/>
      <c r="EQO37" s="191"/>
      <c r="EQP37" s="191"/>
      <c r="EQQ37" s="191"/>
      <c r="EQR37" s="191"/>
      <c r="EQS37" s="191"/>
      <c r="EQT37" s="191"/>
      <c r="EQU37" s="191"/>
      <c r="EQV37" s="191"/>
      <c r="EQW37" s="191"/>
      <c r="EQX37" s="191"/>
      <c r="EQY37" s="191"/>
      <c r="EQZ37" s="191"/>
      <c r="ERA37" s="191"/>
      <c r="ERB37" s="191"/>
      <c r="ERC37" s="191"/>
      <c r="ERD37" s="191"/>
      <c r="ERE37" s="191"/>
      <c r="ERF37" s="191"/>
      <c r="ERG37" s="191"/>
      <c r="ERH37" s="191"/>
      <c r="ERI37" s="191"/>
      <c r="ERJ37" s="191"/>
      <c r="ERK37" s="191"/>
      <c r="ERL37" s="191"/>
      <c r="ERM37" s="191"/>
      <c r="ERN37" s="191"/>
      <c r="ERO37" s="191"/>
      <c r="ERP37" s="191"/>
      <c r="ERQ37" s="191"/>
      <c r="ERR37" s="191"/>
      <c r="ERS37" s="191"/>
      <c r="ERT37" s="191"/>
      <c r="ERU37" s="191"/>
      <c r="ERV37" s="191"/>
      <c r="ERW37" s="191"/>
      <c r="ERX37" s="191"/>
      <c r="ERY37" s="191"/>
      <c r="ERZ37" s="191"/>
      <c r="ESA37" s="191"/>
      <c r="ESB37" s="191"/>
      <c r="ESC37" s="191"/>
      <c r="ESD37" s="191"/>
      <c r="ESE37" s="191"/>
      <c r="ESF37" s="191"/>
      <c r="ESG37" s="191"/>
      <c r="ESH37" s="191"/>
      <c r="ESI37" s="191"/>
      <c r="ESJ37" s="191"/>
      <c r="ESK37" s="191"/>
      <c r="ESL37" s="191"/>
      <c r="ESM37" s="191"/>
      <c r="ESN37" s="191"/>
      <c r="ESO37" s="191"/>
      <c r="ESP37" s="191"/>
      <c r="ESQ37" s="191"/>
      <c r="ESR37" s="191"/>
      <c r="ESS37" s="191"/>
      <c r="EST37" s="191"/>
      <c r="ESU37" s="191"/>
      <c r="ESV37" s="191"/>
      <c r="ESW37" s="191"/>
      <c r="ESX37" s="191"/>
      <c r="ESY37" s="191"/>
      <c r="ESZ37" s="191"/>
      <c r="ETA37" s="191"/>
      <c r="ETB37" s="191"/>
      <c r="ETC37" s="191"/>
      <c r="ETD37" s="191"/>
      <c r="ETE37" s="191"/>
      <c r="ETF37" s="191"/>
      <c r="ETG37" s="191"/>
      <c r="ETH37" s="191"/>
      <c r="ETI37" s="191"/>
      <c r="ETJ37" s="191"/>
      <c r="ETK37" s="191"/>
      <c r="ETL37" s="191"/>
      <c r="ETM37" s="191"/>
      <c r="ETN37" s="191"/>
      <c r="ETO37" s="191"/>
      <c r="ETP37" s="191"/>
      <c r="ETQ37" s="191"/>
      <c r="ETR37" s="191"/>
      <c r="ETS37" s="191"/>
      <c r="ETT37" s="191"/>
      <c r="ETU37" s="191"/>
      <c r="ETV37" s="191"/>
      <c r="ETW37" s="191"/>
      <c r="ETX37" s="191"/>
      <c r="ETY37" s="191"/>
      <c r="ETZ37" s="191"/>
      <c r="EUA37" s="191"/>
      <c r="EUB37" s="191"/>
      <c r="EUC37" s="191"/>
      <c r="EUD37" s="191"/>
      <c r="EUE37" s="191"/>
      <c r="EUF37" s="191"/>
      <c r="EUG37" s="191"/>
      <c r="EUH37" s="191"/>
      <c r="EUI37" s="191"/>
      <c r="EUJ37" s="191"/>
      <c r="EUK37" s="191"/>
      <c r="EUL37" s="191"/>
      <c r="EUM37" s="191"/>
      <c r="EUN37" s="191"/>
      <c r="EUO37" s="191"/>
      <c r="EUP37" s="191"/>
      <c r="EUQ37" s="191"/>
      <c r="EUR37" s="191"/>
      <c r="EUS37" s="191"/>
      <c r="EUT37" s="191"/>
      <c r="EUU37" s="191"/>
      <c r="EUV37" s="191"/>
      <c r="EUW37" s="191"/>
      <c r="EUX37" s="191"/>
      <c r="EUY37" s="191"/>
      <c r="EUZ37" s="191"/>
      <c r="EVA37" s="191"/>
      <c r="EVB37" s="191"/>
      <c r="EVC37" s="191"/>
      <c r="EVD37" s="191"/>
      <c r="EVE37" s="191"/>
      <c r="EVF37" s="191"/>
      <c r="EVG37" s="191"/>
      <c r="EVH37" s="191"/>
      <c r="EVI37" s="191"/>
      <c r="EVJ37" s="191"/>
      <c r="EVK37" s="191"/>
      <c r="EVL37" s="191"/>
      <c r="EVM37" s="191"/>
      <c r="EVN37" s="191"/>
      <c r="EVO37" s="191"/>
      <c r="EVP37" s="191"/>
      <c r="EVQ37" s="191"/>
      <c r="EVR37" s="191"/>
      <c r="EVS37" s="191"/>
      <c r="EVT37" s="191"/>
      <c r="EVU37" s="191"/>
      <c r="EVV37" s="191"/>
      <c r="EVW37" s="191"/>
      <c r="EVX37" s="191"/>
      <c r="EVY37" s="191"/>
      <c r="EVZ37" s="191"/>
      <c r="EWA37" s="191"/>
      <c r="EWB37" s="191"/>
      <c r="EWC37" s="191"/>
      <c r="EWD37" s="191"/>
      <c r="EWE37" s="191"/>
      <c r="EWF37" s="191"/>
      <c r="EWG37" s="191"/>
      <c r="EWH37" s="191"/>
      <c r="EWI37" s="191"/>
      <c r="EWJ37" s="191"/>
      <c r="EWK37" s="191"/>
      <c r="EWL37" s="191"/>
      <c r="EWM37" s="191"/>
      <c r="EWN37" s="191"/>
      <c r="EWO37" s="191"/>
      <c r="EWP37" s="191"/>
      <c r="EWQ37" s="191"/>
      <c r="EWR37" s="191"/>
      <c r="EWS37" s="191"/>
      <c r="EWT37" s="191"/>
      <c r="EWU37" s="191"/>
      <c r="EWV37" s="191"/>
      <c r="EWW37" s="191"/>
      <c r="EWX37" s="191"/>
      <c r="EWY37" s="191"/>
      <c r="EWZ37" s="191"/>
      <c r="EXA37" s="191"/>
      <c r="EXB37" s="191"/>
      <c r="EXC37" s="191"/>
      <c r="EXD37" s="191"/>
      <c r="EXE37" s="191"/>
      <c r="EXF37" s="191"/>
      <c r="EXG37" s="191"/>
      <c r="EXH37" s="191"/>
      <c r="EXI37" s="191"/>
      <c r="EXJ37" s="191"/>
      <c r="EXK37" s="191"/>
      <c r="EXL37" s="191"/>
      <c r="EXM37" s="191"/>
      <c r="EXN37" s="191"/>
      <c r="EXO37" s="191"/>
      <c r="EXP37" s="191"/>
      <c r="EXQ37" s="191"/>
      <c r="EXR37" s="191"/>
      <c r="EXS37" s="191"/>
      <c r="EXT37" s="191"/>
      <c r="EXU37" s="191"/>
      <c r="EXV37" s="191"/>
      <c r="EXW37" s="191"/>
      <c r="EXX37" s="191"/>
      <c r="EXY37" s="191"/>
      <c r="EXZ37" s="191"/>
      <c r="EYA37" s="191"/>
      <c r="EYB37" s="191"/>
      <c r="EYC37" s="191"/>
      <c r="EYD37" s="191"/>
      <c r="EYE37" s="191"/>
      <c r="EYF37" s="191"/>
      <c r="EYG37" s="191"/>
      <c r="EYH37" s="191"/>
      <c r="EYI37" s="191"/>
      <c r="EYJ37" s="191"/>
      <c r="EYK37" s="191"/>
      <c r="EYL37" s="191"/>
      <c r="EYM37" s="191"/>
      <c r="EYN37" s="191"/>
      <c r="EYO37" s="191"/>
      <c r="EYP37" s="191"/>
      <c r="EYQ37" s="191"/>
      <c r="EYR37" s="191"/>
      <c r="EYS37" s="191"/>
      <c r="EYT37" s="191"/>
      <c r="EYU37" s="191"/>
      <c r="EYV37" s="191"/>
      <c r="EYW37" s="191"/>
      <c r="EYX37" s="191"/>
      <c r="EYY37" s="191"/>
      <c r="EYZ37" s="191"/>
      <c r="EZA37" s="191"/>
      <c r="EZB37" s="191"/>
      <c r="EZC37" s="191"/>
      <c r="EZD37" s="191"/>
      <c r="EZE37" s="191"/>
      <c r="EZF37" s="191"/>
      <c r="EZG37" s="191"/>
      <c r="EZH37" s="191"/>
      <c r="EZI37" s="191"/>
      <c r="EZJ37" s="191"/>
      <c r="EZK37" s="191"/>
      <c r="EZL37" s="191"/>
      <c r="EZM37" s="191"/>
      <c r="EZN37" s="191"/>
      <c r="EZO37" s="191"/>
      <c r="EZP37" s="191"/>
      <c r="EZQ37" s="191"/>
      <c r="EZR37" s="191"/>
      <c r="EZS37" s="191"/>
      <c r="EZT37" s="191"/>
      <c r="EZU37" s="191"/>
      <c r="EZV37" s="191"/>
      <c r="EZW37" s="191"/>
      <c r="EZX37" s="191"/>
      <c r="EZY37" s="191"/>
      <c r="EZZ37" s="191"/>
      <c r="FAA37" s="191"/>
      <c r="FAB37" s="191"/>
      <c r="FAC37" s="191"/>
      <c r="FAD37" s="191"/>
      <c r="FAE37" s="191"/>
      <c r="FAF37" s="191"/>
      <c r="FAG37" s="191"/>
      <c r="FAH37" s="191"/>
      <c r="FAI37" s="191"/>
      <c r="FAJ37" s="191"/>
      <c r="FAK37" s="191"/>
      <c r="FAL37" s="191"/>
      <c r="FAM37" s="191"/>
      <c r="FAN37" s="191"/>
      <c r="FAO37" s="191"/>
      <c r="FAP37" s="191"/>
      <c r="FAQ37" s="191"/>
      <c r="FAR37" s="191"/>
      <c r="FAS37" s="191"/>
      <c r="FAT37" s="191"/>
      <c r="FAU37" s="191"/>
      <c r="FAV37" s="191"/>
      <c r="FAW37" s="191"/>
      <c r="FAX37" s="191"/>
      <c r="FAY37" s="191"/>
      <c r="FAZ37" s="191"/>
      <c r="FBA37" s="191"/>
      <c r="FBB37" s="191"/>
      <c r="FBC37" s="191"/>
      <c r="FBD37" s="191"/>
      <c r="FBE37" s="191"/>
      <c r="FBF37" s="191"/>
      <c r="FBG37" s="191"/>
      <c r="FBH37" s="191"/>
      <c r="FBI37" s="191"/>
      <c r="FBJ37" s="191"/>
      <c r="FBK37" s="191"/>
      <c r="FBL37" s="191"/>
      <c r="FBM37" s="191"/>
      <c r="FBN37" s="191"/>
      <c r="FBO37" s="191"/>
      <c r="FBP37" s="191"/>
      <c r="FBQ37" s="191"/>
      <c r="FBR37" s="191"/>
      <c r="FBS37" s="191"/>
      <c r="FBT37" s="191"/>
      <c r="FBU37" s="191"/>
      <c r="FBV37" s="191"/>
      <c r="FBW37" s="191"/>
      <c r="FBX37" s="191"/>
      <c r="FBY37" s="191"/>
      <c r="FBZ37" s="191"/>
      <c r="FCA37" s="191"/>
      <c r="FCB37" s="191"/>
      <c r="FCC37" s="191"/>
      <c r="FCD37" s="191"/>
      <c r="FCE37" s="191"/>
      <c r="FCF37" s="191"/>
      <c r="FCG37" s="191"/>
      <c r="FCH37" s="191"/>
      <c r="FCI37" s="191"/>
      <c r="FCJ37" s="191"/>
      <c r="FCK37" s="191"/>
      <c r="FCL37" s="191"/>
      <c r="FCM37" s="191"/>
      <c r="FCN37" s="191"/>
      <c r="FCO37" s="191"/>
      <c r="FCP37" s="191"/>
      <c r="FCQ37" s="191"/>
      <c r="FCR37" s="191"/>
      <c r="FCS37" s="191"/>
      <c r="FCT37" s="191"/>
      <c r="FCU37" s="191"/>
      <c r="FCV37" s="191"/>
      <c r="FCW37" s="191"/>
      <c r="FCX37" s="191"/>
      <c r="FCY37" s="191"/>
      <c r="FCZ37" s="191"/>
      <c r="FDA37" s="191"/>
      <c r="FDB37" s="191"/>
      <c r="FDC37" s="191"/>
      <c r="FDD37" s="191"/>
      <c r="FDE37" s="191"/>
      <c r="FDF37" s="191"/>
      <c r="FDG37" s="191"/>
      <c r="FDH37" s="191"/>
      <c r="FDI37" s="191"/>
      <c r="FDJ37" s="191"/>
      <c r="FDK37" s="191"/>
      <c r="FDL37" s="191"/>
      <c r="FDM37" s="191"/>
      <c r="FDN37" s="191"/>
      <c r="FDO37" s="191"/>
      <c r="FDP37" s="191"/>
      <c r="FDQ37" s="191"/>
      <c r="FDR37" s="191"/>
      <c r="FDS37" s="191"/>
      <c r="FDT37" s="191"/>
      <c r="FDU37" s="191"/>
      <c r="FDV37" s="191"/>
      <c r="FDW37" s="191"/>
      <c r="FDX37" s="191"/>
      <c r="FDY37" s="191"/>
      <c r="FDZ37" s="191"/>
      <c r="FEA37" s="191"/>
      <c r="FEB37" s="191"/>
      <c r="FEC37" s="191"/>
      <c r="FED37" s="191"/>
      <c r="FEE37" s="191"/>
      <c r="FEF37" s="191"/>
      <c r="FEG37" s="191"/>
      <c r="FEH37" s="191"/>
      <c r="FEI37" s="191"/>
      <c r="FEJ37" s="191"/>
      <c r="FEK37" s="191"/>
      <c r="FEL37" s="191"/>
      <c r="FEM37" s="191"/>
      <c r="FEN37" s="191"/>
      <c r="FEO37" s="191"/>
      <c r="FEP37" s="191"/>
      <c r="FEQ37" s="191"/>
      <c r="FER37" s="191"/>
      <c r="FES37" s="191"/>
      <c r="FET37" s="191"/>
      <c r="FEU37" s="191"/>
      <c r="FEV37" s="191"/>
      <c r="FEW37" s="191"/>
      <c r="FEX37" s="191"/>
      <c r="FEY37" s="191"/>
      <c r="FEZ37" s="191"/>
      <c r="FFA37" s="191"/>
      <c r="FFB37" s="191"/>
      <c r="FFC37" s="191"/>
      <c r="FFD37" s="191"/>
      <c r="FFE37" s="191"/>
      <c r="FFF37" s="191"/>
      <c r="FFG37" s="191"/>
      <c r="FFH37" s="191"/>
      <c r="FFI37" s="191"/>
      <c r="FFJ37" s="191"/>
      <c r="FFK37" s="191"/>
      <c r="FFL37" s="191"/>
      <c r="FFM37" s="191"/>
      <c r="FFN37" s="191"/>
      <c r="FFO37" s="191"/>
      <c r="FFP37" s="191"/>
      <c r="FFQ37" s="191"/>
      <c r="FFR37" s="191"/>
      <c r="FFS37" s="191"/>
      <c r="FFT37" s="191"/>
      <c r="FFU37" s="191"/>
      <c r="FFV37" s="191"/>
      <c r="FFW37" s="191"/>
      <c r="FFX37" s="191"/>
      <c r="FFY37" s="191"/>
      <c r="FFZ37" s="191"/>
      <c r="FGA37" s="191"/>
      <c r="FGB37" s="191"/>
      <c r="FGC37" s="191"/>
      <c r="FGD37" s="191"/>
      <c r="FGE37" s="191"/>
      <c r="FGF37" s="191"/>
      <c r="FGG37" s="191"/>
      <c r="FGH37" s="191"/>
      <c r="FGI37" s="191"/>
      <c r="FGJ37" s="191"/>
      <c r="FGK37" s="191"/>
      <c r="FGL37" s="191"/>
      <c r="FGM37" s="191"/>
      <c r="FGN37" s="191"/>
      <c r="FGO37" s="191"/>
      <c r="FGP37" s="191"/>
      <c r="FGQ37" s="191"/>
      <c r="FGR37" s="191"/>
      <c r="FGS37" s="191"/>
      <c r="FGT37" s="191"/>
      <c r="FGU37" s="191"/>
      <c r="FGV37" s="191"/>
      <c r="FGW37" s="191"/>
      <c r="FGX37" s="191"/>
      <c r="FGY37" s="191"/>
      <c r="FGZ37" s="191"/>
      <c r="FHA37" s="191"/>
      <c r="FHB37" s="191"/>
      <c r="FHC37" s="191"/>
      <c r="FHD37" s="191"/>
      <c r="FHE37" s="191"/>
      <c r="FHF37" s="191"/>
      <c r="FHG37" s="191"/>
      <c r="FHH37" s="191"/>
      <c r="FHI37" s="191"/>
      <c r="FHJ37" s="191"/>
      <c r="FHK37" s="191"/>
      <c r="FHL37" s="191"/>
      <c r="FHM37" s="191"/>
      <c r="FHN37" s="191"/>
      <c r="FHO37" s="191"/>
      <c r="FHP37" s="191"/>
      <c r="FHQ37" s="191"/>
      <c r="FHR37" s="191"/>
      <c r="FHS37" s="191"/>
      <c r="FHT37" s="191"/>
      <c r="FHU37" s="191"/>
      <c r="FHV37" s="191"/>
      <c r="FHW37" s="191"/>
      <c r="FHX37" s="191"/>
      <c r="FHY37" s="191"/>
      <c r="FHZ37" s="191"/>
      <c r="FIA37" s="191"/>
      <c r="FIB37" s="191"/>
      <c r="FIC37" s="191"/>
      <c r="FID37" s="191"/>
      <c r="FIE37" s="191"/>
      <c r="FIF37" s="191"/>
      <c r="FIG37" s="191"/>
      <c r="FIH37" s="191"/>
      <c r="FII37" s="191"/>
      <c r="FIJ37" s="191"/>
      <c r="FIK37" s="191"/>
      <c r="FIL37" s="191"/>
      <c r="FIM37" s="191"/>
      <c r="FIN37" s="191"/>
      <c r="FIO37" s="191"/>
      <c r="FIP37" s="191"/>
      <c r="FIQ37" s="191"/>
      <c r="FIR37" s="191"/>
      <c r="FIS37" s="191"/>
      <c r="FIT37" s="191"/>
      <c r="FIU37" s="191"/>
      <c r="FIV37" s="191"/>
      <c r="FIW37" s="191"/>
      <c r="FIX37" s="191"/>
      <c r="FIY37" s="191"/>
      <c r="FIZ37" s="191"/>
      <c r="FJA37" s="191"/>
      <c r="FJB37" s="191"/>
      <c r="FJC37" s="191"/>
      <c r="FJD37" s="191"/>
      <c r="FJE37" s="191"/>
      <c r="FJF37" s="191"/>
      <c r="FJG37" s="191"/>
      <c r="FJH37" s="191"/>
      <c r="FJI37" s="191"/>
      <c r="FJJ37" s="191"/>
      <c r="FJK37" s="191"/>
      <c r="FJL37" s="191"/>
      <c r="FJM37" s="191"/>
      <c r="FJN37" s="191"/>
      <c r="FJO37" s="191"/>
      <c r="FJP37" s="191"/>
      <c r="FJQ37" s="191"/>
      <c r="FJR37" s="191"/>
      <c r="FJS37" s="191"/>
      <c r="FJT37" s="191"/>
      <c r="FJU37" s="191"/>
      <c r="FJV37" s="191"/>
      <c r="FJW37" s="191"/>
      <c r="FJX37" s="191"/>
      <c r="FJY37" s="191"/>
      <c r="FJZ37" s="191"/>
      <c r="FKA37" s="191"/>
      <c r="FKB37" s="191"/>
      <c r="FKC37" s="191"/>
      <c r="FKD37" s="191"/>
      <c r="FKE37" s="191"/>
      <c r="FKF37" s="191"/>
      <c r="FKG37" s="191"/>
      <c r="FKH37" s="191"/>
      <c r="FKI37" s="191"/>
      <c r="FKJ37" s="191"/>
      <c r="FKK37" s="191"/>
      <c r="FKL37" s="191"/>
      <c r="FKM37" s="191"/>
      <c r="FKN37" s="191"/>
      <c r="FKO37" s="191"/>
      <c r="FKP37" s="191"/>
      <c r="FKQ37" s="191"/>
      <c r="FKR37" s="191"/>
      <c r="FKS37" s="191"/>
      <c r="FKT37" s="191"/>
      <c r="FKU37" s="191"/>
      <c r="FKV37" s="191"/>
      <c r="FKW37" s="191"/>
      <c r="FKX37" s="191"/>
      <c r="FKY37" s="191"/>
      <c r="FKZ37" s="191"/>
      <c r="FLA37" s="191"/>
      <c r="FLB37" s="191"/>
      <c r="FLC37" s="191"/>
      <c r="FLD37" s="191"/>
      <c r="FLE37" s="191"/>
      <c r="FLF37" s="191"/>
      <c r="FLG37" s="191"/>
      <c r="FLH37" s="191"/>
      <c r="FLI37" s="191"/>
      <c r="FLJ37" s="191"/>
      <c r="FLK37" s="191"/>
      <c r="FLL37" s="191"/>
      <c r="FLM37" s="191"/>
      <c r="FLN37" s="191"/>
      <c r="FLO37" s="191"/>
      <c r="FLP37" s="191"/>
      <c r="FLQ37" s="191"/>
      <c r="FLR37" s="191"/>
      <c r="FLS37" s="191"/>
      <c r="FLT37" s="191"/>
      <c r="FLU37" s="191"/>
      <c r="FLV37" s="191"/>
      <c r="FLW37" s="191"/>
      <c r="FLX37" s="191"/>
      <c r="FLY37" s="191"/>
      <c r="FLZ37" s="191"/>
      <c r="FMA37" s="191"/>
      <c r="FMB37" s="191"/>
      <c r="FMC37" s="191"/>
      <c r="FMD37" s="191"/>
      <c r="FME37" s="191"/>
      <c r="FMF37" s="191"/>
      <c r="FMG37" s="191"/>
      <c r="FMH37" s="191"/>
      <c r="FMI37" s="191"/>
      <c r="FMJ37" s="191"/>
      <c r="FMK37" s="191"/>
      <c r="FML37" s="191"/>
      <c r="FMM37" s="191"/>
      <c r="FMN37" s="191"/>
      <c r="FMO37" s="191"/>
      <c r="FMP37" s="191"/>
      <c r="FMQ37" s="191"/>
      <c r="FMR37" s="191"/>
      <c r="FMS37" s="191"/>
      <c r="FMT37" s="191"/>
      <c r="FMU37" s="191"/>
      <c r="FMV37" s="191"/>
      <c r="FMW37" s="191"/>
      <c r="FMX37" s="191"/>
      <c r="FMY37" s="191"/>
      <c r="FMZ37" s="191"/>
      <c r="FNA37" s="191"/>
      <c r="FNB37" s="191"/>
      <c r="FNC37" s="191"/>
      <c r="FND37" s="191"/>
      <c r="FNE37" s="191"/>
      <c r="FNF37" s="191"/>
      <c r="FNG37" s="191"/>
      <c r="FNH37" s="191"/>
      <c r="FNI37" s="191"/>
      <c r="FNJ37" s="191"/>
      <c r="FNK37" s="191"/>
      <c r="FNL37" s="191"/>
      <c r="FNM37" s="191"/>
      <c r="FNN37" s="191"/>
      <c r="FNO37" s="191"/>
      <c r="FNP37" s="191"/>
      <c r="FNQ37" s="191"/>
      <c r="FNR37" s="191"/>
      <c r="FNS37" s="191"/>
      <c r="FNT37" s="191"/>
      <c r="FNU37" s="191"/>
      <c r="FNV37" s="191"/>
      <c r="FNW37" s="191"/>
      <c r="FNX37" s="191"/>
      <c r="FNY37" s="191"/>
      <c r="FNZ37" s="191"/>
      <c r="FOA37" s="191"/>
      <c r="FOB37" s="191"/>
      <c r="FOC37" s="191"/>
      <c r="FOD37" s="191"/>
      <c r="FOE37" s="191"/>
      <c r="FOF37" s="191"/>
      <c r="FOG37" s="191"/>
      <c r="FOH37" s="191"/>
      <c r="FOI37" s="191"/>
      <c r="FOJ37" s="191"/>
      <c r="FOK37" s="191"/>
      <c r="FOL37" s="191"/>
      <c r="FOM37" s="191"/>
      <c r="FON37" s="191"/>
      <c r="FOO37" s="191"/>
      <c r="FOP37" s="191"/>
      <c r="FOQ37" s="191"/>
      <c r="FOR37" s="191"/>
      <c r="FOS37" s="191"/>
      <c r="FOT37" s="191"/>
      <c r="FOU37" s="191"/>
      <c r="FOV37" s="191"/>
      <c r="FOW37" s="191"/>
      <c r="FOX37" s="191"/>
      <c r="FOY37" s="191"/>
      <c r="FOZ37" s="191"/>
      <c r="FPA37" s="191"/>
      <c r="FPB37" s="191"/>
      <c r="FPC37" s="191"/>
      <c r="FPD37" s="191"/>
      <c r="FPE37" s="191"/>
      <c r="FPF37" s="191"/>
      <c r="FPG37" s="191"/>
      <c r="FPH37" s="191"/>
      <c r="FPI37" s="191"/>
      <c r="FPJ37" s="191"/>
      <c r="FPK37" s="191"/>
      <c r="FPL37" s="191"/>
      <c r="FPM37" s="191"/>
      <c r="FPN37" s="191"/>
      <c r="FPO37" s="191"/>
      <c r="FPP37" s="191"/>
      <c r="FPQ37" s="191"/>
      <c r="FPR37" s="191"/>
      <c r="FPS37" s="191"/>
      <c r="FPT37" s="191"/>
      <c r="FPU37" s="191"/>
      <c r="FPV37" s="191"/>
      <c r="FPW37" s="191"/>
      <c r="FPX37" s="191"/>
      <c r="FPY37" s="191"/>
      <c r="FPZ37" s="191"/>
      <c r="FQA37" s="191"/>
      <c r="FQB37" s="191"/>
      <c r="FQC37" s="191"/>
      <c r="FQD37" s="191"/>
      <c r="FQE37" s="191"/>
      <c r="FQF37" s="191"/>
      <c r="FQG37" s="191"/>
      <c r="FQH37" s="191"/>
      <c r="FQI37" s="191"/>
      <c r="FQJ37" s="191"/>
      <c r="FQK37" s="191"/>
      <c r="FQL37" s="191"/>
      <c r="FQM37" s="191"/>
      <c r="FQN37" s="191"/>
      <c r="FQO37" s="191"/>
      <c r="FQP37" s="191"/>
      <c r="FQQ37" s="191"/>
      <c r="FQR37" s="191"/>
      <c r="FQS37" s="191"/>
      <c r="FQT37" s="191"/>
      <c r="FQU37" s="191"/>
      <c r="FQV37" s="191"/>
      <c r="FQW37" s="191"/>
      <c r="FQX37" s="191"/>
      <c r="FQY37" s="191"/>
      <c r="FQZ37" s="191"/>
      <c r="FRA37" s="191"/>
      <c r="FRB37" s="191"/>
      <c r="FRC37" s="191"/>
      <c r="FRD37" s="191"/>
      <c r="FRE37" s="191"/>
      <c r="FRF37" s="191"/>
      <c r="FRG37" s="191"/>
      <c r="FRH37" s="191"/>
      <c r="FRI37" s="191"/>
      <c r="FRJ37" s="191"/>
      <c r="FRK37" s="191"/>
      <c r="FRL37" s="191"/>
      <c r="FRM37" s="191"/>
      <c r="FRN37" s="191"/>
      <c r="FRO37" s="191"/>
      <c r="FRP37" s="191"/>
      <c r="FRQ37" s="191"/>
      <c r="FRR37" s="191"/>
      <c r="FRS37" s="191"/>
      <c r="FRT37" s="191"/>
      <c r="FRU37" s="191"/>
      <c r="FRV37" s="191"/>
      <c r="FRW37" s="191"/>
      <c r="FRX37" s="191"/>
      <c r="FRY37" s="191"/>
      <c r="FRZ37" s="191"/>
      <c r="FSA37" s="191"/>
      <c r="FSB37" s="191"/>
      <c r="FSC37" s="191"/>
      <c r="FSD37" s="191"/>
      <c r="FSE37" s="191"/>
      <c r="FSF37" s="191"/>
      <c r="FSG37" s="191"/>
      <c r="FSH37" s="191"/>
      <c r="FSI37" s="191"/>
      <c r="FSJ37" s="191"/>
      <c r="FSK37" s="191"/>
      <c r="FSL37" s="191"/>
      <c r="FSM37" s="191"/>
      <c r="FSN37" s="191"/>
      <c r="FSO37" s="191"/>
      <c r="FSP37" s="191"/>
      <c r="FSQ37" s="191"/>
      <c r="FSR37" s="191"/>
      <c r="FSS37" s="191"/>
      <c r="FST37" s="191"/>
      <c r="FSU37" s="191"/>
      <c r="FSV37" s="191"/>
      <c r="FSW37" s="191"/>
      <c r="FSX37" s="191"/>
      <c r="FSY37" s="191"/>
      <c r="FSZ37" s="191"/>
      <c r="FTA37" s="191"/>
      <c r="FTB37" s="191"/>
      <c r="FTC37" s="191"/>
      <c r="FTD37" s="191"/>
      <c r="FTE37" s="191"/>
      <c r="FTF37" s="191"/>
      <c r="FTG37" s="191"/>
      <c r="FTH37" s="191"/>
      <c r="FTI37" s="191"/>
      <c r="FTJ37" s="191"/>
      <c r="FTK37" s="191"/>
      <c r="FTL37" s="191"/>
      <c r="FTM37" s="191"/>
      <c r="FTN37" s="191"/>
      <c r="FTO37" s="191"/>
      <c r="FTP37" s="191"/>
      <c r="FTQ37" s="191"/>
      <c r="FTR37" s="191"/>
      <c r="FTS37" s="191"/>
      <c r="FTT37" s="191"/>
      <c r="FTU37" s="191"/>
      <c r="FTV37" s="191"/>
      <c r="FTW37" s="191"/>
      <c r="FTX37" s="191"/>
      <c r="FTY37" s="191"/>
      <c r="FTZ37" s="191"/>
      <c r="FUA37" s="191"/>
      <c r="FUB37" s="191"/>
      <c r="FUC37" s="191"/>
      <c r="FUD37" s="191"/>
      <c r="FUE37" s="191"/>
      <c r="FUF37" s="191"/>
      <c r="FUG37" s="191"/>
      <c r="FUH37" s="191"/>
      <c r="FUI37" s="191"/>
      <c r="FUJ37" s="191"/>
      <c r="FUK37" s="191"/>
      <c r="FUL37" s="191"/>
      <c r="FUM37" s="191"/>
      <c r="FUN37" s="191"/>
      <c r="FUO37" s="191"/>
      <c r="FUP37" s="191"/>
      <c r="FUQ37" s="191"/>
      <c r="FUR37" s="191"/>
      <c r="FUS37" s="191"/>
      <c r="FUT37" s="191"/>
      <c r="FUU37" s="191"/>
      <c r="FUV37" s="191"/>
      <c r="FUW37" s="191"/>
      <c r="FUX37" s="191"/>
      <c r="FUY37" s="191"/>
      <c r="FUZ37" s="191"/>
      <c r="FVA37" s="191"/>
      <c r="FVB37" s="191"/>
      <c r="FVC37" s="191"/>
      <c r="FVD37" s="191"/>
      <c r="FVE37" s="191"/>
      <c r="FVF37" s="191"/>
      <c r="FVG37" s="191"/>
      <c r="FVH37" s="191"/>
      <c r="FVI37" s="191"/>
      <c r="FVJ37" s="191"/>
      <c r="FVK37" s="191"/>
      <c r="FVL37" s="191"/>
      <c r="FVM37" s="191"/>
      <c r="FVN37" s="191"/>
      <c r="FVO37" s="191"/>
      <c r="FVP37" s="191"/>
      <c r="FVQ37" s="191"/>
      <c r="FVR37" s="191"/>
      <c r="FVS37" s="191"/>
      <c r="FVT37" s="191"/>
      <c r="FVU37" s="191"/>
      <c r="FVV37" s="191"/>
      <c r="FVW37" s="191"/>
      <c r="FVX37" s="191"/>
      <c r="FVY37" s="191"/>
      <c r="FVZ37" s="191"/>
      <c r="FWA37" s="191"/>
      <c r="FWB37" s="191"/>
      <c r="FWC37" s="191"/>
      <c r="FWD37" s="191"/>
      <c r="FWE37" s="191"/>
      <c r="FWF37" s="191"/>
      <c r="FWG37" s="191"/>
      <c r="FWH37" s="191"/>
      <c r="FWI37" s="191"/>
      <c r="FWJ37" s="191"/>
      <c r="FWK37" s="191"/>
      <c r="FWL37" s="191"/>
      <c r="FWM37" s="191"/>
      <c r="FWN37" s="191"/>
      <c r="FWO37" s="191"/>
      <c r="FWP37" s="191"/>
      <c r="FWQ37" s="191"/>
      <c r="FWR37" s="191"/>
      <c r="FWS37" s="191"/>
      <c r="FWT37" s="191"/>
      <c r="FWU37" s="191"/>
      <c r="FWV37" s="191"/>
      <c r="FWW37" s="191"/>
      <c r="FWX37" s="191"/>
      <c r="FWY37" s="191"/>
      <c r="FWZ37" s="191"/>
      <c r="FXA37" s="191"/>
      <c r="FXB37" s="191"/>
      <c r="FXC37" s="191"/>
      <c r="FXD37" s="191"/>
      <c r="FXE37" s="191"/>
      <c r="FXF37" s="191"/>
      <c r="FXG37" s="191"/>
      <c r="FXH37" s="191"/>
      <c r="FXI37" s="191"/>
      <c r="FXJ37" s="191"/>
      <c r="FXK37" s="191"/>
      <c r="FXL37" s="191"/>
      <c r="FXM37" s="191"/>
      <c r="FXN37" s="191"/>
      <c r="FXO37" s="191"/>
      <c r="FXP37" s="191"/>
      <c r="FXQ37" s="191"/>
      <c r="FXR37" s="191"/>
      <c r="FXS37" s="191"/>
      <c r="FXT37" s="191"/>
      <c r="FXU37" s="191"/>
      <c r="FXV37" s="191"/>
      <c r="FXW37" s="191"/>
      <c r="FXX37" s="191"/>
      <c r="FXY37" s="191"/>
      <c r="FXZ37" s="191"/>
      <c r="FYA37" s="191"/>
      <c r="FYB37" s="191"/>
      <c r="FYC37" s="191"/>
      <c r="FYD37" s="191"/>
      <c r="FYE37" s="191"/>
      <c r="FYF37" s="191"/>
      <c r="FYG37" s="191"/>
      <c r="FYH37" s="191"/>
      <c r="FYI37" s="191"/>
      <c r="FYJ37" s="191"/>
      <c r="FYK37" s="191"/>
      <c r="FYL37" s="191"/>
      <c r="FYM37" s="191"/>
      <c r="FYN37" s="191"/>
      <c r="FYO37" s="191"/>
      <c r="FYP37" s="191"/>
      <c r="FYQ37" s="191"/>
      <c r="FYR37" s="191"/>
      <c r="FYS37" s="191"/>
      <c r="FYT37" s="191"/>
      <c r="FYU37" s="191"/>
      <c r="FYV37" s="191"/>
      <c r="FYW37" s="191"/>
      <c r="FYX37" s="191"/>
      <c r="FYY37" s="191"/>
      <c r="FYZ37" s="191"/>
      <c r="FZA37" s="191"/>
      <c r="FZB37" s="191"/>
      <c r="FZC37" s="191"/>
      <c r="FZD37" s="191"/>
      <c r="FZE37" s="191"/>
      <c r="FZF37" s="191"/>
      <c r="FZG37" s="191"/>
      <c r="FZH37" s="191"/>
      <c r="FZI37" s="191"/>
      <c r="FZJ37" s="191"/>
      <c r="FZK37" s="191"/>
      <c r="FZL37" s="191"/>
      <c r="FZM37" s="191"/>
      <c r="FZN37" s="191"/>
      <c r="FZO37" s="191"/>
      <c r="FZP37" s="191"/>
      <c r="FZQ37" s="191"/>
      <c r="FZR37" s="191"/>
      <c r="FZS37" s="191"/>
      <c r="FZT37" s="191"/>
      <c r="FZU37" s="191"/>
      <c r="FZV37" s="191"/>
      <c r="FZW37" s="191"/>
      <c r="FZX37" s="191"/>
      <c r="FZY37" s="191"/>
      <c r="FZZ37" s="191"/>
      <c r="GAA37" s="191"/>
      <c r="GAB37" s="191"/>
      <c r="GAC37" s="191"/>
      <c r="GAD37" s="191"/>
      <c r="GAE37" s="191"/>
      <c r="GAF37" s="191"/>
      <c r="GAG37" s="191"/>
      <c r="GAH37" s="191"/>
      <c r="GAI37" s="191"/>
      <c r="GAJ37" s="191"/>
      <c r="GAK37" s="191"/>
      <c r="GAL37" s="191"/>
      <c r="GAM37" s="191"/>
      <c r="GAN37" s="191"/>
      <c r="GAO37" s="191"/>
      <c r="GAP37" s="191"/>
      <c r="GAQ37" s="191"/>
      <c r="GAR37" s="191"/>
      <c r="GAS37" s="191"/>
      <c r="GAT37" s="191"/>
      <c r="GAU37" s="191"/>
      <c r="GAV37" s="191"/>
      <c r="GAW37" s="191"/>
      <c r="GAX37" s="191"/>
      <c r="GAY37" s="191"/>
      <c r="GAZ37" s="191"/>
      <c r="GBA37" s="191"/>
      <c r="GBB37" s="191"/>
      <c r="GBC37" s="191"/>
      <c r="GBD37" s="191"/>
      <c r="GBE37" s="191"/>
      <c r="GBF37" s="191"/>
      <c r="GBG37" s="191"/>
      <c r="GBH37" s="191"/>
      <c r="GBI37" s="191"/>
      <c r="GBJ37" s="191"/>
      <c r="GBK37" s="191"/>
      <c r="GBL37" s="191"/>
      <c r="GBM37" s="191"/>
      <c r="GBN37" s="191"/>
      <c r="GBO37" s="191"/>
      <c r="GBP37" s="191"/>
      <c r="GBQ37" s="191"/>
      <c r="GBR37" s="191"/>
      <c r="GBS37" s="191"/>
      <c r="GBT37" s="191"/>
      <c r="GBU37" s="191"/>
      <c r="GBV37" s="191"/>
      <c r="GBW37" s="191"/>
      <c r="GBX37" s="191"/>
      <c r="GBY37" s="191"/>
      <c r="GBZ37" s="191"/>
      <c r="GCA37" s="191"/>
      <c r="GCB37" s="191"/>
      <c r="GCC37" s="191"/>
      <c r="GCD37" s="191"/>
      <c r="GCE37" s="191"/>
      <c r="GCF37" s="191"/>
      <c r="GCG37" s="191"/>
      <c r="GCH37" s="191"/>
      <c r="GCI37" s="191"/>
      <c r="GCJ37" s="191"/>
      <c r="GCK37" s="191"/>
      <c r="GCL37" s="191"/>
      <c r="GCM37" s="191"/>
      <c r="GCN37" s="191"/>
      <c r="GCO37" s="191"/>
      <c r="GCP37" s="191"/>
      <c r="GCQ37" s="191"/>
      <c r="GCR37" s="191"/>
      <c r="GCS37" s="191"/>
      <c r="GCT37" s="191"/>
      <c r="GCU37" s="191"/>
      <c r="GCV37" s="191"/>
      <c r="GCW37" s="191"/>
      <c r="GCX37" s="191"/>
      <c r="GCY37" s="191"/>
      <c r="GCZ37" s="191"/>
      <c r="GDA37" s="191"/>
      <c r="GDB37" s="191"/>
      <c r="GDC37" s="191"/>
      <c r="GDD37" s="191"/>
      <c r="GDE37" s="191"/>
      <c r="GDF37" s="191"/>
      <c r="GDG37" s="191"/>
      <c r="GDH37" s="191"/>
      <c r="GDI37" s="191"/>
      <c r="GDJ37" s="191"/>
      <c r="GDK37" s="191"/>
      <c r="GDL37" s="191"/>
      <c r="GDM37" s="191"/>
      <c r="GDN37" s="191"/>
      <c r="GDO37" s="191"/>
      <c r="GDP37" s="191"/>
      <c r="GDQ37" s="191"/>
      <c r="GDR37" s="191"/>
      <c r="GDS37" s="191"/>
      <c r="GDT37" s="191"/>
      <c r="GDU37" s="191"/>
      <c r="GDV37" s="191"/>
      <c r="GDW37" s="191"/>
      <c r="GDX37" s="191"/>
      <c r="GDY37" s="191"/>
      <c r="GDZ37" s="191"/>
      <c r="GEA37" s="191"/>
      <c r="GEB37" s="191"/>
      <c r="GEC37" s="191"/>
      <c r="GED37" s="191"/>
      <c r="GEE37" s="191"/>
      <c r="GEF37" s="191"/>
      <c r="GEG37" s="191"/>
      <c r="GEH37" s="191"/>
      <c r="GEI37" s="191"/>
      <c r="GEJ37" s="191"/>
      <c r="GEK37" s="191"/>
      <c r="GEL37" s="191"/>
      <c r="GEM37" s="191"/>
      <c r="GEN37" s="191"/>
      <c r="GEO37" s="191"/>
      <c r="GEP37" s="191"/>
      <c r="GEQ37" s="191"/>
      <c r="GER37" s="191"/>
      <c r="GES37" s="191"/>
      <c r="GET37" s="191"/>
      <c r="GEU37" s="191"/>
      <c r="GEV37" s="191"/>
      <c r="GEW37" s="191"/>
      <c r="GEX37" s="191"/>
      <c r="GEY37" s="191"/>
      <c r="GEZ37" s="191"/>
      <c r="GFA37" s="191"/>
      <c r="GFB37" s="191"/>
      <c r="GFC37" s="191"/>
      <c r="GFD37" s="191"/>
      <c r="GFE37" s="191"/>
      <c r="GFF37" s="191"/>
      <c r="GFG37" s="191"/>
      <c r="GFH37" s="191"/>
      <c r="GFI37" s="191"/>
      <c r="GFJ37" s="191"/>
      <c r="GFK37" s="191"/>
      <c r="GFL37" s="191"/>
      <c r="GFM37" s="191"/>
      <c r="GFN37" s="191"/>
      <c r="GFO37" s="191"/>
      <c r="GFP37" s="191"/>
      <c r="GFQ37" s="191"/>
      <c r="GFR37" s="191"/>
      <c r="GFS37" s="191"/>
      <c r="GFT37" s="191"/>
      <c r="GFU37" s="191"/>
      <c r="GFV37" s="191"/>
      <c r="GFW37" s="191"/>
      <c r="GFX37" s="191"/>
      <c r="GFY37" s="191"/>
      <c r="GFZ37" s="191"/>
      <c r="GGA37" s="191"/>
      <c r="GGB37" s="191"/>
      <c r="GGC37" s="191"/>
      <c r="GGD37" s="191"/>
      <c r="GGE37" s="191"/>
      <c r="GGF37" s="191"/>
      <c r="GGG37" s="191"/>
      <c r="GGH37" s="191"/>
      <c r="GGI37" s="191"/>
      <c r="GGJ37" s="191"/>
      <c r="GGK37" s="191"/>
      <c r="GGL37" s="191"/>
      <c r="GGM37" s="191"/>
      <c r="GGN37" s="191"/>
      <c r="GGO37" s="191"/>
      <c r="GGP37" s="191"/>
      <c r="GGQ37" s="191"/>
      <c r="GGR37" s="191"/>
      <c r="GGS37" s="191"/>
      <c r="GGT37" s="191"/>
      <c r="GGU37" s="191"/>
      <c r="GGV37" s="191"/>
      <c r="GGW37" s="191"/>
      <c r="GGX37" s="191"/>
      <c r="GGY37" s="191"/>
      <c r="GGZ37" s="191"/>
      <c r="GHA37" s="191"/>
      <c r="GHB37" s="191"/>
      <c r="GHC37" s="191"/>
      <c r="GHD37" s="191"/>
      <c r="GHE37" s="191"/>
      <c r="GHF37" s="191"/>
      <c r="GHG37" s="191"/>
      <c r="GHH37" s="191"/>
      <c r="GHI37" s="191"/>
      <c r="GHJ37" s="191"/>
      <c r="GHK37" s="191"/>
      <c r="GHL37" s="191"/>
      <c r="GHM37" s="191"/>
      <c r="GHN37" s="191"/>
      <c r="GHO37" s="191"/>
      <c r="GHP37" s="191"/>
      <c r="GHQ37" s="191"/>
      <c r="GHR37" s="191"/>
      <c r="GHS37" s="191"/>
      <c r="GHT37" s="191"/>
      <c r="GHU37" s="191"/>
      <c r="GHV37" s="191"/>
      <c r="GHW37" s="191"/>
      <c r="GHX37" s="191"/>
      <c r="GHY37" s="191"/>
      <c r="GHZ37" s="191"/>
      <c r="GIA37" s="191"/>
      <c r="GIB37" s="191"/>
      <c r="GIC37" s="191"/>
      <c r="GID37" s="191"/>
      <c r="GIE37" s="191"/>
      <c r="GIF37" s="191"/>
      <c r="GIG37" s="191"/>
      <c r="GIH37" s="191"/>
      <c r="GII37" s="191"/>
      <c r="GIJ37" s="191"/>
      <c r="GIK37" s="191"/>
      <c r="GIL37" s="191"/>
      <c r="GIM37" s="191"/>
      <c r="GIN37" s="191"/>
      <c r="GIO37" s="191"/>
      <c r="GIP37" s="191"/>
      <c r="GIQ37" s="191"/>
      <c r="GIR37" s="191"/>
      <c r="GIS37" s="191"/>
      <c r="GIT37" s="191"/>
      <c r="GIU37" s="191"/>
      <c r="GIV37" s="191"/>
      <c r="GIW37" s="191"/>
      <c r="GIX37" s="191"/>
      <c r="GIY37" s="191"/>
      <c r="GIZ37" s="191"/>
      <c r="GJA37" s="191"/>
      <c r="GJB37" s="191"/>
      <c r="GJC37" s="191"/>
      <c r="GJD37" s="191"/>
      <c r="GJE37" s="191"/>
      <c r="GJF37" s="191"/>
      <c r="GJG37" s="191"/>
      <c r="GJH37" s="191"/>
      <c r="GJI37" s="191"/>
      <c r="GJJ37" s="191"/>
      <c r="GJK37" s="191"/>
      <c r="GJL37" s="191"/>
      <c r="GJM37" s="191"/>
      <c r="GJN37" s="191"/>
      <c r="GJO37" s="191"/>
      <c r="GJP37" s="191"/>
      <c r="GJQ37" s="191"/>
      <c r="GJR37" s="191"/>
      <c r="GJS37" s="191"/>
      <c r="GJT37" s="191"/>
      <c r="GJU37" s="191"/>
      <c r="GJV37" s="191"/>
      <c r="GJW37" s="191"/>
      <c r="GJX37" s="191"/>
      <c r="GJY37" s="191"/>
      <c r="GJZ37" s="191"/>
      <c r="GKA37" s="191"/>
      <c r="GKB37" s="191"/>
      <c r="GKC37" s="191"/>
      <c r="GKD37" s="191"/>
      <c r="GKE37" s="191"/>
      <c r="GKF37" s="191"/>
      <c r="GKG37" s="191"/>
      <c r="GKH37" s="191"/>
      <c r="GKI37" s="191"/>
      <c r="GKJ37" s="191"/>
      <c r="GKK37" s="191"/>
      <c r="GKL37" s="191"/>
      <c r="GKM37" s="191"/>
      <c r="GKN37" s="191"/>
      <c r="GKO37" s="191"/>
      <c r="GKP37" s="191"/>
      <c r="GKQ37" s="191"/>
      <c r="GKR37" s="191"/>
      <c r="GKS37" s="191"/>
      <c r="GKT37" s="191"/>
      <c r="GKU37" s="191"/>
      <c r="GKV37" s="191"/>
      <c r="GKW37" s="191"/>
      <c r="GKX37" s="191"/>
      <c r="GKY37" s="191"/>
      <c r="GKZ37" s="191"/>
      <c r="GLA37" s="191"/>
      <c r="GLB37" s="191"/>
      <c r="GLC37" s="191"/>
      <c r="GLD37" s="191"/>
      <c r="GLE37" s="191"/>
      <c r="GLF37" s="191"/>
      <c r="GLG37" s="191"/>
      <c r="GLH37" s="191"/>
      <c r="GLI37" s="191"/>
      <c r="GLJ37" s="191"/>
      <c r="GLK37" s="191"/>
      <c r="GLL37" s="191"/>
      <c r="GLM37" s="191"/>
      <c r="GLN37" s="191"/>
      <c r="GLO37" s="191"/>
      <c r="GLP37" s="191"/>
      <c r="GLQ37" s="191"/>
      <c r="GLR37" s="191"/>
      <c r="GLS37" s="191"/>
      <c r="GLT37" s="191"/>
      <c r="GLU37" s="191"/>
      <c r="GLV37" s="191"/>
      <c r="GLW37" s="191"/>
      <c r="GLX37" s="191"/>
      <c r="GLY37" s="191"/>
      <c r="GLZ37" s="191"/>
      <c r="GMA37" s="191"/>
      <c r="GMB37" s="191"/>
      <c r="GMC37" s="191"/>
      <c r="GMD37" s="191"/>
      <c r="GME37" s="191"/>
      <c r="GMF37" s="191"/>
      <c r="GMG37" s="191"/>
      <c r="GMH37" s="191"/>
      <c r="GMI37" s="191"/>
      <c r="GMJ37" s="191"/>
      <c r="GMK37" s="191"/>
      <c r="GML37" s="191"/>
      <c r="GMM37" s="191"/>
      <c r="GMN37" s="191"/>
      <c r="GMO37" s="191"/>
      <c r="GMP37" s="191"/>
      <c r="GMQ37" s="191"/>
      <c r="GMR37" s="191"/>
      <c r="GMS37" s="191"/>
      <c r="GMT37" s="191"/>
      <c r="GMU37" s="191"/>
      <c r="GMV37" s="191"/>
      <c r="GMW37" s="191"/>
      <c r="GMX37" s="191"/>
      <c r="GMY37" s="191"/>
      <c r="GMZ37" s="191"/>
      <c r="GNA37" s="191"/>
      <c r="GNB37" s="191"/>
      <c r="GNC37" s="191"/>
      <c r="GND37" s="191"/>
      <c r="GNE37" s="191"/>
      <c r="GNF37" s="191"/>
      <c r="GNG37" s="191"/>
      <c r="GNH37" s="191"/>
      <c r="GNI37" s="191"/>
      <c r="GNJ37" s="191"/>
      <c r="GNK37" s="191"/>
      <c r="GNL37" s="191"/>
      <c r="GNM37" s="191"/>
      <c r="GNN37" s="191"/>
      <c r="GNO37" s="191"/>
      <c r="GNP37" s="191"/>
      <c r="GNQ37" s="191"/>
      <c r="GNR37" s="191"/>
      <c r="GNS37" s="191"/>
      <c r="GNT37" s="191"/>
      <c r="GNU37" s="191"/>
      <c r="GNV37" s="191"/>
      <c r="GNW37" s="191"/>
      <c r="GNX37" s="191"/>
      <c r="GNY37" s="191"/>
      <c r="GNZ37" s="191"/>
      <c r="GOA37" s="191"/>
      <c r="GOB37" s="191"/>
      <c r="GOC37" s="191"/>
      <c r="GOD37" s="191"/>
      <c r="GOE37" s="191"/>
      <c r="GOF37" s="191"/>
      <c r="GOG37" s="191"/>
      <c r="GOH37" s="191"/>
      <c r="GOI37" s="191"/>
      <c r="GOJ37" s="191"/>
      <c r="GOK37" s="191"/>
      <c r="GOL37" s="191"/>
      <c r="GOM37" s="191"/>
      <c r="GON37" s="191"/>
      <c r="GOO37" s="191"/>
      <c r="GOP37" s="191"/>
      <c r="GOQ37" s="191"/>
      <c r="GOR37" s="191"/>
      <c r="GOS37" s="191"/>
      <c r="GOT37" s="191"/>
      <c r="GOU37" s="191"/>
      <c r="GOV37" s="191"/>
      <c r="GOW37" s="191"/>
      <c r="GOX37" s="191"/>
      <c r="GOY37" s="191"/>
      <c r="GOZ37" s="191"/>
      <c r="GPA37" s="191"/>
      <c r="GPB37" s="191"/>
      <c r="GPC37" s="191"/>
      <c r="GPD37" s="191"/>
      <c r="GPE37" s="191"/>
      <c r="GPF37" s="191"/>
      <c r="GPG37" s="191"/>
      <c r="GPH37" s="191"/>
      <c r="GPI37" s="191"/>
      <c r="GPJ37" s="191"/>
      <c r="GPK37" s="191"/>
      <c r="GPL37" s="191"/>
      <c r="GPM37" s="191"/>
      <c r="GPN37" s="191"/>
      <c r="GPO37" s="191"/>
      <c r="GPP37" s="191"/>
      <c r="GPQ37" s="191"/>
      <c r="GPR37" s="191"/>
      <c r="GPS37" s="191"/>
      <c r="GPT37" s="191"/>
      <c r="GPU37" s="191"/>
      <c r="GPV37" s="191"/>
      <c r="GPW37" s="191"/>
      <c r="GPX37" s="191"/>
      <c r="GPY37" s="191"/>
      <c r="GPZ37" s="191"/>
      <c r="GQA37" s="191"/>
      <c r="GQB37" s="191"/>
      <c r="GQC37" s="191"/>
      <c r="GQD37" s="191"/>
      <c r="GQE37" s="191"/>
      <c r="GQF37" s="191"/>
      <c r="GQG37" s="191"/>
      <c r="GQH37" s="191"/>
      <c r="GQI37" s="191"/>
      <c r="GQJ37" s="191"/>
      <c r="GQK37" s="191"/>
      <c r="GQL37" s="191"/>
      <c r="GQM37" s="191"/>
      <c r="GQN37" s="191"/>
      <c r="GQO37" s="191"/>
      <c r="GQP37" s="191"/>
      <c r="GQQ37" s="191"/>
      <c r="GQR37" s="191"/>
      <c r="GQS37" s="191"/>
      <c r="GQT37" s="191"/>
      <c r="GQU37" s="191"/>
      <c r="GQV37" s="191"/>
      <c r="GQW37" s="191"/>
      <c r="GQX37" s="191"/>
      <c r="GQY37" s="191"/>
      <c r="GQZ37" s="191"/>
      <c r="GRA37" s="191"/>
      <c r="GRB37" s="191"/>
      <c r="GRC37" s="191"/>
      <c r="GRD37" s="191"/>
      <c r="GRE37" s="191"/>
      <c r="GRF37" s="191"/>
      <c r="GRG37" s="191"/>
      <c r="GRH37" s="191"/>
      <c r="GRI37" s="191"/>
      <c r="GRJ37" s="191"/>
      <c r="GRK37" s="191"/>
      <c r="GRL37" s="191"/>
      <c r="GRM37" s="191"/>
      <c r="GRN37" s="191"/>
      <c r="GRO37" s="191"/>
      <c r="GRP37" s="191"/>
      <c r="GRQ37" s="191"/>
      <c r="GRR37" s="191"/>
      <c r="GRS37" s="191"/>
      <c r="GRT37" s="191"/>
      <c r="GRU37" s="191"/>
      <c r="GRV37" s="191"/>
      <c r="GRW37" s="191"/>
      <c r="GRX37" s="191"/>
      <c r="GRY37" s="191"/>
      <c r="GRZ37" s="191"/>
      <c r="GSA37" s="191"/>
      <c r="GSB37" s="191"/>
      <c r="GSC37" s="191"/>
      <c r="GSD37" s="191"/>
      <c r="GSE37" s="191"/>
      <c r="GSF37" s="191"/>
      <c r="GSG37" s="191"/>
      <c r="GSH37" s="191"/>
      <c r="GSI37" s="191"/>
      <c r="GSJ37" s="191"/>
      <c r="GSK37" s="191"/>
      <c r="GSL37" s="191"/>
      <c r="GSM37" s="191"/>
      <c r="GSN37" s="191"/>
      <c r="GSO37" s="191"/>
      <c r="GSP37" s="191"/>
      <c r="GSQ37" s="191"/>
      <c r="GSR37" s="191"/>
      <c r="GSS37" s="191"/>
      <c r="GST37" s="191"/>
      <c r="GSU37" s="191"/>
      <c r="GSV37" s="191"/>
      <c r="GSW37" s="191"/>
      <c r="GSX37" s="191"/>
      <c r="GSY37" s="191"/>
      <c r="GSZ37" s="191"/>
      <c r="GTA37" s="191"/>
      <c r="GTB37" s="191"/>
      <c r="GTC37" s="191"/>
      <c r="GTD37" s="191"/>
      <c r="GTE37" s="191"/>
      <c r="GTF37" s="191"/>
      <c r="GTG37" s="191"/>
      <c r="GTH37" s="191"/>
      <c r="GTI37" s="191"/>
      <c r="GTJ37" s="191"/>
      <c r="GTK37" s="191"/>
      <c r="GTL37" s="191"/>
      <c r="GTM37" s="191"/>
      <c r="GTN37" s="191"/>
      <c r="GTO37" s="191"/>
      <c r="GTP37" s="191"/>
      <c r="GTQ37" s="191"/>
      <c r="GTR37" s="191"/>
      <c r="GTS37" s="191"/>
      <c r="GTT37" s="191"/>
      <c r="GTU37" s="191"/>
      <c r="GTV37" s="191"/>
      <c r="GTW37" s="191"/>
      <c r="GTX37" s="191"/>
      <c r="GTY37" s="191"/>
      <c r="GTZ37" s="191"/>
      <c r="GUA37" s="191"/>
      <c r="GUB37" s="191"/>
      <c r="GUC37" s="191"/>
      <c r="GUD37" s="191"/>
      <c r="GUE37" s="191"/>
      <c r="GUF37" s="191"/>
      <c r="GUG37" s="191"/>
      <c r="GUH37" s="191"/>
      <c r="GUI37" s="191"/>
      <c r="GUJ37" s="191"/>
      <c r="GUK37" s="191"/>
      <c r="GUL37" s="191"/>
      <c r="GUM37" s="191"/>
      <c r="GUN37" s="191"/>
      <c r="GUO37" s="191"/>
      <c r="GUP37" s="191"/>
      <c r="GUQ37" s="191"/>
      <c r="GUR37" s="191"/>
      <c r="GUS37" s="191"/>
      <c r="GUT37" s="191"/>
      <c r="GUU37" s="191"/>
      <c r="GUV37" s="191"/>
      <c r="GUW37" s="191"/>
      <c r="GUX37" s="191"/>
      <c r="GUY37" s="191"/>
      <c r="GUZ37" s="191"/>
      <c r="GVA37" s="191"/>
      <c r="GVB37" s="191"/>
      <c r="GVC37" s="191"/>
      <c r="GVD37" s="191"/>
      <c r="GVE37" s="191"/>
      <c r="GVF37" s="191"/>
      <c r="GVG37" s="191"/>
      <c r="GVH37" s="191"/>
      <c r="GVI37" s="191"/>
      <c r="GVJ37" s="191"/>
      <c r="GVK37" s="191"/>
      <c r="GVL37" s="191"/>
      <c r="GVM37" s="191"/>
      <c r="GVN37" s="191"/>
      <c r="GVO37" s="191"/>
      <c r="GVP37" s="191"/>
      <c r="GVQ37" s="191"/>
      <c r="GVR37" s="191"/>
      <c r="GVS37" s="191"/>
      <c r="GVT37" s="191"/>
      <c r="GVU37" s="191"/>
      <c r="GVV37" s="191"/>
      <c r="GVW37" s="191"/>
      <c r="GVX37" s="191"/>
      <c r="GVY37" s="191"/>
      <c r="GVZ37" s="191"/>
      <c r="GWA37" s="191"/>
      <c r="GWB37" s="191"/>
      <c r="GWC37" s="191"/>
      <c r="GWD37" s="191"/>
      <c r="GWE37" s="191"/>
      <c r="GWF37" s="191"/>
      <c r="GWG37" s="191"/>
      <c r="GWH37" s="191"/>
      <c r="GWI37" s="191"/>
      <c r="GWJ37" s="191"/>
      <c r="GWK37" s="191"/>
      <c r="GWL37" s="191"/>
      <c r="GWM37" s="191"/>
      <c r="GWN37" s="191"/>
      <c r="GWO37" s="191"/>
      <c r="GWP37" s="191"/>
      <c r="GWQ37" s="191"/>
      <c r="GWR37" s="191"/>
      <c r="GWS37" s="191"/>
      <c r="GWT37" s="191"/>
      <c r="GWU37" s="191"/>
      <c r="GWV37" s="191"/>
      <c r="GWW37" s="191"/>
      <c r="GWX37" s="191"/>
      <c r="GWY37" s="191"/>
      <c r="GWZ37" s="191"/>
      <c r="GXA37" s="191"/>
      <c r="GXB37" s="191"/>
      <c r="GXC37" s="191"/>
      <c r="GXD37" s="191"/>
      <c r="GXE37" s="191"/>
      <c r="GXF37" s="191"/>
      <c r="GXG37" s="191"/>
      <c r="GXH37" s="191"/>
      <c r="GXI37" s="191"/>
      <c r="GXJ37" s="191"/>
      <c r="GXK37" s="191"/>
      <c r="GXL37" s="191"/>
      <c r="GXM37" s="191"/>
      <c r="GXN37" s="191"/>
      <c r="GXO37" s="191"/>
      <c r="GXP37" s="191"/>
      <c r="GXQ37" s="191"/>
      <c r="GXR37" s="191"/>
      <c r="GXS37" s="191"/>
      <c r="GXT37" s="191"/>
      <c r="GXU37" s="191"/>
      <c r="GXV37" s="191"/>
      <c r="GXW37" s="191"/>
      <c r="GXX37" s="191"/>
      <c r="GXY37" s="191"/>
      <c r="GXZ37" s="191"/>
      <c r="GYA37" s="191"/>
      <c r="GYB37" s="191"/>
      <c r="GYC37" s="191"/>
      <c r="GYD37" s="191"/>
      <c r="GYE37" s="191"/>
      <c r="GYF37" s="191"/>
      <c r="GYG37" s="191"/>
      <c r="GYH37" s="191"/>
      <c r="GYI37" s="191"/>
      <c r="GYJ37" s="191"/>
      <c r="GYK37" s="191"/>
      <c r="GYL37" s="191"/>
      <c r="GYM37" s="191"/>
      <c r="GYN37" s="191"/>
      <c r="GYO37" s="191"/>
      <c r="GYP37" s="191"/>
      <c r="GYQ37" s="191"/>
      <c r="GYR37" s="191"/>
      <c r="GYS37" s="191"/>
      <c r="GYT37" s="191"/>
      <c r="GYU37" s="191"/>
      <c r="GYV37" s="191"/>
      <c r="GYW37" s="191"/>
      <c r="GYX37" s="191"/>
      <c r="GYY37" s="191"/>
      <c r="GYZ37" s="191"/>
      <c r="GZA37" s="191"/>
      <c r="GZB37" s="191"/>
      <c r="GZC37" s="191"/>
      <c r="GZD37" s="191"/>
      <c r="GZE37" s="191"/>
      <c r="GZF37" s="191"/>
      <c r="GZG37" s="191"/>
      <c r="GZH37" s="191"/>
      <c r="GZI37" s="191"/>
      <c r="GZJ37" s="191"/>
      <c r="GZK37" s="191"/>
      <c r="GZL37" s="191"/>
      <c r="GZM37" s="191"/>
      <c r="GZN37" s="191"/>
      <c r="GZO37" s="191"/>
      <c r="GZP37" s="191"/>
      <c r="GZQ37" s="191"/>
      <c r="GZR37" s="191"/>
      <c r="GZS37" s="191"/>
      <c r="GZT37" s="191"/>
      <c r="GZU37" s="191"/>
      <c r="GZV37" s="191"/>
      <c r="GZW37" s="191"/>
      <c r="GZX37" s="191"/>
      <c r="GZY37" s="191"/>
      <c r="GZZ37" s="191"/>
      <c r="HAA37" s="191"/>
      <c r="HAB37" s="191"/>
      <c r="HAC37" s="191"/>
      <c r="HAD37" s="191"/>
      <c r="HAE37" s="191"/>
      <c r="HAF37" s="191"/>
      <c r="HAG37" s="191"/>
      <c r="HAH37" s="191"/>
      <c r="HAI37" s="191"/>
      <c r="HAJ37" s="191"/>
      <c r="HAK37" s="191"/>
      <c r="HAL37" s="191"/>
      <c r="HAM37" s="191"/>
      <c r="HAN37" s="191"/>
      <c r="HAO37" s="191"/>
      <c r="HAP37" s="191"/>
      <c r="HAQ37" s="191"/>
      <c r="HAR37" s="191"/>
      <c r="HAS37" s="191"/>
      <c r="HAT37" s="191"/>
      <c r="HAU37" s="191"/>
      <c r="HAV37" s="191"/>
      <c r="HAW37" s="191"/>
      <c r="HAX37" s="191"/>
      <c r="HAY37" s="191"/>
      <c r="HAZ37" s="191"/>
      <c r="HBA37" s="191"/>
      <c r="HBB37" s="191"/>
      <c r="HBC37" s="191"/>
      <c r="HBD37" s="191"/>
      <c r="HBE37" s="191"/>
      <c r="HBF37" s="191"/>
      <c r="HBG37" s="191"/>
      <c r="HBH37" s="191"/>
      <c r="HBI37" s="191"/>
      <c r="HBJ37" s="191"/>
      <c r="HBK37" s="191"/>
      <c r="HBL37" s="191"/>
      <c r="HBM37" s="191"/>
      <c r="HBN37" s="191"/>
      <c r="HBO37" s="191"/>
      <c r="HBP37" s="191"/>
      <c r="HBQ37" s="191"/>
      <c r="HBR37" s="191"/>
      <c r="HBS37" s="191"/>
      <c r="HBT37" s="191"/>
      <c r="HBU37" s="191"/>
      <c r="HBV37" s="191"/>
      <c r="HBW37" s="191"/>
      <c r="HBX37" s="191"/>
      <c r="HBY37" s="191"/>
      <c r="HBZ37" s="191"/>
      <c r="HCA37" s="191"/>
      <c r="HCB37" s="191"/>
      <c r="HCC37" s="191"/>
      <c r="HCD37" s="191"/>
      <c r="HCE37" s="191"/>
      <c r="HCF37" s="191"/>
      <c r="HCG37" s="191"/>
      <c r="HCH37" s="191"/>
      <c r="HCI37" s="191"/>
      <c r="HCJ37" s="191"/>
      <c r="HCK37" s="191"/>
      <c r="HCL37" s="191"/>
      <c r="HCM37" s="191"/>
      <c r="HCN37" s="191"/>
      <c r="HCO37" s="191"/>
      <c r="HCP37" s="191"/>
      <c r="HCQ37" s="191"/>
      <c r="HCR37" s="191"/>
      <c r="HCS37" s="191"/>
      <c r="HCT37" s="191"/>
      <c r="HCU37" s="191"/>
      <c r="HCV37" s="191"/>
      <c r="HCW37" s="191"/>
      <c r="HCX37" s="191"/>
      <c r="HCY37" s="191"/>
      <c r="HCZ37" s="191"/>
      <c r="HDA37" s="191"/>
      <c r="HDB37" s="191"/>
      <c r="HDC37" s="191"/>
      <c r="HDD37" s="191"/>
      <c r="HDE37" s="191"/>
      <c r="HDF37" s="191"/>
      <c r="HDG37" s="191"/>
      <c r="HDH37" s="191"/>
      <c r="HDI37" s="191"/>
      <c r="HDJ37" s="191"/>
      <c r="HDK37" s="191"/>
      <c r="HDL37" s="191"/>
      <c r="HDM37" s="191"/>
      <c r="HDN37" s="191"/>
      <c r="HDO37" s="191"/>
      <c r="HDP37" s="191"/>
      <c r="HDQ37" s="191"/>
      <c r="HDR37" s="191"/>
      <c r="HDS37" s="191"/>
      <c r="HDT37" s="191"/>
      <c r="HDU37" s="191"/>
      <c r="HDV37" s="191"/>
      <c r="HDW37" s="191"/>
      <c r="HDX37" s="191"/>
      <c r="HDY37" s="191"/>
      <c r="HDZ37" s="191"/>
      <c r="HEA37" s="191"/>
      <c r="HEB37" s="191"/>
      <c r="HEC37" s="191"/>
      <c r="HED37" s="191"/>
      <c r="HEE37" s="191"/>
      <c r="HEF37" s="191"/>
      <c r="HEG37" s="191"/>
      <c r="HEH37" s="191"/>
      <c r="HEI37" s="191"/>
      <c r="HEJ37" s="191"/>
      <c r="HEK37" s="191"/>
      <c r="HEL37" s="191"/>
      <c r="HEM37" s="191"/>
      <c r="HEN37" s="191"/>
      <c r="HEO37" s="191"/>
      <c r="HEP37" s="191"/>
      <c r="HEQ37" s="191"/>
      <c r="HER37" s="191"/>
      <c r="HES37" s="191"/>
      <c r="HET37" s="191"/>
      <c r="HEU37" s="191"/>
      <c r="HEV37" s="191"/>
      <c r="HEW37" s="191"/>
      <c r="HEX37" s="191"/>
      <c r="HEY37" s="191"/>
      <c r="HEZ37" s="191"/>
      <c r="HFA37" s="191"/>
      <c r="HFB37" s="191"/>
      <c r="HFC37" s="191"/>
      <c r="HFD37" s="191"/>
      <c r="HFE37" s="191"/>
      <c r="HFF37" s="191"/>
      <c r="HFG37" s="191"/>
      <c r="HFH37" s="191"/>
      <c r="HFI37" s="191"/>
      <c r="HFJ37" s="191"/>
      <c r="HFK37" s="191"/>
      <c r="HFL37" s="191"/>
      <c r="HFM37" s="191"/>
      <c r="HFN37" s="191"/>
      <c r="HFO37" s="191"/>
      <c r="HFP37" s="191"/>
      <c r="HFQ37" s="191"/>
      <c r="HFR37" s="191"/>
      <c r="HFS37" s="191"/>
      <c r="HFT37" s="191"/>
      <c r="HFU37" s="191"/>
      <c r="HFV37" s="191"/>
      <c r="HFW37" s="191"/>
      <c r="HFX37" s="191"/>
      <c r="HFY37" s="191"/>
      <c r="HFZ37" s="191"/>
      <c r="HGA37" s="191"/>
      <c r="HGB37" s="191"/>
      <c r="HGC37" s="191"/>
      <c r="HGD37" s="191"/>
      <c r="HGE37" s="191"/>
      <c r="HGF37" s="191"/>
      <c r="HGG37" s="191"/>
      <c r="HGH37" s="191"/>
      <c r="HGI37" s="191"/>
      <c r="HGJ37" s="191"/>
      <c r="HGK37" s="191"/>
      <c r="HGL37" s="191"/>
      <c r="HGM37" s="191"/>
      <c r="HGN37" s="191"/>
      <c r="HGO37" s="191"/>
      <c r="HGP37" s="191"/>
      <c r="HGQ37" s="191"/>
      <c r="HGR37" s="191"/>
      <c r="HGS37" s="191"/>
      <c r="HGT37" s="191"/>
      <c r="HGU37" s="191"/>
      <c r="HGV37" s="191"/>
      <c r="HGW37" s="191"/>
      <c r="HGX37" s="191"/>
      <c r="HGY37" s="191"/>
      <c r="HGZ37" s="191"/>
      <c r="HHA37" s="191"/>
      <c r="HHB37" s="191"/>
      <c r="HHC37" s="191"/>
      <c r="HHD37" s="191"/>
      <c r="HHE37" s="191"/>
      <c r="HHF37" s="191"/>
      <c r="HHG37" s="191"/>
      <c r="HHH37" s="191"/>
      <c r="HHI37" s="191"/>
      <c r="HHJ37" s="191"/>
      <c r="HHK37" s="191"/>
      <c r="HHL37" s="191"/>
      <c r="HHM37" s="191"/>
      <c r="HHN37" s="191"/>
      <c r="HHO37" s="191"/>
      <c r="HHP37" s="191"/>
      <c r="HHQ37" s="191"/>
      <c r="HHR37" s="191"/>
      <c r="HHS37" s="191"/>
      <c r="HHT37" s="191"/>
      <c r="HHU37" s="191"/>
      <c r="HHV37" s="191"/>
      <c r="HHW37" s="191"/>
      <c r="HHX37" s="191"/>
      <c r="HHY37" s="191"/>
      <c r="HHZ37" s="191"/>
      <c r="HIA37" s="191"/>
      <c r="HIB37" s="191"/>
      <c r="HIC37" s="191"/>
      <c r="HID37" s="191"/>
      <c r="HIE37" s="191"/>
      <c r="HIF37" s="191"/>
      <c r="HIG37" s="191"/>
      <c r="HIH37" s="191"/>
      <c r="HII37" s="191"/>
      <c r="HIJ37" s="191"/>
      <c r="HIK37" s="191"/>
      <c r="HIL37" s="191"/>
      <c r="HIM37" s="191"/>
      <c r="HIN37" s="191"/>
      <c r="HIO37" s="191"/>
      <c r="HIP37" s="191"/>
      <c r="HIQ37" s="191"/>
      <c r="HIR37" s="191"/>
      <c r="HIS37" s="191"/>
      <c r="HIT37" s="191"/>
      <c r="HIU37" s="191"/>
      <c r="HIV37" s="191"/>
      <c r="HIW37" s="191"/>
      <c r="HIX37" s="191"/>
      <c r="HIY37" s="191"/>
      <c r="HIZ37" s="191"/>
      <c r="HJA37" s="191"/>
      <c r="HJB37" s="191"/>
      <c r="HJC37" s="191"/>
      <c r="HJD37" s="191"/>
      <c r="HJE37" s="191"/>
      <c r="HJF37" s="191"/>
      <c r="HJG37" s="191"/>
      <c r="HJH37" s="191"/>
      <c r="HJI37" s="191"/>
      <c r="HJJ37" s="191"/>
      <c r="HJK37" s="191"/>
      <c r="HJL37" s="191"/>
      <c r="HJM37" s="191"/>
      <c r="HJN37" s="191"/>
      <c r="HJO37" s="191"/>
      <c r="HJP37" s="191"/>
      <c r="HJQ37" s="191"/>
      <c r="HJR37" s="191"/>
      <c r="HJS37" s="191"/>
      <c r="HJT37" s="191"/>
      <c r="HJU37" s="191"/>
      <c r="HJV37" s="191"/>
      <c r="HJW37" s="191"/>
      <c r="HJX37" s="191"/>
      <c r="HJY37" s="191"/>
      <c r="HJZ37" s="191"/>
      <c r="HKA37" s="191"/>
      <c r="HKB37" s="191"/>
      <c r="HKC37" s="191"/>
      <c r="HKD37" s="191"/>
      <c r="HKE37" s="191"/>
      <c r="HKF37" s="191"/>
      <c r="HKG37" s="191"/>
      <c r="HKH37" s="191"/>
      <c r="HKI37" s="191"/>
      <c r="HKJ37" s="191"/>
      <c r="HKK37" s="191"/>
      <c r="HKL37" s="191"/>
      <c r="HKM37" s="191"/>
      <c r="HKN37" s="191"/>
      <c r="HKO37" s="191"/>
      <c r="HKP37" s="191"/>
      <c r="HKQ37" s="191"/>
      <c r="HKR37" s="191"/>
      <c r="HKS37" s="191"/>
      <c r="HKT37" s="191"/>
      <c r="HKU37" s="191"/>
      <c r="HKV37" s="191"/>
      <c r="HKW37" s="191"/>
      <c r="HKX37" s="191"/>
      <c r="HKY37" s="191"/>
      <c r="HKZ37" s="191"/>
      <c r="HLA37" s="191"/>
      <c r="HLB37" s="191"/>
      <c r="HLC37" s="191"/>
      <c r="HLD37" s="191"/>
      <c r="HLE37" s="191"/>
      <c r="HLF37" s="191"/>
      <c r="HLG37" s="191"/>
      <c r="HLH37" s="191"/>
      <c r="HLI37" s="191"/>
      <c r="HLJ37" s="191"/>
      <c r="HLK37" s="191"/>
      <c r="HLL37" s="191"/>
      <c r="HLM37" s="191"/>
      <c r="HLN37" s="191"/>
      <c r="HLO37" s="191"/>
      <c r="HLP37" s="191"/>
      <c r="HLQ37" s="191"/>
      <c r="HLR37" s="191"/>
      <c r="HLS37" s="191"/>
      <c r="HLT37" s="191"/>
      <c r="HLU37" s="191"/>
      <c r="HLV37" s="191"/>
      <c r="HLW37" s="191"/>
      <c r="HLX37" s="191"/>
      <c r="HLY37" s="191"/>
      <c r="HLZ37" s="191"/>
      <c r="HMA37" s="191"/>
      <c r="HMB37" s="191"/>
      <c r="HMC37" s="191"/>
      <c r="HMD37" s="191"/>
      <c r="HME37" s="191"/>
      <c r="HMF37" s="191"/>
      <c r="HMG37" s="191"/>
      <c r="HMH37" s="191"/>
      <c r="HMI37" s="191"/>
      <c r="HMJ37" s="191"/>
      <c r="HMK37" s="191"/>
      <c r="HML37" s="191"/>
      <c r="HMM37" s="191"/>
      <c r="HMN37" s="191"/>
      <c r="HMO37" s="191"/>
      <c r="HMP37" s="191"/>
      <c r="HMQ37" s="191"/>
      <c r="HMR37" s="191"/>
      <c r="HMS37" s="191"/>
      <c r="HMT37" s="191"/>
      <c r="HMU37" s="191"/>
      <c r="HMV37" s="191"/>
      <c r="HMW37" s="191"/>
      <c r="HMX37" s="191"/>
      <c r="HMY37" s="191"/>
      <c r="HMZ37" s="191"/>
      <c r="HNA37" s="191"/>
      <c r="HNB37" s="191"/>
      <c r="HNC37" s="191"/>
      <c r="HND37" s="191"/>
      <c r="HNE37" s="191"/>
      <c r="HNF37" s="191"/>
      <c r="HNG37" s="191"/>
      <c r="HNH37" s="191"/>
      <c r="HNI37" s="191"/>
      <c r="HNJ37" s="191"/>
      <c r="HNK37" s="191"/>
      <c r="HNL37" s="191"/>
      <c r="HNM37" s="191"/>
      <c r="HNN37" s="191"/>
      <c r="HNO37" s="191"/>
      <c r="HNP37" s="191"/>
      <c r="HNQ37" s="191"/>
      <c r="HNR37" s="191"/>
      <c r="HNS37" s="191"/>
      <c r="HNT37" s="191"/>
      <c r="HNU37" s="191"/>
      <c r="HNV37" s="191"/>
      <c r="HNW37" s="191"/>
      <c r="HNX37" s="191"/>
      <c r="HNY37" s="191"/>
      <c r="HNZ37" s="191"/>
      <c r="HOA37" s="191"/>
      <c r="HOB37" s="191"/>
      <c r="HOC37" s="191"/>
      <c r="HOD37" s="191"/>
      <c r="HOE37" s="191"/>
      <c r="HOF37" s="191"/>
      <c r="HOG37" s="191"/>
      <c r="HOH37" s="191"/>
      <c r="HOI37" s="191"/>
      <c r="HOJ37" s="191"/>
      <c r="HOK37" s="191"/>
      <c r="HOL37" s="191"/>
      <c r="HOM37" s="191"/>
      <c r="HON37" s="191"/>
      <c r="HOO37" s="191"/>
      <c r="HOP37" s="191"/>
      <c r="HOQ37" s="191"/>
      <c r="HOR37" s="191"/>
      <c r="HOS37" s="191"/>
      <c r="HOT37" s="191"/>
      <c r="HOU37" s="191"/>
      <c r="HOV37" s="191"/>
      <c r="HOW37" s="191"/>
      <c r="HOX37" s="191"/>
      <c r="HOY37" s="191"/>
      <c r="HOZ37" s="191"/>
      <c r="HPA37" s="191"/>
      <c r="HPB37" s="191"/>
      <c r="HPC37" s="191"/>
      <c r="HPD37" s="191"/>
      <c r="HPE37" s="191"/>
      <c r="HPF37" s="191"/>
      <c r="HPG37" s="191"/>
      <c r="HPH37" s="191"/>
      <c r="HPI37" s="191"/>
      <c r="HPJ37" s="191"/>
      <c r="HPK37" s="191"/>
      <c r="HPL37" s="191"/>
      <c r="HPM37" s="191"/>
      <c r="HPN37" s="191"/>
      <c r="HPO37" s="191"/>
      <c r="HPP37" s="191"/>
      <c r="HPQ37" s="191"/>
      <c r="HPR37" s="191"/>
      <c r="HPS37" s="191"/>
      <c r="HPT37" s="191"/>
      <c r="HPU37" s="191"/>
      <c r="HPV37" s="191"/>
      <c r="HPW37" s="191"/>
      <c r="HPX37" s="191"/>
      <c r="HPY37" s="191"/>
      <c r="HPZ37" s="191"/>
      <c r="HQA37" s="191"/>
      <c r="HQB37" s="191"/>
      <c r="HQC37" s="191"/>
      <c r="HQD37" s="191"/>
      <c r="HQE37" s="191"/>
      <c r="HQF37" s="191"/>
      <c r="HQG37" s="191"/>
      <c r="HQH37" s="191"/>
      <c r="HQI37" s="191"/>
      <c r="HQJ37" s="191"/>
      <c r="HQK37" s="191"/>
      <c r="HQL37" s="191"/>
      <c r="HQM37" s="191"/>
      <c r="HQN37" s="191"/>
      <c r="HQO37" s="191"/>
      <c r="HQP37" s="191"/>
      <c r="HQQ37" s="191"/>
      <c r="HQR37" s="191"/>
      <c r="HQS37" s="191"/>
      <c r="HQT37" s="191"/>
      <c r="HQU37" s="191"/>
      <c r="HQV37" s="191"/>
      <c r="HQW37" s="191"/>
      <c r="HQX37" s="191"/>
      <c r="HQY37" s="191"/>
      <c r="HQZ37" s="191"/>
      <c r="HRA37" s="191"/>
      <c r="HRB37" s="191"/>
      <c r="HRC37" s="191"/>
      <c r="HRD37" s="191"/>
      <c r="HRE37" s="191"/>
      <c r="HRF37" s="191"/>
      <c r="HRG37" s="191"/>
      <c r="HRH37" s="191"/>
      <c r="HRI37" s="191"/>
      <c r="HRJ37" s="191"/>
      <c r="HRK37" s="191"/>
      <c r="HRL37" s="191"/>
      <c r="HRM37" s="191"/>
      <c r="HRN37" s="191"/>
      <c r="HRO37" s="191"/>
      <c r="HRP37" s="191"/>
      <c r="HRQ37" s="191"/>
      <c r="HRR37" s="191"/>
      <c r="HRS37" s="191"/>
      <c r="HRT37" s="191"/>
      <c r="HRU37" s="191"/>
      <c r="HRV37" s="191"/>
      <c r="HRW37" s="191"/>
      <c r="HRX37" s="191"/>
      <c r="HRY37" s="191"/>
      <c r="HRZ37" s="191"/>
      <c r="HSA37" s="191"/>
      <c r="HSB37" s="191"/>
      <c r="HSC37" s="191"/>
      <c r="HSD37" s="191"/>
      <c r="HSE37" s="191"/>
      <c r="HSF37" s="191"/>
      <c r="HSG37" s="191"/>
      <c r="HSH37" s="191"/>
      <c r="HSI37" s="191"/>
      <c r="HSJ37" s="191"/>
      <c r="HSK37" s="191"/>
      <c r="HSL37" s="191"/>
      <c r="HSM37" s="191"/>
      <c r="HSN37" s="191"/>
      <c r="HSO37" s="191"/>
      <c r="HSP37" s="191"/>
      <c r="HSQ37" s="191"/>
      <c r="HSR37" s="191"/>
      <c r="HSS37" s="191"/>
      <c r="HST37" s="191"/>
      <c r="HSU37" s="191"/>
      <c r="HSV37" s="191"/>
      <c r="HSW37" s="191"/>
      <c r="HSX37" s="191"/>
      <c r="HSY37" s="191"/>
      <c r="HSZ37" s="191"/>
      <c r="HTA37" s="191"/>
      <c r="HTB37" s="191"/>
      <c r="HTC37" s="191"/>
      <c r="HTD37" s="191"/>
      <c r="HTE37" s="191"/>
      <c r="HTF37" s="191"/>
      <c r="HTG37" s="191"/>
      <c r="HTH37" s="191"/>
      <c r="HTI37" s="191"/>
      <c r="HTJ37" s="191"/>
      <c r="HTK37" s="191"/>
      <c r="HTL37" s="191"/>
      <c r="HTM37" s="191"/>
      <c r="HTN37" s="191"/>
      <c r="HTO37" s="191"/>
      <c r="HTP37" s="191"/>
      <c r="HTQ37" s="191"/>
      <c r="HTR37" s="191"/>
      <c r="HTS37" s="191"/>
      <c r="HTT37" s="191"/>
      <c r="HTU37" s="191"/>
      <c r="HTV37" s="191"/>
      <c r="HTW37" s="191"/>
      <c r="HTX37" s="191"/>
      <c r="HTY37" s="191"/>
      <c r="HTZ37" s="191"/>
      <c r="HUA37" s="191"/>
      <c r="HUB37" s="191"/>
      <c r="HUC37" s="191"/>
      <c r="HUD37" s="191"/>
      <c r="HUE37" s="191"/>
      <c r="HUF37" s="191"/>
      <c r="HUG37" s="191"/>
      <c r="HUH37" s="191"/>
      <c r="HUI37" s="191"/>
      <c r="HUJ37" s="191"/>
      <c r="HUK37" s="191"/>
      <c r="HUL37" s="191"/>
      <c r="HUM37" s="191"/>
      <c r="HUN37" s="191"/>
      <c r="HUO37" s="191"/>
      <c r="HUP37" s="191"/>
      <c r="HUQ37" s="191"/>
      <c r="HUR37" s="191"/>
      <c r="HUS37" s="191"/>
      <c r="HUT37" s="191"/>
      <c r="HUU37" s="191"/>
      <c r="HUV37" s="191"/>
      <c r="HUW37" s="191"/>
      <c r="HUX37" s="191"/>
      <c r="HUY37" s="191"/>
      <c r="HUZ37" s="191"/>
      <c r="HVA37" s="191"/>
      <c r="HVB37" s="191"/>
      <c r="HVC37" s="191"/>
      <c r="HVD37" s="191"/>
      <c r="HVE37" s="191"/>
      <c r="HVF37" s="191"/>
      <c r="HVG37" s="191"/>
      <c r="HVH37" s="191"/>
      <c r="HVI37" s="191"/>
      <c r="HVJ37" s="191"/>
      <c r="HVK37" s="191"/>
      <c r="HVL37" s="191"/>
      <c r="HVM37" s="191"/>
      <c r="HVN37" s="191"/>
      <c r="HVO37" s="191"/>
      <c r="HVP37" s="191"/>
      <c r="HVQ37" s="191"/>
      <c r="HVR37" s="191"/>
      <c r="HVS37" s="191"/>
      <c r="HVT37" s="191"/>
      <c r="HVU37" s="191"/>
      <c r="HVV37" s="191"/>
      <c r="HVW37" s="191"/>
      <c r="HVX37" s="191"/>
      <c r="HVY37" s="191"/>
      <c r="HVZ37" s="191"/>
      <c r="HWA37" s="191"/>
      <c r="HWB37" s="191"/>
      <c r="HWC37" s="191"/>
      <c r="HWD37" s="191"/>
      <c r="HWE37" s="191"/>
      <c r="HWF37" s="191"/>
      <c r="HWG37" s="191"/>
      <c r="HWH37" s="191"/>
      <c r="HWI37" s="191"/>
      <c r="HWJ37" s="191"/>
      <c r="HWK37" s="191"/>
      <c r="HWL37" s="191"/>
      <c r="HWM37" s="191"/>
      <c r="HWN37" s="191"/>
      <c r="HWO37" s="191"/>
      <c r="HWP37" s="191"/>
      <c r="HWQ37" s="191"/>
      <c r="HWR37" s="191"/>
      <c r="HWS37" s="191"/>
      <c r="HWT37" s="191"/>
      <c r="HWU37" s="191"/>
      <c r="HWV37" s="191"/>
      <c r="HWW37" s="191"/>
      <c r="HWX37" s="191"/>
      <c r="HWY37" s="191"/>
      <c r="HWZ37" s="191"/>
      <c r="HXA37" s="191"/>
      <c r="HXB37" s="191"/>
      <c r="HXC37" s="191"/>
      <c r="HXD37" s="191"/>
      <c r="HXE37" s="191"/>
      <c r="HXF37" s="191"/>
      <c r="HXG37" s="191"/>
      <c r="HXH37" s="191"/>
      <c r="HXI37" s="191"/>
      <c r="HXJ37" s="191"/>
      <c r="HXK37" s="191"/>
      <c r="HXL37" s="191"/>
      <c r="HXM37" s="191"/>
      <c r="HXN37" s="191"/>
      <c r="HXO37" s="191"/>
      <c r="HXP37" s="191"/>
      <c r="HXQ37" s="191"/>
      <c r="HXR37" s="191"/>
      <c r="HXS37" s="191"/>
      <c r="HXT37" s="191"/>
      <c r="HXU37" s="191"/>
      <c r="HXV37" s="191"/>
      <c r="HXW37" s="191"/>
      <c r="HXX37" s="191"/>
      <c r="HXY37" s="191"/>
      <c r="HXZ37" s="191"/>
      <c r="HYA37" s="191"/>
      <c r="HYB37" s="191"/>
      <c r="HYC37" s="191"/>
      <c r="HYD37" s="191"/>
      <c r="HYE37" s="191"/>
      <c r="HYF37" s="191"/>
      <c r="HYG37" s="191"/>
      <c r="HYH37" s="191"/>
      <c r="HYI37" s="191"/>
      <c r="HYJ37" s="191"/>
      <c r="HYK37" s="191"/>
      <c r="HYL37" s="191"/>
      <c r="HYM37" s="191"/>
      <c r="HYN37" s="191"/>
      <c r="HYO37" s="191"/>
      <c r="HYP37" s="191"/>
      <c r="HYQ37" s="191"/>
      <c r="HYR37" s="191"/>
      <c r="HYS37" s="191"/>
      <c r="HYT37" s="191"/>
      <c r="HYU37" s="191"/>
      <c r="HYV37" s="191"/>
      <c r="HYW37" s="191"/>
      <c r="HYX37" s="191"/>
      <c r="HYY37" s="191"/>
      <c r="HYZ37" s="191"/>
      <c r="HZA37" s="191"/>
      <c r="HZB37" s="191"/>
      <c r="HZC37" s="191"/>
      <c r="HZD37" s="191"/>
      <c r="HZE37" s="191"/>
      <c r="HZF37" s="191"/>
      <c r="HZG37" s="191"/>
      <c r="HZH37" s="191"/>
      <c r="HZI37" s="191"/>
      <c r="HZJ37" s="191"/>
      <c r="HZK37" s="191"/>
      <c r="HZL37" s="191"/>
      <c r="HZM37" s="191"/>
      <c r="HZN37" s="191"/>
      <c r="HZO37" s="191"/>
      <c r="HZP37" s="191"/>
      <c r="HZQ37" s="191"/>
      <c r="HZR37" s="191"/>
      <c r="HZS37" s="191"/>
      <c r="HZT37" s="191"/>
      <c r="HZU37" s="191"/>
      <c r="HZV37" s="191"/>
      <c r="HZW37" s="191"/>
      <c r="HZX37" s="191"/>
      <c r="HZY37" s="191"/>
      <c r="HZZ37" s="191"/>
      <c r="IAA37" s="191"/>
      <c r="IAB37" s="191"/>
      <c r="IAC37" s="191"/>
      <c r="IAD37" s="191"/>
      <c r="IAE37" s="191"/>
      <c r="IAF37" s="191"/>
      <c r="IAG37" s="191"/>
      <c r="IAH37" s="191"/>
      <c r="IAI37" s="191"/>
      <c r="IAJ37" s="191"/>
      <c r="IAK37" s="191"/>
      <c r="IAL37" s="191"/>
      <c r="IAM37" s="191"/>
      <c r="IAN37" s="191"/>
      <c r="IAO37" s="191"/>
      <c r="IAP37" s="191"/>
      <c r="IAQ37" s="191"/>
      <c r="IAR37" s="191"/>
      <c r="IAS37" s="191"/>
      <c r="IAT37" s="191"/>
      <c r="IAU37" s="191"/>
      <c r="IAV37" s="191"/>
      <c r="IAW37" s="191"/>
      <c r="IAX37" s="191"/>
      <c r="IAY37" s="191"/>
      <c r="IAZ37" s="191"/>
      <c r="IBA37" s="191"/>
      <c r="IBB37" s="191"/>
      <c r="IBC37" s="191"/>
      <c r="IBD37" s="191"/>
      <c r="IBE37" s="191"/>
      <c r="IBF37" s="191"/>
      <c r="IBG37" s="191"/>
      <c r="IBH37" s="191"/>
      <c r="IBI37" s="191"/>
      <c r="IBJ37" s="191"/>
      <c r="IBK37" s="191"/>
      <c r="IBL37" s="191"/>
      <c r="IBM37" s="191"/>
      <c r="IBN37" s="191"/>
      <c r="IBO37" s="191"/>
      <c r="IBP37" s="191"/>
      <c r="IBQ37" s="191"/>
      <c r="IBR37" s="191"/>
      <c r="IBS37" s="191"/>
      <c r="IBT37" s="191"/>
      <c r="IBU37" s="191"/>
      <c r="IBV37" s="191"/>
      <c r="IBW37" s="191"/>
      <c r="IBX37" s="191"/>
      <c r="IBY37" s="191"/>
      <c r="IBZ37" s="191"/>
      <c r="ICA37" s="191"/>
      <c r="ICB37" s="191"/>
      <c r="ICC37" s="191"/>
      <c r="ICD37" s="191"/>
      <c r="ICE37" s="191"/>
      <c r="ICF37" s="191"/>
      <c r="ICG37" s="191"/>
      <c r="ICH37" s="191"/>
      <c r="ICI37" s="191"/>
      <c r="ICJ37" s="191"/>
      <c r="ICK37" s="191"/>
      <c r="ICL37" s="191"/>
      <c r="ICM37" s="191"/>
      <c r="ICN37" s="191"/>
      <c r="ICO37" s="191"/>
      <c r="ICP37" s="191"/>
      <c r="ICQ37" s="191"/>
      <c r="ICR37" s="191"/>
      <c r="ICS37" s="191"/>
      <c r="ICT37" s="191"/>
      <c r="ICU37" s="191"/>
      <c r="ICV37" s="191"/>
      <c r="ICW37" s="191"/>
      <c r="ICX37" s="191"/>
      <c r="ICY37" s="191"/>
      <c r="ICZ37" s="191"/>
      <c r="IDA37" s="191"/>
      <c r="IDB37" s="191"/>
      <c r="IDC37" s="191"/>
      <c r="IDD37" s="191"/>
      <c r="IDE37" s="191"/>
      <c r="IDF37" s="191"/>
      <c r="IDG37" s="191"/>
      <c r="IDH37" s="191"/>
      <c r="IDI37" s="191"/>
      <c r="IDJ37" s="191"/>
      <c r="IDK37" s="191"/>
      <c r="IDL37" s="191"/>
      <c r="IDM37" s="191"/>
      <c r="IDN37" s="191"/>
      <c r="IDO37" s="191"/>
      <c r="IDP37" s="191"/>
      <c r="IDQ37" s="191"/>
      <c r="IDR37" s="191"/>
      <c r="IDS37" s="191"/>
      <c r="IDT37" s="191"/>
      <c r="IDU37" s="191"/>
      <c r="IDV37" s="191"/>
      <c r="IDW37" s="191"/>
      <c r="IDX37" s="191"/>
      <c r="IDY37" s="191"/>
      <c r="IDZ37" s="191"/>
      <c r="IEA37" s="191"/>
      <c r="IEB37" s="191"/>
      <c r="IEC37" s="191"/>
      <c r="IED37" s="191"/>
      <c r="IEE37" s="191"/>
      <c r="IEF37" s="191"/>
      <c r="IEG37" s="191"/>
      <c r="IEH37" s="191"/>
      <c r="IEI37" s="191"/>
      <c r="IEJ37" s="191"/>
      <c r="IEK37" s="191"/>
      <c r="IEL37" s="191"/>
      <c r="IEM37" s="191"/>
      <c r="IEN37" s="191"/>
      <c r="IEO37" s="191"/>
      <c r="IEP37" s="191"/>
      <c r="IEQ37" s="191"/>
      <c r="IER37" s="191"/>
      <c r="IES37" s="191"/>
      <c r="IET37" s="191"/>
      <c r="IEU37" s="191"/>
      <c r="IEV37" s="191"/>
      <c r="IEW37" s="191"/>
      <c r="IEX37" s="191"/>
      <c r="IEY37" s="191"/>
      <c r="IEZ37" s="191"/>
      <c r="IFA37" s="191"/>
      <c r="IFB37" s="191"/>
      <c r="IFC37" s="191"/>
      <c r="IFD37" s="191"/>
      <c r="IFE37" s="191"/>
      <c r="IFF37" s="191"/>
      <c r="IFG37" s="191"/>
      <c r="IFH37" s="191"/>
      <c r="IFI37" s="191"/>
      <c r="IFJ37" s="191"/>
      <c r="IFK37" s="191"/>
      <c r="IFL37" s="191"/>
      <c r="IFM37" s="191"/>
      <c r="IFN37" s="191"/>
      <c r="IFO37" s="191"/>
      <c r="IFP37" s="191"/>
      <c r="IFQ37" s="191"/>
      <c r="IFR37" s="191"/>
      <c r="IFS37" s="191"/>
      <c r="IFT37" s="191"/>
      <c r="IFU37" s="191"/>
      <c r="IFV37" s="191"/>
      <c r="IFW37" s="191"/>
      <c r="IFX37" s="191"/>
      <c r="IFY37" s="191"/>
      <c r="IFZ37" s="191"/>
      <c r="IGA37" s="191"/>
      <c r="IGB37" s="191"/>
      <c r="IGC37" s="191"/>
      <c r="IGD37" s="191"/>
      <c r="IGE37" s="191"/>
      <c r="IGF37" s="191"/>
      <c r="IGG37" s="191"/>
      <c r="IGH37" s="191"/>
      <c r="IGI37" s="191"/>
      <c r="IGJ37" s="191"/>
      <c r="IGK37" s="191"/>
      <c r="IGL37" s="191"/>
      <c r="IGM37" s="191"/>
      <c r="IGN37" s="191"/>
      <c r="IGO37" s="191"/>
      <c r="IGP37" s="191"/>
      <c r="IGQ37" s="191"/>
      <c r="IGR37" s="191"/>
      <c r="IGS37" s="191"/>
      <c r="IGT37" s="191"/>
      <c r="IGU37" s="191"/>
      <c r="IGV37" s="191"/>
      <c r="IGW37" s="191"/>
      <c r="IGX37" s="191"/>
      <c r="IGY37" s="191"/>
      <c r="IGZ37" s="191"/>
      <c r="IHA37" s="191"/>
      <c r="IHB37" s="191"/>
      <c r="IHC37" s="191"/>
      <c r="IHD37" s="191"/>
      <c r="IHE37" s="191"/>
      <c r="IHF37" s="191"/>
      <c r="IHG37" s="191"/>
      <c r="IHH37" s="191"/>
      <c r="IHI37" s="191"/>
      <c r="IHJ37" s="191"/>
      <c r="IHK37" s="191"/>
      <c r="IHL37" s="191"/>
      <c r="IHM37" s="191"/>
      <c r="IHN37" s="191"/>
      <c r="IHO37" s="191"/>
      <c r="IHP37" s="191"/>
      <c r="IHQ37" s="191"/>
      <c r="IHR37" s="191"/>
      <c r="IHS37" s="191"/>
      <c r="IHT37" s="191"/>
      <c r="IHU37" s="191"/>
      <c r="IHV37" s="191"/>
      <c r="IHW37" s="191"/>
      <c r="IHX37" s="191"/>
      <c r="IHY37" s="191"/>
      <c r="IHZ37" s="191"/>
      <c r="IIA37" s="191"/>
      <c r="IIB37" s="191"/>
      <c r="IIC37" s="191"/>
      <c r="IID37" s="191"/>
      <c r="IIE37" s="191"/>
      <c r="IIF37" s="191"/>
      <c r="IIG37" s="191"/>
      <c r="IIH37" s="191"/>
      <c r="III37" s="191"/>
      <c r="IIJ37" s="191"/>
      <c r="IIK37" s="191"/>
      <c r="IIL37" s="191"/>
      <c r="IIM37" s="191"/>
      <c r="IIN37" s="191"/>
      <c r="IIO37" s="191"/>
      <c r="IIP37" s="191"/>
      <c r="IIQ37" s="191"/>
      <c r="IIR37" s="191"/>
      <c r="IIS37" s="191"/>
      <c r="IIT37" s="191"/>
      <c r="IIU37" s="191"/>
      <c r="IIV37" s="191"/>
      <c r="IIW37" s="191"/>
      <c r="IIX37" s="191"/>
      <c r="IIY37" s="191"/>
      <c r="IIZ37" s="191"/>
      <c r="IJA37" s="191"/>
      <c r="IJB37" s="191"/>
      <c r="IJC37" s="191"/>
      <c r="IJD37" s="191"/>
      <c r="IJE37" s="191"/>
      <c r="IJF37" s="191"/>
      <c r="IJG37" s="191"/>
      <c r="IJH37" s="191"/>
      <c r="IJI37" s="191"/>
      <c r="IJJ37" s="191"/>
      <c r="IJK37" s="191"/>
      <c r="IJL37" s="191"/>
      <c r="IJM37" s="191"/>
      <c r="IJN37" s="191"/>
      <c r="IJO37" s="191"/>
      <c r="IJP37" s="191"/>
      <c r="IJQ37" s="191"/>
      <c r="IJR37" s="191"/>
      <c r="IJS37" s="191"/>
      <c r="IJT37" s="191"/>
      <c r="IJU37" s="191"/>
      <c r="IJV37" s="191"/>
      <c r="IJW37" s="191"/>
      <c r="IJX37" s="191"/>
      <c r="IJY37" s="191"/>
      <c r="IJZ37" s="191"/>
      <c r="IKA37" s="191"/>
      <c r="IKB37" s="191"/>
      <c r="IKC37" s="191"/>
      <c r="IKD37" s="191"/>
      <c r="IKE37" s="191"/>
      <c r="IKF37" s="191"/>
      <c r="IKG37" s="191"/>
      <c r="IKH37" s="191"/>
      <c r="IKI37" s="191"/>
      <c r="IKJ37" s="191"/>
      <c r="IKK37" s="191"/>
      <c r="IKL37" s="191"/>
      <c r="IKM37" s="191"/>
      <c r="IKN37" s="191"/>
      <c r="IKO37" s="191"/>
      <c r="IKP37" s="191"/>
      <c r="IKQ37" s="191"/>
      <c r="IKR37" s="191"/>
      <c r="IKS37" s="191"/>
      <c r="IKT37" s="191"/>
      <c r="IKU37" s="191"/>
      <c r="IKV37" s="191"/>
      <c r="IKW37" s="191"/>
      <c r="IKX37" s="191"/>
      <c r="IKY37" s="191"/>
      <c r="IKZ37" s="191"/>
      <c r="ILA37" s="191"/>
      <c r="ILB37" s="191"/>
      <c r="ILC37" s="191"/>
      <c r="ILD37" s="191"/>
      <c r="ILE37" s="191"/>
      <c r="ILF37" s="191"/>
      <c r="ILG37" s="191"/>
      <c r="ILH37" s="191"/>
      <c r="ILI37" s="191"/>
      <c r="ILJ37" s="191"/>
      <c r="ILK37" s="191"/>
      <c r="ILL37" s="191"/>
      <c r="ILM37" s="191"/>
      <c r="ILN37" s="191"/>
      <c r="ILO37" s="191"/>
      <c r="ILP37" s="191"/>
      <c r="ILQ37" s="191"/>
      <c r="ILR37" s="191"/>
      <c r="ILS37" s="191"/>
      <c r="ILT37" s="191"/>
      <c r="ILU37" s="191"/>
      <c r="ILV37" s="191"/>
      <c r="ILW37" s="191"/>
      <c r="ILX37" s="191"/>
      <c r="ILY37" s="191"/>
      <c r="ILZ37" s="191"/>
      <c r="IMA37" s="191"/>
      <c r="IMB37" s="191"/>
      <c r="IMC37" s="191"/>
      <c r="IMD37" s="191"/>
      <c r="IME37" s="191"/>
      <c r="IMF37" s="191"/>
      <c r="IMG37" s="191"/>
      <c r="IMH37" s="191"/>
      <c r="IMI37" s="191"/>
      <c r="IMJ37" s="191"/>
      <c r="IMK37" s="191"/>
      <c r="IML37" s="191"/>
      <c r="IMM37" s="191"/>
      <c r="IMN37" s="191"/>
      <c r="IMO37" s="191"/>
      <c r="IMP37" s="191"/>
      <c r="IMQ37" s="191"/>
      <c r="IMR37" s="191"/>
      <c r="IMS37" s="191"/>
      <c r="IMT37" s="191"/>
      <c r="IMU37" s="191"/>
      <c r="IMV37" s="191"/>
      <c r="IMW37" s="191"/>
      <c r="IMX37" s="191"/>
      <c r="IMY37" s="191"/>
      <c r="IMZ37" s="191"/>
      <c r="INA37" s="191"/>
      <c r="INB37" s="191"/>
      <c r="INC37" s="191"/>
      <c r="IND37" s="191"/>
      <c r="INE37" s="191"/>
      <c r="INF37" s="191"/>
      <c r="ING37" s="191"/>
      <c r="INH37" s="191"/>
      <c r="INI37" s="191"/>
      <c r="INJ37" s="191"/>
      <c r="INK37" s="191"/>
      <c r="INL37" s="191"/>
      <c r="INM37" s="191"/>
      <c r="INN37" s="191"/>
      <c r="INO37" s="191"/>
      <c r="INP37" s="191"/>
      <c r="INQ37" s="191"/>
      <c r="INR37" s="191"/>
      <c r="INS37" s="191"/>
      <c r="INT37" s="191"/>
      <c r="INU37" s="191"/>
      <c r="INV37" s="191"/>
      <c r="INW37" s="191"/>
      <c r="INX37" s="191"/>
      <c r="INY37" s="191"/>
      <c r="INZ37" s="191"/>
      <c r="IOA37" s="191"/>
      <c r="IOB37" s="191"/>
      <c r="IOC37" s="191"/>
      <c r="IOD37" s="191"/>
      <c r="IOE37" s="191"/>
      <c r="IOF37" s="191"/>
      <c r="IOG37" s="191"/>
      <c r="IOH37" s="191"/>
      <c r="IOI37" s="191"/>
      <c r="IOJ37" s="191"/>
      <c r="IOK37" s="191"/>
      <c r="IOL37" s="191"/>
      <c r="IOM37" s="191"/>
      <c r="ION37" s="191"/>
      <c r="IOO37" s="191"/>
      <c r="IOP37" s="191"/>
      <c r="IOQ37" s="191"/>
      <c r="IOR37" s="191"/>
      <c r="IOS37" s="191"/>
      <c r="IOT37" s="191"/>
      <c r="IOU37" s="191"/>
      <c r="IOV37" s="191"/>
      <c r="IOW37" s="191"/>
      <c r="IOX37" s="191"/>
      <c r="IOY37" s="191"/>
      <c r="IOZ37" s="191"/>
      <c r="IPA37" s="191"/>
      <c r="IPB37" s="191"/>
      <c r="IPC37" s="191"/>
      <c r="IPD37" s="191"/>
      <c r="IPE37" s="191"/>
      <c r="IPF37" s="191"/>
      <c r="IPG37" s="191"/>
      <c r="IPH37" s="191"/>
      <c r="IPI37" s="191"/>
      <c r="IPJ37" s="191"/>
      <c r="IPK37" s="191"/>
      <c r="IPL37" s="191"/>
      <c r="IPM37" s="191"/>
      <c r="IPN37" s="191"/>
      <c r="IPO37" s="191"/>
      <c r="IPP37" s="191"/>
      <c r="IPQ37" s="191"/>
      <c r="IPR37" s="191"/>
      <c r="IPS37" s="191"/>
      <c r="IPT37" s="191"/>
      <c r="IPU37" s="191"/>
      <c r="IPV37" s="191"/>
      <c r="IPW37" s="191"/>
      <c r="IPX37" s="191"/>
      <c r="IPY37" s="191"/>
      <c r="IPZ37" s="191"/>
      <c r="IQA37" s="191"/>
      <c r="IQB37" s="191"/>
      <c r="IQC37" s="191"/>
      <c r="IQD37" s="191"/>
      <c r="IQE37" s="191"/>
      <c r="IQF37" s="191"/>
      <c r="IQG37" s="191"/>
      <c r="IQH37" s="191"/>
      <c r="IQI37" s="191"/>
      <c r="IQJ37" s="191"/>
      <c r="IQK37" s="191"/>
      <c r="IQL37" s="191"/>
      <c r="IQM37" s="191"/>
      <c r="IQN37" s="191"/>
      <c r="IQO37" s="191"/>
      <c r="IQP37" s="191"/>
      <c r="IQQ37" s="191"/>
      <c r="IQR37" s="191"/>
      <c r="IQS37" s="191"/>
      <c r="IQT37" s="191"/>
      <c r="IQU37" s="191"/>
      <c r="IQV37" s="191"/>
      <c r="IQW37" s="191"/>
      <c r="IQX37" s="191"/>
      <c r="IQY37" s="191"/>
      <c r="IQZ37" s="191"/>
      <c r="IRA37" s="191"/>
      <c r="IRB37" s="191"/>
      <c r="IRC37" s="191"/>
      <c r="IRD37" s="191"/>
      <c r="IRE37" s="191"/>
      <c r="IRF37" s="191"/>
      <c r="IRG37" s="191"/>
      <c r="IRH37" s="191"/>
      <c r="IRI37" s="191"/>
      <c r="IRJ37" s="191"/>
      <c r="IRK37" s="191"/>
      <c r="IRL37" s="191"/>
      <c r="IRM37" s="191"/>
      <c r="IRN37" s="191"/>
      <c r="IRO37" s="191"/>
      <c r="IRP37" s="191"/>
      <c r="IRQ37" s="191"/>
      <c r="IRR37" s="191"/>
      <c r="IRS37" s="191"/>
      <c r="IRT37" s="191"/>
      <c r="IRU37" s="191"/>
      <c r="IRV37" s="191"/>
      <c r="IRW37" s="191"/>
      <c r="IRX37" s="191"/>
      <c r="IRY37" s="191"/>
      <c r="IRZ37" s="191"/>
      <c r="ISA37" s="191"/>
      <c r="ISB37" s="191"/>
      <c r="ISC37" s="191"/>
      <c r="ISD37" s="191"/>
      <c r="ISE37" s="191"/>
      <c r="ISF37" s="191"/>
      <c r="ISG37" s="191"/>
      <c r="ISH37" s="191"/>
      <c r="ISI37" s="191"/>
      <c r="ISJ37" s="191"/>
      <c r="ISK37" s="191"/>
      <c r="ISL37" s="191"/>
      <c r="ISM37" s="191"/>
      <c r="ISN37" s="191"/>
      <c r="ISO37" s="191"/>
      <c r="ISP37" s="191"/>
      <c r="ISQ37" s="191"/>
      <c r="ISR37" s="191"/>
      <c r="ISS37" s="191"/>
      <c r="IST37" s="191"/>
      <c r="ISU37" s="191"/>
      <c r="ISV37" s="191"/>
      <c r="ISW37" s="191"/>
      <c r="ISX37" s="191"/>
      <c r="ISY37" s="191"/>
      <c r="ISZ37" s="191"/>
      <c r="ITA37" s="191"/>
      <c r="ITB37" s="191"/>
      <c r="ITC37" s="191"/>
      <c r="ITD37" s="191"/>
      <c r="ITE37" s="191"/>
      <c r="ITF37" s="191"/>
      <c r="ITG37" s="191"/>
      <c r="ITH37" s="191"/>
      <c r="ITI37" s="191"/>
      <c r="ITJ37" s="191"/>
      <c r="ITK37" s="191"/>
      <c r="ITL37" s="191"/>
      <c r="ITM37" s="191"/>
      <c r="ITN37" s="191"/>
      <c r="ITO37" s="191"/>
      <c r="ITP37" s="191"/>
      <c r="ITQ37" s="191"/>
      <c r="ITR37" s="191"/>
      <c r="ITS37" s="191"/>
      <c r="ITT37" s="191"/>
      <c r="ITU37" s="191"/>
      <c r="ITV37" s="191"/>
      <c r="ITW37" s="191"/>
      <c r="ITX37" s="191"/>
      <c r="ITY37" s="191"/>
      <c r="ITZ37" s="191"/>
      <c r="IUA37" s="191"/>
      <c r="IUB37" s="191"/>
      <c r="IUC37" s="191"/>
      <c r="IUD37" s="191"/>
      <c r="IUE37" s="191"/>
      <c r="IUF37" s="191"/>
      <c r="IUG37" s="191"/>
      <c r="IUH37" s="191"/>
      <c r="IUI37" s="191"/>
      <c r="IUJ37" s="191"/>
      <c r="IUK37" s="191"/>
      <c r="IUL37" s="191"/>
      <c r="IUM37" s="191"/>
      <c r="IUN37" s="191"/>
      <c r="IUO37" s="191"/>
      <c r="IUP37" s="191"/>
      <c r="IUQ37" s="191"/>
      <c r="IUR37" s="191"/>
      <c r="IUS37" s="191"/>
      <c r="IUT37" s="191"/>
      <c r="IUU37" s="191"/>
      <c r="IUV37" s="191"/>
      <c r="IUW37" s="191"/>
      <c r="IUX37" s="191"/>
      <c r="IUY37" s="191"/>
      <c r="IUZ37" s="191"/>
      <c r="IVA37" s="191"/>
      <c r="IVB37" s="191"/>
      <c r="IVC37" s="191"/>
      <c r="IVD37" s="191"/>
      <c r="IVE37" s="191"/>
      <c r="IVF37" s="191"/>
      <c r="IVG37" s="191"/>
      <c r="IVH37" s="191"/>
      <c r="IVI37" s="191"/>
      <c r="IVJ37" s="191"/>
      <c r="IVK37" s="191"/>
      <c r="IVL37" s="191"/>
      <c r="IVM37" s="191"/>
      <c r="IVN37" s="191"/>
      <c r="IVO37" s="191"/>
      <c r="IVP37" s="191"/>
      <c r="IVQ37" s="191"/>
      <c r="IVR37" s="191"/>
      <c r="IVS37" s="191"/>
      <c r="IVT37" s="191"/>
      <c r="IVU37" s="191"/>
      <c r="IVV37" s="191"/>
      <c r="IVW37" s="191"/>
      <c r="IVX37" s="191"/>
      <c r="IVY37" s="191"/>
      <c r="IVZ37" s="191"/>
      <c r="IWA37" s="191"/>
      <c r="IWB37" s="191"/>
      <c r="IWC37" s="191"/>
      <c r="IWD37" s="191"/>
      <c r="IWE37" s="191"/>
      <c r="IWF37" s="191"/>
      <c r="IWG37" s="191"/>
      <c r="IWH37" s="191"/>
      <c r="IWI37" s="191"/>
      <c r="IWJ37" s="191"/>
      <c r="IWK37" s="191"/>
      <c r="IWL37" s="191"/>
      <c r="IWM37" s="191"/>
      <c r="IWN37" s="191"/>
      <c r="IWO37" s="191"/>
      <c r="IWP37" s="191"/>
      <c r="IWQ37" s="191"/>
      <c r="IWR37" s="191"/>
      <c r="IWS37" s="191"/>
      <c r="IWT37" s="191"/>
      <c r="IWU37" s="191"/>
      <c r="IWV37" s="191"/>
      <c r="IWW37" s="191"/>
      <c r="IWX37" s="191"/>
      <c r="IWY37" s="191"/>
      <c r="IWZ37" s="191"/>
      <c r="IXA37" s="191"/>
      <c r="IXB37" s="191"/>
      <c r="IXC37" s="191"/>
      <c r="IXD37" s="191"/>
      <c r="IXE37" s="191"/>
      <c r="IXF37" s="191"/>
      <c r="IXG37" s="191"/>
      <c r="IXH37" s="191"/>
      <c r="IXI37" s="191"/>
      <c r="IXJ37" s="191"/>
      <c r="IXK37" s="191"/>
      <c r="IXL37" s="191"/>
      <c r="IXM37" s="191"/>
      <c r="IXN37" s="191"/>
      <c r="IXO37" s="191"/>
      <c r="IXP37" s="191"/>
      <c r="IXQ37" s="191"/>
      <c r="IXR37" s="191"/>
      <c r="IXS37" s="191"/>
      <c r="IXT37" s="191"/>
      <c r="IXU37" s="191"/>
      <c r="IXV37" s="191"/>
      <c r="IXW37" s="191"/>
      <c r="IXX37" s="191"/>
      <c r="IXY37" s="191"/>
      <c r="IXZ37" s="191"/>
      <c r="IYA37" s="191"/>
      <c r="IYB37" s="191"/>
      <c r="IYC37" s="191"/>
      <c r="IYD37" s="191"/>
      <c r="IYE37" s="191"/>
      <c r="IYF37" s="191"/>
      <c r="IYG37" s="191"/>
      <c r="IYH37" s="191"/>
      <c r="IYI37" s="191"/>
      <c r="IYJ37" s="191"/>
      <c r="IYK37" s="191"/>
      <c r="IYL37" s="191"/>
      <c r="IYM37" s="191"/>
      <c r="IYN37" s="191"/>
      <c r="IYO37" s="191"/>
      <c r="IYP37" s="191"/>
      <c r="IYQ37" s="191"/>
      <c r="IYR37" s="191"/>
      <c r="IYS37" s="191"/>
      <c r="IYT37" s="191"/>
      <c r="IYU37" s="191"/>
      <c r="IYV37" s="191"/>
      <c r="IYW37" s="191"/>
      <c r="IYX37" s="191"/>
      <c r="IYY37" s="191"/>
      <c r="IYZ37" s="191"/>
      <c r="IZA37" s="191"/>
      <c r="IZB37" s="191"/>
      <c r="IZC37" s="191"/>
      <c r="IZD37" s="191"/>
      <c r="IZE37" s="191"/>
      <c r="IZF37" s="191"/>
      <c r="IZG37" s="191"/>
      <c r="IZH37" s="191"/>
      <c r="IZI37" s="191"/>
      <c r="IZJ37" s="191"/>
      <c r="IZK37" s="191"/>
      <c r="IZL37" s="191"/>
      <c r="IZM37" s="191"/>
      <c r="IZN37" s="191"/>
      <c r="IZO37" s="191"/>
      <c r="IZP37" s="191"/>
      <c r="IZQ37" s="191"/>
      <c r="IZR37" s="191"/>
      <c r="IZS37" s="191"/>
      <c r="IZT37" s="191"/>
      <c r="IZU37" s="191"/>
      <c r="IZV37" s="191"/>
      <c r="IZW37" s="191"/>
      <c r="IZX37" s="191"/>
      <c r="IZY37" s="191"/>
      <c r="IZZ37" s="191"/>
      <c r="JAA37" s="191"/>
      <c r="JAB37" s="191"/>
      <c r="JAC37" s="191"/>
      <c r="JAD37" s="191"/>
      <c r="JAE37" s="191"/>
      <c r="JAF37" s="191"/>
      <c r="JAG37" s="191"/>
      <c r="JAH37" s="191"/>
      <c r="JAI37" s="191"/>
      <c r="JAJ37" s="191"/>
      <c r="JAK37" s="191"/>
      <c r="JAL37" s="191"/>
      <c r="JAM37" s="191"/>
      <c r="JAN37" s="191"/>
      <c r="JAO37" s="191"/>
      <c r="JAP37" s="191"/>
      <c r="JAQ37" s="191"/>
      <c r="JAR37" s="191"/>
      <c r="JAS37" s="191"/>
      <c r="JAT37" s="191"/>
      <c r="JAU37" s="191"/>
      <c r="JAV37" s="191"/>
      <c r="JAW37" s="191"/>
      <c r="JAX37" s="191"/>
      <c r="JAY37" s="191"/>
      <c r="JAZ37" s="191"/>
      <c r="JBA37" s="191"/>
      <c r="JBB37" s="191"/>
      <c r="JBC37" s="191"/>
      <c r="JBD37" s="191"/>
      <c r="JBE37" s="191"/>
      <c r="JBF37" s="191"/>
      <c r="JBG37" s="191"/>
      <c r="JBH37" s="191"/>
      <c r="JBI37" s="191"/>
      <c r="JBJ37" s="191"/>
      <c r="JBK37" s="191"/>
      <c r="JBL37" s="191"/>
      <c r="JBM37" s="191"/>
      <c r="JBN37" s="191"/>
      <c r="JBO37" s="191"/>
      <c r="JBP37" s="191"/>
      <c r="JBQ37" s="191"/>
      <c r="JBR37" s="191"/>
      <c r="JBS37" s="191"/>
      <c r="JBT37" s="191"/>
      <c r="JBU37" s="191"/>
      <c r="JBV37" s="191"/>
      <c r="JBW37" s="191"/>
      <c r="JBX37" s="191"/>
      <c r="JBY37" s="191"/>
      <c r="JBZ37" s="191"/>
      <c r="JCA37" s="191"/>
      <c r="JCB37" s="191"/>
      <c r="JCC37" s="191"/>
      <c r="JCD37" s="191"/>
      <c r="JCE37" s="191"/>
      <c r="JCF37" s="191"/>
      <c r="JCG37" s="191"/>
      <c r="JCH37" s="191"/>
      <c r="JCI37" s="191"/>
      <c r="JCJ37" s="191"/>
      <c r="JCK37" s="191"/>
      <c r="JCL37" s="191"/>
      <c r="JCM37" s="191"/>
      <c r="JCN37" s="191"/>
      <c r="JCO37" s="191"/>
      <c r="JCP37" s="191"/>
      <c r="JCQ37" s="191"/>
      <c r="JCR37" s="191"/>
      <c r="JCS37" s="191"/>
      <c r="JCT37" s="191"/>
      <c r="JCU37" s="191"/>
      <c r="JCV37" s="191"/>
      <c r="JCW37" s="191"/>
      <c r="JCX37" s="191"/>
      <c r="JCY37" s="191"/>
      <c r="JCZ37" s="191"/>
      <c r="JDA37" s="191"/>
      <c r="JDB37" s="191"/>
      <c r="JDC37" s="191"/>
      <c r="JDD37" s="191"/>
      <c r="JDE37" s="191"/>
      <c r="JDF37" s="191"/>
      <c r="JDG37" s="191"/>
      <c r="JDH37" s="191"/>
      <c r="JDI37" s="191"/>
      <c r="JDJ37" s="191"/>
      <c r="JDK37" s="191"/>
      <c r="JDL37" s="191"/>
      <c r="JDM37" s="191"/>
      <c r="JDN37" s="191"/>
      <c r="JDO37" s="191"/>
      <c r="JDP37" s="191"/>
      <c r="JDQ37" s="191"/>
      <c r="JDR37" s="191"/>
      <c r="JDS37" s="191"/>
      <c r="JDT37" s="191"/>
      <c r="JDU37" s="191"/>
      <c r="JDV37" s="191"/>
      <c r="JDW37" s="191"/>
      <c r="JDX37" s="191"/>
      <c r="JDY37" s="191"/>
      <c r="JDZ37" s="191"/>
      <c r="JEA37" s="191"/>
      <c r="JEB37" s="191"/>
      <c r="JEC37" s="191"/>
      <c r="JED37" s="191"/>
      <c r="JEE37" s="191"/>
      <c r="JEF37" s="191"/>
      <c r="JEG37" s="191"/>
      <c r="JEH37" s="191"/>
      <c r="JEI37" s="191"/>
      <c r="JEJ37" s="191"/>
      <c r="JEK37" s="191"/>
      <c r="JEL37" s="191"/>
      <c r="JEM37" s="191"/>
      <c r="JEN37" s="191"/>
      <c r="JEO37" s="191"/>
      <c r="JEP37" s="191"/>
      <c r="JEQ37" s="191"/>
      <c r="JER37" s="191"/>
      <c r="JES37" s="191"/>
      <c r="JET37" s="191"/>
      <c r="JEU37" s="191"/>
      <c r="JEV37" s="191"/>
      <c r="JEW37" s="191"/>
      <c r="JEX37" s="191"/>
      <c r="JEY37" s="191"/>
      <c r="JEZ37" s="191"/>
      <c r="JFA37" s="191"/>
      <c r="JFB37" s="191"/>
      <c r="JFC37" s="191"/>
      <c r="JFD37" s="191"/>
      <c r="JFE37" s="191"/>
      <c r="JFF37" s="191"/>
      <c r="JFG37" s="191"/>
      <c r="JFH37" s="191"/>
      <c r="JFI37" s="191"/>
      <c r="JFJ37" s="191"/>
      <c r="JFK37" s="191"/>
      <c r="JFL37" s="191"/>
      <c r="JFM37" s="191"/>
      <c r="JFN37" s="191"/>
      <c r="JFO37" s="191"/>
      <c r="JFP37" s="191"/>
      <c r="JFQ37" s="191"/>
      <c r="JFR37" s="191"/>
      <c r="JFS37" s="191"/>
      <c r="JFT37" s="191"/>
      <c r="JFU37" s="191"/>
      <c r="JFV37" s="191"/>
      <c r="JFW37" s="191"/>
      <c r="JFX37" s="191"/>
      <c r="JFY37" s="191"/>
      <c r="JFZ37" s="191"/>
      <c r="JGA37" s="191"/>
      <c r="JGB37" s="191"/>
      <c r="JGC37" s="191"/>
      <c r="JGD37" s="191"/>
      <c r="JGE37" s="191"/>
      <c r="JGF37" s="191"/>
      <c r="JGG37" s="191"/>
      <c r="JGH37" s="191"/>
      <c r="JGI37" s="191"/>
      <c r="JGJ37" s="191"/>
      <c r="JGK37" s="191"/>
      <c r="JGL37" s="191"/>
      <c r="JGM37" s="191"/>
      <c r="JGN37" s="191"/>
      <c r="JGO37" s="191"/>
      <c r="JGP37" s="191"/>
      <c r="JGQ37" s="191"/>
      <c r="JGR37" s="191"/>
      <c r="JGS37" s="191"/>
      <c r="JGT37" s="191"/>
      <c r="JGU37" s="191"/>
      <c r="JGV37" s="191"/>
      <c r="JGW37" s="191"/>
      <c r="JGX37" s="191"/>
      <c r="JGY37" s="191"/>
      <c r="JGZ37" s="191"/>
      <c r="JHA37" s="191"/>
      <c r="JHB37" s="191"/>
      <c r="JHC37" s="191"/>
      <c r="JHD37" s="191"/>
      <c r="JHE37" s="191"/>
      <c r="JHF37" s="191"/>
      <c r="JHG37" s="191"/>
      <c r="JHH37" s="191"/>
      <c r="JHI37" s="191"/>
      <c r="JHJ37" s="191"/>
      <c r="JHK37" s="191"/>
      <c r="JHL37" s="191"/>
      <c r="JHM37" s="191"/>
      <c r="JHN37" s="191"/>
      <c r="JHO37" s="191"/>
      <c r="JHP37" s="191"/>
      <c r="JHQ37" s="191"/>
      <c r="JHR37" s="191"/>
      <c r="JHS37" s="191"/>
      <c r="JHT37" s="191"/>
      <c r="JHU37" s="191"/>
      <c r="JHV37" s="191"/>
      <c r="JHW37" s="191"/>
      <c r="JHX37" s="191"/>
      <c r="JHY37" s="191"/>
      <c r="JHZ37" s="191"/>
      <c r="JIA37" s="191"/>
      <c r="JIB37" s="191"/>
      <c r="JIC37" s="191"/>
      <c r="JID37" s="191"/>
      <c r="JIE37" s="191"/>
      <c r="JIF37" s="191"/>
      <c r="JIG37" s="191"/>
      <c r="JIH37" s="191"/>
      <c r="JII37" s="191"/>
      <c r="JIJ37" s="191"/>
      <c r="JIK37" s="191"/>
      <c r="JIL37" s="191"/>
      <c r="JIM37" s="191"/>
      <c r="JIN37" s="191"/>
      <c r="JIO37" s="191"/>
      <c r="JIP37" s="191"/>
      <c r="JIQ37" s="191"/>
      <c r="JIR37" s="191"/>
      <c r="JIS37" s="191"/>
      <c r="JIT37" s="191"/>
      <c r="JIU37" s="191"/>
      <c r="JIV37" s="191"/>
      <c r="JIW37" s="191"/>
      <c r="JIX37" s="191"/>
      <c r="JIY37" s="191"/>
      <c r="JIZ37" s="191"/>
      <c r="JJA37" s="191"/>
      <c r="JJB37" s="191"/>
      <c r="JJC37" s="191"/>
      <c r="JJD37" s="191"/>
      <c r="JJE37" s="191"/>
      <c r="JJF37" s="191"/>
      <c r="JJG37" s="191"/>
      <c r="JJH37" s="191"/>
      <c r="JJI37" s="191"/>
      <c r="JJJ37" s="191"/>
      <c r="JJK37" s="191"/>
      <c r="JJL37" s="191"/>
      <c r="JJM37" s="191"/>
      <c r="JJN37" s="191"/>
      <c r="JJO37" s="191"/>
      <c r="JJP37" s="191"/>
      <c r="JJQ37" s="191"/>
      <c r="JJR37" s="191"/>
      <c r="JJS37" s="191"/>
      <c r="JJT37" s="191"/>
      <c r="JJU37" s="191"/>
      <c r="JJV37" s="191"/>
      <c r="JJW37" s="191"/>
      <c r="JJX37" s="191"/>
      <c r="JJY37" s="191"/>
      <c r="JJZ37" s="191"/>
      <c r="JKA37" s="191"/>
      <c r="JKB37" s="191"/>
      <c r="JKC37" s="191"/>
      <c r="JKD37" s="191"/>
      <c r="JKE37" s="191"/>
      <c r="JKF37" s="191"/>
      <c r="JKG37" s="191"/>
      <c r="JKH37" s="191"/>
      <c r="JKI37" s="191"/>
      <c r="JKJ37" s="191"/>
      <c r="JKK37" s="191"/>
      <c r="JKL37" s="191"/>
      <c r="JKM37" s="191"/>
      <c r="JKN37" s="191"/>
      <c r="JKO37" s="191"/>
      <c r="JKP37" s="191"/>
      <c r="JKQ37" s="191"/>
      <c r="JKR37" s="191"/>
      <c r="JKS37" s="191"/>
      <c r="JKT37" s="191"/>
      <c r="JKU37" s="191"/>
      <c r="JKV37" s="191"/>
      <c r="JKW37" s="191"/>
      <c r="JKX37" s="191"/>
      <c r="JKY37" s="191"/>
      <c r="JKZ37" s="191"/>
      <c r="JLA37" s="191"/>
      <c r="JLB37" s="191"/>
      <c r="JLC37" s="191"/>
      <c r="JLD37" s="191"/>
      <c r="JLE37" s="191"/>
      <c r="JLF37" s="191"/>
      <c r="JLG37" s="191"/>
      <c r="JLH37" s="191"/>
      <c r="JLI37" s="191"/>
      <c r="JLJ37" s="191"/>
      <c r="JLK37" s="191"/>
      <c r="JLL37" s="191"/>
      <c r="JLM37" s="191"/>
      <c r="JLN37" s="191"/>
      <c r="JLO37" s="191"/>
      <c r="JLP37" s="191"/>
      <c r="JLQ37" s="191"/>
      <c r="JLR37" s="191"/>
      <c r="JLS37" s="191"/>
      <c r="JLT37" s="191"/>
      <c r="JLU37" s="191"/>
      <c r="JLV37" s="191"/>
      <c r="JLW37" s="191"/>
      <c r="JLX37" s="191"/>
      <c r="JLY37" s="191"/>
      <c r="JLZ37" s="191"/>
      <c r="JMA37" s="191"/>
      <c r="JMB37" s="191"/>
      <c r="JMC37" s="191"/>
      <c r="JMD37" s="191"/>
      <c r="JME37" s="191"/>
      <c r="JMF37" s="191"/>
      <c r="JMG37" s="191"/>
      <c r="JMH37" s="191"/>
      <c r="JMI37" s="191"/>
      <c r="JMJ37" s="191"/>
      <c r="JMK37" s="191"/>
      <c r="JML37" s="191"/>
      <c r="JMM37" s="191"/>
      <c r="JMN37" s="191"/>
      <c r="JMO37" s="191"/>
      <c r="JMP37" s="191"/>
      <c r="JMQ37" s="191"/>
      <c r="JMR37" s="191"/>
      <c r="JMS37" s="191"/>
      <c r="JMT37" s="191"/>
      <c r="JMU37" s="191"/>
      <c r="JMV37" s="191"/>
      <c r="JMW37" s="191"/>
      <c r="JMX37" s="191"/>
      <c r="JMY37" s="191"/>
      <c r="JMZ37" s="191"/>
      <c r="JNA37" s="191"/>
      <c r="JNB37" s="191"/>
      <c r="JNC37" s="191"/>
      <c r="JND37" s="191"/>
      <c r="JNE37" s="191"/>
      <c r="JNF37" s="191"/>
      <c r="JNG37" s="191"/>
      <c r="JNH37" s="191"/>
      <c r="JNI37" s="191"/>
      <c r="JNJ37" s="191"/>
      <c r="JNK37" s="191"/>
      <c r="JNL37" s="191"/>
      <c r="JNM37" s="191"/>
      <c r="JNN37" s="191"/>
      <c r="JNO37" s="191"/>
      <c r="JNP37" s="191"/>
      <c r="JNQ37" s="191"/>
      <c r="JNR37" s="191"/>
      <c r="JNS37" s="191"/>
      <c r="JNT37" s="191"/>
      <c r="JNU37" s="191"/>
      <c r="JNV37" s="191"/>
      <c r="JNW37" s="191"/>
      <c r="JNX37" s="191"/>
      <c r="JNY37" s="191"/>
      <c r="JNZ37" s="191"/>
      <c r="JOA37" s="191"/>
      <c r="JOB37" s="191"/>
      <c r="JOC37" s="191"/>
      <c r="JOD37" s="191"/>
      <c r="JOE37" s="191"/>
      <c r="JOF37" s="191"/>
      <c r="JOG37" s="191"/>
      <c r="JOH37" s="191"/>
      <c r="JOI37" s="191"/>
      <c r="JOJ37" s="191"/>
      <c r="JOK37" s="191"/>
      <c r="JOL37" s="191"/>
      <c r="JOM37" s="191"/>
      <c r="JON37" s="191"/>
      <c r="JOO37" s="191"/>
      <c r="JOP37" s="191"/>
      <c r="JOQ37" s="191"/>
      <c r="JOR37" s="191"/>
      <c r="JOS37" s="191"/>
      <c r="JOT37" s="191"/>
      <c r="JOU37" s="191"/>
      <c r="JOV37" s="191"/>
      <c r="JOW37" s="191"/>
      <c r="JOX37" s="191"/>
      <c r="JOY37" s="191"/>
      <c r="JOZ37" s="191"/>
      <c r="JPA37" s="191"/>
      <c r="JPB37" s="191"/>
      <c r="JPC37" s="191"/>
      <c r="JPD37" s="191"/>
      <c r="JPE37" s="191"/>
      <c r="JPF37" s="191"/>
      <c r="JPG37" s="191"/>
      <c r="JPH37" s="191"/>
      <c r="JPI37" s="191"/>
      <c r="JPJ37" s="191"/>
      <c r="JPK37" s="191"/>
      <c r="JPL37" s="191"/>
      <c r="JPM37" s="191"/>
      <c r="JPN37" s="191"/>
      <c r="JPO37" s="191"/>
      <c r="JPP37" s="191"/>
      <c r="JPQ37" s="191"/>
      <c r="JPR37" s="191"/>
      <c r="JPS37" s="191"/>
      <c r="JPT37" s="191"/>
      <c r="JPU37" s="191"/>
      <c r="JPV37" s="191"/>
      <c r="JPW37" s="191"/>
      <c r="JPX37" s="191"/>
      <c r="JPY37" s="191"/>
      <c r="JPZ37" s="191"/>
      <c r="JQA37" s="191"/>
      <c r="JQB37" s="191"/>
      <c r="JQC37" s="191"/>
      <c r="JQD37" s="191"/>
      <c r="JQE37" s="191"/>
      <c r="JQF37" s="191"/>
      <c r="JQG37" s="191"/>
      <c r="JQH37" s="191"/>
      <c r="JQI37" s="191"/>
      <c r="JQJ37" s="191"/>
      <c r="JQK37" s="191"/>
      <c r="JQL37" s="191"/>
      <c r="JQM37" s="191"/>
      <c r="JQN37" s="191"/>
      <c r="JQO37" s="191"/>
      <c r="JQP37" s="191"/>
      <c r="JQQ37" s="191"/>
      <c r="JQR37" s="191"/>
      <c r="JQS37" s="191"/>
      <c r="JQT37" s="191"/>
      <c r="JQU37" s="191"/>
      <c r="JQV37" s="191"/>
      <c r="JQW37" s="191"/>
      <c r="JQX37" s="191"/>
      <c r="JQY37" s="191"/>
      <c r="JQZ37" s="191"/>
      <c r="JRA37" s="191"/>
      <c r="JRB37" s="191"/>
      <c r="JRC37" s="191"/>
      <c r="JRD37" s="191"/>
      <c r="JRE37" s="191"/>
      <c r="JRF37" s="191"/>
      <c r="JRG37" s="191"/>
      <c r="JRH37" s="191"/>
      <c r="JRI37" s="191"/>
      <c r="JRJ37" s="191"/>
      <c r="JRK37" s="191"/>
      <c r="JRL37" s="191"/>
      <c r="JRM37" s="191"/>
      <c r="JRN37" s="191"/>
      <c r="JRO37" s="191"/>
      <c r="JRP37" s="191"/>
      <c r="JRQ37" s="191"/>
      <c r="JRR37" s="191"/>
      <c r="JRS37" s="191"/>
      <c r="JRT37" s="191"/>
      <c r="JRU37" s="191"/>
      <c r="JRV37" s="191"/>
      <c r="JRW37" s="191"/>
      <c r="JRX37" s="191"/>
      <c r="JRY37" s="191"/>
      <c r="JRZ37" s="191"/>
      <c r="JSA37" s="191"/>
      <c r="JSB37" s="191"/>
      <c r="JSC37" s="191"/>
      <c r="JSD37" s="191"/>
      <c r="JSE37" s="191"/>
      <c r="JSF37" s="191"/>
      <c r="JSG37" s="191"/>
      <c r="JSH37" s="191"/>
      <c r="JSI37" s="191"/>
      <c r="JSJ37" s="191"/>
      <c r="JSK37" s="191"/>
      <c r="JSL37" s="191"/>
      <c r="JSM37" s="191"/>
      <c r="JSN37" s="191"/>
      <c r="JSO37" s="191"/>
      <c r="JSP37" s="191"/>
      <c r="JSQ37" s="191"/>
      <c r="JSR37" s="191"/>
      <c r="JSS37" s="191"/>
      <c r="JST37" s="191"/>
      <c r="JSU37" s="191"/>
      <c r="JSV37" s="191"/>
      <c r="JSW37" s="191"/>
      <c r="JSX37" s="191"/>
      <c r="JSY37" s="191"/>
      <c r="JSZ37" s="191"/>
      <c r="JTA37" s="191"/>
      <c r="JTB37" s="191"/>
      <c r="JTC37" s="191"/>
      <c r="JTD37" s="191"/>
      <c r="JTE37" s="191"/>
      <c r="JTF37" s="191"/>
      <c r="JTG37" s="191"/>
      <c r="JTH37" s="191"/>
      <c r="JTI37" s="191"/>
      <c r="JTJ37" s="191"/>
      <c r="JTK37" s="191"/>
      <c r="JTL37" s="191"/>
      <c r="JTM37" s="191"/>
      <c r="JTN37" s="191"/>
      <c r="JTO37" s="191"/>
      <c r="JTP37" s="191"/>
      <c r="JTQ37" s="191"/>
      <c r="JTR37" s="191"/>
      <c r="JTS37" s="191"/>
      <c r="JTT37" s="191"/>
      <c r="JTU37" s="191"/>
      <c r="JTV37" s="191"/>
      <c r="JTW37" s="191"/>
      <c r="JTX37" s="191"/>
      <c r="JTY37" s="191"/>
      <c r="JTZ37" s="191"/>
      <c r="JUA37" s="191"/>
      <c r="JUB37" s="191"/>
      <c r="JUC37" s="191"/>
      <c r="JUD37" s="191"/>
      <c r="JUE37" s="191"/>
      <c r="JUF37" s="191"/>
      <c r="JUG37" s="191"/>
      <c r="JUH37" s="191"/>
      <c r="JUI37" s="191"/>
      <c r="JUJ37" s="191"/>
      <c r="JUK37" s="191"/>
      <c r="JUL37" s="191"/>
      <c r="JUM37" s="191"/>
      <c r="JUN37" s="191"/>
      <c r="JUO37" s="191"/>
      <c r="JUP37" s="191"/>
      <c r="JUQ37" s="191"/>
      <c r="JUR37" s="191"/>
      <c r="JUS37" s="191"/>
      <c r="JUT37" s="191"/>
      <c r="JUU37" s="191"/>
      <c r="JUV37" s="191"/>
      <c r="JUW37" s="191"/>
      <c r="JUX37" s="191"/>
      <c r="JUY37" s="191"/>
      <c r="JUZ37" s="191"/>
      <c r="JVA37" s="191"/>
      <c r="JVB37" s="191"/>
      <c r="JVC37" s="191"/>
      <c r="JVD37" s="191"/>
      <c r="JVE37" s="191"/>
      <c r="JVF37" s="191"/>
      <c r="JVG37" s="191"/>
      <c r="JVH37" s="191"/>
      <c r="JVI37" s="191"/>
      <c r="JVJ37" s="191"/>
      <c r="JVK37" s="191"/>
      <c r="JVL37" s="191"/>
      <c r="JVM37" s="191"/>
      <c r="JVN37" s="191"/>
      <c r="JVO37" s="191"/>
      <c r="JVP37" s="191"/>
      <c r="JVQ37" s="191"/>
      <c r="JVR37" s="191"/>
      <c r="JVS37" s="191"/>
      <c r="JVT37" s="191"/>
      <c r="JVU37" s="191"/>
      <c r="JVV37" s="191"/>
      <c r="JVW37" s="191"/>
      <c r="JVX37" s="191"/>
      <c r="JVY37" s="191"/>
      <c r="JVZ37" s="191"/>
      <c r="JWA37" s="191"/>
      <c r="JWB37" s="191"/>
      <c r="JWC37" s="191"/>
      <c r="JWD37" s="191"/>
      <c r="JWE37" s="191"/>
      <c r="JWF37" s="191"/>
      <c r="JWG37" s="191"/>
      <c r="JWH37" s="191"/>
      <c r="JWI37" s="191"/>
      <c r="JWJ37" s="191"/>
      <c r="JWK37" s="191"/>
      <c r="JWL37" s="191"/>
      <c r="JWM37" s="191"/>
      <c r="JWN37" s="191"/>
      <c r="JWO37" s="191"/>
      <c r="JWP37" s="191"/>
      <c r="JWQ37" s="191"/>
      <c r="JWR37" s="191"/>
      <c r="JWS37" s="191"/>
      <c r="JWT37" s="191"/>
      <c r="JWU37" s="191"/>
      <c r="JWV37" s="191"/>
      <c r="JWW37" s="191"/>
      <c r="JWX37" s="191"/>
      <c r="JWY37" s="191"/>
      <c r="JWZ37" s="191"/>
      <c r="JXA37" s="191"/>
      <c r="JXB37" s="191"/>
      <c r="JXC37" s="191"/>
      <c r="JXD37" s="191"/>
      <c r="JXE37" s="191"/>
      <c r="JXF37" s="191"/>
      <c r="JXG37" s="191"/>
      <c r="JXH37" s="191"/>
      <c r="JXI37" s="191"/>
      <c r="JXJ37" s="191"/>
      <c r="JXK37" s="191"/>
      <c r="JXL37" s="191"/>
      <c r="JXM37" s="191"/>
      <c r="JXN37" s="191"/>
      <c r="JXO37" s="191"/>
      <c r="JXP37" s="191"/>
      <c r="JXQ37" s="191"/>
      <c r="JXR37" s="191"/>
      <c r="JXS37" s="191"/>
      <c r="JXT37" s="191"/>
      <c r="JXU37" s="191"/>
      <c r="JXV37" s="191"/>
      <c r="JXW37" s="191"/>
      <c r="JXX37" s="191"/>
      <c r="JXY37" s="191"/>
      <c r="JXZ37" s="191"/>
      <c r="JYA37" s="191"/>
      <c r="JYB37" s="191"/>
      <c r="JYC37" s="191"/>
      <c r="JYD37" s="191"/>
      <c r="JYE37" s="191"/>
      <c r="JYF37" s="191"/>
      <c r="JYG37" s="191"/>
      <c r="JYH37" s="191"/>
      <c r="JYI37" s="191"/>
      <c r="JYJ37" s="191"/>
      <c r="JYK37" s="191"/>
      <c r="JYL37" s="191"/>
      <c r="JYM37" s="191"/>
      <c r="JYN37" s="191"/>
      <c r="JYO37" s="191"/>
      <c r="JYP37" s="191"/>
      <c r="JYQ37" s="191"/>
      <c r="JYR37" s="191"/>
      <c r="JYS37" s="191"/>
      <c r="JYT37" s="191"/>
      <c r="JYU37" s="191"/>
      <c r="JYV37" s="191"/>
      <c r="JYW37" s="191"/>
      <c r="JYX37" s="191"/>
      <c r="JYY37" s="191"/>
      <c r="JYZ37" s="191"/>
      <c r="JZA37" s="191"/>
      <c r="JZB37" s="191"/>
      <c r="JZC37" s="191"/>
      <c r="JZD37" s="191"/>
      <c r="JZE37" s="191"/>
      <c r="JZF37" s="191"/>
      <c r="JZG37" s="191"/>
      <c r="JZH37" s="191"/>
      <c r="JZI37" s="191"/>
      <c r="JZJ37" s="191"/>
      <c r="JZK37" s="191"/>
      <c r="JZL37" s="191"/>
      <c r="JZM37" s="191"/>
      <c r="JZN37" s="191"/>
      <c r="JZO37" s="191"/>
      <c r="JZP37" s="191"/>
      <c r="JZQ37" s="191"/>
      <c r="JZR37" s="191"/>
      <c r="JZS37" s="191"/>
      <c r="JZT37" s="191"/>
      <c r="JZU37" s="191"/>
      <c r="JZV37" s="191"/>
      <c r="JZW37" s="191"/>
      <c r="JZX37" s="191"/>
      <c r="JZY37" s="191"/>
      <c r="JZZ37" s="191"/>
      <c r="KAA37" s="191"/>
      <c r="KAB37" s="191"/>
      <c r="KAC37" s="191"/>
      <c r="KAD37" s="191"/>
      <c r="KAE37" s="191"/>
      <c r="KAF37" s="191"/>
      <c r="KAG37" s="191"/>
      <c r="KAH37" s="191"/>
      <c r="KAI37" s="191"/>
      <c r="KAJ37" s="191"/>
      <c r="KAK37" s="191"/>
      <c r="KAL37" s="191"/>
      <c r="KAM37" s="191"/>
      <c r="KAN37" s="191"/>
      <c r="KAO37" s="191"/>
      <c r="KAP37" s="191"/>
      <c r="KAQ37" s="191"/>
      <c r="KAR37" s="191"/>
      <c r="KAS37" s="191"/>
      <c r="KAT37" s="191"/>
      <c r="KAU37" s="191"/>
      <c r="KAV37" s="191"/>
      <c r="KAW37" s="191"/>
      <c r="KAX37" s="191"/>
      <c r="KAY37" s="191"/>
      <c r="KAZ37" s="191"/>
      <c r="KBA37" s="191"/>
      <c r="KBB37" s="191"/>
      <c r="KBC37" s="191"/>
      <c r="KBD37" s="191"/>
      <c r="KBE37" s="191"/>
      <c r="KBF37" s="191"/>
      <c r="KBG37" s="191"/>
      <c r="KBH37" s="191"/>
      <c r="KBI37" s="191"/>
      <c r="KBJ37" s="191"/>
      <c r="KBK37" s="191"/>
      <c r="KBL37" s="191"/>
      <c r="KBM37" s="191"/>
      <c r="KBN37" s="191"/>
      <c r="KBO37" s="191"/>
      <c r="KBP37" s="191"/>
      <c r="KBQ37" s="191"/>
      <c r="KBR37" s="191"/>
      <c r="KBS37" s="191"/>
      <c r="KBT37" s="191"/>
      <c r="KBU37" s="191"/>
      <c r="KBV37" s="191"/>
      <c r="KBW37" s="191"/>
      <c r="KBX37" s="191"/>
      <c r="KBY37" s="191"/>
      <c r="KBZ37" s="191"/>
      <c r="KCA37" s="191"/>
      <c r="KCB37" s="191"/>
      <c r="KCC37" s="191"/>
      <c r="KCD37" s="191"/>
      <c r="KCE37" s="191"/>
      <c r="KCF37" s="191"/>
      <c r="KCG37" s="191"/>
      <c r="KCH37" s="191"/>
      <c r="KCI37" s="191"/>
      <c r="KCJ37" s="191"/>
      <c r="KCK37" s="191"/>
      <c r="KCL37" s="191"/>
      <c r="KCM37" s="191"/>
      <c r="KCN37" s="191"/>
      <c r="KCO37" s="191"/>
      <c r="KCP37" s="191"/>
      <c r="KCQ37" s="191"/>
      <c r="KCR37" s="191"/>
      <c r="KCS37" s="191"/>
      <c r="KCT37" s="191"/>
      <c r="KCU37" s="191"/>
      <c r="KCV37" s="191"/>
      <c r="KCW37" s="191"/>
      <c r="KCX37" s="191"/>
      <c r="KCY37" s="191"/>
      <c r="KCZ37" s="191"/>
      <c r="KDA37" s="191"/>
      <c r="KDB37" s="191"/>
      <c r="KDC37" s="191"/>
      <c r="KDD37" s="191"/>
      <c r="KDE37" s="191"/>
      <c r="KDF37" s="191"/>
      <c r="KDG37" s="191"/>
      <c r="KDH37" s="191"/>
      <c r="KDI37" s="191"/>
      <c r="KDJ37" s="191"/>
      <c r="KDK37" s="191"/>
      <c r="KDL37" s="191"/>
      <c r="KDM37" s="191"/>
      <c r="KDN37" s="191"/>
      <c r="KDO37" s="191"/>
      <c r="KDP37" s="191"/>
      <c r="KDQ37" s="191"/>
      <c r="KDR37" s="191"/>
      <c r="KDS37" s="191"/>
      <c r="KDT37" s="191"/>
      <c r="KDU37" s="191"/>
      <c r="KDV37" s="191"/>
      <c r="KDW37" s="191"/>
      <c r="KDX37" s="191"/>
      <c r="KDY37" s="191"/>
      <c r="KDZ37" s="191"/>
      <c r="KEA37" s="191"/>
      <c r="KEB37" s="191"/>
      <c r="KEC37" s="191"/>
      <c r="KED37" s="191"/>
      <c r="KEE37" s="191"/>
      <c r="KEF37" s="191"/>
      <c r="KEG37" s="191"/>
      <c r="KEH37" s="191"/>
      <c r="KEI37" s="191"/>
      <c r="KEJ37" s="191"/>
      <c r="KEK37" s="191"/>
      <c r="KEL37" s="191"/>
      <c r="KEM37" s="191"/>
      <c r="KEN37" s="191"/>
      <c r="KEO37" s="191"/>
      <c r="KEP37" s="191"/>
      <c r="KEQ37" s="191"/>
      <c r="KER37" s="191"/>
      <c r="KES37" s="191"/>
      <c r="KET37" s="191"/>
      <c r="KEU37" s="191"/>
      <c r="KEV37" s="191"/>
      <c r="KEW37" s="191"/>
      <c r="KEX37" s="191"/>
      <c r="KEY37" s="191"/>
      <c r="KEZ37" s="191"/>
      <c r="KFA37" s="191"/>
      <c r="KFB37" s="191"/>
      <c r="KFC37" s="191"/>
      <c r="KFD37" s="191"/>
      <c r="KFE37" s="191"/>
      <c r="KFF37" s="191"/>
      <c r="KFG37" s="191"/>
      <c r="KFH37" s="191"/>
      <c r="KFI37" s="191"/>
      <c r="KFJ37" s="191"/>
      <c r="KFK37" s="191"/>
      <c r="KFL37" s="191"/>
      <c r="KFM37" s="191"/>
      <c r="KFN37" s="191"/>
      <c r="KFO37" s="191"/>
      <c r="KFP37" s="191"/>
      <c r="KFQ37" s="191"/>
      <c r="KFR37" s="191"/>
      <c r="KFS37" s="191"/>
      <c r="KFT37" s="191"/>
      <c r="KFU37" s="191"/>
      <c r="KFV37" s="191"/>
      <c r="KFW37" s="191"/>
      <c r="KFX37" s="191"/>
      <c r="KFY37" s="191"/>
      <c r="KFZ37" s="191"/>
      <c r="KGA37" s="191"/>
      <c r="KGB37" s="191"/>
      <c r="KGC37" s="191"/>
      <c r="KGD37" s="191"/>
      <c r="KGE37" s="191"/>
      <c r="KGF37" s="191"/>
      <c r="KGG37" s="191"/>
      <c r="KGH37" s="191"/>
      <c r="KGI37" s="191"/>
      <c r="KGJ37" s="191"/>
      <c r="KGK37" s="191"/>
      <c r="KGL37" s="191"/>
      <c r="KGM37" s="191"/>
      <c r="KGN37" s="191"/>
      <c r="KGO37" s="191"/>
      <c r="KGP37" s="191"/>
      <c r="KGQ37" s="191"/>
      <c r="KGR37" s="191"/>
      <c r="KGS37" s="191"/>
      <c r="KGT37" s="191"/>
      <c r="KGU37" s="191"/>
      <c r="KGV37" s="191"/>
      <c r="KGW37" s="191"/>
      <c r="KGX37" s="191"/>
      <c r="KGY37" s="191"/>
      <c r="KGZ37" s="191"/>
      <c r="KHA37" s="191"/>
      <c r="KHB37" s="191"/>
      <c r="KHC37" s="191"/>
      <c r="KHD37" s="191"/>
      <c r="KHE37" s="191"/>
      <c r="KHF37" s="191"/>
      <c r="KHG37" s="191"/>
      <c r="KHH37" s="191"/>
      <c r="KHI37" s="191"/>
      <c r="KHJ37" s="191"/>
      <c r="KHK37" s="191"/>
      <c r="KHL37" s="191"/>
      <c r="KHM37" s="191"/>
      <c r="KHN37" s="191"/>
      <c r="KHO37" s="191"/>
      <c r="KHP37" s="191"/>
      <c r="KHQ37" s="191"/>
      <c r="KHR37" s="191"/>
      <c r="KHS37" s="191"/>
      <c r="KHT37" s="191"/>
      <c r="KHU37" s="191"/>
      <c r="KHV37" s="191"/>
      <c r="KHW37" s="191"/>
      <c r="KHX37" s="191"/>
      <c r="KHY37" s="191"/>
      <c r="KHZ37" s="191"/>
      <c r="KIA37" s="191"/>
      <c r="KIB37" s="191"/>
      <c r="KIC37" s="191"/>
      <c r="KID37" s="191"/>
      <c r="KIE37" s="191"/>
      <c r="KIF37" s="191"/>
      <c r="KIG37" s="191"/>
      <c r="KIH37" s="191"/>
      <c r="KII37" s="191"/>
      <c r="KIJ37" s="191"/>
      <c r="KIK37" s="191"/>
      <c r="KIL37" s="191"/>
      <c r="KIM37" s="191"/>
      <c r="KIN37" s="191"/>
      <c r="KIO37" s="191"/>
      <c r="KIP37" s="191"/>
      <c r="KIQ37" s="191"/>
      <c r="KIR37" s="191"/>
      <c r="KIS37" s="191"/>
      <c r="KIT37" s="191"/>
      <c r="KIU37" s="191"/>
      <c r="KIV37" s="191"/>
      <c r="KIW37" s="191"/>
      <c r="KIX37" s="191"/>
      <c r="KIY37" s="191"/>
      <c r="KIZ37" s="191"/>
      <c r="KJA37" s="191"/>
      <c r="KJB37" s="191"/>
      <c r="KJC37" s="191"/>
      <c r="KJD37" s="191"/>
      <c r="KJE37" s="191"/>
      <c r="KJF37" s="191"/>
      <c r="KJG37" s="191"/>
      <c r="KJH37" s="191"/>
      <c r="KJI37" s="191"/>
      <c r="KJJ37" s="191"/>
      <c r="KJK37" s="191"/>
      <c r="KJL37" s="191"/>
      <c r="KJM37" s="191"/>
      <c r="KJN37" s="191"/>
      <c r="KJO37" s="191"/>
      <c r="KJP37" s="191"/>
      <c r="KJQ37" s="191"/>
      <c r="KJR37" s="191"/>
      <c r="KJS37" s="191"/>
      <c r="KJT37" s="191"/>
      <c r="KJU37" s="191"/>
      <c r="KJV37" s="191"/>
      <c r="KJW37" s="191"/>
      <c r="KJX37" s="191"/>
      <c r="KJY37" s="191"/>
      <c r="KJZ37" s="191"/>
      <c r="KKA37" s="191"/>
      <c r="KKB37" s="191"/>
      <c r="KKC37" s="191"/>
      <c r="KKD37" s="191"/>
      <c r="KKE37" s="191"/>
      <c r="KKF37" s="191"/>
      <c r="KKG37" s="191"/>
      <c r="KKH37" s="191"/>
      <c r="KKI37" s="191"/>
      <c r="KKJ37" s="191"/>
      <c r="KKK37" s="191"/>
      <c r="KKL37" s="191"/>
      <c r="KKM37" s="191"/>
      <c r="KKN37" s="191"/>
      <c r="KKO37" s="191"/>
      <c r="KKP37" s="191"/>
      <c r="KKQ37" s="191"/>
      <c r="KKR37" s="191"/>
      <c r="KKS37" s="191"/>
      <c r="KKT37" s="191"/>
      <c r="KKU37" s="191"/>
      <c r="KKV37" s="191"/>
      <c r="KKW37" s="191"/>
      <c r="KKX37" s="191"/>
      <c r="KKY37" s="191"/>
      <c r="KKZ37" s="191"/>
      <c r="KLA37" s="191"/>
      <c r="KLB37" s="191"/>
      <c r="KLC37" s="191"/>
      <c r="KLD37" s="191"/>
      <c r="KLE37" s="191"/>
      <c r="KLF37" s="191"/>
      <c r="KLG37" s="191"/>
      <c r="KLH37" s="191"/>
      <c r="KLI37" s="191"/>
      <c r="KLJ37" s="191"/>
      <c r="KLK37" s="191"/>
      <c r="KLL37" s="191"/>
      <c r="KLM37" s="191"/>
      <c r="KLN37" s="191"/>
      <c r="KLO37" s="191"/>
      <c r="KLP37" s="191"/>
      <c r="KLQ37" s="191"/>
      <c r="KLR37" s="191"/>
      <c r="KLS37" s="191"/>
      <c r="KLT37" s="191"/>
      <c r="KLU37" s="191"/>
      <c r="KLV37" s="191"/>
      <c r="KLW37" s="191"/>
      <c r="KLX37" s="191"/>
      <c r="KLY37" s="191"/>
      <c r="KLZ37" s="191"/>
      <c r="KMA37" s="191"/>
      <c r="KMB37" s="191"/>
      <c r="KMC37" s="191"/>
      <c r="KMD37" s="191"/>
      <c r="KME37" s="191"/>
      <c r="KMF37" s="191"/>
      <c r="KMG37" s="191"/>
      <c r="KMH37" s="191"/>
      <c r="KMI37" s="191"/>
      <c r="KMJ37" s="191"/>
      <c r="KMK37" s="191"/>
      <c r="KML37" s="191"/>
      <c r="KMM37" s="191"/>
      <c r="KMN37" s="191"/>
      <c r="KMO37" s="191"/>
      <c r="KMP37" s="191"/>
      <c r="KMQ37" s="191"/>
      <c r="KMR37" s="191"/>
      <c r="KMS37" s="191"/>
      <c r="KMT37" s="191"/>
      <c r="KMU37" s="191"/>
      <c r="KMV37" s="191"/>
      <c r="KMW37" s="191"/>
      <c r="KMX37" s="191"/>
      <c r="KMY37" s="191"/>
      <c r="KMZ37" s="191"/>
      <c r="KNA37" s="191"/>
      <c r="KNB37" s="191"/>
      <c r="KNC37" s="191"/>
      <c r="KND37" s="191"/>
      <c r="KNE37" s="191"/>
      <c r="KNF37" s="191"/>
      <c r="KNG37" s="191"/>
      <c r="KNH37" s="191"/>
      <c r="KNI37" s="191"/>
      <c r="KNJ37" s="191"/>
      <c r="KNK37" s="191"/>
      <c r="KNL37" s="191"/>
      <c r="KNM37" s="191"/>
      <c r="KNN37" s="191"/>
      <c r="KNO37" s="191"/>
      <c r="KNP37" s="191"/>
      <c r="KNQ37" s="191"/>
      <c r="KNR37" s="191"/>
      <c r="KNS37" s="191"/>
      <c r="KNT37" s="191"/>
      <c r="KNU37" s="191"/>
      <c r="KNV37" s="191"/>
      <c r="KNW37" s="191"/>
      <c r="KNX37" s="191"/>
      <c r="KNY37" s="191"/>
      <c r="KNZ37" s="191"/>
      <c r="KOA37" s="191"/>
      <c r="KOB37" s="191"/>
      <c r="KOC37" s="191"/>
      <c r="KOD37" s="191"/>
      <c r="KOE37" s="191"/>
      <c r="KOF37" s="191"/>
      <c r="KOG37" s="191"/>
      <c r="KOH37" s="191"/>
      <c r="KOI37" s="191"/>
      <c r="KOJ37" s="191"/>
      <c r="KOK37" s="191"/>
      <c r="KOL37" s="191"/>
      <c r="KOM37" s="191"/>
      <c r="KON37" s="191"/>
      <c r="KOO37" s="191"/>
      <c r="KOP37" s="191"/>
      <c r="KOQ37" s="191"/>
      <c r="KOR37" s="191"/>
      <c r="KOS37" s="191"/>
      <c r="KOT37" s="191"/>
      <c r="KOU37" s="191"/>
      <c r="KOV37" s="191"/>
      <c r="KOW37" s="191"/>
      <c r="KOX37" s="191"/>
      <c r="KOY37" s="191"/>
      <c r="KOZ37" s="191"/>
      <c r="KPA37" s="191"/>
      <c r="KPB37" s="191"/>
      <c r="KPC37" s="191"/>
      <c r="KPD37" s="191"/>
      <c r="KPE37" s="191"/>
      <c r="KPF37" s="191"/>
      <c r="KPG37" s="191"/>
      <c r="KPH37" s="191"/>
      <c r="KPI37" s="191"/>
      <c r="KPJ37" s="191"/>
      <c r="KPK37" s="191"/>
      <c r="KPL37" s="191"/>
      <c r="KPM37" s="191"/>
      <c r="KPN37" s="191"/>
      <c r="KPO37" s="191"/>
      <c r="KPP37" s="191"/>
      <c r="KPQ37" s="191"/>
      <c r="KPR37" s="191"/>
      <c r="KPS37" s="191"/>
      <c r="KPT37" s="191"/>
      <c r="KPU37" s="191"/>
      <c r="KPV37" s="191"/>
      <c r="KPW37" s="191"/>
      <c r="KPX37" s="191"/>
      <c r="KPY37" s="191"/>
      <c r="KPZ37" s="191"/>
      <c r="KQA37" s="191"/>
      <c r="KQB37" s="191"/>
      <c r="KQC37" s="191"/>
      <c r="KQD37" s="191"/>
      <c r="KQE37" s="191"/>
      <c r="KQF37" s="191"/>
      <c r="KQG37" s="191"/>
      <c r="KQH37" s="191"/>
      <c r="KQI37" s="191"/>
      <c r="KQJ37" s="191"/>
      <c r="KQK37" s="191"/>
      <c r="KQL37" s="191"/>
      <c r="KQM37" s="191"/>
      <c r="KQN37" s="191"/>
      <c r="KQO37" s="191"/>
      <c r="KQP37" s="191"/>
      <c r="KQQ37" s="191"/>
      <c r="KQR37" s="191"/>
      <c r="KQS37" s="191"/>
      <c r="KQT37" s="191"/>
      <c r="KQU37" s="191"/>
      <c r="KQV37" s="191"/>
      <c r="KQW37" s="191"/>
      <c r="KQX37" s="191"/>
      <c r="KQY37" s="191"/>
      <c r="KQZ37" s="191"/>
      <c r="KRA37" s="191"/>
      <c r="KRB37" s="191"/>
      <c r="KRC37" s="191"/>
      <c r="KRD37" s="191"/>
      <c r="KRE37" s="191"/>
      <c r="KRF37" s="191"/>
      <c r="KRG37" s="191"/>
      <c r="KRH37" s="191"/>
      <c r="KRI37" s="191"/>
      <c r="KRJ37" s="191"/>
      <c r="KRK37" s="191"/>
      <c r="KRL37" s="191"/>
      <c r="KRM37" s="191"/>
      <c r="KRN37" s="191"/>
      <c r="KRO37" s="191"/>
      <c r="KRP37" s="191"/>
      <c r="KRQ37" s="191"/>
      <c r="KRR37" s="191"/>
      <c r="KRS37" s="191"/>
      <c r="KRT37" s="191"/>
      <c r="KRU37" s="191"/>
      <c r="KRV37" s="191"/>
      <c r="KRW37" s="191"/>
      <c r="KRX37" s="191"/>
      <c r="KRY37" s="191"/>
      <c r="KRZ37" s="191"/>
      <c r="KSA37" s="191"/>
      <c r="KSB37" s="191"/>
      <c r="KSC37" s="191"/>
      <c r="KSD37" s="191"/>
      <c r="KSE37" s="191"/>
      <c r="KSF37" s="191"/>
      <c r="KSG37" s="191"/>
      <c r="KSH37" s="191"/>
      <c r="KSI37" s="191"/>
      <c r="KSJ37" s="191"/>
      <c r="KSK37" s="191"/>
      <c r="KSL37" s="191"/>
      <c r="KSM37" s="191"/>
      <c r="KSN37" s="191"/>
      <c r="KSO37" s="191"/>
      <c r="KSP37" s="191"/>
      <c r="KSQ37" s="191"/>
      <c r="KSR37" s="191"/>
      <c r="KSS37" s="191"/>
      <c r="KST37" s="191"/>
      <c r="KSU37" s="191"/>
      <c r="KSV37" s="191"/>
      <c r="KSW37" s="191"/>
      <c r="KSX37" s="191"/>
      <c r="KSY37" s="191"/>
      <c r="KSZ37" s="191"/>
      <c r="KTA37" s="191"/>
      <c r="KTB37" s="191"/>
      <c r="KTC37" s="191"/>
      <c r="KTD37" s="191"/>
      <c r="KTE37" s="191"/>
      <c r="KTF37" s="191"/>
      <c r="KTG37" s="191"/>
      <c r="KTH37" s="191"/>
      <c r="KTI37" s="191"/>
      <c r="KTJ37" s="191"/>
      <c r="KTK37" s="191"/>
      <c r="KTL37" s="191"/>
      <c r="KTM37" s="191"/>
      <c r="KTN37" s="191"/>
      <c r="KTO37" s="191"/>
      <c r="KTP37" s="191"/>
      <c r="KTQ37" s="191"/>
      <c r="KTR37" s="191"/>
      <c r="KTS37" s="191"/>
      <c r="KTT37" s="191"/>
      <c r="KTU37" s="191"/>
      <c r="KTV37" s="191"/>
      <c r="KTW37" s="191"/>
      <c r="KTX37" s="191"/>
      <c r="KTY37" s="191"/>
      <c r="KTZ37" s="191"/>
      <c r="KUA37" s="191"/>
      <c r="KUB37" s="191"/>
      <c r="KUC37" s="191"/>
      <c r="KUD37" s="191"/>
      <c r="KUE37" s="191"/>
      <c r="KUF37" s="191"/>
      <c r="KUG37" s="191"/>
      <c r="KUH37" s="191"/>
      <c r="KUI37" s="191"/>
      <c r="KUJ37" s="191"/>
      <c r="KUK37" s="191"/>
      <c r="KUL37" s="191"/>
      <c r="KUM37" s="191"/>
      <c r="KUN37" s="191"/>
      <c r="KUO37" s="191"/>
      <c r="KUP37" s="191"/>
      <c r="KUQ37" s="191"/>
      <c r="KUR37" s="191"/>
      <c r="KUS37" s="191"/>
      <c r="KUT37" s="191"/>
      <c r="KUU37" s="191"/>
      <c r="KUV37" s="191"/>
      <c r="KUW37" s="191"/>
      <c r="KUX37" s="191"/>
      <c r="KUY37" s="191"/>
      <c r="KUZ37" s="191"/>
      <c r="KVA37" s="191"/>
      <c r="KVB37" s="191"/>
      <c r="KVC37" s="191"/>
      <c r="KVD37" s="191"/>
      <c r="KVE37" s="191"/>
      <c r="KVF37" s="191"/>
      <c r="KVG37" s="191"/>
      <c r="KVH37" s="191"/>
      <c r="KVI37" s="191"/>
      <c r="KVJ37" s="191"/>
      <c r="KVK37" s="191"/>
      <c r="KVL37" s="191"/>
      <c r="KVM37" s="191"/>
      <c r="KVN37" s="191"/>
      <c r="KVO37" s="191"/>
      <c r="KVP37" s="191"/>
      <c r="KVQ37" s="191"/>
      <c r="KVR37" s="191"/>
      <c r="KVS37" s="191"/>
      <c r="KVT37" s="191"/>
      <c r="KVU37" s="191"/>
      <c r="KVV37" s="191"/>
      <c r="KVW37" s="191"/>
      <c r="KVX37" s="191"/>
      <c r="KVY37" s="191"/>
      <c r="KVZ37" s="191"/>
      <c r="KWA37" s="191"/>
      <c r="KWB37" s="191"/>
      <c r="KWC37" s="191"/>
      <c r="KWD37" s="191"/>
      <c r="KWE37" s="191"/>
      <c r="KWF37" s="191"/>
      <c r="KWG37" s="191"/>
      <c r="KWH37" s="191"/>
      <c r="KWI37" s="191"/>
      <c r="KWJ37" s="191"/>
      <c r="KWK37" s="191"/>
      <c r="KWL37" s="191"/>
      <c r="KWM37" s="191"/>
      <c r="KWN37" s="191"/>
      <c r="KWO37" s="191"/>
      <c r="KWP37" s="191"/>
      <c r="KWQ37" s="191"/>
      <c r="KWR37" s="191"/>
      <c r="KWS37" s="191"/>
      <c r="KWT37" s="191"/>
      <c r="KWU37" s="191"/>
      <c r="KWV37" s="191"/>
      <c r="KWW37" s="191"/>
      <c r="KWX37" s="191"/>
      <c r="KWY37" s="191"/>
      <c r="KWZ37" s="191"/>
      <c r="KXA37" s="191"/>
      <c r="KXB37" s="191"/>
      <c r="KXC37" s="191"/>
      <c r="KXD37" s="191"/>
      <c r="KXE37" s="191"/>
      <c r="KXF37" s="191"/>
      <c r="KXG37" s="191"/>
      <c r="KXH37" s="191"/>
      <c r="KXI37" s="191"/>
      <c r="KXJ37" s="191"/>
      <c r="KXK37" s="191"/>
      <c r="KXL37" s="191"/>
      <c r="KXM37" s="191"/>
      <c r="KXN37" s="191"/>
      <c r="KXO37" s="191"/>
      <c r="KXP37" s="191"/>
      <c r="KXQ37" s="191"/>
      <c r="KXR37" s="191"/>
      <c r="KXS37" s="191"/>
      <c r="KXT37" s="191"/>
      <c r="KXU37" s="191"/>
      <c r="KXV37" s="191"/>
      <c r="KXW37" s="191"/>
      <c r="KXX37" s="191"/>
      <c r="KXY37" s="191"/>
      <c r="KXZ37" s="191"/>
      <c r="KYA37" s="191"/>
      <c r="KYB37" s="191"/>
      <c r="KYC37" s="191"/>
      <c r="KYD37" s="191"/>
      <c r="KYE37" s="191"/>
      <c r="KYF37" s="191"/>
      <c r="KYG37" s="191"/>
      <c r="KYH37" s="191"/>
      <c r="KYI37" s="191"/>
      <c r="KYJ37" s="191"/>
      <c r="KYK37" s="191"/>
      <c r="KYL37" s="191"/>
      <c r="KYM37" s="191"/>
      <c r="KYN37" s="191"/>
      <c r="KYO37" s="191"/>
      <c r="KYP37" s="191"/>
      <c r="KYQ37" s="191"/>
      <c r="KYR37" s="191"/>
      <c r="KYS37" s="191"/>
      <c r="KYT37" s="191"/>
      <c r="KYU37" s="191"/>
      <c r="KYV37" s="191"/>
      <c r="KYW37" s="191"/>
      <c r="KYX37" s="191"/>
      <c r="KYY37" s="191"/>
      <c r="KYZ37" s="191"/>
      <c r="KZA37" s="191"/>
      <c r="KZB37" s="191"/>
      <c r="KZC37" s="191"/>
      <c r="KZD37" s="191"/>
      <c r="KZE37" s="191"/>
      <c r="KZF37" s="191"/>
      <c r="KZG37" s="191"/>
      <c r="KZH37" s="191"/>
      <c r="KZI37" s="191"/>
      <c r="KZJ37" s="191"/>
      <c r="KZK37" s="191"/>
      <c r="KZL37" s="191"/>
      <c r="KZM37" s="191"/>
      <c r="KZN37" s="191"/>
      <c r="KZO37" s="191"/>
      <c r="KZP37" s="191"/>
      <c r="KZQ37" s="191"/>
      <c r="KZR37" s="191"/>
      <c r="KZS37" s="191"/>
      <c r="KZT37" s="191"/>
      <c r="KZU37" s="191"/>
      <c r="KZV37" s="191"/>
      <c r="KZW37" s="191"/>
      <c r="KZX37" s="191"/>
      <c r="KZY37" s="191"/>
      <c r="KZZ37" s="191"/>
      <c r="LAA37" s="191"/>
      <c r="LAB37" s="191"/>
      <c r="LAC37" s="191"/>
      <c r="LAD37" s="191"/>
      <c r="LAE37" s="191"/>
      <c r="LAF37" s="191"/>
      <c r="LAG37" s="191"/>
      <c r="LAH37" s="191"/>
      <c r="LAI37" s="191"/>
      <c r="LAJ37" s="191"/>
      <c r="LAK37" s="191"/>
      <c r="LAL37" s="191"/>
      <c r="LAM37" s="191"/>
      <c r="LAN37" s="191"/>
      <c r="LAO37" s="191"/>
      <c r="LAP37" s="191"/>
      <c r="LAQ37" s="191"/>
      <c r="LAR37" s="191"/>
      <c r="LAS37" s="191"/>
      <c r="LAT37" s="191"/>
      <c r="LAU37" s="191"/>
      <c r="LAV37" s="191"/>
      <c r="LAW37" s="191"/>
      <c r="LAX37" s="191"/>
      <c r="LAY37" s="191"/>
      <c r="LAZ37" s="191"/>
      <c r="LBA37" s="191"/>
      <c r="LBB37" s="191"/>
      <c r="LBC37" s="191"/>
      <c r="LBD37" s="191"/>
      <c r="LBE37" s="191"/>
      <c r="LBF37" s="191"/>
      <c r="LBG37" s="191"/>
      <c r="LBH37" s="191"/>
      <c r="LBI37" s="191"/>
      <c r="LBJ37" s="191"/>
      <c r="LBK37" s="191"/>
      <c r="LBL37" s="191"/>
      <c r="LBM37" s="191"/>
      <c r="LBN37" s="191"/>
      <c r="LBO37" s="191"/>
      <c r="LBP37" s="191"/>
      <c r="LBQ37" s="191"/>
      <c r="LBR37" s="191"/>
      <c r="LBS37" s="191"/>
      <c r="LBT37" s="191"/>
      <c r="LBU37" s="191"/>
      <c r="LBV37" s="191"/>
      <c r="LBW37" s="191"/>
      <c r="LBX37" s="191"/>
      <c r="LBY37" s="191"/>
      <c r="LBZ37" s="191"/>
      <c r="LCA37" s="191"/>
      <c r="LCB37" s="191"/>
      <c r="LCC37" s="191"/>
      <c r="LCD37" s="191"/>
      <c r="LCE37" s="191"/>
      <c r="LCF37" s="191"/>
      <c r="LCG37" s="191"/>
      <c r="LCH37" s="191"/>
      <c r="LCI37" s="191"/>
      <c r="LCJ37" s="191"/>
      <c r="LCK37" s="191"/>
      <c r="LCL37" s="191"/>
      <c r="LCM37" s="191"/>
      <c r="LCN37" s="191"/>
      <c r="LCO37" s="191"/>
      <c r="LCP37" s="191"/>
      <c r="LCQ37" s="191"/>
      <c r="LCR37" s="191"/>
      <c r="LCS37" s="191"/>
      <c r="LCT37" s="191"/>
      <c r="LCU37" s="191"/>
      <c r="LCV37" s="191"/>
      <c r="LCW37" s="191"/>
      <c r="LCX37" s="191"/>
      <c r="LCY37" s="191"/>
      <c r="LCZ37" s="191"/>
      <c r="LDA37" s="191"/>
      <c r="LDB37" s="191"/>
      <c r="LDC37" s="191"/>
      <c r="LDD37" s="191"/>
      <c r="LDE37" s="191"/>
      <c r="LDF37" s="191"/>
      <c r="LDG37" s="191"/>
      <c r="LDH37" s="191"/>
      <c r="LDI37" s="191"/>
      <c r="LDJ37" s="191"/>
      <c r="LDK37" s="191"/>
      <c r="LDL37" s="191"/>
      <c r="LDM37" s="191"/>
      <c r="LDN37" s="191"/>
      <c r="LDO37" s="191"/>
      <c r="LDP37" s="191"/>
      <c r="LDQ37" s="191"/>
      <c r="LDR37" s="191"/>
      <c r="LDS37" s="191"/>
      <c r="LDT37" s="191"/>
      <c r="LDU37" s="191"/>
      <c r="LDV37" s="191"/>
      <c r="LDW37" s="191"/>
      <c r="LDX37" s="191"/>
      <c r="LDY37" s="191"/>
      <c r="LDZ37" s="191"/>
      <c r="LEA37" s="191"/>
      <c r="LEB37" s="191"/>
      <c r="LEC37" s="191"/>
      <c r="LED37" s="191"/>
      <c r="LEE37" s="191"/>
      <c r="LEF37" s="191"/>
      <c r="LEG37" s="191"/>
      <c r="LEH37" s="191"/>
      <c r="LEI37" s="191"/>
      <c r="LEJ37" s="191"/>
      <c r="LEK37" s="191"/>
      <c r="LEL37" s="191"/>
      <c r="LEM37" s="191"/>
      <c r="LEN37" s="191"/>
      <c r="LEO37" s="191"/>
      <c r="LEP37" s="191"/>
      <c r="LEQ37" s="191"/>
      <c r="LER37" s="191"/>
      <c r="LES37" s="191"/>
      <c r="LET37" s="191"/>
      <c r="LEU37" s="191"/>
      <c r="LEV37" s="191"/>
      <c r="LEW37" s="191"/>
      <c r="LEX37" s="191"/>
      <c r="LEY37" s="191"/>
      <c r="LEZ37" s="191"/>
      <c r="LFA37" s="191"/>
      <c r="LFB37" s="191"/>
      <c r="LFC37" s="191"/>
      <c r="LFD37" s="191"/>
      <c r="LFE37" s="191"/>
      <c r="LFF37" s="191"/>
      <c r="LFG37" s="191"/>
      <c r="LFH37" s="191"/>
      <c r="LFI37" s="191"/>
      <c r="LFJ37" s="191"/>
      <c r="LFK37" s="191"/>
      <c r="LFL37" s="191"/>
      <c r="LFM37" s="191"/>
      <c r="LFN37" s="191"/>
      <c r="LFO37" s="191"/>
      <c r="LFP37" s="191"/>
      <c r="LFQ37" s="191"/>
      <c r="LFR37" s="191"/>
      <c r="LFS37" s="191"/>
      <c r="LFT37" s="191"/>
      <c r="LFU37" s="191"/>
      <c r="LFV37" s="191"/>
      <c r="LFW37" s="191"/>
      <c r="LFX37" s="191"/>
      <c r="LFY37" s="191"/>
      <c r="LFZ37" s="191"/>
      <c r="LGA37" s="191"/>
      <c r="LGB37" s="191"/>
      <c r="LGC37" s="191"/>
      <c r="LGD37" s="191"/>
      <c r="LGE37" s="191"/>
      <c r="LGF37" s="191"/>
      <c r="LGG37" s="191"/>
      <c r="LGH37" s="191"/>
      <c r="LGI37" s="191"/>
      <c r="LGJ37" s="191"/>
      <c r="LGK37" s="191"/>
      <c r="LGL37" s="191"/>
      <c r="LGM37" s="191"/>
      <c r="LGN37" s="191"/>
      <c r="LGO37" s="191"/>
      <c r="LGP37" s="191"/>
      <c r="LGQ37" s="191"/>
      <c r="LGR37" s="191"/>
      <c r="LGS37" s="191"/>
      <c r="LGT37" s="191"/>
      <c r="LGU37" s="191"/>
      <c r="LGV37" s="191"/>
      <c r="LGW37" s="191"/>
      <c r="LGX37" s="191"/>
      <c r="LGY37" s="191"/>
      <c r="LGZ37" s="191"/>
      <c r="LHA37" s="191"/>
      <c r="LHB37" s="191"/>
      <c r="LHC37" s="191"/>
      <c r="LHD37" s="191"/>
      <c r="LHE37" s="191"/>
      <c r="LHF37" s="191"/>
      <c r="LHG37" s="191"/>
      <c r="LHH37" s="191"/>
      <c r="LHI37" s="191"/>
      <c r="LHJ37" s="191"/>
      <c r="LHK37" s="191"/>
      <c r="LHL37" s="191"/>
      <c r="LHM37" s="191"/>
      <c r="LHN37" s="191"/>
      <c r="LHO37" s="191"/>
      <c r="LHP37" s="191"/>
      <c r="LHQ37" s="191"/>
      <c r="LHR37" s="191"/>
      <c r="LHS37" s="191"/>
      <c r="LHT37" s="191"/>
      <c r="LHU37" s="191"/>
      <c r="LHV37" s="191"/>
      <c r="LHW37" s="191"/>
      <c r="LHX37" s="191"/>
      <c r="LHY37" s="191"/>
      <c r="LHZ37" s="191"/>
      <c r="LIA37" s="191"/>
      <c r="LIB37" s="191"/>
      <c r="LIC37" s="191"/>
      <c r="LID37" s="191"/>
      <c r="LIE37" s="191"/>
      <c r="LIF37" s="191"/>
      <c r="LIG37" s="191"/>
      <c r="LIH37" s="191"/>
      <c r="LII37" s="191"/>
      <c r="LIJ37" s="191"/>
      <c r="LIK37" s="191"/>
      <c r="LIL37" s="191"/>
      <c r="LIM37" s="191"/>
      <c r="LIN37" s="191"/>
      <c r="LIO37" s="191"/>
      <c r="LIP37" s="191"/>
      <c r="LIQ37" s="191"/>
      <c r="LIR37" s="191"/>
      <c r="LIS37" s="191"/>
      <c r="LIT37" s="191"/>
      <c r="LIU37" s="191"/>
      <c r="LIV37" s="191"/>
      <c r="LIW37" s="191"/>
      <c r="LIX37" s="191"/>
      <c r="LIY37" s="191"/>
      <c r="LIZ37" s="191"/>
      <c r="LJA37" s="191"/>
      <c r="LJB37" s="191"/>
      <c r="LJC37" s="191"/>
      <c r="LJD37" s="191"/>
      <c r="LJE37" s="191"/>
      <c r="LJF37" s="191"/>
      <c r="LJG37" s="191"/>
      <c r="LJH37" s="191"/>
      <c r="LJI37" s="191"/>
      <c r="LJJ37" s="191"/>
      <c r="LJK37" s="191"/>
      <c r="LJL37" s="191"/>
      <c r="LJM37" s="191"/>
      <c r="LJN37" s="191"/>
      <c r="LJO37" s="191"/>
      <c r="LJP37" s="191"/>
      <c r="LJQ37" s="191"/>
      <c r="LJR37" s="191"/>
      <c r="LJS37" s="191"/>
      <c r="LJT37" s="191"/>
      <c r="LJU37" s="191"/>
      <c r="LJV37" s="191"/>
      <c r="LJW37" s="191"/>
      <c r="LJX37" s="191"/>
      <c r="LJY37" s="191"/>
      <c r="LJZ37" s="191"/>
      <c r="LKA37" s="191"/>
      <c r="LKB37" s="191"/>
      <c r="LKC37" s="191"/>
      <c r="LKD37" s="191"/>
      <c r="LKE37" s="191"/>
      <c r="LKF37" s="191"/>
      <c r="LKG37" s="191"/>
      <c r="LKH37" s="191"/>
      <c r="LKI37" s="191"/>
      <c r="LKJ37" s="191"/>
      <c r="LKK37" s="191"/>
      <c r="LKL37" s="191"/>
      <c r="LKM37" s="191"/>
      <c r="LKN37" s="191"/>
      <c r="LKO37" s="191"/>
      <c r="LKP37" s="191"/>
      <c r="LKQ37" s="191"/>
      <c r="LKR37" s="191"/>
      <c r="LKS37" s="191"/>
      <c r="LKT37" s="191"/>
      <c r="LKU37" s="191"/>
      <c r="LKV37" s="191"/>
      <c r="LKW37" s="191"/>
      <c r="LKX37" s="191"/>
      <c r="LKY37" s="191"/>
      <c r="LKZ37" s="191"/>
      <c r="LLA37" s="191"/>
      <c r="LLB37" s="191"/>
      <c r="LLC37" s="191"/>
      <c r="LLD37" s="191"/>
      <c r="LLE37" s="191"/>
      <c r="LLF37" s="191"/>
      <c r="LLG37" s="191"/>
      <c r="LLH37" s="191"/>
      <c r="LLI37" s="191"/>
      <c r="LLJ37" s="191"/>
      <c r="LLK37" s="191"/>
      <c r="LLL37" s="191"/>
      <c r="LLM37" s="191"/>
      <c r="LLN37" s="191"/>
      <c r="LLO37" s="191"/>
      <c r="LLP37" s="191"/>
      <c r="LLQ37" s="191"/>
      <c r="LLR37" s="191"/>
      <c r="LLS37" s="191"/>
      <c r="LLT37" s="191"/>
      <c r="LLU37" s="191"/>
      <c r="LLV37" s="191"/>
      <c r="LLW37" s="191"/>
      <c r="LLX37" s="191"/>
      <c r="LLY37" s="191"/>
      <c r="LLZ37" s="191"/>
      <c r="LMA37" s="191"/>
      <c r="LMB37" s="191"/>
      <c r="LMC37" s="191"/>
      <c r="LMD37" s="191"/>
      <c r="LME37" s="191"/>
      <c r="LMF37" s="191"/>
      <c r="LMG37" s="191"/>
      <c r="LMH37" s="191"/>
      <c r="LMI37" s="191"/>
      <c r="LMJ37" s="191"/>
      <c r="LMK37" s="191"/>
      <c r="LML37" s="191"/>
      <c r="LMM37" s="191"/>
      <c r="LMN37" s="191"/>
      <c r="LMO37" s="191"/>
      <c r="LMP37" s="191"/>
      <c r="LMQ37" s="191"/>
      <c r="LMR37" s="191"/>
      <c r="LMS37" s="191"/>
      <c r="LMT37" s="191"/>
      <c r="LMU37" s="191"/>
      <c r="LMV37" s="191"/>
      <c r="LMW37" s="191"/>
      <c r="LMX37" s="191"/>
      <c r="LMY37" s="191"/>
      <c r="LMZ37" s="191"/>
      <c r="LNA37" s="191"/>
      <c r="LNB37" s="191"/>
      <c r="LNC37" s="191"/>
      <c r="LND37" s="191"/>
      <c r="LNE37" s="191"/>
      <c r="LNF37" s="191"/>
      <c r="LNG37" s="191"/>
      <c r="LNH37" s="191"/>
      <c r="LNI37" s="191"/>
      <c r="LNJ37" s="191"/>
      <c r="LNK37" s="191"/>
      <c r="LNL37" s="191"/>
      <c r="LNM37" s="191"/>
      <c r="LNN37" s="191"/>
      <c r="LNO37" s="191"/>
      <c r="LNP37" s="191"/>
      <c r="LNQ37" s="191"/>
      <c r="LNR37" s="191"/>
      <c r="LNS37" s="191"/>
      <c r="LNT37" s="191"/>
      <c r="LNU37" s="191"/>
      <c r="LNV37" s="191"/>
      <c r="LNW37" s="191"/>
      <c r="LNX37" s="191"/>
      <c r="LNY37" s="191"/>
      <c r="LNZ37" s="191"/>
      <c r="LOA37" s="191"/>
      <c r="LOB37" s="191"/>
      <c r="LOC37" s="191"/>
      <c r="LOD37" s="191"/>
      <c r="LOE37" s="191"/>
      <c r="LOF37" s="191"/>
      <c r="LOG37" s="191"/>
      <c r="LOH37" s="191"/>
      <c r="LOI37" s="191"/>
      <c r="LOJ37" s="191"/>
      <c r="LOK37" s="191"/>
      <c r="LOL37" s="191"/>
      <c r="LOM37" s="191"/>
      <c r="LON37" s="191"/>
      <c r="LOO37" s="191"/>
      <c r="LOP37" s="191"/>
      <c r="LOQ37" s="191"/>
      <c r="LOR37" s="191"/>
      <c r="LOS37" s="191"/>
      <c r="LOT37" s="191"/>
      <c r="LOU37" s="191"/>
      <c r="LOV37" s="191"/>
      <c r="LOW37" s="191"/>
      <c r="LOX37" s="191"/>
      <c r="LOY37" s="191"/>
      <c r="LOZ37" s="191"/>
      <c r="LPA37" s="191"/>
      <c r="LPB37" s="191"/>
      <c r="LPC37" s="191"/>
      <c r="LPD37" s="191"/>
      <c r="LPE37" s="191"/>
      <c r="LPF37" s="191"/>
      <c r="LPG37" s="191"/>
      <c r="LPH37" s="191"/>
      <c r="LPI37" s="191"/>
      <c r="LPJ37" s="191"/>
      <c r="LPK37" s="191"/>
      <c r="LPL37" s="191"/>
      <c r="LPM37" s="191"/>
      <c r="LPN37" s="191"/>
      <c r="LPO37" s="191"/>
      <c r="LPP37" s="191"/>
      <c r="LPQ37" s="191"/>
      <c r="LPR37" s="191"/>
      <c r="LPS37" s="191"/>
      <c r="LPT37" s="191"/>
      <c r="LPU37" s="191"/>
      <c r="LPV37" s="191"/>
      <c r="LPW37" s="191"/>
      <c r="LPX37" s="191"/>
      <c r="LPY37" s="191"/>
      <c r="LPZ37" s="191"/>
      <c r="LQA37" s="191"/>
      <c r="LQB37" s="191"/>
      <c r="LQC37" s="191"/>
      <c r="LQD37" s="191"/>
      <c r="LQE37" s="191"/>
      <c r="LQF37" s="191"/>
      <c r="LQG37" s="191"/>
      <c r="LQH37" s="191"/>
      <c r="LQI37" s="191"/>
      <c r="LQJ37" s="191"/>
      <c r="LQK37" s="191"/>
      <c r="LQL37" s="191"/>
      <c r="LQM37" s="191"/>
      <c r="LQN37" s="191"/>
      <c r="LQO37" s="191"/>
      <c r="LQP37" s="191"/>
      <c r="LQQ37" s="191"/>
      <c r="LQR37" s="191"/>
      <c r="LQS37" s="191"/>
      <c r="LQT37" s="191"/>
      <c r="LQU37" s="191"/>
      <c r="LQV37" s="191"/>
      <c r="LQW37" s="191"/>
      <c r="LQX37" s="191"/>
      <c r="LQY37" s="191"/>
      <c r="LQZ37" s="191"/>
      <c r="LRA37" s="191"/>
      <c r="LRB37" s="191"/>
      <c r="LRC37" s="191"/>
      <c r="LRD37" s="191"/>
      <c r="LRE37" s="191"/>
      <c r="LRF37" s="191"/>
      <c r="LRG37" s="191"/>
      <c r="LRH37" s="191"/>
      <c r="LRI37" s="191"/>
      <c r="LRJ37" s="191"/>
      <c r="LRK37" s="191"/>
      <c r="LRL37" s="191"/>
      <c r="LRM37" s="191"/>
      <c r="LRN37" s="191"/>
      <c r="LRO37" s="191"/>
      <c r="LRP37" s="191"/>
      <c r="LRQ37" s="191"/>
      <c r="LRR37" s="191"/>
      <c r="LRS37" s="191"/>
      <c r="LRT37" s="191"/>
      <c r="LRU37" s="191"/>
      <c r="LRV37" s="191"/>
      <c r="LRW37" s="191"/>
      <c r="LRX37" s="191"/>
      <c r="LRY37" s="191"/>
      <c r="LRZ37" s="191"/>
      <c r="LSA37" s="191"/>
      <c r="LSB37" s="191"/>
      <c r="LSC37" s="191"/>
      <c r="LSD37" s="191"/>
      <c r="LSE37" s="191"/>
      <c r="LSF37" s="191"/>
      <c r="LSG37" s="191"/>
      <c r="LSH37" s="191"/>
      <c r="LSI37" s="191"/>
      <c r="LSJ37" s="191"/>
      <c r="LSK37" s="191"/>
      <c r="LSL37" s="191"/>
      <c r="LSM37" s="191"/>
      <c r="LSN37" s="191"/>
      <c r="LSO37" s="191"/>
      <c r="LSP37" s="191"/>
      <c r="LSQ37" s="191"/>
      <c r="LSR37" s="191"/>
      <c r="LSS37" s="191"/>
      <c r="LST37" s="191"/>
      <c r="LSU37" s="191"/>
      <c r="LSV37" s="191"/>
      <c r="LSW37" s="191"/>
      <c r="LSX37" s="191"/>
      <c r="LSY37" s="191"/>
      <c r="LSZ37" s="191"/>
      <c r="LTA37" s="191"/>
      <c r="LTB37" s="191"/>
      <c r="LTC37" s="191"/>
      <c r="LTD37" s="191"/>
      <c r="LTE37" s="191"/>
      <c r="LTF37" s="191"/>
      <c r="LTG37" s="191"/>
      <c r="LTH37" s="191"/>
      <c r="LTI37" s="191"/>
      <c r="LTJ37" s="191"/>
      <c r="LTK37" s="191"/>
      <c r="LTL37" s="191"/>
      <c r="LTM37" s="191"/>
      <c r="LTN37" s="191"/>
      <c r="LTO37" s="191"/>
      <c r="LTP37" s="191"/>
      <c r="LTQ37" s="191"/>
      <c r="LTR37" s="191"/>
      <c r="LTS37" s="191"/>
      <c r="LTT37" s="191"/>
      <c r="LTU37" s="191"/>
      <c r="LTV37" s="191"/>
      <c r="LTW37" s="191"/>
      <c r="LTX37" s="191"/>
      <c r="LTY37" s="191"/>
      <c r="LTZ37" s="191"/>
      <c r="LUA37" s="191"/>
      <c r="LUB37" s="191"/>
      <c r="LUC37" s="191"/>
      <c r="LUD37" s="191"/>
      <c r="LUE37" s="191"/>
      <c r="LUF37" s="191"/>
      <c r="LUG37" s="191"/>
      <c r="LUH37" s="191"/>
      <c r="LUI37" s="191"/>
      <c r="LUJ37" s="191"/>
      <c r="LUK37" s="191"/>
      <c r="LUL37" s="191"/>
      <c r="LUM37" s="191"/>
      <c r="LUN37" s="191"/>
      <c r="LUO37" s="191"/>
      <c r="LUP37" s="191"/>
      <c r="LUQ37" s="191"/>
      <c r="LUR37" s="191"/>
      <c r="LUS37" s="191"/>
      <c r="LUT37" s="191"/>
      <c r="LUU37" s="191"/>
      <c r="LUV37" s="191"/>
      <c r="LUW37" s="191"/>
      <c r="LUX37" s="191"/>
      <c r="LUY37" s="191"/>
      <c r="LUZ37" s="191"/>
      <c r="LVA37" s="191"/>
      <c r="LVB37" s="191"/>
      <c r="LVC37" s="191"/>
      <c r="LVD37" s="191"/>
      <c r="LVE37" s="191"/>
      <c r="LVF37" s="191"/>
      <c r="LVG37" s="191"/>
      <c r="LVH37" s="191"/>
      <c r="LVI37" s="191"/>
      <c r="LVJ37" s="191"/>
      <c r="LVK37" s="191"/>
      <c r="LVL37" s="191"/>
      <c r="LVM37" s="191"/>
      <c r="LVN37" s="191"/>
      <c r="LVO37" s="191"/>
      <c r="LVP37" s="191"/>
      <c r="LVQ37" s="191"/>
      <c r="LVR37" s="191"/>
      <c r="LVS37" s="191"/>
      <c r="LVT37" s="191"/>
      <c r="LVU37" s="191"/>
      <c r="LVV37" s="191"/>
      <c r="LVW37" s="191"/>
      <c r="LVX37" s="191"/>
      <c r="LVY37" s="191"/>
      <c r="LVZ37" s="191"/>
      <c r="LWA37" s="191"/>
      <c r="LWB37" s="191"/>
      <c r="LWC37" s="191"/>
      <c r="LWD37" s="191"/>
      <c r="LWE37" s="191"/>
      <c r="LWF37" s="191"/>
      <c r="LWG37" s="191"/>
      <c r="LWH37" s="191"/>
      <c r="LWI37" s="191"/>
      <c r="LWJ37" s="191"/>
      <c r="LWK37" s="191"/>
      <c r="LWL37" s="191"/>
      <c r="LWM37" s="191"/>
      <c r="LWN37" s="191"/>
      <c r="LWO37" s="191"/>
      <c r="LWP37" s="191"/>
      <c r="LWQ37" s="191"/>
      <c r="LWR37" s="191"/>
      <c r="LWS37" s="191"/>
      <c r="LWT37" s="191"/>
      <c r="LWU37" s="191"/>
      <c r="LWV37" s="191"/>
      <c r="LWW37" s="191"/>
      <c r="LWX37" s="191"/>
      <c r="LWY37" s="191"/>
      <c r="LWZ37" s="191"/>
      <c r="LXA37" s="191"/>
      <c r="LXB37" s="191"/>
      <c r="LXC37" s="191"/>
      <c r="LXD37" s="191"/>
      <c r="LXE37" s="191"/>
      <c r="LXF37" s="191"/>
      <c r="LXG37" s="191"/>
      <c r="LXH37" s="191"/>
      <c r="LXI37" s="191"/>
      <c r="LXJ37" s="191"/>
      <c r="LXK37" s="191"/>
      <c r="LXL37" s="191"/>
      <c r="LXM37" s="191"/>
      <c r="LXN37" s="191"/>
      <c r="LXO37" s="191"/>
      <c r="LXP37" s="191"/>
      <c r="LXQ37" s="191"/>
      <c r="LXR37" s="191"/>
      <c r="LXS37" s="191"/>
      <c r="LXT37" s="191"/>
      <c r="LXU37" s="191"/>
      <c r="LXV37" s="191"/>
      <c r="LXW37" s="191"/>
      <c r="LXX37" s="191"/>
      <c r="LXY37" s="191"/>
      <c r="LXZ37" s="191"/>
      <c r="LYA37" s="191"/>
      <c r="LYB37" s="191"/>
      <c r="LYC37" s="191"/>
      <c r="LYD37" s="191"/>
      <c r="LYE37" s="191"/>
      <c r="LYF37" s="191"/>
      <c r="LYG37" s="191"/>
      <c r="LYH37" s="191"/>
      <c r="LYI37" s="191"/>
      <c r="LYJ37" s="191"/>
      <c r="LYK37" s="191"/>
      <c r="LYL37" s="191"/>
      <c r="LYM37" s="191"/>
      <c r="LYN37" s="191"/>
      <c r="LYO37" s="191"/>
      <c r="LYP37" s="191"/>
      <c r="LYQ37" s="191"/>
      <c r="LYR37" s="191"/>
      <c r="LYS37" s="191"/>
      <c r="LYT37" s="191"/>
      <c r="LYU37" s="191"/>
      <c r="LYV37" s="191"/>
      <c r="LYW37" s="191"/>
      <c r="LYX37" s="191"/>
      <c r="LYY37" s="191"/>
      <c r="LYZ37" s="191"/>
      <c r="LZA37" s="191"/>
      <c r="LZB37" s="191"/>
      <c r="LZC37" s="191"/>
      <c r="LZD37" s="191"/>
      <c r="LZE37" s="191"/>
      <c r="LZF37" s="191"/>
      <c r="LZG37" s="191"/>
      <c r="LZH37" s="191"/>
      <c r="LZI37" s="191"/>
      <c r="LZJ37" s="191"/>
      <c r="LZK37" s="191"/>
      <c r="LZL37" s="191"/>
      <c r="LZM37" s="191"/>
      <c r="LZN37" s="191"/>
      <c r="LZO37" s="191"/>
      <c r="LZP37" s="191"/>
      <c r="LZQ37" s="191"/>
      <c r="LZR37" s="191"/>
      <c r="LZS37" s="191"/>
      <c r="LZT37" s="191"/>
      <c r="LZU37" s="191"/>
      <c r="LZV37" s="191"/>
      <c r="LZW37" s="191"/>
      <c r="LZX37" s="191"/>
      <c r="LZY37" s="191"/>
      <c r="LZZ37" s="191"/>
      <c r="MAA37" s="191"/>
      <c r="MAB37" s="191"/>
      <c r="MAC37" s="191"/>
      <c r="MAD37" s="191"/>
      <c r="MAE37" s="191"/>
      <c r="MAF37" s="191"/>
      <c r="MAG37" s="191"/>
      <c r="MAH37" s="191"/>
      <c r="MAI37" s="191"/>
      <c r="MAJ37" s="191"/>
      <c r="MAK37" s="191"/>
      <c r="MAL37" s="191"/>
      <c r="MAM37" s="191"/>
      <c r="MAN37" s="191"/>
      <c r="MAO37" s="191"/>
      <c r="MAP37" s="191"/>
      <c r="MAQ37" s="191"/>
      <c r="MAR37" s="191"/>
      <c r="MAS37" s="191"/>
      <c r="MAT37" s="191"/>
      <c r="MAU37" s="191"/>
      <c r="MAV37" s="191"/>
      <c r="MAW37" s="191"/>
      <c r="MAX37" s="191"/>
      <c r="MAY37" s="191"/>
      <c r="MAZ37" s="191"/>
      <c r="MBA37" s="191"/>
      <c r="MBB37" s="191"/>
      <c r="MBC37" s="191"/>
      <c r="MBD37" s="191"/>
      <c r="MBE37" s="191"/>
      <c r="MBF37" s="191"/>
      <c r="MBG37" s="191"/>
      <c r="MBH37" s="191"/>
      <c r="MBI37" s="191"/>
      <c r="MBJ37" s="191"/>
      <c r="MBK37" s="191"/>
      <c r="MBL37" s="191"/>
      <c r="MBM37" s="191"/>
      <c r="MBN37" s="191"/>
      <c r="MBO37" s="191"/>
      <c r="MBP37" s="191"/>
      <c r="MBQ37" s="191"/>
      <c r="MBR37" s="191"/>
      <c r="MBS37" s="191"/>
      <c r="MBT37" s="191"/>
      <c r="MBU37" s="191"/>
      <c r="MBV37" s="191"/>
      <c r="MBW37" s="191"/>
      <c r="MBX37" s="191"/>
      <c r="MBY37" s="191"/>
      <c r="MBZ37" s="191"/>
      <c r="MCA37" s="191"/>
      <c r="MCB37" s="191"/>
      <c r="MCC37" s="191"/>
      <c r="MCD37" s="191"/>
      <c r="MCE37" s="191"/>
      <c r="MCF37" s="191"/>
      <c r="MCG37" s="191"/>
      <c r="MCH37" s="191"/>
      <c r="MCI37" s="191"/>
      <c r="MCJ37" s="191"/>
      <c r="MCK37" s="191"/>
      <c r="MCL37" s="191"/>
      <c r="MCM37" s="191"/>
      <c r="MCN37" s="191"/>
      <c r="MCO37" s="191"/>
      <c r="MCP37" s="191"/>
      <c r="MCQ37" s="191"/>
      <c r="MCR37" s="191"/>
      <c r="MCS37" s="191"/>
      <c r="MCT37" s="191"/>
      <c r="MCU37" s="191"/>
      <c r="MCV37" s="191"/>
      <c r="MCW37" s="191"/>
      <c r="MCX37" s="191"/>
      <c r="MCY37" s="191"/>
      <c r="MCZ37" s="191"/>
      <c r="MDA37" s="191"/>
      <c r="MDB37" s="191"/>
      <c r="MDC37" s="191"/>
      <c r="MDD37" s="191"/>
      <c r="MDE37" s="191"/>
      <c r="MDF37" s="191"/>
      <c r="MDG37" s="191"/>
      <c r="MDH37" s="191"/>
      <c r="MDI37" s="191"/>
      <c r="MDJ37" s="191"/>
      <c r="MDK37" s="191"/>
      <c r="MDL37" s="191"/>
      <c r="MDM37" s="191"/>
      <c r="MDN37" s="191"/>
      <c r="MDO37" s="191"/>
      <c r="MDP37" s="191"/>
      <c r="MDQ37" s="191"/>
      <c r="MDR37" s="191"/>
      <c r="MDS37" s="191"/>
      <c r="MDT37" s="191"/>
      <c r="MDU37" s="191"/>
      <c r="MDV37" s="191"/>
      <c r="MDW37" s="191"/>
      <c r="MDX37" s="191"/>
      <c r="MDY37" s="191"/>
      <c r="MDZ37" s="191"/>
      <c r="MEA37" s="191"/>
      <c r="MEB37" s="191"/>
      <c r="MEC37" s="191"/>
      <c r="MED37" s="191"/>
      <c r="MEE37" s="191"/>
      <c r="MEF37" s="191"/>
      <c r="MEG37" s="191"/>
      <c r="MEH37" s="191"/>
      <c r="MEI37" s="191"/>
      <c r="MEJ37" s="191"/>
      <c r="MEK37" s="191"/>
      <c r="MEL37" s="191"/>
      <c r="MEM37" s="191"/>
      <c r="MEN37" s="191"/>
      <c r="MEO37" s="191"/>
      <c r="MEP37" s="191"/>
      <c r="MEQ37" s="191"/>
      <c r="MER37" s="191"/>
      <c r="MES37" s="191"/>
      <c r="MET37" s="191"/>
      <c r="MEU37" s="191"/>
      <c r="MEV37" s="191"/>
      <c r="MEW37" s="191"/>
      <c r="MEX37" s="191"/>
      <c r="MEY37" s="191"/>
      <c r="MEZ37" s="191"/>
      <c r="MFA37" s="191"/>
      <c r="MFB37" s="191"/>
      <c r="MFC37" s="191"/>
      <c r="MFD37" s="191"/>
      <c r="MFE37" s="191"/>
      <c r="MFF37" s="191"/>
      <c r="MFG37" s="191"/>
      <c r="MFH37" s="191"/>
      <c r="MFI37" s="191"/>
      <c r="MFJ37" s="191"/>
      <c r="MFK37" s="191"/>
      <c r="MFL37" s="191"/>
      <c r="MFM37" s="191"/>
      <c r="MFN37" s="191"/>
      <c r="MFO37" s="191"/>
      <c r="MFP37" s="191"/>
      <c r="MFQ37" s="191"/>
      <c r="MFR37" s="191"/>
      <c r="MFS37" s="191"/>
      <c r="MFT37" s="191"/>
      <c r="MFU37" s="191"/>
      <c r="MFV37" s="191"/>
      <c r="MFW37" s="191"/>
      <c r="MFX37" s="191"/>
      <c r="MFY37" s="191"/>
      <c r="MFZ37" s="191"/>
      <c r="MGA37" s="191"/>
      <c r="MGB37" s="191"/>
      <c r="MGC37" s="191"/>
      <c r="MGD37" s="191"/>
      <c r="MGE37" s="191"/>
      <c r="MGF37" s="191"/>
      <c r="MGG37" s="191"/>
      <c r="MGH37" s="191"/>
      <c r="MGI37" s="191"/>
      <c r="MGJ37" s="191"/>
      <c r="MGK37" s="191"/>
      <c r="MGL37" s="191"/>
      <c r="MGM37" s="191"/>
      <c r="MGN37" s="191"/>
      <c r="MGO37" s="191"/>
      <c r="MGP37" s="191"/>
      <c r="MGQ37" s="191"/>
      <c r="MGR37" s="191"/>
      <c r="MGS37" s="191"/>
      <c r="MGT37" s="191"/>
      <c r="MGU37" s="191"/>
      <c r="MGV37" s="191"/>
      <c r="MGW37" s="191"/>
      <c r="MGX37" s="191"/>
      <c r="MGY37" s="191"/>
      <c r="MGZ37" s="191"/>
      <c r="MHA37" s="191"/>
      <c r="MHB37" s="191"/>
      <c r="MHC37" s="191"/>
      <c r="MHD37" s="191"/>
      <c r="MHE37" s="191"/>
      <c r="MHF37" s="191"/>
      <c r="MHG37" s="191"/>
      <c r="MHH37" s="191"/>
      <c r="MHI37" s="191"/>
      <c r="MHJ37" s="191"/>
      <c r="MHK37" s="191"/>
      <c r="MHL37" s="191"/>
      <c r="MHM37" s="191"/>
      <c r="MHN37" s="191"/>
      <c r="MHO37" s="191"/>
      <c r="MHP37" s="191"/>
      <c r="MHQ37" s="191"/>
      <c r="MHR37" s="191"/>
      <c r="MHS37" s="191"/>
      <c r="MHT37" s="191"/>
      <c r="MHU37" s="191"/>
      <c r="MHV37" s="191"/>
      <c r="MHW37" s="191"/>
      <c r="MHX37" s="191"/>
      <c r="MHY37" s="191"/>
      <c r="MHZ37" s="191"/>
      <c r="MIA37" s="191"/>
      <c r="MIB37" s="191"/>
      <c r="MIC37" s="191"/>
      <c r="MID37" s="191"/>
      <c r="MIE37" s="191"/>
      <c r="MIF37" s="191"/>
      <c r="MIG37" s="191"/>
      <c r="MIH37" s="191"/>
      <c r="MII37" s="191"/>
      <c r="MIJ37" s="191"/>
      <c r="MIK37" s="191"/>
      <c r="MIL37" s="191"/>
      <c r="MIM37" s="191"/>
      <c r="MIN37" s="191"/>
      <c r="MIO37" s="191"/>
      <c r="MIP37" s="191"/>
      <c r="MIQ37" s="191"/>
      <c r="MIR37" s="191"/>
      <c r="MIS37" s="191"/>
      <c r="MIT37" s="191"/>
      <c r="MIU37" s="191"/>
      <c r="MIV37" s="191"/>
      <c r="MIW37" s="191"/>
      <c r="MIX37" s="191"/>
      <c r="MIY37" s="191"/>
      <c r="MIZ37" s="191"/>
      <c r="MJA37" s="191"/>
      <c r="MJB37" s="191"/>
      <c r="MJC37" s="191"/>
      <c r="MJD37" s="191"/>
      <c r="MJE37" s="191"/>
      <c r="MJF37" s="191"/>
      <c r="MJG37" s="191"/>
      <c r="MJH37" s="191"/>
      <c r="MJI37" s="191"/>
      <c r="MJJ37" s="191"/>
      <c r="MJK37" s="191"/>
      <c r="MJL37" s="191"/>
      <c r="MJM37" s="191"/>
      <c r="MJN37" s="191"/>
      <c r="MJO37" s="191"/>
      <c r="MJP37" s="191"/>
      <c r="MJQ37" s="191"/>
      <c r="MJR37" s="191"/>
      <c r="MJS37" s="191"/>
      <c r="MJT37" s="191"/>
      <c r="MJU37" s="191"/>
      <c r="MJV37" s="191"/>
      <c r="MJW37" s="191"/>
      <c r="MJX37" s="191"/>
      <c r="MJY37" s="191"/>
      <c r="MJZ37" s="191"/>
      <c r="MKA37" s="191"/>
      <c r="MKB37" s="191"/>
      <c r="MKC37" s="191"/>
      <c r="MKD37" s="191"/>
      <c r="MKE37" s="191"/>
      <c r="MKF37" s="191"/>
      <c r="MKG37" s="191"/>
      <c r="MKH37" s="191"/>
      <c r="MKI37" s="191"/>
      <c r="MKJ37" s="191"/>
      <c r="MKK37" s="191"/>
      <c r="MKL37" s="191"/>
      <c r="MKM37" s="191"/>
      <c r="MKN37" s="191"/>
      <c r="MKO37" s="191"/>
      <c r="MKP37" s="191"/>
      <c r="MKQ37" s="191"/>
      <c r="MKR37" s="191"/>
      <c r="MKS37" s="191"/>
      <c r="MKT37" s="191"/>
      <c r="MKU37" s="191"/>
      <c r="MKV37" s="191"/>
      <c r="MKW37" s="191"/>
      <c r="MKX37" s="191"/>
      <c r="MKY37" s="191"/>
      <c r="MKZ37" s="191"/>
      <c r="MLA37" s="191"/>
      <c r="MLB37" s="191"/>
      <c r="MLC37" s="191"/>
      <c r="MLD37" s="191"/>
      <c r="MLE37" s="191"/>
      <c r="MLF37" s="191"/>
      <c r="MLG37" s="191"/>
      <c r="MLH37" s="191"/>
      <c r="MLI37" s="191"/>
      <c r="MLJ37" s="191"/>
      <c r="MLK37" s="191"/>
      <c r="MLL37" s="191"/>
      <c r="MLM37" s="191"/>
      <c r="MLN37" s="191"/>
      <c r="MLO37" s="191"/>
      <c r="MLP37" s="191"/>
      <c r="MLQ37" s="191"/>
      <c r="MLR37" s="191"/>
      <c r="MLS37" s="191"/>
      <c r="MLT37" s="191"/>
      <c r="MLU37" s="191"/>
      <c r="MLV37" s="191"/>
      <c r="MLW37" s="191"/>
      <c r="MLX37" s="191"/>
      <c r="MLY37" s="191"/>
      <c r="MLZ37" s="191"/>
      <c r="MMA37" s="191"/>
      <c r="MMB37" s="191"/>
      <c r="MMC37" s="191"/>
      <c r="MMD37" s="191"/>
      <c r="MME37" s="191"/>
      <c r="MMF37" s="191"/>
      <c r="MMG37" s="191"/>
      <c r="MMH37" s="191"/>
      <c r="MMI37" s="191"/>
      <c r="MMJ37" s="191"/>
      <c r="MMK37" s="191"/>
      <c r="MML37" s="191"/>
      <c r="MMM37" s="191"/>
      <c r="MMN37" s="191"/>
      <c r="MMO37" s="191"/>
      <c r="MMP37" s="191"/>
      <c r="MMQ37" s="191"/>
      <c r="MMR37" s="191"/>
      <c r="MMS37" s="191"/>
      <c r="MMT37" s="191"/>
      <c r="MMU37" s="191"/>
      <c r="MMV37" s="191"/>
      <c r="MMW37" s="191"/>
      <c r="MMX37" s="191"/>
      <c r="MMY37" s="191"/>
      <c r="MMZ37" s="191"/>
      <c r="MNA37" s="191"/>
      <c r="MNB37" s="191"/>
      <c r="MNC37" s="191"/>
      <c r="MND37" s="191"/>
      <c r="MNE37" s="191"/>
      <c r="MNF37" s="191"/>
      <c r="MNG37" s="191"/>
      <c r="MNH37" s="191"/>
      <c r="MNI37" s="191"/>
      <c r="MNJ37" s="191"/>
      <c r="MNK37" s="191"/>
      <c r="MNL37" s="191"/>
      <c r="MNM37" s="191"/>
      <c r="MNN37" s="191"/>
      <c r="MNO37" s="191"/>
      <c r="MNP37" s="191"/>
      <c r="MNQ37" s="191"/>
      <c r="MNR37" s="191"/>
      <c r="MNS37" s="191"/>
      <c r="MNT37" s="191"/>
      <c r="MNU37" s="191"/>
      <c r="MNV37" s="191"/>
      <c r="MNW37" s="191"/>
      <c r="MNX37" s="191"/>
      <c r="MNY37" s="191"/>
      <c r="MNZ37" s="191"/>
      <c r="MOA37" s="191"/>
      <c r="MOB37" s="191"/>
      <c r="MOC37" s="191"/>
      <c r="MOD37" s="191"/>
      <c r="MOE37" s="191"/>
      <c r="MOF37" s="191"/>
      <c r="MOG37" s="191"/>
      <c r="MOH37" s="191"/>
      <c r="MOI37" s="191"/>
      <c r="MOJ37" s="191"/>
      <c r="MOK37" s="191"/>
      <c r="MOL37" s="191"/>
      <c r="MOM37" s="191"/>
      <c r="MON37" s="191"/>
      <c r="MOO37" s="191"/>
      <c r="MOP37" s="191"/>
      <c r="MOQ37" s="191"/>
      <c r="MOR37" s="191"/>
      <c r="MOS37" s="191"/>
      <c r="MOT37" s="191"/>
      <c r="MOU37" s="191"/>
      <c r="MOV37" s="191"/>
      <c r="MOW37" s="191"/>
      <c r="MOX37" s="191"/>
      <c r="MOY37" s="191"/>
      <c r="MOZ37" s="191"/>
      <c r="MPA37" s="191"/>
      <c r="MPB37" s="191"/>
      <c r="MPC37" s="191"/>
      <c r="MPD37" s="191"/>
      <c r="MPE37" s="191"/>
      <c r="MPF37" s="191"/>
      <c r="MPG37" s="191"/>
      <c r="MPH37" s="191"/>
      <c r="MPI37" s="191"/>
      <c r="MPJ37" s="191"/>
      <c r="MPK37" s="191"/>
      <c r="MPL37" s="191"/>
      <c r="MPM37" s="191"/>
      <c r="MPN37" s="191"/>
      <c r="MPO37" s="191"/>
      <c r="MPP37" s="191"/>
      <c r="MPQ37" s="191"/>
      <c r="MPR37" s="191"/>
      <c r="MPS37" s="191"/>
      <c r="MPT37" s="191"/>
      <c r="MPU37" s="191"/>
      <c r="MPV37" s="191"/>
      <c r="MPW37" s="191"/>
      <c r="MPX37" s="191"/>
      <c r="MPY37" s="191"/>
      <c r="MPZ37" s="191"/>
      <c r="MQA37" s="191"/>
      <c r="MQB37" s="191"/>
      <c r="MQC37" s="191"/>
      <c r="MQD37" s="191"/>
      <c r="MQE37" s="191"/>
      <c r="MQF37" s="191"/>
      <c r="MQG37" s="191"/>
      <c r="MQH37" s="191"/>
      <c r="MQI37" s="191"/>
      <c r="MQJ37" s="191"/>
      <c r="MQK37" s="191"/>
      <c r="MQL37" s="191"/>
      <c r="MQM37" s="191"/>
      <c r="MQN37" s="191"/>
      <c r="MQO37" s="191"/>
      <c r="MQP37" s="191"/>
      <c r="MQQ37" s="191"/>
      <c r="MQR37" s="191"/>
      <c r="MQS37" s="191"/>
      <c r="MQT37" s="191"/>
      <c r="MQU37" s="191"/>
      <c r="MQV37" s="191"/>
      <c r="MQW37" s="191"/>
      <c r="MQX37" s="191"/>
      <c r="MQY37" s="191"/>
      <c r="MQZ37" s="191"/>
      <c r="MRA37" s="191"/>
      <c r="MRB37" s="191"/>
      <c r="MRC37" s="191"/>
      <c r="MRD37" s="191"/>
      <c r="MRE37" s="191"/>
      <c r="MRF37" s="191"/>
      <c r="MRG37" s="191"/>
      <c r="MRH37" s="191"/>
      <c r="MRI37" s="191"/>
      <c r="MRJ37" s="191"/>
      <c r="MRK37" s="191"/>
      <c r="MRL37" s="191"/>
      <c r="MRM37" s="191"/>
      <c r="MRN37" s="191"/>
      <c r="MRO37" s="191"/>
      <c r="MRP37" s="191"/>
      <c r="MRQ37" s="191"/>
      <c r="MRR37" s="191"/>
      <c r="MRS37" s="191"/>
      <c r="MRT37" s="191"/>
      <c r="MRU37" s="191"/>
      <c r="MRV37" s="191"/>
      <c r="MRW37" s="191"/>
      <c r="MRX37" s="191"/>
      <c r="MRY37" s="191"/>
      <c r="MRZ37" s="191"/>
      <c r="MSA37" s="191"/>
      <c r="MSB37" s="191"/>
      <c r="MSC37" s="191"/>
      <c r="MSD37" s="191"/>
      <c r="MSE37" s="191"/>
      <c r="MSF37" s="191"/>
      <c r="MSG37" s="191"/>
      <c r="MSH37" s="191"/>
      <c r="MSI37" s="191"/>
      <c r="MSJ37" s="191"/>
      <c r="MSK37" s="191"/>
      <c r="MSL37" s="191"/>
      <c r="MSM37" s="191"/>
      <c r="MSN37" s="191"/>
      <c r="MSO37" s="191"/>
      <c r="MSP37" s="191"/>
      <c r="MSQ37" s="191"/>
      <c r="MSR37" s="191"/>
      <c r="MSS37" s="191"/>
      <c r="MST37" s="191"/>
      <c r="MSU37" s="191"/>
      <c r="MSV37" s="191"/>
      <c r="MSW37" s="191"/>
      <c r="MSX37" s="191"/>
      <c r="MSY37" s="191"/>
      <c r="MSZ37" s="191"/>
      <c r="MTA37" s="191"/>
      <c r="MTB37" s="191"/>
      <c r="MTC37" s="191"/>
      <c r="MTD37" s="191"/>
      <c r="MTE37" s="191"/>
      <c r="MTF37" s="191"/>
      <c r="MTG37" s="191"/>
      <c r="MTH37" s="191"/>
      <c r="MTI37" s="191"/>
      <c r="MTJ37" s="191"/>
      <c r="MTK37" s="191"/>
      <c r="MTL37" s="191"/>
      <c r="MTM37" s="191"/>
      <c r="MTN37" s="191"/>
      <c r="MTO37" s="191"/>
      <c r="MTP37" s="191"/>
      <c r="MTQ37" s="191"/>
      <c r="MTR37" s="191"/>
      <c r="MTS37" s="191"/>
      <c r="MTT37" s="191"/>
      <c r="MTU37" s="191"/>
      <c r="MTV37" s="191"/>
      <c r="MTW37" s="191"/>
      <c r="MTX37" s="191"/>
      <c r="MTY37" s="191"/>
      <c r="MTZ37" s="191"/>
      <c r="MUA37" s="191"/>
      <c r="MUB37" s="191"/>
      <c r="MUC37" s="191"/>
      <c r="MUD37" s="191"/>
      <c r="MUE37" s="191"/>
      <c r="MUF37" s="191"/>
      <c r="MUG37" s="191"/>
      <c r="MUH37" s="191"/>
      <c r="MUI37" s="191"/>
      <c r="MUJ37" s="191"/>
      <c r="MUK37" s="191"/>
      <c r="MUL37" s="191"/>
      <c r="MUM37" s="191"/>
      <c r="MUN37" s="191"/>
      <c r="MUO37" s="191"/>
      <c r="MUP37" s="191"/>
      <c r="MUQ37" s="191"/>
      <c r="MUR37" s="191"/>
      <c r="MUS37" s="191"/>
      <c r="MUT37" s="191"/>
      <c r="MUU37" s="191"/>
      <c r="MUV37" s="191"/>
      <c r="MUW37" s="191"/>
      <c r="MUX37" s="191"/>
      <c r="MUY37" s="191"/>
      <c r="MUZ37" s="191"/>
      <c r="MVA37" s="191"/>
      <c r="MVB37" s="191"/>
      <c r="MVC37" s="191"/>
      <c r="MVD37" s="191"/>
      <c r="MVE37" s="191"/>
      <c r="MVF37" s="191"/>
      <c r="MVG37" s="191"/>
      <c r="MVH37" s="191"/>
      <c r="MVI37" s="191"/>
      <c r="MVJ37" s="191"/>
      <c r="MVK37" s="191"/>
      <c r="MVL37" s="191"/>
      <c r="MVM37" s="191"/>
      <c r="MVN37" s="191"/>
      <c r="MVO37" s="191"/>
      <c r="MVP37" s="191"/>
      <c r="MVQ37" s="191"/>
      <c r="MVR37" s="191"/>
      <c r="MVS37" s="191"/>
      <c r="MVT37" s="191"/>
      <c r="MVU37" s="191"/>
      <c r="MVV37" s="191"/>
      <c r="MVW37" s="191"/>
      <c r="MVX37" s="191"/>
      <c r="MVY37" s="191"/>
      <c r="MVZ37" s="191"/>
      <c r="MWA37" s="191"/>
      <c r="MWB37" s="191"/>
      <c r="MWC37" s="191"/>
      <c r="MWD37" s="191"/>
      <c r="MWE37" s="191"/>
      <c r="MWF37" s="191"/>
      <c r="MWG37" s="191"/>
      <c r="MWH37" s="191"/>
      <c r="MWI37" s="191"/>
      <c r="MWJ37" s="191"/>
      <c r="MWK37" s="191"/>
      <c r="MWL37" s="191"/>
      <c r="MWM37" s="191"/>
      <c r="MWN37" s="191"/>
      <c r="MWO37" s="191"/>
      <c r="MWP37" s="191"/>
      <c r="MWQ37" s="191"/>
      <c r="MWR37" s="191"/>
      <c r="MWS37" s="191"/>
      <c r="MWT37" s="191"/>
      <c r="MWU37" s="191"/>
      <c r="MWV37" s="191"/>
      <c r="MWW37" s="191"/>
      <c r="MWX37" s="191"/>
      <c r="MWY37" s="191"/>
      <c r="MWZ37" s="191"/>
      <c r="MXA37" s="191"/>
      <c r="MXB37" s="191"/>
      <c r="MXC37" s="191"/>
      <c r="MXD37" s="191"/>
      <c r="MXE37" s="191"/>
      <c r="MXF37" s="191"/>
      <c r="MXG37" s="191"/>
      <c r="MXH37" s="191"/>
      <c r="MXI37" s="191"/>
      <c r="MXJ37" s="191"/>
      <c r="MXK37" s="191"/>
      <c r="MXL37" s="191"/>
      <c r="MXM37" s="191"/>
      <c r="MXN37" s="191"/>
      <c r="MXO37" s="191"/>
      <c r="MXP37" s="191"/>
      <c r="MXQ37" s="191"/>
      <c r="MXR37" s="191"/>
      <c r="MXS37" s="191"/>
      <c r="MXT37" s="191"/>
      <c r="MXU37" s="191"/>
      <c r="MXV37" s="191"/>
      <c r="MXW37" s="191"/>
      <c r="MXX37" s="191"/>
      <c r="MXY37" s="191"/>
      <c r="MXZ37" s="191"/>
      <c r="MYA37" s="191"/>
      <c r="MYB37" s="191"/>
      <c r="MYC37" s="191"/>
      <c r="MYD37" s="191"/>
      <c r="MYE37" s="191"/>
      <c r="MYF37" s="191"/>
      <c r="MYG37" s="191"/>
      <c r="MYH37" s="191"/>
      <c r="MYI37" s="191"/>
      <c r="MYJ37" s="191"/>
      <c r="MYK37" s="191"/>
      <c r="MYL37" s="191"/>
      <c r="MYM37" s="191"/>
      <c r="MYN37" s="191"/>
      <c r="MYO37" s="191"/>
      <c r="MYP37" s="191"/>
      <c r="MYQ37" s="191"/>
      <c r="MYR37" s="191"/>
      <c r="MYS37" s="191"/>
      <c r="MYT37" s="191"/>
      <c r="MYU37" s="191"/>
      <c r="MYV37" s="191"/>
      <c r="MYW37" s="191"/>
      <c r="MYX37" s="191"/>
      <c r="MYY37" s="191"/>
      <c r="MYZ37" s="191"/>
      <c r="MZA37" s="191"/>
      <c r="MZB37" s="191"/>
      <c r="MZC37" s="191"/>
      <c r="MZD37" s="191"/>
      <c r="MZE37" s="191"/>
      <c r="MZF37" s="191"/>
      <c r="MZG37" s="191"/>
      <c r="MZH37" s="191"/>
      <c r="MZI37" s="191"/>
      <c r="MZJ37" s="191"/>
      <c r="MZK37" s="191"/>
      <c r="MZL37" s="191"/>
      <c r="MZM37" s="191"/>
      <c r="MZN37" s="191"/>
      <c r="MZO37" s="191"/>
      <c r="MZP37" s="191"/>
      <c r="MZQ37" s="191"/>
      <c r="MZR37" s="191"/>
      <c r="MZS37" s="191"/>
      <c r="MZT37" s="191"/>
      <c r="MZU37" s="191"/>
      <c r="MZV37" s="191"/>
      <c r="MZW37" s="191"/>
      <c r="MZX37" s="191"/>
      <c r="MZY37" s="191"/>
      <c r="MZZ37" s="191"/>
      <c r="NAA37" s="191"/>
      <c r="NAB37" s="191"/>
      <c r="NAC37" s="191"/>
      <c r="NAD37" s="191"/>
      <c r="NAE37" s="191"/>
      <c r="NAF37" s="191"/>
      <c r="NAG37" s="191"/>
      <c r="NAH37" s="191"/>
      <c r="NAI37" s="191"/>
      <c r="NAJ37" s="191"/>
      <c r="NAK37" s="191"/>
      <c r="NAL37" s="191"/>
      <c r="NAM37" s="191"/>
      <c r="NAN37" s="191"/>
      <c r="NAO37" s="191"/>
      <c r="NAP37" s="191"/>
      <c r="NAQ37" s="191"/>
      <c r="NAR37" s="191"/>
      <c r="NAS37" s="191"/>
      <c r="NAT37" s="191"/>
      <c r="NAU37" s="191"/>
      <c r="NAV37" s="191"/>
      <c r="NAW37" s="191"/>
      <c r="NAX37" s="191"/>
      <c r="NAY37" s="191"/>
      <c r="NAZ37" s="191"/>
      <c r="NBA37" s="191"/>
      <c r="NBB37" s="191"/>
      <c r="NBC37" s="191"/>
      <c r="NBD37" s="191"/>
      <c r="NBE37" s="191"/>
      <c r="NBF37" s="191"/>
      <c r="NBG37" s="191"/>
      <c r="NBH37" s="191"/>
      <c r="NBI37" s="191"/>
      <c r="NBJ37" s="191"/>
      <c r="NBK37" s="191"/>
      <c r="NBL37" s="191"/>
      <c r="NBM37" s="191"/>
      <c r="NBN37" s="191"/>
      <c r="NBO37" s="191"/>
      <c r="NBP37" s="191"/>
      <c r="NBQ37" s="191"/>
      <c r="NBR37" s="191"/>
      <c r="NBS37" s="191"/>
      <c r="NBT37" s="191"/>
      <c r="NBU37" s="191"/>
      <c r="NBV37" s="191"/>
      <c r="NBW37" s="191"/>
      <c r="NBX37" s="191"/>
      <c r="NBY37" s="191"/>
      <c r="NBZ37" s="191"/>
      <c r="NCA37" s="191"/>
      <c r="NCB37" s="191"/>
      <c r="NCC37" s="191"/>
      <c r="NCD37" s="191"/>
      <c r="NCE37" s="191"/>
      <c r="NCF37" s="191"/>
      <c r="NCG37" s="191"/>
      <c r="NCH37" s="191"/>
      <c r="NCI37" s="191"/>
      <c r="NCJ37" s="191"/>
      <c r="NCK37" s="191"/>
      <c r="NCL37" s="191"/>
      <c r="NCM37" s="191"/>
      <c r="NCN37" s="191"/>
      <c r="NCO37" s="191"/>
      <c r="NCP37" s="191"/>
      <c r="NCQ37" s="191"/>
      <c r="NCR37" s="191"/>
      <c r="NCS37" s="191"/>
      <c r="NCT37" s="191"/>
      <c r="NCU37" s="191"/>
      <c r="NCV37" s="191"/>
      <c r="NCW37" s="191"/>
      <c r="NCX37" s="191"/>
      <c r="NCY37" s="191"/>
      <c r="NCZ37" s="191"/>
      <c r="NDA37" s="191"/>
      <c r="NDB37" s="191"/>
      <c r="NDC37" s="191"/>
      <c r="NDD37" s="191"/>
      <c r="NDE37" s="191"/>
      <c r="NDF37" s="191"/>
      <c r="NDG37" s="191"/>
      <c r="NDH37" s="191"/>
      <c r="NDI37" s="191"/>
      <c r="NDJ37" s="191"/>
      <c r="NDK37" s="191"/>
      <c r="NDL37" s="191"/>
      <c r="NDM37" s="191"/>
      <c r="NDN37" s="191"/>
      <c r="NDO37" s="191"/>
      <c r="NDP37" s="191"/>
      <c r="NDQ37" s="191"/>
      <c r="NDR37" s="191"/>
      <c r="NDS37" s="191"/>
      <c r="NDT37" s="191"/>
      <c r="NDU37" s="191"/>
      <c r="NDV37" s="191"/>
      <c r="NDW37" s="191"/>
      <c r="NDX37" s="191"/>
      <c r="NDY37" s="191"/>
      <c r="NDZ37" s="191"/>
      <c r="NEA37" s="191"/>
      <c r="NEB37" s="191"/>
      <c r="NEC37" s="191"/>
      <c r="NED37" s="191"/>
      <c r="NEE37" s="191"/>
      <c r="NEF37" s="191"/>
      <c r="NEG37" s="191"/>
      <c r="NEH37" s="191"/>
      <c r="NEI37" s="191"/>
      <c r="NEJ37" s="191"/>
      <c r="NEK37" s="191"/>
      <c r="NEL37" s="191"/>
      <c r="NEM37" s="191"/>
      <c r="NEN37" s="191"/>
      <c r="NEO37" s="191"/>
      <c r="NEP37" s="191"/>
      <c r="NEQ37" s="191"/>
      <c r="NER37" s="191"/>
      <c r="NES37" s="191"/>
      <c r="NET37" s="191"/>
      <c r="NEU37" s="191"/>
      <c r="NEV37" s="191"/>
      <c r="NEW37" s="191"/>
      <c r="NEX37" s="191"/>
      <c r="NEY37" s="191"/>
      <c r="NEZ37" s="191"/>
      <c r="NFA37" s="191"/>
      <c r="NFB37" s="191"/>
      <c r="NFC37" s="191"/>
      <c r="NFD37" s="191"/>
      <c r="NFE37" s="191"/>
      <c r="NFF37" s="191"/>
      <c r="NFG37" s="191"/>
      <c r="NFH37" s="191"/>
      <c r="NFI37" s="191"/>
      <c r="NFJ37" s="191"/>
      <c r="NFK37" s="191"/>
      <c r="NFL37" s="191"/>
      <c r="NFM37" s="191"/>
      <c r="NFN37" s="191"/>
      <c r="NFO37" s="191"/>
      <c r="NFP37" s="191"/>
      <c r="NFQ37" s="191"/>
      <c r="NFR37" s="191"/>
      <c r="NFS37" s="191"/>
      <c r="NFT37" s="191"/>
      <c r="NFU37" s="191"/>
      <c r="NFV37" s="191"/>
      <c r="NFW37" s="191"/>
      <c r="NFX37" s="191"/>
      <c r="NFY37" s="191"/>
      <c r="NFZ37" s="191"/>
      <c r="NGA37" s="191"/>
      <c r="NGB37" s="191"/>
      <c r="NGC37" s="191"/>
      <c r="NGD37" s="191"/>
      <c r="NGE37" s="191"/>
      <c r="NGF37" s="191"/>
      <c r="NGG37" s="191"/>
      <c r="NGH37" s="191"/>
      <c r="NGI37" s="191"/>
      <c r="NGJ37" s="191"/>
      <c r="NGK37" s="191"/>
      <c r="NGL37" s="191"/>
      <c r="NGM37" s="191"/>
      <c r="NGN37" s="191"/>
      <c r="NGO37" s="191"/>
      <c r="NGP37" s="191"/>
      <c r="NGQ37" s="191"/>
      <c r="NGR37" s="191"/>
      <c r="NGS37" s="191"/>
      <c r="NGT37" s="191"/>
      <c r="NGU37" s="191"/>
      <c r="NGV37" s="191"/>
      <c r="NGW37" s="191"/>
      <c r="NGX37" s="191"/>
      <c r="NGY37" s="191"/>
      <c r="NGZ37" s="191"/>
      <c r="NHA37" s="191"/>
      <c r="NHB37" s="191"/>
      <c r="NHC37" s="191"/>
      <c r="NHD37" s="191"/>
      <c r="NHE37" s="191"/>
      <c r="NHF37" s="191"/>
      <c r="NHG37" s="191"/>
      <c r="NHH37" s="191"/>
      <c r="NHI37" s="191"/>
      <c r="NHJ37" s="191"/>
      <c r="NHK37" s="191"/>
      <c r="NHL37" s="191"/>
      <c r="NHM37" s="191"/>
      <c r="NHN37" s="191"/>
      <c r="NHO37" s="191"/>
      <c r="NHP37" s="191"/>
      <c r="NHQ37" s="191"/>
      <c r="NHR37" s="191"/>
      <c r="NHS37" s="191"/>
      <c r="NHT37" s="191"/>
      <c r="NHU37" s="191"/>
      <c r="NHV37" s="191"/>
      <c r="NHW37" s="191"/>
      <c r="NHX37" s="191"/>
      <c r="NHY37" s="191"/>
      <c r="NHZ37" s="191"/>
      <c r="NIA37" s="191"/>
      <c r="NIB37" s="191"/>
      <c r="NIC37" s="191"/>
      <c r="NID37" s="191"/>
      <c r="NIE37" s="191"/>
      <c r="NIF37" s="191"/>
      <c r="NIG37" s="191"/>
      <c r="NIH37" s="191"/>
      <c r="NII37" s="191"/>
      <c r="NIJ37" s="191"/>
      <c r="NIK37" s="191"/>
      <c r="NIL37" s="191"/>
      <c r="NIM37" s="191"/>
      <c r="NIN37" s="191"/>
      <c r="NIO37" s="191"/>
      <c r="NIP37" s="191"/>
      <c r="NIQ37" s="191"/>
      <c r="NIR37" s="191"/>
      <c r="NIS37" s="191"/>
      <c r="NIT37" s="191"/>
      <c r="NIU37" s="191"/>
      <c r="NIV37" s="191"/>
      <c r="NIW37" s="191"/>
      <c r="NIX37" s="191"/>
      <c r="NIY37" s="191"/>
      <c r="NIZ37" s="191"/>
      <c r="NJA37" s="191"/>
      <c r="NJB37" s="191"/>
      <c r="NJC37" s="191"/>
      <c r="NJD37" s="191"/>
      <c r="NJE37" s="191"/>
      <c r="NJF37" s="191"/>
      <c r="NJG37" s="191"/>
      <c r="NJH37" s="191"/>
      <c r="NJI37" s="191"/>
      <c r="NJJ37" s="191"/>
      <c r="NJK37" s="191"/>
      <c r="NJL37" s="191"/>
      <c r="NJM37" s="191"/>
      <c r="NJN37" s="191"/>
      <c r="NJO37" s="191"/>
      <c r="NJP37" s="191"/>
      <c r="NJQ37" s="191"/>
      <c r="NJR37" s="191"/>
      <c r="NJS37" s="191"/>
      <c r="NJT37" s="191"/>
      <c r="NJU37" s="191"/>
      <c r="NJV37" s="191"/>
      <c r="NJW37" s="191"/>
      <c r="NJX37" s="191"/>
      <c r="NJY37" s="191"/>
      <c r="NJZ37" s="191"/>
      <c r="NKA37" s="191"/>
      <c r="NKB37" s="191"/>
      <c r="NKC37" s="191"/>
      <c r="NKD37" s="191"/>
      <c r="NKE37" s="191"/>
      <c r="NKF37" s="191"/>
      <c r="NKG37" s="191"/>
      <c r="NKH37" s="191"/>
      <c r="NKI37" s="191"/>
      <c r="NKJ37" s="191"/>
      <c r="NKK37" s="191"/>
      <c r="NKL37" s="191"/>
      <c r="NKM37" s="191"/>
      <c r="NKN37" s="191"/>
      <c r="NKO37" s="191"/>
      <c r="NKP37" s="191"/>
      <c r="NKQ37" s="191"/>
      <c r="NKR37" s="191"/>
      <c r="NKS37" s="191"/>
      <c r="NKT37" s="191"/>
      <c r="NKU37" s="191"/>
      <c r="NKV37" s="191"/>
      <c r="NKW37" s="191"/>
      <c r="NKX37" s="191"/>
      <c r="NKY37" s="191"/>
      <c r="NKZ37" s="191"/>
      <c r="NLA37" s="191"/>
      <c r="NLB37" s="191"/>
      <c r="NLC37" s="191"/>
      <c r="NLD37" s="191"/>
      <c r="NLE37" s="191"/>
      <c r="NLF37" s="191"/>
      <c r="NLG37" s="191"/>
      <c r="NLH37" s="191"/>
      <c r="NLI37" s="191"/>
      <c r="NLJ37" s="191"/>
      <c r="NLK37" s="191"/>
      <c r="NLL37" s="191"/>
      <c r="NLM37" s="191"/>
      <c r="NLN37" s="191"/>
      <c r="NLO37" s="191"/>
      <c r="NLP37" s="191"/>
      <c r="NLQ37" s="191"/>
      <c r="NLR37" s="191"/>
      <c r="NLS37" s="191"/>
      <c r="NLT37" s="191"/>
      <c r="NLU37" s="191"/>
      <c r="NLV37" s="191"/>
      <c r="NLW37" s="191"/>
      <c r="NLX37" s="191"/>
      <c r="NLY37" s="191"/>
      <c r="NLZ37" s="191"/>
      <c r="NMA37" s="191"/>
      <c r="NMB37" s="191"/>
      <c r="NMC37" s="191"/>
      <c r="NMD37" s="191"/>
      <c r="NME37" s="191"/>
      <c r="NMF37" s="191"/>
      <c r="NMG37" s="191"/>
      <c r="NMH37" s="191"/>
      <c r="NMI37" s="191"/>
      <c r="NMJ37" s="191"/>
      <c r="NMK37" s="191"/>
      <c r="NML37" s="191"/>
      <c r="NMM37" s="191"/>
      <c r="NMN37" s="191"/>
      <c r="NMO37" s="191"/>
      <c r="NMP37" s="191"/>
      <c r="NMQ37" s="191"/>
      <c r="NMR37" s="191"/>
      <c r="NMS37" s="191"/>
      <c r="NMT37" s="191"/>
      <c r="NMU37" s="191"/>
      <c r="NMV37" s="191"/>
      <c r="NMW37" s="191"/>
      <c r="NMX37" s="191"/>
      <c r="NMY37" s="191"/>
      <c r="NMZ37" s="191"/>
      <c r="NNA37" s="191"/>
      <c r="NNB37" s="191"/>
      <c r="NNC37" s="191"/>
      <c r="NND37" s="191"/>
      <c r="NNE37" s="191"/>
      <c r="NNF37" s="191"/>
      <c r="NNG37" s="191"/>
      <c r="NNH37" s="191"/>
      <c r="NNI37" s="191"/>
      <c r="NNJ37" s="191"/>
      <c r="NNK37" s="191"/>
      <c r="NNL37" s="191"/>
      <c r="NNM37" s="191"/>
      <c r="NNN37" s="191"/>
      <c r="NNO37" s="191"/>
      <c r="NNP37" s="191"/>
      <c r="NNQ37" s="191"/>
      <c r="NNR37" s="191"/>
      <c r="NNS37" s="191"/>
      <c r="NNT37" s="191"/>
      <c r="NNU37" s="191"/>
      <c r="NNV37" s="191"/>
      <c r="NNW37" s="191"/>
      <c r="NNX37" s="191"/>
      <c r="NNY37" s="191"/>
      <c r="NNZ37" s="191"/>
      <c r="NOA37" s="191"/>
      <c r="NOB37" s="191"/>
      <c r="NOC37" s="191"/>
      <c r="NOD37" s="191"/>
      <c r="NOE37" s="191"/>
      <c r="NOF37" s="191"/>
      <c r="NOG37" s="191"/>
      <c r="NOH37" s="191"/>
      <c r="NOI37" s="191"/>
      <c r="NOJ37" s="191"/>
      <c r="NOK37" s="191"/>
      <c r="NOL37" s="191"/>
      <c r="NOM37" s="191"/>
      <c r="NON37" s="191"/>
      <c r="NOO37" s="191"/>
      <c r="NOP37" s="191"/>
      <c r="NOQ37" s="191"/>
      <c r="NOR37" s="191"/>
      <c r="NOS37" s="191"/>
      <c r="NOT37" s="191"/>
      <c r="NOU37" s="191"/>
      <c r="NOV37" s="191"/>
      <c r="NOW37" s="191"/>
      <c r="NOX37" s="191"/>
      <c r="NOY37" s="191"/>
      <c r="NOZ37" s="191"/>
      <c r="NPA37" s="191"/>
      <c r="NPB37" s="191"/>
      <c r="NPC37" s="191"/>
      <c r="NPD37" s="191"/>
      <c r="NPE37" s="191"/>
      <c r="NPF37" s="191"/>
      <c r="NPG37" s="191"/>
      <c r="NPH37" s="191"/>
      <c r="NPI37" s="191"/>
      <c r="NPJ37" s="191"/>
      <c r="NPK37" s="191"/>
      <c r="NPL37" s="191"/>
      <c r="NPM37" s="191"/>
      <c r="NPN37" s="191"/>
      <c r="NPO37" s="191"/>
      <c r="NPP37" s="191"/>
      <c r="NPQ37" s="191"/>
      <c r="NPR37" s="191"/>
      <c r="NPS37" s="191"/>
      <c r="NPT37" s="191"/>
      <c r="NPU37" s="191"/>
      <c r="NPV37" s="191"/>
      <c r="NPW37" s="191"/>
      <c r="NPX37" s="191"/>
      <c r="NPY37" s="191"/>
      <c r="NPZ37" s="191"/>
      <c r="NQA37" s="191"/>
      <c r="NQB37" s="191"/>
      <c r="NQC37" s="191"/>
      <c r="NQD37" s="191"/>
      <c r="NQE37" s="191"/>
      <c r="NQF37" s="191"/>
      <c r="NQG37" s="191"/>
      <c r="NQH37" s="191"/>
      <c r="NQI37" s="191"/>
      <c r="NQJ37" s="191"/>
      <c r="NQK37" s="191"/>
      <c r="NQL37" s="191"/>
      <c r="NQM37" s="191"/>
      <c r="NQN37" s="191"/>
      <c r="NQO37" s="191"/>
      <c r="NQP37" s="191"/>
      <c r="NQQ37" s="191"/>
      <c r="NQR37" s="191"/>
      <c r="NQS37" s="191"/>
      <c r="NQT37" s="191"/>
      <c r="NQU37" s="191"/>
      <c r="NQV37" s="191"/>
      <c r="NQW37" s="191"/>
      <c r="NQX37" s="191"/>
      <c r="NQY37" s="191"/>
      <c r="NQZ37" s="191"/>
      <c r="NRA37" s="191"/>
      <c r="NRB37" s="191"/>
      <c r="NRC37" s="191"/>
      <c r="NRD37" s="191"/>
      <c r="NRE37" s="191"/>
      <c r="NRF37" s="191"/>
      <c r="NRG37" s="191"/>
      <c r="NRH37" s="191"/>
      <c r="NRI37" s="191"/>
      <c r="NRJ37" s="191"/>
      <c r="NRK37" s="191"/>
      <c r="NRL37" s="191"/>
      <c r="NRM37" s="191"/>
      <c r="NRN37" s="191"/>
      <c r="NRO37" s="191"/>
      <c r="NRP37" s="191"/>
      <c r="NRQ37" s="191"/>
      <c r="NRR37" s="191"/>
      <c r="NRS37" s="191"/>
      <c r="NRT37" s="191"/>
      <c r="NRU37" s="191"/>
      <c r="NRV37" s="191"/>
      <c r="NRW37" s="191"/>
      <c r="NRX37" s="191"/>
      <c r="NRY37" s="191"/>
      <c r="NRZ37" s="191"/>
      <c r="NSA37" s="191"/>
      <c r="NSB37" s="191"/>
      <c r="NSC37" s="191"/>
      <c r="NSD37" s="191"/>
      <c r="NSE37" s="191"/>
      <c r="NSF37" s="191"/>
      <c r="NSG37" s="191"/>
      <c r="NSH37" s="191"/>
      <c r="NSI37" s="191"/>
      <c r="NSJ37" s="191"/>
      <c r="NSK37" s="191"/>
      <c r="NSL37" s="191"/>
      <c r="NSM37" s="191"/>
      <c r="NSN37" s="191"/>
      <c r="NSO37" s="191"/>
      <c r="NSP37" s="191"/>
      <c r="NSQ37" s="191"/>
      <c r="NSR37" s="191"/>
      <c r="NSS37" s="191"/>
      <c r="NST37" s="191"/>
      <c r="NSU37" s="191"/>
      <c r="NSV37" s="191"/>
      <c r="NSW37" s="191"/>
      <c r="NSX37" s="191"/>
      <c r="NSY37" s="191"/>
      <c r="NSZ37" s="191"/>
      <c r="NTA37" s="191"/>
      <c r="NTB37" s="191"/>
      <c r="NTC37" s="191"/>
      <c r="NTD37" s="191"/>
      <c r="NTE37" s="191"/>
      <c r="NTF37" s="191"/>
      <c r="NTG37" s="191"/>
      <c r="NTH37" s="191"/>
      <c r="NTI37" s="191"/>
      <c r="NTJ37" s="191"/>
      <c r="NTK37" s="191"/>
      <c r="NTL37" s="191"/>
      <c r="NTM37" s="191"/>
      <c r="NTN37" s="191"/>
      <c r="NTO37" s="191"/>
      <c r="NTP37" s="191"/>
      <c r="NTQ37" s="191"/>
      <c r="NTR37" s="191"/>
      <c r="NTS37" s="191"/>
      <c r="NTT37" s="191"/>
      <c r="NTU37" s="191"/>
      <c r="NTV37" s="191"/>
      <c r="NTW37" s="191"/>
      <c r="NTX37" s="191"/>
      <c r="NTY37" s="191"/>
      <c r="NTZ37" s="191"/>
      <c r="NUA37" s="191"/>
      <c r="NUB37" s="191"/>
      <c r="NUC37" s="191"/>
      <c r="NUD37" s="191"/>
      <c r="NUE37" s="191"/>
      <c r="NUF37" s="191"/>
      <c r="NUG37" s="191"/>
      <c r="NUH37" s="191"/>
      <c r="NUI37" s="191"/>
      <c r="NUJ37" s="191"/>
      <c r="NUK37" s="191"/>
      <c r="NUL37" s="191"/>
      <c r="NUM37" s="191"/>
      <c r="NUN37" s="191"/>
      <c r="NUO37" s="191"/>
      <c r="NUP37" s="191"/>
      <c r="NUQ37" s="191"/>
      <c r="NUR37" s="191"/>
      <c r="NUS37" s="191"/>
      <c r="NUT37" s="191"/>
      <c r="NUU37" s="191"/>
      <c r="NUV37" s="191"/>
      <c r="NUW37" s="191"/>
      <c r="NUX37" s="191"/>
      <c r="NUY37" s="191"/>
      <c r="NUZ37" s="191"/>
      <c r="NVA37" s="191"/>
      <c r="NVB37" s="191"/>
      <c r="NVC37" s="191"/>
      <c r="NVD37" s="191"/>
      <c r="NVE37" s="191"/>
      <c r="NVF37" s="191"/>
      <c r="NVG37" s="191"/>
      <c r="NVH37" s="191"/>
      <c r="NVI37" s="191"/>
      <c r="NVJ37" s="191"/>
      <c r="NVK37" s="191"/>
      <c r="NVL37" s="191"/>
      <c r="NVM37" s="191"/>
      <c r="NVN37" s="191"/>
      <c r="NVO37" s="191"/>
      <c r="NVP37" s="191"/>
      <c r="NVQ37" s="191"/>
      <c r="NVR37" s="191"/>
      <c r="NVS37" s="191"/>
      <c r="NVT37" s="191"/>
      <c r="NVU37" s="191"/>
      <c r="NVV37" s="191"/>
      <c r="NVW37" s="191"/>
      <c r="NVX37" s="191"/>
      <c r="NVY37" s="191"/>
      <c r="NVZ37" s="191"/>
      <c r="NWA37" s="191"/>
      <c r="NWB37" s="191"/>
      <c r="NWC37" s="191"/>
      <c r="NWD37" s="191"/>
      <c r="NWE37" s="191"/>
      <c r="NWF37" s="191"/>
      <c r="NWG37" s="191"/>
      <c r="NWH37" s="191"/>
      <c r="NWI37" s="191"/>
      <c r="NWJ37" s="191"/>
      <c r="NWK37" s="191"/>
      <c r="NWL37" s="191"/>
      <c r="NWM37" s="191"/>
      <c r="NWN37" s="191"/>
      <c r="NWO37" s="191"/>
      <c r="NWP37" s="191"/>
      <c r="NWQ37" s="191"/>
      <c r="NWR37" s="191"/>
      <c r="NWS37" s="191"/>
      <c r="NWT37" s="191"/>
      <c r="NWU37" s="191"/>
      <c r="NWV37" s="191"/>
      <c r="NWW37" s="191"/>
      <c r="NWX37" s="191"/>
      <c r="NWY37" s="191"/>
      <c r="NWZ37" s="191"/>
      <c r="NXA37" s="191"/>
      <c r="NXB37" s="191"/>
      <c r="NXC37" s="191"/>
      <c r="NXD37" s="191"/>
      <c r="NXE37" s="191"/>
      <c r="NXF37" s="191"/>
      <c r="NXG37" s="191"/>
      <c r="NXH37" s="191"/>
      <c r="NXI37" s="191"/>
      <c r="NXJ37" s="191"/>
      <c r="NXK37" s="191"/>
      <c r="NXL37" s="191"/>
      <c r="NXM37" s="191"/>
      <c r="NXN37" s="191"/>
      <c r="NXO37" s="191"/>
      <c r="NXP37" s="191"/>
      <c r="NXQ37" s="191"/>
      <c r="NXR37" s="191"/>
      <c r="NXS37" s="191"/>
      <c r="NXT37" s="191"/>
      <c r="NXU37" s="191"/>
      <c r="NXV37" s="191"/>
      <c r="NXW37" s="191"/>
      <c r="NXX37" s="191"/>
      <c r="NXY37" s="191"/>
      <c r="NXZ37" s="191"/>
      <c r="NYA37" s="191"/>
      <c r="NYB37" s="191"/>
      <c r="NYC37" s="191"/>
      <c r="NYD37" s="191"/>
      <c r="NYE37" s="191"/>
      <c r="NYF37" s="191"/>
      <c r="NYG37" s="191"/>
      <c r="NYH37" s="191"/>
      <c r="NYI37" s="191"/>
      <c r="NYJ37" s="191"/>
      <c r="NYK37" s="191"/>
      <c r="NYL37" s="191"/>
      <c r="NYM37" s="191"/>
      <c r="NYN37" s="191"/>
      <c r="NYO37" s="191"/>
      <c r="NYP37" s="191"/>
      <c r="NYQ37" s="191"/>
      <c r="NYR37" s="191"/>
      <c r="NYS37" s="191"/>
      <c r="NYT37" s="191"/>
      <c r="NYU37" s="191"/>
      <c r="NYV37" s="191"/>
      <c r="NYW37" s="191"/>
      <c r="NYX37" s="191"/>
      <c r="NYY37" s="191"/>
      <c r="NYZ37" s="191"/>
      <c r="NZA37" s="191"/>
      <c r="NZB37" s="191"/>
      <c r="NZC37" s="191"/>
      <c r="NZD37" s="191"/>
      <c r="NZE37" s="191"/>
      <c r="NZF37" s="191"/>
      <c r="NZG37" s="191"/>
      <c r="NZH37" s="191"/>
      <c r="NZI37" s="191"/>
      <c r="NZJ37" s="191"/>
      <c r="NZK37" s="191"/>
      <c r="NZL37" s="191"/>
      <c r="NZM37" s="191"/>
      <c r="NZN37" s="191"/>
      <c r="NZO37" s="191"/>
      <c r="NZP37" s="191"/>
      <c r="NZQ37" s="191"/>
      <c r="NZR37" s="191"/>
      <c r="NZS37" s="191"/>
      <c r="NZT37" s="191"/>
      <c r="NZU37" s="191"/>
      <c r="NZV37" s="191"/>
      <c r="NZW37" s="191"/>
      <c r="NZX37" s="191"/>
      <c r="NZY37" s="191"/>
      <c r="NZZ37" s="191"/>
      <c r="OAA37" s="191"/>
      <c r="OAB37" s="191"/>
      <c r="OAC37" s="191"/>
      <c r="OAD37" s="191"/>
      <c r="OAE37" s="191"/>
      <c r="OAF37" s="191"/>
      <c r="OAG37" s="191"/>
      <c r="OAH37" s="191"/>
      <c r="OAI37" s="191"/>
      <c r="OAJ37" s="191"/>
      <c r="OAK37" s="191"/>
      <c r="OAL37" s="191"/>
      <c r="OAM37" s="191"/>
      <c r="OAN37" s="191"/>
      <c r="OAO37" s="191"/>
      <c r="OAP37" s="191"/>
      <c r="OAQ37" s="191"/>
      <c r="OAR37" s="191"/>
      <c r="OAS37" s="191"/>
      <c r="OAT37" s="191"/>
      <c r="OAU37" s="191"/>
      <c r="OAV37" s="191"/>
      <c r="OAW37" s="191"/>
      <c r="OAX37" s="191"/>
      <c r="OAY37" s="191"/>
      <c r="OAZ37" s="191"/>
      <c r="OBA37" s="191"/>
      <c r="OBB37" s="191"/>
      <c r="OBC37" s="191"/>
      <c r="OBD37" s="191"/>
      <c r="OBE37" s="191"/>
      <c r="OBF37" s="191"/>
      <c r="OBG37" s="191"/>
      <c r="OBH37" s="191"/>
      <c r="OBI37" s="191"/>
      <c r="OBJ37" s="191"/>
      <c r="OBK37" s="191"/>
      <c r="OBL37" s="191"/>
      <c r="OBM37" s="191"/>
      <c r="OBN37" s="191"/>
      <c r="OBO37" s="191"/>
      <c r="OBP37" s="191"/>
      <c r="OBQ37" s="191"/>
      <c r="OBR37" s="191"/>
      <c r="OBS37" s="191"/>
      <c r="OBT37" s="191"/>
      <c r="OBU37" s="191"/>
      <c r="OBV37" s="191"/>
      <c r="OBW37" s="191"/>
      <c r="OBX37" s="191"/>
      <c r="OBY37" s="191"/>
      <c r="OBZ37" s="191"/>
      <c r="OCA37" s="191"/>
      <c r="OCB37" s="191"/>
      <c r="OCC37" s="191"/>
      <c r="OCD37" s="191"/>
      <c r="OCE37" s="191"/>
      <c r="OCF37" s="191"/>
      <c r="OCG37" s="191"/>
      <c r="OCH37" s="191"/>
      <c r="OCI37" s="191"/>
      <c r="OCJ37" s="191"/>
      <c r="OCK37" s="191"/>
      <c r="OCL37" s="191"/>
      <c r="OCM37" s="191"/>
      <c r="OCN37" s="191"/>
      <c r="OCO37" s="191"/>
      <c r="OCP37" s="191"/>
      <c r="OCQ37" s="191"/>
      <c r="OCR37" s="191"/>
      <c r="OCS37" s="191"/>
      <c r="OCT37" s="191"/>
      <c r="OCU37" s="191"/>
      <c r="OCV37" s="191"/>
      <c r="OCW37" s="191"/>
      <c r="OCX37" s="191"/>
      <c r="OCY37" s="191"/>
      <c r="OCZ37" s="191"/>
      <c r="ODA37" s="191"/>
      <c r="ODB37" s="191"/>
      <c r="ODC37" s="191"/>
      <c r="ODD37" s="191"/>
      <c r="ODE37" s="191"/>
      <c r="ODF37" s="191"/>
      <c r="ODG37" s="191"/>
      <c r="ODH37" s="191"/>
      <c r="ODI37" s="191"/>
      <c r="ODJ37" s="191"/>
      <c r="ODK37" s="191"/>
      <c r="ODL37" s="191"/>
      <c r="ODM37" s="191"/>
      <c r="ODN37" s="191"/>
      <c r="ODO37" s="191"/>
      <c r="ODP37" s="191"/>
      <c r="ODQ37" s="191"/>
      <c r="ODR37" s="191"/>
      <c r="ODS37" s="191"/>
      <c r="ODT37" s="191"/>
      <c r="ODU37" s="191"/>
      <c r="ODV37" s="191"/>
      <c r="ODW37" s="191"/>
      <c r="ODX37" s="191"/>
      <c r="ODY37" s="191"/>
      <c r="ODZ37" s="191"/>
      <c r="OEA37" s="191"/>
      <c r="OEB37" s="191"/>
      <c r="OEC37" s="191"/>
      <c r="OED37" s="191"/>
      <c r="OEE37" s="191"/>
      <c r="OEF37" s="191"/>
      <c r="OEG37" s="191"/>
      <c r="OEH37" s="191"/>
      <c r="OEI37" s="191"/>
      <c r="OEJ37" s="191"/>
      <c r="OEK37" s="191"/>
      <c r="OEL37" s="191"/>
      <c r="OEM37" s="191"/>
      <c r="OEN37" s="191"/>
      <c r="OEO37" s="191"/>
      <c r="OEP37" s="191"/>
      <c r="OEQ37" s="191"/>
      <c r="OER37" s="191"/>
      <c r="OES37" s="191"/>
      <c r="OET37" s="191"/>
      <c r="OEU37" s="191"/>
      <c r="OEV37" s="191"/>
      <c r="OEW37" s="191"/>
      <c r="OEX37" s="191"/>
      <c r="OEY37" s="191"/>
      <c r="OEZ37" s="191"/>
      <c r="OFA37" s="191"/>
      <c r="OFB37" s="191"/>
      <c r="OFC37" s="191"/>
      <c r="OFD37" s="191"/>
      <c r="OFE37" s="191"/>
      <c r="OFF37" s="191"/>
      <c r="OFG37" s="191"/>
      <c r="OFH37" s="191"/>
      <c r="OFI37" s="191"/>
      <c r="OFJ37" s="191"/>
      <c r="OFK37" s="191"/>
      <c r="OFL37" s="191"/>
      <c r="OFM37" s="191"/>
      <c r="OFN37" s="191"/>
      <c r="OFO37" s="191"/>
      <c r="OFP37" s="191"/>
      <c r="OFQ37" s="191"/>
      <c r="OFR37" s="191"/>
      <c r="OFS37" s="191"/>
      <c r="OFT37" s="191"/>
      <c r="OFU37" s="191"/>
      <c r="OFV37" s="191"/>
      <c r="OFW37" s="191"/>
      <c r="OFX37" s="191"/>
      <c r="OFY37" s="191"/>
      <c r="OFZ37" s="191"/>
      <c r="OGA37" s="191"/>
      <c r="OGB37" s="191"/>
      <c r="OGC37" s="191"/>
      <c r="OGD37" s="191"/>
      <c r="OGE37" s="191"/>
      <c r="OGF37" s="191"/>
      <c r="OGG37" s="191"/>
      <c r="OGH37" s="191"/>
      <c r="OGI37" s="191"/>
      <c r="OGJ37" s="191"/>
      <c r="OGK37" s="191"/>
      <c r="OGL37" s="191"/>
      <c r="OGM37" s="191"/>
      <c r="OGN37" s="191"/>
      <c r="OGO37" s="191"/>
      <c r="OGP37" s="191"/>
      <c r="OGQ37" s="191"/>
      <c r="OGR37" s="191"/>
      <c r="OGS37" s="191"/>
      <c r="OGT37" s="191"/>
      <c r="OGU37" s="191"/>
      <c r="OGV37" s="191"/>
      <c r="OGW37" s="191"/>
      <c r="OGX37" s="191"/>
      <c r="OGY37" s="191"/>
      <c r="OGZ37" s="191"/>
      <c r="OHA37" s="191"/>
      <c r="OHB37" s="191"/>
      <c r="OHC37" s="191"/>
      <c r="OHD37" s="191"/>
      <c r="OHE37" s="191"/>
      <c r="OHF37" s="191"/>
      <c r="OHG37" s="191"/>
      <c r="OHH37" s="191"/>
      <c r="OHI37" s="191"/>
      <c r="OHJ37" s="191"/>
      <c r="OHK37" s="191"/>
      <c r="OHL37" s="191"/>
      <c r="OHM37" s="191"/>
      <c r="OHN37" s="191"/>
      <c r="OHO37" s="191"/>
      <c r="OHP37" s="191"/>
      <c r="OHQ37" s="191"/>
      <c r="OHR37" s="191"/>
      <c r="OHS37" s="191"/>
      <c r="OHT37" s="191"/>
      <c r="OHU37" s="191"/>
      <c r="OHV37" s="191"/>
      <c r="OHW37" s="191"/>
      <c r="OHX37" s="191"/>
      <c r="OHY37" s="191"/>
      <c r="OHZ37" s="191"/>
      <c r="OIA37" s="191"/>
      <c r="OIB37" s="191"/>
      <c r="OIC37" s="191"/>
      <c r="OID37" s="191"/>
      <c r="OIE37" s="191"/>
      <c r="OIF37" s="191"/>
      <c r="OIG37" s="191"/>
      <c r="OIH37" s="191"/>
      <c r="OII37" s="191"/>
      <c r="OIJ37" s="191"/>
      <c r="OIK37" s="191"/>
      <c r="OIL37" s="191"/>
      <c r="OIM37" s="191"/>
      <c r="OIN37" s="191"/>
      <c r="OIO37" s="191"/>
      <c r="OIP37" s="191"/>
      <c r="OIQ37" s="191"/>
      <c r="OIR37" s="191"/>
      <c r="OIS37" s="191"/>
      <c r="OIT37" s="191"/>
      <c r="OIU37" s="191"/>
      <c r="OIV37" s="191"/>
      <c r="OIW37" s="191"/>
      <c r="OIX37" s="191"/>
      <c r="OIY37" s="191"/>
      <c r="OIZ37" s="191"/>
      <c r="OJA37" s="191"/>
      <c r="OJB37" s="191"/>
      <c r="OJC37" s="191"/>
      <c r="OJD37" s="191"/>
      <c r="OJE37" s="191"/>
      <c r="OJF37" s="191"/>
      <c r="OJG37" s="191"/>
      <c r="OJH37" s="191"/>
      <c r="OJI37" s="191"/>
      <c r="OJJ37" s="191"/>
      <c r="OJK37" s="191"/>
      <c r="OJL37" s="191"/>
      <c r="OJM37" s="191"/>
      <c r="OJN37" s="191"/>
      <c r="OJO37" s="191"/>
      <c r="OJP37" s="191"/>
      <c r="OJQ37" s="191"/>
      <c r="OJR37" s="191"/>
      <c r="OJS37" s="191"/>
      <c r="OJT37" s="191"/>
      <c r="OJU37" s="191"/>
      <c r="OJV37" s="191"/>
      <c r="OJW37" s="191"/>
      <c r="OJX37" s="191"/>
      <c r="OJY37" s="191"/>
      <c r="OJZ37" s="191"/>
      <c r="OKA37" s="191"/>
      <c r="OKB37" s="191"/>
      <c r="OKC37" s="191"/>
      <c r="OKD37" s="191"/>
      <c r="OKE37" s="191"/>
      <c r="OKF37" s="191"/>
      <c r="OKG37" s="191"/>
      <c r="OKH37" s="191"/>
      <c r="OKI37" s="191"/>
      <c r="OKJ37" s="191"/>
      <c r="OKK37" s="191"/>
      <c r="OKL37" s="191"/>
      <c r="OKM37" s="191"/>
      <c r="OKN37" s="191"/>
      <c r="OKO37" s="191"/>
      <c r="OKP37" s="191"/>
      <c r="OKQ37" s="191"/>
      <c r="OKR37" s="191"/>
      <c r="OKS37" s="191"/>
      <c r="OKT37" s="191"/>
      <c r="OKU37" s="191"/>
      <c r="OKV37" s="191"/>
      <c r="OKW37" s="191"/>
      <c r="OKX37" s="191"/>
      <c r="OKY37" s="191"/>
      <c r="OKZ37" s="191"/>
      <c r="OLA37" s="191"/>
      <c r="OLB37" s="191"/>
      <c r="OLC37" s="191"/>
      <c r="OLD37" s="191"/>
      <c r="OLE37" s="191"/>
      <c r="OLF37" s="191"/>
      <c r="OLG37" s="191"/>
      <c r="OLH37" s="191"/>
      <c r="OLI37" s="191"/>
      <c r="OLJ37" s="191"/>
      <c r="OLK37" s="191"/>
      <c r="OLL37" s="191"/>
      <c r="OLM37" s="191"/>
      <c r="OLN37" s="191"/>
      <c r="OLO37" s="191"/>
      <c r="OLP37" s="191"/>
      <c r="OLQ37" s="191"/>
      <c r="OLR37" s="191"/>
      <c r="OLS37" s="191"/>
      <c r="OLT37" s="191"/>
      <c r="OLU37" s="191"/>
      <c r="OLV37" s="191"/>
      <c r="OLW37" s="191"/>
      <c r="OLX37" s="191"/>
      <c r="OLY37" s="191"/>
      <c r="OLZ37" s="191"/>
      <c r="OMA37" s="191"/>
      <c r="OMB37" s="191"/>
      <c r="OMC37" s="191"/>
      <c r="OMD37" s="191"/>
      <c r="OME37" s="191"/>
      <c r="OMF37" s="191"/>
      <c r="OMG37" s="191"/>
      <c r="OMH37" s="191"/>
      <c r="OMI37" s="191"/>
      <c r="OMJ37" s="191"/>
      <c r="OMK37" s="191"/>
      <c r="OML37" s="191"/>
      <c r="OMM37" s="191"/>
      <c r="OMN37" s="191"/>
      <c r="OMO37" s="191"/>
      <c r="OMP37" s="191"/>
      <c r="OMQ37" s="191"/>
      <c r="OMR37" s="191"/>
      <c r="OMS37" s="191"/>
      <c r="OMT37" s="191"/>
      <c r="OMU37" s="191"/>
      <c r="OMV37" s="191"/>
      <c r="OMW37" s="191"/>
      <c r="OMX37" s="191"/>
      <c r="OMY37" s="191"/>
      <c r="OMZ37" s="191"/>
      <c r="ONA37" s="191"/>
      <c r="ONB37" s="191"/>
      <c r="ONC37" s="191"/>
      <c r="OND37" s="191"/>
      <c r="ONE37" s="191"/>
      <c r="ONF37" s="191"/>
      <c r="ONG37" s="191"/>
      <c r="ONH37" s="191"/>
      <c r="ONI37" s="191"/>
      <c r="ONJ37" s="191"/>
      <c r="ONK37" s="191"/>
      <c r="ONL37" s="191"/>
      <c r="ONM37" s="191"/>
      <c r="ONN37" s="191"/>
      <c r="ONO37" s="191"/>
      <c r="ONP37" s="191"/>
      <c r="ONQ37" s="191"/>
      <c r="ONR37" s="191"/>
      <c r="ONS37" s="191"/>
      <c r="ONT37" s="191"/>
      <c r="ONU37" s="191"/>
      <c r="ONV37" s="191"/>
      <c r="ONW37" s="191"/>
      <c r="ONX37" s="191"/>
      <c r="ONY37" s="191"/>
      <c r="ONZ37" s="191"/>
      <c r="OOA37" s="191"/>
      <c r="OOB37" s="191"/>
      <c r="OOC37" s="191"/>
      <c r="OOD37" s="191"/>
      <c r="OOE37" s="191"/>
      <c r="OOF37" s="191"/>
      <c r="OOG37" s="191"/>
      <c r="OOH37" s="191"/>
      <c r="OOI37" s="191"/>
      <c r="OOJ37" s="191"/>
      <c r="OOK37" s="191"/>
      <c r="OOL37" s="191"/>
      <c r="OOM37" s="191"/>
      <c r="OON37" s="191"/>
      <c r="OOO37" s="191"/>
      <c r="OOP37" s="191"/>
      <c r="OOQ37" s="191"/>
      <c r="OOR37" s="191"/>
      <c r="OOS37" s="191"/>
      <c r="OOT37" s="191"/>
      <c r="OOU37" s="191"/>
      <c r="OOV37" s="191"/>
      <c r="OOW37" s="191"/>
      <c r="OOX37" s="191"/>
      <c r="OOY37" s="191"/>
      <c r="OOZ37" s="191"/>
      <c r="OPA37" s="191"/>
      <c r="OPB37" s="191"/>
      <c r="OPC37" s="191"/>
      <c r="OPD37" s="191"/>
      <c r="OPE37" s="191"/>
      <c r="OPF37" s="191"/>
      <c r="OPG37" s="191"/>
      <c r="OPH37" s="191"/>
      <c r="OPI37" s="191"/>
      <c r="OPJ37" s="191"/>
      <c r="OPK37" s="191"/>
      <c r="OPL37" s="191"/>
      <c r="OPM37" s="191"/>
      <c r="OPN37" s="191"/>
      <c r="OPO37" s="191"/>
      <c r="OPP37" s="191"/>
      <c r="OPQ37" s="191"/>
      <c r="OPR37" s="191"/>
      <c r="OPS37" s="191"/>
      <c r="OPT37" s="191"/>
      <c r="OPU37" s="191"/>
      <c r="OPV37" s="191"/>
      <c r="OPW37" s="191"/>
      <c r="OPX37" s="191"/>
      <c r="OPY37" s="191"/>
      <c r="OPZ37" s="191"/>
      <c r="OQA37" s="191"/>
      <c r="OQB37" s="191"/>
      <c r="OQC37" s="191"/>
      <c r="OQD37" s="191"/>
      <c r="OQE37" s="191"/>
      <c r="OQF37" s="191"/>
      <c r="OQG37" s="191"/>
      <c r="OQH37" s="191"/>
      <c r="OQI37" s="191"/>
      <c r="OQJ37" s="191"/>
      <c r="OQK37" s="191"/>
      <c r="OQL37" s="191"/>
      <c r="OQM37" s="191"/>
      <c r="OQN37" s="191"/>
      <c r="OQO37" s="191"/>
      <c r="OQP37" s="191"/>
      <c r="OQQ37" s="191"/>
      <c r="OQR37" s="191"/>
      <c r="OQS37" s="191"/>
      <c r="OQT37" s="191"/>
      <c r="OQU37" s="191"/>
      <c r="OQV37" s="191"/>
      <c r="OQW37" s="191"/>
      <c r="OQX37" s="191"/>
      <c r="OQY37" s="191"/>
      <c r="OQZ37" s="191"/>
      <c r="ORA37" s="191"/>
      <c r="ORB37" s="191"/>
      <c r="ORC37" s="191"/>
      <c r="ORD37" s="191"/>
      <c r="ORE37" s="191"/>
      <c r="ORF37" s="191"/>
      <c r="ORG37" s="191"/>
      <c r="ORH37" s="191"/>
      <c r="ORI37" s="191"/>
      <c r="ORJ37" s="191"/>
      <c r="ORK37" s="191"/>
      <c r="ORL37" s="191"/>
      <c r="ORM37" s="191"/>
      <c r="ORN37" s="191"/>
      <c r="ORO37" s="191"/>
      <c r="ORP37" s="191"/>
      <c r="ORQ37" s="191"/>
      <c r="ORR37" s="191"/>
      <c r="ORS37" s="191"/>
      <c r="ORT37" s="191"/>
      <c r="ORU37" s="191"/>
      <c r="ORV37" s="191"/>
      <c r="ORW37" s="191"/>
      <c r="ORX37" s="191"/>
      <c r="ORY37" s="191"/>
      <c r="ORZ37" s="191"/>
      <c r="OSA37" s="191"/>
      <c r="OSB37" s="191"/>
      <c r="OSC37" s="191"/>
      <c r="OSD37" s="191"/>
      <c r="OSE37" s="191"/>
      <c r="OSF37" s="191"/>
      <c r="OSG37" s="191"/>
      <c r="OSH37" s="191"/>
      <c r="OSI37" s="191"/>
      <c r="OSJ37" s="191"/>
      <c r="OSK37" s="191"/>
      <c r="OSL37" s="191"/>
      <c r="OSM37" s="191"/>
      <c r="OSN37" s="191"/>
      <c r="OSO37" s="191"/>
      <c r="OSP37" s="191"/>
      <c r="OSQ37" s="191"/>
      <c r="OSR37" s="191"/>
      <c r="OSS37" s="191"/>
      <c r="OST37" s="191"/>
      <c r="OSU37" s="191"/>
      <c r="OSV37" s="191"/>
      <c r="OSW37" s="191"/>
      <c r="OSX37" s="191"/>
      <c r="OSY37" s="191"/>
      <c r="OSZ37" s="191"/>
      <c r="OTA37" s="191"/>
      <c r="OTB37" s="191"/>
      <c r="OTC37" s="191"/>
      <c r="OTD37" s="191"/>
      <c r="OTE37" s="191"/>
      <c r="OTF37" s="191"/>
      <c r="OTG37" s="191"/>
      <c r="OTH37" s="191"/>
      <c r="OTI37" s="191"/>
      <c r="OTJ37" s="191"/>
      <c r="OTK37" s="191"/>
      <c r="OTL37" s="191"/>
      <c r="OTM37" s="191"/>
      <c r="OTN37" s="191"/>
      <c r="OTO37" s="191"/>
      <c r="OTP37" s="191"/>
      <c r="OTQ37" s="191"/>
      <c r="OTR37" s="191"/>
      <c r="OTS37" s="191"/>
      <c r="OTT37" s="191"/>
      <c r="OTU37" s="191"/>
      <c r="OTV37" s="191"/>
      <c r="OTW37" s="191"/>
      <c r="OTX37" s="191"/>
      <c r="OTY37" s="191"/>
      <c r="OTZ37" s="191"/>
      <c r="OUA37" s="191"/>
      <c r="OUB37" s="191"/>
      <c r="OUC37" s="191"/>
      <c r="OUD37" s="191"/>
      <c r="OUE37" s="191"/>
      <c r="OUF37" s="191"/>
      <c r="OUG37" s="191"/>
      <c r="OUH37" s="191"/>
      <c r="OUI37" s="191"/>
      <c r="OUJ37" s="191"/>
      <c r="OUK37" s="191"/>
      <c r="OUL37" s="191"/>
      <c r="OUM37" s="191"/>
      <c r="OUN37" s="191"/>
      <c r="OUO37" s="191"/>
      <c r="OUP37" s="191"/>
      <c r="OUQ37" s="191"/>
      <c r="OUR37" s="191"/>
      <c r="OUS37" s="191"/>
      <c r="OUT37" s="191"/>
      <c r="OUU37" s="191"/>
      <c r="OUV37" s="191"/>
      <c r="OUW37" s="191"/>
      <c r="OUX37" s="191"/>
      <c r="OUY37" s="191"/>
      <c r="OUZ37" s="191"/>
      <c r="OVA37" s="191"/>
      <c r="OVB37" s="191"/>
      <c r="OVC37" s="191"/>
      <c r="OVD37" s="191"/>
      <c r="OVE37" s="191"/>
      <c r="OVF37" s="191"/>
      <c r="OVG37" s="191"/>
      <c r="OVH37" s="191"/>
      <c r="OVI37" s="191"/>
      <c r="OVJ37" s="191"/>
      <c r="OVK37" s="191"/>
      <c r="OVL37" s="191"/>
      <c r="OVM37" s="191"/>
      <c r="OVN37" s="191"/>
      <c r="OVO37" s="191"/>
      <c r="OVP37" s="191"/>
      <c r="OVQ37" s="191"/>
      <c r="OVR37" s="191"/>
      <c r="OVS37" s="191"/>
      <c r="OVT37" s="191"/>
      <c r="OVU37" s="191"/>
      <c r="OVV37" s="191"/>
      <c r="OVW37" s="191"/>
      <c r="OVX37" s="191"/>
      <c r="OVY37" s="191"/>
      <c r="OVZ37" s="191"/>
      <c r="OWA37" s="191"/>
      <c r="OWB37" s="191"/>
      <c r="OWC37" s="191"/>
      <c r="OWD37" s="191"/>
      <c r="OWE37" s="191"/>
      <c r="OWF37" s="191"/>
      <c r="OWG37" s="191"/>
      <c r="OWH37" s="191"/>
      <c r="OWI37" s="191"/>
      <c r="OWJ37" s="191"/>
      <c r="OWK37" s="191"/>
      <c r="OWL37" s="191"/>
      <c r="OWM37" s="191"/>
      <c r="OWN37" s="191"/>
      <c r="OWO37" s="191"/>
      <c r="OWP37" s="191"/>
      <c r="OWQ37" s="191"/>
      <c r="OWR37" s="191"/>
      <c r="OWS37" s="191"/>
      <c r="OWT37" s="191"/>
      <c r="OWU37" s="191"/>
      <c r="OWV37" s="191"/>
      <c r="OWW37" s="191"/>
      <c r="OWX37" s="191"/>
      <c r="OWY37" s="191"/>
      <c r="OWZ37" s="191"/>
      <c r="OXA37" s="191"/>
      <c r="OXB37" s="191"/>
      <c r="OXC37" s="191"/>
      <c r="OXD37" s="191"/>
      <c r="OXE37" s="191"/>
      <c r="OXF37" s="191"/>
      <c r="OXG37" s="191"/>
      <c r="OXH37" s="191"/>
      <c r="OXI37" s="191"/>
      <c r="OXJ37" s="191"/>
      <c r="OXK37" s="191"/>
      <c r="OXL37" s="191"/>
      <c r="OXM37" s="191"/>
      <c r="OXN37" s="191"/>
      <c r="OXO37" s="191"/>
      <c r="OXP37" s="191"/>
      <c r="OXQ37" s="191"/>
      <c r="OXR37" s="191"/>
      <c r="OXS37" s="191"/>
      <c r="OXT37" s="191"/>
      <c r="OXU37" s="191"/>
      <c r="OXV37" s="191"/>
      <c r="OXW37" s="191"/>
      <c r="OXX37" s="191"/>
      <c r="OXY37" s="191"/>
      <c r="OXZ37" s="191"/>
      <c r="OYA37" s="191"/>
      <c r="OYB37" s="191"/>
      <c r="OYC37" s="191"/>
      <c r="OYD37" s="191"/>
      <c r="OYE37" s="191"/>
      <c r="OYF37" s="191"/>
      <c r="OYG37" s="191"/>
      <c r="OYH37" s="191"/>
      <c r="OYI37" s="191"/>
      <c r="OYJ37" s="191"/>
      <c r="OYK37" s="191"/>
      <c r="OYL37" s="191"/>
      <c r="OYM37" s="191"/>
      <c r="OYN37" s="191"/>
      <c r="OYO37" s="191"/>
      <c r="OYP37" s="191"/>
      <c r="OYQ37" s="191"/>
      <c r="OYR37" s="191"/>
      <c r="OYS37" s="191"/>
      <c r="OYT37" s="191"/>
      <c r="OYU37" s="191"/>
      <c r="OYV37" s="191"/>
      <c r="OYW37" s="191"/>
      <c r="OYX37" s="191"/>
      <c r="OYY37" s="191"/>
      <c r="OYZ37" s="191"/>
      <c r="OZA37" s="191"/>
      <c r="OZB37" s="191"/>
      <c r="OZC37" s="191"/>
      <c r="OZD37" s="191"/>
      <c r="OZE37" s="191"/>
      <c r="OZF37" s="191"/>
      <c r="OZG37" s="191"/>
      <c r="OZH37" s="191"/>
      <c r="OZI37" s="191"/>
      <c r="OZJ37" s="191"/>
      <c r="OZK37" s="191"/>
      <c r="OZL37" s="191"/>
      <c r="OZM37" s="191"/>
      <c r="OZN37" s="191"/>
      <c r="OZO37" s="191"/>
      <c r="OZP37" s="191"/>
      <c r="OZQ37" s="191"/>
      <c r="OZR37" s="191"/>
      <c r="OZS37" s="191"/>
      <c r="OZT37" s="191"/>
      <c r="OZU37" s="191"/>
      <c r="OZV37" s="191"/>
      <c r="OZW37" s="191"/>
      <c r="OZX37" s="191"/>
      <c r="OZY37" s="191"/>
      <c r="OZZ37" s="191"/>
      <c r="PAA37" s="191"/>
      <c r="PAB37" s="191"/>
      <c r="PAC37" s="191"/>
      <c r="PAD37" s="191"/>
      <c r="PAE37" s="191"/>
      <c r="PAF37" s="191"/>
      <c r="PAG37" s="191"/>
      <c r="PAH37" s="191"/>
      <c r="PAI37" s="191"/>
      <c r="PAJ37" s="191"/>
      <c r="PAK37" s="191"/>
      <c r="PAL37" s="191"/>
      <c r="PAM37" s="191"/>
      <c r="PAN37" s="191"/>
      <c r="PAO37" s="191"/>
      <c r="PAP37" s="191"/>
      <c r="PAQ37" s="191"/>
      <c r="PAR37" s="191"/>
      <c r="PAS37" s="191"/>
      <c r="PAT37" s="191"/>
      <c r="PAU37" s="191"/>
      <c r="PAV37" s="191"/>
      <c r="PAW37" s="191"/>
      <c r="PAX37" s="191"/>
      <c r="PAY37" s="191"/>
      <c r="PAZ37" s="191"/>
      <c r="PBA37" s="191"/>
      <c r="PBB37" s="191"/>
      <c r="PBC37" s="191"/>
      <c r="PBD37" s="191"/>
      <c r="PBE37" s="191"/>
      <c r="PBF37" s="191"/>
      <c r="PBG37" s="191"/>
      <c r="PBH37" s="191"/>
      <c r="PBI37" s="191"/>
      <c r="PBJ37" s="191"/>
      <c r="PBK37" s="191"/>
      <c r="PBL37" s="191"/>
      <c r="PBM37" s="191"/>
      <c r="PBN37" s="191"/>
      <c r="PBO37" s="191"/>
      <c r="PBP37" s="191"/>
      <c r="PBQ37" s="191"/>
      <c r="PBR37" s="191"/>
      <c r="PBS37" s="191"/>
      <c r="PBT37" s="191"/>
      <c r="PBU37" s="191"/>
      <c r="PBV37" s="191"/>
      <c r="PBW37" s="191"/>
      <c r="PBX37" s="191"/>
      <c r="PBY37" s="191"/>
      <c r="PBZ37" s="191"/>
      <c r="PCA37" s="191"/>
      <c r="PCB37" s="191"/>
      <c r="PCC37" s="191"/>
      <c r="PCD37" s="191"/>
      <c r="PCE37" s="191"/>
      <c r="PCF37" s="191"/>
      <c r="PCG37" s="191"/>
      <c r="PCH37" s="191"/>
      <c r="PCI37" s="191"/>
      <c r="PCJ37" s="191"/>
      <c r="PCK37" s="191"/>
      <c r="PCL37" s="191"/>
      <c r="PCM37" s="191"/>
      <c r="PCN37" s="191"/>
      <c r="PCO37" s="191"/>
      <c r="PCP37" s="191"/>
      <c r="PCQ37" s="191"/>
      <c r="PCR37" s="191"/>
      <c r="PCS37" s="191"/>
      <c r="PCT37" s="191"/>
      <c r="PCU37" s="191"/>
      <c r="PCV37" s="191"/>
      <c r="PCW37" s="191"/>
      <c r="PCX37" s="191"/>
      <c r="PCY37" s="191"/>
      <c r="PCZ37" s="191"/>
      <c r="PDA37" s="191"/>
      <c r="PDB37" s="191"/>
      <c r="PDC37" s="191"/>
      <c r="PDD37" s="191"/>
      <c r="PDE37" s="191"/>
      <c r="PDF37" s="191"/>
      <c r="PDG37" s="191"/>
      <c r="PDH37" s="191"/>
      <c r="PDI37" s="191"/>
      <c r="PDJ37" s="191"/>
      <c r="PDK37" s="191"/>
      <c r="PDL37" s="191"/>
      <c r="PDM37" s="191"/>
      <c r="PDN37" s="191"/>
      <c r="PDO37" s="191"/>
      <c r="PDP37" s="191"/>
      <c r="PDQ37" s="191"/>
      <c r="PDR37" s="191"/>
      <c r="PDS37" s="191"/>
      <c r="PDT37" s="191"/>
      <c r="PDU37" s="191"/>
      <c r="PDV37" s="191"/>
      <c r="PDW37" s="191"/>
      <c r="PDX37" s="191"/>
      <c r="PDY37" s="191"/>
      <c r="PDZ37" s="191"/>
      <c r="PEA37" s="191"/>
      <c r="PEB37" s="191"/>
      <c r="PEC37" s="191"/>
      <c r="PED37" s="191"/>
      <c r="PEE37" s="191"/>
      <c r="PEF37" s="191"/>
      <c r="PEG37" s="191"/>
      <c r="PEH37" s="191"/>
      <c r="PEI37" s="191"/>
      <c r="PEJ37" s="191"/>
      <c r="PEK37" s="191"/>
      <c r="PEL37" s="191"/>
      <c r="PEM37" s="191"/>
      <c r="PEN37" s="191"/>
      <c r="PEO37" s="191"/>
      <c r="PEP37" s="191"/>
      <c r="PEQ37" s="191"/>
      <c r="PER37" s="191"/>
      <c r="PES37" s="191"/>
      <c r="PET37" s="191"/>
      <c r="PEU37" s="191"/>
      <c r="PEV37" s="191"/>
      <c r="PEW37" s="191"/>
      <c r="PEX37" s="191"/>
      <c r="PEY37" s="191"/>
      <c r="PEZ37" s="191"/>
      <c r="PFA37" s="191"/>
      <c r="PFB37" s="191"/>
      <c r="PFC37" s="191"/>
      <c r="PFD37" s="191"/>
      <c r="PFE37" s="191"/>
      <c r="PFF37" s="191"/>
      <c r="PFG37" s="191"/>
      <c r="PFH37" s="191"/>
      <c r="PFI37" s="191"/>
      <c r="PFJ37" s="191"/>
      <c r="PFK37" s="191"/>
      <c r="PFL37" s="191"/>
      <c r="PFM37" s="191"/>
      <c r="PFN37" s="191"/>
      <c r="PFO37" s="191"/>
      <c r="PFP37" s="191"/>
      <c r="PFQ37" s="191"/>
      <c r="PFR37" s="191"/>
      <c r="PFS37" s="191"/>
      <c r="PFT37" s="191"/>
      <c r="PFU37" s="191"/>
      <c r="PFV37" s="191"/>
      <c r="PFW37" s="191"/>
      <c r="PFX37" s="191"/>
      <c r="PFY37" s="191"/>
      <c r="PFZ37" s="191"/>
      <c r="PGA37" s="191"/>
      <c r="PGB37" s="191"/>
      <c r="PGC37" s="191"/>
      <c r="PGD37" s="191"/>
      <c r="PGE37" s="191"/>
      <c r="PGF37" s="191"/>
      <c r="PGG37" s="191"/>
      <c r="PGH37" s="191"/>
      <c r="PGI37" s="191"/>
      <c r="PGJ37" s="191"/>
      <c r="PGK37" s="191"/>
      <c r="PGL37" s="191"/>
      <c r="PGM37" s="191"/>
      <c r="PGN37" s="191"/>
      <c r="PGO37" s="191"/>
      <c r="PGP37" s="191"/>
      <c r="PGQ37" s="191"/>
      <c r="PGR37" s="191"/>
      <c r="PGS37" s="191"/>
      <c r="PGT37" s="191"/>
      <c r="PGU37" s="191"/>
      <c r="PGV37" s="191"/>
      <c r="PGW37" s="191"/>
      <c r="PGX37" s="191"/>
      <c r="PGY37" s="191"/>
      <c r="PGZ37" s="191"/>
      <c r="PHA37" s="191"/>
      <c r="PHB37" s="191"/>
      <c r="PHC37" s="191"/>
      <c r="PHD37" s="191"/>
      <c r="PHE37" s="191"/>
      <c r="PHF37" s="191"/>
      <c r="PHG37" s="191"/>
      <c r="PHH37" s="191"/>
      <c r="PHI37" s="191"/>
      <c r="PHJ37" s="191"/>
      <c r="PHK37" s="191"/>
      <c r="PHL37" s="191"/>
      <c r="PHM37" s="191"/>
      <c r="PHN37" s="191"/>
      <c r="PHO37" s="191"/>
      <c r="PHP37" s="191"/>
      <c r="PHQ37" s="191"/>
      <c r="PHR37" s="191"/>
      <c r="PHS37" s="191"/>
      <c r="PHT37" s="191"/>
      <c r="PHU37" s="191"/>
      <c r="PHV37" s="191"/>
      <c r="PHW37" s="191"/>
      <c r="PHX37" s="191"/>
      <c r="PHY37" s="191"/>
      <c r="PHZ37" s="191"/>
      <c r="PIA37" s="191"/>
      <c r="PIB37" s="191"/>
      <c r="PIC37" s="191"/>
      <c r="PID37" s="191"/>
      <c r="PIE37" s="191"/>
      <c r="PIF37" s="191"/>
      <c r="PIG37" s="191"/>
      <c r="PIH37" s="191"/>
      <c r="PII37" s="191"/>
      <c r="PIJ37" s="191"/>
      <c r="PIK37" s="191"/>
      <c r="PIL37" s="191"/>
      <c r="PIM37" s="191"/>
      <c r="PIN37" s="191"/>
      <c r="PIO37" s="191"/>
      <c r="PIP37" s="191"/>
      <c r="PIQ37" s="191"/>
      <c r="PIR37" s="191"/>
      <c r="PIS37" s="191"/>
      <c r="PIT37" s="191"/>
      <c r="PIU37" s="191"/>
      <c r="PIV37" s="191"/>
      <c r="PIW37" s="191"/>
      <c r="PIX37" s="191"/>
      <c r="PIY37" s="191"/>
      <c r="PIZ37" s="191"/>
      <c r="PJA37" s="191"/>
      <c r="PJB37" s="191"/>
      <c r="PJC37" s="191"/>
      <c r="PJD37" s="191"/>
      <c r="PJE37" s="191"/>
      <c r="PJF37" s="191"/>
      <c r="PJG37" s="191"/>
      <c r="PJH37" s="191"/>
      <c r="PJI37" s="191"/>
      <c r="PJJ37" s="191"/>
      <c r="PJK37" s="191"/>
      <c r="PJL37" s="191"/>
      <c r="PJM37" s="191"/>
      <c r="PJN37" s="191"/>
      <c r="PJO37" s="191"/>
      <c r="PJP37" s="191"/>
      <c r="PJQ37" s="191"/>
      <c r="PJR37" s="191"/>
      <c r="PJS37" s="191"/>
      <c r="PJT37" s="191"/>
      <c r="PJU37" s="191"/>
      <c r="PJV37" s="191"/>
      <c r="PJW37" s="191"/>
      <c r="PJX37" s="191"/>
      <c r="PJY37" s="191"/>
      <c r="PJZ37" s="191"/>
      <c r="PKA37" s="191"/>
      <c r="PKB37" s="191"/>
      <c r="PKC37" s="191"/>
      <c r="PKD37" s="191"/>
      <c r="PKE37" s="191"/>
      <c r="PKF37" s="191"/>
      <c r="PKG37" s="191"/>
      <c r="PKH37" s="191"/>
      <c r="PKI37" s="191"/>
      <c r="PKJ37" s="191"/>
      <c r="PKK37" s="191"/>
      <c r="PKL37" s="191"/>
      <c r="PKM37" s="191"/>
      <c r="PKN37" s="191"/>
      <c r="PKO37" s="191"/>
      <c r="PKP37" s="191"/>
      <c r="PKQ37" s="191"/>
      <c r="PKR37" s="191"/>
      <c r="PKS37" s="191"/>
      <c r="PKT37" s="191"/>
      <c r="PKU37" s="191"/>
      <c r="PKV37" s="191"/>
      <c r="PKW37" s="191"/>
      <c r="PKX37" s="191"/>
      <c r="PKY37" s="191"/>
      <c r="PKZ37" s="191"/>
      <c r="PLA37" s="191"/>
      <c r="PLB37" s="191"/>
      <c r="PLC37" s="191"/>
      <c r="PLD37" s="191"/>
      <c r="PLE37" s="191"/>
      <c r="PLF37" s="191"/>
      <c r="PLG37" s="191"/>
      <c r="PLH37" s="191"/>
      <c r="PLI37" s="191"/>
      <c r="PLJ37" s="191"/>
      <c r="PLK37" s="191"/>
      <c r="PLL37" s="191"/>
      <c r="PLM37" s="191"/>
      <c r="PLN37" s="191"/>
      <c r="PLO37" s="191"/>
      <c r="PLP37" s="191"/>
      <c r="PLQ37" s="191"/>
      <c r="PLR37" s="191"/>
      <c r="PLS37" s="191"/>
      <c r="PLT37" s="191"/>
      <c r="PLU37" s="191"/>
      <c r="PLV37" s="191"/>
      <c r="PLW37" s="191"/>
      <c r="PLX37" s="191"/>
      <c r="PLY37" s="191"/>
      <c r="PLZ37" s="191"/>
      <c r="PMA37" s="191"/>
      <c r="PMB37" s="191"/>
      <c r="PMC37" s="191"/>
      <c r="PMD37" s="191"/>
      <c r="PME37" s="191"/>
      <c r="PMF37" s="191"/>
      <c r="PMG37" s="191"/>
      <c r="PMH37" s="191"/>
      <c r="PMI37" s="191"/>
      <c r="PMJ37" s="191"/>
      <c r="PMK37" s="191"/>
      <c r="PML37" s="191"/>
      <c r="PMM37" s="191"/>
      <c r="PMN37" s="191"/>
      <c r="PMO37" s="191"/>
      <c r="PMP37" s="191"/>
      <c r="PMQ37" s="191"/>
      <c r="PMR37" s="191"/>
      <c r="PMS37" s="191"/>
      <c r="PMT37" s="191"/>
      <c r="PMU37" s="191"/>
      <c r="PMV37" s="191"/>
      <c r="PMW37" s="191"/>
      <c r="PMX37" s="191"/>
      <c r="PMY37" s="191"/>
      <c r="PMZ37" s="191"/>
      <c r="PNA37" s="191"/>
      <c r="PNB37" s="191"/>
      <c r="PNC37" s="191"/>
      <c r="PND37" s="191"/>
      <c r="PNE37" s="191"/>
      <c r="PNF37" s="191"/>
      <c r="PNG37" s="191"/>
      <c r="PNH37" s="191"/>
      <c r="PNI37" s="191"/>
      <c r="PNJ37" s="191"/>
      <c r="PNK37" s="191"/>
      <c r="PNL37" s="191"/>
      <c r="PNM37" s="191"/>
      <c r="PNN37" s="191"/>
      <c r="PNO37" s="191"/>
      <c r="PNP37" s="191"/>
      <c r="PNQ37" s="191"/>
      <c r="PNR37" s="191"/>
      <c r="PNS37" s="191"/>
      <c r="PNT37" s="191"/>
      <c r="PNU37" s="191"/>
      <c r="PNV37" s="191"/>
      <c r="PNW37" s="191"/>
      <c r="PNX37" s="191"/>
      <c r="PNY37" s="191"/>
      <c r="PNZ37" s="191"/>
      <c r="POA37" s="191"/>
      <c r="POB37" s="191"/>
      <c r="POC37" s="191"/>
      <c r="POD37" s="191"/>
      <c r="POE37" s="191"/>
      <c r="POF37" s="191"/>
      <c r="POG37" s="191"/>
      <c r="POH37" s="191"/>
      <c r="POI37" s="191"/>
      <c r="POJ37" s="191"/>
      <c r="POK37" s="191"/>
      <c r="POL37" s="191"/>
      <c r="POM37" s="191"/>
      <c r="PON37" s="191"/>
      <c r="POO37" s="191"/>
      <c r="POP37" s="191"/>
      <c r="POQ37" s="191"/>
      <c r="POR37" s="191"/>
      <c r="POS37" s="191"/>
      <c r="POT37" s="191"/>
      <c r="POU37" s="191"/>
      <c r="POV37" s="191"/>
      <c r="POW37" s="191"/>
      <c r="POX37" s="191"/>
      <c r="POY37" s="191"/>
      <c r="POZ37" s="191"/>
      <c r="PPA37" s="191"/>
      <c r="PPB37" s="191"/>
      <c r="PPC37" s="191"/>
      <c r="PPD37" s="191"/>
      <c r="PPE37" s="191"/>
      <c r="PPF37" s="191"/>
      <c r="PPG37" s="191"/>
      <c r="PPH37" s="191"/>
      <c r="PPI37" s="191"/>
      <c r="PPJ37" s="191"/>
      <c r="PPK37" s="191"/>
      <c r="PPL37" s="191"/>
      <c r="PPM37" s="191"/>
      <c r="PPN37" s="191"/>
      <c r="PPO37" s="191"/>
      <c r="PPP37" s="191"/>
      <c r="PPQ37" s="191"/>
      <c r="PPR37" s="191"/>
      <c r="PPS37" s="191"/>
      <c r="PPT37" s="191"/>
      <c r="PPU37" s="191"/>
      <c r="PPV37" s="191"/>
      <c r="PPW37" s="191"/>
      <c r="PPX37" s="191"/>
      <c r="PPY37" s="191"/>
      <c r="PPZ37" s="191"/>
      <c r="PQA37" s="191"/>
      <c r="PQB37" s="191"/>
      <c r="PQC37" s="191"/>
      <c r="PQD37" s="191"/>
      <c r="PQE37" s="191"/>
      <c r="PQF37" s="191"/>
      <c r="PQG37" s="191"/>
      <c r="PQH37" s="191"/>
      <c r="PQI37" s="191"/>
      <c r="PQJ37" s="191"/>
      <c r="PQK37" s="191"/>
      <c r="PQL37" s="191"/>
      <c r="PQM37" s="191"/>
      <c r="PQN37" s="191"/>
      <c r="PQO37" s="191"/>
      <c r="PQP37" s="191"/>
      <c r="PQQ37" s="191"/>
      <c r="PQR37" s="191"/>
      <c r="PQS37" s="191"/>
      <c r="PQT37" s="191"/>
      <c r="PQU37" s="191"/>
      <c r="PQV37" s="191"/>
      <c r="PQW37" s="191"/>
      <c r="PQX37" s="191"/>
      <c r="PQY37" s="191"/>
      <c r="PQZ37" s="191"/>
      <c r="PRA37" s="191"/>
      <c r="PRB37" s="191"/>
      <c r="PRC37" s="191"/>
      <c r="PRD37" s="191"/>
      <c r="PRE37" s="191"/>
      <c r="PRF37" s="191"/>
      <c r="PRG37" s="191"/>
      <c r="PRH37" s="191"/>
      <c r="PRI37" s="191"/>
      <c r="PRJ37" s="191"/>
      <c r="PRK37" s="191"/>
      <c r="PRL37" s="191"/>
      <c r="PRM37" s="191"/>
      <c r="PRN37" s="191"/>
      <c r="PRO37" s="191"/>
      <c r="PRP37" s="191"/>
      <c r="PRQ37" s="191"/>
      <c r="PRR37" s="191"/>
      <c r="PRS37" s="191"/>
      <c r="PRT37" s="191"/>
      <c r="PRU37" s="191"/>
      <c r="PRV37" s="191"/>
      <c r="PRW37" s="191"/>
      <c r="PRX37" s="191"/>
      <c r="PRY37" s="191"/>
      <c r="PRZ37" s="191"/>
      <c r="PSA37" s="191"/>
      <c r="PSB37" s="191"/>
      <c r="PSC37" s="191"/>
      <c r="PSD37" s="191"/>
      <c r="PSE37" s="191"/>
      <c r="PSF37" s="191"/>
      <c r="PSG37" s="191"/>
      <c r="PSH37" s="191"/>
      <c r="PSI37" s="191"/>
      <c r="PSJ37" s="191"/>
      <c r="PSK37" s="191"/>
      <c r="PSL37" s="191"/>
      <c r="PSM37" s="191"/>
      <c r="PSN37" s="191"/>
      <c r="PSO37" s="191"/>
      <c r="PSP37" s="191"/>
      <c r="PSQ37" s="191"/>
      <c r="PSR37" s="191"/>
      <c r="PSS37" s="191"/>
      <c r="PST37" s="191"/>
      <c r="PSU37" s="191"/>
      <c r="PSV37" s="191"/>
      <c r="PSW37" s="191"/>
      <c r="PSX37" s="191"/>
      <c r="PSY37" s="191"/>
      <c r="PSZ37" s="191"/>
      <c r="PTA37" s="191"/>
      <c r="PTB37" s="191"/>
      <c r="PTC37" s="191"/>
      <c r="PTD37" s="191"/>
      <c r="PTE37" s="191"/>
      <c r="PTF37" s="191"/>
      <c r="PTG37" s="191"/>
      <c r="PTH37" s="191"/>
      <c r="PTI37" s="191"/>
      <c r="PTJ37" s="191"/>
      <c r="PTK37" s="191"/>
      <c r="PTL37" s="191"/>
      <c r="PTM37" s="191"/>
      <c r="PTN37" s="191"/>
      <c r="PTO37" s="191"/>
      <c r="PTP37" s="191"/>
      <c r="PTQ37" s="191"/>
      <c r="PTR37" s="191"/>
      <c r="PTS37" s="191"/>
      <c r="PTT37" s="191"/>
      <c r="PTU37" s="191"/>
      <c r="PTV37" s="191"/>
      <c r="PTW37" s="191"/>
      <c r="PTX37" s="191"/>
      <c r="PTY37" s="191"/>
      <c r="PTZ37" s="191"/>
      <c r="PUA37" s="191"/>
      <c r="PUB37" s="191"/>
      <c r="PUC37" s="191"/>
      <c r="PUD37" s="191"/>
      <c r="PUE37" s="191"/>
      <c r="PUF37" s="191"/>
      <c r="PUG37" s="191"/>
      <c r="PUH37" s="191"/>
      <c r="PUI37" s="191"/>
      <c r="PUJ37" s="191"/>
      <c r="PUK37" s="191"/>
      <c r="PUL37" s="191"/>
      <c r="PUM37" s="191"/>
      <c r="PUN37" s="191"/>
      <c r="PUO37" s="191"/>
      <c r="PUP37" s="191"/>
      <c r="PUQ37" s="191"/>
      <c r="PUR37" s="191"/>
      <c r="PUS37" s="191"/>
      <c r="PUT37" s="191"/>
      <c r="PUU37" s="191"/>
      <c r="PUV37" s="191"/>
      <c r="PUW37" s="191"/>
      <c r="PUX37" s="191"/>
      <c r="PUY37" s="191"/>
      <c r="PUZ37" s="191"/>
      <c r="PVA37" s="191"/>
      <c r="PVB37" s="191"/>
      <c r="PVC37" s="191"/>
      <c r="PVD37" s="191"/>
      <c r="PVE37" s="191"/>
      <c r="PVF37" s="191"/>
      <c r="PVG37" s="191"/>
      <c r="PVH37" s="191"/>
      <c r="PVI37" s="191"/>
      <c r="PVJ37" s="191"/>
      <c r="PVK37" s="191"/>
      <c r="PVL37" s="191"/>
      <c r="PVM37" s="191"/>
      <c r="PVN37" s="191"/>
      <c r="PVO37" s="191"/>
      <c r="PVP37" s="191"/>
      <c r="PVQ37" s="191"/>
      <c r="PVR37" s="191"/>
      <c r="PVS37" s="191"/>
      <c r="PVT37" s="191"/>
      <c r="PVU37" s="191"/>
      <c r="PVV37" s="191"/>
      <c r="PVW37" s="191"/>
      <c r="PVX37" s="191"/>
      <c r="PVY37" s="191"/>
      <c r="PVZ37" s="191"/>
      <c r="PWA37" s="191"/>
      <c r="PWB37" s="191"/>
      <c r="PWC37" s="191"/>
      <c r="PWD37" s="191"/>
      <c r="PWE37" s="191"/>
      <c r="PWF37" s="191"/>
      <c r="PWG37" s="191"/>
      <c r="PWH37" s="191"/>
      <c r="PWI37" s="191"/>
      <c r="PWJ37" s="191"/>
      <c r="PWK37" s="191"/>
      <c r="PWL37" s="191"/>
      <c r="PWM37" s="191"/>
      <c r="PWN37" s="191"/>
      <c r="PWO37" s="191"/>
      <c r="PWP37" s="191"/>
      <c r="PWQ37" s="191"/>
      <c r="PWR37" s="191"/>
      <c r="PWS37" s="191"/>
      <c r="PWT37" s="191"/>
      <c r="PWU37" s="191"/>
      <c r="PWV37" s="191"/>
      <c r="PWW37" s="191"/>
      <c r="PWX37" s="191"/>
      <c r="PWY37" s="191"/>
      <c r="PWZ37" s="191"/>
      <c r="PXA37" s="191"/>
      <c r="PXB37" s="191"/>
      <c r="PXC37" s="191"/>
      <c r="PXD37" s="191"/>
      <c r="PXE37" s="191"/>
      <c r="PXF37" s="191"/>
      <c r="PXG37" s="191"/>
      <c r="PXH37" s="191"/>
      <c r="PXI37" s="191"/>
      <c r="PXJ37" s="191"/>
      <c r="PXK37" s="191"/>
      <c r="PXL37" s="191"/>
      <c r="PXM37" s="191"/>
      <c r="PXN37" s="191"/>
      <c r="PXO37" s="191"/>
      <c r="PXP37" s="191"/>
      <c r="PXQ37" s="191"/>
      <c r="PXR37" s="191"/>
      <c r="PXS37" s="191"/>
      <c r="PXT37" s="191"/>
      <c r="PXU37" s="191"/>
      <c r="PXV37" s="191"/>
      <c r="PXW37" s="191"/>
      <c r="PXX37" s="191"/>
      <c r="PXY37" s="191"/>
      <c r="PXZ37" s="191"/>
      <c r="PYA37" s="191"/>
      <c r="PYB37" s="191"/>
      <c r="PYC37" s="191"/>
      <c r="PYD37" s="191"/>
      <c r="PYE37" s="191"/>
      <c r="PYF37" s="191"/>
      <c r="PYG37" s="191"/>
      <c r="PYH37" s="191"/>
      <c r="PYI37" s="191"/>
      <c r="PYJ37" s="191"/>
      <c r="PYK37" s="191"/>
      <c r="PYL37" s="191"/>
      <c r="PYM37" s="191"/>
      <c r="PYN37" s="191"/>
      <c r="PYO37" s="191"/>
      <c r="PYP37" s="191"/>
      <c r="PYQ37" s="191"/>
      <c r="PYR37" s="191"/>
      <c r="PYS37" s="191"/>
      <c r="PYT37" s="191"/>
      <c r="PYU37" s="191"/>
      <c r="PYV37" s="191"/>
      <c r="PYW37" s="191"/>
      <c r="PYX37" s="191"/>
      <c r="PYY37" s="191"/>
      <c r="PYZ37" s="191"/>
      <c r="PZA37" s="191"/>
      <c r="PZB37" s="191"/>
      <c r="PZC37" s="191"/>
      <c r="PZD37" s="191"/>
      <c r="PZE37" s="191"/>
      <c r="PZF37" s="191"/>
      <c r="PZG37" s="191"/>
      <c r="PZH37" s="191"/>
      <c r="PZI37" s="191"/>
      <c r="PZJ37" s="191"/>
      <c r="PZK37" s="191"/>
      <c r="PZL37" s="191"/>
      <c r="PZM37" s="191"/>
      <c r="PZN37" s="191"/>
      <c r="PZO37" s="191"/>
      <c r="PZP37" s="191"/>
      <c r="PZQ37" s="191"/>
      <c r="PZR37" s="191"/>
      <c r="PZS37" s="191"/>
      <c r="PZT37" s="191"/>
      <c r="PZU37" s="191"/>
      <c r="PZV37" s="191"/>
      <c r="PZW37" s="191"/>
      <c r="PZX37" s="191"/>
      <c r="PZY37" s="191"/>
      <c r="PZZ37" s="191"/>
      <c r="QAA37" s="191"/>
      <c r="QAB37" s="191"/>
      <c r="QAC37" s="191"/>
      <c r="QAD37" s="191"/>
      <c r="QAE37" s="191"/>
      <c r="QAF37" s="191"/>
      <c r="QAG37" s="191"/>
      <c r="QAH37" s="191"/>
      <c r="QAI37" s="191"/>
      <c r="QAJ37" s="191"/>
      <c r="QAK37" s="191"/>
      <c r="QAL37" s="191"/>
      <c r="QAM37" s="191"/>
      <c r="QAN37" s="191"/>
      <c r="QAO37" s="191"/>
      <c r="QAP37" s="191"/>
      <c r="QAQ37" s="191"/>
      <c r="QAR37" s="191"/>
      <c r="QAS37" s="191"/>
      <c r="QAT37" s="191"/>
      <c r="QAU37" s="191"/>
      <c r="QAV37" s="191"/>
      <c r="QAW37" s="191"/>
      <c r="QAX37" s="191"/>
      <c r="QAY37" s="191"/>
      <c r="QAZ37" s="191"/>
      <c r="QBA37" s="191"/>
      <c r="QBB37" s="191"/>
      <c r="QBC37" s="191"/>
      <c r="QBD37" s="191"/>
      <c r="QBE37" s="191"/>
      <c r="QBF37" s="191"/>
      <c r="QBG37" s="191"/>
      <c r="QBH37" s="191"/>
      <c r="QBI37" s="191"/>
      <c r="QBJ37" s="191"/>
      <c r="QBK37" s="191"/>
      <c r="QBL37" s="191"/>
      <c r="QBM37" s="191"/>
      <c r="QBN37" s="191"/>
      <c r="QBO37" s="191"/>
      <c r="QBP37" s="191"/>
      <c r="QBQ37" s="191"/>
      <c r="QBR37" s="191"/>
      <c r="QBS37" s="191"/>
      <c r="QBT37" s="191"/>
      <c r="QBU37" s="191"/>
      <c r="QBV37" s="191"/>
      <c r="QBW37" s="191"/>
      <c r="QBX37" s="191"/>
      <c r="QBY37" s="191"/>
      <c r="QBZ37" s="191"/>
      <c r="QCA37" s="191"/>
      <c r="QCB37" s="191"/>
      <c r="QCC37" s="191"/>
      <c r="QCD37" s="191"/>
      <c r="QCE37" s="191"/>
      <c r="QCF37" s="191"/>
      <c r="QCG37" s="191"/>
      <c r="QCH37" s="191"/>
      <c r="QCI37" s="191"/>
      <c r="QCJ37" s="191"/>
      <c r="QCK37" s="191"/>
      <c r="QCL37" s="191"/>
      <c r="QCM37" s="191"/>
      <c r="QCN37" s="191"/>
      <c r="QCO37" s="191"/>
      <c r="QCP37" s="191"/>
      <c r="QCQ37" s="191"/>
      <c r="QCR37" s="191"/>
      <c r="QCS37" s="191"/>
      <c r="QCT37" s="191"/>
      <c r="QCU37" s="191"/>
      <c r="QCV37" s="191"/>
      <c r="QCW37" s="191"/>
      <c r="QCX37" s="191"/>
      <c r="QCY37" s="191"/>
      <c r="QCZ37" s="191"/>
      <c r="QDA37" s="191"/>
      <c r="QDB37" s="191"/>
      <c r="QDC37" s="191"/>
      <c r="QDD37" s="191"/>
      <c r="QDE37" s="191"/>
      <c r="QDF37" s="191"/>
      <c r="QDG37" s="191"/>
      <c r="QDH37" s="191"/>
      <c r="QDI37" s="191"/>
      <c r="QDJ37" s="191"/>
      <c r="QDK37" s="191"/>
      <c r="QDL37" s="191"/>
      <c r="QDM37" s="191"/>
      <c r="QDN37" s="191"/>
      <c r="QDO37" s="191"/>
      <c r="QDP37" s="191"/>
      <c r="QDQ37" s="191"/>
      <c r="QDR37" s="191"/>
      <c r="QDS37" s="191"/>
      <c r="QDT37" s="191"/>
      <c r="QDU37" s="191"/>
      <c r="QDV37" s="191"/>
      <c r="QDW37" s="191"/>
      <c r="QDX37" s="191"/>
      <c r="QDY37" s="191"/>
      <c r="QDZ37" s="191"/>
      <c r="QEA37" s="191"/>
      <c r="QEB37" s="191"/>
      <c r="QEC37" s="191"/>
      <c r="QED37" s="191"/>
      <c r="QEE37" s="191"/>
      <c r="QEF37" s="191"/>
      <c r="QEG37" s="191"/>
      <c r="QEH37" s="191"/>
      <c r="QEI37" s="191"/>
      <c r="QEJ37" s="191"/>
      <c r="QEK37" s="191"/>
      <c r="QEL37" s="191"/>
      <c r="QEM37" s="191"/>
      <c r="QEN37" s="191"/>
      <c r="QEO37" s="191"/>
      <c r="QEP37" s="191"/>
      <c r="QEQ37" s="191"/>
      <c r="QER37" s="191"/>
      <c r="QES37" s="191"/>
      <c r="QET37" s="191"/>
      <c r="QEU37" s="191"/>
      <c r="QEV37" s="191"/>
      <c r="QEW37" s="191"/>
      <c r="QEX37" s="191"/>
      <c r="QEY37" s="191"/>
      <c r="QEZ37" s="191"/>
      <c r="QFA37" s="191"/>
      <c r="QFB37" s="191"/>
      <c r="QFC37" s="191"/>
      <c r="QFD37" s="191"/>
      <c r="QFE37" s="191"/>
      <c r="QFF37" s="191"/>
      <c r="QFG37" s="191"/>
      <c r="QFH37" s="191"/>
      <c r="QFI37" s="191"/>
      <c r="QFJ37" s="191"/>
      <c r="QFK37" s="191"/>
      <c r="QFL37" s="191"/>
      <c r="QFM37" s="191"/>
      <c r="QFN37" s="191"/>
      <c r="QFO37" s="191"/>
      <c r="QFP37" s="191"/>
      <c r="QFQ37" s="191"/>
      <c r="QFR37" s="191"/>
      <c r="QFS37" s="191"/>
      <c r="QFT37" s="191"/>
      <c r="QFU37" s="191"/>
      <c r="QFV37" s="191"/>
      <c r="QFW37" s="191"/>
      <c r="QFX37" s="191"/>
      <c r="QFY37" s="191"/>
      <c r="QFZ37" s="191"/>
      <c r="QGA37" s="191"/>
      <c r="QGB37" s="191"/>
      <c r="QGC37" s="191"/>
      <c r="QGD37" s="191"/>
      <c r="QGE37" s="191"/>
      <c r="QGF37" s="191"/>
      <c r="QGG37" s="191"/>
      <c r="QGH37" s="191"/>
      <c r="QGI37" s="191"/>
      <c r="QGJ37" s="191"/>
      <c r="QGK37" s="191"/>
      <c r="QGL37" s="191"/>
      <c r="QGM37" s="191"/>
      <c r="QGN37" s="191"/>
      <c r="QGO37" s="191"/>
      <c r="QGP37" s="191"/>
      <c r="QGQ37" s="191"/>
      <c r="QGR37" s="191"/>
      <c r="QGS37" s="191"/>
      <c r="QGT37" s="191"/>
      <c r="QGU37" s="191"/>
      <c r="QGV37" s="191"/>
      <c r="QGW37" s="191"/>
      <c r="QGX37" s="191"/>
      <c r="QGY37" s="191"/>
      <c r="QGZ37" s="191"/>
      <c r="QHA37" s="191"/>
      <c r="QHB37" s="191"/>
      <c r="QHC37" s="191"/>
      <c r="QHD37" s="191"/>
      <c r="QHE37" s="191"/>
      <c r="QHF37" s="191"/>
      <c r="QHG37" s="191"/>
      <c r="QHH37" s="191"/>
      <c r="QHI37" s="191"/>
      <c r="QHJ37" s="191"/>
      <c r="QHK37" s="191"/>
      <c r="QHL37" s="191"/>
      <c r="QHM37" s="191"/>
      <c r="QHN37" s="191"/>
      <c r="QHO37" s="191"/>
      <c r="QHP37" s="191"/>
      <c r="QHQ37" s="191"/>
      <c r="QHR37" s="191"/>
      <c r="QHS37" s="191"/>
      <c r="QHT37" s="191"/>
      <c r="QHU37" s="191"/>
      <c r="QHV37" s="191"/>
      <c r="QHW37" s="191"/>
      <c r="QHX37" s="191"/>
      <c r="QHY37" s="191"/>
      <c r="QHZ37" s="191"/>
      <c r="QIA37" s="191"/>
      <c r="QIB37" s="191"/>
      <c r="QIC37" s="191"/>
      <c r="QID37" s="191"/>
      <c r="QIE37" s="191"/>
      <c r="QIF37" s="191"/>
      <c r="QIG37" s="191"/>
      <c r="QIH37" s="191"/>
      <c r="QII37" s="191"/>
      <c r="QIJ37" s="191"/>
      <c r="QIK37" s="191"/>
      <c r="QIL37" s="191"/>
      <c r="QIM37" s="191"/>
      <c r="QIN37" s="191"/>
      <c r="QIO37" s="191"/>
      <c r="QIP37" s="191"/>
      <c r="QIQ37" s="191"/>
      <c r="QIR37" s="191"/>
      <c r="QIS37" s="191"/>
      <c r="QIT37" s="191"/>
      <c r="QIU37" s="191"/>
      <c r="QIV37" s="191"/>
      <c r="QIW37" s="191"/>
      <c r="QIX37" s="191"/>
      <c r="QIY37" s="191"/>
      <c r="QIZ37" s="191"/>
      <c r="QJA37" s="191"/>
      <c r="QJB37" s="191"/>
      <c r="QJC37" s="191"/>
      <c r="QJD37" s="191"/>
      <c r="QJE37" s="191"/>
      <c r="QJF37" s="191"/>
      <c r="QJG37" s="191"/>
      <c r="QJH37" s="191"/>
      <c r="QJI37" s="191"/>
      <c r="QJJ37" s="191"/>
      <c r="QJK37" s="191"/>
      <c r="QJL37" s="191"/>
      <c r="QJM37" s="191"/>
      <c r="QJN37" s="191"/>
      <c r="QJO37" s="191"/>
      <c r="QJP37" s="191"/>
      <c r="QJQ37" s="191"/>
      <c r="QJR37" s="191"/>
      <c r="QJS37" s="191"/>
      <c r="QJT37" s="191"/>
      <c r="QJU37" s="191"/>
      <c r="QJV37" s="191"/>
      <c r="QJW37" s="191"/>
      <c r="QJX37" s="191"/>
      <c r="QJY37" s="191"/>
      <c r="QJZ37" s="191"/>
      <c r="QKA37" s="191"/>
      <c r="QKB37" s="191"/>
      <c r="QKC37" s="191"/>
      <c r="QKD37" s="191"/>
      <c r="QKE37" s="191"/>
      <c r="QKF37" s="191"/>
      <c r="QKG37" s="191"/>
      <c r="QKH37" s="191"/>
      <c r="QKI37" s="191"/>
      <c r="QKJ37" s="191"/>
      <c r="QKK37" s="191"/>
      <c r="QKL37" s="191"/>
      <c r="QKM37" s="191"/>
      <c r="QKN37" s="191"/>
      <c r="QKO37" s="191"/>
      <c r="QKP37" s="191"/>
      <c r="QKQ37" s="191"/>
      <c r="QKR37" s="191"/>
      <c r="QKS37" s="191"/>
      <c r="QKT37" s="191"/>
      <c r="QKU37" s="191"/>
      <c r="QKV37" s="191"/>
      <c r="QKW37" s="191"/>
      <c r="QKX37" s="191"/>
      <c r="QKY37" s="191"/>
      <c r="QKZ37" s="191"/>
      <c r="QLA37" s="191"/>
      <c r="QLB37" s="191"/>
      <c r="QLC37" s="191"/>
      <c r="QLD37" s="191"/>
      <c r="QLE37" s="191"/>
      <c r="QLF37" s="191"/>
      <c r="QLG37" s="191"/>
      <c r="QLH37" s="191"/>
      <c r="QLI37" s="191"/>
      <c r="QLJ37" s="191"/>
      <c r="QLK37" s="191"/>
      <c r="QLL37" s="191"/>
      <c r="QLM37" s="191"/>
      <c r="QLN37" s="191"/>
      <c r="QLO37" s="191"/>
      <c r="QLP37" s="191"/>
      <c r="QLQ37" s="191"/>
      <c r="QLR37" s="191"/>
      <c r="QLS37" s="191"/>
      <c r="QLT37" s="191"/>
      <c r="QLU37" s="191"/>
      <c r="QLV37" s="191"/>
      <c r="QLW37" s="191"/>
      <c r="QLX37" s="191"/>
      <c r="QLY37" s="191"/>
      <c r="QLZ37" s="191"/>
      <c r="QMA37" s="191"/>
      <c r="QMB37" s="191"/>
      <c r="QMC37" s="191"/>
      <c r="QMD37" s="191"/>
      <c r="QME37" s="191"/>
      <c r="QMF37" s="191"/>
      <c r="QMG37" s="191"/>
      <c r="QMH37" s="191"/>
      <c r="QMI37" s="191"/>
      <c r="QMJ37" s="191"/>
      <c r="QMK37" s="191"/>
      <c r="QML37" s="191"/>
      <c r="QMM37" s="191"/>
      <c r="QMN37" s="191"/>
      <c r="QMO37" s="191"/>
      <c r="QMP37" s="191"/>
      <c r="QMQ37" s="191"/>
      <c r="QMR37" s="191"/>
      <c r="QMS37" s="191"/>
      <c r="QMT37" s="191"/>
      <c r="QMU37" s="191"/>
      <c r="QMV37" s="191"/>
      <c r="QMW37" s="191"/>
      <c r="QMX37" s="191"/>
      <c r="QMY37" s="191"/>
      <c r="QMZ37" s="191"/>
      <c r="QNA37" s="191"/>
      <c r="QNB37" s="191"/>
      <c r="QNC37" s="191"/>
      <c r="QND37" s="191"/>
      <c r="QNE37" s="191"/>
      <c r="QNF37" s="191"/>
      <c r="QNG37" s="191"/>
      <c r="QNH37" s="191"/>
      <c r="QNI37" s="191"/>
      <c r="QNJ37" s="191"/>
      <c r="QNK37" s="191"/>
      <c r="QNL37" s="191"/>
      <c r="QNM37" s="191"/>
      <c r="QNN37" s="191"/>
      <c r="QNO37" s="191"/>
      <c r="QNP37" s="191"/>
      <c r="QNQ37" s="191"/>
      <c r="QNR37" s="191"/>
      <c r="QNS37" s="191"/>
      <c r="QNT37" s="191"/>
      <c r="QNU37" s="191"/>
      <c r="QNV37" s="191"/>
      <c r="QNW37" s="191"/>
      <c r="QNX37" s="191"/>
      <c r="QNY37" s="191"/>
      <c r="QNZ37" s="191"/>
      <c r="QOA37" s="191"/>
      <c r="QOB37" s="191"/>
      <c r="QOC37" s="191"/>
      <c r="QOD37" s="191"/>
      <c r="QOE37" s="191"/>
      <c r="QOF37" s="191"/>
      <c r="QOG37" s="191"/>
      <c r="QOH37" s="191"/>
      <c r="QOI37" s="191"/>
      <c r="QOJ37" s="191"/>
      <c r="QOK37" s="191"/>
      <c r="QOL37" s="191"/>
      <c r="QOM37" s="191"/>
      <c r="QON37" s="191"/>
      <c r="QOO37" s="191"/>
      <c r="QOP37" s="191"/>
      <c r="QOQ37" s="191"/>
      <c r="QOR37" s="191"/>
      <c r="QOS37" s="191"/>
      <c r="QOT37" s="191"/>
      <c r="QOU37" s="191"/>
      <c r="QOV37" s="191"/>
      <c r="QOW37" s="191"/>
      <c r="QOX37" s="191"/>
      <c r="QOY37" s="191"/>
      <c r="QOZ37" s="191"/>
      <c r="QPA37" s="191"/>
      <c r="QPB37" s="191"/>
      <c r="QPC37" s="191"/>
      <c r="QPD37" s="191"/>
      <c r="QPE37" s="191"/>
      <c r="QPF37" s="191"/>
      <c r="QPG37" s="191"/>
      <c r="QPH37" s="191"/>
      <c r="QPI37" s="191"/>
      <c r="QPJ37" s="191"/>
      <c r="QPK37" s="191"/>
      <c r="QPL37" s="191"/>
      <c r="QPM37" s="191"/>
      <c r="QPN37" s="191"/>
      <c r="QPO37" s="191"/>
      <c r="QPP37" s="191"/>
      <c r="QPQ37" s="191"/>
      <c r="QPR37" s="191"/>
      <c r="QPS37" s="191"/>
      <c r="QPT37" s="191"/>
      <c r="QPU37" s="191"/>
      <c r="QPV37" s="191"/>
      <c r="QPW37" s="191"/>
      <c r="QPX37" s="191"/>
      <c r="QPY37" s="191"/>
      <c r="QPZ37" s="191"/>
      <c r="QQA37" s="191"/>
      <c r="QQB37" s="191"/>
      <c r="QQC37" s="191"/>
      <c r="QQD37" s="191"/>
      <c r="QQE37" s="191"/>
      <c r="QQF37" s="191"/>
      <c r="QQG37" s="191"/>
      <c r="QQH37" s="191"/>
      <c r="QQI37" s="191"/>
      <c r="QQJ37" s="191"/>
      <c r="QQK37" s="191"/>
      <c r="QQL37" s="191"/>
      <c r="QQM37" s="191"/>
      <c r="QQN37" s="191"/>
      <c r="QQO37" s="191"/>
      <c r="QQP37" s="191"/>
      <c r="QQQ37" s="191"/>
      <c r="QQR37" s="191"/>
      <c r="QQS37" s="191"/>
      <c r="QQT37" s="191"/>
      <c r="QQU37" s="191"/>
      <c r="QQV37" s="191"/>
      <c r="QQW37" s="191"/>
      <c r="QQX37" s="191"/>
      <c r="QQY37" s="191"/>
      <c r="QQZ37" s="191"/>
      <c r="QRA37" s="191"/>
      <c r="QRB37" s="191"/>
      <c r="QRC37" s="191"/>
      <c r="QRD37" s="191"/>
      <c r="QRE37" s="191"/>
      <c r="QRF37" s="191"/>
      <c r="QRG37" s="191"/>
      <c r="QRH37" s="191"/>
      <c r="QRI37" s="191"/>
      <c r="QRJ37" s="191"/>
      <c r="QRK37" s="191"/>
      <c r="QRL37" s="191"/>
      <c r="QRM37" s="191"/>
      <c r="QRN37" s="191"/>
      <c r="QRO37" s="191"/>
      <c r="QRP37" s="191"/>
      <c r="QRQ37" s="191"/>
      <c r="QRR37" s="191"/>
      <c r="QRS37" s="191"/>
      <c r="QRT37" s="191"/>
      <c r="QRU37" s="191"/>
      <c r="QRV37" s="191"/>
      <c r="QRW37" s="191"/>
      <c r="QRX37" s="191"/>
      <c r="QRY37" s="191"/>
      <c r="QRZ37" s="191"/>
      <c r="QSA37" s="191"/>
      <c r="QSB37" s="191"/>
      <c r="QSC37" s="191"/>
      <c r="QSD37" s="191"/>
      <c r="QSE37" s="191"/>
      <c r="QSF37" s="191"/>
      <c r="QSG37" s="191"/>
      <c r="QSH37" s="191"/>
      <c r="QSI37" s="191"/>
      <c r="QSJ37" s="191"/>
      <c r="QSK37" s="191"/>
      <c r="QSL37" s="191"/>
      <c r="QSM37" s="191"/>
      <c r="QSN37" s="191"/>
      <c r="QSO37" s="191"/>
      <c r="QSP37" s="191"/>
      <c r="QSQ37" s="191"/>
      <c r="QSR37" s="191"/>
      <c r="QSS37" s="191"/>
      <c r="QST37" s="191"/>
      <c r="QSU37" s="191"/>
      <c r="QSV37" s="191"/>
      <c r="QSW37" s="191"/>
      <c r="QSX37" s="191"/>
      <c r="QSY37" s="191"/>
      <c r="QSZ37" s="191"/>
      <c r="QTA37" s="191"/>
      <c r="QTB37" s="191"/>
      <c r="QTC37" s="191"/>
      <c r="QTD37" s="191"/>
      <c r="QTE37" s="191"/>
      <c r="QTF37" s="191"/>
      <c r="QTG37" s="191"/>
      <c r="QTH37" s="191"/>
      <c r="QTI37" s="191"/>
      <c r="QTJ37" s="191"/>
      <c r="QTK37" s="191"/>
      <c r="QTL37" s="191"/>
      <c r="QTM37" s="191"/>
      <c r="QTN37" s="191"/>
      <c r="QTO37" s="191"/>
      <c r="QTP37" s="191"/>
      <c r="QTQ37" s="191"/>
      <c r="QTR37" s="191"/>
      <c r="QTS37" s="191"/>
      <c r="QTT37" s="191"/>
      <c r="QTU37" s="191"/>
      <c r="QTV37" s="191"/>
      <c r="QTW37" s="191"/>
      <c r="QTX37" s="191"/>
      <c r="QTY37" s="191"/>
      <c r="QTZ37" s="191"/>
      <c r="QUA37" s="191"/>
      <c r="QUB37" s="191"/>
      <c r="QUC37" s="191"/>
      <c r="QUD37" s="191"/>
      <c r="QUE37" s="191"/>
      <c r="QUF37" s="191"/>
      <c r="QUG37" s="191"/>
      <c r="QUH37" s="191"/>
      <c r="QUI37" s="191"/>
      <c r="QUJ37" s="191"/>
      <c r="QUK37" s="191"/>
      <c r="QUL37" s="191"/>
      <c r="QUM37" s="191"/>
      <c r="QUN37" s="191"/>
      <c r="QUO37" s="191"/>
      <c r="QUP37" s="191"/>
      <c r="QUQ37" s="191"/>
      <c r="QUR37" s="191"/>
      <c r="QUS37" s="191"/>
      <c r="QUT37" s="191"/>
      <c r="QUU37" s="191"/>
      <c r="QUV37" s="191"/>
      <c r="QUW37" s="191"/>
      <c r="QUX37" s="191"/>
      <c r="QUY37" s="191"/>
      <c r="QUZ37" s="191"/>
      <c r="QVA37" s="191"/>
      <c r="QVB37" s="191"/>
      <c r="QVC37" s="191"/>
      <c r="QVD37" s="191"/>
      <c r="QVE37" s="191"/>
      <c r="QVF37" s="191"/>
      <c r="QVG37" s="191"/>
      <c r="QVH37" s="191"/>
      <c r="QVI37" s="191"/>
      <c r="QVJ37" s="191"/>
      <c r="QVK37" s="191"/>
      <c r="QVL37" s="191"/>
      <c r="QVM37" s="191"/>
      <c r="QVN37" s="191"/>
      <c r="QVO37" s="191"/>
      <c r="QVP37" s="191"/>
      <c r="QVQ37" s="191"/>
      <c r="QVR37" s="191"/>
      <c r="QVS37" s="191"/>
      <c r="QVT37" s="191"/>
      <c r="QVU37" s="191"/>
      <c r="QVV37" s="191"/>
      <c r="QVW37" s="191"/>
      <c r="QVX37" s="191"/>
      <c r="QVY37" s="191"/>
      <c r="QVZ37" s="191"/>
      <c r="QWA37" s="191"/>
      <c r="QWB37" s="191"/>
      <c r="QWC37" s="191"/>
      <c r="QWD37" s="191"/>
      <c r="QWE37" s="191"/>
      <c r="QWF37" s="191"/>
      <c r="QWG37" s="191"/>
      <c r="QWH37" s="191"/>
      <c r="QWI37" s="191"/>
      <c r="QWJ37" s="191"/>
      <c r="QWK37" s="191"/>
      <c r="QWL37" s="191"/>
      <c r="QWM37" s="191"/>
      <c r="QWN37" s="191"/>
      <c r="QWO37" s="191"/>
      <c r="QWP37" s="191"/>
      <c r="QWQ37" s="191"/>
      <c r="QWR37" s="191"/>
      <c r="QWS37" s="191"/>
      <c r="QWT37" s="191"/>
      <c r="QWU37" s="191"/>
      <c r="QWV37" s="191"/>
      <c r="QWW37" s="191"/>
      <c r="QWX37" s="191"/>
      <c r="QWY37" s="191"/>
      <c r="QWZ37" s="191"/>
      <c r="QXA37" s="191"/>
      <c r="QXB37" s="191"/>
      <c r="QXC37" s="191"/>
      <c r="QXD37" s="191"/>
      <c r="QXE37" s="191"/>
      <c r="QXF37" s="191"/>
      <c r="QXG37" s="191"/>
      <c r="QXH37" s="191"/>
      <c r="QXI37" s="191"/>
      <c r="QXJ37" s="191"/>
      <c r="QXK37" s="191"/>
      <c r="QXL37" s="191"/>
      <c r="QXM37" s="191"/>
      <c r="QXN37" s="191"/>
      <c r="QXO37" s="191"/>
      <c r="QXP37" s="191"/>
      <c r="QXQ37" s="191"/>
      <c r="QXR37" s="191"/>
      <c r="QXS37" s="191"/>
      <c r="QXT37" s="191"/>
      <c r="QXU37" s="191"/>
      <c r="QXV37" s="191"/>
      <c r="QXW37" s="191"/>
      <c r="QXX37" s="191"/>
      <c r="QXY37" s="191"/>
      <c r="QXZ37" s="191"/>
      <c r="QYA37" s="191"/>
      <c r="QYB37" s="191"/>
      <c r="QYC37" s="191"/>
      <c r="QYD37" s="191"/>
      <c r="QYE37" s="191"/>
      <c r="QYF37" s="191"/>
      <c r="QYG37" s="191"/>
      <c r="QYH37" s="191"/>
      <c r="QYI37" s="191"/>
      <c r="QYJ37" s="191"/>
      <c r="QYK37" s="191"/>
      <c r="QYL37" s="191"/>
      <c r="QYM37" s="191"/>
      <c r="QYN37" s="191"/>
      <c r="QYO37" s="191"/>
      <c r="QYP37" s="191"/>
      <c r="QYQ37" s="191"/>
      <c r="QYR37" s="191"/>
      <c r="QYS37" s="191"/>
      <c r="QYT37" s="191"/>
      <c r="QYU37" s="191"/>
      <c r="QYV37" s="191"/>
      <c r="QYW37" s="191"/>
      <c r="QYX37" s="191"/>
      <c r="QYY37" s="191"/>
      <c r="QYZ37" s="191"/>
      <c r="QZA37" s="191"/>
      <c r="QZB37" s="191"/>
      <c r="QZC37" s="191"/>
      <c r="QZD37" s="191"/>
      <c r="QZE37" s="191"/>
      <c r="QZF37" s="191"/>
      <c r="QZG37" s="191"/>
      <c r="QZH37" s="191"/>
      <c r="QZI37" s="191"/>
      <c r="QZJ37" s="191"/>
      <c r="QZK37" s="191"/>
      <c r="QZL37" s="191"/>
      <c r="QZM37" s="191"/>
      <c r="QZN37" s="191"/>
      <c r="QZO37" s="191"/>
      <c r="QZP37" s="191"/>
      <c r="QZQ37" s="191"/>
      <c r="QZR37" s="191"/>
      <c r="QZS37" s="191"/>
      <c r="QZT37" s="191"/>
      <c r="QZU37" s="191"/>
      <c r="QZV37" s="191"/>
      <c r="QZW37" s="191"/>
      <c r="QZX37" s="191"/>
      <c r="QZY37" s="191"/>
      <c r="QZZ37" s="191"/>
      <c r="RAA37" s="191"/>
      <c r="RAB37" s="191"/>
      <c r="RAC37" s="191"/>
      <c r="RAD37" s="191"/>
      <c r="RAE37" s="191"/>
      <c r="RAF37" s="191"/>
      <c r="RAG37" s="191"/>
      <c r="RAH37" s="191"/>
      <c r="RAI37" s="191"/>
      <c r="RAJ37" s="191"/>
      <c r="RAK37" s="191"/>
      <c r="RAL37" s="191"/>
      <c r="RAM37" s="191"/>
      <c r="RAN37" s="191"/>
      <c r="RAO37" s="191"/>
      <c r="RAP37" s="191"/>
      <c r="RAQ37" s="191"/>
      <c r="RAR37" s="191"/>
      <c r="RAS37" s="191"/>
      <c r="RAT37" s="191"/>
      <c r="RAU37" s="191"/>
      <c r="RAV37" s="191"/>
      <c r="RAW37" s="191"/>
      <c r="RAX37" s="191"/>
      <c r="RAY37" s="191"/>
      <c r="RAZ37" s="191"/>
      <c r="RBA37" s="191"/>
      <c r="RBB37" s="191"/>
      <c r="RBC37" s="191"/>
      <c r="RBD37" s="191"/>
      <c r="RBE37" s="191"/>
      <c r="RBF37" s="191"/>
      <c r="RBG37" s="191"/>
      <c r="RBH37" s="191"/>
      <c r="RBI37" s="191"/>
      <c r="RBJ37" s="191"/>
      <c r="RBK37" s="191"/>
      <c r="RBL37" s="191"/>
      <c r="RBM37" s="191"/>
      <c r="RBN37" s="191"/>
      <c r="RBO37" s="191"/>
      <c r="RBP37" s="191"/>
      <c r="RBQ37" s="191"/>
      <c r="RBR37" s="191"/>
      <c r="RBS37" s="191"/>
      <c r="RBT37" s="191"/>
      <c r="RBU37" s="191"/>
      <c r="RBV37" s="191"/>
      <c r="RBW37" s="191"/>
      <c r="RBX37" s="191"/>
      <c r="RBY37" s="191"/>
      <c r="RBZ37" s="191"/>
      <c r="RCA37" s="191"/>
      <c r="RCB37" s="191"/>
      <c r="RCC37" s="191"/>
      <c r="RCD37" s="191"/>
      <c r="RCE37" s="191"/>
      <c r="RCF37" s="191"/>
      <c r="RCG37" s="191"/>
      <c r="RCH37" s="191"/>
      <c r="RCI37" s="191"/>
      <c r="RCJ37" s="191"/>
      <c r="RCK37" s="191"/>
      <c r="RCL37" s="191"/>
      <c r="RCM37" s="191"/>
      <c r="RCN37" s="191"/>
      <c r="RCO37" s="191"/>
      <c r="RCP37" s="191"/>
      <c r="RCQ37" s="191"/>
      <c r="RCR37" s="191"/>
      <c r="RCS37" s="191"/>
      <c r="RCT37" s="191"/>
      <c r="RCU37" s="191"/>
      <c r="RCV37" s="191"/>
      <c r="RCW37" s="191"/>
      <c r="RCX37" s="191"/>
      <c r="RCY37" s="191"/>
      <c r="RCZ37" s="191"/>
      <c r="RDA37" s="191"/>
      <c r="RDB37" s="191"/>
      <c r="RDC37" s="191"/>
      <c r="RDD37" s="191"/>
      <c r="RDE37" s="191"/>
      <c r="RDF37" s="191"/>
      <c r="RDG37" s="191"/>
      <c r="RDH37" s="191"/>
      <c r="RDI37" s="191"/>
      <c r="RDJ37" s="191"/>
      <c r="RDK37" s="191"/>
      <c r="RDL37" s="191"/>
      <c r="RDM37" s="191"/>
      <c r="RDN37" s="191"/>
      <c r="RDO37" s="191"/>
      <c r="RDP37" s="191"/>
      <c r="RDQ37" s="191"/>
      <c r="RDR37" s="191"/>
      <c r="RDS37" s="191"/>
      <c r="RDT37" s="191"/>
      <c r="RDU37" s="191"/>
      <c r="RDV37" s="191"/>
      <c r="RDW37" s="191"/>
      <c r="RDX37" s="191"/>
      <c r="RDY37" s="191"/>
      <c r="RDZ37" s="191"/>
      <c r="REA37" s="191"/>
      <c r="REB37" s="191"/>
      <c r="REC37" s="191"/>
      <c r="RED37" s="191"/>
      <c r="REE37" s="191"/>
      <c r="REF37" s="191"/>
      <c r="REG37" s="191"/>
      <c r="REH37" s="191"/>
      <c r="REI37" s="191"/>
      <c r="REJ37" s="191"/>
      <c r="REK37" s="191"/>
      <c r="REL37" s="191"/>
      <c r="REM37" s="191"/>
      <c r="REN37" s="191"/>
      <c r="REO37" s="191"/>
      <c r="REP37" s="191"/>
      <c r="REQ37" s="191"/>
      <c r="RER37" s="191"/>
      <c r="RES37" s="191"/>
      <c r="RET37" s="191"/>
      <c r="REU37" s="191"/>
      <c r="REV37" s="191"/>
      <c r="REW37" s="191"/>
      <c r="REX37" s="191"/>
      <c r="REY37" s="191"/>
      <c r="REZ37" s="191"/>
      <c r="RFA37" s="191"/>
      <c r="RFB37" s="191"/>
      <c r="RFC37" s="191"/>
      <c r="RFD37" s="191"/>
      <c r="RFE37" s="191"/>
      <c r="RFF37" s="191"/>
      <c r="RFG37" s="191"/>
      <c r="RFH37" s="191"/>
      <c r="RFI37" s="191"/>
      <c r="RFJ37" s="191"/>
      <c r="RFK37" s="191"/>
      <c r="RFL37" s="191"/>
      <c r="RFM37" s="191"/>
      <c r="RFN37" s="191"/>
      <c r="RFO37" s="191"/>
      <c r="RFP37" s="191"/>
      <c r="RFQ37" s="191"/>
      <c r="RFR37" s="191"/>
      <c r="RFS37" s="191"/>
      <c r="RFT37" s="191"/>
      <c r="RFU37" s="191"/>
      <c r="RFV37" s="191"/>
      <c r="RFW37" s="191"/>
      <c r="RFX37" s="191"/>
      <c r="RFY37" s="191"/>
      <c r="RFZ37" s="191"/>
      <c r="RGA37" s="191"/>
      <c r="RGB37" s="191"/>
      <c r="RGC37" s="191"/>
      <c r="RGD37" s="191"/>
      <c r="RGE37" s="191"/>
      <c r="RGF37" s="191"/>
      <c r="RGG37" s="191"/>
      <c r="RGH37" s="191"/>
      <c r="RGI37" s="191"/>
      <c r="RGJ37" s="191"/>
      <c r="RGK37" s="191"/>
      <c r="RGL37" s="191"/>
      <c r="RGM37" s="191"/>
      <c r="RGN37" s="191"/>
      <c r="RGO37" s="191"/>
      <c r="RGP37" s="191"/>
      <c r="RGQ37" s="191"/>
      <c r="RGR37" s="191"/>
      <c r="RGS37" s="191"/>
      <c r="RGT37" s="191"/>
      <c r="RGU37" s="191"/>
      <c r="RGV37" s="191"/>
      <c r="RGW37" s="191"/>
      <c r="RGX37" s="191"/>
      <c r="RGY37" s="191"/>
      <c r="RGZ37" s="191"/>
      <c r="RHA37" s="191"/>
      <c r="RHB37" s="191"/>
      <c r="RHC37" s="191"/>
      <c r="RHD37" s="191"/>
      <c r="RHE37" s="191"/>
      <c r="RHF37" s="191"/>
      <c r="RHG37" s="191"/>
      <c r="RHH37" s="191"/>
      <c r="RHI37" s="191"/>
      <c r="RHJ37" s="191"/>
      <c r="RHK37" s="191"/>
      <c r="RHL37" s="191"/>
      <c r="RHM37" s="191"/>
      <c r="RHN37" s="191"/>
      <c r="RHO37" s="191"/>
      <c r="RHP37" s="191"/>
      <c r="RHQ37" s="191"/>
      <c r="RHR37" s="191"/>
      <c r="RHS37" s="191"/>
      <c r="RHT37" s="191"/>
      <c r="RHU37" s="191"/>
      <c r="RHV37" s="191"/>
      <c r="RHW37" s="191"/>
      <c r="RHX37" s="191"/>
      <c r="RHY37" s="191"/>
      <c r="RHZ37" s="191"/>
      <c r="RIA37" s="191"/>
      <c r="RIB37" s="191"/>
      <c r="RIC37" s="191"/>
      <c r="RID37" s="191"/>
      <c r="RIE37" s="191"/>
      <c r="RIF37" s="191"/>
      <c r="RIG37" s="191"/>
      <c r="RIH37" s="191"/>
      <c r="RII37" s="191"/>
      <c r="RIJ37" s="191"/>
      <c r="RIK37" s="191"/>
      <c r="RIL37" s="191"/>
      <c r="RIM37" s="191"/>
      <c r="RIN37" s="191"/>
      <c r="RIO37" s="191"/>
      <c r="RIP37" s="191"/>
      <c r="RIQ37" s="191"/>
      <c r="RIR37" s="191"/>
      <c r="RIS37" s="191"/>
      <c r="RIT37" s="191"/>
      <c r="RIU37" s="191"/>
      <c r="RIV37" s="191"/>
      <c r="RIW37" s="191"/>
      <c r="RIX37" s="191"/>
      <c r="RIY37" s="191"/>
      <c r="RIZ37" s="191"/>
      <c r="RJA37" s="191"/>
      <c r="RJB37" s="191"/>
      <c r="RJC37" s="191"/>
      <c r="RJD37" s="191"/>
      <c r="RJE37" s="191"/>
      <c r="RJF37" s="191"/>
      <c r="RJG37" s="191"/>
      <c r="RJH37" s="191"/>
      <c r="RJI37" s="191"/>
      <c r="RJJ37" s="191"/>
      <c r="RJK37" s="191"/>
      <c r="RJL37" s="191"/>
      <c r="RJM37" s="191"/>
      <c r="RJN37" s="191"/>
      <c r="RJO37" s="191"/>
      <c r="RJP37" s="191"/>
      <c r="RJQ37" s="191"/>
      <c r="RJR37" s="191"/>
      <c r="RJS37" s="191"/>
      <c r="RJT37" s="191"/>
      <c r="RJU37" s="191"/>
      <c r="RJV37" s="191"/>
      <c r="RJW37" s="191"/>
      <c r="RJX37" s="191"/>
      <c r="RJY37" s="191"/>
      <c r="RJZ37" s="191"/>
      <c r="RKA37" s="191"/>
      <c r="RKB37" s="191"/>
      <c r="RKC37" s="191"/>
      <c r="RKD37" s="191"/>
      <c r="RKE37" s="191"/>
      <c r="RKF37" s="191"/>
      <c r="RKG37" s="191"/>
      <c r="RKH37" s="191"/>
      <c r="RKI37" s="191"/>
      <c r="RKJ37" s="191"/>
      <c r="RKK37" s="191"/>
      <c r="RKL37" s="191"/>
      <c r="RKM37" s="191"/>
      <c r="RKN37" s="191"/>
      <c r="RKO37" s="191"/>
      <c r="RKP37" s="191"/>
      <c r="RKQ37" s="191"/>
      <c r="RKR37" s="191"/>
      <c r="RKS37" s="191"/>
      <c r="RKT37" s="191"/>
      <c r="RKU37" s="191"/>
      <c r="RKV37" s="191"/>
      <c r="RKW37" s="191"/>
      <c r="RKX37" s="191"/>
      <c r="RKY37" s="191"/>
      <c r="RKZ37" s="191"/>
      <c r="RLA37" s="191"/>
      <c r="RLB37" s="191"/>
      <c r="RLC37" s="191"/>
      <c r="RLD37" s="191"/>
      <c r="RLE37" s="191"/>
      <c r="RLF37" s="191"/>
      <c r="RLG37" s="191"/>
      <c r="RLH37" s="191"/>
      <c r="RLI37" s="191"/>
      <c r="RLJ37" s="191"/>
      <c r="RLK37" s="191"/>
      <c r="RLL37" s="191"/>
      <c r="RLM37" s="191"/>
      <c r="RLN37" s="191"/>
      <c r="RLO37" s="191"/>
      <c r="RLP37" s="191"/>
      <c r="RLQ37" s="191"/>
      <c r="RLR37" s="191"/>
      <c r="RLS37" s="191"/>
      <c r="RLT37" s="191"/>
      <c r="RLU37" s="191"/>
      <c r="RLV37" s="191"/>
      <c r="RLW37" s="191"/>
      <c r="RLX37" s="191"/>
      <c r="RLY37" s="191"/>
      <c r="RLZ37" s="191"/>
      <c r="RMA37" s="191"/>
      <c r="RMB37" s="191"/>
      <c r="RMC37" s="191"/>
      <c r="RMD37" s="191"/>
      <c r="RME37" s="191"/>
      <c r="RMF37" s="191"/>
      <c r="RMG37" s="191"/>
      <c r="RMH37" s="191"/>
      <c r="RMI37" s="191"/>
      <c r="RMJ37" s="191"/>
      <c r="RMK37" s="191"/>
      <c r="RML37" s="191"/>
      <c r="RMM37" s="191"/>
      <c r="RMN37" s="191"/>
      <c r="RMO37" s="191"/>
      <c r="RMP37" s="191"/>
      <c r="RMQ37" s="191"/>
      <c r="RMR37" s="191"/>
      <c r="RMS37" s="191"/>
      <c r="RMT37" s="191"/>
      <c r="RMU37" s="191"/>
      <c r="RMV37" s="191"/>
      <c r="RMW37" s="191"/>
      <c r="RMX37" s="191"/>
      <c r="RMY37" s="191"/>
      <c r="RMZ37" s="191"/>
      <c r="RNA37" s="191"/>
      <c r="RNB37" s="191"/>
      <c r="RNC37" s="191"/>
      <c r="RND37" s="191"/>
      <c r="RNE37" s="191"/>
      <c r="RNF37" s="191"/>
      <c r="RNG37" s="191"/>
      <c r="RNH37" s="191"/>
      <c r="RNI37" s="191"/>
      <c r="RNJ37" s="191"/>
      <c r="RNK37" s="191"/>
      <c r="RNL37" s="191"/>
      <c r="RNM37" s="191"/>
      <c r="RNN37" s="191"/>
      <c r="RNO37" s="191"/>
      <c r="RNP37" s="191"/>
      <c r="RNQ37" s="191"/>
      <c r="RNR37" s="191"/>
      <c r="RNS37" s="191"/>
      <c r="RNT37" s="191"/>
      <c r="RNU37" s="191"/>
      <c r="RNV37" s="191"/>
      <c r="RNW37" s="191"/>
      <c r="RNX37" s="191"/>
      <c r="RNY37" s="191"/>
      <c r="RNZ37" s="191"/>
      <c r="ROA37" s="191"/>
      <c r="ROB37" s="191"/>
      <c r="ROC37" s="191"/>
      <c r="ROD37" s="191"/>
      <c r="ROE37" s="191"/>
      <c r="ROF37" s="191"/>
      <c r="ROG37" s="191"/>
      <c r="ROH37" s="191"/>
      <c r="ROI37" s="191"/>
      <c r="ROJ37" s="191"/>
      <c r="ROK37" s="191"/>
      <c r="ROL37" s="191"/>
      <c r="ROM37" s="191"/>
      <c r="RON37" s="191"/>
      <c r="ROO37" s="191"/>
      <c r="ROP37" s="191"/>
      <c r="ROQ37" s="191"/>
      <c r="ROR37" s="191"/>
      <c r="ROS37" s="191"/>
      <c r="ROT37" s="191"/>
      <c r="ROU37" s="191"/>
      <c r="ROV37" s="191"/>
      <c r="ROW37" s="191"/>
      <c r="ROX37" s="191"/>
      <c r="ROY37" s="191"/>
      <c r="ROZ37" s="191"/>
      <c r="RPA37" s="191"/>
      <c r="RPB37" s="191"/>
      <c r="RPC37" s="191"/>
      <c r="RPD37" s="191"/>
      <c r="RPE37" s="191"/>
      <c r="RPF37" s="191"/>
      <c r="RPG37" s="191"/>
      <c r="RPH37" s="191"/>
      <c r="RPI37" s="191"/>
      <c r="RPJ37" s="191"/>
      <c r="RPK37" s="191"/>
      <c r="RPL37" s="191"/>
      <c r="RPM37" s="191"/>
      <c r="RPN37" s="191"/>
      <c r="RPO37" s="191"/>
      <c r="RPP37" s="191"/>
      <c r="RPQ37" s="191"/>
      <c r="RPR37" s="191"/>
      <c r="RPS37" s="191"/>
      <c r="RPT37" s="191"/>
      <c r="RPU37" s="191"/>
      <c r="RPV37" s="191"/>
      <c r="RPW37" s="191"/>
      <c r="RPX37" s="191"/>
      <c r="RPY37" s="191"/>
      <c r="RPZ37" s="191"/>
      <c r="RQA37" s="191"/>
      <c r="RQB37" s="191"/>
      <c r="RQC37" s="191"/>
      <c r="RQD37" s="191"/>
      <c r="RQE37" s="191"/>
      <c r="RQF37" s="191"/>
      <c r="RQG37" s="191"/>
      <c r="RQH37" s="191"/>
      <c r="RQI37" s="191"/>
      <c r="RQJ37" s="191"/>
      <c r="RQK37" s="191"/>
      <c r="RQL37" s="191"/>
      <c r="RQM37" s="191"/>
      <c r="RQN37" s="191"/>
      <c r="RQO37" s="191"/>
      <c r="RQP37" s="191"/>
      <c r="RQQ37" s="191"/>
      <c r="RQR37" s="191"/>
      <c r="RQS37" s="191"/>
      <c r="RQT37" s="191"/>
      <c r="RQU37" s="191"/>
      <c r="RQV37" s="191"/>
      <c r="RQW37" s="191"/>
      <c r="RQX37" s="191"/>
      <c r="RQY37" s="191"/>
      <c r="RQZ37" s="191"/>
      <c r="RRA37" s="191"/>
      <c r="RRB37" s="191"/>
      <c r="RRC37" s="191"/>
      <c r="RRD37" s="191"/>
      <c r="RRE37" s="191"/>
      <c r="RRF37" s="191"/>
      <c r="RRG37" s="191"/>
      <c r="RRH37" s="191"/>
      <c r="RRI37" s="191"/>
      <c r="RRJ37" s="191"/>
      <c r="RRK37" s="191"/>
      <c r="RRL37" s="191"/>
      <c r="RRM37" s="191"/>
      <c r="RRN37" s="191"/>
      <c r="RRO37" s="191"/>
      <c r="RRP37" s="191"/>
      <c r="RRQ37" s="191"/>
      <c r="RRR37" s="191"/>
      <c r="RRS37" s="191"/>
      <c r="RRT37" s="191"/>
      <c r="RRU37" s="191"/>
      <c r="RRV37" s="191"/>
      <c r="RRW37" s="191"/>
      <c r="RRX37" s="191"/>
      <c r="RRY37" s="191"/>
      <c r="RRZ37" s="191"/>
      <c r="RSA37" s="191"/>
      <c r="RSB37" s="191"/>
      <c r="RSC37" s="191"/>
      <c r="RSD37" s="191"/>
      <c r="RSE37" s="191"/>
      <c r="RSF37" s="191"/>
      <c r="RSG37" s="191"/>
      <c r="RSH37" s="191"/>
      <c r="RSI37" s="191"/>
      <c r="RSJ37" s="191"/>
      <c r="RSK37" s="191"/>
      <c r="RSL37" s="191"/>
      <c r="RSM37" s="191"/>
      <c r="RSN37" s="191"/>
      <c r="RSO37" s="191"/>
      <c r="RSP37" s="191"/>
      <c r="RSQ37" s="191"/>
      <c r="RSR37" s="191"/>
      <c r="RSS37" s="191"/>
      <c r="RST37" s="191"/>
      <c r="RSU37" s="191"/>
      <c r="RSV37" s="191"/>
      <c r="RSW37" s="191"/>
      <c r="RSX37" s="191"/>
      <c r="RSY37" s="191"/>
      <c r="RSZ37" s="191"/>
      <c r="RTA37" s="191"/>
      <c r="RTB37" s="191"/>
      <c r="RTC37" s="191"/>
      <c r="RTD37" s="191"/>
      <c r="RTE37" s="191"/>
      <c r="RTF37" s="191"/>
      <c r="RTG37" s="191"/>
      <c r="RTH37" s="191"/>
      <c r="RTI37" s="191"/>
      <c r="RTJ37" s="191"/>
      <c r="RTK37" s="191"/>
      <c r="RTL37" s="191"/>
      <c r="RTM37" s="191"/>
      <c r="RTN37" s="191"/>
      <c r="RTO37" s="191"/>
      <c r="RTP37" s="191"/>
      <c r="RTQ37" s="191"/>
      <c r="RTR37" s="191"/>
      <c r="RTS37" s="191"/>
      <c r="RTT37" s="191"/>
      <c r="RTU37" s="191"/>
      <c r="RTV37" s="191"/>
      <c r="RTW37" s="191"/>
      <c r="RTX37" s="191"/>
      <c r="RTY37" s="191"/>
      <c r="RTZ37" s="191"/>
      <c r="RUA37" s="191"/>
      <c r="RUB37" s="191"/>
      <c r="RUC37" s="191"/>
      <c r="RUD37" s="191"/>
      <c r="RUE37" s="191"/>
      <c r="RUF37" s="191"/>
      <c r="RUG37" s="191"/>
      <c r="RUH37" s="191"/>
      <c r="RUI37" s="191"/>
      <c r="RUJ37" s="191"/>
      <c r="RUK37" s="191"/>
      <c r="RUL37" s="191"/>
      <c r="RUM37" s="191"/>
      <c r="RUN37" s="191"/>
      <c r="RUO37" s="191"/>
      <c r="RUP37" s="191"/>
      <c r="RUQ37" s="191"/>
      <c r="RUR37" s="191"/>
      <c r="RUS37" s="191"/>
      <c r="RUT37" s="191"/>
      <c r="RUU37" s="191"/>
      <c r="RUV37" s="191"/>
      <c r="RUW37" s="191"/>
      <c r="RUX37" s="191"/>
      <c r="RUY37" s="191"/>
      <c r="RUZ37" s="191"/>
      <c r="RVA37" s="191"/>
      <c r="RVB37" s="191"/>
      <c r="RVC37" s="191"/>
      <c r="RVD37" s="191"/>
      <c r="RVE37" s="191"/>
      <c r="RVF37" s="191"/>
      <c r="RVG37" s="191"/>
      <c r="RVH37" s="191"/>
      <c r="RVI37" s="191"/>
      <c r="RVJ37" s="191"/>
      <c r="RVK37" s="191"/>
      <c r="RVL37" s="191"/>
      <c r="RVM37" s="191"/>
      <c r="RVN37" s="191"/>
      <c r="RVO37" s="191"/>
      <c r="RVP37" s="191"/>
      <c r="RVQ37" s="191"/>
      <c r="RVR37" s="191"/>
      <c r="RVS37" s="191"/>
      <c r="RVT37" s="191"/>
      <c r="RVU37" s="191"/>
      <c r="RVV37" s="191"/>
      <c r="RVW37" s="191"/>
      <c r="RVX37" s="191"/>
      <c r="RVY37" s="191"/>
      <c r="RVZ37" s="191"/>
      <c r="RWA37" s="191"/>
      <c r="RWB37" s="191"/>
      <c r="RWC37" s="191"/>
      <c r="RWD37" s="191"/>
      <c r="RWE37" s="191"/>
      <c r="RWF37" s="191"/>
      <c r="RWG37" s="191"/>
      <c r="RWH37" s="191"/>
      <c r="RWI37" s="191"/>
      <c r="RWJ37" s="191"/>
      <c r="RWK37" s="191"/>
      <c r="RWL37" s="191"/>
      <c r="RWM37" s="191"/>
      <c r="RWN37" s="191"/>
      <c r="RWO37" s="191"/>
      <c r="RWP37" s="191"/>
      <c r="RWQ37" s="191"/>
      <c r="RWR37" s="191"/>
      <c r="RWS37" s="191"/>
      <c r="RWT37" s="191"/>
      <c r="RWU37" s="191"/>
      <c r="RWV37" s="191"/>
      <c r="RWW37" s="191"/>
      <c r="RWX37" s="191"/>
      <c r="RWY37" s="191"/>
      <c r="RWZ37" s="191"/>
      <c r="RXA37" s="191"/>
      <c r="RXB37" s="191"/>
      <c r="RXC37" s="191"/>
      <c r="RXD37" s="191"/>
      <c r="RXE37" s="191"/>
      <c r="RXF37" s="191"/>
      <c r="RXG37" s="191"/>
      <c r="RXH37" s="191"/>
      <c r="RXI37" s="191"/>
      <c r="RXJ37" s="191"/>
      <c r="RXK37" s="191"/>
      <c r="RXL37" s="191"/>
      <c r="RXM37" s="191"/>
      <c r="RXN37" s="191"/>
      <c r="RXO37" s="191"/>
      <c r="RXP37" s="191"/>
      <c r="RXQ37" s="191"/>
      <c r="RXR37" s="191"/>
      <c r="RXS37" s="191"/>
      <c r="RXT37" s="191"/>
      <c r="RXU37" s="191"/>
      <c r="RXV37" s="191"/>
      <c r="RXW37" s="191"/>
      <c r="RXX37" s="191"/>
      <c r="RXY37" s="191"/>
      <c r="RXZ37" s="191"/>
      <c r="RYA37" s="191"/>
      <c r="RYB37" s="191"/>
      <c r="RYC37" s="191"/>
      <c r="RYD37" s="191"/>
      <c r="RYE37" s="191"/>
      <c r="RYF37" s="191"/>
      <c r="RYG37" s="191"/>
      <c r="RYH37" s="191"/>
      <c r="RYI37" s="191"/>
      <c r="RYJ37" s="191"/>
      <c r="RYK37" s="191"/>
      <c r="RYL37" s="191"/>
      <c r="RYM37" s="191"/>
      <c r="RYN37" s="191"/>
      <c r="RYO37" s="191"/>
      <c r="RYP37" s="191"/>
      <c r="RYQ37" s="191"/>
      <c r="RYR37" s="191"/>
      <c r="RYS37" s="191"/>
      <c r="RYT37" s="191"/>
      <c r="RYU37" s="191"/>
      <c r="RYV37" s="191"/>
      <c r="RYW37" s="191"/>
      <c r="RYX37" s="191"/>
      <c r="RYY37" s="191"/>
      <c r="RYZ37" s="191"/>
      <c r="RZA37" s="191"/>
      <c r="RZB37" s="191"/>
      <c r="RZC37" s="191"/>
      <c r="RZD37" s="191"/>
      <c r="RZE37" s="191"/>
      <c r="RZF37" s="191"/>
      <c r="RZG37" s="191"/>
      <c r="RZH37" s="191"/>
      <c r="RZI37" s="191"/>
      <c r="RZJ37" s="191"/>
      <c r="RZK37" s="191"/>
      <c r="RZL37" s="191"/>
      <c r="RZM37" s="191"/>
      <c r="RZN37" s="191"/>
      <c r="RZO37" s="191"/>
      <c r="RZP37" s="191"/>
      <c r="RZQ37" s="191"/>
      <c r="RZR37" s="191"/>
      <c r="RZS37" s="191"/>
      <c r="RZT37" s="191"/>
      <c r="RZU37" s="191"/>
      <c r="RZV37" s="191"/>
      <c r="RZW37" s="191"/>
      <c r="RZX37" s="191"/>
      <c r="RZY37" s="191"/>
      <c r="RZZ37" s="191"/>
      <c r="SAA37" s="191"/>
      <c r="SAB37" s="191"/>
      <c r="SAC37" s="191"/>
      <c r="SAD37" s="191"/>
      <c r="SAE37" s="191"/>
      <c r="SAF37" s="191"/>
      <c r="SAG37" s="191"/>
      <c r="SAH37" s="191"/>
      <c r="SAI37" s="191"/>
      <c r="SAJ37" s="191"/>
      <c r="SAK37" s="191"/>
      <c r="SAL37" s="191"/>
      <c r="SAM37" s="191"/>
      <c r="SAN37" s="191"/>
      <c r="SAO37" s="191"/>
      <c r="SAP37" s="191"/>
      <c r="SAQ37" s="191"/>
      <c r="SAR37" s="191"/>
      <c r="SAS37" s="191"/>
      <c r="SAT37" s="191"/>
      <c r="SAU37" s="191"/>
      <c r="SAV37" s="191"/>
      <c r="SAW37" s="191"/>
      <c r="SAX37" s="191"/>
      <c r="SAY37" s="191"/>
      <c r="SAZ37" s="191"/>
      <c r="SBA37" s="191"/>
      <c r="SBB37" s="191"/>
      <c r="SBC37" s="191"/>
      <c r="SBD37" s="191"/>
      <c r="SBE37" s="191"/>
      <c r="SBF37" s="191"/>
      <c r="SBG37" s="191"/>
      <c r="SBH37" s="191"/>
      <c r="SBI37" s="191"/>
      <c r="SBJ37" s="191"/>
      <c r="SBK37" s="191"/>
      <c r="SBL37" s="191"/>
      <c r="SBM37" s="191"/>
      <c r="SBN37" s="191"/>
      <c r="SBO37" s="191"/>
      <c r="SBP37" s="191"/>
      <c r="SBQ37" s="191"/>
      <c r="SBR37" s="191"/>
      <c r="SBS37" s="191"/>
      <c r="SBT37" s="191"/>
      <c r="SBU37" s="191"/>
      <c r="SBV37" s="191"/>
      <c r="SBW37" s="191"/>
      <c r="SBX37" s="191"/>
      <c r="SBY37" s="191"/>
      <c r="SBZ37" s="191"/>
      <c r="SCA37" s="191"/>
      <c r="SCB37" s="191"/>
      <c r="SCC37" s="191"/>
      <c r="SCD37" s="191"/>
      <c r="SCE37" s="191"/>
      <c r="SCF37" s="191"/>
      <c r="SCG37" s="191"/>
      <c r="SCH37" s="191"/>
      <c r="SCI37" s="191"/>
      <c r="SCJ37" s="191"/>
      <c r="SCK37" s="191"/>
      <c r="SCL37" s="191"/>
      <c r="SCM37" s="191"/>
      <c r="SCN37" s="191"/>
      <c r="SCO37" s="191"/>
      <c r="SCP37" s="191"/>
      <c r="SCQ37" s="191"/>
      <c r="SCR37" s="191"/>
      <c r="SCS37" s="191"/>
      <c r="SCT37" s="191"/>
      <c r="SCU37" s="191"/>
      <c r="SCV37" s="191"/>
      <c r="SCW37" s="191"/>
      <c r="SCX37" s="191"/>
      <c r="SCY37" s="191"/>
      <c r="SCZ37" s="191"/>
      <c r="SDA37" s="191"/>
      <c r="SDB37" s="191"/>
      <c r="SDC37" s="191"/>
      <c r="SDD37" s="191"/>
      <c r="SDE37" s="191"/>
      <c r="SDF37" s="191"/>
      <c r="SDG37" s="191"/>
      <c r="SDH37" s="191"/>
      <c r="SDI37" s="191"/>
      <c r="SDJ37" s="191"/>
      <c r="SDK37" s="191"/>
      <c r="SDL37" s="191"/>
      <c r="SDM37" s="191"/>
      <c r="SDN37" s="191"/>
      <c r="SDO37" s="191"/>
      <c r="SDP37" s="191"/>
      <c r="SDQ37" s="191"/>
      <c r="SDR37" s="191"/>
      <c r="SDS37" s="191"/>
      <c r="SDT37" s="191"/>
      <c r="SDU37" s="191"/>
      <c r="SDV37" s="191"/>
      <c r="SDW37" s="191"/>
      <c r="SDX37" s="191"/>
      <c r="SDY37" s="191"/>
      <c r="SDZ37" s="191"/>
      <c r="SEA37" s="191"/>
      <c r="SEB37" s="191"/>
      <c r="SEC37" s="191"/>
      <c r="SED37" s="191"/>
      <c r="SEE37" s="191"/>
      <c r="SEF37" s="191"/>
      <c r="SEG37" s="191"/>
      <c r="SEH37" s="191"/>
      <c r="SEI37" s="191"/>
      <c r="SEJ37" s="191"/>
      <c r="SEK37" s="191"/>
      <c r="SEL37" s="191"/>
      <c r="SEM37" s="191"/>
      <c r="SEN37" s="191"/>
      <c r="SEO37" s="191"/>
      <c r="SEP37" s="191"/>
      <c r="SEQ37" s="191"/>
      <c r="SER37" s="191"/>
      <c r="SES37" s="191"/>
      <c r="SET37" s="191"/>
      <c r="SEU37" s="191"/>
      <c r="SEV37" s="191"/>
      <c r="SEW37" s="191"/>
      <c r="SEX37" s="191"/>
      <c r="SEY37" s="191"/>
      <c r="SEZ37" s="191"/>
      <c r="SFA37" s="191"/>
      <c r="SFB37" s="191"/>
      <c r="SFC37" s="191"/>
      <c r="SFD37" s="191"/>
      <c r="SFE37" s="191"/>
      <c r="SFF37" s="191"/>
      <c r="SFG37" s="191"/>
      <c r="SFH37" s="191"/>
      <c r="SFI37" s="191"/>
      <c r="SFJ37" s="191"/>
      <c r="SFK37" s="191"/>
      <c r="SFL37" s="191"/>
      <c r="SFM37" s="191"/>
      <c r="SFN37" s="191"/>
      <c r="SFO37" s="191"/>
      <c r="SFP37" s="191"/>
      <c r="SFQ37" s="191"/>
      <c r="SFR37" s="191"/>
      <c r="SFS37" s="191"/>
      <c r="SFT37" s="191"/>
      <c r="SFU37" s="191"/>
      <c r="SFV37" s="191"/>
      <c r="SFW37" s="191"/>
      <c r="SFX37" s="191"/>
      <c r="SFY37" s="191"/>
      <c r="SFZ37" s="191"/>
      <c r="SGA37" s="191"/>
      <c r="SGB37" s="191"/>
      <c r="SGC37" s="191"/>
      <c r="SGD37" s="191"/>
      <c r="SGE37" s="191"/>
      <c r="SGF37" s="191"/>
      <c r="SGG37" s="191"/>
      <c r="SGH37" s="191"/>
      <c r="SGI37" s="191"/>
      <c r="SGJ37" s="191"/>
      <c r="SGK37" s="191"/>
      <c r="SGL37" s="191"/>
      <c r="SGM37" s="191"/>
      <c r="SGN37" s="191"/>
      <c r="SGO37" s="191"/>
      <c r="SGP37" s="191"/>
      <c r="SGQ37" s="191"/>
      <c r="SGR37" s="191"/>
      <c r="SGS37" s="191"/>
      <c r="SGT37" s="191"/>
      <c r="SGU37" s="191"/>
      <c r="SGV37" s="191"/>
      <c r="SGW37" s="191"/>
      <c r="SGX37" s="191"/>
      <c r="SGY37" s="191"/>
      <c r="SGZ37" s="191"/>
      <c r="SHA37" s="191"/>
      <c r="SHB37" s="191"/>
      <c r="SHC37" s="191"/>
      <c r="SHD37" s="191"/>
      <c r="SHE37" s="191"/>
      <c r="SHF37" s="191"/>
      <c r="SHG37" s="191"/>
      <c r="SHH37" s="191"/>
      <c r="SHI37" s="191"/>
      <c r="SHJ37" s="191"/>
      <c r="SHK37" s="191"/>
      <c r="SHL37" s="191"/>
      <c r="SHM37" s="191"/>
      <c r="SHN37" s="191"/>
      <c r="SHO37" s="191"/>
      <c r="SHP37" s="191"/>
      <c r="SHQ37" s="191"/>
      <c r="SHR37" s="191"/>
      <c r="SHS37" s="191"/>
      <c r="SHT37" s="191"/>
      <c r="SHU37" s="191"/>
      <c r="SHV37" s="191"/>
      <c r="SHW37" s="191"/>
      <c r="SHX37" s="191"/>
      <c r="SHY37" s="191"/>
      <c r="SHZ37" s="191"/>
      <c r="SIA37" s="191"/>
      <c r="SIB37" s="191"/>
      <c r="SIC37" s="191"/>
      <c r="SID37" s="191"/>
      <c r="SIE37" s="191"/>
      <c r="SIF37" s="191"/>
      <c r="SIG37" s="191"/>
      <c r="SIH37" s="191"/>
      <c r="SII37" s="191"/>
      <c r="SIJ37" s="191"/>
      <c r="SIK37" s="191"/>
      <c r="SIL37" s="191"/>
      <c r="SIM37" s="191"/>
      <c r="SIN37" s="191"/>
      <c r="SIO37" s="191"/>
      <c r="SIP37" s="191"/>
      <c r="SIQ37" s="191"/>
      <c r="SIR37" s="191"/>
      <c r="SIS37" s="191"/>
      <c r="SIT37" s="191"/>
      <c r="SIU37" s="191"/>
      <c r="SIV37" s="191"/>
      <c r="SIW37" s="191"/>
      <c r="SIX37" s="191"/>
      <c r="SIY37" s="191"/>
      <c r="SIZ37" s="191"/>
      <c r="SJA37" s="191"/>
      <c r="SJB37" s="191"/>
      <c r="SJC37" s="191"/>
      <c r="SJD37" s="191"/>
      <c r="SJE37" s="191"/>
      <c r="SJF37" s="191"/>
      <c r="SJG37" s="191"/>
      <c r="SJH37" s="191"/>
      <c r="SJI37" s="191"/>
      <c r="SJJ37" s="191"/>
      <c r="SJK37" s="191"/>
      <c r="SJL37" s="191"/>
      <c r="SJM37" s="191"/>
      <c r="SJN37" s="191"/>
      <c r="SJO37" s="191"/>
      <c r="SJP37" s="191"/>
      <c r="SJQ37" s="191"/>
      <c r="SJR37" s="191"/>
      <c r="SJS37" s="191"/>
      <c r="SJT37" s="191"/>
      <c r="SJU37" s="191"/>
      <c r="SJV37" s="191"/>
      <c r="SJW37" s="191"/>
      <c r="SJX37" s="191"/>
      <c r="SJY37" s="191"/>
      <c r="SJZ37" s="191"/>
      <c r="SKA37" s="191"/>
      <c r="SKB37" s="191"/>
      <c r="SKC37" s="191"/>
      <c r="SKD37" s="191"/>
      <c r="SKE37" s="191"/>
      <c r="SKF37" s="191"/>
      <c r="SKG37" s="191"/>
      <c r="SKH37" s="191"/>
      <c r="SKI37" s="191"/>
      <c r="SKJ37" s="191"/>
      <c r="SKK37" s="191"/>
      <c r="SKL37" s="191"/>
      <c r="SKM37" s="191"/>
      <c r="SKN37" s="191"/>
      <c r="SKO37" s="191"/>
      <c r="SKP37" s="191"/>
      <c r="SKQ37" s="191"/>
      <c r="SKR37" s="191"/>
      <c r="SKS37" s="191"/>
      <c r="SKT37" s="191"/>
      <c r="SKU37" s="191"/>
      <c r="SKV37" s="191"/>
      <c r="SKW37" s="191"/>
      <c r="SKX37" s="191"/>
      <c r="SKY37" s="191"/>
      <c r="SKZ37" s="191"/>
      <c r="SLA37" s="191"/>
      <c r="SLB37" s="191"/>
      <c r="SLC37" s="191"/>
      <c r="SLD37" s="191"/>
      <c r="SLE37" s="191"/>
      <c r="SLF37" s="191"/>
      <c r="SLG37" s="191"/>
      <c r="SLH37" s="191"/>
      <c r="SLI37" s="191"/>
      <c r="SLJ37" s="191"/>
      <c r="SLK37" s="191"/>
      <c r="SLL37" s="191"/>
      <c r="SLM37" s="191"/>
      <c r="SLN37" s="191"/>
      <c r="SLO37" s="191"/>
      <c r="SLP37" s="191"/>
      <c r="SLQ37" s="191"/>
      <c r="SLR37" s="191"/>
      <c r="SLS37" s="191"/>
      <c r="SLT37" s="191"/>
      <c r="SLU37" s="191"/>
      <c r="SLV37" s="191"/>
      <c r="SLW37" s="191"/>
      <c r="SLX37" s="191"/>
      <c r="SLY37" s="191"/>
      <c r="SLZ37" s="191"/>
      <c r="SMA37" s="191"/>
      <c r="SMB37" s="191"/>
      <c r="SMC37" s="191"/>
      <c r="SMD37" s="191"/>
      <c r="SME37" s="191"/>
      <c r="SMF37" s="191"/>
      <c r="SMG37" s="191"/>
      <c r="SMH37" s="191"/>
      <c r="SMI37" s="191"/>
      <c r="SMJ37" s="191"/>
      <c r="SMK37" s="191"/>
      <c r="SML37" s="191"/>
      <c r="SMM37" s="191"/>
      <c r="SMN37" s="191"/>
      <c r="SMO37" s="191"/>
      <c r="SMP37" s="191"/>
      <c r="SMQ37" s="191"/>
      <c r="SMR37" s="191"/>
      <c r="SMS37" s="191"/>
      <c r="SMT37" s="191"/>
      <c r="SMU37" s="191"/>
      <c r="SMV37" s="191"/>
      <c r="SMW37" s="191"/>
      <c r="SMX37" s="191"/>
      <c r="SMY37" s="191"/>
      <c r="SMZ37" s="191"/>
      <c r="SNA37" s="191"/>
      <c r="SNB37" s="191"/>
      <c r="SNC37" s="191"/>
      <c r="SND37" s="191"/>
      <c r="SNE37" s="191"/>
      <c r="SNF37" s="191"/>
      <c r="SNG37" s="191"/>
      <c r="SNH37" s="191"/>
      <c r="SNI37" s="191"/>
      <c r="SNJ37" s="191"/>
      <c r="SNK37" s="191"/>
      <c r="SNL37" s="191"/>
      <c r="SNM37" s="191"/>
      <c r="SNN37" s="191"/>
      <c r="SNO37" s="191"/>
      <c r="SNP37" s="191"/>
      <c r="SNQ37" s="191"/>
      <c r="SNR37" s="191"/>
      <c r="SNS37" s="191"/>
      <c r="SNT37" s="191"/>
      <c r="SNU37" s="191"/>
      <c r="SNV37" s="191"/>
      <c r="SNW37" s="191"/>
      <c r="SNX37" s="191"/>
      <c r="SNY37" s="191"/>
      <c r="SNZ37" s="191"/>
      <c r="SOA37" s="191"/>
      <c r="SOB37" s="191"/>
      <c r="SOC37" s="191"/>
      <c r="SOD37" s="191"/>
      <c r="SOE37" s="191"/>
      <c r="SOF37" s="191"/>
      <c r="SOG37" s="191"/>
      <c r="SOH37" s="191"/>
      <c r="SOI37" s="191"/>
      <c r="SOJ37" s="191"/>
      <c r="SOK37" s="191"/>
      <c r="SOL37" s="191"/>
      <c r="SOM37" s="191"/>
      <c r="SON37" s="191"/>
      <c r="SOO37" s="191"/>
      <c r="SOP37" s="191"/>
      <c r="SOQ37" s="191"/>
      <c r="SOR37" s="191"/>
      <c r="SOS37" s="191"/>
      <c r="SOT37" s="191"/>
      <c r="SOU37" s="191"/>
      <c r="SOV37" s="191"/>
      <c r="SOW37" s="191"/>
      <c r="SOX37" s="191"/>
      <c r="SOY37" s="191"/>
      <c r="SOZ37" s="191"/>
      <c r="SPA37" s="191"/>
      <c r="SPB37" s="191"/>
      <c r="SPC37" s="191"/>
      <c r="SPD37" s="191"/>
      <c r="SPE37" s="191"/>
      <c r="SPF37" s="191"/>
      <c r="SPG37" s="191"/>
      <c r="SPH37" s="191"/>
      <c r="SPI37" s="191"/>
      <c r="SPJ37" s="191"/>
      <c r="SPK37" s="191"/>
      <c r="SPL37" s="191"/>
      <c r="SPM37" s="191"/>
      <c r="SPN37" s="191"/>
      <c r="SPO37" s="191"/>
      <c r="SPP37" s="191"/>
      <c r="SPQ37" s="191"/>
      <c r="SPR37" s="191"/>
      <c r="SPS37" s="191"/>
      <c r="SPT37" s="191"/>
      <c r="SPU37" s="191"/>
      <c r="SPV37" s="191"/>
      <c r="SPW37" s="191"/>
      <c r="SPX37" s="191"/>
      <c r="SPY37" s="191"/>
      <c r="SPZ37" s="191"/>
      <c r="SQA37" s="191"/>
      <c r="SQB37" s="191"/>
      <c r="SQC37" s="191"/>
      <c r="SQD37" s="191"/>
      <c r="SQE37" s="191"/>
      <c r="SQF37" s="191"/>
      <c r="SQG37" s="191"/>
      <c r="SQH37" s="191"/>
      <c r="SQI37" s="191"/>
      <c r="SQJ37" s="191"/>
      <c r="SQK37" s="191"/>
      <c r="SQL37" s="191"/>
      <c r="SQM37" s="191"/>
      <c r="SQN37" s="191"/>
      <c r="SQO37" s="191"/>
      <c r="SQP37" s="191"/>
      <c r="SQQ37" s="191"/>
      <c r="SQR37" s="191"/>
      <c r="SQS37" s="191"/>
      <c r="SQT37" s="191"/>
      <c r="SQU37" s="191"/>
      <c r="SQV37" s="191"/>
      <c r="SQW37" s="191"/>
      <c r="SQX37" s="191"/>
      <c r="SQY37" s="191"/>
      <c r="SQZ37" s="191"/>
      <c r="SRA37" s="191"/>
      <c r="SRB37" s="191"/>
      <c r="SRC37" s="191"/>
      <c r="SRD37" s="191"/>
      <c r="SRE37" s="191"/>
      <c r="SRF37" s="191"/>
      <c r="SRG37" s="191"/>
      <c r="SRH37" s="191"/>
      <c r="SRI37" s="191"/>
      <c r="SRJ37" s="191"/>
      <c r="SRK37" s="191"/>
      <c r="SRL37" s="191"/>
      <c r="SRM37" s="191"/>
      <c r="SRN37" s="191"/>
      <c r="SRO37" s="191"/>
      <c r="SRP37" s="191"/>
      <c r="SRQ37" s="191"/>
      <c r="SRR37" s="191"/>
      <c r="SRS37" s="191"/>
      <c r="SRT37" s="191"/>
      <c r="SRU37" s="191"/>
      <c r="SRV37" s="191"/>
      <c r="SRW37" s="191"/>
      <c r="SRX37" s="191"/>
      <c r="SRY37" s="191"/>
      <c r="SRZ37" s="191"/>
      <c r="SSA37" s="191"/>
      <c r="SSB37" s="191"/>
      <c r="SSC37" s="191"/>
      <c r="SSD37" s="191"/>
      <c r="SSE37" s="191"/>
      <c r="SSF37" s="191"/>
      <c r="SSG37" s="191"/>
      <c r="SSH37" s="191"/>
      <c r="SSI37" s="191"/>
      <c r="SSJ37" s="191"/>
      <c r="SSK37" s="191"/>
      <c r="SSL37" s="191"/>
      <c r="SSM37" s="191"/>
      <c r="SSN37" s="191"/>
      <c r="SSO37" s="191"/>
      <c r="SSP37" s="191"/>
      <c r="SSQ37" s="191"/>
      <c r="SSR37" s="191"/>
      <c r="SSS37" s="191"/>
      <c r="SST37" s="191"/>
      <c r="SSU37" s="191"/>
      <c r="SSV37" s="191"/>
      <c r="SSW37" s="191"/>
      <c r="SSX37" s="191"/>
      <c r="SSY37" s="191"/>
      <c r="SSZ37" s="191"/>
      <c r="STA37" s="191"/>
      <c r="STB37" s="191"/>
      <c r="STC37" s="191"/>
      <c r="STD37" s="191"/>
      <c r="STE37" s="191"/>
      <c r="STF37" s="191"/>
      <c r="STG37" s="191"/>
      <c r="STH37" s="191"/>
      <c r="STI37" s="191"/>
      <c r="STJ37" s="191"/>
      <c r="STK37" s="191"/>
      <c r="STL37" s="191"/>
      <c r="STM37" s="191"/>
      <c r="STN37" s="191"/>
      <c r="STO37" s="191"/>
      <c r="STP37" s="191"/>
      <c r="STQ37" s="191"/>
      <c r="STR37" s="191"/>
      <c r="STS37" s="191"/>
      <c r="STT37" s="191"/>
      <c r="STU37" s="191"/>
      <c r="STV37" s="191"/>
      <c r="STW37" s="191"/>
      <c r="STX37" s="191"/>
      <c r="STY37" s="191"/>
      <c r="STZ37" s="191"/>
      <c r="SUA37" s="191"/>
      <c r="SUB37" s="191"/>
      <c r="SUC37" s="191"/>
      <c r="SUD37" s="191"/>
      <c r="SUE37" s="191"/>
      <c r="SUF37" s="191"/>
      <c r="SUG37" s="191"/>
      <c r="SUH37" s="191"/>
      <c r="SUI37" s="191"/>
      <c r="SUJ37" s="191"/>
      <c r="SUK37" s="191"/>
      <c r="SUL37" s="191"/>
      <c r="SUM37" s="191"/>
      <c r="SUN37" s="191"/>
      <c r="SUO37" s="191"/>
      <c r="SUP37" s="191"/>
      <c r="SUQ37" s="191"/>
      <c r="SUR37" s="191"/>
      <c r="SUS37" s="191"/>
      <c r="SUT37" s="191"/>
      <c r="SUU37" s="191"/>
      <c r="SUV37" s="191"/>
      <c r="SUW37" s="191"/>
      <c r="SUX37" s="191"/>
      <c r="SUY37" s="191"/>
      <c r="SUZ37" s="191"/>
      <c r="SVA37" s="191"/>
      <c r="SVB37" s="191"/>
      <c r="SVC37" s="191"/>
      <c r="SVD37" s="191"/>
      <c r="SVE37" s="191"/>
      <c r="SVF37" s="191"/>
      <c r="SVG37" s="191"/>
      <c r="SVH37" s="191"/>
      <c r="SVI37" s="191"/>
      <c r="SVJ37" s="191"/>
      <c r="SVK37" s="191"/>
      <c r="SVL37" s="191"/>
      <c r="SVM37" s="191"/>
      <c r="SVN37" s="191"/>
      <c r="SVO37" s="191"/>
      <c r="SVP37" s="191"/>
      <c r="SVQ37" s="191"/>
      <c r="SVR37" s="191"/>
      <c r="SVS37" s="191"/>
      <c r="SVT37" s="191"/>
      <c r="SVU37" s="191"/>
      <c r="SVV37" s="191"/>
      <c r="SVW37" s="191"/>
      <c r="SVX37" s="191"/>
      <c r="SVY37" s="191"/>
      <c r="SVZ37" s="191"/>
      <c r="SWA37" s="191"/>
      <c r="SWB37" s="191"/>
      <c r="SWC37" s="191"/>
      <c r="SWD37" s="191"/>
      <c r="SWE37" s="191"/>
      <c r="SWF37" s="191"/>
      <c r="SWG37" s="191"/>
      <c r="SWH37" s="191"/>
      <c r="SWI37" s="191"/>
      <c r="SWJ37" s="191"/>
      <c r="SWK37" s="191"/>
      <c r="SWL37" s="191"/>
      <c r="SWM37" s="191"/>
      <c r="SWN37" s="191"/>
      <c r="SWO37" s="191"/>
      <c r="SWP37" s="191"/>
      <c r="SWQ37" s="191"/>
      <c r="SWR37" s="191"/>
      <c r="SWS37" s="191"/>
      <c r="SWT37" s="191"/>
      <c r="SWU37" s="191"/>
      <c r="SWV37" s="191"/>
      <c r="SWW37" s="191"/>
      <c r="SWX37" s="191"/>
      <c r="SWY37" s="191"/>
      <c r="SWZ37" s="191"/>
      <c r="SXA37" s="191"/>
      <c r="SXB37" s="191"/>
      <c r="SXC37" s="191"/>
      <c r="SXD37" s="191"/>
      <c r="SXE37" s="191"/>
      <c r="SXF37" s="191"/>
      <c r="SXG37" s="191"/>
      <c r="SXH37" s="191"/>
      <c r="SXI37" s="191"/>
      <c r="SXJ37" s="191"/>
      <c r="SXK37" s="191"/>
      <c r="SXL37" s="191"/>
      <c r="SXM37" s="191"/>
      <c r="SXN37" s="191"/>
      <c r="SXO37" s="191"/>
      <c r="SXP37" s="191"/>
      <c r="SXQ37" s="191"/>
      <c r="SXR37" s="191"/>
      <c r="SXS37" s="191"/>
      <c r="SXT37" s="191"/>
      <c r="SXU37" s="191"/>
      <c r="SXV37" s="191"/>
      <c r="SXW37" s="191"/>
      <c r="SXX37" s="191"/>
      <c r="SXY37" s="191"/>
      <c r="SXZ37" s="191"/>
      <c r="SYA37" s="191"/>
      <c r="SYB37" s="191"/>
      <c r="SYC37" s="191"/>
      <c r="SYD37" s="191"/>
      <c r="SYE37" s="191"/>
      <c r="SYF37" s="191"/>
      <c r="SYG37" s="191"/>
      <c r="SYH37" s="191"/>
      <c r="SYI37" s="191"/>
      <c r="SYJ37" s="191"/>
      <c r="SYK37" s="191"/>
      <c r="SYL37" s="191"/>
      <c r="SYM37" s="191"/>
      <c r="SYN37" s="191"/>
      <c r="SYO37" s="191"/>
      <c r="SYP37" s="191"/>
      <c r="SYQ37" s="191"/>
      <c r="SYR37" s="191"/>
      <c r="SYS37" s="191"/>
      <c r="SYT37" s="191"/>
      <c r="SYU37" s="191"/>
      <c r="SYV37" s="191"/>
      <c r="SYW37" s="191"/>
      <c r="SYX37" s="191"/>
      <c r="SYY37" s="191"/>
      <c r="SYZ37" s="191"/>
      <c r="SZA37" s="191"/>
      <c r="SZB37" s="191"/>
      <c r="SZC37" s="191"/>
      <c r="SZD37" s="191"/>
      <c r="SZE37" s="191"/>
      <c r="SZF37" s="191"/>
      <c r="SZG37" s="191"/>
      <c r="SZH37" s="191"/>
      <c r="SZI37" s="191"/>
      <c r="SZJ37" s="191"/>
      <c r="SZK37" s="191"/>
      <c r="SZL37" s="191"/>
      <c r="SZM37" s="191"/>
      <c r="SZN37" s="191"/>
      <c r="SZO37" s="191"/>
      <c r="SZP37" s="191"/>
      <c r="SZQ37" s="191"/>
      <c r="SZR37" s="191"/>
      <c r="SZS37" s="191"/>
      <c r="SZT37" s="191"/>
      <c r="SZU37" s="191"/>
      <c r="SZV37" s="191"/>
      <c r="SZW37" s="191"/>
      <c r="SZX37" s="191"/>
      <c r="SZY37" s="191"/>
      <c r="SZZ37" s="191"/>
      <c r="TAA37" s="191"/>
      <c r="TAB37" s="191"/>
      <c r="TAC37" s="191"/>
      <c r="TAD37" s="191"/>
      <c r="TAE37" s="191"/>
      <c r="TAF37" s="191"/>
      <c r="TAG37" s="191"/>
      <c r="TAH37" s="191"/>
      <c r="TAI37" s="191"/>
      <c r="TAJ37" s="191"/>
      <c r="TAK37" s="191"/>
      <c r="TAL37" s="191"/>
      <c r="TAM37" s="191"/>
      <c r="TAN37" s="191"/>
      <c r="TAO37" s="191"/>
      <c r="TAP37" s="191"/>
      <c r="TAQ37" s="191"/>
      <c r="TAR37" s="191"/>
      <c r="TAS37" s="191"/>
      <c r="TAT37" s="191"/>
      <c r="TAU37" s="191"/>
      <c r="TAV37" s="191"/>
      <c r="TAW37" s="191"/>
      <c r="TAX37" s="191"/>
      <c r="TAY37" s="191"/>
      <c r="TAZ37" s="191"/>
      <c r="TBA37" s="191"/>
      <c r="TBB37" s="191"/>
      <c r="TBC37" s="191"/>
      <c r="TBD37" s="191"/>
      <c r="TBE37" s="191"/>
      <c r="TBF37" s="191"/>
      <c r="TBG37" s="191"/>
      <c r="TBH37" s="191"/>
      <c r="TBI37" s="191"/>
      <c r="TBJ37" s="191"/>
      <c r="TBK37" s="191"/>
      <c r="TBL37" s="191"/>
      <c r="TBM37" s="191"/>
      <c r="TBN37" s="191"/>
      <c r="TBO37" s="191"/>
      <c r="TBP37" s="191"/>
      <c r="TBQ37" s="191"/>
      <c r="TBR37" s="191"/>
      <c r="TBS37" s="191"/>
      <c r="TBT37" s="191"/>
      <c r="TBU37" s="191"/>
      <c r="TBV37" s="191"/>
      <c r="TBW37" s="191"/>
      <c r="TBX37" s="191"/>
      <c r="TBY37" s="191"/>
      <c r="TBZ37" s="191"/>
      <c r="TCA37" s="191"/>
      <c r="TCB37" s="191"/>
      <c r="TCC37" s="191"/>
      <c r="TCD37" s="191"/>
      <c r="TCE37" s="191"/>
      <c r="TCF37" s="191"/>
      <c r="TCG37" s="191"/>
      <c r="TCH37" s="191"/>
      <c r="TCI37" s="191"/>
      <c r="TCJ37" s="191"/>
      <c r="TCK37" s="191"/>
      <c r="TCL37" s="191"/>
      <c r="TCM37" s="191"/>
      <c r="TCN37" s="191"/>
      <c r="TCO37" s="191"/>
      <c r="TCP37" s="191"/>
      <c r="TCQ37" s="191"/>
      <c r="TCR37" s="191"/>
      <c r="TCS37" s="191"/>
      <c r="TCT37" s="191"/>
      <c r="TCU37" s="191"/>
      <c r="TCV37" s="191"/>
      <c r="TCW37" s="191"/>
      <c r="TCX37" s="191"/>
      <c r="TCY37" s="191"/>
      <c r="TCZ37" s="191"/>
      <c r="TDA37" s="191"/>
      <c r="TDB37" s="191"/>
      <c r="TDC37" s="191"/>
      <c r="TDD37" s="191"/>
      <c r="TDE37" s="191"/>
      <c r="TDF37" s="191"/>
      <c r="TDG37" s="191"/>
      <c r="TDH37" s="191"/>
      <c r="TDI37" s="191"/>
      <c r="TDJ37" s="191"/>
      <c r="TDK37" s="191"/>
      <c r="TDL37" s="191"/>
      <c r="TDM37" s="191"/>
      <c r="TDN37" s="191"/>
      <c r="TDO37" s="191"/>
      <c r="TDP37" s="191"/>
      <c r="TDQ37" s="191"/>
      <c r="TDR37" s="191"/>
      <c r="TDS37" s="191"/>
      <c r="TDT37" s="191"/>
      <c r="TDU37" s="191"/>
      <c r="TDV37" s="191"/>
      <c r="TDW37" s="191"/>
      <c r="TDX37" s="191"/>
      <c r="TDY37" s="191"/>
      <c r="TDZ37" s="191"/>
      <c r="TEA37" s="191"/>
      <c r="TEB37" s="191"/>
      <c r="TEC37" s="191"/>
      <c r="TED37" s="191"/>
      <c r="TEE37" s="191"/>
      <c r="TEF37" s="191"/>
      <c r="TEG37" s="191"/>
      <c r="TEH37" s="191"/>
      <c r="TEI37" s="191"/>
      <c r="TEJ37" s="191"/>
      <c r="TEK37" s="191"/>
      <c r="TEL37" s="191"/>
      <c r="TEM37" s="191"/>
      <c r="TEN37" s="191"/>
      <c r="TEO37" s="191"/>
      <c r="TEP37" s="191"/>
      <c r="TEQ37" s="191"/>
      <c r="TER37" s="191"/>
      <c r="TES37" s="191"/>
      <c r="TET37" s="191"/>
      <c r="TEU37" s="191"/>
      <c r="TEV37" s="191"/>
      <c r="TEW37" s="191"/>
      <c r="TEX37" s="191"/>
      <c r="TEY37" s="191"/>
      <c r="TEZ37" s="191"/>
      <c r="TFA37" s="191"/>
      <c r="TFB37" s="191"/>
      <c r="TFC37" s="191"/>
      <c r="TFD37" s="191"/>
      <c r="TFE37" s="191"/>
      <c r="TFF37" s="191"/>
      <c r="TFG37" s="191"/>
      <c r="TFH37" s="191"/>
      <c r="TFI37" s="191"/>
      <c r="TFJ37" s="191"/>
      <c r="TFK37" s="191"/>
      <c r="TFL37" s="191"/>
      <c r="TFM37" s="191"/>
      <c r="TFN37" s="191"/>
      <c r="TFO37" s="191"/>
      <c r="TFP37" s="191"/>
      <c r="TFQ37" s="191"/>
      <c r="TFR37" s="191"/>
      <c r="TFS37" s="191"/>
      <c r="TFT37" s="191"/>
      <c r="TFU37" s="191"/>
      <c r="TFV37" s="191"/>
      <c r="TFW37" s="191"/>
      <c r="TFX37" s="191"/>
      <c r="TFY37" s="191"/>
      <c r="TFZ37" s="191"/>
      <c r="TGA37" s="191"/>
      <c r="TGB37" s="191"/>
      <c r="TGC37" s="191"/>
      <c r="TGD37" s="191"/>
      <c r="TGE37" s="191"/>
      <c r="TGF37" s="191"/>
      <c r="TGG37" s="191"/>
      <c r="TGH37" s="191"/>
      <c r="TGI37" s="191"/>
      <c r="TGJ37" s="191"/>
      <c r="TGK37" s="191"/>
      <c r="TGL37" s="191"/>
      <c r="TGM37" s="191"/>
      <c r="TGN37" s="191"/>
      <c r="TGO37" s="191"/>
      <c r="TGP37" s="191"/>
      <c r="TGQ37" s="191"/>
      <c r="TGR37" s="191"/>
      <c r="TGS37" s="191"/>
      <c r="TGT37" s="191"/>
      <c r="TGU37" s="191"/>
      <c r="TGV37" s="191"/>
      <c r="TGW37" s="191"/>
      <c r="TGX37" s="191"/>
      <c r="TGY37" s="191"/>
      <c r="TGZ37" s="191"/>
      <c r="THA37" s="191"/>
      <c r="THB37" s="191"/>
      <c r="THC37" s="191"/>
      <c r="THD37" s="191"/>
      <c r="THE37" s="191"/>
      <c r="THF37" s="191"/>
      <c r="THG37" s="191"/>
      <c r="THH37" s="191"/>
      <c r="THI37" s="191"/>
      <c r="THJ37" s="191"/>
      <c r="THK37" s="191"/>
      <c r="THL37" s="191"/>
      <c r="THM37" s="191"/>
      <c r="THN37" s="191"/>
      <c r="THO37" s="191"/>
      <c r="THP37" s="191"/>
      <c r="THQ37" s="191"/>
      <c r="THR37" s="191"/>
      <c r="THS37" s="191"/>
      <c r="THT37" s="191"/>
      <c r="THU37" s="191"/>
      <c r="THV37" s="191"/>
      <c r="THW37" s="191"/>
      <c r="THX37" s="191"/>
      <c r="THY37" s="191"/>
      <c r="THZ37" s="191"/>
      <c r="TIA37" s="191"/>
      <c r="TIB37" s="191"/>
      <c r="TIC37" s="191"/>
      <c r="TID37" s="191"/>
      <c r="TIE37" s="191"/>
      <c r="TIF37" s="191"/>
      <c r="TIG37" s="191"/>
      <c r="TIH37" s="191"/>
      <c r="TII37" s="191"/>
      <c r="TIJ37" s="191"/>
      <c r="TIK37" s="191"/>
      <c r="TIL37" s="191"/>
      <c r="TIM37" s="191"/>
      <c r="TIN37" s="191"/>
      <c r="TIO37" s="191"/>
      <c r="TIP37" s="191"/>
      <c r="TIQ37" s="191"/>
      <c r="TIR37" s="191"/>
      <c r="TIS37" s="191"/>
      <c r="TIT37" s="191"/>
      <c r="TIU37" s="191"/>
      <c r="TIV37" s="191"/>
      <c r="TIW37" s="191"/>
      <c r="TIX37" s="191"/>
      <c r="TIY37" s="191"/>
      <c r="TIZ37" s="191"/>
      <c r="TJA37" s="191"/>
      <c r="TJB37" s="191"/>
      <c r="TJC37" s="191"/>
      <c r="TJD37" s="191"/>
      <c r="TJE37" s="191"/>
      <c r="TJF37" s="191"/>
      <c r="TJG37" s="191"/>
      <c r="TJH37" s="191"/>
      <c r="TJI37" s="191"/>
      <c r="TJJ37" s="191"/>
      <c r="TJK37" s="191"/>
      <c r="TJL37" s="191"/>
      <c r="TJM37" s="191"/>
      <c r="TJN37" s="191"/>
      <c r="TJO37" s="191"/>
      <c r="TJP37" s="191"/>
      <c r="TJQ37" s="191"/>
      <c r="TJR37" s="191"/>
      <c r="TJS37" s="191"/>
      <c r="TJT37" s="191"/>
      <c r="TJU37" s="191"/>
      <c r="TJV37" s="191"/>
      <c r="TJW37" s="191"/>
      <c r="TJX37" s="191"/>
      <c r="TJY37" s="191"/>
      <c r="TJZ37" s="191"/>
      <c r="TKA37" s="191"/>
      <c r="TKB37" s="191"/>
      <c r="TKC37" s="191"/>
      <c r="TKD37" s="191"/>
      <c r="TKE37" s="191"/>
      <c r="TKF37" s="191"/>
      <c r="TKG37" s="191"/>
      <c r="TKH37" s="191"/>
      <c r="TKI37" s="191"/>
      <c r="TKJ37" s="191"/>
      <c r="TKK37" s="191"/>
      <c r="TKL37" s="191"/>
      <c r="TKM37" s="191"/>
      <c r="TKN37" s="191"/>
      <c r="TKO37" s="191"/>
      <c r="TKP37" s="191"/>
      <c r="TKQ37" s="191"/>
      <c r="TKR37" s="191"/>
      <c r="TKS37" s="191"/>
      <c r="TKT37" s="191"/>
      <c r="TKU37" s="191"/>
      <c r="TKV37" s="191"/>
      <c r="TKW37" s="191"/>
      <c r="TKX37" s="191"/>
      <c r="TKY37" s="191"/>
      <c r="TKZ37" s="191"/>
      <c r="TLA37" s="191"/>
      <c r="TLB37" s="191"/>
      <c r="TLC37" s="191"/>
      <c r="TLD37" s="191"/>
      <c r="TLE37" s="191"/>
      <c r="TLF37" s="191"/>
      <c r="TLG37" s="191"/>
      <c r="TLH37" s="191"/>
      <c r="TLI37" s="191"/>
      <c r="TLJ37" s="191"/>
      <c r="TLK37" s="191"/>
      <c r="TLL37" s="191"/>
      <c r="TLM37" s="191"/>
      <c r="TLN37" s="191"/>
      <c r="TLO37" s="191"/>
      <c r="TLP37" s="191"/>
      <c r="TLQ37" s="191"/>
      <c r="TLR37" s="191"/>
      <c r="TLS37" s="191"/>
      <c r="TLT37" s="191"/>
      <c r="TLU37" s="191"/>
      <c r="TLV37" s="191"/>
      <c r="TLW37" s="191"/>
      <c r="TLX37" s="191"/>
      <c r="TLY37" s="191"/>
      <c r="TLZ37" s="191"/>
      <c r="TMA37" s="191"/>
      <c r="TMB37" s="191"/>
      <c r="TMC37" s="191"/>
      <c r="TMD37" s="191"/>
      <c r="TME37" s="191"/>
      <c r="TMF37" s="191"/>
      <c r="TMG37" s="191"/>
      <c r="TMH37" s="191"/>
      <c r="TMI37" s="191"/>
      <c r="TMJ37" s="191"/>
      <c r="TMK37" s="191"/>
      <c r="TML37" s="191"/>
      <c r="TMM37" s="191"/>
      <c r="TMN37" s="191"/>
      <c r="TMO37" s="191"/>
      <c r="TMP37" s="191"/>
      <c r="TMQ37" s="191"/>
      <c r="TMR37" s="191"/>
      <c r="TMS37" s="191"/>
      <c r="TMT37" s="191"/>
      <c r="TMU37" s="191"/>
      <c r="TMV37" s="191"/>
      <c r="TMW37" s="191"/>
      <c r="TMX37" s="191"/>
      <c r="TMY37" s="191"/>
      <c r="TMZ37" s="191"/>
      <c r="TNA37" s="191"/>
      <c r="TNB37" s="191"/>
      <c r="TNC37" s="191"/>
      <c r="TND37" s="191"/>
      <c r="TNE37" s="191"/>
      <c r="TNF37" s="191"/>
      <c r="TNG37" s="191"/>
      <c r="TNH37" s="191"/>
      <c r="TNI37" s="191"/>
      <c r="TNJ37" s="191"/>
      <c r="TNK37" s="191"/>
      <c r="TNL37" s="191"/>
      <c r="TNM37" s="191"/>
      <c r="TNN37" s="191"/>
      <c r="TNO37" s="191"/>
      <c r="TNP37" s="191"/>
      <c r="TNQ37" s="191"/>
      <c r="TNR37" s="191"/>
      <c r="TNS37" s="191"/>
      <c r="TNT37" s="191"/>
      <c r="TNU37" s="191"/>
      <c r="TNV37" s="191"/>
      <c r="TNW37" s="191"/>
      <c r="TNX37" s="191"/>
      <c r="TNY37" s="191"/>
      <c r="TNZ37" s="191"/>
      <c r="TOA37" s="191"/>
      <c r="TOB37" s="191"/>
      <c r="TOC37" s="191"/>
      <c r="TOD37" s="191"/>
      <c r="TOE37" s="191"/>
      <c r="TOF37" s="191"/>
      <c r="TOG37" s="191"/>
      <c r="TOH37" s="191"/>
      <c r="TOI37" s="191"/>
      <c r="TOJ37" s="191"/>
      <c r="TOK37" s="191"/>
      <c r="TOL37" s="191"/>
      <c r="TOM37" s="191"/>
      <c r="TON37" s="191"/>
      <c r="TOO37" s="191"/>
      <c r="TOP37" s="191"/>
      <c r="TOQ37" s="191"/>
      <c r="TOR37" s="191"/>
      <c r="TOS37" s="191"/>
      <c r="TOT37" s="191"/>
      <c r="TOU37" s="191"/>
      <c r="TOV37" s="191"/>
      <c r="TOW37" s="191"/>
      <c r="TOX37" s="191"/>
      <c r="TOY37" s="191"/>
      <c r="TOZ37" s="191"/>
      <c r="TPA37" s="191"/>
      <c r="TPB37" s="191"/>
      <c r="TPC37" s="191"/>
      <c r="TPD37" s="191"/>
      <c r="TPE37" s="191"/>
      <c r="TPF37" s="191"/>
      <c r="TPG37" s="191"/>
      <c r="TPH37" s="191"/>
      <c r="TPI37" s="191"/>
      <c r="TPJ37" s="191"/>
      <c r="TPK37" s="191"/>
      <c r="TPL37" s="191"/>
      <c r="TPM37" s="191"/>
      <c r="TPN37" s="191"/>
      <c r="TPO37" s="191"/>
      <c r="TPP37" s="191"/>
      <c r="TPQ37" s="191"/>
      <c r="TPR37" s="191"/>
      <c r="TPS37" s="191"/>
      <c r="TPT37" s="191"/>
      <c r="TPU37" s="191"/>
      <c r="TPV37" s="191"/>
      <c r="TPW37" s="191"/>
      <c r="TPX37" s="191"/>
      <c r="TPY37" s="191"/>
      <c r="TPZ37" s="191"/>
      <c r="TQA37" s="191"/>
      <c r="TQB37" s="191"/>
      <c r="TQC37" s="191"/>
      <c r="TQD37" s="191"/>
      <c r="TQE37" s="191"/>
      <c r="TQF37" s="191"/>
      <c r="TQG37" s="191"/>
      <c r="TQH37" s="191"/>
      <c r="TQI37" s="191"/>
      <c r="TQJ37" s="191"/>
      <c r="TQK37" s="191"/>
      <c r="TQL37" s="191"/>
      <c r="TQM37" s="191"/>
      <c r="TQN37" s="191"/>
      <c r="TQO37" s="191"/>
      <c r="TQP37" s="191"/>
      <c r="TQQ37" s="191"/>
      <c r="TQR37" s="191"/>
      <c r="TQS37" s="191"/>
      <c r="TQT37" s="191"/>
      <c r="TQU37" s="191"/>
      <c r="TQV37" s="191"/>
      <c r="TQW37" s="191"/>
      <c r="TQX37" s="191"/>
      <c r="TQY37" s="191"/>
      <c r="TQZ37" s="191"/>
      <c r="TRA37" s="191"/>
      <c r="TRB37" s="191"/>
      <c r="TRC37" s="191"/>
      <c r="TRD37" s="191"/>
      <c r="TRE37" s="191"/>
      <c r="TRF37" s="191"/>
      <c r="TRG37" s="191"/>
      <c r="TRH37" s="191"/>
      <c r="TRI37" s="191"/>
      <c r="TRJ37" s="191"/>
      <c r="TRK37" s="191"/>
      <c r="TRL37" s="191"/>
      <c r="TRM37" s="191"/>
      <c r="TRN37" s="191"/>
      <c r="TRO37" s="191"/>
      <c r="TRP37" s="191"/>
      <c r="TRQ37" s="191"/>
      <c r="TRR37" s="191"/>
      <c r="TRS37" s="191"/>
      <c r="TRT37" s="191"/>
      <c r="TRU37" s="191"/>
      <c r="TRV37" s="191"/>
      <c r="TRW37" s="191"/>
      <c r="TRX37" s="191"/>
      <c r="TRY37" s="191"/>
      <c r="TRZ37" s="191"/>
      <c r="TSA37" s="191"/>
      <c r="TSB37" s="191"/>
      <c r="TSC37" s="191"/>
      <c r="TSD37" s="191"/>
      <c r="TSE37" s="191"/>
      <c r="TSF37" s="191"/>
      <c r="TSG37" s="191"/>
      <c r="TSH37" s="191"/>
      <c r="TSI37" s="191"/>
      <c r="TSJ37" s="191"/>
      <c r="TSK37" s="191"/>
      <c r="TSL37" s="191"/>
      <c r="TSM37" s="191"/>
      <c r="TSN37" s="191"/>
      <c r="TSO37" s="191"/>
      <c r="TSP37" s="191"/>
      <c r="TSQ37" s="191"/>
      <c r="TSR37" s="191"/>
      <c r="TSS37" s="191"/>
      <c r="TST37" s="191"/>
      <c r="TSU37" s="191"/>
      <c r="TSV37" s="191"/>
      <c r="TSW37" s="191"/>
      <c r="TSX37" s="191"/>
      <c r="TSY37" s="191"/>
      <c r="TSZ37" s="191"/>
      <c r="TTA37" s="191"/>
      <c r="TTB37" s="191"/>
      <c r="TTC37" s="191"/>
      <c r="TTD37" s="191"/>
      <c r="TTE37" s="191"/>
      <c r="TTF37" s="191"/>
      <c r="TTG37" s="191"/>
      <c r="TTH37" s="191"/>
      <c r="TTI37" s="191"/>
      <c r="TTJ37" s="191"/>
      <c r="TTK37" s="191"/>
      <c r="TTL37" s="191"/>
      <c r="TTM37" s="191"/>
      <c r="TTN37" s="191"/>
      <c r="TTO37" s="191"/>
      <c r="TTP37" s="191"/>
      <c r="TTQ37" s="191"/>
      <c r="TTR37" s="191"/>
      <c r="TTS37" s="191"/>
      <c r="TTT37" s="191"/>
      <c r="TTU37" s="191"/>
      <c r="TTV37" s="191"/>
      <c r="TTW37" s="191"/>
      <c r="TTX37" s="191"/>
      <c r="TTY37" s="191"/>
      <c r="TTZ37" s="191"/>
      <c r="TUA37" s="191"/>
      <c r="TUB37" s="191"/>
      <c r="TUC37" s="191"/>
      <c r="TUD37" s="191"/>
      <c r="TUE37" s="191"/>
      <c r="TUF37" s="191"/>
      <c r="TUG37" s="191"/>
      <c r="TUH37" s="191"/>
      <c r="TUI37" s="191"/>
      <c r="TUJ37" s="191"/>
      <c r="TUK37" s="191"/>
      <c r="TUL37" s="191"/>
      <c r="TUM37" s="191"/>
      <c r="TUN37" s="191"/>
      <c r="TUO37" s="191"/>
      <c r="TUP37" s="191"/>
      <c r="TUQ37" s="191"/>
      <c r="TUR37" s="191"/>
      <c r="TUS37" s="191"/>
      <c r="TUT37" s="191"/>
      <c r="TUU37" s="191"/>
      <c r="TUV37" s="191"/>
      <c r="TUW37" s="191"/>
      <c r="TUX37" s="191"/>
      <c r="TUY37" s="191"/>
      <c r="TUZ37" s="191"/>
      <c r="TVA37" s="191"/>
      <c r="TVB37" s="191"/>
      <c r="TVC37" s="191"/>
      <c r="TVD37" s="191"/>
      <c r="TVE37" s="191"/>
      <c r="TVF37" s="191"/>
      <c r="TVG37" s="191"/>
      <c r="TVH37" s="191"/>
      <c r="TVI37" s="191"/>
      <c r="TVJ37" s="191"/>
      <c r="TVK37" s="191"/>
      <c r="TVL37" s="191"/>
      <c r="TVM37" s="191"/>
      <c r="TVN37" s="191"/>
      <c r="TVO37" s="191"/>
      <c r="TVP37" s="191"/>
      <c r="TVQ37" s="191"/>
      <c r="TVR37" s="191"/>
      <c r="TVS37" s="191"/>
      <c r="TVT37" s="191"/>
      <c r="TVU37" s="191"/>
      <c r="TVV37" s="191"/>
      <c r="TVW37" s="191"/>
      <c r="TVX37" s="191"/>
      <c r="TVY37" s="191"/>
      <c r="TVZ37" s="191"/>
      <c r="TWA37" s="191"/>
      <c r="TWB37" s="191"/>
      <c r="TWC37" s="191"/>
      <c r="TWD37" s="191"/>
      <c r="TWE37" s="191"/>
      <c r="TWF37" s="191"/>
      <c r="TWG37" s="191"/>
      <c r="TWH37" s="191"/>
      <c r="TWI37" s="191"/>
      <c r="TWJ37" s="191"/>
      <c r="TWK37" s="191"/>
      <c r="TWL37" s="191"/>
      <c r="TWM37" s="191"/>
      <c r="TWN37" s="191"/>
      <c r="TWO37" s="191"/>
      <c r="TWP37" s="191"/>
      <c r="TWQ37" s="191"/>
      <c r="TWR37" s="191"/>
      <c r="TWS37" s="191"/>
      <c r="TWT37" s="191"/>
      <c r="TWU37" s="191"/>
      <c r="TWV37" s="191"/>
      <c r="TWW37" s="191"/>
      <c r="TWX37" s="191"/>
      <c r="TWY37" s="191"/>
      <c r="TWZ37" s="191"/>
      <c r="TXA37" s="191"/>
      <c r="TXB37" s="191"/>
      <c r="TXC37" s="191"/>
      <c r="TXD37" s="191"/>
      <c r="TXE37" s="191"/>
      <c r="TXF37" s="191"/>
      <c r="TXG37" s="191"/>
      <c r="TXH37" s="191"/>
      <c r="TXI37" s="191"/>
      <c r="TXJ37" s="191"/>
      <c r="TXK37" s="191"/>
      <c r="TXL37" s="191"/>
      <c r="TXM37" s="191"/>
      <c r="TXN37" s="191"/>
      <c r="TXO37" s="191"/>
      <c r="TXP37" s="191"/>
      <c r="TXQ37" s="191"/>
      <c r="TXR37" s="191"/>
      <c r="TXS37" s="191"/>
      <c r="TXT37" s="191"/>
      <c r="TXU37" s="191"/>
      <c r="TXV37" s="191"/>
      <c r="TXW37" s="191"/>
      <c r="TXX37" s="191"/>
      <c r="TXY37" s="191"/>
      <c r="TXZ37" s="191"/>
      <c r="TYA37" s="191"/>
      <c r="TYB37" s="191"/>
      <c r="TYC37" s="191"/>
      <c r="TYD37" s="191"/>
      <c r="TYE37" s="191"/>
      <c r="TYF37" s="191"/>
      <c r="TYG37" s="191"/>
      <c r="TYH37" s="191"/>
      <c r="TYI37" s="191"/>
      <c r="TYJ37" s="191"/>
      <c r="TYK37" s="191"/>
      <c r="TYL37" s="191"/>
      <c r="TYM37" s="191"/>
      <c r="TYN37" s="191"/>
      <c r="TYO37" s="191"/>
      <c r="TYP37" s="191"/>
      <c r="TYQ37" s="191"/>
      <c r="TYR37" s="191"/>
      <c r="TYS37" s="191"/>
      <c r="TYT37" s="191"/>
      <c r="TYU37" s="191"/>
      <c r="TYV37" s="191"/>
      <c r="TYW37" s="191"/>
      <c r="TYX37" s="191"/>
      <c r="TYY37" s="191"/>
      <c r="TYZ37" s="191"/>
      <c r="TZA37" s="191"/>
      <c r="TZB37" s="191"/>
      <c r="TZC37" s="191"/>
      <c r="TZD37" s="191"/>
      <c r="TZE37" s="191"/>
      <c r="TZF37" s="191"/>
      <c r="TZG37" s="191"/>
      <c r="TZH37" s="191"/>
      <c r="TZI37" s="191"/>
      <c r="TZJ37" s="191"/>
      <c r="TZK37" s="191"/>
      <c r="TZL37" s="191"/>
      <c r="TZM37" s="191"/>
      <c r="TZN37" s="191"/>
      <c r="TZO37" s="191"/>
      <c r="TZP37" s="191"/>
      <c r="TZQ37" s="191"/>
      <c r="TZR37" s="191"/>
      <c r="TZS37" s="191"/>
      <c r="TZT37" s="191"/>
      <c r="TZU37" s="191"/>
      <c r="TZV37" s="191"/>
      <c r="TZW37" s="191"/>
      <c r="TZX37" s="191"/>
      <c r="TZY37" s="191"/>
      <c r="TZZ37" s="191"/>
      <c r="UAA37" s="191"/>
      <c r="UAB37" s="191"/>
      <c r="UAC37" s="191"/>
      <c r="UAD37" s="191"/>
      <c r="UAE37" s="191"/>
      <c r="UAF37" s="191"/>
      <c r="UAG37" s="191"/>
      <c r="UAH37" s="191"/>
      <c r="UAI37" s="191"/>
      <c r="UAJ37" s="191"/>
      <c r="UAK37" s="191"/>
      <c r="UAL37" s="191"/>
      <c r="UAM37" s="191"/>
      <c r="UAN37" s="191"/>
      <c r="UAO37" s="191"/>
      <c r="UAP37" s="191"/>
      <c r="UAQ37" s="191"/>
      <c r="UAR37" s="191"/>
      <c r="UAS37" s="191"/>
      <c r="UAT37" s="191"/>
      <c r="UAU37" s="191"/>
      <c r="UAV37" s="191"/>
      <c r="UAW37" s="191"/>
      <c r="UAX37" s="191"/>
      <c r="UAY37" s="191"/>
      <c r="UAZ37" s="191"/>
      <c r="UBA37" s="191"/>
      <c r="UBB37" s="191"/>
      <c r="UBC37" s="191"/>
      <c r="UBD37" s="191"/>
      <c r="UBE37" s="191"/>
      <c r="UBF37" s="191"/>
      <c r="UBG37" s="191"/>
      <c r="UBH37" s="191"/>
      <c r="UBI37" s="191"/>
      <c r="UBJ37" s="191"/>
      <c r="UBK37" s="191"/>
      <c r="UBL37" s="191"/>
      <c r="UBM37" s="191"/>
      <c r="UBN37" s="191"/>
      <c r="UBO37" s="191"/>
      <c r="UBP37" s="191"/>
      <c r="UBQ37" s="191"/>
      <c r="UBR37" s="191"/>
      <c r="UBS37" s="191"/>
      <c r="UBT37" s="191"/>
      <c r="UBU37" s="191"/>
      <c r="UBV37" s="191"/>
      <c r="UBW37" s="191"/>
      <c r="UBX37" s="191"/>
      <c r="UBY37" s="191"/>
      <c r="UBZ37" s="191"/>
      <c r="UCA37" s="191"/>
      <c r="UCB37" s="191"/>
      <c r="UCC37" s="191"/>
      <c r="UCD37" s="191"/>
      <c r="UCE37" s="191"/>
      <c r="UCF37" s="191"/>
      <c r="UCG37" s="191"/>
      <c r="UCH37" s="191"/>
      <c r="UCI37" s="191"/>
      <c r="UCJ37" s="191"/>
      <c r="UCK37" s="191"/>
      <c r="UCL37" s="191"/>
      <c r="UCM37" s="191"/>
      <c r="UCN37" s="191"/>
      <c r="UCO37" s="191"/>
      <c r="UCP37" s="191"/>
      <c r="UCQ37" s="191"/>
      <c r="UCR37" s="191"/>
      <c r="UCS37" s="191"/>
      <c r="UCT37" s="191"/>
      <c r="UCU37" s="191"/>
      <c r="UCV37" s="191"/>
      <c r="UCW37" s="191"/>
      <c r="UCX37" s="191"/>
      <c r="UCY37" s="191"/>
      <c r="UCZ37" s="191"/>
      <c r="UDA37" s="191"/>
      <c r="UDB37" s="191"/>
      <c r="UDC37" s="191"/>
      <c r="UDD37" s="191"/>
      <c r="UDE37" s="191"/>
      <c r="UDF37" s="191"/>
      <c r="UDG37" s="191"/>
      <c r="UDH37" s="191"/>
      <c r="UDI37" s="191"/>
      <c r="UDJ37" s="191"/>
      <c r="UDK37" s="191"/>
      <c r="UDL37" s="191"/>
      <c r="UDM37" s="191"/>
      <c r="UDN37" s="191"/>
      <c r="UDO37" s="191"/>
      <c r="UDP37" s="191"/>
      <c r="UDQ37" s="191"/>
      <c r="UDR37" s="191"/>
      <c r="UDS37" s="191"/>
      <c r="UDT37" s="191"/>
      <c r="UDU37" s="191"/>
      <c r="UDV37" s="191"/>
      <c r="UDW37" s="191"/>
      <c r="UDX37" s="191"/>
      <c r="UDY37" s="191"/>
      <c r="UDZ37" s="191"/>
      <c r="UEA37" s="191"/>
      <c r="UEB37" s="191"/>
      <c r="UEC37" s="191"/>
      <c r="UED37" s="191"/>
      <c r="UEE37" s="191"/>
      <c r="UEF37" s="191"/>
      <c r="UEG37" s="191"/>
      <c r="UEH37" s="191"/>
      <c r="UEI37" s="191"/>
      <c r="UEJ37" s="191"/>
      <c r="UEK37" s="191"/>
      <c r="UEL37" s="191"/>
      <c r="UEM37" s="191"/>
      <c r="UEN37" s="191"/>
      <c r="UEO37" s="191"/>
      <c r="UEP37" s="191"/>
      <c r="UEQ37" s="191"/>
      <c r="UER37" s="191"/>
      <c r="UES37" s="191"/>
      <c r="UET37" s="191"/>
      <c r="UEU37" s="191"/>
      <c r="UEV37" s="191"/>
      <c r="UEW37" s="191"/>
      <c r="UEX37" s="191"/>
      <c r="UEY37" s="191"/>
      <c r="UEZ37" s="191"/>
      <c r="UFA37" s="191"/>
      <c r="UFB37" s="191"/>
      <c r="UFC37" s="191"/>
      <c r="UFD37" s="191"/>
      <c r="UFE37" s="191"/>
      <c r="UFF37" s="191"/>
      <c r="UFG37" s="191"/>
      <c r="UFH37" s="191"/>
      <c r="UFI37" s="191"/>
      <c r="UFJ37" s="191"/>
      <c r="UFK37" s="191"/>
      <c r="UFL37" s="191"/>
      <c r="UFM37" s="191"/>
      <c r="UFN37" s="191"/>
      <c r="UFO37" s="191"/>
      <c r="UFP37" s="191"/>
      <c r="UFQ37" s="191"/>
      <c r="UFR37" s="191"/>
      <c r="UFS37" s="191"/>
      <c r="UFT37" s="191"/>
      <c r="UFU37" s="191"/>
      <c r="UFV37" s="191"/>
      <c r="UFW37" s="191"/>
      <c r="UFX37" s="191"/>
      <c r="UFY37" s="191"/>
      <c r="UFZ37" s="191"/>
      <c r="UGA37" s="191"/>
      <c r="UGB37" s="191"/>
      <c r="UGC37" s="191"/>
      <c r="UGD37" s="191"/>
      <c r="UGE37" s="191"/>
      <c r="UGF37" s="191"/>
      <c r="UGG37" s="191"/>
      <c r="UGH37" s="191"/>
      <c r="UGI37" s="191"/>
      <c r="UGJ37" s="191"/>
      <c r="UGK37" s="191"/>
      <c r="UGL37" s="191"/>
      <c r="UGM37" s="191"/>
      <c r="UGN37" s="191"/>
      <c r="UGO37" s="191"/>
      <c r="UGP37" s="191"/>
      <c r="UGQ37" s="191"/>
      <c r="UGR37" s="191"/>
      <c r="UGS37" s="191"/>
      <c r="UGT37" s="191"/>
      <c r="UGU37" s="191"/>
      <c r="UGV37" s="191"/>
      <c r="UGW37" s="191"/>
      <c r="UGX37" s="191"/>
      <c r="UGY37" s="191"/>
      <c r="UGZ37" s="191"/>
      <c r="UHA37" s="191"/>
      <c r="UHB37" s="191"/>
      <c r="UHC37" s="191"/>
      <c r="UHD37" s="191"/>
      <c r="UHE37" s="191"/>
      <c r="UHF37" s="191"/>
      <c r="UHG37" s="191"/>
      <c r="UHH37" s="191"/>
      <c r="UHI37" s="191"/>
      <c r="UHJ37" s="191"/>
      <c r="UHK37" s="191"/>
      <c r="UHL37" s="191"/>
      <c r="UHM37" s="191"/>
      <c r="UHN37" s="191"/>
      <c r="UHO37" s="191"/>
      <c r="UHP37" s="191"/>
      <c r="UHQ37" s="191"/>
      <c r="UHR37" s="191"/>
      <c r="UHS37" s="191"/>
      <c r="UHT37" s="191"/>
      <c r="UHU37" s="191"/>
      <c r="UHV37" s="191"/>
      <c r="UHW37" s="191"/>
      <c r="UHX37" s="191"/>
      <c r="UHY37" s="191"/>
      <c r="UHZ37" s="191"/>
      <c r="UIA37" s="191"/>
      <c r="UIB37" s="191"/>
      <c r="UIC37" s="191"/>
      <c r="UID37" s="191"/>
      <c r="UIE37" s="191"/>
      <c r="UIF37" s="191"/>
      <c r="UIG37" s="191"/>
      <c r="UIH37" s="191"/>
      <c r="UII37" s="191"/>
      <c r="UIJ37" s="191"/>
      <c r="UIK37" s="191"/>
      <c r="UIL37" s="191"/>
      <c r="UIM37" s="191"/>
      <c r="UIN37" s="191"/>
      <c r="UIO37" s="191"/>
      <c r="UIP37" s="191"/>
      <c r="UIQ37" s="191"/>
      <c r="UIR37" s="191"/>
      <c r="UIS37" s="191"/>
      <c r="UIT37" s="191"/>
      <c r="UIU37" s="191"/>
      <c r="UIV37" s="191"/>
      <c r="UIW37" s="191"/>
      <c r="UIX37" s="191"/>
      <c r="UIY37" s="191"/>
      <c r="UIZ37" s="191"/>
      <c r="UJA37" s="191"/>
      <c r="UJB37" s="191"/>
      <c r="UJC37" s="191"/>
      <c r="UJD37" s="191"/>
      <c r="UJE37" s="191"/>
      <c r="UJF37" s="191"/>
      <c r="UJG37" s="191"/>
      <c r="UJH37" s="191"/>
      <c r="UJI37" s="191"/>
      <c r="UJJ37" s="191"/>
      <c r="UJK37" s="191"/>
      <c r="UJL37" s="191"/>
      <c r="UJM37" s="191"/>
      <c r="UJN37" s="191"/>
      <c r="UJO37" s="191"/>
      <c r="UJP37" s="191"/>
      <c r="UJQ37" s="191"/>
      <c r="UJR37" s="191"/>
      <c r="UJS37" s="191"/>
      <c r="UJT37" s="191"/>
      <c r="UJU37" s="191"/>
      <c r="UJV37" s="191"/>
      <c r="UJW37" s="191"/>
      <c r="UJX37" s="191"/>
      <c r="UJY37" s="191"/>
      <c r="UJZ37" s="191"/>
      <c r="UKA37" s="191"/>
      <c r="UKB37" s="191"/>
      <c r="UKC37" s="191"/>
      <c r="UKD37" s="191"/>
      <c r="UKE37" s="191"/>
      <c r="UKF37" s="191"/>
      <c r="UKG37" s="191"/>
      <c r="UKH37" s="191"/>
      <c r="UKI37" s="191"/>
      <c r="UKJ37" s="191"/>
      <c r="UKK37" s="191"/>
      <c r="UKL37" s="191"/>
      <c r="UKM37" s="191"/>
      <c r="UKN37" s="191"/>
      <c r="UKO37" s="191"/>
      <c r="UKP37" s="191"/>
      <c r="UKQ37" s="191"/>
      <c r="UKR37" s="191"/>
      <c r="UKS37" s="191"/>
      <c r="UKT37" s="191"/>
      <c r="UKU37" s="191"/>
      <c r="UKV37" s="191"/>
      <c r="UKW37" s="191"/>
      <c r="UKX37" s="191"/>
      <c r="UKY37" s="191"/>
      <c r="UKZ37" s="191"/>
      <c r="ULA37" s="191"/>
      <c r="ULB37" s="191"/>
      <c r="ULC37" s="191"/>
      <c r="ULD37" s="191"/>
      <c r="ULE37" s="191"/>
      <c r="ULF37" s="191"/>
      <c r="ULG37" s="191"/>
      <c r="ULH37" s="191"/>
      <c r="ULI37" s="191"/>
      <c r="ULJ37" s="191"/>
      <c r="ULK37" s="191"/>
      <c r="ULL37" s="191"/>
      <c r="ULM37" s="191"/>
      <c r="ULN37" s="191"/>
      <c r="ULO37" s="191"/>
      <c r="ULP37" s="191"/>
      <c r="ULQ37" s="191"/>
      <c r="ULR37" s="191"/>
      <c r="ULS37" s="191"/>
      <c r="ULT37" s="191"/>
      <c r="ULU37" s="191"/>
      <c r="ULV37" s="191"/>
      <c r="ULW37" s="191"/>
      <c r="ULX37" s="191"/>
      <c r="ULY37" s="191"/>
      <c r="ULZ37" s="191"/>
      <c r="UMA37" s="191"/>
      <c r="UMB37" s="191"/>
      <c r="UMC37" s="191"/>
      <c r="UMD37" s="191"/>
      <c r="UME37" s="191"/>
      <c r="UMF37" s="191"/>
      <c r="UMG37" s="191"/>
      <c r="UMH37" s="191"/>
      <c r="UMI37" s="191"/>
      <c r="UMJ37" s="191"/>
      <c r="UMK37" s="191"/>
      <c r="UML37" s="191"/>
      <c r="UMM37" s="191"/>
      <c r="UMN37" s="191"/>
      <c r="UMO37" s="191"/>
      <c r="UMP37" s="191"/>
      <c r="UMQ37" s="191"/>
      <c r="UMR37" s="191"/>
      <c r="UMS37" s="191"/>
      <c r="UMT37" s="191"/>
      <c r="UMU37" s="191"/>
      <c r="UMV37" s="191"/>
      <c r="UMW37" s="191"/>
      <c r="UMX37" s="191"/>
      <c r="UMY37" s="191"/>
      <c r="UMZ37" s="191"/>
      <c r="UNA37" s="191"/>
      <c r="UNB37" s="191"/>
      <c r="UNC37" s="191"/>
      <c r="UND37" s="191"/>
      <c r="UNE37" s="191"/>
      <c r="UNF37" s="191"/>
      <c r="UNG37" s="191"/>
      <c r="UNH37" s="191"/>
      <c r="UNI37" s="191"/>
      <c r="UNJ37" s="191"/>
      <c r="UNK37" s="191"/>
      <c r="UNL37" s="191"/>
      <c r="UNM37" s="191"/>
      <c r="UNN37" s="191"/>
      <c r="UNO37" s="191"/>
      <c r="UNP37" s="191"/>
      <c r="UNQ37" s="191"/>
      <c r="UNR37" s="191"/>
      <c r="UNS37" s="191"/>
      <c r="UNT37" s="191"/>
      <c r="UNU37" s="191"/>
      <c r="UNV37" s="191"/>
      <c r="UNW37" s="191"/>
      <c r="UNX37" s="191"/>
      <c r="UNY37" s="191"/>
      <c r="UNZ37" s="191"/>
      <c r="UOA37" s="191"/>
      <c r="UOB37" s="191"/>
      <c r="UOC37" s="191"/>
      <c r="UOD37" s="191"/>
      <c r="UOE37" s="191"/>
      <c r="UOF37" s="191"/>
      <c r="UOG37" s="191"/>
      <c r="UOH37" s="191"/>
      <c r="UOI37" s="191"/>
      <c r="UOJ37" s="191"/>
      <c r="UOK37" s="191"/>
      <c r="UOL37" s="191"/>
      <c r="UOM37" s="191"/>
      <c r="UON37" s="191"/>
      <c r="UOO37" s="191"/>
      <c r="UOP37" s="191"/>
      <c r="UOQ37" s="191"/>
      <c r="UOR37" s="191"/>
      <c r="UOS37" s="191"/>
      <c r="UOT37" s="191"/>
      <c r="UOU37" s="191"/>
      <c r="UOV37" s="191"/>
      <c r="UOW37" s="191"/>
      <c r="UOX37" s="191"/>
      <c r="UOY37" s="191"/>
      <c r="UOZ37" s="191"/>
      <c r="UPA37" s="191"/>
      <c r="UPB37" s="191"/>
      <c r="UPC37" s="191"/>
      <c r="UPD37" s="191"/>
      <c r="UPE37" s="191"/>
      <c r="UPF37" s="191"/>
      <c r="UPG37" s="191"/>
      <c r="UPH37" s="191"/>
      <c r="UPI37" s="191"/>
      <c r="UPJ37" s="191"/>
      <c r="UPK37" s="191"/>
      <c r="UPL37" s="191"/>
      <c r="UPM37" s="191"/>
      <c r="UPN37" s="191"/>
      <c r="UPO37" s="191"/>
      <c r="UPP37" s="191"/>
      <c r="UPQ37" s="191"/>
      <c r="UPR37" s="191"/>
      <c r="UPS37" s="191"/>
      <c r="UPT37" s="191"/>
      <c r="UPU37" s="191"/>
      <c r="UPV37" s="191"/>
      <c r="UPW37" s="191"/>
      <c r="UPX37" s="191"/>
      <c r="UPY37" s="191"/>
      <c r="UPZ37" s="191"/>
      <c r="UQA37" s="191"/>
      <c r="UQB37" s="191"/>
      <c r="UQC37" s="191"/>
      <c r="UQD37" s="191"/>
      <c r="UQE37" s="191"/>
      <c r="UQF37" s="191"/>
      <c r="UQG37" s="191"/>
      <c r="UQH37" s="191"/>
      <c r="UQI37" s="191"/>
      <c r="UQJ37" s="191"/>
      <c r="UQK37" s="191"/>
      <c r="UQL37" s="191"/>
      <c r="UQM37" s="191"/>
      <c r="UQN37" s="191"/>
      <c r="UQO37" s="191"/>
      <c r="UQP37" s="191"/>
      <c r="UQQ37" s="191"/>
      <c r="UQR37" s="191"/>
      <c r="UQS37" s="191"/>
      <c r="UQT37" s="191"/>
      <c r="UQU37" s="191"/>
      <c r="UQV37" s="191"/>
      <c r="UQW37" s="191"/>
      <c r="UQX37" s="191"/>
      <c r="UQY37" s="191"/>
      <c r="UQZ37" s="191"/>
      <c r="URA37" s="191"/>
      <c r="URB37" s="191"/>
      <c r="URC37" s="191"/>
      <c r="URD37" s="191"/>
      <c r="URE37" s="191"/>
      <c r="URF37" s="191"/>
      <c r="URG37" s="191"/>
      <c r="URH37" s="191"/>
      <c r="URI37" s="191"/>
      <c r="URJ37" s="191"/>
      <c r="URK37" s="191"/>
      <c r="URL37" s="191"/>
      <c r="URM37" s="191"/>
      <c r="URN37" s="191"/>
      <c r="URO37" s="191"/>
      <c r="URP37" s="191"/>
      <c r="URQ37" s="191"/>
      <c r="URR37" s="191"/>
      <c r="URS37" s="191"/>
      <c r="URT37" s="191"/>
      <c r="URU37" s="191"/>
      <c r="URV37" s="191"/>
      <c r="URW37" s="191"/>
      <c r="URX37" s="191"/>
      <c r="URY37" s="191"/>
      <c r="URZ37" s="191"/>
      <c r="USA37" s="191"/>
      <c r="USB37" s="191"/>
      <c r="USC37" s="191"/>
      <c r="USD37" s="191"/>
      <c r="USE37" s="191"/>
      <c r="USF37" s="191"/>
      <c r="USG37" s="191"/>
      <c r="USH37" s="191"/>
      <c r="USI37" s="191"/>
      <c r="USJ37" s="191"/>
      <c r="USK37" s="191"/>
      <c r="USL37" s="191"/>
      <c r="USM37" s="191"/>
      <c r="USN37" s="191"/>
      <c r="USO37" s="191"/>
      <c r="USP37" s="191"/>
      <c r="USQ37" s="191"/>
      <c r="USR37" s="191"/>
      <c r="USS37" s="191"/>
      <c r="UST37" s="191"/>
      <c r="USU37" s="191"/>
      <c r="USV37" s="191"/>
      <c r="USW37" s="191"/>
      <c r="USX37" s="191"/>
      <c r="USY37" s="191"/>
      <c r="USZ37" s="191"/>
      <c r="UTA37" s="191"/>
      <c r="UTB37" s="191"/>
      <c r="UTC37" s="191"/>
      <c r="UTD37" s="191"/>
      <c r="UTE37" s="191"/>
      <c r="UTF37" s="191"/>
      <c r="UTG37" s="191"/>
      <c r="UTH37" s="191"/>
      <c r="UTI37" s="191"/>
      <c r="UTJ37" s="191"/>
      <c r="UTK37" s="191"/>
      <c r="UTL37" s="191"/>
      <c r="UTM37" s="191"/>
      <c r="UTN37" s="191"/>
      <c r="UTO37" s="191"/>
      <c r="UTP37" s="191"/>
      <c r="UTQ37" s="191"/>
      <c r="UTR37" s="191"/>
      <c r="UTS37" s="191"/>
      <c r="UTT37" s="191"/>
      <c r="UTU37" s="191"/>
      <c r="UTV37" s="191"/>
      <c r="UTW37" s="191"/>
      <c r="UTX37" s="191"/>
      <c r="UTY37" s="191"/>
      <c r="UTZ37" s="191"/>
      <c r="UUA37" s="191"/>
      <c r="UUB37" s="191"/>
      <c r="UUC37" s="191"/>
      <c r="UUD37" s="191"/>
      <c r="UUE37" s="191"/>
      <c r="UUF37" s="191"/>
      <c r="UUG37" s="191"/>
      <c r="UUH37" s="191"/>
      <c r="UUI37" s="191"/>
      <c r="UUJ37" s="191"/>
      <c r="UUK37" s="191"/>
      <c r="UUL37" s="191"/>
      <c r="UUM37" s="191"/>
      <c r="UUN37" s="191"/>
      <c r="UUO37" s="191"/>
      <c r="UUP37" s="191"/>
      <c r="UUQ37" s="191"/>
      <c r="UUR37" s="191"/>
      <c r="UUS37" s="191"/>
      <c r="UUT37" s="191"/>
      <c r="UUU37" s="191"/>
      <c r="UUV37" s="191"/>
      <c r="UUW37" s="191"/>
      <c r="UUX37" s="191"/>
      <c r="UUY37" s="191"/>
      <c r="UUZ37" s="191"/>
      <c r="UVA37" s="191"/>
      <c r="UVB37" s="191"/>
      <c r="UVC37" s="191"/>
      <c r="UVD37" s="191"/>
      <c r="UVE37" s="191"/>
      <c r="UVF37" s="191"/>
      <c r="UVG37" s="191"/>
      <c r="UVH37" s="191"/>
      <c r="UVI37" s="191"/>
      <c r="UVJ37" s="191"/>
      <c r="UVK37" s="191"/>
      <c r="UVL37" s="191"/>
      <c r="UVM37" s="191"/>
      <c r="UVN37" s="191"/>
      <c r="UVO37" s="191"/>
      <c r="UVP37" s="191"/>
      <c r="UVQ37" s="191"/>
      <c r="UVR37" s="191"/>
      <c r="UVS37" s="191"/>
      <c r="UVT37" s="191"/>
      <c r="UVU37" s="191"/>
      <c r="UVV37" s="191"/>
      <c r="UVW37" s="191"/>
      <c r="UVX37" s="191"/>
      <c r="UVY37" s="191"/>
      <c r="UVZ37" s="191"/>
      <c r="UWA37" s="191"/>
      <c r="UWB37" s="191"/>
      <c r="UWC37" s="191"/>
      <c r="UWD37" s="191"/>
      <c r="UWE37" s="191"/>
      <c r="UWF37" s="191"/>
      <c r="UWG37" s="191"/>
      <c r="UWH37" s="191"/>
      <c r="UWI37" s="191"/>
      <c r="UWJ37" s="191"/>
      <c r="UWK37" s="191"/>
      <c r="UWL37" s="191"/>
      <c r="UWM37" s="191"/>
      <c r="UWN37" s="191"/>
      <c r="UWO37" s="191"/>
      <c r="UWP37" s="191"/>
      <c r="UWQ37" s="191"/>
      <c r="UWR37" s="191"/>
      <c r="UWS37" s="191"/>
      <c r="UWT37" s="191"/>
      <c r="UWU37" s="191"/>
      <c r="UWV37" s="191"/>
      <c r="UWW37" s="191"/>
      <c r="UWX37" s="191"/>
      <c r="UWY37" s="191"/>
      <c r="UWZ37" s="191"/>
      <c r="UXA37" s="191"/>
      <c r="UXB37" s="191"/>
      <c r="UXC37" s="191"/>
      <c r="UXD37" s="191"/>
      <c r="UXE37" s="191"/>
      <c r="UXF37" s="191"/>
      <c r="UXG37" s="191"/>
      <c r="UXH37" s="191"/>
      <c r="UXI37" s="191"/>
      <c r="UXJ37" s="191"/>
      <c r="UXK37" s="191"/>
      <c r="UXL37" s="191"/>
      <c r="UXM37" s="191"/>
      <c r="UXN37" s="191"/>
      <c r="UXO37" s="191"/>
      <c r="UXP37" s="191"/>
      <c r="UXQ37" s="191"/>
      <c r="UXR37" s="191"/>
      <c r="UXS37" s="191"/>
      <c r="UXT37" s="191"/>
      <c r="UXU37" s="191"/>
      <c r="UXV37" s="191"/>
      <c r="UXW37" s="191"/>
      <c r="UXX37" s="191"/>
      <c r="UXY37" s="191"/>
      <c r="UXZ37" s="191"/>
      <c r="UYA37" s="191"/>
      <c r="UYB37" s="191"/>
      <c r="UYC37" s="191"/>
      <c r="UYD37" s="191"/>
      <c r="UYE37" s="191"/>
      <c r="UYF37" s="191"/>
      <c r="UYG37" s="191"/>
      <c r="UYH37" s="191"/>
      <c r="UYI37" s="191"/>
      <c r="UYJ37" s="191"/>
      <c r="UYK37" s="191"/>
      <c r="UYL37" s="191"/>
      <c r="UYM37" s="191"/>
      <c r="UYN37" s="191"/>
      <c r="UYO37" s="191"/>
      <c r="UYP37" s="191"/>
      <c r="UYQ37" s="191"/>
      <c r="UYR37" s="191"/>
      <c r="UYS37" s="191"/>
      <c r="UYT37" s="191"/>
      <c r="UYU37" s="191"/>
      <c r="UYV37" s="191"/>
      <c r="UYW37" s="191"/>
      <c r="UYX37" s="191"/>
      <c r="UYY37" s="191"/>
      <c r="UYZ37" s="191"/>
      <c r="UZA37" s="191"/>
      <c r="UZB37" s="191"/>
      <c r="UZC37" s="191"/>
      <c r="UZD37" s="191"/>
      <c r="UZE37" s="191"/>
      <c r="UZF37" s="191"/>
      <c r="UZG37" s="191"/>
      <c r="UZH37" s="191"/>
      <c r="UZI37" s="191"/>
      <c r="UZJ37" s="191"/>
      <c r="UZK37" s="191"/>
      <c r="UZL37" s="191"/>
      <c r="UZM37" s="191"/>
      <c r="UZN37" s="191"/>
      <c r="UZO37" s="191"/>
      <c r="UZP37" s="191"/>
      <c r="UZQ37" s="191"/>
      <c r="UZR37" s="191"/>
      <c r="UZS37" s="191"/>
      <c r="UZT37" s="191"/>
      <c r="UZU37" s="191"/>
      <c r="UZV37" s="191"/>
      <c r="UZW37" s="191"/>
      <c r="UZX37" s="191"/>
      <c r="UZY37" s="191"/>
      <c r="UZZ37" s="191"/>
      <c r="VAA37" s="191"/>
      <c r="VAB37" s="191"/>
      <c r="VAC37" s="191"/>
      <c r="VAD37" s="191"/>
      <c r="VAE37" s="191"/>
      <c r="VAF37" s="191"/>
      <c r="VAG37" s="191"/>
      <c r="VAH37" s="191"/>
      <c r="VAI37" s="191"/>
      <c r="VAJ37" s="191"/>
      <c r="VAK37" s="191"/>
      <c r="VAL37" s="191"/>
      <c r="VAM37" s="191"/>
      <c r="VAN37" s="191"/>
      <c r="VAO37" s="191"/>
      <c r="VAP37" s="191"/>
      <c r="VAQ37" s="191"/>
      <c r="VAR37" s="191"/>
      <c r="VAS37" s="191"/>
      <c r="VAT37" s="191"/>
      <c r="VAU37" s="191"/>
      <c r="VAV37" s="191"/>
      <c r="VAW37" s="191"/>
      <c r="VAX37" s="191"/>
      <c r="VAY37" s="191"/>
      <c r="VAZ37" s="191"/>
      <c r="VBA37" s="191"/>
      <c r="VBB37" s="191"/>
      <c r="VBC37" s="191"/>
      <c r="VBD37" s="191"/>
      <c r="VBE37" s="191"/>
      <c r="VBF37" s="191"/>
      <c r="VBG37" s="191"/>
      <c r="VBH37" s="191"/>
      <c r="VBI37" s="191"/>
      <c r="VBJ37" s="191"/>
      <c r="VBK37" s="191"/>
      <c r="VBL37" s="191"/>
      <c r="VBM37" s="191"/>
      <c r="VBN37" s="191"/>
      <c r="VBO37" s="191"/>
      <c r="VBP37" s="191"/>
      <c r="VBQ37" s="191"/>
      <c r="VBR37" s="191"/>
      <c r="VBS37" s="191"/>
      <c r="VBT37" s="191"/>
      <c r="VBU37" s="191"/>
      <c r="VBV37" s="191"/>
      <c r="VBW37" s="191"/>
      <c r="VBX37" s="191"/>
      <c r="VBY37" s="191"/>
      <c r="VBZ37" s="191"/>
      <c r="VCA37" s="191"/>
      <c r="VCB37" s="191"/>
      <c r="VCC37" s="191"/>
      <c r="VCD37" s="191"/>
      <c r="VCE37" s="191"/>
      <c r="VCF37" s="191"/>
      <c r="VCG37" s="191"/>
      <c r="VCH37" s="191"/>
      <c r="VCI37" s="191"/>
      <c r="VCJ37" s="191"/>
      <c r="VCK37" s="191"/>
      <c r="VCL37" s="191"/>
      <c r="VCM37" s="191"/>
      <c r="VCN37" s="191"/>
      <c r="VCO37" s="191"/>
      <c r="VCP37" s="191"/>
      <c r="VCQ37" s="191"/>
      <c r="VCR37" s="191"/>
      <c r="VCS37" s="191"/>
      <c r="VCT37" s="191"/>
      <c r="VCU37" s="191"/>
      <c r="VCV37" s="191"/>
      <c r="VCW37" s="191"/>
      <c r="VCX37" s="191"/>
      <c r="VCY37" s="191"/>
      <c r="VCZ37" s="191"/>
      <c r="VDA37" s="191"/>
      <c r="VDB37" s="191"/>
      <c r="VDC37" s="191"/>
      <c r="VDD37" s="191"/>
      <c r="VDE37" s="191"/>
      <c r="VDF37" s="191"/>
      <c r="VDG37" s="191"/>
      <c r="VDH37" s="191"/>
      <c r="VDI37" s="191"/>
      <c r="VDJ37" s="191"/>
      <c r="VDK37" s="191"/>
      <c r="VDL37" s="191"/>
      <c r="VDM37" s="191"/>
      <c r="VDN37" s="191"/>
      <c r="VDO37" s="191"/>
      <c r="VDP37" s="191"/>
      <c r="VDQ37" s="191"/>
      <c r="VDR37" s="191"/>
      <c r="VDS37" s="191"/>
      <c r="VDT37" s="191"/>
      <c r="VDU37" s="191"/>
      <c r="VDV37" s="191"/>
      <c r="VDW37" s="191"/>
      <c r="VDX37" s="191"/>
      <c r="VDY37" s="191"/>
      <c r="VDZ37" s="191"/>
      <c r="VEA37" s="191"/>
      <c r="VEB37" s="191"/>
      <c r="VEC37" s="191"/>
      <c r="VED37" s="191"/>
      <c r="VEE37" s="191"/>
      <c r="VEF37" s="191"/>
      <c r="VEG37" s="191"/>
      <c r="VEH37" s="191"/>
      <c r="VEI37" s="191"/>
      <c r="VEJ37" s="191"/>
      <c r="VEK37" s="191"/>
      <c r="VEL37" s="191"/>
      <c r="VEM37" s="191"/>
      <c r="VEN37" s="191"/>
      <c r="VEO37" s="191"/>
      <c r="VEP37" s="191"/>
      <c r="VEQ37" s="191"/>
      <c r="VER37" s="191"/>
      <c r="VES37" s="191"/>
      <c r="VET37" s="191"/>
      <c r="VEU37" s="191"/>
      <c r="VEV37" s="191"/>
      <c r="VEW37" s="191"/>
      <c r="VEX37" s="191"/>
      <c r="VEY37" s="191"/>
      <c r="VEZ37" s="191"/>
      <c r="VFA37" s="191"/>
      <c r="VFB37" s="191"/>
      <c r="VFC37" s="191"/>
      <c r="VFD37" s="191"/>
      <c r="VFE37" s="191"/>
      <c r="VFF37" s="191"/>
      <c r="VFG37" s="191"/>
      <c r="VFH37" s="191"/>
      <c r="VFI37" s="191"/>
      <c r="VFJ37" s="191"/>
      <c r="VFK37" s="191"/>
      <c r="VFL37" s="191"/>
      <c r="VFM37" s="191"/>
      <c r="VFN37" s="191"/>
      <c r="VFO37" s="191"/>
      <c r="VFP37" s="191"/>
      <c r="VFQ37" s="191"/>
      <c r="VFR37" s="191"/>
      <c r="VFS37" s="191"/>
      <c r="VFT37" s="191"/>
      <c r="VFU37" s="191"/>
      <c r="VFV37" s="191"/>
      <c r="VFW37" s="191"/>
      <c r="VFX37" s="191"/>
      <c r="VFY37" s="191"/>
      <c r="VFZ37" s="191"/>
      <c r="VGA37" s="191"/>
      <c r="VGB37" s="191"/>
      <c r="VGC37" s="191"/>
      <c r="VGD37" s="191"/>
      <c r="VGE37" s="191"/>
      <c r="VGF37" s="191"/>
      <c r="VGG37" s="191"/>
      <c r="VGH37" s="191"/>
      <c r="VGI37" s="191"/>
      <c r="VGJ37" s="191"/>
      <c r="VGK37" s="191"/>
      <c r="VGL37" s="191"/>
      <c r="VGM37" s="191"/>
      <c r="VGN37" s="191"/>
      <c r="VGO37" s="191"/>
      <c r="VGP37" s="191"/>
      <c r="VGQ37" s="191"/>
      <c r="VGR37" s="191"/>
      <c r="VGS37" s="191"/>
      <c r="VGT37" s="191"/>
      <c r="VGU37" s="191"/>
      <c r="VGV37" s="191"/>
      <c r="VGW37" s="191"/>
      <c r="VGX37" s="191"/>
      <c r="VGY37" s="191"/>
      <c r="VGZ37" s="191"/>
      <c r="VHA37" s="191"/>
      <c r="VHB37" s="191"/>
      <c r="VHC37" s="191"/>
      <c r="VHD37" s="191"/>
      <c r="VHE37" s="191"/>
      <c r="VHF37" s="191"/>
      <c r="VHG37" s="191"/>
      <c r="VHH37" s="191"/>
      <c r="VHI37" s="191"/>
      <c r="VHJ37" s="191"/>
      <c r="VHK37" s="191"/>
      <c r="VHL37" s="191"/>
      <c r="VHM37" s="191"/>
      <c r="VHN37" s="191"/>
      <c r="VHO37" s="191"/>
      <c r="VHP37" s="191"/>
      <c r="VHQ37" s="191"/>
      <c r="VHR37" s="191"/>
      <c r="VHS37" s="191"/>
      <c r="VHT37" s="191"/>
      <c r="VHU37" s="191"/>
      <c r="VHV37" s="191"/>
      <c r="VHW37" s="191"/>
      <c r="VHX37" s="191"/>
      <c r="VHY37" s="191"/>
      <c r="VHZ37" s="191"/>
      <c r="VIA37" s="191"/>
      <c r="VIB37" s="191"/>
      <c r="VIC37" s="191"/>
      <c r="VID37" s="191"/>
      <c r="VIE37" s="191"/>
      <c r="VIF37" s="191"/>
      <c r="VIG37" s="191"/>
      <c r="VIH37" s="191"/>
      <c r="VII37" s="191"/>
      <c r="VIJ37" s="191"/>
      <c r="VIK37" s="191"/>
      <c r="VIL37" s="191"/>
      <c r="VIM37" s="191"/>
      <c r="VIN37" s="191"/>
      <c r="VIO37" s="191"/>
      <c r="VIP37" s="191"/>
      <c r="VIQ37" s="191"/>
      <c r="VIR37" s="191"/>
      <c r="VIS37" s="191"/>
      <c r="VIT37" s="191"/>
      <c r="VIU37" s="191"/>
      <c r="VIV37" s="191"/>
      <c r="VIW37" s="191"/>
      <c r="VIX37" s="191"/>
      <c r="VIY37" s="191"/>
      <c r="VIZ37" s="191"/>
      <c r="VJA37" s="191"/>
      <c r="VJB37" s="191"/>
      <c r="VJC37" s="191"/>
      <c r="VJD37" s="191"/>
      <c r="VJE37" s="191"/>
      <c r="VJF37" s="191"/>
      <c r="VJG37" s="191"/>
      <c r="VJH37" s="191"/>
      <c r="VJI37" s="191"/>
      <c r="VJJ37" s="191"/>
      <c r="VJK37" s="191"/>
      <c r="VJL37" s="191"/>
      <c r="VJM37" s="191"/>
      <c r="VJN37" s="191"/>
      <c r="VJO37" s="191"/>
      <c r="VJP37" s="191"/>
      <c r="VJQ37" s="191"/>
      <c r="VJR37" s="191"/>
      <c r="VJS37" s="191"/>
      <c r="VJT37" s="191"/>
      <c r="VJU37" s="191"/>
      <c r="VJV37" s="191"/>
      <c r="VJW37" s="191"/>
      <c r="VJX37" s="191"/>
      <c r="VJY37" s="191"/>
      <c r="VJZ37" s="191"/>
      <c r="VKA37" s="191"/>
      <c r="VKB37" s="191"/>
      <c r="VKC37" s="191"/>
      <c r="VKD37" s="191"/>
      <c r="VKE37" s="191"/>
      <c r="VKF37" s="191"/>
      <c r="VKG37" s="191"/>
      <c r="VKH37" s="191"/>
      <c r="VKI37" s="191"/>
      <c r="VKJ37" s="191"/>
      <c r="VKK37" s="191"/>
      <c r="VKL37" s="191"/>
      <c r="VKM37" s="191"/>
      <c r="VKN37" s="191"/>
      <c r="VKO37" s="191"/>
      <c r="VKP37" s="191"/>
      <c r="VKQ37" s="191"/>
      <c r="VKR37" s="191"/>
      <c r="VKS37" s="191"/>
      <c r="VKT37" s="191"/>
      <c r="VKU37" s="191"/>
      <c r="VKV37" s="191"/>
      <c r="VKW37" s="191"/>
      <c r="VKX37" s="191"/>
      <c r="VKY37" s="191"/>
      <c r="VKZ37" s="191"/>
      <c r="VLA37" s="191"/>
      <c r="VLB37" s="191"/>
      <c r="VLC37" s="191"/>
      <c r="VLD37" s="191"/>
      <c r="VLE37" s="191"/>
      <c r="VLF37" s="191"/>
      <c r="VLG37" s="191"/>
      <c r="VLH37" s="191"/>
      <c r="VLI37" s="191"/>
      <c r="VLJ37" s="191"/>
      <c r="VLK37" s="191"/>
      <c r="VLL37" s="191"/>
      <c r="VLM37" s="191"/>
      <c r="VLN37" s="191"/>
      <c r="VLO37" s="191"/>
      <c r="VLP37" s="191"/>
      <c r="VLQ37" s="191"/>
      <c r="VLR37" s="191"/>
      <c r="VLS37" s="191"/>
      <c r="VLT37" s="191"/>
      <c r="VLU37" s="191"/>
      <c r="VLV37" s="191"/>
      <c r="VLW37" s="191"/>
      <c r="VLX37" s="191"/>
      <c r="VLY37" s="191"/>
      <c r="VLZ37" s="191"/>
      <c r="VMA37" s="191"/>
      <c r="VMB37" s="191"/>
      <c r="VMC37" s="191"/>
      <c r="VMD37" s="191"/>
      <c r="VME37" s="191"/>
      <c r="VMF37" s="191"/>
      <c r="VMG37" s="191"/>
      <c r="VMH37" s="191"/>
      <c r="VMI37" s="191"/>
      <c r="VMJ37" s="191"/>
      <c r="VMK37" s="191"/>
      <c r="VML37" s="191"/>
      <c r="VMM37" s="191"/>
      <c r="VMN37" s="191"/>
      <c r="VMO37" s="191"/>
      <c r="VMP37" s="191"/>
      <c r="VMQ37" s="191"/>
      <c r="VMR37" s="191"/>
      <c r="VMS37" s="191"/>
      <c r="VMT37" s="191"/>
      <c r="VMU37" s="191"/>
      <c r="VMV37" s="191"/>
      <c r="VMW37" s="191"/>
      <c r="VMX37" s="191"/>
      <c r="VMY37" s="191"/>
      <c r="VMZ37" s="191"/>
      <c r="VNA37" s="191"/>
      <c r="VNB37" s="191"/>
      <c r="VNC37" s="191"/>
      <c r="VND37" s="191"/>
      <c r="VNE37" s="191"/>
      <c r="VNF37" s="191"/>
      <c r="VNG37" s="191"/>
      <c r="VNH37" s="191"/>
      <c r="VNI37" s="191"/>
      <c r="VNJ37" s="191"/>
      <c r="VNK37" s="191"/>
      <c r="VNL37" s="191"/>
      <c r="VNM37" s="191"/>
      <c r="VNN37" s="191"/>
      <c r="VNO37" s="191"/>
      <c r="VNP37" s="191"/>
      <c r="VNQ37" s="191"/>
      <c r="VNR37" s="191"/>
      <c r="VNS37" s="191"/>
      <c r="VNT37" s="191"/>
      <c r="VNU37" s="191"/>
      <c r="VNV37" s="191"/>
      <c r="VNW37" s="191"/>
      <c r="VNX37" s="191"/>
      <c r="VNY37" s="191"/>
      <c r="VNZ37" s="191"/>
      <c r="VOA37" s="191"/>
      <c r="VOB37" s="191"/>
      <c r="VOC37" s="191"/>
      <c r="VOD37" s="191"/>
      <c r="VOE37" s="191"/>
      <c r="VOF37" s="191"/>
      <c r="VOG37" s="191"/>
      <c r="VOH37" s="191"/>
      <c r="VOI37" s="191"/>
      <c r="VOJ37" s="191"/>
      <c r="VOK37" s="191"/>
      <c r="VOL37" s="191"/>
      <c r="VOM37" s="191"/>
      <c r="VON37" s="191"/>
      <c r="VOO37" s="191"/>
      <c r="VOP37" s="191"/>
      <c r="VOQ37" s="191"/>
      <c r="VOR37" s="191"/>
      <c r="VOS37" s="191"/>
      <c r="VOT37" s="191"/>
      <c r="VOU37" s="191"/>
      <c r="VOV37" s="191"/>
      <c r="VOW37" s="191"/>
      <c r="VOX37" s="191"/>
      <c r="VOY37" s="191"/>
      <c r="VOZ37" s="191"/>
      <c r="VPA37" s="191"/>
      <c r="VPB37" s="191"/>
      <c r="VPC37" s="191"/>
      <c r="VPD37" s="191"/>
      <c r="VPE37" s="191"/>
      <c r="VPF37" s="191"/>
      <c r="VPG37" s="191"/>
      <c r="VPH37" s="191"/>
      <c r="VPI37" s="191"/>
      <c r="VPJ37" s="191"/>
      <c r="VPK37" s="191"/>
      <c r="VPL37" s="191"/>
      <c r="VPM37" s="191"/>
      <c r="VPN37" s="191"/>
      <c r="VPO37" s="191"/>
      <c r="VPP37" s="191"/>
      <c r="VPQ37" s="191"/>
      <c r="VPR37" s="191"/>
      <c r="VPS37" s="191"/>
      <c r="VPT37" s="191"/>
      <c r="VPU37" s="191"/>
      <c r="VPV37" s="191"/>
      <c r="VPW37" s="191"/>
      <c r="VPX37" s="191"/>
      <c r="VPY37" s="191"/>
      <c r="VPZ37" s="191"/>
      <c r="VQA37" s="191"/>
      <c r="VQB37" s="191"/>
      <c r="VQC37" s="191"/>
      <c r="VQD37" s="191"/>
      <c r="VQE37" s="191"/>
      <c r="VQF37" s="191"/>
      <c r="VQG37" s="191"/>
      <c r="VQH37" s="191"/>
      <c r="VQI37" s="191"/>
      <c r="VQJ37" s="191"/>
      <c r="VQK37" s="191"/>
      <c r="VQL37" s="191"/>
      <c r="VQM37" s="191"/>
      <c r="VQN37" s="191"/>
      <c r="VQO37" s="191"/>
      <c r="VQP37" s="191"/>
      <c r="VQQ37" s="191"/>
      <c r="VQR37" s="191"/>
      <c r="VQS37" s="191"/>
      <c r="VQT37" s="191"/>
      <c r="VQU37" s="191"/>
      <c r="VQV37" s="191"/>
      <c r="VQW37" s="191"/>
      <c r="VQX37" s="191"/>
      <c r="VQY37" s="191"/>
      <c r="VQZ37" s="191"/>
      <c r="VRA37" s="191"/>
      <c r="VRB37" s="191"/>
      <c r="VRC37" s="191"/>
      <c r="VRD37" s="191"/>
      <c r="VRE37" s="191"/>
      <c r="VRF37" s="191"/>
      <c r="VRG37" s="191"/>
      <c r="VRH37" s="191"/>
      <c r="VRI37" s="191"/>
      <c r="VRJ37" s="191"/>
      <c r="VRK37" s="191"/>
      <c r="VRL37" s="191"/>
      <c r="VRM37" s="191"/>
      <c r="VRN37" s="191"/>
      <c r="VRO37" s="191"/>
      <c r="VRP37" s="191"/>
      <c r="VRQ37" s="191"/>
      <c r="VRR37" s="191"/>
      <c r="VRS37" s="191"/>
      <c r="VRT37" s="191"/>
      <c r="VRU37" s="191"/>
      <c r="VRV37" s="191"/>
      <c r="VRW37" s="191"/>
      <c r="VRX37" s="191"/>
      <c r="VRY37" s="191"/>
      <c r="VRZ37" s="191"/>
      <c r="VSA37" s="191"/>
      <c r="VSB37" s="191"/>
      <c r="VSC37" s="191"/>
      <c r="VSD37" s="191"/>
      <c r="VSE37" s="191"/>
      <c r="VSF37" s="191"/>
      <c r="VSG37" s="191"/>
      <c r="VSH37" s="191"/>
      <c r="VSI37" s="191"/>
      <c r="VSJ37" s="191"/>
      <c r="VSK37" s="191"/>
      <c r="VSL37" s="191"/>
      <c r="VSM37" s="191"/>
      <c r="VSN37" s="191"/>
      <c r="VSO37" s="191"/>
      <c r="VSP37" s="191"/>
      <c r="VSQ37" s="191"/>
      <c r="VSR37" s="191"/>
      <c r="VSS37" s="191"/>
      <c r="VST37" s="191"/>
      <c r="VSU37" s="191"/>
      <c r="VSV37" s="191"/>
      <c r="VSW37" s="191"/>
      <c r="VSX37" s="191"/>
      <c r="VSY37" s="191"/>
      <c r="VSZ37" s="191"/>
      <c r="VTA37" s="191"/>
      <c r="VTB37" s="191"/>
      <c r="VTC37" s="191"/>
      <c r="VTD37" s="191"/>
      <c r="VTE37" s="191"/>
      <c r="VTF37" s="191"/>
      <c r="VTG37" s="191"/>
      <c r="VTH37" s="191"/>
      <c r="VTI37" s="191"/>
      <c r="VTJ37" s="191"/>
      <c r="VTK37" s="191"/>
      <c r="VTL37" s="191"/>
      <c r="VTM37" s="191"/>
      <c r="VTN37" s="191"/>
      <c r="VTO37" s="191"/>
      <c r="VTP37" s="191"/>
      <c r="VTQ37" s="191"/>
      <c r="VTR37" s="191"/>
      <c r="VTS37" s="191"/>
      <c r="VTT37" s="191"/>
      <c r="VTU37" s="191"/>
      <c r="VTV37" s="191"/>
      <c r="VTW37" s="191"/>
      <c r="VTX37" s="191"/>
      <c r="VTY37" s="191"/>
      <c r="VTZ37" s="191"/>
      <c r="VUA37" s="191"/>
      <c r="VUB37" s="191"/>
      <c r="VUC37" s="191"/>
      <c r="VUD37" s="191"/>
      <c r="VUE37" s="191"/>
      <c r="VUF37" s="191"/>
      <c r="VUG37" s="191"/>
      <c r="VUH37" s="191"/>
      <c r="VUI37" s="191"/>
      <c r="VUJ37" s="191"/>
      <c r="VUK37" s="191"/>
      <c r="VUL37" s="191"/>
      <c r="VUM37" s="191"/>
      <c r="VUN37" s="191"/>
      <c r="VUO37" s="191"/>
      <c r="VUP37" s="191"/>
      <c r="VUQ37" s="191"/>
      <c r="VUR37" s="191"/>
      <c r="VUS37" s="191"/>
      <c r="VUT37" s="191"/>
      <c r="VUU37" s="191"/>
      <c r="VUV37" s="191"/>
      <c r="VUW37" s="191"/>
      <c r="VUX37" s="191"/>
      <c r="VUY37" s="191"/>
      <c r="VUZ37" s="191"/>
      <c r="VVA37" s="191"/>
      <c r="VVB37" s="191"/>
      <c r="VVC37" s="191"/>
      <c r="VVD37" s="191"/>
      <c r="VVE37" s="191"/>
      <c r="VVF37" s="191"/>
      <c r="VVG37" s="191"/>
      <c r="VVH37" s="191"/>
      <c r="VVI37" s="191"/>
      <c r="VVJ37" s="191"/>
      <c r="VVK37" s="191"/>
      <c r="VVL37" s="191"/>
      <c r="VVM37" s="191"/>
      <c r="VVN37" s="191"/>
      <c r="VVO37" s="191"/>
      <c r="VVP37" s="191"/>
      <c r="VVQ37" s="191"/>
      <c r="VVR37" s="191"/>
      <c r="VVS37" s="191"/>
      <c r="VVT37" s="191"/>
      <c r="VVU37" s="191"/>
      <c r="VVV37" s="191"/>
      <c r="VVW37" s="191"/>
      <c r="VVX37" s="191"/>
      <c r="VVY37" s="191"/>
      <c r="VVZ37" s="191"/>
      <c r="VWA37" s="191"/>
      <c r="VWB37" s="191"/>
      <c r="VWC37" s="191"/>
      <c r="VWD37" s="191"/>
      <c r="VWE37" s="191"/>
      <c r="VWF37" s="191"/>
      <c r="VWG37" s="191"/>
      <c r="VWH37" s="191"/>
      <c r="VWI37" s="191"/>
      <c r="VWJ37" s="191"/>
      <c r="VWK37" s="191"/>
      <c r="VWL37" s="191"/>
      <c r="VWM37" s="191"/>
      <c r="VWN37" s="191"/>
      <c r="VWO37" s="191"/>
      <c r="VWP37" s="191"/>
      <c r="VWQ37" s="191"/>
      <c r="VWR37" s="191"/>
      <c r="VWS37" s="191"/>
      <c r="VWT37" s="191"/>
      <c r="VWU37" s="191"/>
      <c r="VWV37" s="191"/>
      <c r="VWW37" s="191"/>
      <c r="VWX37" s="191"/>
      <c r="VWY37" s="191"/>
      <c r="VWZ37" s="191"/>
      <c r="VXA37" s="191"/>
      <c r="VXB37" s="191"/>
      <c r="VXC37" s="191"/>
      <c r="VXD37" s="191"/>
      <c r="VXE37" s="191"/>
      <c r="VXF37" s="191"/>
      <c r="VXG37" s="191"/>
      <c r="VXH37" s="191"/>
      <c r="VXI37" s="191"/>
      <c r="VXJ37" s="191"/>
      <c r="VXK37" s="191"/>
      <c r="VXL37" s="191"/>
      <c r="VXM37" s="191"/>
      <c r="VXN37" s="191"/>
      <c r="VXO37" s="191"/>
      <c r="VXP37" s="191"/>
      <c r="VXQ37" s="191"/>
      <c r="VXR37" s="191"/>
      <c r="VXS37" s="191"/>
      <c r="VXT37" s="191"/>
      <c r="VXU37" s="191"/>
      <c r="VXV37" s="191"/>
      <c r="VXW37" s="191"/>
      <c r="VXX37" s="191"/>
      <c r="VXY37" s="191"/>
      <c r="VXZ37" s="191"/>
      <c r="VYA37" s="191"/>
      <c r="VYB37" s="191"/>
      <c r="VYC37" s="191"/>
      <c r="VYD37" s="191"/>
      <c r="VYE37" s="191"/>
      <c r="VYF37" s="191"/>
      <c r="VYG37" s="191"/>
      <c r="VYH37" s="191"/>
      <c r="VYI37" s="191"/>
      <c r="VYJ37" s="191"/>
      <c r="VYK37" s="191"/>
      <c r="VYL37" s="191"/>
      <c r="VYM37" s="191"/>
      <c r="VYN37" s="191"/>
      <c r="VYO37" s="191"/>
      <c r="VYP37" s="191"/>
      <c r="VYQ37" s="191"/>
      <c r="VYR37" s="191"/>
      <c r="VYS37" s="191"/>
      <c r="VYT37" s="191"/>
      <c r="VYU37" s="191"/>
      <c r="VYV37" s="191"/>
      <c r="VYW37" s="191"/>
      <c r="VYX37" s="191"/>
      <c r="VYY37" s="191"/>
      <c r="VYZ37" s="191"/>
      <c r="VZA37" s="191"/>
      <c r="VZB37" s="191"/>
      <c r="VZC37" s="191"/>
      <c r="VZD37" s="191"/>
      <c r="VZE37" s="191"/>
      <c r="VZF37" s="191"/>
      <c r="VZG37" s="191"/>
      <c r="VZH37" s="191"/>
      <c r="VZI37" s="191"/>
      <c r="VZJ37" s="191"/>
      <c r="VZK37" s="191"/>
      <c r="VZL37" s="191"/>
      <c r="VZM37" s="191"/>
      <c r="VZN37" s="191"/>
      <c r="VZO37" s="191"/>
      <c r="VZP37" s="191"/>
      <c r="VZQ37" s="191"/>
      <c r="VZR37" s="191"/>
      <c r="VZS37" s="191"/>
      <c r="VZT37" s="191"/>
      <c r="VZU37" s="191"/>
      <c r="VZV37" s="191"/>
      <c r="VZW37" s="191"/>
      <c r="VZX37" s="191"/>
      <c r="VZY37" s="191"/>
      <c r="VZZ37" s="191"/>
      <c r="WAA37" s="191"/>
      <c r="WAB37" s="191"/>
      <c r="WAC37" s="191"/>
      <c r="WAD37" s="191"/>
      <c r="WAE37" s="191"/>
      <c r="WAF37" s="191"/>
      <c r="WAG37" s="191"/>
      <c r="WAH37" s="191"/>
      <c r="WAI37" s="191"/>
      <c r="WAJ37" s="191"/>
      <c r="WAK37" s="191"/>
      <c r="WAL37" s="191"/>
      <c r="WAM37" s="191"/>
      <c r="WAN37" s="191"/>
      <c r="WAO37" s="191"/>
      <c r="WAP37" s="191"/>
      <c r="WAQ37" s="191"/>
      <c r="WAR37" s="191"/>
      <c r="WAS37" s="191"/>
      <c r="WAT37" s="191"/>
      <c r="WAU37" s="191"/>
      <c r="WAV37" s="191"/>
      <c r="WAW37" s="191"/>
      <c r="WAX37" s="191"/>
      <c r="WAY37" s="191"/>
      <c r="WAZ37" s="191"/>
      <c r="WBA37" s="191"/>
      <c r="WBB37" s="191"/>
      <c r="WBC37" s="191"/>
      <c r="WBD37" s="191"/>
      <c r="WBE37" s="191"/>
      <c r="WBF37" s="191"/>
      <c r="WBG37" s="191"/>
      <c r="WBH37" s="191"/>
      <c r="WBI37" s="191"/>
      <c r="WBJ37" s="191"/>
      <c r="WBK37" s="191"/>
      <c r="WBL37" s="191"/>
      <c r="WBM37" s="191"/>
      <c r="WBN37" s="191"/>
      <c r="WBO37" s="191"/>
      <c r="WBP37" s="191"/>
      <c r="WBQ37" s="191"/>
      <c r="WBR37" s="191"/>
      <c r="WBS37" s="191"/>
      <c r="WBT37" s="191"/>
      <c r="WBU37" s="191"/>
      <c r="WBV37" s="191"/>
      <c r="WBW37" s="191"/>
      <c r="WBX37" s="191"/>
      <c r="WBY37" s="191"/>
      <c r="WBZ37" s="191"/>
      <c r="WCA37" s="191"/>
      <c r="WCB37" s="191"/>
      <c r="WCC37" s="191"/>
      <c r="WCD37" s="191"/>
      <c r="WCE37" s="191"/>
      <c r="WCF37" s="191"/>
      <c r="WCG37" s="191"/>
      <c r="WCH37" s="191"/>
      <c r="WCI37" s="191"/>
      <c r="WCJ37" s="191"/>
      <c r="WCK37" s="191"/>
      <c r="WCL37" s="191"/>
      <c r="WCM37" s="191"/>
      <c r="WCN37" s="191"/>
      <c r="WCO37" s="191"/>
      <c r="WCP37" s="191"/>
      <c r="WCQ37" s="191"/>
      <c r="WCR37" s="191"/>
      <c r="WCS37" s="191"/>
      <c r="WCT37" s="191"/>
      <c r="WCU37" s="191"/>
      <c r="WCV37" s="191"/>
      <c r="WCW37" s="191"/>
      <c r="WCX37" s="191"/>
      <c r="WCY37" s="191"/>
      <c r="WCZ37" s="191"/>
      <c r="WDA37" s="191"/>
      <c r="WDB37" s="191"/>
      <c r="WDC37" s="191"/>
      <c r="WDD37" s="191"/>
      <c r="WDE37" s="191"/>
      <c r="WDF37" s="191"/>
      <c r="WDG37" s="191"/>
      <c r="WDH37" s="191"/>
      <c r="WDI37" s="191"/>
      <c r="WDJ37" s="191"/>
      <c r="WDK37" s="191"/>
      <c r="WDL37" s="191"/>
      <c r="WDM37" s="191"/>
      <c r="WDN37" s="191"/>
      <c r="WDO37" s="191"/>
      <c r="WDP37" s="191"/>
      <c r="WDQ37" s="191"/>
      <c r="WDR37" s="191"/>
      <c r="WDS37" s="191"/>
      <c r="WDT37" s="191"/>
      <c r="WDU37" s="191"/>
      <c r="WDV37" s="191"/>
      <c r="WDW37" s="191"/>
      <c r="WDX37" s="191"/>
      <c r="WDY37" s="191"/>
      <c r="WDZ37" s="191"/>
      <c r="WEA37" s="191"/>
      <c r="WEB37" s="191"/>
      <c r="WEC37" s="191"/>
      <c r="WED37" s="191"/>
      <c r="WEE37" s="191"/>
      <c r="WEF37" s="191"/>
      <c r="WEG37" s="191"/>
      <c r="WEH37" s="191"/>
      <c r="WEI37" s="191"/>
      <c r="WEJ37" s="191"/>
      <c r="WEK37" s="191"/>
      <c r="WEL37" s="191"/>
      <c r="WEM37" s="191"/>
      <c r="WEN37" s="191"/>
      <c r="WEO37" s="191"/>
      <c r="WEP37" s="191"/>
      <c r="WEQ37" s="191"/>
      <c r="WER37" s="191"/>
      <c r="WES37" s="191"/>
      <c r="WET37" s="191"/>
      <c r="WEU37" s="191"/>
      <c r="WEV37" s="191"/>
      <c r="WEW37" s="191"/>
      <c r="WEX37" s="191"/>
      <c r="WEY37" s="191"/>
      <c r="WEZ37" s="191"/>
      <c r="WFA37" s="191"/>
      <c r="WFB37" s="191"/>
      <c r="WFC37" s="191"/>
      <c r="WFD37" s="191"/>
      <c r="WFE37" s="191"/>
      <c r="WFF37" s="191"/>
      <c r="WFG37" s="191"/>
      <c r="WFH37" s="191"/>
      <c r="WFI37" s="191"/>
      <c r="WFJ37" s="191"/>
      <c r="WFK37" s="191"/>
      <c r="WFL37" s="191"/>
      <c r="WFM37" s="191"/>
      <c r="WFN37" s="191"/>
      <c r="WFO37" s="191"/>
      <c r="WFP37" s="191"/>
      <c r="WFQ37" s="191"/>
      <c r="WFR37" s="191"/>
      <c r="WFS37" s="191"/>
      <c r="WFT37" s="191"/>
      <c r="WFU37" s="191"/>
      <c r="WFV37" s="191"/>
      <c r="WFW37" s="191"/>
      <c r="WFX37" s="191"/>
      <c r="WFY37" s="191"/>
      <c r="WFZ37" s="191"/>
      <c r="WGA37" s="191"/>
      <c r="WGB37" s="191"/>
      <c r="WGC37" s="191"/>
      <c r="WGD37" s="191"/>
      <c r="WGE37" s="191"/>
      <c r="WGF37" s="191"/>
      <c r="WGG37" s="191"/>
      <c r="WGH37" s="191"/>
      <c r="WGI37" s="191"/>
      <c r="WGJ37" s="191"/>
      <c r="WGK37" s="191"/>
      <c r="WGL37" s="191"/>
      <c r="WGM37" s="191"/>
      <c r="WGN37" s="191"/>
      <c r="WGO37" s="191"/>
      <c r="WGP37" s="191"/>
      <c r="WGQ37" s="191"/>
      <c r="WGR37" s="191"/>
      <c r="WGS37" s="191"/>
      <c r="WGT37" s="191"/>
      <c r="WGU37" s="191"/>
      <c r="WGV37" s="191"/>
      <c r="WGW37" s="191"/>
      <c r="WGX37" s="191"/>
      <c r="WGY37" s="191"/>
      <c r="WGZ37" s="191"/>
      <c r="WHA37" s="191"/>
      <c r="WHB37" s="191"/>
      <c r="WHC37" s="191"/>
      <c r="WHD37" s="191"/>
      <c r="WHE37" s="191"/>
      <c r="WHF37" s="191"/>
      <c r="WHG37" s="191"/>
      <c r="WHH37" s="191"/>
      <c r="WHI37" s="191"/>
      <c r="WHJ37" s="191"/>
      <c r="WHK37" s="191"/>
      <c r="WHL37" s="191"/>
      <c r="WHM37" s="191"/>
      <c r="WHN37" s="191"/>
      <c r="WHO37" s="191"/>
      <c r="WHP37" s="191"/>
      <c r="WHQ37" s="191"/>
      <c r="WHR37" s="191"/>
      <c r="WHS37" s="191"/>
      <c r="WHT37" s="191"/>
      <c r="WHU37" s="191"/>
      <c r="WHV37" s="191"/>
      <c r="WHW37" s="191"/>
      <c r="WHX37" s="191"/>
      <c r="WHY37" s="191"/>
      <c r="WHZ37" s="191"/>
      <c r="WIA37" s="191"/>
      <c r="WIB37" s="191"/>
      <c r="WIC37" s="191"/>
      <c r="WID37" s="191"/>
      <c r="WIE37" s="191"/>
      <c r="WIF37" s="191"/>
      <c r="WIG37" s="191"/>
      <c r="WIH37" s="191"/>
      <c r="WII37" s="191"/>
      <c r="WIJ37" s="191"/>
      <c r="WIK37" s="191"/>
      <c r="WIL37" s="191"/>
      <c r="WIM37" s="191"/>
      <c r="WIN37" s="191"/>
      <c r="WIO37" s="191"/>
      <c r="WIP37" s="191"/>
      <c r="WIQ37" s="191"/>
      <c r="WIR37" s="191"/>
      <c r="WIS37" s="191"/>
      <c r="WIT37" s="191"/>
      <c r="WIU37" s="191"/>
      <c r="WIV37" s="191"/>
      <c r="WIW37" s="191"/>
      <c r="WIX37" s="191"/>
      <c r="WIY37" s="191"/>
      <c r="WIZ37" s="191"/>
      <c r="WJA37" s="191"/>
      <c r="WJB37" s="191"/>
      <c r="WJC37" s="191"/>
      <c r="WJD37" s="191"/>
      <c r="WJE37" s="191"/>
      <c r="WJF37" s="191"/>
      <c r="WJG37" s="191"/>
      <c r="WJH37" s="191"/>
      <c r="WJI37" s="191"/>
      <c r="WJJ37" s="191"/>
      <c r="WJK37" s="191"/>
      <c r="WJL37" s="191"/>
      <c r="WJM37" s="191"/>
      <c r="WJN37" s="191"/>
      <c r="WJO37" s="191"/>
      <c r="WJP37" s="191"/>
      <c r="WJQ37" s="191"/>
      <c r="WJR37" s="191"/>
      <c r="WJS37" s="191"/>
      <c r="WJT37" s="191"/>
      <c r="WJU37" s="191"/>
      <c r="WJV37" s="191"/>
      <c r="WJW37" s="191"/>
      <c r="WJX37" s="191"/>
      <c r="WJY37" s="191"/>
      <c r="WJZ37" s="191"/>
      <c r="WKA37" s="191"/>
      <c r="WKB37" s="191"/>
      <c r="WKC37" s="191"/>
      <c r="WKD37" s="191"/>
      <c r="WKE37" s="191"/>
      <c r="WKF37" s="191"/>
      <c r="WKG37" s="191"/>
      <c r="WKH37" s="191"/>
      <c r="WKI37" s="191"/>
      <c r="WKJ37" s="191"/>
      <c r="WKK37" s="191"/>
      <c r="WKL37" s="191"/>
      <c r="WKM37" s="191"/>
      <c r="WKN37" s="191"/>
      <c r="WKO37" s="191"/>
      <c r="WKP37" s="191"/>
      <c r="WKQ37" s="191"/>
      <c r="WKR37" s="191"/>
      <c r="WKS37" s="191"/>
      <c r="WKT37" s="191"/>
      <c r="WKU37" s="191"/>
      <c r="WKV37" s="191"/>
      <c r="WKW37" s="191"/>
      <c r="WKX37" s="191"/>
      <c r="WKY37" s="191"/>
      <c r="WKZ37" s="191"/>
      <c r="WLA37" s="191"/>
      <c r="WLB37" s="191"/>
      <c r="WLC37" s="191"/>
      <c r="WLD37" s="191"/>
      <c r="WLE37" s="191"/>
      <c r="WLF37" s="191"/>
      <c r="WLG37" s="191"/>
      <c r="WLH37" s="191"/>
      <c r="WLI37" s="191"/>
      <c r="WLJ37" s="191"/>
      <c r="WLK37" s="191"/>
      <c r="WLL37" s="191"/>
      <c r="WLM37" s="191"/>
      <c r="WLN37" s="191"/>
      <c r="WLO37" s="191"/>
      <c r="WLP37" s="191"/>
      <c r="WLQ37" s="191"/>
      <c r="WLR37" s="191"/>
      <c r="WLS37" s="191"/>
      <c r="WLT37" s="191"/>
      <c r="WLU37" s="191"/>
      <c r="WLV37" s="191"/>
      <c r="WLW37" s="191"/>
      <c r="WLX37" s="191"/>
      <c r="WLY37" s="191"/>
      <c r="WLZ37" s="191"/>
      <c r="WMA37" s="191"/>
      <c r="WMB37" s="191"/>
      <c r="WMC37" s="191"/>
      <c r="WMD37" s="191"/>
      <c r="WME37" s="191"/>
      <c r="WMF37" s="191"/>
      <c r="WMG37" s="191"/>
      <c r="WMH37" s="191"/>
      <c r="WMI37" s="191"/>
      <c r="WMJ37" s="191"/>
      <c r="WMK37" s="191"/>
      <c r="WML37" s="191"/>
      <c r="WMM37" s="191"/>
      <c r="WMN37" s="191"/>
      <c r="WMO37" s="191"/>
      <c r="WMP37" s="191"/>
      <c r="WMQ37" s="191"/>
      <c r="WMR37" s="191"/>
      <c r="WMS37" s="191"/>
      <c r="WMT37" s="191"/>
      <c r="WMU37" s="191"/>
      <c r="WMV37" s="191"/>
      <c r="WMW37" s="191"/>
      <c r="WMX37" s="191"/>
      <c r="WMY37" s="191"/>
      <c r="WMZ37" s="191"/>
      <c r="WNA37" s="191"/>
      <c r="WNB37" s="191"/>
      <c r="WNC37" s="191"/>
      <c r="WND37" s="191"/>
      <c r="WNE37" s="191"/>
      <c r="WNF37" s="191"/>
      <c r="WNG37" s="191"/>
      <c r="WNH37" s="191"/>
      <c r="WNI37" s="191"/>
      <c r="WNJ37" s="191"/>
      <c r="WNK37" s="191"/>
      <c r="WNL37" s="191"/>
      <c r="WNM37" s="191"/>
      <c r="WNN37" s="191"/>
      <c r="WNO37" s="191"/>
      <c r="WNP37" s="191"/>
      <c r="WNQ37" s="191"/>
      <c r="WNR37" s="191"/>
      <c r="WNS37" s="191"/>
      <c r="WNT37" s="191"/>
      <c r="WNU37" s="191"/>
      <c r="WNV37" s="191"/>
      <c r="WNW37" s="191"/>
      <c r="WNX37" s="191"/>
      <c r="WNY37" s="191"/>
      <c r="WNZ37" s="191"/>
      <c r="WOA37" s="191"/>
      <c r="WOB37" s="191"/>
      <c r="WOC37" s="191"/>
      <c r="WOD37" s="191"/>
      <c r="WOE37" s="191"/>
      <c r="WOF37" s="191"/>
      <c r="WOG37" s="191"/>
      <c r="WOH37" s="191"/>
      <c r="WOI37" s="191"/>
      <c r="WOJ37" s="191"/>
      <c r="WOK37" s="191"/>
      <c r="WOL37" s="191"/>
      <c r="WOM37" s="191"/>
      <c r="WON37" s="191"/>
      <c r="WOO37" s="191"/>
      <c r="WOP37" s="191"/>
      <c r="WOQ37" s="191"/>
      <c r="WOR37" s="191"/>
      <c r="WOS37" s="191"/>
      <c r="WOT37" s="191"/>
      <c r="WOU37" s="191"/>
      <c r="WOV37" s="191"/>
      <c r="WOW37" s="191"/>
      <c r="WOX37" s="191"/>
      <c r="WOY37" s="191"/>
      <c r="WOZ37" s="191"/>
      <c r="WPA37" s="191"/>
      <c r="WPB37" s="191"/>
      <c r="WPC37" s="191"/>
      <c r="WPD37" s="191"/>
      <c r="WPE37" s="191"/>
      <c r="WPF37" s="191"/>
      <c r="WPG37" s="191"/>
      <c r="WPH37" s="191"/>
      <c r="WPI37" s="191"/>
      <c r="WPJ37" s="191"/>
      <c r="WPK37" s="191"/>
      <c r="WPL37" s="191"/>
      <c r="WPM37" s="191"/>
      <c r="WPN37" s="191"/>
      <c r="WPO37" s="191"/>
      <c r="WPP37" s="191"/>
      <c r="WPQ37" s="191"/>
      <c r="WPR37" s="191"/>
      <c r="WPS37" s="191"/>
      <c r="WPT37" s="191"/>
      <c r="WPU37" s="191"/>
      <c r="WPV37" s="191"/>
      <c r="WPW37" s="191"/>
      <c r="WPX37" s="191"/>
      <c r="WPY37" s="191"/>
      <c r="WPZ37" s="191"/>
      <c r="WQA37" s="191"/>
      <c r="WQB37" s="191"/>
      <c r="WQC37" s="191"/>
      <c r="WQD37" s="191"/>
      <c r="WQE37" s="191"/>
      <c r="WQF37" s="191"/>
      <c r="WQG37" s="191"/>
      <c r="WQH37" s="191"/>
      <c r="WQI37" s="191"/>
      <c r="WQJ37" s="191"/>
      <c r="WQK37" s="191"/>
      <c r="WQL37" s="191"/>
      <c r="WQM37" s="191"/>
      <c r="WQN37" s="191"/>
      <c r="WQO37" s="191"/>
      <c r="WQP37" s="191"/>
      <c r="WQQ37" s="191"/>
      <c r="WQR37" s="191"/>
      <c r="WQS37" s="191"/>
      <c r="WQT37" s="191"/>
      <c r="WQU37" s="191"/>
      <c r="WQV37" s="191"/>
      <c r="WQW37" s="191"/>
      <c r="WQX37" s="191"/>
      <c r="WQY37" s="191"/>
      <c r="WQZ37" s="191"/>
      <c r="WRA37" s="191"/>
      <c r="WRB37" s="191"/>
      <c r="WRC37" s="191"/>
      <c r="WRD37" s="191"/>
      <c r="WRE37" s="191"/>
      <c r="WRF37" s="191"/>
      <c r="WRG37" s="191"/>
      <c r="WRH37" s="191"/>
      <c r="WRI37" s="191"/>
      <c r="WRJ37" s="191"/>
      <c r="WRK37" s="191"/>
      <c r="WRL37" s="191"/>
      <c r="WRM37" s="191"/>
      <c r="WRN37" s="191"/>
      <c r="WRO37" s="191"/>
      <c r="WRP37" s="191"/>
      <c r="WRQ37" s="191"/>
      <c r="WRR37" s="191"/>
      <c r="WRS37" s="191"/>
      <c r="WRT37" s="191"/>
      <c r="WRU37" s="191"/>
      <c r="WRV37" s="191"/>
      <c r="WRW37" s="191"/>
      <c r="WRX37" s="191"/>
      <c r="WRY37" s="191"/>
      <c r="WRZ37" s="191"/>
      <c r="WSA37" s="191"/>
      <c r="WSB37" s="191"/>
      <c r="WSC37" s="191"/>
      <c r="WSD37" s="191"/>
      <c r="WSE37" s="191"/>
      <c r="WSF37" s="191"/>
      <c r="WSG37" s="191"/>
      <c r="WSH37" s="191"/>
      <c r="WSI37" s="191"/>
      <c r="WSJ37" s="191"/>
      <c r="WSK37" s="191"/>
      <c r="WSL37" s="191"/>
      <c r="WSM37" s="191"/>
      <c r="WSN37" s="191"/>
      <c r="WSO37" s="191"/>
      <c r="WSP37" s="191"/>
      <c r="WSQ37" s="191"/>
      <c r="WSR37" s="191"/>
      <c r="WSS37" s="191"/>
      <c r="WST37" s="191"/>
      <c r="WSU37" s="191"/>
      <c r="WSV37" s="191"/>
      <c r="WSW37" s="191"/>
      <c r="WSX37" s="191"/>
      <c r="WSY37" s="191"/>
      <c r="WSZ37" s="191"/>
      <c r="WTA37" s="191"/>
      <c r="WTB37" s="191"/>
      <c r="WTC37" s="191"/>
      <c r="WTD37" s="191"/>
      <c r="WTE37" s="191"/>
      <c r="WTF37" s="191"/>
      <c r="WTG37" s="191"/>
      <c r="WTH37" s="191"/>
      <c r="WTI37" s="191"/>
      <c r="WTJ37" s="191"/>
      <c r="WTK37" s="191"/>
      <c r="WTL37" s="191"/>
      <c r="WTM37" s="191"/>
      <c r="WTN37" s="191"/>
      <c r="WTO37" s="191"/>
      <c r="WTP37" s="191"/>
      <c r="WTQ37" s="191"/>
      <c r="WTR37" s="191"/>
      <c r="WTS37" s="191"/>
      <c r="WTT37" s="191"/>
      <c r="WTU37" s="191"/>
      <c r="WTV37" s="191"/>
      <c r="WTW37" s="191"/>
      <c r="WTX37" s="191"/>
      <c r="WTY37" s="191"/>
      <c r="WTZ37" s="191"/>
      <c r="WUA37" s="191"/>
      <c r="WUB37" s="191"/>
      <c r="WUC37" s="191"/>
      <c r="WUD37" s="191"/>
      <c r="WUE37" s="191"/>
      <c r="WUF37" s="191"/>
      <c r="WUG37" s="191"/>
      <c r="WUH37" s="191"/>
      <c r="WUI37" s="191"/>
      <c r="WUJ37" s="191"/>
      <c r="WUK37" s="191"/>
      <c r="WUL37" s="191"/>
      <c r="WUM37" s="191"/>
      <c r="WUN37" s="191"/>
      <c r="WUO37" s="191"/>
      <c r="WUP37" s="191"/>
      <c r="WUQ37" s="191"/>
      <c r="WUR37" s="191"/>
      <c r="WUS37" s="191"/>
      <c r="WUT37" s="191"/>
      <c r="WUU37" s="191"/>
      <c r="WUV37" s="191"/>
      <c r="WUW37" s="191"/>
      <c r="WUX37" s="191"/>
      <c r="WUY37" s="191"/>
      <c r="WUZ37" s="191"/>
      <c r="WVA37" s="191"/>
      <c r="WVB37" s="191"/>
      <c r="WVC37" s="191"/>
      <c r="WVD37" s="191"/>
      <c r="WVE37" s="191"/>
      <c r="WVF37" s="191"/>
      <c r="WVG37" s="191"/>
      <c r="WVH37" s="191"/>
      <c r="WVI37" s="191"/>
      <c r="WVJ37" s="191"/>
      <c r="WVK37" s="191"/>
      <c r="WVL37" s="191"/>
      <c r="WVM37" s="191"/>
      <c r="WVN37" s="191"/>
      <c r="WVO37" s="191"/>
      <c r="WVP37" s="191"/>
      <c r="WVQ37" s="191"/>
      <c r="WVR37" s="191"/>
      <c r="WVS37" s="191"/>
      <c r="WVT37" s="191"/>
      <c r="WVU37" s="191"/>
      <c r="WVV37" s="191"/>
      <c r="WVW37" s="191"/>
      <c r="WVX37" s="191"/>
      <c r="WVY37" s="191"/>
      <c r="WVZ37" s="191"/>
      <c r="WWA37" s="191"/>
      <c r="WWB37" s="191"/>
      <c r="WWC37" s="191"/>
      <c r="WWD37" s="191"/>
      <c r="WWE37" s="191"/>
      <c r="WWF37" s="191"/>
      <c r="WWG37" s="191"/>
      <c r="WWH37" s="191"/>
      <c r="WWI37" s="191"/>
      <c r="WWJ37" s="191"/>
      <c r="WWK37" s="191"/>
      <c r="WWL37" s="191"/>
      <c r="WWM37" s="191"/>
    </row>
    <row r="38" spans="21:16159" customFormat="1" ht="12.75" customHeight="1" x14ac:dyDescent="0.25"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1"/>
      <c r="FH38" s="191"/>
      <c r="FI38" s="191"/>
      <c r="FJ38" s="191"/>
      <c r="FK38" s="191"/>
      <c r="FL38" s="191"/>
      <c r="FM38" s="191"/>
      <c r="FN38" s="191"/>
      <c r="FO38" s="191"/>
      <c r="FP38" s="191"/>
      <c r="FQ38" s="191"/>
      <c r="FR38" s="191"/>
      <c r="FS38" s="191"/>
      <c r="FT38" s="191"/>
      <c r="FU38" s="191"/>
      <c r="FV38" s="191"/>
      <c r="FW38" s="191"/>
      <c r="FX38" s="191"/>
      <c r="FY38" s="191"/>
      <c r="FZ38" s="191"/>
      <c r="GA38" s="191"/>
      <c r="GB38" s="191"/>
      <c r="GC38" s="191"/>
      <c r="GD38" s="191"/>
      <c r="GE38" s="191"/>
      <c r="GF38" s="191"/>
      <c r="GG38" s="191"/>
      <c r="GH38" s="191"/>
      <c r="GI38" s="191"/>
      <c r="GJ38" s="191"/>
      <c r="GK38" s="191"/>
      <c r="GL38" s="191"/>
      <c r="GM38" s="191"/>
      <c r="GN38" s="191"/>
      <c r="GO38" s="191"/>
      <c r="GP38" s="191"/>
      <c r="GQ38" s="191"/>
      <c r="GR38" s="191"/>
      <c r="GS38" s="191"/>
      <c r="GT38" s="191"/>
      <c r="GU38" s="191"/>
      <c r="GV38" s="191"/>
      <c r="GW38" s="191"/>
      <c r="GX38" s="191"/>
      <c r="GY38" s="191"/>
      <c r="GZ38" s="191"/>
      <c r="HA38" s="191"/>
      <c r="HB38" s="191"/>
      <c r="HC38" s="191"/>
      <c r="HD38" s="191"/>
      <c r="HE38" s="191"/>
      <c r="HF38" s="191"/>
      <c r="HG38" s="191"/>
      <c r="HH38" s="191"/>
      <c r="HI38" s="191"/>
      <c r="HJ38" s="191"/>
      <c r="HK38" s="191"/>
      <c r="HL38" s="191"/>
      <c r="HM38" s="191"/>
      <c r="HN38" s="191"/>
      <c r="HO38" s="191"/>
      <c r="HP38" s="191"/>
      <c r="HQ38" s="191"/>
      <c r="HR38" s="191"/>
      <c r="HS38" s="191"/>
      <c r="HT38" s="191"/>
      <c r="HU38" s="191"/>
      <c r="HV38" s="191"/>
      <c r="HW38" s="191"/>
      <c r="HX38" s="191"/>
      <c r="HY38" s="191"/>
      <c r="HZ38" s="191"/>
      <c r="IA38" s="191"/>
      <c r="IB38" s="191"/>
      <c r="IC38" s="191"/>
      <c r="ID38" s="191"/>
      <c r="IE38" s="191"/>
      <c r="IF38" s="191"/>
      <c r="IG38" s="191"/>
      <c r="IH38" s="191"/>
      <c r="II38" s="191"/>
      <c r="IJ38" s="191"/>
      <c r="IK38" s="191"/>
      <c r="IL38" s="191"/>
      <c r="IM38" s="191"/>
      <c r="IN38" s="191"/>
      <c r="IO38" s="191"/>
      <c r="IP38" s="191"/>
      <c r="IQ38" s="191"/>
      <c r="IR38" s="191"/>
      <c r="IS38" s="191"/>
      <c r="IT38" s="191"/>
      <c r="IU38" s="191"/>
      <c r="IV38" s="191"/>
      <c r="IW38" s="191"/>
      <c r="IX38" s="191"/>
      <c r="IY38" s="191"/>
      <c r="IZ38" s="191"/>
      <c r="JA38" s="191"/>
      <c r="JB38" s="191"/>
      <c r="JC38" s="191"/>
      <c r="JD38" s="191"/>
      <c r="JE38" s="191"/>
      <c r="JF38" s="191"/>
      <c r="JG38" s="191"/>
      <c r="JH38" s="191"/>
      <c r="JI38" s="191"/>
      <c r="JJ38" s="191"/>
      <c r="JK38" s="191"/>
      <c r="JL38" s="191"/>
      <c r="JM38" s="191"/>
      <c r="JN38" s="191"/>
      <c r="JO38" s="191"/>
      <c r="JP38" s="191"/>
      <c r="JQ38" s="191"/>
      <c r="JR38" s="191"/>
      <c r="JS38" s="191"/>
      <c r="JT38" s="191"/>
      <c r="JU38" s="191"/>
      <c r="JV38" s="191"/>
      <c r="JW38" s="191"/>
      <c r="JX38" s="191"/>
      <c r="JY38" s="191"/>
      <c r="JZ38" s="191"/>
      <c r="KA38" s="191"/>
      <c r="KB38" s="191"/>
      <c r="KC38" s="191"/>
      <c r="KD38" s="191"/>
      <c r="KE38" s="191"/>
      <c r="KF38" s="191"/>
      <c r="KG38" s="191"/>
      <c r="KH38" s="191"/>
      <c r="KI38" s="191"/>
      <c r="KJ38" s="191"/>
      <c r="KK38" s="191"/>
      <c r="KL38" s="191"/>
      <c r="KM38" s="191"/>
      <c r="KN38" s="191"/>
      <c r="KO38" s="191"/>
      <c r="KP38" s="191"/>
      <c r="KQ38" s="191"/>
      <c r="KR38" s="191"/>
      <c r="KS38" s="191"/>
      <c r="KT38" s="191"/>
      <c r="KU38" s="191"/>
      <c r="KV38" s="191"/>
      <c r="KW38" s="191"/>
      <c r="KX38" s="191"/>
      <c r="KY38" s="191"/>
      <c r="KZ38" s="191"/>
      <c r="LA38" s="191"/>
      <c r="LB38" s="191"/>
      <c r="LC38" s="191"/>
      <c r="LD38" s="191"/>
      <c r="LE38" s="191"/>
      <c r="LF38" s="191"/>
      <c r="LG38" s="191"/>
      <c r="LH38" s="191"/>
      <c r="LI38" s="191"/>
      <c r="LJ38" s="191"/>
      <c r="LK38" s="191"/>
      <c r="LL38" s="191"/>
      <c r="LM38" s="191"/>
      <c r="LN38" s="191"/>
      <c r="LO38" s="191"/>
      <c r="LP38" s="191"/>
      <c r="LQ38" s="191"/>
      <c r="LR38" s="191"/>
      <c r="LS38" s="191"/>
      <c r="LT38" s="191"/>
      <c r="LU38" s="191"/>
      <c r="LV38" s="191"/>
      <c r="LW38" s="191"/>
      <c r="LX38" s="191"/>
      <c r="LY38" s="191"/>
      <c r="LZ38" s="191"/>
      <c r="MA38" s="191"/>
      <c r="MB38" s="191"/>
      <c r="MC38" s="191"/>
      <c r="MD38" s="191"/>
      <c r="ME38" s="191"/>
      <c r="MF38" s="191"/>
      <c r="MG38" s="191"/>
      <c r="MH38" s="191"/>
      <c r="MI38" s="191"/>
      <c r="MJ38" s="191"/>
      <c r="MK38" s="191"/>
      <c r="ML38" s="191"/>
      <c r="MM38" s="191"/>
      <c r="MN38" s="191"/>
      <c r="MO38" s="191"/>
      <c r="MP38" s="191"/>
      <c r="MQ38" s="191"/>
      <c r="MR38" s="191"/>
      <c r="MS38" s="191"/>
      <c r="MT38" s="191"/>
      <c r="MU38" s="191"/>
      <c r="MV38" s="191"/>
      <c r="MW38" s="191"/>
      <c r="MX38" s="191"/>
      <c r="MY38" s="191"/>
      <c r="MZ38" s="191"/>
      <c r="NA38" s="191"/>
      <c r="NB38" s="191"/>
      <c r="NC38" s="191"/>
      <c r="ND38" s="191"/>
      <c r="NE38" s="191"/>
      <c r="NF38" s="191"/>
      <c r="NG38" s="191"/>
      <c r="NH38" s="191"/>
      <c r="NI38" s="191"/>
      <c r="NJ38" s="191"/>
      <c r="NK38" s="191"/>
      <c r="NL38" s="191"/>
      <c r="NM38" s="191"/>
      <c r="NN38" s="191"/>
      <c r="NO38" s="191"/>
      <c r="NP38" s="191"/>
      <c r="NQ38" s="191"/>
      <c r="NR38" s="191"/>
      <c r="NS38" s="191"/>
      <c r="NT38" s="191"/>
      <c r="NU38" s="191"/>
      <c r="NV38" s="191"/>
      <c r="NW38" s="191"/>
      <c r="NX38" s="191"/>
      <c r="NY38" s="191"/>
      <c r="NZ38" s="191"/>
      <c r="OA38" s="191"/>
      <c r="OB38" s="191"/>
      <c r="OC38" s="191"/>
      <c r="OD38" s="191"/>
      <c r="OE38" s="191"/>
      <c r="OF38" s="191"/>
      <c r="OG38" s="191"/>
      <c r="OH38" s="191"/>
      <c r="OI38" s="191"/>
      <c r="OJ38" s="191"/>
      <c r="OK38" s="191"/>
      <c r="OL38" s="191"/>
      <c r="OM38" s="191"/>
      <c r="ON38" s="191"/>
      <c r="OO38" s="191"/>
      <c r="OP38" s="191"/>
      <c r="OQ38" s="191"/>
      <c r="OR38" s="191"/>
      <c r="OS38" s="191"/>
      <c r="OT38" s="191"/>
      <c r="OU38" s="191"/>
      <c r="OV38" s="191"/>
      <c r="OW38" s="191"/>
      <c r="OX38" s="191"/>
      <c r="OY38" s="191"/>
      <c r="OZ38" s="191"/>
      <c r="PA38" s="191"/>
      <c r="PB38" s="191"/>
      <c r="PC38" s="191"/>
      <c r="PD38" s="191"/>
      <c r="PE38" s="191"/>
      <c r="PF38" s="191"/>
      <c r="PG38" s="191"/>
      <c r="PH38" s="191"/>
      <c r="PI38" s="191"/>
      <c r="PJ38" s="191"/>
      <c r="PK38" s="191"/>
      <c r="PL38" s="191"/>
      <c r="PM38" s="191"/>
      <c r="PN38" s="191"/>
      <c r="PO38" s="191"/>
      <c r="PP38" s="191"/>
      <c r="PQ38" s="191"/>
      <c r="PR38" s="191"/>
      <c r="PS38" s="191"/>
      <c r="PT38" s="191"/>
      <c r="PU38" s="191"/>
      <c r="PV38" s="191"/>
      <c r="PW38" s="191"/>
      <c r="PX38" s="191"/>
      <c r="PY38" s="191"/>
      <c r="PZ38" s="191"/>
      <c r="QA38" s="191"/>
      <c r="QB38" s="191"/>
      <c r="QC38" s="191"/>
      <c r="QD38" s="191"/>
      <c r="QE38" s="191"/>
      <c r="QF38" s="191"/>
      <c r="QG38" s="191"/>
      <c r="QH38" s="191"/>
      <c r="QI38" s="191"/>
      <c r="QJ38" s="191"/>
      <c r="QK38" s="191"/>
      <c r="QL38" s="191"/>
      <c r="QM38" s="191"/>
      <c r="QN38" s="191"/>
      <c r="QO38" s="191"/>
      <c r="QP38" s="191"/>
      <c r="QQ38" s="191"/>
      <c r="QR38" s="191"/>
      <c r="QS38" s="191"/>
      <c r="QT38" s="191"/>
      <c r="QU38" s="191"/>
      <c r="QV38" s="191"/>
      <c r="QW38" s="191"/>
      <c r="QX38" s="191"/>
      <c r="QY38" s="191"/>
      <c r="QZ38" s="191"/>
      <c r="RA38" s="191"/>
      <c r="RB38" s="191"/>
      <c r="RC38" s="191"/>
      <c r="RD38" s="191"/>
      <c r="RE38" s="191"/>
      <c r="RF38" s="191"/>
      <c r="RG38" s="191"/>
      <c r="RH38" s="191"/>
      <c r="RI38" s="191"/>
      <c r="RJ38" s="191"/>
      <c r="RK38" s="191"/>
      <c r="RL38" s="191"/>
      <c r="RM38" s="191"/>
      <c r="RN38" s="191"/>
      <c r="RO38" s="191"/>
      <c r="RP38" s="191"/>
      <c r="RQ38" s="191"/>
      <c r="RR38" s="191"/>
      <c r="RS38" s="191"/>
      <c r="RT38" s="191"/>
      <c r="RU38" s="191"/>
      <c r="RV38" s="191"/>
      <c r="RW38" s="191"/>
      <c r="RX38" s="191"/>
      <c r="RY38" s="191"/>
      <c r="RZ38" s="191"/>
      <c r="SA38" s="191"/>
      <c r="SB38" s="191"/>
      <c r="SC38" s="191"/>
      <c r="SD38" s="191"/>
      <c r="SE38" s="191"/>
      <c r="SF38" s="191"/>
      <c r="SG38" s="191"/>
      <c r="SH38" s="191"/>
      <c r="SI38" s="191"/>
      <c r="SJ38" s="191"/>
      <c r="SK38" s="191"/>
      <c r="SL38" s="191"/>
      <c r="SM38" s="191"/>
      <c r="SN38" s="191"/>
      <c r="SO38" s="191"/>
      <c r="SP38" s="191"/>
      <c r="SQ38" s="191"/>
      <c r="SR38" s="191"/>
      <c r="SS38" s="191"/>
      <c r="ST38" s="191"/>
      <c r="SU38" s="191"/>
      <c r="SV38" s="191"/>
      <c r="SW38" s="191"/>
      <c r="SX38" s="191"/>
      <c r="SY38" s="191"/>
      <c r="SZ38" s="191"/>
      <c r="TA38" s="191"/>
      <c r="TB38" s="191"/>
      <c r="TC38" s="191"/>
      <c r="TD38" s="191"/>
      <c r="TE38" s="191"/>
      <c r="TF38" s="191"/>
      <c r="TG38" s="191"/>
      <c r="TH38" s="191"/>
      <c r="TI38" s="191"/>
      <c r="TJ38" s="191"/>
      <c r="TK38" s="191"/>
      <c r="TL38" s="191"/>
      <c r="TM38" s="191"/>
      <c r="TN38" s="191"/>
      <c r="TO38" s="191"/>
      <c r="TP38" s="191"/>
      <c r="TQ38" s="191"/>
      <c r="TR38" s="191"/>
      <c r="TS38" s="191"/>
      <c r="TT38" s="191"/>
      <c r="TU38" s="191"/>
      <c r="TV38" s="191"/>
      <c r="TW38" s="191"/>
      <c r="TX38" s="191"/>
      <c r="TY38" s="191"/>
      <c r="TZ38" s="191"/>
      <c r="UA38" s="191"/>
      <c r="UB38" s="191"/>
      <c r="UC38" s="191"/>
      <c r="UD38" s="191"/>
      <c r="UE38" s="191"/>
      <c r="UF38" s="191"/>
      <c r="UG38" s="191"/>
      <c r="UH38" s="191"/>
      <c r="UI38" s="191"/>
      <c r="UJ38" s="191"/>
      <c r="UK38" s="191"/>
      <c r="UL38" s="191"/>
      <c r="UM38" s="191"/>
      <c r="UN38" s="191"/>
      <c r="UO38" s="191"/>
      <c r="UP38" s="191"/>
      <c r="UQ38" s="191"/>
      <c r="UR38" s="191"/>
      <c r="US38" s="191"/>
      <c r="UT38" s="191"/>
      <c r="UU38" s="191"/>
      <c r="UV38" s="191"/>
      <c r="UW38" s="191"/>
      <c r="UX38" s="191"/>
      <c r="UY38" s="191"/>
      <c r="UZ38" s="191"/>
      <c r="VA38" s="191"/>
      <c r="VB38" s="191"/>
      <c r="VC38" s="191"/>
      <c r="VD38" s="191"/>
      <c r="VE38" s="191"/>
      <c r="VF38" s="191"/>
      <c r="VG38" s="191"/>
      <c r="VH38" s="191"/>
      <c r="VI38" s="191"/>
      <c r="VJ38" s="191"/>
      <c r="VK38" s="191"/>
      <c r="VL38" s="191"/>
      <c r="VM38" s="191"/>
      <c r="VN38" s="191"/>
      <c r="VO38" s="191"/>
      <c r="VP38" s="191"/>
      <c r="VQ38" s="191"/>
      <c r="VR38" s="191"/>
      <c r="VS38" s="191"/>
      <c r="VT38" s="191"/>
      <c r="VU38" s="191"/>
      <c r="VV38" s="191"/>
      <c r="VW38" s="191"/>
      <c r="VX38" s="191"/>
      <c r="VY38" s="191"/>
      <c r="VZ38" s="191"/>
      <c r="WA38" s="191"/>
      <c r="WB38" s="191"/>
      <c r="WC38" s="191"/>
      <c r="WD38" s="191"/>
      <c r="WE38" s="191"/>
      <c r="WF38" s="191"/>
      <c r="WG38" s="191"/>
      <c r="WH38" s="191"/>
      <c r="WI38" s="191"/>
      <c r="WJ38" s="191"/>
      <c r="WK38" s="191"/>
      <c r="WL38" s="191"/>
      <c r="WM38" s="191"/>
      <c r="WN38" s="191"/>
      <c r="WO38" s="191"/>
      <c r="WP38" s="191"/>
      <c r="WQ38" s="191"/>
      <c r="WR38" s="191"/>
      <c r="WS38" s="191"/>
      <c r="WT38" s="191"/>
      <c r="WU38" s="191"/>
      <c r="WV38" s="191"/>
      <c r="WW38" s="191"/>
      <c r="WX38" s="191"/>
      <c r="WY38" s="191"/>
      <c r="WZ38" s="191"/>
      <c r="XA38" s="191"/>
      <c r="XB38" s="191"/>
      <c r="XC38" s="191"/>
      <c r="XD38" s="191"/>
      <c r="XE38" s="191"/>
      <c r="XF38" s="191"/>
      <c r="XG38" s="191"/>
      <c r="XH38" s="191"/>
      <c r="XI38" s="191"/>
      <c r="XJ38" s="191"/>
      <c r="XK38" s="191"/>
      <c r="XL38" s="191"/>
      <c r="XM38" s="191"/>
      <c r="XN38" s="191"/>
      <c r="XO38" s="191"/>
      <c r="XP38" s="191"/>
      <c r="XQ38" s="191"/>
      <c r="XR38" s="191"/>
      <c r="XS38" s="191"/>
      <c r="XT38" s="191"/>
      <c r="XU38" s="191"/>
      <c r="XV38" s="191"/>
      <c r="XW38" s="191"/>
      <c r="XX38" s="191"/>
      <c r="XY38" s="191"/>
      <c r="XZ38" s="191"/>
      <c r="YA38" s="191"/>
      <c r="YB38" s="191"/>
      <c r="YC38" s="191"/>
      <c r="YD38" s="191"/>
      <c r="YE38" s="191"/>
      <c r="YF38" s="191"/>
      <c r="YG38" s="191"/>
      <c r="YH38" s="191"/>
      <c r="YI38" s="191"/>
      <c r="YJ38" s="191"/>
      <c r="YK38" s="191"/>
      <c r="YL38" s="191"/>
      <c r="YM38" s="191"/>
      <c r="YN38" s="191"/>
      <c r="YO38" s="191"/>
      <c r="YP38" s="191"/>
      <c r="YQ38" s="191"/>
      <c r="YR38" s="191"/>
      <c r="YS38" s="191"/>
      <c r="YT38" s="191"/>
      <c r="YU38" s="191"/>
      <c r="YV38" s="191"/>
      <c r="YW38" s="191"/>
      <c r="YX38" s="191"/>
      <c r="YY38" s="191"/>
      <c r="YZ38" s="191"/>
      <c r="ZA38" s="191"/>
      <c r="ZB38" s="191"/>
      <c r="ZC38" s="191"/>
      <c r="ZD38" s="191"/>
      <c r="ZE38" s="191"/>
      <c r="ZF38" s="191"/>
      <c r="ZG38" s="191"/>
      <c r="ZH38" s="191"/>
      <c r="ZI38" s="191"/>
      <c r="ZJ38" s="191"/>
      <c r="ZK38" s="191"/>
      <c r="ZL38" s="191"/>
      <c r="ZM38" s="191"/>
      <c r="ZN38" s="191"/>
      <c r="ZO38" s="191"/>
      <c r="ZP38" s="191"/>
      <c r="ZQ38" s="191"/>
      <c r="ZR38" s="191"/>
      <c r="ZS38" s="191"/>
      <c r="ZT38" s="191"/>
      <c r="ZU38" s="191"/>
      <c r="ZV38" s="191"/>
      <c r="ZW38" s="191"/>
      <c r="ZX38" s="191"/>
      <c r="ZY38" s="191"/>
      <c r="ZZ38" s="191"/>
      <c r="AAA38" s="191"/>
      <c r="AAB38" s="191"/>
      <c r="AAC38" s="191"/>
      <c r="AAD38" s="191"/>
      <c r="AAE38" s="191"/>
      <c r="AAF38" s="191"/>
      <c r="AAG38" s="191"/>
      <c r="AAH38" s="191"/>
      <c r="AAI38" s="191"/>
      <c r="AAJ38" s="191"/>
      <c r="AAK38" s="191"/>
      <c r="AAL38" s="191"/>
      <c r="AAM38" s="191"/>
      <c r="AAN38" s="191"/>
      <c r="AAO38" s="191"/>
      <c r="AAP38" s="191"/>
      <c r="AAQ38" s="191"/>
      <c r="AAR38" s="191"/>
      <c r="AAS38" s="191"/>
      <c r="AAT38" s="191"/>
      <c r="AAU38" s="191"/>
      <c r="AAV38" s="191"/>
      <c r="AAW38" s="191"/>
      <c r="AAX38" s="191"/>
      <c r="AAY38" s="191"/>
      <c r="AAZ38" s="191"/>
      <c r="ABA38" s="191"/>
      <c r="ABB38" s="191"/>
      <c r="ABC38" s="191"/>
      <c r="ABD38" s="191"/>
      <c r="ABE38" s="191"/>
      <c r="ABF38" s="191"/>
      <c r="ABG38" s="191"/>
      <c r="ABH38" s="191"/>
      <c r="ABI38" s="191"/>
      <c r="ABJ38" s="191"/>
      <c r="ABK38" s="191"/>
      <c r="ABL38" s="191"/>
      <c r="ABM38" s="191"/>
      <c r="ABN38" s="191"/>
      <c r="ABO38" s="191"/>
      <c r="ABP38" s="191"/>
      <c r="ABQ38" s="191"/>
      <c r="ABR38" s="191"/>
      <c r="ABS38" s="191"/>
      <c r="ABT38" s="191"/>
      <c r="ABU38" s="191"/>
      <c r="ABV38" s="191"/>
      <c r="ABW38" s="191"/>
      <c r="ABX38" s="191"/>
      <c r="ABY38" s="191"/>
      <c r="ABZ38" s="191"/>
      <c r="ACA38" s="191"/>
      <c r="ACB38" s="191"/>
      <c r="ACC38" s="191"/>
      <c r="ACD38" s="191"/>
      <c r="ACE38" s="191"/>
      <c r="ACF38" s="191"/>
      <c r="ACG38" s="191"/>
      <c r="ACH38" s="191"/>
      <c r="ACI38" s="191"/>
      <c r="ACJ38" s="191"/>
      <c r="ACK38" s="191"/>
      <c r="ACL38" s="191"/>
      <c r="ACM38" s="191"/>
      <c r="ACN38" s="191"/>
      <c r="ACO38" s="191"/>
      <c r="ACP38" s="191"/>
      <c r="ACQ38" s="191"/>
      <c r="ACR38" s="191"/>
      <c r="ACS38" s="191"/>
      <c r="ACT38" s="191"/>
      <c r="ACU38" s="191"/>
      <c r="ACV38" s="191"/>
      <c r="ACW38" s="191"/>
      <c r="ACX38" s="191"/>
      <c r="ACY38" s="191"/>
      <c r="ACZ38" s="191"/>
      <c r="ADA38" s="191"/>
      <c r="ADB38" s="191"/>
      <c r="ADC38" s="191"/>
      <c r="ADD38" s="191"/>
      <c r="ADE38" s="191"/>
      <c r="ADF38" s="191"/>
      <c r="ADG38" s="191"/>
      <c r="ADH38" s="191"/>
      <c r="ADI38" s="191"/>
      <c r="ADJ38" s="191"/>
      <c r="ADK38" s="191"/>
      <c r="ADL38" s="191"/>
      <c r="ADM38" s="191"/>
      <c r="ADN38" s="191"/>
      <c r="ADO38" s="191"/>
      <c r="ADP38" s="191"/>
      <c r="ADQ38" s="191"/>
      <c r="ADR38" s="191"/>
      <c r="ADS38" s="191"/>
      <c r="ADT38" s="191"/>
      <c r="ADU38" s="191"/>
      <c r="ADV38" s="191"/>
      <c r="ADW38" s="191"/>
      <c r="ADX38" s="191"/>
      <c r="ADY38" s="191"/>
      <c r="ADZ38" s="191"/>
      <c r="AEA38" s="191"/>
      <c r="AEB38" s="191"/>
      <c r="AEC38" s="191"/>
      <c r="AED38" s="191"/>
      <c r="AEE38" s="191"/>
      <c r="AEF38" s="191"/>
      <c r="AEG38" s="191"/>
      <c r="AEH38" s="191"/>
      <c r="AEI38" s="191"/>
      <c r="AEJ38" s="191"/>
      <c r="AEK38" s="191"/>
      <c r="AEL38" s="191"/>
      <c r="AEM38" s="191"/>
      <c r="AEN38" s="191"/>
      <c r="AEO38" s="191"/>
      <c r="AEP38" s="191"/>
      <c r="AEQ38" s="191"/>
      <c r="AER38" s="191"/>
      <c r="AES38" s="191"/>
      <c r="AET38" s="191"/>
      <c r="AEU38" s="191"/>
      <c r="AEV38" s="191"/>
      <c r="AEW38" s="191"/>
      <c r="AEX38" s="191"/>
      <c r="AEY38" s="191"/>
      <c r="AEZ38" s="191"/>
      <c r="AFA38" s="191"/>
      <c r="AFB38" s="191"/>
      <c r="AFC38" s="191"/>
      <c r="AFD38" s="191"/>
      <c r="AFE38" s="191"/>
      <c r="AFF38" s="191"/>
      <c r="AFG38" s="191"/>
      <c r="AFH38" s="191"/>
      <c r="AFI38" s="191"/>
      <c r="AFJ38" s="191"/>
      <c r="AFK38" s="191"/>
      <c r="AFL38" s="191"/>
      <c r="AFM38" s="191"/>
      <c r="AFN38" s="191"/>
      <c r="AFO38" s="191"/>
      <c r="AFP38" s="191"/>
      <c r="AFQ38" s="191"/>
      <c r="AFR38" s="191"/>
      <c r="AFS38" s="191"/>
      <c r="AFT38" s="191"/>
      <c r="AFU38" s="191"/>
      <c r="AFV38" s="191"/>
      <c r="AFW38" s="191"/>
      <c r="AFX38" s="191"/>
      <c r="AFY38" s="191"/>
      <c r="AFZ38" s="191"/>
      <c r="AGA38" s="191"/>
      <c r="AGB38" s="191"/>
      <c r="AGC38" s="191"/>
      <c r="AGD38" s="191"/>
      <c r="AGE38" s="191"/>
      <c r="AGF38" s="191"/>
      <c r="AGG38" s="191"/>
      <c r="AGH38" s="191"/>
      <c r="AGI38" s="191"/>
      <c r="AGJ38" s="191"/>
      <c r="AGK38" s="191"/>
      <c r="AGL38" s="191"/>
      <c r="AGM38" s="191"/>
      <c r="AGN38" s="191"/>
      <c r="AGO38" s="191"/>
      <c r="AGP38" s="191"/>
      <c r="AGQ38" s="191"/>
      <c r="AGR38" s="191"/>
      <c r="AGS38" s="191"/>
      <c r="AGT38" s="191"/>
      <c r="AGU38" s="191"/>
      <c r="AGV38" s="191"/>
      <c r="AGW38" s="191"/>
      <c r="AGX38" s="191"/>
      <c r="AGY38" s="191"/>
      <c r="AGZ38" s="191"/>
      <c r="AHA38" s="191"/>
      <c r="AHB38" s="191"/>
      <c r="AHC38" s="191"/>
      <c r="AHD38" s="191"/>
      <c r="AHE38" s="191"/>
      <c r="AHF38" s="191"/>
      <c r="AHG38" s="191"/>
      <c r="AHH38" s="191"/>
      <c r="AHI38" s="191"/>
      <c r="AHJ38" s="191"/>
      <c r="AHK38" s="191"/>
      <c r="AHL38" s="191"/>
      <c r="AHM38" s="191"/>
      <c r="AHN38" s="191"/>
      <c r="AHO38" s="191"/>
      <c r="AHP38" s="191"/>
      <c r="AHQ38" s="191"/>
      <c r="AHR38" s="191"/>
      <c r="AHS38" s="191"/>
      <c r="AHT38" s="191"/>
      <c r="AHU38" s="191"/>
      <c r="AHV38" s="191"/>
      <c r="AHW38" s="191"/>
      <c r="AHX38" s="191"/>
      <c r="AHY38" s="191"/>
      <c r="AHZ38" s="191"/>
      <c r="AIA38" s="191"/>
      <c r="AIB38" s="191"/>
      <c r="AIC38" s="191"/>
      <c r="AID38" s="191"/>
      <c r="AIE38" s="191"/>
      <c r="AIF38" s="191"/>
      <c r="AIG38" s="191"/>
      <c r="AIH38" s="191"/>
      <c r="AII38" s="191"/>
      <c r="AIJ38" s="191"/>
      <c r="AIK38" s="191"/>
      <c r="AIL38" s="191"/>
      <c r="AIM38" s="191"/>
      <c r="AIN38" s="191"/>
      <c r="AIO38" s="191"/>
      <c r="AIP38" s="191"/>
      <c r="AIQ38" s="191"/>
      <c r="AIR38" s="191"/>
      <c r="AIS38" s="191"/>
      <c r="AIT38" s="191"/>
      <c r="AIU38" s="191"/>
      <c r="AIV38" s="191"/>
      <c r="AIW38" s="191"/>
      <c r="AIX38" s="191"/>
      <c r="AIY38" s="191"/>
      <c r="AIZ38" s="191"/>
      <c r="AJA38" s="191"/>
      <c r="AJB38" s="191"/>
      <c r="AJC38" s="191"/>
      <c r="AJD38" s="191"/>
      <c r="AJE38" s="191"/>
      <c r="AJF38" s="191"/>
      <c r="AJG38" s="191"/>
      <c r="AJH38" s="191"/>
      <c r="AJI38" s="191"/>
      <c r="AJJ38" s="191"/>
      <c r="AJK38" s="191"/>
      <c r="AJL38" s="191"/>
      <c r="AJM38" s="191"/>
      <c r="AJN38" s="191"/>
      <c r="AJO38" s="191"/>
      <c r="AJP38" s="191"/>
      <c r="AJQ38" s="191"/>
      <c r="AJR38" s="191"/>
      <c r="AJS38" s="191"/>
      <c r="AJT38" s="191"/>
      <c r="AJU38" s="191"/>
      <c r="AJV38" s="191"/>
      <c r="AJW38" s="191"/>
      <c r="AJX38" s="191"/>
      <c r="AJY38" s="191"/>
      <c r="AJZ38" s="191"/>
      <c r="AKA38" s="191"/>
      <c r="AKB38" s="191"/>
      <c r="AKC38" s="191"/>
      <c r="AKD38" s="191"/>
      <c r="AKE38" s="191"/>
      <c r="AKF38" s="191"/>
      <c r="AKG38" s="191"/>
      <c r="AKH38" s="191"/>
      <c r="AKI38" s="191"/>
      <c r="AKJ38" s="191"/>
      <c r="AKK38" s="191"/>
      <c r="AKL38" s="191"/>
      <c r="AKM38" s="191"/>
      <c r="AKN38" s="191"/>
      <c r="AKO38" s="191"/>
      <c r="AKP38" s="191"/>
      <c r="AKQ38" s="191"/>
      <c r="AKR38" s="191"/>
      <c r="AKS38" s="191"/>
      <c r="AKT38" s="191"/>
      <c r="AKU38" s="191"/>
      <c r="AKV38" s="191"/>
      <c r="AKW38" s="191"/>
      <c r="AKX38" s="191"/>
      <c r="AKY38" s="191"/>
      <c r="AKZ38" s="191"/>
      <c r="ALA38" s="191"/>
      <c r="ALB38" s="191"/>
      <c r="ALC38" s="191"/>
      <c r="ALD38" s="191"/>
      <c r="ALE38" s="191"/>
      <c r="ALF38" s="191"/>
      <c r="ALG38" s="191"/>
      <c r="ALH38" s="191"/>
      <c r="ALI38" s="191"/>
      <c r="ALJ38" s="191"/>
      <c r="ALK38" s="191"/>
      <c r="ALL38" s="191"/>
      <c r="ALM38" s="191"/>
      <c r="ALN38" s="191"/>
      <c r="ALO38" s="191"/>
      <c r="ALP38" s="191"/>
      <c r="ALQ38" s="191"/>
      <c r="ALR38" s="191"/>
      <c r="ALS38" s="191"/>
      <c r="ALT38" s="191"/>
      <c r="ALU38" s="191"/>
      <c r="ALV38" s="191"/>
      <c r="ALW38" s="191"/>
      <c r="ALX38" s="191"/>
      <c r="ALY38" s="191"/>
      <c r="ALZ38" s="191"/>
      <c r="AMA38" s="191"/>
      <c r="AMB38" s="191"/>
      <c r="AMC38" s="191"/>
      <c r="AMD38" s="191"/>
      <c r="AME38" s="191"/>
      <c r="AMF38" s="191"/>
      <c r="AMG38" s="191"/>
      <c r="AMH38" s="191"/>
      <c r="AMI38" s="191"/>
      <c r="AMJ38" s="191"/>
      <c r="AMK38" s="191"/>
      <c r="AML38" s="191"/>
      <c r="AMM38" s="191"/>
      <c r="AMN38" s="191"/>
      <c r="AMO38" s="191"/>
      <c r="AMP38" s="191"/>
      <c r="AMQ38" s="191"/>
      <c r="AMR38" s="191"/>
      <c r="AMS38" s="191"/>
      <c r="AMT38" s="191"/>
      <c r="AMU38" s="191"/>
      <c r="AMV38" s="191"/>
      <c r="AMW38" s="191"/>
      <c r="AMX38" s="191"/>
      <c r="AMY38" s="191"/>
      <c r="AMZ38" s="191"/>
      <c r="ANA38" s="191"/>
      <c r="ANB38" s="191"/>
      <c r="ANC38" s="191"/>
      <c r="AND38" s="191"/>
      <c r="ANE38" s="191"/>
      <c r="ANF38" s="191"/>
      <c r="ANG38" s="191"/>
      <c r="ANH38" s="191"/>
      <c r="ANI38" s="191"/>
      <c r="ANJ38" s="191"/>
      <c r="ANK38" s="191"/>
      <c r="ANL38" s="191"/>
      <c r="ANM38" s="191"/>
      <c r="ANN38" s="191"/>
      <c r="ANO38" s="191"/>
      <c r="ANP38" s="191"/>
      <c r="ANQ38" s="191"/>
      <c r="ANR38" s="191"/>
      <c r="ANS38" s="191"/>
      <c r="ANT38" s="191"/>
      <c r="ANU38" s="191"/>
      <c r="ANV38" s="191"/>
      <c r="ANW38" s="191"/>
      <c r="ANX38" s="191"/>
      <c r="ANY38" s="191"/>
      <c r="ANZ38" s="191"/>
      <c r="AOA38" s="191"/>
      <c r="AOB38" s="191"/>
      <c r="AOC38" s="191"/>
      <c r="AOD38" s="191"/>
      <c r="AOE38" s="191"/>
      <c r="AOF38" s="191"/>
      <c r="AOG38" s="191"/>
      <c r="AOH38" s="191"/>
      <c r="AOI38" s="191"/>
      <c r="AOJ38" s="191"/>
      <c r="AOK38" s="191"/>
      <c r="AOL38" s="191"/>
      <c r="AOM38" s="191"/>
      <c r="AON38" s="191"/>
      <c r="AOO38" s="191"/>
      <c r="AOP38" s="191"/>
      <c r="AOQ38" s="191"/>
      <c r="AOR38" s="191"/>
      <c r="AOS38" s="191"/>
      <c r="AOT38" s="191"/>
      <c r="AOU38" s="191"/>
      <c r="AOV38" s="191"/>
      <c r="AOW38" s="191"/>
      <c r="AOX38" s="191"/>
      <c r="AOY38" s="191"/>
      <c r="AOZ38" s="191"/>
      <c r="APA38" s="191"/>
      <c r="APB38" s="191"/>
      <c r="APC38" s="191"/>
      <c r="APD38" s="191"/>
      <c r="APE38" s="191"/>
      <c r="APF38" s="191"/>
      <c r="APG38" s="191"/>
      <c r="APH38" s="191"/>
      <c r="API38" s="191"/>
      <c r="APJ38" s="191"/>
      <c r="APK38" s="191"/>
      <c r="APL38" s="191"/>
      <c r="APM38" s="191"/>
      <c r="APN38" s="191"/>
      <c r="APO38" s="191"/>
      <c r="APP38" s="191"/>
      <c r="APQ38" s="191"/>
      <c r="APR38" s="191"/>
      <c r="APS38" s="191"/>
      <c r="APT38" s="191"/>
      <c r="APU38" s="191"/>
      <c r="APV38" s="191"/>
      <c r="APW38" s="191"/>
      <c r="APX38" s="191"/>
      <c r="APY38" s="191"/>
      <c r="APZ38" s="191"/>
      <c r="AQA38" s="191"/>
      <c r="AQB38" s="191"/>
      <c r="AQC38" s="191"/>
      <c r="AQD38" s="191"/>
      <c r="AQE38" s="191"/>
      <c r="AQF38" s="191"/>
      <c r="AQG38" s="191"/>
      <c r="AQH38" s="191"/>
      <c r="AQI38" s="191"/>
      <c r="AQJ38" s="191"/>
      <c r="AQK38" s="191"/>
      <c r="AQL38" s="191"/>
      <c r="AQM38" s="191"/>
      <c r="AQN38" s="191"/>
      <c r="AQO38" s="191"/>
      <c r="AQP38" s="191"/>
      <c r="AQQ38" s="191"/>
      <c r="AQR38" s="191"/>
      <c r="AQS38" s="191"/>
      <c r="AQT38" s="191"/>
      <c r="AQU38" s="191"/>
      <c r="AQV38" s="191"/>
      <c r="AQW38" s="191"/>
      <c r="AQX38" s="191"/>
      <c r="AQY38" s="191"/>
      <c r="AQZ38" s="191"/>
      <c r="ARA38" s="191"/>
      <c r="ARB38" s="191"/>
      <c r="ARC38" s="191"/>
      <c r="ARD38" s="191"/>
      <c r="ARE38" s="191"/>
      <c r="ARF38" s="191"/>
      <c r="ARG38" s="191"/>
      <c r="ARH38" s="191"/>
      <c r="ARI38" s="191"/>
      <c r="ARJ38" s="191"/>
      <c r="ARK38" s="191"/>
      <c r="ARL38" s="191"/>
      <c r="ARM38" s="191"/>
      <c r="ARN38" s="191"/>
      <c r="ARO38" s="191"/>
      <c r="ARP38" s="191"/>
      <c r="ARQ38" s="191"/>
      <c r="ARR38" s="191"/>
      <c r="ARS38" s="191"/>
      <c r="ART38" s="191"/>
      <c r="ARU38" s="191"/>
      <c r="ARV38" s="191"/>
      <c r="ARW38" s="191"/>
      <c r="ARX38" s="191"/>
      <c r="ARY38" s="191"/>
      <c r="ARZ38" s="191"/>
      <c r="ASA38" s="191"/>
      <c r="ASB38" s="191"/>
      <c r="ASC38" s="191"/>
      <c r="ASD38" s="191"/>
      <c r="ASE38" s="191"/>
      <c r="ASF38" s="191"/>
      <c r="ASG38" s="191"/>
      <c r="ASH38" s="191"/>
      <c r="ASI38" s="191"/>
      <c r="ASJ38" s="191"/>
      <c r="ASK38" s="191"/>
      <c r="ASL38" s="191"/>
      <c r="ASM38" s="191"/>
      <c r="ASN38" s="191"/>
      <c r="ASO38" s="191"/>
      <c r="ASP38" s="191"/>
      <c r="ASQ38" s="191"/>
      <c r="ASR38" s="191"/>
      <c r="ASS38" s="191"/>
      <c r="AST38" s="191"/>
      <c r="ASU38" s="191"/>
      <c r="ASV38" s="191"/>
      <c r="ASW38" s="191"/>
      <c r="ASX38" s="191"/>
      <c r="ASY38" s="191"/>
      <c r="ASZ38" s="191"/>
      <c r="ATA38" s="191"/>
      <c r="ATB38" s="191"/>
      <c r="ATC38" s="191"/>
      <c r="ATD38" s="191"/>
      <c r="ATE38" s="191"/>
      <c r="ATF38" s="191"/>
      <c r="ATG38" s="191"/>
      <c r="ATH38" s="191"/>
      <c r="ATI38" s="191"/>
      <c r="ATJ38" s="191"/>
      <c r="ATK38" s="191"/>
      <c r="ATL38" s="191"/>
      <c r="ATM38" s="191"/>
      <c r="ATN38" s="191"/>
      <c r="ATO38" s="191"/>
      <c r="ATP38" s="191"/>
      <c r="ATQ38" s="191"/>
      <c r="ATR38" s="191"/>
      <c r="ATS38" s="191"/>
      <c r="ATT38" s="191"/>
      <c r="ATU38" s="191"/>
      <c r="ATV38" s="191"/>
      <c r="ATW38" s="191"/>
      <c r="ATX38" s="191"/>
      <c r="ATY38" s="191"/>
      <c r="ATZ38" s="191"/>
      <c r="AUA38" s="191"/>
      <c r="AUB38" s="191"/>
      <c r="AUC38" s="191"/>
      <c r="AUD38" s="191"/>
      <c r="AUE38" s="191"/>
      <c r="AUF38" s="191"/>
      <c r="AUG38" s="191"/>
      <c r="AUH38" s="191"/>
      <c r="AUI38" s="191"/>
      <c r="AUJ38" s="191"/>
      <c r="AUK38" s="191"/>
      <c r="AUL38" s="191"/>
      <c r="AUM38" s="191"/>
      <c r="AUN38" s="191"/>
      <c r="AUO38" s="191"/>
      <c r="AUP38" s="191"/>
      <c r="AUQ38" s="191"/>
      <c r="AUR38" s="191"/>
      <c r="AUS38" s="191"/>
      <c r="AUT38" s="191"/>
      <c r="AUU38" s="191"/>
      <c r="AUV38" s="191"/>
      <c r="AUW38" s="191"/>
      <c r="AUX38" s="191"/>
      <c r="AUY38" s="191"/>
      <c r="AUZ38" s="191"/>
      <c r="AVA38" s="191"/>
      <c r="AVB38" s="191"/>
      <c r="AVC38" s="191"/>
      <c r="AVD38" s="191"/>
      <c r="AVE38" s="191"/>
      <c r="AVF38" s="191"/>
      <c r="AVG38" s="191"/>
      <c r="AVH38" s="191"/>
      <c r="AVI38" s="191"/>
      <c r="AVJ38" s="191"/>
      <c r="AVK38" s="191"/>
      <c r="AVL38" s="191"/>
      <c r="AVM38" s="191"/>
      <c r="AVN38" s="191"/>
      <c r="AVO38" s="191"/>
      <c r="AVP38" s="191"/>
      <c r="AVQ38" s="191"/>
      <c r="AVR38" s="191"/>
      <c r="AVS38" s="191"/>
      <c r="AVT38" s="191"/>
      <c r="AVU38" s="191"/>
      <c r="AVV38" s="191"/>
      <c r="AVW38" s="191"/>
      <c r="AVX38" s="191"/>
      <c r="AVY38" s="191"/>
      <c r="AVZ38" s="191"/>
      <c r="AWA38" s="191"/>
      <c r="AWB38" s="191"/>
      <c r="AWC38" s="191"/>
      <c r="AWD38" s="191"/>
      <c r="AWE38" s="191"/>
      <c r="AWF38" s="191"/>
      <c r="AWG38" s="191"/>
      <c r="AWH38" s="191"/>
      <c r="AWI38" s="191"/>
      <c r="AWJ38" s="191"/>
      <c r="AWK38" s="191"/>
      <c r="AWL38" s="191"/>
      <c r="AWM38" s="191"/>
      <c r="AWN38" s="191"/>
      <c r="AWO38" s="191"/>
      <c r="AWP38" s="191"/>
      <c r="AWQ38" s="191"/>
      <c r="AWR38" s="191"/>
      <c r="AWS38" s="191"/>
      <c r="AWT38" s="191"/>
      <c r="AWU38" s="191"/>
      <c r="AWV38" s="191"/>
      <c r="AWW38" s="191"/>
      <c r="AWX38" s="191"/>
      <c r="AWY38" s="191"/>
      <c r="AWZ38" s="191"/>
      <c r="AXA38" s="191"/>
      <c r="AXB38" s="191"/>
      <c r="AXC38" s="191"/>
      <c r="AXD38" s="191"/>
      <c r="AXE38" s="191"/>
      <c r="AXF38" s="191"/>
      <c r="AXG38" s="191"/>
      <c r="AXH38" s="191"/>
      <c r="AXI38" s="191"/>
      <c r="AXJ38" s="191"/>
      <c r="AXK38" s="191"/>
      <c r="AXL38" s="191"/>
      <c r="AXM38" s="191"/>
      <c r="AXN38" s="191"/>
      <c r="AXO38" s="191"/>
      <c r="AXP38" s="191"/>
      <c r="AXQ38" s="191"/>
      <c r="AXR38" s="191"/>
      <c r="AXS38" s="191"/>
      <c r="AXT38" s="191"/>
      <c r="AXU38" s="191"/>
      <c r="AXV38" s="191"/>
      <c r="AXW38" s="191"/>
      <c r="AXX38" s="191"/>
      <c r="AXY38" s="191"/>
      <c r="AXZ38" s="191"/>
      <c r="AYA38" s="191"/>
      <c r="AYB38" s="191"/>
      <c r="AYC38" s="191"/>
      <c r="AYD38" s="191"/>
      <c r="AYE38" s="191"/>
      <c r="AYF38" s="191"/>
      <c r="AYG38" s="191"/>
      <c r="AYH38" s="191"/>
      <c r="AYI38" s="191"/>
      <c r="AYJ38" s="191"/>
      <c r="AYK38" s="191"/>
      <c r="AYL38" s="191"/>
      <c r="AYM38" s="191"/>
      <c r="AYN38" s="191"/>
      <c r="AYO38" s="191"/>
      <c r="AYP38" s="191"/>
      <c r="AYQ38" s="191"/>
      <c r="AYR38" s="191"/>
      <c r="AYS38" s="191"/>
      <c r="AYT38" s="191"/>
      <c r="AYU38" s="191"/>
      <c r="AYV38" s="191"/>
      <c r="AYW38" s="191"/>
      <c r="AYX38" s="191"/>
      <c r="AYY38" s="191"/>
      <c r="AYZ38" s="191"/>
      <c r="AZA38" s="191"/>
      <c r="AZB38" s="191"/>
      <c r="AZC38" s="191"/>
      <c r="AZD38" s="191"/>
      <c r="AZE38" s="191"/>
      <c r="AZF38" s="191"/>
      <c r="AZG38" s="191"/>
      <c r="AZH38" s="191"/>
      <c r="AZI38" s="191"/>
      <c r="AZJ38" s="191"/>
      <c r="AZK38" s="191"/>
      <c r="AZL38" s="191"/>
      <c r="AZM38" s="191"/>
      <c r="AZN38" s="191"/>
      <c r="AZO38" s="191"/>
      <c r="AZP38" s="191"/>
      <c r="AZQ38" s="191"/>
      <c r="AZR38" s="191"/>
      <c r="AZS38" s="191"/>
      <c r="AZT38" s="191"/>
      <c r="AZU38" s="191"/>
      <c r="AZV38" s="191"/>
      <c r="AZW38" s="191"/>
      <c r="AZX38" s="191"/>
      <c r="AZY38" s="191"/>
      <c r="AZZ38" s="191"/>
      <c r="BAA38" s="191"/>
      <c r="BAB38" s="191"/>
      <c r="BAC38" s="191"/>
      <c r="BAD38" s="191"/>
      <c r="BAE38" s="191"/>
      <c r="BAF38" s="191"/>
      <c r="BAG38" s="191"/>
      <c r="BAH38" s="191"/>
      <c r="BAI38" s="191"/>
      <c r="BAJ38" s="191"/>
      <c r="BAK38" s="191"/>
      <c r="BAL38" s="191"/>
      <c r="BAM38" s="191"/>
      <c r="BAN38" s="191"/>
      <c r="BAO38" s="191"/>
      <c r="BAP38" s="191"/>
      <c r="BAQ38" s="191"/>
      <c r="BAR38" s="191"/>
      <c r="BAS38" s="191"/>
      <c r="BAT38" s="191"/>
      <c r="BAU38" s="191"/>
      <c r="BAV38" s="191"/>
      <c r="BAW38" s="191"/>
      <c r="BAX38" s="191"/>
      <c r="BAY38" s="191"/>
      <c r="BAZ38" s="191"/>
      <c r="BBA38" s="191"/>
      <c r="BBB38" s="191"/>
      <c r="BBC38" s="191"/>
      <c r="BBD38" s="191"/>
      <c r="BBE38" s="191"/>
      <c r="BBF38" s="191"/>
      <c r="BBG38" s="191"/>
      <c r="BBH38" s="191"/>
      <c r="BBI38" s="191"/>
      <c r="BBJ38" s="191"/>
      <c r="BBK38" s="191"/>
      <c r="BBL38" s="191"/>
      <c r="BBM38" s="191"/>
      <c r="BBN38" s="191"/>
      <c r="BBO38" s="191"/>
      <c r="BBP38" s="191"/>
      <c r="BBQ38" s="191"/>
      <c r="BBR38" s="191"/>
      <c r="BBS38" s="191"/>
      <c r="BBT38" s="191"/>
      <c r="BBU38" s="191"/>
      <c r="BBV38" s="191"/>
      <c r="BBW38" s="191"/>
      <c r="BBX38" s="191"/>
      <c r="BBY38" s="191"/>
      <c r="BBZ38" s="191"/>
      <c r="BCA38" s="191"/>
      <c r="BCB38" s="191"/>
      <c r="BCC38" s="191"/>
      <c r="BCD38" s="191"/>
      <c r="BCE38" s="191"/>
      <c r="BCF38" s="191"/>
      <c r="BCG38" s="191"/>
      <c r="BCH38" s="191"/>
      <c r="BCI38" s="191"/>
      <c r="BCJ38" s="191"/>
      <c r="BCK38" s="191"/>
      <c r="BCL38" s="191"/>
      <c r="BCM38" s="191"/>
      <c r="BCN38" s="191"/>
      <c r="BCO38" s="191"/>
      <c r="BCP38" s="191"/>
      <c r="BCQ38" s="191"/>
      <c r="BCR38" s="191"/>
      <c r="BCS38" s="191"/>
      <c r="BCT38" s="191"/>
      <c r="BCU38" s="191"/>
      <c r="BCV38" s="191"/>
      <c r="BCW38" s="191"/>
      <c r="BCX38" s="191"/>
      <c r="BCY38" s="191"/>
      <c r="BCZ38" s="191"/>
      <c r="BDA38" s="191"/>
      <c r="BDB38" s="191"/>
      <c r="BDC38" s="191"/>
      <c r="BDD38" s="191"/>
      <c r="BDE38" s="191"/>
      <c r="BDF38" s="191"/>
      <c r="BDG38" s="191"/>
      <c r="BDH38" s="191"/>
      <c r="BDI38" s="191"/>
      <c r="BDJ38" s="191"/>
      <c r="BDK38" s="191"/>
      <c r="BDL38" s="191"/>
      <c r="BDM38" s="191"/>
      <c r="BDN38" s="191"/>
      <c r="BDO38" s="191"/>
      <c r="BDP38" s="191"/>
      <c r="BDQ38" s="191"/>
      <c r="BDR38" s="191"/>
      <c r="BDS38" s="191"/>
      <c r="BDT38" s="191"/>
      <c r="BDU38" s="191"/>
      <c r="BDV38" s="191"/>
      <c r="BDW38" s="191"/>
      <c r="BDX38" s="191"/>
      <c r="BDY38" s="191"/>
      <c r="BDZ38" s="191"/>
      <c r="BEA38" s="191"/>
      <c r="BEB38" s="191"/>
      <c r="BEC38" s="191"/>
      <c r="BED38" s="191"/>
      <c r="BEE38" s="191"/>
      <c r="BEF38" s="191"/>
      <c r="BEG38" s="191"/>
      <c r="BEH38" s="191"/>
      <c r="BEI38" s="191"/>
      <c r="BEJ38" s="191"/>
      <c r="BEK38" s="191"/>
      <c r="BEL38" s="191"/>
      <c r="BEM38" s="191"/>
      <c r="BEN38" s="191"/>
      <c r="BEO38" s="191"/>
      <c r="BEP38" s="191"/>
      <c r="BEQ38" s="191"/>
      <c r="BER38" s="191"/>
      <c r="BES38" s="191"/>
      <c r="BET38" s="191"/>
      <c r="BEU38" s="191"/>
      <c r="BEV38" s="191"/>
      <c r="BEW38" s="191"/>
      <c r="BEX38" s="191"/>
      <c r="BEY38" s="191"/>
      <c r="BEZ38" s="191"/>
      <c r="BFA38" s="191"/>
      <c r="BFB38" s="191"/>
      <c r="BFC38" s="191"/>
      <c r="BFD38" s="191"/>
      <c r="BFE38" s="191"/>
      <c r="BFF38" s="191"/>
      <c r="BFG38" s="191"/>
      <c r="BFH38" s="191"/>
      <c r="BFI38" s="191"/>
      <c r="BFJ38" s="191"/>
      <c r="BFK38" s="191"/>
      <c r="BFL38" s="191"/>
      <c r="BFM38" s="191"/>
      <c r="BFN38" s="191"/>
      <c r="BFO38" s="191"/>
      <c r="BFP38" s="191"/>
      <c r="BFQ38" s="191"/>
      <c r="BFR38" s="191"/>
      <c r="BFS38" s="191"/>
      <c r="BFT38" s="191"/>
      <c r="BFU38" s="191"/>
      <c r="BFV38" s="191"/>
      <c r="BFW38" s="191"/>
      <c r="BFX38" s="191"/>
      <c r="BFY38" s="191"/>
      <c r="BFZ38" s="191"/>
      <c r="BGA38" s="191"/>
      <c r="BGB38" s="191"/>
      <c r="BGC38" s="191"/>
      <c r="BGD38" s="191"/>
      <c r="BGE38" s="191"/>
      <c r="BGF38" s="191"/>
      <c r="BGG38" s="191"/>
      <c r="BGH38" s="191"/>
      <c r="BGI38" s="191"/>
      <c r="BGJ38" s="191"/>
      <c r="BGK38" s="191"/>
      <c r="BGL38" s="191"/>
      <c r="BGM38" s="191"/>
      <c r="BGN38" s="191"/>
      <c r="BGO38" s="191"/>
      <c r="BGP38" s="191"/>
      <c r="BGQ38" s="191"/>
      <c r="BGR38" s="191"/>
      <c r="BGS38" s="191"/>
      <c r="BGT38" s="191"/>
      <c r="BGU38" s="191"/>
      <c r="BGV38" s="191"/>
      <c r="BGW38" s="191"/>
      <c r="BGX38" s="191"/>
      <c r="BGY38" s="191"/>
      <c r="BGZ38" s="191"/>
      <c r="BHA38" s="191"/>
      <c r="BHB38" s="191"/>
      <c r="BHC38" s="191"/>
      <c r="BHD38" s="191"/>
      <c r="BHE38" s="191"/>
      <c r="BHF38" s="191"/>
      <c r="BHG38" s="191"/>
      <c r="BHH38" s="191"/>
      <c r="BHI38" s="191"/>
      <c r="BHJ38" s="191"/>
      <c r="BHK38" s="191"/>
      <c r="BHL38" s="191"/>
      <c r="BHM38" s="191"/>
      <c r="BHN38" s="191"/>
      <c r="BHO38" s="191"/>
      <c r="BHP38" s="191"/>
      <c r="BHQ38" s="191"/>
      <c r="BHR38" s="191"/>
      <c r="BHS38" s="191"/>
      <c r="BHT38" s="191"/>
      <c r="BHU38" s="191"/>
      <c r="BHV38" s="191"/>
      <c r="BHW38" s="191"/>
      <c r="BHX38" s="191"/>
      <c r="BHY38" s="191"/>
      <c r="BHZ38" s="191"/>
      <c r="BIA38" s="191"/>
      <c r="BIB38" s="191"/>
      <c r="BIC38" s="191"/>
      <c r="BID38" s="191"/>
      <c r="BIE38" s="191"/>
      <c r="BIF38" s="191"/>
      <c r="BIG38" s="191"/>
      <c r="BIH38" s="191"/>
      <c r="BII38" s="191"/>
      <c r="BIJ38" s="191"/>
      <c r="BIK38" s="191"/>
      <c r="BIL38" s="191"/>
      <c r="BIM38" s="191"/>
      <c r="BIN38" s="191"/>
      <c r="BIO38" s="191"/>
      <c r="BIP38" s="191"/>
      <c r="BIQ38" s="191"/>
      <c r="BIR38" s="191"/>
      <c r="BIS38" s="191"/>
      <c r="BIT38" s="191"/>
      <c r="BIU38" s="191"/>
      <c r="BIV38" s="191"/>
      <c r="BIW38" s="191"/>
      <c r="BIX38" s="191"/>
      <c r="BIY38" s="191"/>
      <c r="BIZ38" s="191"/>
      <c r="BJA38" s="191"/>
      <c r="BJB38" s="191"/>
      <c r="BJC38" s="191"/>
      <c r="BJD38" s="191"/>
      <c r="BJE38" s="191"/>
      <c r="BJF38" s="191"/>
      <c r="BJG38" s="191"/>
      <c r="BJH38" s="191"/>
      <c r="BJI38" s="191"/>
      <c r="BJJ38" s="191"/>
      <c r="BJK38" s="191"/>
      <c r="BJL38" s="191"/>
      <c r="BJM38" s="191"/>
      <c r="BJN38" s="191"/>
      <c r="BJO38" s="191"/>
      <c r="BJP38" s="191"/>
      <c r="BJQ38" s="191"/>
      <c r="BJR38" s="191"/>
      <c r="BJS38" s="191"/>
      <c r="BJT38" s="191"/>
      <c r="BJU38" s="191"/>
      <c r="BJV38" s="191"/>
      <c r="BJW38" s="191"/>
      <c r="BJX38" s="191"/>
      <c r="BJY38" s="191"/>
      <c r="BJZ38" s="191"/>
      <c r="BKA38" s="191"/>
      <c r="BKB38" s="191"/>
      <c r="BKC38" s="191"/>
      <c r="BKD38" s="191"/>
      <c r="BKE38" s="191"/>
      <c r="BKF38" s="191"/>
      <c r="BKG38" s="191"/>
      <c r="BKH38" s="191"/>
      <c r="BKI38" s="191"/>
      <c r="BKJ38" s="191"/>
      <c r="BKK38" s="191"/>
      <c r="BKL38" s="191"/>
      <c r="BKM38" s="191"/>
      <c r="BKN38" s="191"/>
      <c r="BKO38" s="191"/>
      <c r="BKP38" s="191"/>
      <c r="BKQ38" s="191"/>
      <c r="BKR38" s="191"/>
      <c r="BKS38" s="191"/>
      <c r="BKT38" s="191"/>
      <c r="BKU38" s="191"/>
      <c r="BKV38" s="191"/>
      <c r="BKW38" s="191"/>
      <c r="BKX38" s="191"/>
      <c r="BKY38" s="191"/>
      <c r="BKZ38" s="191"/>
      <c r="BLA38" s="191"/>
      <c r="BLB38" s="191"/>
      <c r="BLC38" s="191"/>
      <c r="BLD38" s="191"/>
      <c r="BLE38" s="191"/>
      <c r="BLF38" s="191"/>
      <c r="BLG38" s="191"/>
      <c r="BLH38" s="191"/>
      <c r="BLI38" s="191"/>
      <c r="BLJ38" s="191"/>
      <c r="BLK38" s="191"/>
      <c r="BLL38" s="191"/>
      <c r="BLM38" s="191"/>
      <c r="BLN38" s="191"/>
      <c r="BLO38" s="191"/>
      <c r="BLP38" s="191"/>
      <c r="BLQ38" s="191"/>
      <c r="BLR38" s="191"/>
      <c r="BLS38" s="191"/>
      <c r="BLT38" s="191"/>
      <c r="BLU38" s="191"/>
      <c r="BLV38" s="191"/>
      <c r="BLW38" s="191"/>
      <c r="BLX38" s="191"/>
      <c r="BLY38" s="191"/>
      <c r="BLZ38" s="191"/>
      <c r="BMA38" s="191"/>
      <c r="BMB38" s="191"/>
      <c r="BMC38" s="191"/>
      <c r="BMD38" s="191"/>
      <c r="BME38" s="191"/>
      <c r="BMF38" s="191"/>
      <c r="BMG38" s="191"/>
      <c r="BMH38" s="191"/>
      <c r="BMI38" s="191"/>
      <c r="BMJ38" s="191"/>
      <c r="BMK38" s="191"/>
      <c r="BML38" s="191"/>
      <c r="BMM38" s="191"/>
      <c r="BMN38" s="191"/>
      <c r="BMO38" s="191"/>
      <c r="BMP38" s="191"/>
      <c r="BMQ38" s="191"/>
      <c r="BMR38" s="191"/>
      <c r="BMS38" s="191"/>
      <c r="BMT38" s="191"/>
      <c r="BMU38" s="191"/>
      <c r="BMV38" s="191"/>
      <c r="BMW38" s="191"/>
      <c r="BMX38" s="191"/>
      <c r="BMY38" s="191"/>
      <c r="BMZ38" s="191"/>
      <c r="BNA38" s="191"/>
      <c r="BNB38" s="191"/>
      <c r="BNC38" s="191"/>
      <c r="BND38" s="191"/>
      <c r="BNE38" s="191"/>
      <c r="BNF38" s="191"/>
      <c r="BNG38" s="191"/>
      <c r="BNH38" s="191"/>
      <c r="BNI38" s="191"/>
      <c r="BNJ38" s="191"/>
      <c r="BNK38" s="191"/>
      <c r="BNL38" s="191"/>
      <c r="BNM38" s="191"/>
      <c r="BNN38" s="191"/>
      <c r="BNO38" s="191"/>
      <c r="BNP38" s="191"/>
      <c r="BNQ38" s="191"/>
      <c r="BNR38" s="191"/>
      <c r="BNS38" s="191"/>
      <c r="BNT38" s="191"/>
      <c r="BNU38" s="191"/>
      <c r="BNV38" s="191"/>
      <c r="BNW38" s="191"/>
      <c r="BNX38" s="191"/>
      <c r="BNY38" s="191"/>
      <c r="BNZ38" s="191"/>
      <c r="BOA38" s="191"/>
      <c r="BOB38" s="191"/>
      <c r="BOC38" s="191"/>
      <c r="BOD38" s="191"/>
      <c r="BOE38" s="191"/>
      <c r="BOF38" s="191"/>
      <c r="BOG38" s="191"/>
      <c r="BOH38" s="191"/>
      <c r="BOI38" s="191"/>
      <c r="BOJ38" s="191"/>
      <c r="BOK38" s="191"/>
      <c r="BOL38" s="191"/>
      <c r="BOM38" s="191"/>
      <c r="BON38" s="191"/>
      <c r="BOO38" s="191"/>
      <c r="BOP38" s="191"/>
      <c r="BOQ38" s="191"/>
      <c r="BOR38" s="191"/>
      <c r="BOS38" s="191"/>
      <c r="BOT38" s="191"/>
      <c r="BOU38" s="191"/>
      <c r="BOV38" s="191"/>
      <c r="BOW38" s="191"/>
      <c r="BOX38" s="191"/>
      <c r="BOY38" s="191"/>
      <c r="BOZ38" s="191"/>
      <c r="BPA38" s="191"/>
      <c r="BPB38" s="191"/>
      <c r="BPC38" s="191"/>
      <c r="BPD38" s="191"/>
      <c r="BPE38" s="191"/>
      <c r="BPF38" s="191"/>
      <c r="BPG38" s="191"/>
      <c r="BPH38" s="191"/>
      <c r="BPI38" s="191"/>
      <c r="BPJ38" s="191"/>
      <c r="BPK38" s="191"/>
      <c r="BPL38" s="191"/>
      <c r="BPM38" s="191"/>
      <c r="BPN38" s="191"/>
      <c r="BPO38" s="191"/>
      <c r="BPP38" s="191"/>
      <c r="BPQ38" s="191"/>
      <c r="BPR38" s="191"/>
      <c r="BPS38" s="191"/>
      <c r="BPT38" s="191"/>
      <c r="BPU38" s="191"/>
      <c r="BPV38" s="191"/>
      <c r="BPW38" s="191"/>
      <c r="BPX38" s="191"/>
      <c r="BPY38" s="191"/>
      <c r="BPZ38" s="191"/>
      <c r="BQA38" s="191"/>
      <c r="BQB38" s="191"/>
      <c r="BQC38" s="191"/>
      <c r="BQD38" s="191"/>
      <c r="BQE38" s="191"/>
      <c r="BQF38" s="191"/>
      <c r="BQG38" s="191"/>
      <c r="BQH38" s="191"/>
      <c r="BQI38" s="191"/>
      <c r="BQJ38" s="191"/>
      <c r="BQK38" s="191"/>
      <c r="BQL38" s="191"/>
      <c r="BQM38" s="191"/>
      <c r="BQN38" s="191"/>
      <c r="BQO38" s="191"/>
      <c r="BQP38" s="191"/>
      <c r="BQQ38" s="191"/>
      <c r="BQR38" s="191"/>
      <c r="BQS38" s="191"/>
      <c r="BQT38" s="191"/>
      <c r="BQU38" s="191"/>
      <c r="BQV38" s="191"/>
      <c r="BQW38" s="191"/>
      <c r="BQX38" s="191"/>
      <c r="BQY38" s="191"/>
      <c r="BQZ38" s="191"/>
      <c r="BRA38" s="191"/>
      <c r="BRB38" s="191"/>
      <c r="BRC38" s="191"/>
      <c r="BRD38" s="191"/>
      <c r="BRE38" s="191"/>
      <c r="BRF38" s="191"/>
      <c r="BRG38" s="191"/>
      <c r="BRH38" s="191"/>
      <c r="BRI38" s="191"/>
      <c r="BRJ38" s="191"/>
      <c r="BRK38" s="191"/>
      <c r="BRL38" s="191"/>
      <c r="BRM38" s="191"/>
      <c r="BRN38" s="191"/>
      <c r="BRO38" s="191"/>
      <c r="BRP38" s="191"/>
      <c r="BRQ38" s="191"/>
      <c r="BRR38" s="191"/>
      <c r="BRS38" s="191"/>
      <c r="BRT38" s="191"/>
      <c r="BRU38" s="191"/>
      <c r="BRV38" s="191"/>
      <c r="BRW38" s="191"/>
      <c r="BRX38" s="191"/>
      <c r="BRY38" s="191"/>
      <c r="BRZ38" s="191"/>
      <c r="BSA38" s="191"/>
      <c r="BSB38" s="191"/>
      <c r="BSC38" s="191"/>
      <c r="BSD38" s="191"/>
      <c r="BSE38" s="191"/>
      <c r="BSF38" s="191"/>
      <c r="BSG38" s="191"/>
      <c r="BSH38" s="191"/>
      <c r="BSI38" s="191"/>
      <c r="BSJ38" s="191"/>
      <c r="BSK38" s="191"/>
      <c r="BSL38" s="191"/>
      <c r="BSM38" s="191"/>
      <c r="BSN38" s="191"/>
      <c r="BSO38" s="191"/>
      <c r="BSP38" s="191"/>
      <c r="BSQ38" s="191"/>
      <c r="BSR38" s="191"/>
      <c r="BSS38" s="191"/>
      <c r="BST38" s="191"/>
      <c r="BSU38" s="191"/>
      <c r="BSV38" s="191"/>
      <c r="BSW38" s="191"/>
      <c r="BSX38" s="191"/>
      <c r="BSY38" s="191"/>
      <c r="BSZ38" s="191"/>
      <c r="BTA38" s="191"/>
      <c r="BTB38" s="191"/>
      <c r="BTC38" s="191"/>
      <c r="BTD38" s="191"/>
      <c r="BTE38" s="191"/>
      <c r="BTF38" s="191"/>
      <c r="BTG38" s="191"/>
      <c r="BTH38" s="191"/>
      <c r="BTI38" s="191"/>
      <c r="BTJ38" s="191"/>
      <c r="BTK38" s="191"/>
      <c r="BTL38" s="191"/>
      <c r="BTM38" s="191"/>
      <c r="BTN38" s="191"/>
      <c r="BTO38" s="191"/>
      <c r="BTP38" s="191"/>
      <c r="BTQ38" s="191"/>
      <c r="BTR38" s="191"/>
      <c r="BTS38" s="191"/>
      <c r="BTT38" s="191"/>
      <c r="BTU38" s="191"/>
      <c r="BTV38" s="191"/>
      <c r="BTW38" s="191"/>
      <c r="BTX38" s="191"/>
      <c r="BTY38" s="191"/>
      <c r="BTZ38" s="191"/>
      <c r="BUA38" s="191"/>
      <c r="BUB38" s="191"/>
      <c r="BUC38" s="191"/>
      <c r="BUD38" s="191"/>
      <c r="BUE38" s="191"/>
      <c r="BUF38" s="191"/>
      <c r="BUG38" s="191"/>
      <c r="BUH38" s="191"/>
      <c r="BUI38" s="191"/>
      <c r="BUJ38" s="191"/>
      <c r="BUK38" s="191"/>
      <c r="BUL38" s="191"/>
      <c r="BUM38" s="191"/>
      <c r="BUN38" s="191"/>
      <c r="BUO38" s="191"/>
      <c r="BUP38" s="191"/>
      <c r="BUQ38" s="191"/>
      <c r="BUR38" s="191"/>
      <c r="BUS38" s="191"/>
      <c r="BUT38" s="191"/>
      <c r="BUU38" s="191"/>
      <c r="BUV38" s="191"/>
      <c r="BUW38" s="191"/>
      <c r="BUX38" s="191"/>
      <c r="BUY38" s="191"/>
      <c r="BUZ38" s="191"/>
      <c r="BVA38" s="191"/>
      <c r="BVB38" s="191"/>
      <c r="BVC38" s="191"/>
      <c r="BVD38" s="191"/>
      <c r="BVE38" s="191"/>
      <c r="BVF38" s="191"/>
      <c r="BVG38" s="191"/>
      <c r="BVH38" s="191"/>
      <c r="BVI38" s="191"/>
      <c r="BVJ38" s="191"/>
      <c r="BVK38" s="191"/>
      <c r="BVL38" s="191"/>
      <c r="BVM38" s="191"/>
      <c r="BVN38" s="191"/>
      <c r="BVO38" s="191"/>
      <c r="BVP38" s="191"/>
      <c r="BVQ38" s="191"/>
      <c r="BVR38" s="191"/>
      <c r="BVS38" s="191"/>
      <c r="BVT38" s="191"/>
      <c r="BVU38" s="191"/>
      <c r="BVV38" s="191"/>
      <c r="BVW38" s="191"/>
      <c r="BVX38" s="191"/>
      <c r="BVY38" s="191"/>
      <c r="BVZ38" s="191"/>
      <c r="BWA38" s="191"/>
      <c r="BWB38" s="191"/>
      <c r="BWC38" s="191"/>
      <c r="BWD38" s="191"/>
      <c r="BWE38" s="191"/>
      <c r="BWF38" s="191"/>
      <c r="BWG38" s="191"/>
      <c r="BWH38" s="191"/>
      <c r="BWI38" s="191"/>
      <c r="BWJ38" s="191"/>
      <c r="BWK38" s="191"/>
      <c r="BWL38" s="191"/>
      <c r="BWM38" s="191"/>
      <c r="BWN38" s="191"/>
      <c r="BWO38" s="191"/>
      <c r="BWP38" s="191"/>
      <c r="BWQ38" s="191"/>
      <c r="BWR38" s="191"/>
      <c r="BWS38" s="191"/>
      <c r="BWT38" s="191"/>
      <c r="BWU38" s="191"/>
      <c r="BWV38" s="191"/>
      <c r="BWW38" s="191"/>
      <c r="BWX38" s="191"/>
      <c r="BWY38" s="191"/>
      <c r="BWZ38" s="191"/>
      <c r="BXA38" s="191"/>
      <c r="BXB38" s="191"/>
      <c r="BXC38" s="191"/>
      <c r="BXD38" s="191"/>
      <c r="BXE38" s="191"/>
      <c r="BXF38" s="191"/>
      <c r="BXG38" s="191"/>
      <c r="BXH38" s="191"/>
      <c r="BXI38" s="191"/>
      <c r="BXJ38" s="191"/>
      <c r="BXK38" s="191"/>
      <c r="BXL38" s="191"/>
      <c r="BXM38" s="191"/>
      <c r="BXN38" s="191"/>
      <c r="BXO38" s="191"/>
      <c r="BXP38" s="191"/>
      <c r="BXQ38" s="191"/>
      <c r="BXR38" s="191"/>
      <c r="BXS38" s="191"/>
      <c r="BXT38" s="191"/>
      <c r="BXU38" s="191"/>
      <c r="BXV38" s="191"/>
      <c r="BXW38" s="191"/>
      <c r="BXX38" s="191"/>
      <c r="BXY38" s="191"/>
      <c r="BXZ38" s="191"/>
      <c r="BYA38" s="191"/>
      <c r="BYB38" s="191"/>
      <c r="BYC38" s="191"/>
      <c r="BYD38" s="191"/>
      <c r="BYE38" s="191"/>
      <c r="BYF38" s="191"/>
      <c r="BYG38" s="191"/>
      <c r="BYH38" s="191"/>
      <c r="BYI38" s="191"/>
      <c r="BYJ38" s="191"/>
      <c r="BYK38" s="191"/>
      <c r="BYL38" s="191"/>
      <c r="BYM38" s="191"/>
      <c r="BYN38" s="191"/>
      <c r="BYO38" s="191"/>
      <c r="BYP38" s="191"/>
      <c r="BYQ38" s="191"/>
      <c r="BYR38" s="191"/>
      <c r="BYS38" s="191"/>
      <c r="BYT38" s="191"/>
      <c r="BYU38" s="191"/>
      <c r="BYV38" s="191"/>
      <c r="BYW38" s="191"/>
      <c r="BYX38" s="191"/>
      <c r="BYY38" s="191"/>
      <c r="BYZ38" s="191"/>
      <c r="BZA38" s="191"/>
      <c r="BZB38" s="191"/>
      <c r="BZC38" s="191"/>
      <c r="BZD38" s="191"/>
      <c r="BZE38" s="191"/>
      <c r="BZF38" s="191"/>
      <c r="BZG38" s="191"/>
      <c r="BZH38" s="191"/>
      <c r="BZI38" s="191"/>
      <c r="BZJ38" s="191"/>
      <c r="BZK38" s="191"/>
      <c r="BZL38" s="191"/>
      <c r="BZM38" s="191"/>
      <c r="BZN38" s="191"/>
      <c r="BZO38" s="191"/>
      <c r="BZP38" s="191"/>
      <c r="BZQ38" s="191"/>
      <c r="BZR38" s="191"/>
      <c r="BZS38" s="191"/>
      <c r="BZT38" s="191"/>
      <c r="BZU38" s="191"/>
      <c r="BZV38" s="191"/>
      <c r="BZW38" s="191"/>
      <c r="BZX38" s="191"/>
      <c r="BZY38" s="191"/>
      <c r="BZZ38" s="191"/>
      <c r="CAA38" s="191"/>
      <c r="CAB38" s="191"/>
      <c r="CAC38" s="191"/>
      <c r="CAD38" s="191"/>
      <c r="CAE38" s="191"/>
      <c r="CAF38" s="191"/>
      <c r="CAG38" s="191"/>
      <c r="CAH38" s="191"/>
      <c r="CAI38" s="191"/>
      <c r="CAJ38" s="191"/>
      <c r="CAK38" s="191"/>
      <c r="CAL38" s="191"/>
      <c r="CAM38" s="191"/>
      <c r="CAN38" s="191"/>
      <c r="CAO38" s="191"/>
      <c r="CAP38" s="191"/>
      <c r="CAQ38" s="191"/>
      <c r="CAR38" s="191"/>
      <c r="CAS38" s="191"/>
      <c r="CAT38" s="191"/>
      <c r="CAU38" s="191"/>
      <c r="CAV38" s="191"/>
      <c r="CAW38" s="191"/>
      <c r="CAX38" s="191"/>
      <c r="CAY38" s="191"/>
      <c r="CAZ38" s="191"/>
      <c r="CBA38" s="191"/>
      <c r="CBB38" s="191"/>
      <c r="CBC38" s="191"/>
      <c r="CBD38" s="191"/>
      <c r="CBE38" s="191"/>
      <c r="CBF38" s="191"/>
      <c r="CBG38" s="191"/>
      <c r="CBH38" s="191"/>
      <c r="CBI38" s="191"/>
      <c r="CBJ38" s="191"/>
      <c r="CBK38" s="191"/>
      <c r="CBL38" s="191"/>
      <c r="CBM38" s="191"/>
      <c r="CBN38" s="191"/>
      <c r="CBO38" s="191"/>
      <c r="CBP38" s="191"/>
      <c r="CBQ38" s="191"/>
      <c r="CBR38" s="191"/>
      <c r="CBS38" s="191"/>
      <c r="CBT38" s="191"/>
      <c r="CBU38" s="191"/>
      <c r="CBV38" s="191"/>
      <c r="CBW38" s="191"/>
      <c r="CBX38" s="191"/>
      <c r="CBY38" s="191"/>
      <c r="CBZ38" s="191"/>
      <c r="CCA38" s="191"/>
      <c r="CCB38" s="191"/>
      <c r="CCC38" s="191"/>
      <c r="CCD38" s="191"/>
      <c r="CCE38" s="191"/>
      <c r="CCF38" s="191"/>
      <c r="CCG38" s="191"/>
      <c r="CCH38" s="191"/>
      <c r="CCI38" s="191"/>
      <c r="CCJ38" s="191"/>
      <c r="CCK38" s="191"/>
      <c r="CCL38" s="191"/>
      <c r="CCM38" s="191"/>
      <c r="CCN38" s="191"/>
      <c r="CCO38" s="191"/>
      <c r="CCP38" s="191"/>
      <c r="CCQ38" s="191"/>
      <c r="CCR38" s="191"/>
      <c r="CCS38" s="191"/>
      <c r="CCT38" s="191"/>
      <c r="CCU38" s="191"/>
      <c r="CCV38" s="191"/>
      <c r="CCW38" s="191"/>
      <c r="CCX38" s="191"/>
      <c r="CCY38" s="191"/>
      <c r="CCZ38" s="191"/>
      <c r="CDA38" s="191"/>
      <c r="CDB38" s="191"/>
      <c r="CDC38" s="191"/>
      <c r="CDD38" s="191"/>
      <c r="CDE38" s="191"/>
      <c r="CDF38" s="191"/>
      <c r="CDG38" s="191"/>
      <c r="CDH38" s="191"/>
      <c r="CDI38" s="191"/>
      <c r="CDJ38" s="191"/>
      <c r="CDK38" s="191"/>
      <c r="CDL38" s="191"/>
      <c r="CDM38" s="191"/>
      <c r="CDN38" s="191"/>
      <c r="CDO38" s="191"/>
      <c r="CDP38" s="191"/>
      <c r="CDQ38" s="191"/>
      <c r="CDR38" s="191"/>
      <c r="CDS38" s="191"/>
      <c r="CDT38" s="191"/>
      <c r="CDU38" s="191"/>
      <c r="CDV38" s="191"/>
      <c r="CDW38" s="191"/>
      <c r="CDX38" s="191"/>
      <c r="CDY38" s="191"/>
      <c r="CDZ38" s="191"/>
      <c r="CEA38" s="191"/>
      <c r="CEB38" s="191"/>
      <c r="CEC38" s="191"/>
      <c r="CED38" s="191"/>
      <c r="CEE38" s="191"/>
      <c r="CEF38" s="191"/>
      <c r="CEG38" s="191"/>
      <c r="CEH38" s="191"/>
      <c r="CEI38" s="191"/>
      <c r="CEJ38" s="191"/>
      <c r="CEK38" s="191"/>
      <c r="CEL38" s="191"/>
      <c r="CEM38" s="191"/>
      <c r="CEN38" s="191"/>
      <c r="CEO38" s="191"/>
      <c r="CEP38" s="191"/>
      <c r="CEQ38" s="191"/>
      <c r="CER38" s="191"/>
      <c r="CES38" s="191"/>
      <c r="CET38" s="191"/>
      <c r="CEU38" s="191"/>
      <c r="CEV38" s="191"/>
      <c r="CEW38" s="191"/>
      <c r="CEX38" s="191"/>
      <c r="CEY38" s="191"/>
      <c r="CEZ38" s="191"/>
      <c r="CFA38" s="191"/>
      <c r="CFB38" s="191"/>
      <c r="CFC38" s="191"/>
      <c r="CFD38" s="191"/>
      <c r="CFE38" s="191"/>
      <c r="CFF38" s="191"/>
      <c r="CFG38" s="191"/>
      <c r="CFH38" s="191"/>
      <c r="CFI38" s="191"/>
      <c r="CFJ38" s="191"/>
      <c r="CFK38" s="191"/>
      <c r="CFL38" s="191"/>
      <c r="CFM38" s="191"/>
      <c r="CFN38" s="191"/>
      <c r="CFO38" s="191"/>
      <c r="CFP38" s="191"/>
      <c r="CFQ38" s="191"/>
      <c r="CFR38" s="191"/>
      <c r="CFS38" s="191"/>
      <c r="CFT38" s="191"/>
      <c r="CFU38" s="191"/>
      <c r="CFV38" s="191"/>
      <c r="CFW38" s="191"/>
      <c r="CFX38" s="191"/>
      <c r="CFY38" s="191"/>
      <c r="CFZ38" s="191"/>
      <c r="CGA38" s="191"/>
      <c r="CGB38" s="191"/>
      <c r="CGC38" s="191"/>
      <c r="CGD38" s="191"/>
      <c r="CGE38" s="191"/>
      <c r="CGF38" s="191"/>
      <c r="CGG38" s="191"/>
      <c r="CGH38" s="191"/>
      <c r="CGI38" s="191"/>
      <c r="CGJ38" s="191"/>
      <c r="CGK38" s="191"/>
      <c r="CGL38" s="191"/>
      <c r="CGM38" s="191"/>
      <c r="CGN38" s="191"/>
      <c r="CGO38" s="191"/>
      <c r="CGP38" s="191"/>
      <c r="CGQ38" s="191"/>
      <c r="CGR38" s="191"/>
      <c r="CGS38" s="191"/>
      <c r="CGT38" s="191"/>
      <c r="CGU38" s="191"/>
      <c r="CGV38" s="191"/>
      <c r="CGW38" s="191"/>
      <c r="CGX38" s="191"/>
      <c r="CGY38" s="191"/>
      <c r="CGZ38" s="191"/>
      <c r="CHA38" s="191"/>
      <c r="CHB38" s="191"/>
      <c r="CHC38" s="191"/>
      <c r="CHD38" s="191"/>
      <c r="CHE38" s="191"/>
      <c r="CHF38" s="191"/>
      <c r="CHG38" s="191"/>
      <c r="CHH38" s="191"/>
      <c r="CHI38" s="191"/>
      <c r="CHJ38" s="191"/>
      <c r="CHK38" s="191"/>
      <c r="CHL38" s="191"/>
      <c r="CHM38" s="191"/>
      <c r="CHN38" s="191"/>
      <c r="CHO38" s="191"/>
      <c r="CHP38" s="191"/>
      <c r="CHQ38" s="191"/>
      <c r="CHR38" s="191"/>
      <c r="CHS38" s="191"/>
      <c r="CHT38" s="191"/>
      <c r="CHU38" s="191"/>
      <c r="CHV38" s="191"/>
      <c r="CHW38" s="191"/>
      <c r="CHX38" s="191"/>
      <c r="CHY38" s="191"/>
      <c r="CHZ38" s="191"/>
      <c r="CIA38" s="191"/>
      <c r="CIB38" s="191"/>
      <c r="CIC38" s="191"/>
      <c r="CID38" s="191"/>
      <c r="CIE38" s="191"/>
      <c r="CIF38" s="191"/>
      <c r="CIG38" s="191"/>
      <c r="CIH38" s="191"/>
      <c r="CII38" s="191"/>
      <c r="CIJ38" s="191"/>
      <c r="CIK38" s="191"/>
      <c r="CIL38" s="191"/>
      <c r="CIM38" s="191"/>
      <c r="CIN38" s="191"/>
      <c r="CIO38" s="191"/>
      <c r="CIP38" s="191"/>
      <c r="CIQ38" s="191"/>
      <c r="CIR38" s="191"/>
      <c r="CIS38" s="191"/>
      <c r="CIT38" s="191"/>
      <c r="CIU38" s="191"/>
      <c r="CIV38" s="191"/>
      <c r="CIW38" s="191"/>
      <c r="CIX38" s="191"/>
      <c r="CIY38" s="191"/>
      <c r="CIZ38" s="191"/>
      <c r="CJA38" s="191"/>
      <c r="CJB38" s="191"/>
      <c r="CJC38" s="191"/>
      <c r="CJD38" s="191"/>
      <c r="CJE38" s="191"/>
      <c r="CJF38" s="191"/>
      <c r="CJG38" s="191"/>
      <c r="CJH38" s="191"/>
      <c r="CJI38" s="191"/>
      <c r="CJJ38" s="191"/>
      <c r="CJK38" s="191"/>
      <c r="CJL38" s="191"/>
      <c r="CJM38" s="191"/>
      <c r="CJN38" s="191"/>
      <c r="CJO38" s="191"/>
      <c r="CJP38" s="191"/>
      <c r="CJQ38" s="191"/>
      <c r="CJR38" s="191"/>
      <c r="CJS38" s="191"/>
      <c r="CJT38" s="191"/>
      <c r="CJU38" s="191"/>
      <c r="CJV38" s="191"/>
      <c r="CJW38" s="191"/>
      <c r="CJX38" s="191"/>
      <c r="CJY38" s="191"/>
      <c r="CJZ38" s="191"/>
      <c r="CKA38" s="191"/>
      <c r="CKB38" s="191"/>
      <c r="CKC38" s="191"/>
      <c r="CKD38" s="191"/>
      <c r="CKE38" s="191"/>
      <c r="CKF38" s="191"/>
      <c r="CKG38" s="191"/>
      <c r="CKH38" s="191"/>
      <c r="CKI38" s="191"/>
      <c r="CKJ38" s="191"/>
      <c r="CKK38" s="191"/>
      <c r="CKL38" s="191"/>
      <c r="CKM38" s="191"/>
      <c r="CKN38" s="191"/>
      <c r="CKO38" s="191"/>
      <c r="CKP38" s="191"/>
      <c r="CKQ38" s="191"/>
      <c r="CKR38" s="191"/>
      <c r="CKS38" s="191"/>
      <c r="CKT38" s="191"/>
      <c r="CKU38" s="191"/>
      <c r="CKV38" s="191"/>
      <c r="CKW38" s="191"/>
      <c r="CKX38" s="191"/>
      <c r="CKY38" s="191"/>
      <c r="CKZ38" s="191"/>
      <c r="CLA38" s="191"/>
      <c r="CLB38" s="191"/>
      <c r="CLC38" s="191"/>
      <c r="CLD38" s="191"/>
      <c r="CLE38" s="191"/>
      <c r="CLF38" s="191"/>
      <c r="CLG38" s="191"/>
      <c r="CLH38" s="191"/>
      <c r="CLI38" s="191"/>
      <c r="CLJ38" s="191"/>
      <c r="CLK38" s="191"/>
      <c r="CLL38" s="191"/>
      <c r="CLM38" s="191"/>
      <c r="CLN38" s="191"/>
      <c r="CLO38" s="191"/>
      <c r="CLP38" s="191"/>
      <c r="CLQ38" s="191"/>
      <c r="CLR38" s="191"/>
      <c r="CLS38" s="191"/>
      <c r="CLT38" s="191"/>
      <c r="CLU38" s="191"/>
      <c r="CLV38" s="191"/>
      <c r="CLW38" s="191"/>
      <c r="CLX38" s="191"/>
      <c r="CLY38" s="191"/>
      <c r="CLZ38" s="191"/>
      <c r="CMA38" s="191"/>
      <c r="CMB38" s="191"/>
      <c r="CMC38" s="191"/>
      <c r="CMD38" s="191"/>
      <c r="CME38" s="191"/>
      <c r="CMF38" s="191"/>
      <c r="CMG38" s="191"/>
      <c r="CMH38" s="191"/>
      <c r="CMI38" s="191"/>
      <c r="CMJ38" s="191"/>
      <c r="CMK38" s="191"/>
      <c r="CML38" s="191"/>
      <c r="CMM38" s="191"/>
      <c r="CMN38" s="191"/>
      <c r="CMO38" s="191"/>
      <c r="CMP38" s="191"/>
      <c r="CMQ38" s="191"/>
      <c r="CMR38" s="191"/>
      <c r="CMS38" s="191"/>
      <c r="CMT38" s="191"/>
      <c r="CMU38" s="191"/>
      <c r="CMV38" s="191"/>
      <c r="CMW38" s="191"/>
      <c r="CMX38" s="191"/>
      <c r="CMY38" s="191"/>
      <c r="CMZ38" s="191"/>
      <c r="CNA38" s="191"/>
      <c r="CNB38" s="191"/>
      <c r="CNC38" s="191"/>
      <c r="CND38" s="191"/>
      <c r="CNE38" s="191"/>
      <c r="CNF38" s="191"/>
      <c r="CNG38" s="191"/>
      <c r="CNH38" s="191"/>
      <c r="CNI38" s="191"/>
      <c r="CNJ38" s="191"/>
      <c r="CNK38" s="191"/>
      <c r="CNL38" s="191"/>
      <c r="CNM38" s="191"/>
      <c r="CNN38" s="191"/>
      <c r="CNO38" s="191"/>
      <c r="CNP38" s="191"/>
      <c r="CNQ38" s="191"/>
      <c r="CNR38" s="191"/>
      <c r="CNS38" s="191"/>
      <c r="CNT38" s="191"/>
      <c r="CNU38" s="191"/>
      <c r="CNV38" s="191"/>
      <c r="CNW38" s="191"/>
      <c r="CNX38" s="191"/>
      <c r="CNY38" s="191"/>
      <c r="CNZ38" s="191"/>
      <c r="COA38" s="191"/>
      <c r="COB38" s="191"/>
      <c r="COC38" s="191"/>
      <c r="COD38" s="191"/>
      <c r="COE38" s="191"/>
      <c r="COF38" s="191"/>
      <c r="COG38" s="191"/>
      <c r="COH38" s="191"/>
      <c r="COI38" s="191"/>
      <c r="COJ38" s="191"/>
      <c r="COK38" s="191"/>
      <c r="COL38" s="191"/>
      <c r="COM38" s="191"/>
      <c r="CON38" s="191"/>
      <c r="COO38" s="191"/>
      <c r="COP38" s="191"/>
      <c r="COQ38" s="191"/>
      <c r="COR38" s="191"/>
      <c r="COS38" s="191"/>
      <c r="COT38" s="191"/>
      <c r="COU38" s="191"/>
      <c r="COV38" s="191"/>
      <c r="COW38" s="191"/>
      <c r="COX38" s="191"/>
      <c r="COY38" s="191"/>
      <c r="COZ38" s="191"/>
      <c r="CPA38" s="191"/>
      <c r="CPB38" s="191"/>
      <c r="CPC38" s="191"/>
      <c r="CPD38" s="191"/>
      <c r="CPE38" s="191"/>
      <c r="CPF38" s="191"/>
      <c r="CPG38" s="191"/>
      <c r="CPH38" s="191"/>
      <c r="CPI38" s="191"/>
      <c r="CPJ38" s="191"/>
      <c r="CPK38" s="191"/>
      <c r="CPL38" s="191"/>
      <c r="CPM38" s="191"/>
      <c r="CPN38" s="191"/>
      <c r="CPO38" s="191"/>
      <c r="CPP38" s="191"/>
      <c r="CPQ38" s="191"/>
      <c r="CPR38" s="191"/>
      <c r="CPS38" s="191"/>
      <c r="CPT38" s="191"/>
      <c r="CPU38" s="191"/>
      <c r="CPV38" s="191"/>
      <c r="CPW38" s="191"/>
      <c r="CPX38" s="191"/>
      <c r="CPY38" s="191"/>
      <c r="CPZ38" s="191"/>
      <c r="CQA38" s="191"/>
      <c r="CQB38" s="191"/>
      <c r="CQC38" s="191"/>
      <c r="CQD38" s="191"/>
      <c r="CQE38" s="191"/>
      <c r="CQF38" s="191"/>
      <c r="CQG38" s="191"/>
      <c r="CQH38" s="191"/>
      <c r="CQI38" s="191"/>
      <c r="CQJ38" s="191"/>
      <c r="CQK38" s="191"/>
      <c r="CQL38" s="191"/>
      <c r="CQM38" s="191"/>
      <c r="CQN38" s="191"/>
      <c r="CQO38" s="191"/>
      <c r="CQP38" s="191"/>
      <c r="CQQ38" s="191"/>
      <c r="CQR38" s="191"/>
      <c r="CQS38" s="191"/>
      <c r="CQT38" s="191"/>
      <c r="CQU38" s="191"/>
      <c r="CQV38" s="191"/>
      <c r="CQW38" s="191"/>
      <c r="CQX38" s="191"/>
      <c r="CQY38" s="191"/>
      <c r="CQZ38" s="191"/>
      <c r="CRA38" s="191"/>
      <c r="CRB38" s="191"/>
      <c r="CRC38" s="191"/>
      <c r="CRD38" s="191"/>
      <c r="CRE38" s="191"/>
      <c r="CRF38" s="191"/>
      <c r="CRG38" s="191"/>
      <c r="CRH38" s="191"/>
      <c r="CRI38" s="191"/>
      <c r="CRJ38" s="191"/>
      <c r="CRK38" s="191"/>
      <c r="CRL38" s="191"/>
      <c r="CRM38" s="191"/>
      <c r="CRN38" s="191"/>
      <c r="CRO38" s="191"/>
      <c r="CRP38" s="191"/>
      <c r="CRQ38" s="191"/>
      <c r="CRR38" s="191"/>
      <c r="CRS38" s="191"/>
      <c r="CRT38" s="191"/>
      <c r="CRU38" s="191"/>
      <c r="CRV38" s="191"/>
      <c r="CRW38" s="191"/>
      <c r="CRX38" s="191"/>
      <c r="CRY38" s="191"/>
      <c r="CRZ38" s="191"/>
      <c r="CSA38" s="191"/>
      <c r="CSB38" s="191"/>
      <c r="CSC38" s="191"/>
      <c r="CSD38" s="191"/>
      <c r="CSE38" s="191"/>
      <c r="CSF38" s="191"/>
      <c r="CSG38" s="191"/>
      <c r="CSH38" s="191"/>
      <c r="CSI38" s="191"/>
      <c r="CSJ38" s="191"/>
      <c r="CSK38" s="191"/>
      <c r="CSL38" s="191"/>
      <c r="CSM38" s="191"/>
      <c r="CSN38" s="191"/>
      <c r="CSO38" s="191"/>
      <c r="CSP38" s="191"/>
      <c r="CSQ38" s="191"/>
      <c r="CSR38" s="191"/>
      <c r="CSS38" s="191"/>
      <c r="CST38" s="191"/>
      <c r="CSU38" s="191"/>
      <c r="CSV38" s="191"/>
      <c r="CSW38" s="191"/>
      <c r="CSX38" s="191"/>
      <c r="CSY38" s="191"/>
      <c r="CSZ38" s="191"/>
      <c r="CTA38" s="191"/>
      <c r="CTB38" s="191"/>
      <c r="CTC38" s="191"/>
      <c r="CTD38" s="191"/>
      <c r="CTE38" s="191"/>
      <c r="CTF38" s="191"/>
      <c r="CTG38" s="191"/>
      <c r="CTH38" s="191"/>
      <c r="CTI38" s="191"/>
      <c r="CTJ38" s="191"/>
      <c r="CTK38" s="191"/>
      <c r="CTL38" s="191"/>
      <c r="CTM38" s="191"/>
      <c r="CTN38" s="191"/>
      <c r="CTO38" s="191"/>
      <c r="CTP38" s="191"/>
      <c r="CTQ38" s="191"/>
      <c r="CTR38" s="191"/>
      <c r="CTS38" s="191"/>
      <c r="CTT38" s="191"/>
      <c r="CTU38" s="191"/>
      <c r="CTV38" s="191"/>
      <c r="CTW38" s="191"/>
      <c r="CTX38" s="191"/>
      <c r="CTY38" s="191"/>
      <c r="CTZ38" s="191"/>
      <c r="CUA38" s="191"/>
      <c r="CUB38" s="191"/>
      <c r="CUC38" s="191"/>
      <c r="CUD38" s="191"/>
      <c r="CUE38" s="191"/>
      <c r="CUF38" s="191"/>
      <c r="CUG38" s="191"/>
      <c r="CUH38" s="191"/>
      <c r="CUI38" s="191"/>
      <c r="CUJ38" s="191"/>
      <c r="CUK38" s="191"/>
      <c r="CUL38" s="191"/>
      <c r="CUM38" s="191"/>
      <c r="CUN38" s="191"/>
      <c r="CUO38" s="191"/>
      <c r="CUP38" s="191"/>
      <c r="CUQ38" s="191"/>
      <c r="CUR38" s="191"/>
      <c r="CUS38" s="191"/>
      <c r="CUT38" s="191"/>
      <c r="CUU38" s="191"/>
      <c r="CUV38" s="191"/>
      <c r="CUW38" s="191"/>
      <c r="CUX38" s="191"/>
      <c r="CUY38" s="191"/>
      <c r="CUZ38" s="191"/>
      <c r="CVA38" s="191"/>
      <c r="CVB38" s="191"/>
      <c r="CVC38" s="191"/>
      <c r="CVD38" s="191"/>
      <c r="CVE38" s="191"/>
      <c r="CVF38" s="191"/>
      <c r="CVG38" s="191"/>
      <c r="CVH38" s="191"/>
      <c r="CVI38" s="191"/>
      <c r="CVJ38" s="191"/>
      <c r="CVK38" s="191"/>
      <c r="CVL38" s="191"/>
      <c r="CVM38" s="191"/>
      <c r="CVN38" s="191"/>
      <c r="CVO38" s="191"/>
      <c r="CVP38" s="191"/>
      <c r="CVQ38" s="191"/>
      <c r="CVR38" s="191"/>
      <c r="CVS38" s="191"/>
      <c r="CVT38" s="191"/>
      <c r="CVU38" s="191"/>
      <c r="CVV38" s="191"/>
      <c r="CVW38" s="191"/>
      <c r="CVX38" s="191"/>
      <c r="CVY38" s="191"/>
      <c r="CVZ38" s="191"/>
      <c r="CWA38" s="191"/>
      <c r="CWB38" s="191"/>
      <c r="CWC38" s="191"/>
      <c r="CWD38" s="191"/>
      <c r="CWE38" s="191"/>
      <c r="CWF38" s="191"/>
      <c r="CWG38" s="191"/>
      <c r="CWH38" s="191"/>
      <c r="CWI38" s="191"/>
      <c r="CWJ38" s="191"/>
      <c r="CWK38" s="191"/>
      <c r="CWL38" s="191"/>
      <c r="CWM38" s="191"/>
      <c r="CWN38" s="191"/>
      <c r="CWO38" s="191"/>
      <c r="CWP38" s="191"/>
      <c r="CWQ38" s="191"/>
      <c r="CWR38" s="191"/>
      <c r="CWS38" s="191"/>
      <c r="CWT38" s="191"/>
      <c r="CWU38" s="191"/>
      <c r="CWV38" s="191"/>
      <c r="CWW38" s="191"/>
      <c r="CWX38" s="191"/>
      <c r="CWY38" s="191"/>
      <c r="CWZ38" s="191"/>
      <c r="CXA38" s="191"/>
      <c r="CXB38" s="191"/>
      <c r="CXC38" s="191"/>
      <c r="CXD38" s="191"/>
      <c r="CXE38" s="191"/>
      <c r="CXF38" s="191"/>
      <c r="CXG38" s="191"/>
      <c r="CXH38" s="191"/>
      <c r="CXI38" s="191"/>
      <c r="CXJ38" s="191"/>
      <c r="CXK38" s="191"/>
      <c r="CXL38" s="191"/>
      <c r="CXM38" s="191"/>
      <c r="CXN38" s="191"/>
      <c r="CXO38" s="191"/>
      <c r="CXP38" s="191"/>
      <c r="CXQ38" s="191"/>
      <c r="CXR38" s="191"/>
      <c r="CXS38" s="191"/>
      <c r="CXT38" s="191"/>
      <c r="CXU38" s="191"/>
      <c r="CXV38" s="191"/>
      <c r="CXW38" s="191"/>
      <c r="CXX38" s="191"/>
      <c r="CXY38" s="191"/>
      <c r="CXZ38" s="191"/>
      <c r="CYA38" s="191"/>
      <c r="CYB38" s="191"/>
      <c r="CYC38" s="191"/>
      <c r="CYD38" s="191"/>
      <c r="CYE38" s="191"/>
      <c r="CYF38" s="191"/>
      <c r="CYG38" s="191"/>
      <c r="CYH38" s="191"/>
      <c r="CYI38" s="191"/>
      <c r="CYJ38" s="191"/>
      <c r="CYK38" s="191"/>
      <c r="CYL38" s="191"/>
      <c r="CYM38" s="191"/>
      <c r="CYN38" s="191"/>
      <c r="CYO38" s="191"/>
      <c r="CYP38" s="191"/>
      <c r="CYQ38" s="191"/>
      <c r="CYR38" s="191"/>
      <c r="CYS38" s="191"/>
      <c r="CYT38" s="191"/>
      <c r="CYU38" s="191"/>
      <c r="CYV38" s="191"/>
      <c r="CYW38" s="191"/>
      <c r="CYX38" s="191"/>
      <c r="CYY38" s="191"/>
      <c r="CYZ38" s="191"/>
      <c r="CZA38" s="191"/>
      <c r="CZB38" s="191"/>
      <c r="CZC38" s="191"/>
      <c r="CZD38" s="191"/>
      <c r="CZE38" s="191"/>
      <c r="CZF38" s="191"/>
      <c r="CZG38" s="191"/>
      <c r="CZH38" s="191"/>
      <c r="CZI38" s="191"/>
      <c r="CZJ38" s="191"/>
      <c r="CZK38" s="191"/>
      <c r="CZL38" s="191"/>
      <c r="CZM38" s="191"/>
      <c r="CZN38" s="191"/>
      <c r="CZO38" s="191"/>
      <c r="CZP38" s="191"/>
      <c r="CZQ38" s="191"/>
      <c r="CZR38" s="191"/>
      <c r="CZS38" s="191"/>
      <c r="CZT38" s="191"/>
      <c r="CZU38" s="191"/>
      <c r="CZV38" s="191"/>
      <c r="CZW38" s="191"/>
      <c r="CZX38" s="191"/>
      <c r="CZY38" s="191"/>
      <c r="CZZ38" s="191"/>
      <c r="DAA38" s="191"/>
      <c r="DAB38" s="191"/>
      <c r="DAC38" s="191"/>
      <c r="DAD38" s="191"/>
      <c r="DAE38" s="191"/>
      <c r="DAF38" s="191"/>
      <c r="DAG38" s="191"/>
      <c r="DAH38" s="191"/>
      <c r="DAI38" s="191"/>
      <c r="DAJ38" s="191"/>
      <c r="DAK38" s="191"/>
      <c r="DAL38" s="191"/>
      <c r="DAM38" s="191"/>
      <c r="DAN38" s="191"/>
      <c r="DAO38" s="191"/>
      <c r="DAP38" s="191"/>
      <c r="DAQ38" s="191"/>
      <c r="DAR38" s="191"/>
      <c r="DAS38" s="191"/>
      <c r="DAT38" s="191"/>
      <c r="DAU38" s="191"/>
      <c r="DAV38" s="191"/>
      <c r="DAW38" s="191"/>
      <c r="DAX38" s="191"/>
      <c r="DAY38" s="191"/>
      <c r="DAZ38" s="191"/>
      <c r="DBA38" s="191"/>
      <c r="DBB38" s="191"/>
      <c r="DBC38" s="191"/>
      <c r="DBD38" s="191"/>
      <c r="DBE38" s="191"/>
      <c r="DBF38" s="191"/>
      <c r="DBG38" s="191"/>
      <c r="DBH38" s="191"/>
      <c r="DBI38" s="191"/>
      <c r="DBJ38" s="191"/>
      <c r="DBK38" s="191"/>
      <c r="DBL38" s="191"/>
      <c r="DBM38" s="191"/>
      <c r="DBN38" s="191"/>
      <c r="DBO38" s="191"/>
      <c r="DBP38" s="191"/>
      <c r="DBQ38" s="191"/>
      <c r="DBR38" s="191"/>
      <c r="DBS38" s="191"/>
      <c r="DBT38" s="191"/>
      <c r="DBU38" s="191"/>
      <c r="DBV38" s="191"/>
      <c r="DBW38" s="191"/>
      <c r="DBX38" s="191"/>
      <c r="DBY38" s="191"/>
      <c r="DBZ38" s="191"/>
      <c r="DCA38" s="191"/>
      <c r="DCB38" s="191"/>
      <c r="DCC38" s="191"/>
      <c r="DCD38" s="191"/>
      <c r="DCE38" s="191"/>
      <c r="DCF38" s="191"/>
      <c r="DCG38" s="191"/>
      <c r="DCH38" s="191"/>
      <c r="DCI38" s="191"/>
      <c r="DCJ38" s="191"/>
      <c r="DCK38" s="191"/>
      <c r="DCL38" s="191"/>
      <c r="DCM38" s="191"/>
      <c r="DCN38" s="191"/>
      <c r="DCO38" s="191"/>
      <c r="DCP38" s="191"/>
      <c r="DCQ38" s="191"/>
      <c r="DCR38" s="191"/>
      <c r="DCS38" s="191"/>
      <c r="DCT38" s="191"/>
      <c r="DCU38" s="191"/>
      <c r="DCV38" s="191"/>
      <c r="DCW38" s="191"/>
      <c r="DCX38" s="191"/>
      <c r="DCY38" s="191"/>
      <c r="DCZ38" s="191"/>
      <c r="DDA38" s="191"/>
      <c r="DDB38" s="191"/>
      <c r="DDC38" s="191"/>
      <c r="DDD38" s="191"/>
      <c r="DDE38" s="191"/>
      <c r="DDF38" s="191"/>
      <c r="DDG38" s="191"/>
      <c r="DDH38" s="191"/>
      <c r="DDI38" s="191"/>
      <c r="DDJ38" s="191"/>
      <c r="DDK38" s="191"/>
      <c r="DDL38" s="191"/>
      <c r="DDM38" s="191"/>
      <c r="DDN38" s="191"/>
      <c r="DDO38" s="191"/>
      <c r="DDP38" s="191"/>
      <c r="DDQ38" s="191"/>
      <c r="DDR38" s="191"/>
      <c r="DDS38" s="191"/>
      <c r="DDT38" s="191"/>
      <c r="DDU38" s="191"/>
      <c r="DDV38" s="191"/>
      <c r="DDW38" s="191"/>
      <c r="DDX38" s="191"/>
      <c r="DDY38" s="191"/>
      <c r="DDZ38" s="191"/>
      <c r="DEA38" s="191"/>
      <c r="DEB38" s="191"/>
      <c r="DEC38" s="191"/>
      <c r="DED38" s="191"/>
      <c r="DEE38" s="191"/>
      <c r="DEF38" s="191"/>
      <c r="DEG38" s="191"/>
      <c r="DEH38" s="191"/>
      <c r="DEI38" s="191"/>
      <c r="DEJ38" s="191"/>
      <c r="DEK38" s="191"/>
      <c r="DEL38" s="191"/>
      <c r="DEM38" s="191"/>
      <c r="DEN38" s="191"/>
      <c r="DEO38" s="191"/>
      <c r="DEP38" s="191"/>
      <c r="DEQ38" s="191"/>
      <c r="DER38" s="191"/>
      <c r="DES38" s="191"/>
      <c r="DET38" s="191"/>
      <c r="DEU38" s="191"/>
      <c r="DEV38" s="191"/>
      <c r="DEW38" s="191"/>
      <c r="DEX38" s="191"/>
      <c r="DEY38" s="191"/>
      <c r="DEZ38" s="191"/>
      <c r="DFA38" s="191"/>
      <c r="DFB38" s="191"/>
      <c r="DFC38" s="191"/>
      <c r="DFD38" s="191"/>
      <c r="DFE38" s="191"/>
      <c r="DFF38" s="191"/>
      <c r="DFG38" s="191"/>
      <c r="DFH38" s="191"/>
      <c r="DFI38" s="191"/>
      <c r="DFJ38" s="191"/>
      <c r="DFK38" s="191"/>
      <c r="DFL38" s="191"/>
      <c r="DFM38" s="191"/>
      <c r="DFN38" s="191"/>
      <c r="DFO38" s="191"/>
      <c r="DFP38" s="191"/>
      <c r="DFQ38" s="191"/>
      <c r="DFR38" s="191"/>
      <c r="DFS38" s="191"/>
      <c r="DFT38" s="191"/>
      <c r="DFU38" s="191"/>
      <c r="DFV38" s="191"/>
      <c r="DFW38" s="191"/>
      <c r="DFX38" s="191"/>
      <c r="DFY38" s="191"/>
      <c r="DFZ38" s="191"/>
      <c r="DGA38" s="191"/>
      <c r="DGB38" s="191"/>
      <c r="DGC38" s="191"/>
      <c r="DGD38" s="191"/>
      <c r="DGE38" s="191"/>
      <c r="DGF38" s="191"/>
      <c r="DGG38" s="191"/>
      <c r="DGH38" s="191"/>
      <c r="DGI38" s="191"/>
      <c r="DGJ38" s="191"/>
      <c r="DGK38" s="191"/>
      <c r="DGL38" s="191"/>
      <c r="DGM38" s="191"/>
      <c r="DGN38" s="191"/>
      <c r="DGO38" s="191"/>
      <c r="DGP38" s="191"/>
      <c r="DGQ38" s="191"/>
      <c r="DGR38" s="191"/>
      <c r="DGS38" s="191"/>
      <c r="DGT38" s="191"/>
      <c r="DGU38" s="191"/>
      <c r="DGV38" s="191"/>
      <c r="DGW38" s="191"/>
      <c r="DGX38" s="191"/>
      <c r="DGY38" s="191"/>
      <c r="DGZ38" s="191"/>
      <c r="DHA38" s="191"/>
      <c r="DHB38" s="191"/>
      <c r="DHC38" s="191"/>
      <c r="DHD38" s="191"/>
      <c r="DHE38" s="191"/>
      <c r="DHF38" s="191"/>
      <c r="DHG38" s="191"/>
      <c r="DHH38" s="191"/>
      <c r="DHI38" s="191"/>
      <c r="DHJ38" s="191"/>
      <c r="DHK38" s="191"/>
      <c r="DHL38" s="191"/>
      <c r="DHM38" s="191"/>
      <c r="DHN38" s="191"/>
      <c r="DHO38" s="191"/>
      <c r="DHP38" s="191"/>
      <c r="DHQ38" s="191"/>
      <c r="DHR38" s="191"/>
      <c r="DHS38" s="191"/>
      <c r="DHT38" s="191"/>
      <c r="DHU38" s="191"/>
      <c r="DHV38" s="191"/>
      <c r="DHW38" s="191"/>
      <c r="DHX38" s="191"/>
      <c r="DHY38" s="191"/>
      <c r="DHZ38" s="191"/>
      <c r="DIA38" s="191"/>
      <c r="DIB38" s="191"/>
      <c r="DIC38" s="191"/>
      <c r="DID38" s="191"/>
      <c r="DIE38" s="191"/>
      <c r="DIF38" s="191"/>
      <c r="DIG38" s="191"/>
      <c r="DIH38" s="191"/>
      <c r="DII38" s="191"/>
      <c r="DIJ38" s="191"/>
      <c r="DIK38" s="191"/>
      <c r="DIL38" s="191"/>
      <c r="DIM38" s="191"/>
      <c r="DIN38" s="191"/>
      <c r="DIO38" s="191"/>
      <c r="DIP38" s="191"/>
      <c r="DIQ38" s="191"/>
      <c r="DIR38" s="191"/>
      <c r="DIS38" s="191"/>
      <c r="DIT38" s="191"/>
      <c r="DIU38" s="191"/>
      <c r="DIV38" s="191"/>
      <c r="DIW38" s="191"/>
      <c r="DIX38" s="191"/>
      <c r="DIY38" s="191"/>
      <c r="DIZ38" s="191"/>
      <c r="DJA38" s="191"/>
      <c r="DJB38" s="191"/>
      <c r="DJC38" s="191"/>
      <c r="DJD38" s="191"/>
      <c r="DJE38" s="191"/>
      <c r="DJF38" s="191"/>
      <c r="DJG38" s="191"/>
      <c r="DJH38" s="191"/>
      <c r="DJI38" s="191"/>
      <c r="DJJ38" s="191"/>
      <c r="DJK38" s="191"/>
      <c r="DJL38" s="191"/>
      <c r="DJM38" s="191"/>
      <c r="DJN38" s="191"/>
      <c r="DJO38" s="191"/>
      <c r="DJP38" s="191"/>
      <c r="DJQ38" s="191"/>
      <c r="DJR38" s="191"/>
      <c r="DJS38" s="191"/>
      <c r="DJT38" s="191"/>
      <c r="DJU38" s="191"/>
      <c r="DJV38" s="191"/>
      <c r="DJW38" s="191"/>
      <c r="DJX38" s="191"/>
      <c r="DJY38" s="191"/>
      <c r="DJZ38" s="191"/>
      <c r="DKA38" s="191"/>
      <c r="DKB38" s="191"/>
      <c r="DKC38" s="191"/>
      <c r="DKD38" s="191"/>
      <c r="DKE38" s="191"/>
      <c r="DKF38" s="191"/>
      <c r="DKG38" s="191"/>
      <c r="DKH38" s="191"/>
      <c r="DKI38" s="191"/>
      <c r="DKJ38" s="191"/>
      <c r="DKK38" s="191"/>
      <c r="DKL38" s="191"/>
      <c r="DKM38" s="191"/>
      <c r="DKN38" s="191"/>
      <c r="DKO38" s="191"/>
      <c r="DKP38" s="191"/>
      <c r="DKQ38" s="191"/>
      <c r="DKR38" s="191"/>
      <c r="DKS38" s="191"/>
      <c r="DKT38" s="191"/>
      <c r="DKU38" s="191"/>
      <c r="DKV38" s="191"/>
      <c r="DKW38" s="191"/>
      <c r="DKX38" s="191"/>
      <c r="DKY38" s="191"/>
      <c r="DKZ38" s="191"/>
      <c r="DLA38" s="191"/>
      <c r="DLB38" s="191"/>
      <c r="DLC38" s="191"/>
      <c r="DLD38" s="191"/>
      <c r="DLE38" s="191"/>
      <c r="DLF38" s="191"/>
      <c r="DLG38" s="191"/>
      <c r="DLH38" s="191"/>
      <c r="DLI38" s="191"/>
      <c r="DLJ38" s="191"/>
      <c r="DLK38" s="191"/>
      <c r="DLL38" s="191"/>
      <c r="DLM38" s="191"/>
      <c r="DLN38" s="191"/>
      <c r="DLO38" s="191"/>
      <c r="DLP38" s="191"/>
      <c r="DLQ38" s="191"/>
      <c r="DLR38" s="191"/>
      <c r="DLS38" s="191"/>
      <c r="DLT38" s="191"/>
      <c r="DLU38" s="191"/>
      <c r="DLV38" s="191"/>
      <c r="DLW38" s="191"/>
      <c r="DLX38" s="191"/>
      <c r="DLY38" s="191"/>
      <c r="DLZ38" s="191"/>
      <c r="DMA38" s="191"/>
      <c r="DMB38" s="191"/>
      <c r="DMC38" s="191"/>
      <c r="DMD38" s="191"/>
      <c r="DME38" s="191"/>
      <c r="DMF38" s="191"/>
      <c r="DMG38" s="191"/>
      <c r="DMH38" s="191"/>
      <c r="DMI38" s="191"/>
      <c r="DMJ38" s="191"/>
      <c r="DMK38" s="191"/>
      <c r="DML38" s="191"/>
      <c r="DMM38" s="191"/>
      <c r="DMN38" s="191"/>
      <c r="DMO38" s="191"/>
      <c r="DMP38" s="191"/>
      <c r="DMQ38" s="191"/>
      <c r="DMR38" s="191"/>
      <c r="DMS38" s="191"/>
      <c r="DMT38" s="191"/>
      <c r="DMU38" s="191"/>
      <c r="DMV38" s="191"/>
      <c r="DMW38" s="191"/>
      <c r="DMX38" s="191"/>
      <c r="DMY38" s="191"/>
      <c r="DMZ38" s="191"/>
      <c r="DNA38" s="191"/>
      <c r="DNB38" s="191"/>
      <c r="DNC38" s="191"/>
      <c r="DND38" s="191"/>
      <c r="DNE38" s="191"/>
      <c r="DNF38" s="191"/>
      <c r="DNG38" s="191"/>
      <c r="DNH38" s="191"/>
      <c r="DNI38" s="191"/>
      <c r="DNJ38" s="191"/>
      <c r="DNK38" s="191"/>
      <c r="DNL38" s="191"/>
      <c r="DNM38" s="191"/>
      <c r="DNN38" s="191"/>
      <c r="DNO38" s="191"/>
      <c r="DNP38" s="191"/>
      <c r="DNQ38" s="191"/>
      <c r="DNR38" s="191"/>
      <c r="DNS38" s="191"/>
      <c r="DNT38" s="191"/>
      <c r="DNU38" s="191"/>
      <c r="DNV38" s="191"/>
      <c r="DNW38" s="191"/>
      <c r="DNX38" s="191"/>
      <c r="DNY38" s="191"/>
      <c r="DNZ38" s="191"/>
      <c r="DOA38" s="191"/>
      <c r="DOB38" s="191"/>
      <c r="DOC38" s="191"/>
      <c r="DOD38" s="191"/>
      <c r="DOE38" s="191"/>
      <c r="DOF38" s="191"/>
      <c r="DOG38" s="191"/>
      <c r="DOH38" s="191"/>
      <c r="DOI38" s="191"/>
      <c r="DOJ38" s="191"/>
      <c r="DOK38" s="191"/>
      <c r="DOL38" s="191"/>
      <c r="DOM38" s="191"/>
      <c r="DON38" s="191"/>
      <c r="DOO38" s="191"/>
      <c r="DOP38" s="191"/>
      <c r="DOQ38" s="191"/>
      <c r="DOR38" s="191"/>
      <c r="DOS38" s="191"/>
      <c r="DOT38" s="191"/>
      <c r="DOU38" s="191"/>
      <c r="DOV38" s="191"/>
      <c r="DOW38" s="191"/>
      <c r="DOX38" s="191"/>
      <c r="DOY38" s="191"/>
      <c r="DOZ38" s="191"/>
      <c r="DPA38" s="191"/>
      <c r="DPB38" s="191"/>
      <c r="DPC38" s="191"/>
      <c r="DPD38" s="191"/>
      <c r="DPE38" s="191"/>
      <c r="DPF38" s="191"/>
      <c r="DPG38" s="191"/>
      <c r="DPH38" s="191"/>
      <c r="DPI38" s="191"/>
      <c r="DPJ38" s="191"/>
      <c r="DPK38" s="191"/>
      <c r="DPL38" s="191"/>
      <c r="DPM38" s="191"/>
      <c r="DPN38" s="191"/>
      <c r="DPO38" s="191"/>
      <c r="DPP38" s="191"/>
      <c r="DPQ38" s="191"/>
      <c r="DPR38" s="191"/>
      <c r="DPS38" s="191"/>
      <c r="DPT38" s="191"/>
      <c r="DPU38" s="191"/>
      <c r="DPV38" s="191"/>
      <c r="DPW38" s="191"/>
      <c r="DPX38" s="191"/>
      <c r="DPY38" s="191"/>
      <c r="DPZ38" s="191"/>
      <c r="DQA38" s="191"/>
      <c r="DQB38" s="191"/>
      <c r="DQC38" s="191"/>
      <c r="DQD38" s="191"/>
      <c r="DQE38" s="191"/>
      <c r="DQF38" s="191"/>
      <c r="DQG38" s="191"/>
      <c r="DQH38" s="191"/>
      <c r="DQI38" s="191"/>
      <c r="DQJ38" s="191"/>
      <c r="DQK38" s="191"/>
      <c r="DQL38" s="191"/>
      <c r="DQM38" s="191"/>
      <c r="DQN38" s="191"/>
      <c r="DQO38" s="191"/>
      <c r="DQP38" s="191"/>
      <c r="DQQ38" s="191"/>
      <c r="DQR38" s="191"/>
      <c r="DQS38" s="191"/>
      <c r="DQT38" s="191"/>
      <c r="DQU38" s="191"/>
      <c r="DQV38" s="191"/>
      <c r="DQW38" s="191"/>
      <c r="DQX38" s="191"/>
      <c r="DQY38" s="191"/>
      <c r="DQZ38" s="191"/>
      <c r="DRA38" s="191"/>
      <c r="DRB38" s="191"/>
      <c r="DRC38" s="191"/>
      <c r="DRD38" s="191"/>
      <c r="DRE38" s="191"/>
      <c r="DRF38" s="191"/>
      <c r="DRG38" s="191"/>
      <c r="DRH38" s="191"/>
      <c r="DRI38" s="191"/>
      <c r="DRJ38" s="191"/>
      <c r="DRK38" s="191"/>
      <c r="DRL38" s="191"/>
      <c r="DRM38" s="191"/>
      <c r="DRN38" s="191"/>
      <c r="DRO38" s="191"/>
      <c r="DRP38" s="191"/>
      <c r="DRQ38" s="191"/>
      <c r="DRR38" s="191"/>
      <c r="DRS38" s="191"/>
      <c r="DRT38" s="191"/>
      <c r="DRU38" s="191"/>
      <c r="DRV38" s="191"/>
      <c r="DRW38" s="191"/>
      <c r="DRX38" s="191"/>
      <c r="DRY38" s="191"/>
      <c r="DRZ38" s="191"/>
      <c r="DSA38" s="191"/>
      <c r="DSB38" s="191"/>
      <c r="DSC38" s="191"/>
      <c r="DSD38" s="191"/>
      <c r="DSE38" s="191"/>
      <c r="DSF38" s="191"/>
      <c r="DSG38" s="191"/>
      <c r="DSH38" s="191"/>
      <c r="DSI38" s="191"/>
      <c r="DSJ38" s="191"/>
      <c r="DSK38" s="191"/>
      <c r="DSL38" s="191"/>
      <c r="DSM38" s="191"/>
      <c r="DSN38" s="191"/>
      <c r="DSO38" s="191"/>
      <c r="DSP38" s="191"/>
      <c r="DSQ38" s="191"/>
      <c r="DSR38" s="191"/>
      <c r="DSS38" s="191"/>
      <c r="DST38" s="191"/>
      <c r="DSU38" s="191"/>
      <c r="DSV38" s="191"/>
      <c r="DSW38" s="191"/>
      <c r="DSX38" s="191"/>
      <c r="DSY38" s="191"/>
      <c r="DSZ38" s="191"/>
      <c r="DTA38" s="191"/>
      <c r="DTB38" s="191"/>
      <c r="DTC38" s="191"/>
      <c r="DTD38" s="191"/>
      <c r="DTE38" s="191"/>
      <c r="DTF38" s="191"/>
      <c r="DTG38" s="191"/>
      <c r="DTH38" s="191"/>
      <c r="DTI38" s="191"/>
      <c r="DTJ38" s="191"/>
      <c r="DTK38" s="191"/>
      <c r="DTL38" s="191"/>
      <c r="DTM38" s="191"/>
      <c r="DTN38" s="191"/>
      <c r="DTO38" s="191"/>
      <c r="DTP38" s="191"/>
      <c r="DTQ38" s="191"/>
      <c r="DTR38" s="191"/>
      <c r="DTS38" s="191"/>
      <c r="DTT38" s="191"/>
      <c r="DTU38" s="191"/>
      <c r="DTV38" s="191"/>
      <c r="DTW38" s="191"/>
      <c r="DTX38" s="191"/>
      <c r="DTY38" s="191"/>
      <c r="DTZ38" s="191"/>
      <c r="DUA38" s="191"/>
      <c r="DUB38" s="191"/>
      <c r="DUC38" s="191"/>
      <c r="DUD38" s="191"/>
      <c r="DUE38" s="191"/>
      <c r="DUF38" s="191"/>
      <c r="DUG38" s="191"/>
      <c r="DUH38" s="191"/>
      <c r="DUI38" s="191"/>
      <c r="DUJ38" s="191"/>
      <c r="DUK38" s="191"/>
      <c r="DUL38" s="191"/>
      <c r="DUM38" s="191"/>
      <c r="DUN38" s="191"/>
      <c r="DUO38" s="191"/>
      <c r="DUP38" s="191"/>
      <c r="DUQ38" s="191"/>
      <c r="DUR38" s="191"/>
      <c r="DUS38" s="191"/>
      <c r="DUT38" s="191"/>
      <c r="DUU38" s="191"/>
      <c r="DUV38" s="191"/>
      <c r="DUW38" s="191"/>
      <c r="DUX38" s="191"/>
      <c r="DUY38" s="191"/>
      <c r="DUZ38" s="191"/>
      <c r="DVA38" s="191"/>
      <c r="DVB38" s="191"/>
      <c r="DVC38" s="191"/>
      <c r="DVD38" s="191"/>
      <c r="DVE38" s="191"/>
      <c r="DVF38" s="191"/>
      <c r="DVG38" s="191"/>
      <c r="DVH38" s="191"/>
      <c r="DVI38" s="191"/>
      <c r="DVJ38" s="191"/>
      <c r="DVK38" s="191"/>
      <c r="DVL38" s="191"/>
      <c r="DVM38" s="191"/>
      <c r="DVN38" s="191"/>
      <c r="DVO38" s="191"/>
      <c r="DVP38" s="191"/>
      <c r="DVQ38" s="191"/>
      <c r="DVR38" s="191"/>
      <c r="DVS38" s="191"/>
      <c r="DVT38" s="191"/>
      <c r="DVU38" s="191"/>
      <c r="DVV38" s="191"/>
      <c r="DVW38" s="191"/>
      <c r="DVX38" s="191"/>
      <c r="DVY38" s="191"/>
      <c r="DVZ38" s="191"/>
      <c r="DWA38" s="191"/>
      <c r="DWB38" s="191"/>
      <c r="DWC38" s="191"/>
      <c r="DWD38" s="191"/>
      <c r="DWE38" s="191"/>
      <c r="DWF38" s="191"/>
      <c r="DWG38" s="191"/>
      <c r="DWH38" s="191"/>
      <c r="DWI38" s="191"/>
      <c r="DWJ38" s="191"/>
      <c r="DWK38" s="191"/>
      <c r="DWL38" s="191"/>
      <c r="DWM38" s="191"/>
      <c r="DWN38" s="191"/>
      <c r="DWO38" s="191"/>
      <c r="DWP38" s="191"/>
      <c r="DWQ38" s="191"/>
      <c r="DWR38" s="191"/>
      <c r="DWS38" s="191"/>
      <c r="DWT38" s="191"/>
      <c r="DWU38" s="191"/>
      <c r="DWV38" s="191"/>
      <c r="DWW38" s="191"/>
      <c r="DWX38" s="191"/>
      <c r="DWY38" s="191"/>
      <c r="DWZ38" s="191"/>
      <c r="DXA38" s="191"/>
      <c r="DXB38" s="191"/>
      <c r="DXC38" s="191"/>
      <c r="DXD38" s="191"/>
      <c r="DXE38" s="191"/>
      <c r="DXF38" s="191"/>
      <c r="DXG38" s="191"/>
      <c r="DXH38" s="191"/>
      <c r="DXI38" s="191"/>
      <c r="DXJ38" s="191"/>
      <c r="DXK38" s="191"/>
      <c r="DXL38" s="191"/>
      <c r="DXM38" s="191"/>
      <c r="DXN38" s="191"/>
      <c r="DXO38" s="191"/>
      <c r="DXP38" s="191"/>
      <c r="DXQ38" s="191"/>
      <c r="DXR38" s="191"/>
      <c r="DXS38" s="191"/>
      <c r="DXT38" s="191"/>
      <c r="DXU38" s="191"/>
      <c r="DXV38" s="191"/>
      <c r="DXW38" s="191"/>
      <c r="DXX38" s="191"/>
      <c r="DXY38" s="191"/>
      <c r="DXZ38" s="191"/>
      <c r="DYA38" s="191"/>
      <c r="DYB38" s="191"/>
      <c r="DYC38" s="191"/>
      <c r="DYD38" s="191"/>
      <c r="DYE38" s="191"/>
      <c r="DYF38" s="191"/>
      <c r="DYG38" s="191"/>
      <c r="DYH38" s="191"/>
      <c r="DYI38" s="191"/>
      <c r="DYJ38" s="191"/>
      <c r="DYK38" s="191"/>
      <c r="DYL38" s="191"/>
      <c r="DYM38" s="191"/>
      <c r="DYN38" s="191"/>
      <c r="DYO38" s="191"/>
      <c r="DYP38" s="191"/>
      <c r="DYQ38" s="191"/>
      <c r="DYR38" s="191"/>
      <c r="DYS38" s="191"/>
      <c r="DYT38" s="191"/>
      <c r="DYU38" s="191"/>
      <c r="DYV38" s="191"/>
      <c r="DYW38" s="191"/>
      <c r="DYX38" s="191"/>
      <c r="DYY38" s="191"/>
      <c r="DYZ38" s="191"/>
      <c r="DZA38" s="191"/>
      <c r="DZB38" s="191"/>
      <c r="DZC38" s="191"/>
      <c r="DZD38" s="191"/>
      <c r="DZE38" s="191"/>
      <c r="DZF38" s="191"/>
      <c r="DZG38" s="191"/>
      <c r="DZH38" s="191"/>
      <c r="DZI38" s="191"/>
      <c r="DZJ38" s="191"/>
      <c r="DZK38" s="191"/>
      <c r="DZL38" s="191"/>
      <c r="DZM38" s="191"/>
      <c r="DZN38" s="191"/>
      <c r="DZO38" s="191"/>
      <c r="DZP38" s="191"/>
      <c r="DZQ38" s="191"/>
      <c r="DZR38" s="191"/>
      <c r="DZS38" s="191"/>
      <c r="DZT38" s="191"/>
      <c r="DZU38" s="191"/>
      <c r="DZV38" s="191"/>
      <c r="DZW38" s="191"/>
      <c r="DZX38" s="191"/>
      <c r="DZY38" s="191"/>
      <c r="DZZ38" s="191"/>
      <c r="EAA38" s="191"/>
      <c r="EAB38" s="191"/>
      <c r="EAC38" s="191"/>
      <c r="EAD38" s="191"/>
      <c r="EAE38" s="191"/>
      <c r="EAF38" s="191"/>
      <c r="EAG38" s="191"/>
      <c r="EAH38" s="191"/>
      <c r="EAI38" s="191"/>
      <c r="EAJ38" s="191"/>
      <c r="EAK38" s="191"/>
      <c r="EAL38" s="191"/>
      <c r="EAM38" s="191"/>
      <c r="EAN38" s="191"/>
      <c r="EAO38" s="191"/>
      <c r="EAP38" s="191"/>
      <c r="EAQ38" s="191"/>
      <c r="EAR38" s="191"/>
      <c r="EAS38" s="191"/>
      <c r="EAT38" s="191"/>
      <c r="EAU38" s="191"/>
      <c r="EAV38" s="191"/>
      <c r="EAW38" s="191"/>
      <c r="EAX38" s="191"/>
      <c r="EAY38" s="191"/>
      <c r="EAZ38" s="191"/>
      <c r="EBA38" s="191"/>
      <c r="EBB38" s="191"/>
      <c r="EBC38" s="191"/>
      <c r="EBD38" s="191"/>
      <c r="EBE38" s="191"/>
      <c r="EBF38" s="191"/>
      <c r="EBG38" s="191"/>
      <c r="EBH38" s="191"/>
      <c r="EBI38" s="191"/>
      <c r="EBJ38" s="191"/>
      <c r="EBK38" s="191"/>
      <c r="EBL38" s="191"/>
      <c r="EBM38" s="191"/>
      <c r="EBN38" s="191"/>
      <c r="EBO38" s="191"/>
      <c r="EBP38" s="191"/>
      <c r="EBQ38" s="191"/>
      <c r="EBR38" s="191"/>
      <c r="EBS38" s="191"/>
      <c r="EBT38" s="191"/>
      <c r="EBU38" s="191"/>
      <c r="EBV38" s="191"/>
      <c r="EBW38" s="191"/>
      <c r="EBX38" s="191"/>
      <c r="EBY38" s="191"/>
      <c r="EBZ38" s="191"/>
      <c r="ECA38" s="191"/>
      <c r="ECB38" s="191"/>
      <c r="ECC38" s="191"/>
      <c r="ECD38" s="191"/>
      <c r="ECE38" s="191"/>
      <c r="ECF38" s="191"/>
      <c r="ECG38" s="191"/>
      <c r="ECH38" s="191"/>
      <c r="ECI38" s="191"/>
      <c r="ECJ38" s="191"/>
      <c r="ECK38" s="191"/>
      <c r="ECL38" s="191"/>
      <c r="ECM38" s="191"/>
      <c r="ECN38" s="191"/>
      <c r="ECO38" s="191"/>
      <c r="ECP38" s="191"/>
      <c r="ECQ38" s="191"/>
      <c r="ECR38" s="191"/>
      <c r="ECS38" s="191"/>
      <c r="ECT38" s="191"/>
      <c r="ECU38" s="191"/>
      <c r="ECV38" s="191"/>
      <c r="ECW38" s="191"/>
      <c r="ECX38" s="191"/>
      <c r="ECY38" s="191"/>
      <c r="ECZ38" s="191"/>
      <c r="EDA38" s="191"/>
      <c r="EDB38" s="191"/>
      <c r="EDC38" s="191"/>
      <c r="EDD38" s="191"/>
      <c r="EDE38" s="191"/>
      <c r="EDF38" s="191"/>
      <c r="EDG38" s="191"/>
      <c r="EDH38" s="191"/>
      <c r="EDI38" s="191"/>
      <c r="EDJ38" s="191"/>
      <c r="EDK38" s="191"/>
      <c r="EDL38" s="191"/>
      <c r="EDM38" s="191"/>
      <c r="EDN38" s="191"/>
      <c r="EDO38" s="191"/>
      <c r="EDP38" s="191"/>
      <c r="EDQ38" s="191"/>
      <c r="EDR38" s="191"/>
      <c r="EDS38" s="191"/>
      <c r="EDT38" s="191"/>
      <c r="EDU38" s="191"/>
      <c r="EDV38" s="191"/>
      <c r="EDW38" s="191"/>
      <c r="EDX38" s="191"/>
      <c r="EDY38" s="191"/>
      <c r="EDZ38" s="191"/>
      <c r="EEA38" s="191"/>
      <c r="EEB38" s="191"/>
      <c r="EEC38" s="191"/>
      <c r="EED38" s="191"/>
      <c r="EEE38" s="191"/>
      <c r="EEF38" s="191"/>
      <c r="EEG38" s="191"/>
      <c r="EEH38" s="191"/>
      <c r="EEI38" s="191"/>
      <c r="EEJ38" s="191"/>
      <c r="EEK38" s="191"/>
      <c r="EEL38" s="191"/>
      <c r="EEM38" s="191"/>
      <c r="EEN38" s="191"/>
      <c r="EEO38" s="191"/>
      <c r="EEP38" s="191"/>
      <c r="EEQ38" s="191"/>
      <c r="EER38" s="191"/>
      <c r="EES38" s="191"/>
      <c r="EET38" s="191"/>
      <c r="EEU38" s="191"/>
      <c r="EEV38" s="191"/>
      <c r="EEW38" s="191"/>
      <c r="EEX38" s="191"/>
      <c r="EEY38" s="191"/>
      <c r="EEZ38" s="191"/>
      <c r="EFA38" s="191"/>
      <c r="EFB38" s="191"/>
      <c r="EFC38" s="191"/>
      <c r="EFD38" s="191"/>
      <c r="EFE38" s="191"/>
      <c r="EFF38" s="191"/>
      <c r="EFG38" s="191"/>
      <c r="EFH38" s="191"/>
      <c r="EFI38" s="191"/>
      <c r="EFJ38" s="191"/>
      <c r="EFK38" s="191"/>
      <c r="EFL38" s="191"/>
      <c r="EFM38" s="191"/>
      <c r="EFN38" s="191"/>
      <c r="EFO38" s="191"/>
      <c r="EFP38" s="191"/>
      <c r="EFQ38" s="191"/>
      <c r="EFR38" s="191"/>
      <c r="EFS38" s="191"/>
      <c r="EFT38" s="191"/>
      <c r="EFU38" s="191"/>
      <c r="EFV38" s="191"/>
      <c r="EFW38" s="191"/>
      <c r="EFX38" s="191"/>
      <c r="EFY38" s="191"/>
      <c r="EFZ38" s="191"/>
      <c r="EGA38" s="191"/>
      <c r="EGB38" s="191"/>
      <c r="EGC38" s="191"/>
      <c r="EGD38" s="191"/>
      <c r="EGE38" s="191"/>
      <c r="EGF38" s="191"/>
      <c r="EGG38" s="191"/>
      <c r="EGH38" s="191"/>
      <c r="EGI38" s="191"/>
      <c r="EGJ38" s="191"/>
      <c r="EGK38" s="191"/>
      <c r="EGL38" s="191"/>
      <c r="EGM38" s="191"/>
      <c r="EGN38" s="191"/>
      <c r="EGO38" s="191"/>
      <c r="EGP38" s="191"/>
      <c r="EGQ38" s="191"/>
      <c r="EGR38" s="191"/>
      <c r="EGS38" s="191"/>
      <c r="EGT38" s="191"/>
      <c r="EGU38" s="191"/>
      <c r="EGV38" s="191"/>
      <c r="EGW38" s="191"/>
      <c r="EGX38" s="191"/>
      <c r="EGY38" s="191"/>
      <c r="EGZ38" s="191"/>
      <c r="EHA38" s="191"/>
      <c r="EHB38" s="191"/>
      <c r="EHC38" s="191"/>
      <c r="EHD38" s="191"/>
      <c r="EHE38" s="191"/>
      <c r="EHF38" s="191"/>
      <c r="EHG38" s="191"/>
      <c r="EHH38" s="191"/>
      <c r="EHI38" s="191"/>
      <c r="EHJ38" s="191"/>
      <c r="EHK38" s="191"/>
      <c r="EHL38" s="191"/>
      <c r="EHM38" s="191"/>
      <c r="EHN38" s="191"/>
      <c r="EHO38" s="191"/>
      <c r="EHP38" s="191"/>
      <c r="EHQ38" s="191"/>
      <c r="EHR38" s="191"/>
      <c r="EHS38" s="191"/>
      <c r="EHT38" s="191"/>
      <c r="EHU38" s="191"/>
      <c r="EHV38" s="191"/>
      <c r="EHW38" s="191"/>
      <c r="EHX38" s="191"/>
      <c r="EHY38" s="191"/>
      <c r="EHZ38" s="191"/>
      <c r="EIA38" s="191"/>
      <c r="EIB38" s="191"/>
      <c r="EIC38" s="191"/>
      <c r="EID38" s="191"/>
      <c r="EIE38" s="191"/>
      <c r="EIF38" s="191"/>
      <c r="EIG38" s="191"/>
      <c r="EIH38" s="191"/>
      <c r="EII38" s="191"/>
      <c r="EIJ38" s="191"/>
      <c r="EIK38" s="191"/>
      <c r="EIL38" s="191"/>
      <c r="EIM38" s="191"/>
      <c r="EIN38" s="191"/>
      <c r="EIO38" s="191"/>
      <c r="EIP38" s="191"/>
      <c r="EIQ38" s="191"/>
      <c r="EIR38" s="191"/>
      <c r="EIS38" s="191"/>
      <c r="EIT38" s="191"/>
      <c r="EIU38" s="191"/>
      <c r="EIV38" s="191"/>
      <c r="EIW38" s="191"/>
      <c r="EIX38" s="191"/>
      <c r="EIY38" s="191"/>
      <c r="EIZ38" s="191"/>
      <c r="EJA38" s="191"/>
      <c r="EJB38" s="191"/>
      <c r="EJC38" s="191"/>
      <c r="EJD38" s="191"/>
      <c r="EJE38" s="191"/>
      <c r="EJF38" s="191"/>
      <c r="EJG38" s="191"/>
      <c r="EJH38" s="191"/>
      <c r="EJI38" s="191"/>
      <c r="EJJ38" s="191"/>
      <c r="EJK38" s="191"/>
      <c r="EJL38" s="191"/>
      <c r="EJM38" s="191"/>
      <c r="EJN38" s="191"/>
      <c r="EJO38" s="191"/>
      <c r="EJP38" s="191"/>
      <c r="EJQ38" s="191"/>
      <c r="EJR38" s="191"/>
      <c r="EJS38" s="191"/>
      <c r="EJT38" s="191"/>
      <c r="EJU38" s="191"/>
      <c r="EJV38" s="191"/>
      <c r="EJW38" s="191"/>
      <c r="EJX38" s="191"/>
      <c r="EJY38" s="191"/>
      <c r="EJZ38" s="191"/>
      <c r="EKA38" s="191"/>
      <c r="EKB38" s="191"/>
      <c r="EKC38" s="191"/>
      <c r="EKD38" s="191"/>
      <c r="EKE38" s="191"/>
      <c r="EKF38" s="191"/>
      <c r="EKG38" s="191"/>
      <c r="EKH38" s="191"/>
      <c r="EKI38" s="191"/>
      <c r="EKJ38" s="191"/>
      <c r="EKK38" s="191"/>
      <c r="EKL38" s="191"/>
      <c r="EKM38" s="191"/>
      <c r="EKN38" s="191"/>
      <c r="EKO38" s="191"/>
      <c r="EKP38" s="191"/>
      <c r="EKQ38" s="191"/>
      <c r="EKR38" s="191"/>
      <c r="EKS38" s="191"/>
      <c r="EKT38" s="191"/>
      <c r="EKU38" s="191"/>
      <c r="EKV38" s="191"/>
      <c r="EKW38" s="191"/>
      <c r="EKX38" s="191"/>
      <c r="EKY38" s="191"/>
      <c r="EKZ38" s="191"/>
      <c r="ELA38" s="191"/>
      <c r="ELB38" s="191"/>
      <c r="ELC38" s="191"/>
      <c r="ELD38" s="191"/>
      <c r="ELE38" s="191"/>
      <c r="ELF38" s="191"/>
      <c r="ELG38" s="191"/>
      <c r="ELH38" s="191"/>
      <c r="ELI38" s="191"/>
      <c r="ELJ38" s="191"/>
      <c r="ELK38" s="191"/>
      <c r="ELL38" s="191"/>
      <c r="ELM38" s="191"/>
      <c r="ELN38" s="191"/>
      <c r="ELO38" s="191"/>
      <c r="ELP38" s="191"/>
      <c r="ELQ38" s="191"/>
      <c r="ELR38" s="191"/>
      <c r="ELS38" s="191"/>
      <c r="ELT38" s="191"/>
      <c r="ELU38" s="191"/>
      <c r="ELV38" s="191"/>
      <c r="ELW38" s="191"/>
      <c r="ELX38" s="191"/>
      <c r="ELY38" s="191"/>
      <c r="ELZ38" s="191"/>
      <c r="EMA38" s="191"/>
      <c r="EMB38" s="191"/>
      <c r="EMC38" s="191"/>
      <c r="EMD38" s="191"/>
      <c r="EME38" s="191"/>
      <c r="EMF38" s="191"/>
      <c r="EMG38" s="191"/>
      <c r="EMH38" s="191"/>
      <c r="EMI38" s="191"/>
      <c r="EMJ38" s="191"/>
      <c r="EMK38" s="191"/>
      <c r="EML38" s="191"/>
      <c r="EMM38" s="191"/>
      <c r="EMN38" s="191"/>
      <c r="EMO38" s="191"/>
      <c r="EMP38" s="191"/>
      <c r="EMQ38" s="191"/>
      <c r="EMR38" s="191"/>
      <c r="EMS38" s="191"/>
      <c r="EMT38" s="191"/>
      <c r="EMU38" s="191"/>
      <c r="EMV38" s="191"/>
      <c r="EMW38" s="191"/>
      <c r="EMX38" s="191"/>
      <c r="EMY38" s="191"/>
      <c r="EMZ38" s="191"/>
      <c r="ENA38" s="191"/>
      <c r="ENB38" s="191"/>
      <c r="ENC38" s="191"/>
      <c r="END38" s="191"/>
      <c r="ENE38" s="191"/>
      <c r="ENF38" s="191"/>
      <c r="ENG38" s="191"/>
      <c r="ENH38" s="191"/>
      <c r="ENI38" s="191"/>
      <c r="ENJ38" s="191"/>
      <c r="ENK38" s="191"/>
      <c r="ENL38" s="191"/>
      <c r="ENM38" s="191"/>
      <c r="ENN38" s="191"/>
      <c r="ENO38" s="191"/>
      <c r="ENP38" s="191"/>
      <c r="ENQ38" s="191"/>
      <c r="ENR38" s="191"/>
      <c r="ENS38" s="191"/>
      <c r="ENT38" s="191"/>
      <c r="ENU38" s="191"/>
      <c r="ENV38" s="191"/>
      <c r="ENW38" s="191"/>
      <c r="ENX38" s="191"/>
      <c r="ENY38" s="191"/>
      <c r="ENZ38" s="191"/>
      <c r="EOA38" s="191"/>
      <c r="EOB38" s="191"/>
      <c r="EOC38" s="191"/>
      <c r="EOD38" s="191"/>
      <c r="EOE38" s="191"/>
      <c r="EOF38" s="191"/>
      <c r="EOG38" s="191"/>
      <c r="EOH38" s="191"/>
      <c r="EOI38" s="191"/>
      <c r="EOJ38" s="191"/>
      <c r="EOK38" s="191"/>
      <c r="EOL38" s="191"/>
      <c r="EOM38" s="191"/>
      <c r="EON38" s="191"/>
      <c r="EOO38" s="191"/>
      <c r="EOP38" s="191"/>
      <c r="EOQ38" s="191"/>
      <c r="EOR38" s="191"/>
      <c r="EOS38" s="191"/>
      <c r="EOT38" s="191"/>
      <c r="EOU38" s="191"/>
      <c r="EOV38" s="191"/>
      <c r="EOW38" s="191"/>
      <c r="EOX38" s="191"/>
      <c r="EOY38" s="191"/>
      <c r="EOZ38" s="191"/>
      <c r="EPA38" s="191"/>
      <c r="EPB38" s="191"/>
      <c r="EPC38" s="191"/>
      <c r="EPD38" s="191"/>
      <c r="EPE38" s="191"/>
      <c r="EPF38" s="191"/>
      <c r="EPG38" s="191"/>
      <c r="EPH38" s="191"/>
      <c r="EPI38" s="191"/>
      <c r="EPJ38" s="191"/>
      <c r="EPK38" s="191"/>
      <c r="EPL38" s="191"/>
      <c r="EPM38" s="191"/>
      <c r="EPN38" s="191"/>
      <c r="EPO38" s="191"/>
      <c r="EPP38" s="191"/>
      <c r="EPQ38" s="191"/>
      <c r="EPR38" s="191"/>
      <c r="EPS38" s="191"/>
      <c r="EPT38" s="191"/>
      <c r="EPU38" s="191"/>
      <c r="EPV38" s="191"/>
      <c r="EPW38" s="191"/>
      <c r="EPX38" s="191"/>
      <c r="EPY38" s="191"/>
      <c r="EPZ38" s="191"/>
      <c r="EQA38" s="191"/>
      <c r="EQB38" s="191"/>
      <c r="EQC38" s="191"/>
      <c r="EQD38" s="191"/>
      <c r="EQE38" s="191"/>
      <c r="EQF38" s="191"/>
      <c r="EQG38" s="191"/>
      <c r="EQH38" s="191"/>
      <c r="EQI38" s="191"/>
      <c r="EQJ38" s="191"/>
      <c r="EQK38" s="191"/>
      <c r="EQL38" s="191"/>
      <c r="EQM38" s="191"/>
      <c r="EQN38" s="191"/>
      <c r="EQO38" s="191"/>
      <c r="EQP38" s="191"/>
      <c r="EQQ38" s="191"/>
      <c r="EQR38" s="191"/>
      <c r="EQS38" s="191"/>
      <c r="EQT38" s="191"/>
      <c r="EQU38" s="191"/>
      <c r="EQV38" s="191"/>
      <c r="EQW38" s="191"/>
      <c r="EQX38" s="191"/>
      <c r="EQY38" s="191"/>
      <c r="EQZ38" s="191"/>
      <c r="ERA38" s="191"/>
      <c r="ERB38" s="191"/>
      <c r="ERC38" s="191"/>
      <c r="ERD38" s="191"/>
      <c r="ERE38" s="191"/>
      <c r="ERF38" s="191"/>
      <c r="ERG38" s="191"/>
      <c r="ERH38" s="191"/>
      <c r="ERI38" s="191"/>
      <c r="ERJ38" s="191"/>
      <c r="ERK38" s="191"/>
      <c r="ERL38" s="191"/>
      <c r="ERM38" s="191"/>
      <c r="ERN38" s="191"/>
      <c r="ERO38" s="191"/>
      <c r="ERP38" s="191"/>
      <c r="ERQ38" s="191"/>
      <c r="ERR38" s="191"/>
      <c r="ERS38" s="191"/>
      <c r="ERT38" s="191"/>
      <c r="ERU38" s="191"/>
      <c r="ERV38" s="191"/>
      <c r="ERW38" s="191"/>
      <c r="ERX38" s="191"/>
      <c r="ERY38" s="191"/>
      <c r="ERZ38" s="191"/>
      <c r="ESA38" s="191"/>
      <c r="ESB38" s="191"/>
      <c r="ESC38" s="191"/>
      <c r="ESD38" s="191"/>
      <c r="ESE38" s="191"/>
      <c r="ESF38" s="191"/>
      <c r="ESG38" s="191"/>
      <c r="ESH38" s="191"/>
      <c r="ESI38" s="191"/>
      <c r="ESJ38" s="191"/>
      <c r="ESK38" s="191"/>
      <c r="ESL38" s="191"/>
      <c r="ESM38" s="191"/>
      <c r="ESN38" s="191"/>
      <c r="ESO38" s="191"/>
      <c r="ESP38" s="191"/>
      <c r="ESQ38" s="191"/>
      <c r="ESR38" s="191"/>
      <c r="ESS38" s="191"/>
      <c r="EST38" s="191"/>
      <c r="ESU38" s="191"/>
      <c r="ESV38" s="191"/>
      <c r="ESW38" s="191"/>
      <c r="ESX38" s="191"/>
      <c r="ESY38" s="191"/>
      <c r="ESZ38" s="191"/>
      <c r="ETA38" s="191"/>
      <c r="ETB38" s="191"/>
      <c r="ETC38" s="191"/>
      <c r="ETD38" s="191"/>
      <c r="ETE38" s="191"/>
      <c r="ETF38" s="191"/>
      <c r="ETG38" s="191"/>
      <c r="ETH38" s="191"/>
      <c r="ETI38" s="191"/>
      <c r="ETJ38" s="191"/>
      <c r="ETK38" s="191"/>
      <c r="ETL38" s="191"/>
      <c r="ETM38" s="191"/>
      <c r="ETN38" s="191"/>
      <c r="ETO38" s="191"/>
      <c r="ETP38" s="191"/>
      <c r="ETQ38" s="191"/>
      <c r="ETR38" s="191"/>
      <c r="ETS38" s="191"/>
      <c r="ETT38" s="191"/>
      <c r="ETU38" s="191"/>
      <c r="ETV38" s="191"/>
      <c r="ETW38" s="191"/>
      <c r="ETX38" s="191"/>
      <c r="ETY38" s="191"/>
      <c r="ETZ38" s="191"/>
      <c r="EUA38" s="191"/>
      <c r="EUB38" s="191"/>
      <c r="EUC38" s="191"/>
      <c r="EUD38" s="191"/>
      <c r="EUE38" s="191"/>
      <c r="EUF38" s="191"/>
      <c r="EUG38" s="191"/>
      <c r="EUH38" s="191"/>
      <c r="EUI38" s="191"/>
      <c r="EUJ38" s="191"/>
      <c r="EUK38" s="191"/>
      <c r="EUL38" s="191"/>
      <c r="EUM38" s="191"/>
      <c r="EUN38" s="191"/>
      <c r="EUO38" s="191"/>
      <c r="EUP38" s="191"/>
      <c r="EUQ38" s="191"/>
      <c r="EUR38" s="191"/>
      <c r="EUS38" s="191"/>
      <c r="EUT38" s="191"/>
      <c r="EUU38" s="191"/>
      <c r="EUV38" s="191"/>
      <c r="EUW38" s="191"/>
      <c r="EUX38" s="191"/>
      <c r="EUY38" s="191"/>
      <c r="EUZ38" s="191"/>
      <c r="EVA38" s="191"/>
      <c r="EVB38" s="191"/>
      <c r="EVC38" s="191"/>
      <c r="EVD38" s="191"/>
      <c r="EVE38" s="191"/>
      <c r="EVF38" s="191"/>
      <c r="EVG38" s="191"/>
      <c r="EVH38" s="191"/>
      <c r="EVI38" s="191"/>
      <c r="EVJ38" s="191"/>
      <c r="EVK38" s="191"/>
      <c r="EVL38" s="191"/>
      <c r="EVM38" s="191"/>
      <c r="EVN38" s="191"/>
      <c r="EVO38" s="191"/>
      <c r="EVP38" s="191"/>
      <c r="EVQ38" s="191"/>
      <c r="EVR38" s="191"/>
      <c r="EVS38" s="191"/>
      <c r="EVT38" s="191"/>
      <c r="EVU38" s="191"/>
      <c r="EVV38" s="191"/>
      <c r="EVW38" s="191"/>
      <c r="EVX38" s="191"/>
      <c r="EVY38" s="191"/>
      <c r="EVZ38" s="191"/>
      <c r="EWA38" s="191"/>
      <c r="EWB38" s="191"/>
      <c r="EWC38" s="191"/>
      <c r="EWD38" s="191"/>
      <c r="EWE38" s="191"/>
      <c r="EWF38" s="191"/>
      <c r="EWG38" s="191"/>
      <c r="EWH38" s="191"/>
      <c r="EWI38" s="191"/>
      <c r="EWJ38" s="191"/>
      <c r="EWK38" s="191"/>
      <c r="EWL38" s="191"/>
      <c r="EWM38" s="191"/>
      <c r="EWN38" s="191"/>
      <c r="EWO38" s="191"/>
      <c r="EWP38" s="191"/>
      <c r="EWQ38" s="191"/>
      <c r="EWR38" s="191"/>
      <c r="EWS38" s="191"/>
      <c r="EWT38" s="191"/>
      <c r="EWU38" s="191"/>
      <c r="EWV38" s="191"/>
      <c r="EWW38" s="191"/>
      <c r="EWX38" s="191"/>
      <c r="EWY38" s="191"/>
      <c r="EWZ38" s="191"/>
      <c r="EXA38" s="191"/>
      <c r="EXB38" s="191"/>
      <c r="EXC38" s="191"/>
      <c r="EXD38" s="191"/>
      <c r="EXE38" s="191"/>
      <c r="EXF38" s="191"/>
      <c r="EXG38" s="191"/>
      <c r="EXH38" s="191"/>
      <c r="EXI38" s="191"/>
      <c r="EXJ38" s="191"/>
      <c r="EXK38" s="191"/>
      <c r="EXL38" s="191"/>
      <c r="EXM38" s="191"/>
      <c r="EXN38" s="191"/>
      <c r="EXO38" s="191"/>
      <c r="EXP38" s="191"/>
      <c r="EXQ38" s="191"/>
      <c r="EXR38" s="191"/>
      <c r="EXS38" s="191"/>
      <c r="EXT38" s="191"/>
      <c r="EXU38" s="191"/>
      <c r="EXV38" s="191"/>
      <c r="EXW38" s="191"/>
      <c r="EXX38" s="191"/>
      <c r="EXY38" s="191"/>
      <c r="EXZ38" s="191"/>
      <c r="EYA38" s="191"/>
      <c r="EYB38" s="191"/>
      <c r="EYC38" s="191"/>
      <c r="EYD38" s="191"/>
      <c r="EYE38" s="191"/>
      <c r="EYF38" s="191"/>
      <c r="EYG38" s="191"/>
      <c r="EYH38" s="191"/>
      <c r="EYI38" s="191"/>
      <c r="EYJ38" s="191"/>
      <c r="EYK38" s="191"/>
      <c r="EYL38" s="191"/>
      <c r="EYM38" s="191"/>
      <c r="EYN38" s="191"/>
      <c r="EYO38" s="191"/>
      <c r="EYP38" s="191"/>
      <c r="EYQ38" s="191"/>
      <c r="EYR38" s="191"/>
      <c r="EYS38" s="191"/>
      <c r="EYT38" s="191"/>
      <c r="EYU38" s="191"/>
      <c r="EYV38" s="191"/>
      <c r="EYW38" s="191"/>
      <c r="EYX38" s="191"/>
      <c r="EYY38" s="191"/>
      <c r="EYZ38" s="191"/>
      <c r="EZA38" s="191"/>
      <c r="EZB38" s="191"/>
      <c r="EZC38" s="191"/>
      <c r="EZD38" s="191"/>
      <c r="EZE38" s="191"/>
      <c r="EZF38" s="191"/>
      <c r="EZG38" s="191"/>
      <c r="EZH38" s="191"/>
      <c r="EZI38" s="191"/>
      <c r="EZJ38" s="191"/>
      <c r="EZK38" s="191"/>
      <c r="EZL38" s="191"/>
      <c r="EZM38" s="191"/>
      <c r="EZN38" s="191"/>
      <c r="EZO38" s="191"/>
      <c r="EZP38" s="191"/>
      <c r="EZQ38" s="191"/>
      <c r="EZR38" s="191"/>
      <c r="EZS38" s="191"/>
      <c r="EZT38" s="191"/>
      <c r="EZU38" s="191"/>
      <c r="EZV38" s="191"/>
      <c r="EZW38" s="191"/>
      <c r="EZX38" s="191"/>
      <c r="EZY38" s="191"/>
      <c r="EZZ38" s="191"/>
      <c r="FAA38" s="191"/>
      <c r="FAB38" s="191"/>
      <c r="FAC38" s="191"/>
      <c r="FAD38" s="191"/>
      <c r="FAE38" s="191"/>
      <c r="FAF38" s="191"/>
      <c r="FAG38" s="191"/>
      <c r="FAH38" s="191"/>
      <c r="FAI38" s="191"/>
      <c r="FAJ38" s="191"/>
      <c r="FAK38" s="191"/>
      <c r="FAL38" s="191"/>
      <c r="FAM38" s="191"/>
      <c r="FAN38" s="191"/>
      <c r="FAO38" s="191"/>
      <c r="FAP38" s="191"/>
      <c r="FAQ38" s="191"/>
      <c r="FAR38" s="191"/>
      <c r="FAS38" s="191"/>
      <c r="FAT38" s="191"/>
      <c r="FAU38" s="191"/>
      <c r="FAV38" s="191"/>
      <c r="FAW38" s="191"/>
      <c r="FAX38" s="191"/>
      <c r="FAY38" s="191"/>
      <c r="FAZ38" s="191"/>
      <c r="FBA38" s="191"/>
      <c r="FBB38" s="191"/>
      <c r="FBC38" s="191"/>
      <c r="FBD38" s="191"/>
      <c r="FBE38" s="191"/>
      <c r="FBF38" s="191"/>
      <c r="FBG38" s="191"/>
      <c r="FBH38" s="191"/>
      <c r="FBI38" s="191"/>
      <c r="FBJ38" s="191"/>
      <c r="FBK38" s="191"/>
      <c r="FBL38" s="191"/>
      <c r="FBM38" s="191"/>
      <c r="FBN38" s="191"/>
      <c r="FBO38" s="191"/>
      <c r="FBP38" s="191"/>
      <c r="FBQ38" s="191"/>
      <c r="FBR38" s="191"/>
      <c r="FBS38" s="191"/>
      <c r="FBT38" s="191"/>
      <c r="FBU38" s="191"/>
      <c r="FBV38" s="191"/>
      <c r="FBW38" s="191"/>
      <c r="FBX38" s="191"/>
      <c r="FBY38" s="191"/>
      <c r="FBZ38" s="191"/>
      <c r="FCA38" s="191"/>
      <c r="FCB38" s="191"/>
      <c r="FCC38" s="191"/>
      <c r="FCD38" s="191"/>
      <c r="FCE38" s="191"/>
      <c r="FCF38" s="191"/>
      <c r="FCG38" s="191"/>
      <c r="FCH38" s="191"/>
      <c r="FCI38" s="191"/>
      <c r="FCJ38" s="191"/>
      <c r="FCK38" s="191"/>
      <c r="FCL38" s="191"/>
      <c r="FCM38" s="191"/>
      <c r="FCN38" s="191"/>
      <c r="FCO38" s="191"/>
      <c r="FCP38" s="191"/>
      <c r="FCQ38" s="191"/>
      <c r="FCR38" s="191"/>
      <c r="FCS38" s="191"/>
      <c r="FCT38" s="191"/>
      <c r="FCU38" s="191"/>
      <c r="FCV38" s="191"/>
      <c r="FCW38" s="191"/>
      <c r="FCX38" s="191"/>
      <c r="FCY38" s="191"/>
      <c r="FCZ38" s="191"/>
      <c r="FDA38" s="191"/>
      <c r="FDB38" s="191"/>
      <c r="FDC38" s="191"/>
      <c r="FDD38" s="191"/>
      <c r="FDE38" s="191"/>
      <c r="FDF38" s="191"/>
      <c r="FDG38" s="191"/>
      <c r="FDH38" s="191"/>
      <c r="FDI38" s="191"/>
      <c r="FDJ38" s="191"/>
      <c r="FDK38" s="191"/>
      <c r="FDL38" s="191"/>
      <c r="FDM38" s="191"/>
      <c r="FDN38" s="191"/>
      <c r="FDO38" s="191"/>
      <c r="FDP38" s="191"/>
      <c r="FDQ38" s="191"/>
      <c r="FDR38" s="191"/>
      <c r="FDS38" s="191"/>
      <c r="FDT38" s="191"/>
      <c r="FDU38" s="191"/>
      <c r="FDV38" s="191"/>
      <c r="FDW38" s="191"/>
      <c r="FDX38" s="191"/>
      <c r="FDY38" s="191"/>
      <c r="FDZ38" s="191"/>
      <c r="FEA38" s="191"/>
      <c r="FEB38" s="191"/>
      <c r="FEC38" s="191"/>
      <c r="FED38" s="191"/>
      <c r="FEE38" s="191"/>
      <c r="FEF38" s="191"/>
      <c r="FEG38" s="191"/>
      <c r="FEH38" s="191"/>
      <c r="FEI38" s="191"/>
      <c r="FEJ38" s="191"/>
      <c r="FEK38" s="191"/>
      <c r="FEL38" s="191"/>
      <c r="FEM38" s="191"/>
      <c r="FEN38" s="191"/>
      <c r="FEO38" s="191"/>
      <c r="FEP38" s="191"/>
      <c r="FEQ38" s="191"/>
      <c r="FER38" s="191"/>
      <c r="FES38" s="191"/>
      <c r="FET38" s="191"/>
      <c r="FEU38" s="191"/>
      <c r="FEV38" s="191"/>
      <c r="FEW38" s="191"/>
      <c r="FEX38" s="191"/>
      <c r="FEY38" s="191"/>
      <c r="FEZ38" s="191"/>
      <c r="FFA38" s="191"/>
      <c r="FFB38" s="191"/>
      <c r="FFC38" s="191"/>
      <c r="FFD38" s="191"/>
      <c r="FFE38" s="191"/>
      <c r="FFF38" s="191"/>
      <c r="FFG38" s="191"/>
      <c r="FFH38" s="191"/>
      <c r="FFI38" s="191"/>
      <c r="FFJ38" s="191"/>
      <c r="FFK38" s="191"/>
      <c r="FFL38" s="191"/>
      <c r="FFM38" s="191"/>
      <c r="FFN38" s="191"/>
      <c r="FFO38" s="191"/>
      <c r="FFP38" s="191"/>
      <c r="FFQ38" s="191"/>
      <c r="FFR38" s="191"/>
      <c r="FFS38" s="191"/>
      <c r="FFT38" s="191"/>
      <c r="FFU38" s="191"/>
      <c r="FFV38" s="191"/>
      <c r="FFW38" s="191"/>
      <c r="FFX38" s="191"/>
      <c r="FFY38" s="191"/>
      <c r="FFZ38" s="191"/>
      <c r="FGA38" s="191"/>
      <c r="FGB38" s="191"/>
      <c r="FGC38" s="191"/>
      <c r="FGD38" s="191"/>
      <c r="FGE38" s="191"/>
      <c r="FGF38" s="191"/>
      <c r="FGG38" s="191"/>
      <c r="FGH38" s="191"/>
      <c r="FGI38" s="191"/>
      <c r="FGJ38" s="191"/>
      <c r="FGK38" s="191"/>
      <c r="FGL38" s="191"/>
      <c r="FGM38" s="191"/>
      <c r="FGN38" s="191"/>
      <c r="FGO38" s="191"/>
      <c r="FGP38" s="191"/>
      <c r="FGQ38" s="191"/>
      <c r="FGR38" s="191"/>
      <c r="FGS38" s="191"/>
      <c r="FGT38" s="191"/>
      <c r="FGU38" s="191"/>
      <c r="FGV38" s="191"/>
      <c r="FGW38" s="191"/>
      <c r="FGX38" s="191"/>
      <c r="FGY38" s="191"/>
      <c r="FGZ38" s="191"/>
      <c r="FHA38" s="191"/>
      <c r="FHB38" s="191"/>
      <c r="FHC38" s="191"/>
      <c r="FHD38" s="191"/>
      <c r="FHE38" s="191"/>
      <c r="FHF38" s="191"/>
      <c r="FHG38" s="191"/>
      <c r="FHH38" s="191"/>
      <c r="FHI38" s="191"/>
      <c r="FHJ38" s="191"/>
      <c r="FHK38" s="191"/>
      <c r="FHL38" s="191"/>
      <c r="FHM38" s="191"/>
      <c r="FHN38" s="191"/>
      <c r="FHO38" s="191"/>
      <c r="FHP38" s="191"/>
      <c r="FHQ38" s="191"/>
      <c r="FHR38" s="191"/>
      <c r="FHS38" s="191"/>
      <c r="FHT38" s="191"/>
      <c r="FHU38" s="191"/>
      <c r="FHV38" s="191"/>
      <c r="FHW38" s="191"/>
      <c r="FHX38" s="191"/>
      <c r="FHY38" s="191"/>
      <c r="FHZ38" s="191"/>
      <c r="FIA38" s="191"/>
      <c r="FIB38" s="191"/>
      <c r="FIC38" s="191"/>
      <c r="FID38" s="191"/>
      <c r="FIE38" s="191"/>
      <c r="FIF38" s="191"/>
      <c r="FIG38" s="191"/>
      <c r="FIH38" s="191"/>
      <c r="FII38" s="191"/>
      <c r="FIJ38" s="191"/>
      <c r="FIK38" s="191"/>
      <c r="FIL38" s="191"/>
      <c r="FIM38" s="191"/>
      <c r="FIN38" s="191"/>
      <c r="FIO38" s="191"/>
      <c r="FIP38" s="191"/>
      <c r="FIQ38" s="191"/>
      <c r="FIR38" s="191"/>
      <c r="FIS38" s="191"/>
      <c r="FIT38" s="191"/>
      <c r="FIU38" s="191"/>
      <c r="FIV38" s="191"/>
      <c r="FIW38" s="191"/>
      <c r="FIX38" s="191"/>
      <c r="FIY38" s="191"/>
      <c r="FIZ38" s="191"/>
      <c r="FJA38" s="191"/>
      <c r="FJB38" s="191"/>
      <c r="FJC38" s="191"/>
      <c r="FJD38" s="191"/>
      <c r="FJE38" s="191"/>
      <c r="FJF38" s="191"/>
      <c r="FJG38" s="191"/>
      <c r="FJH38" s="191"/>
      <c r="FJI38" s="191"/>
      <c r="FJJ38" s="191"/>
      <c r="FJK38" s="191"/>
      <c r="FJL38" s="191"/>
      <c r="FJM38" s="191"/>
      <c r="FJN38" s="191"/>
      <c r="FJO38" s="191"/>
      <c r="FJP38" s="191"/>
      <c r="FJQ38" s="191"/>
      <c r="FJR38" s="191"/>
      <c r="FJS38" s="191"/>
      <c r="FJT38" s="191"/>
      <c r="FJU38" s="191"/>
      <c r="FJV38" s="191"/>
      <c r="FJW38" s="191"/>
      <c r="FJX38" s="191"/>
      <c r="FJY38" s="191"/>
      <c r="FJZ38" s="191"/>
      <c r="FKA38" s="191"/>
      <c r="FKB38" s="191"/>
      <c r="FKC38" s="191"/>
      <c r="FKD38" s="191"/>
      <c r="FKE38" s="191"/>
      <c r="FKF38" s="191"/>
      <c r="FKG38" s="191"/>
      <c r="FKH38" s="191"/>
      <c r="FKI38" s="191"/>
      <c r="FKJ38" s="191"/>
      <c r="FKK38" s="191"/>
      <c r="FKL38" s="191"/>
      <c r="FKM38" s="191"/>
      <c r="FKN38" s="191"/>
      <c r="FKO38" s="191"/>
      <c r="FKP38" s="191"/>
      <c r="FKQ38" s="191"/>
      <c r="FKR38" s="191"/>
      <c r="FKS38" s="191"/>
      <c r="FKT38" s="191"/>
      <c r="FKU38" s="191"/>
      <c r="FKV38" s="191"/>
      <c r="FKW38" s="191"/>
      <c r="FKX38" s="191"/>
      <c r="FKY38" s="191"/>
      <c r="FKZ38" s="191"/>
      <c r="FLA38" s="191"/>
      <c r="FLB38" s="191"/>
      <c r="FLC38" s="191"/>
      <c r="FLD38" s="191"/>
      <c r="FLE38" s="191"/>
      <c r="FLF38" s="191"/>
      <c r="FLG38" s="191"/>
      <c r="FLH38" s="191"/>
      <c r="FLI38" s="191"/>
      <c r="FLJ38" s="191"/>
      <c r="FLK38" s="191"/>
      <c r="FLL38" s="191"/>
      <c r="FLM38" s="191"/>
      <c r="FLN38" s="191"/>
      <c r="FLO38" s="191"/>
      <c r="FLP38" s="191"/>
      <c r="FLQ38" s="191"/>
      <c r="FLR38" s="191"/>
      <c r="FLS38" s="191"/>
      <c r="FLT38" s="191"/>
      <c r="FLU38" s="191"/>
      <c r="FLV38" s="191"/>
      <c r="FLW38" s="191"/>
      <c r="FLX38" s="191"/>
      <c r="FLY38" s="191"/>
      <c r="FLZ38" s="191"/>
      <c r="FMA38" s="191"/>
      <c r="FMB38" s="191"/>
      <c r="FMC38" s="191"/>
      <c r="FMD38" s="191"/>
      <c r="FME38" s="191"/>
      <c r="FMF38" s="191"/>
      <c r="FMG38" s="191"/>
      <c r="FMH38" s="191"/>
      <c r="FMI38" s="191"/>
      <c r="FMJ38" s="191"/>
      <c r="FMK38" s="191"/>
      <c r="FML38" s="191"/>
      <c r="FMM38" s="191"/>
      <c r="FMN38" s="191"/>
      <c r="FMO38" s="191"/>
      <c r="FMP38" s="191"/>
      <c r="FMQ38" s="191"/>
      <c r="FMR38" s="191"/>
      <c r="FMS38" s="191"/>
      <c r="FMT38" s="191"/>
      <c r="FMU38" s="191"/>
      <c r="FMV38" s="191"/>
      <c r="FMW38" s="191"/>
      <c r="FMX38" s="191"/>
      <c r="FMY38" s="191"/>
      <c r="FMZ38" s="191"/>
      <c r="FNA38" s="191"/>
      <c r="FNB38" s="191"/>
      <c r="FNC38" s="191"/>
      <c r="FND38" s="191"/>
      <c r="FNE38" s="191"/>
      <c r="FNF38" s="191"/>
      <c r="FNG38" s="191"/>
      <c r="FNH38" s="191"/>
      <c r="FNI38" s="191"/>
      <c r="FNJ38" s="191"/>
      <c r="FNK38" s="191"/>
      <c r="FNL38" s="191"/>
      <c r="FNM38" s="191"/>
      <c r="FNN38" s="191"/>
      <c r="FNO38" s="191"/>
      <c r="FNP38" s="191"/>
      <c r="FNQ38" s="191"/>
      <c r="FNR38" s="191"/>
      <c r="FNS38" s="191"/>
      <c r="FNT38" s="191"/>
      <c r="FNU38" s="191"/>
      <c r="FNV38" s="191"/>
      <c r="FNW38" s="191"/>
      <c r="FNX38" s="191"/>
      <c r="FNY38" s="191"/>
      <c r="FNZ38" s="191"/>
      <c r="FOA38" s="191"/>
      <c r="FOB38" s="191"/>
      <c r="FOC38" s="191"/>
      <c r="FOD38" s="191"/>
      <c r="FOE38" s="191"/>
      <c r="FOF38" s="191"/>
      <c r="FOG38" s="191"/>
      <c r="FOH38" s="191"/>
      <c r="FOI38" s="191"/>
      <c r="FOJ38" s="191"/>
      <c r="FOK38" s="191"/>
      <c r="FOL38" s="191"/>
      <c r="FOM38" s="191"/>
      <c r="FON38" s="191"/>
      <c r="FOO38" s="191"/>
      <c r="FOP38" s="191"/>
      <c r="FOQ38" s="191"/>
      <c r="FOR38" s="191"/>
      <c r="FOS38" s="191"/>
      <c r="FOT38" s="191"/>
      <c r="FOU38" s="191"/>
      <c r="FOV38" s="191"/>
      <c r="FOW38" s="191"/>
      <c r="FOX38" s="191"/>
      <c r="FOY38" s="191"/>
      <c r="FOZ38" s="191"/>
      <c r="FPA38" s="191"/>
      <c r="FPB38" s="191"/>
      <c r="FPC38" s="191"/>
      <c r="FPD38" s="191"/>
      <c r="FPE38" s="191"/>
      <c r="FPF38" s="191"/>
      <c r="FPG38" s="191"/>
      <c r="FPH38" s="191"/>
      <c r="FPI38" s="191"/>
      <c r="FPJ38" s="191"/>
      <c r="FPK38" s="191"/>
      <c r="FPL38" s="191"/>
      <c r="FPM38" s="191"/>
      <c r="FPN38" s="191"/>
      <c r="FPO38" s="191"/>
      <c r="FPP38" s="191"/>
      <c r="FPQ38" s="191"/>
      <c r="FPR38" s="191"/>
      <c r="FPS38" s="191"/>
      <c r="FPT38" s="191"/>
      <c r="FPU38" s="191"/>
      <c r="FPV38" s="191"/>
      <c r="FPW38" s="191"/>
      <c r="FPX38" s="191"/>
      <c r="FPY38" s="191"/>
      <c r="FPZ38" s="191"/>
      <c r="FQA38" s="191"/>
      <c r="FQB38" s="191"/>
      <c r="FQC38" s="191"/>
      <c r="FQD38" s="191"/>
      <c r="FQE38" s="191"/>
      <c r="FQF38" s="191"/>
      <c r="FQG38" s="191"/>
      <c r="FQH38" s="191"/>
      <c r="FQI38" s="191"/>
      <c r="FQJ38" s="191"/>
      <c r="FQK38" s="191"/>
      <c r="FQL38" s="191"/>
      <c r="FQM38" s="191"/>
      <c r="FQN38" s="191"/>
      <c r="FQO38" s="191"/>
      <c r="FQP38" s="191"/>
      <c r="FQQ38" s="191"/>
      <c r="FQR38" s="191"/>
      <c r="FQS38" s="191"/>
      <c r="FQT38" s="191"/>
      <c r="FQU38" s="191"/>
      <c r="FQV38" s="191"/>
      <c r="FQW38" s="191"/>
      <c r="FQX38" s="191"/>
      <c r="FQY38" s="191"/>
      <c r="FQZ38" s="191"/>
      <c r="FRA38" s="191"/>
      <c r="FRB38" s="191"/>
      <c r="FRC38" s="191"/>
      <c r="FRD38" s="191"/>
      <c r="FRE38" s="191"/>
      <c r="FRF38" s="191"/>
      <c r="FRG38" s="191"/>
      <c r="FRH38" s="191"/>
      <c r="FRI38" s="191"/>
      <c r="FRJ38" s="191"/>
      <c r="FRK38" s="191"/>
      <c r="FRL38" s="191"/>
      <c r="FRM38" s="191"/>
      <c r="FRN38" s="191"/>
      <c r="FRO38" s="191"/>
      <c r="FRP38" s="191"/>
      <c r="FRQ38" s="191"/>
      <c r="FRR38" s="191"/>
      <c r="FRS38" s="191"/>
      <c r="FRT38" s="191"/>
      <c r="FRU38" s="191"/>
      <c r="FRV38" s="191"/>
      <c r="FRW38" s="191"/>
      <c r="FRX38" s="191"/>
      <c r="FRY38" s="191"/>
      <c r="FRZ38" s="191"/>
      <c r="FSA38" s="191"/>
      <c r="FSB38" s="191"/>
      <c r="FSC38" s="191"/>
      <c r="FSD38" s="191"/>
      <c r="FSE38" s="191"/>
      <c r="FSF38" s="191"/>
      <c r="FSG38" s="191"/>
      <c r="FSH38" s="191"/>
      <c r="FSI38" s="191"/>
      <c r="FSJ38" s="191"/>
      <c r="FSK38" s="191"/>
      <c r="FSL38" s="191"/>
      <c r="FSM38" s="191"/>
      <c r="FSN38" s="191"/>
      <c r="FSO38" s="191"/>
      <c r="FSP38" s="191"/>
      <c r="FSQ38" s="191"/>
      <c r="FSR38" s="191"/>
      <c r="FSS38" s="191"/>
      <c r="FST38" s="191"/>
      <c r="FSU38" s="191"/>
      <c r="FSV38" s="191"/>
      <c r="FSW38" s="191"/>
      <c r="FSX38" s="191"/>
      <c r="FSY38" s="191"/>
      <c r="FSZ38" s="191"/>
      <c r="FTA38" s="191"/>
      <c r="FTB38" s="191"/>
      <c r="FTC38" s="191"/>
      <c r="FTD38" s="191"/>
      <c r="FTE38" s="191"/>
      <c r="FTF38" s="191"/>
      <c r="FTG38" s="191"/>
      <c r="FTH38" s="191"/>
      <c r="FTI38" s="191"/>
      <c r="FTJ38" s="191"/>
      <c r="FTK38" s="191"/>
      <c r="FTL38" s="191"/>
      <c r="FTM38" s="191"/>
      <c r="FTN38" s="191"/>
      <c r="FTO38" s="191"/>
      <c r="FTP38" s="191"/>
      <c r="FTQ38" s="191"/>
      <c r="FTR38" s="191"/>
      <c r="FTS38" s="191"/>
      <c r="FTT38" s="191"/>
      <c r="FTU38" s="191"/>
      <c r="FTV38" s="191"/>
      <c r="FTW38" s="191"/>
      <c r="FTX38" s="191"/>
      <c r="FTY38" s="191"/>
      <c r="FTZ38" s="191"/>
      <c r="FUA38" s="191"/>
      <c r="FUB38" s="191"/>
      <c r="FUC38" s="191"/>
      <c r="FUD38" s="191"/>
      <c r="FUE38" s="191"/>
      <c r="FUF38" s="191"/>
      <c r="FUG38" s="191"/>
      <c r="FUH38" s="191"/>
      <c r="FUI38" s="191"/>
      <c r="FUJ38" s="191"/>
      <c r="FUK38" s="191"/>
      <c r="FUL38" s="191"/>
      <c r="FUM38" s="191"/>
      <c r="FUN38" s="191"/>
      <c r="FUO38" s="191"/>
      <c r="FUP38" s="191"/>
      <c r="FUQ38" s="191"/>
      <c r="FUR38" s="191"/>
      <c r="FUS38" s="191"/>
      <c r="FUT38" s="191"/>
      <c r="FUU38" s="191"/>
      <c r="FUV38" s="191"/>
      <c r="FUW38" s="191"/>
      <c r="FUX38" s="191"/>
      <c r="FUY38" s="191"/>
      <c r="FUZ38" s="191"/>
      <c r="FVA38" s="191"/>
      <c r="FVB38" s="191"/>
      <c r="FVC38" s="191"/>
      <c r="FVD38" s="191"/>
      <c r="FVE38" s="191"/>
      <c r="FVF38" s="191"/>
      <c r="FVG38" s="191"/>
      <c r="FVH38" s="191"/>
      <c r="FVI38" s="191"/>
      <c r="FVJ38" s="191"/>
      <c r="FVK38" s="191"/>
      <c r="FVL38" s="191"/>
      <c r="FVM38" s="191"/>
      <c r="FVN38" s="191"/>
      <c r="FVO38" s="191"/>
      <c r="FVP38" s="191"/>
      <c r="FVQ38" s="191"/>
      <c r="FVR38" s="191"/>
      <c r="FVS38" s="191"/>
      <c r="FVT38" s="191"/>
      <c r="FVU38" s="191"/>
      <c r="FVV38" s="191"/>
      <c r="FVW38" s="191"/>
      <c r="FVX38" s="191"/>
      <c r="FVY38" s="191"/>
      <c r="FVZ38" s="191"/>
      <c r="FWA38" s="191"/>
      <c r="FWB38" s="191"/>
      <c r="FWC38" s="191"/>
      <c r="FWD38" s="191"/>
      <c r="FWE38" s="191"/>
      <c r="FWF38" s="191"/>
      <c r="FWG38" s="191"/>
      <c r="FWH38" s="191"/>
      <c r="FWI38" s="191"/>
      <c r="FWJ38" s="191"/>
      <c r="FWK38" s="191"/>
      <c r="FWL38" s="191"/>
      <c r="FWM38" s="191"/>
      <c r="FWN38" s="191"/>
      <c r="FWO38" s="191"/>
      <c r="FWP38" s="191"/>
      <c r="FWQ38" s="191"/>
      <c r="FWR38" s="191"/>
      <c r="FWS38" s="191"/>
      <c r="FWT38" s="191"/>
      <c r="FWU38" s="191"/>
      <c r="FWV38" s="191"/>
      <c r="FWW38" s="191"/>
      <c r="FWX38" s="191"/>
      <c r="FWY38" s="191"/>
      <c r="FWZ38" s="191"/>
      <c r="FXA38" s="191"/>
      <c r="FXB38" s="191"/>
      <c r="FXC38" s="191"/>
      <c r="FXD38" s="191"/>
      <c r="FXE38" s="191"/>
      <c r="FXF38" s="191"/>
      <c r="FXG38" s="191"/>
      <c r="FXH38" s="191"/>
      <c r="FXI38" s="191"/>
      <c r="FXJ38" s="191"/>
      <c r="FXK38" s="191"/>
      <c r="FXL38" s="191"/>
      <c r="FXM38" s="191"/>
      <c r="FXN38" s="191"/>
      <c r="FXO38" s="191"/>
      <c r="FXP38" s="191"/>
      <c r="FXQ38" s="191"/>
      <c r="FXR38" s="191"/>
      <c r="FXS38" s="191"/>
      <c r="FXT38" s="191"/>
      <c r="FXU38" s="191"/>
      <c r="FXV38" s="191"/>
      <c r="FXW38" s="191"/>
      <c r="FXX38" s="191"/>
      <c r="FXY38" s="191"/>
      <c r="FXZ38" s="191"/>
      <c r="FYA38" s="191"/>
      <c r="FYB38" s="191"/>
      <c r="FYC38" s="191"/>
      <c r="FYD38" s="191"/>
      <c r="FYE38" s="191"/>
      <c r="FYF38" s="191"/>
      <c r="FYG38" s="191"/>
      <c r="FYH38" s="191"/>
      <c r="FYI38" s="191"/>
      <c r="FYJ38" s="191"/>
      <c r="FYK38" s="191"/>
      <c r="FYL38" s="191"/>
      <c r="FYM38" s="191"/>
      <c r="FYN38" s="191"/>
      <c r="FYO38" s="191"/>
      <c r="FYP38" s="191"/>
      <c r="FYQ38" s="191"/>
      <c r="FYR38" s="191"/>
      <c r="FYS38" s="191"/>
      <c r="FYT38" s="191"/>
      <c r="FYU38" s="191"/>
      <c r="FYV38" s="191"/>
      <c r="FYW38" s="191"/>
      <c r="FYX38" s="191"/>
      <c r="FYY38" s="191"/>
      <c r="FYZ38" s="191"/>
      <c r="FZA38" s="191"/>
      <c r="FZB38" s="191"/>
      <c r="FZC38" s="191"/>
      <c r="FZD38" s="191"/>
      <c r="FZE38" s="191"/>
      <c r="FZF38" s="191"/>
      <c r="FZG38" s="191"/>
      <c r="FZH38" s="191"/>
      <c r="FZI38" s="191"/>
      <c r="FZJ38" s="191"/>
      <c r="FZK38" s="191"/>
      <c r="FZL38" s="191"/>
      <c r="FZM38" s="191"/>
      <c r="FZN38" s="191"/>
      <c r="FZO38" s="191"/>
      <c r="FZP38" s="191"/>
      <c r="FZQ38" s="191"/>
      <c r="FZR38" s="191"/>
      <c r="FZS38" s="191"/>
      <c r="FZT38" s="191"/>
      <c r="FZU38" s="191"/>
      <c r="FZV38" s="191"/>
      <c r="FZW38" s="191"/>
      <c r="FZX38" s="191"/>
      <c r="FZY38" s="191"/>
      <c r="FZZ38" s="191"/>
      <c r="GAA38" s="191"/>
      <c r="GAB38" s="191"/>
      <c r="GAC38" s="191"/>
      <c r="GAD38" s="191"/>
      <c r="GAE38" s="191"/>
      <c r="GAF38" s="191"/>
      <c r="GAG38" s="191"/>
      <c r="GAH38" s="191"/>
      <c r="GAI38" s="191"/>
      <c r="GAJ38" s="191"/>
      <c r="GAK38" s="191"/>
      <c r="GAL38" s="191"/>
      <c r="GAM38" s="191"/>
      <c r="GAN38" s="191"/>
      <c r="GAO38" s="191"/>
      <c r="GAP38" s="191"/>
      <c r="GAQ38" s="191"/>
      <c r="GAR38" s="191"/>
      <c r="GAS38" s="191"/>
      <c r="GAT38" s="191"/>
      <c r="GAU38" s="191"/>
      <c r="GAV38" s="191"/>
      <c r="GAW38" s="191"/>
      <c r="GAX38" s="191"/>
      <c r="GAY38" s="191"/>
      <c r="GAZ38" s="191"/>
      <c r="GBA38" s="191"/>
      <c r="GBB38" s="191"/>
      <c r="GBC38" s="191"/>
      <c r="GBD38" s="191"/>
      <c r="GBE38" s="191"/>
      <c r="GBF38" s="191"/>
      <c r="GBG38" s="191"/>
      <c r="GBH38" s="191"/>
      <c r="GBI38" s="191"/>
      <c r="GBJ38" s="191"/>
      <c r="GBK38" s="191"/>
      <c r="GBL38" s="191"/>
      <c r="GBM38" s="191"/>
      <c r="GBN38" s="191"/>
      <c r="GBO38" s="191"/>
      <c r="GBP38" s="191"/>
      <c r="GBQ38" s="191"/>
      <c r="GBR38" s="191"/>
      <c r="GBS38" s="191"/>
      <c r="GBT38" s="191"/>
      <c r="GBU38" s="191"/>
      <c r="GBV38" s="191"/>
      <c r="GBW38" s="191"/>
      <c r="GBX38" s="191"/>
      <c r="GBY38" s="191"/>
      <c r="GBZ38" s="191"/>
      <c r="GCA38" s="191"/>
      <c r="GCB38" s="191"/>
      <c r="GCC38" s="191"/>
      <c r="GCD38" s="191"/>
      <c r="GCE38" s="191"/>
      <c r="GCF38" s="191"/>
      <c r="GCG38" s="191"/>
      <c r="GCH38" s="191"/>
      <c r="GCI38" s="191"/>
      <c r="GCJ38" s="191"/>
      <c r="GCK38" s="191"/>
      <c r="GCL38" s="191"/>
      <c r="GCM38" s="191"/>
      <c r="GCN38" s="191"/>
      <c r="GCO38" s="191"/>
      <c r="GCP38" s="191"/>
      <c r="GCQ38" s="191"/>
      <c r="GCR38" s="191"/>
      <c r="GCS38" s="191"/>
      <c r="GCT38" s="191"/>
      <c r="GCU38" s="191"/>
      <c r="GCV38" s="191"/>
      <c r="GCW38" s="191"/>
      <c r="GCX38" s="191"/>
      <c r="GCY38" s="191"/>
      <c r="GCZ38" s="191"/>
      <c r="GDA38" s="191"/>
      <c r="GDB38" s="191"/>
      <c r="GDC38" s="191"/>
      <c r="GDD38" s="191"/>
      <c r="GDE38" s="191"/>
      <c r="GDF38" s="191"/>
      <c r="GDG38" s="191"/>
      <c r="GDH38" s="191"/>
      <c r="GDI38" s="191"/>
      <c r="GDJ38" s="191"/>
      <c r="GDK38" s="191"/>
      <c r="GDL38" s="191"/>
      <c r="GDM38" s="191"/>
      <c r="GDN38" s="191"/>
      <c r="GDO38" s="191"/>
      <c r="GDP38" s="191"/>
      <c r="GDQ38" s="191"/>
      <c r="GDR38" s="191"/>
      <c r="GDS38" s="191"/>
      <c r="GDT38" s="191"/>
      <c r="GDU38" s="191"/>
      <c r="GDV38" s="191"/>
      <c r="GDW38" s="191"/>
      <c r="GDX38" s="191"/>
      <c r="GDY38" s="191"/>
      <c r="GDZ38" s="191"/>
      <c r="GEA38" s="191"/>
      <c r="GEB38" s="191"/>
      <c r="GEC38" s="191"/>
      <c r="GED38" s="191"/>
      <c r="GEE38" s="191"/>
      <c r="GEF38" s="191"/>
      <c r="GEG38" s="191"/>
      <c r="GEH38" s="191"/>
      <c r="GEI38" s="191"/>
      <c r="GEJ38" s="191"/>
      <c r="GEK38" s="191"/>
      <c r="GEL38" s="191"/>
      <c r="GEM38" s="191"/>
      <c r="GEN38" s="191"/>
      <c r="GEO38" s="191"/>
      <c r="GEP38" s="191"/>
      <c r="GEQ38" s="191"/>
      <c r="GER38" s="191"/>
      <c r="GES38" s="191"/>
      <c r="GET38" s="191"/>
      <c r="GEU38" s="191"/>
      <c r="GEV38" s="191"/>
      <c r="GEW38" s="191"/>
      <c r="GEX38" s="191"/>
      <c r="GEY38" s="191"/>
      <c r="GEZ38" s="191"/>
      <c r="GFA38" s="191"/>
      <c r="GFB38" s="191"/>
      <c r="GFC38" s="191"/>
      <c r="GFD38" s="191"/>
      <c r="GFE38" s="191"/>
      <c r="GFF38" s="191"/>
      <c r="GFG38" s="191"/>
      <c r="GFH38" s="191"/>
      <c r="GFI38" s="191"/>
      <c r="GFJ38" s="191"/>
      <c r="GFK38" s="191"/>
      <c r="GFL38" s="191"/>
      <c r="GFM38" s="191"/>
      <c r="GFN38" s="191"/>
      <c r="GFO38" s="191"/>
      <c r="GFP38" s="191"/>
      <c r="GFQ38" s="191"/>
      <c r="GFR38" s="191"/>
      <c r="GFS38" s="191"/>
      <c r="GFT38" s="191"/>
      <c r="GFU38" s="191"/>
      <c r="GFV38" s="191"/>
      <c r="GFW38" s="191"/>
      <c r="GFX38" s="191"/>
      <c r="GFY38" s="191"/>
      <c r="GFZ38" s="191"/>
      <c r="GGA38" s="191"/>
      <c r="GGB38" s="191"/>
      <c r="GGC38" s="191"/>
      <c r="GGD38" s="191"/>
      <c r="GGE38" s="191"/>
      <c r="GGF38" s="191"/>
      <c r="GGG38" s="191"/>
      <c r="GGH38" s="191"/>
      <c r="GGI38" s="191"/>
      <c r="GGJ38" s="191"/>
      <c r="GGK38" s="191"/>
      <c r="GGL38" s="191"/>
      <c r="GGM38" s="191"/>
      <c r="GGN38" s="191"/>
      <c r="GGO38" s="191"/>
      <c r="GGP38" s="191"/>
      <c r="GGQ38" s="191"/>
      <c r="GGR38" s="191"/>
      <c r="GGS38" s="191"/>
      <c r="GGT38" s="191"/>
      <c r="GGU38" s="191"/>
      <c r="GGV38" s="191"/>
      <c r="GGW38" s="191"/>
      <c r="GGX38" s="191"/>
      <c r="GGY38" s="191"/>
      <c r="GGZ38" s="191"/>
      <c r="GHA38" s="191"/>
      <c r="GHB38" s="191"/>
      <c r="GHC38" s="191"/>
      <c r="GHD38" s="191"/>
      <c r="GHE38" s="191"/>
      <c r="GHF38" s="191"/>
      <c r="GHG38" s="191"/>
      <c r="GHH38" s="191"/>
      <c r="GHI38" s="191"/>
      <c r="GHJ38" s="191"/>
      <c r="GHK38" s="191"/>
      <c r="GHL38" s="191"/>
      <c r="GHM38" s="191"/>
      <c r="GHN38" s="191"/>
      <c r="GHO38" s="191"/>
      <c r="GHP38" s="191"/>
      <c r="GHQ38" s="191"/>
      <c r="GHR38" s="191"/>
      <c r="GHS38" s="191"/>
      <c r="GHT38" s="191"/>
      <c r="GHU38" s="191"/>
      <c r="GHV38" s="191"/>
      <c r="GHW38" s="191"/>
      <c r="GHX38" s="191"/>
      <c r="GHY38" s="191"/>
      <c r="GHZ38" s="191"/>
      <c r="GIA38" s="191"/>
      <c r="GIB38" s="191"/>
      <c r="GIC38" s="191"/>
      <c r="GID38" s="191"/>
      <c r="GIE38" s="191"/>
      <c r="GIF38" s="191"/>
      <c r="GIG38" s="191"/>
      <c r="GIH38" s="191"/>
      <c r="GII38" s="191"/>
      <c r="GIJ38" s="191"/>
      <c r="GIK38" s="191"/>
      <c r="GIL38" s="191"/>
      <c r="GIM38" s="191"/>
      <c r="GIN38" s="191"/>
      <c r="GIO38" s="191"/>
      <c r="GIP38" s="191"/>
      <c r="GIQ38" s="191"/>
      <c r="GIR38" s="191"/>
      <c r="GIS38" s="191"/>
      <c r="GIT38" s="191"/>
      <c r="GIU38" s="191"/>
      <c r="GIV38" s="191"/>
      <c r="GIW38" s="191"/>
      <c r="GIX38" s="191"/>
      <c r="GIY38" s="191"/>
      <c r="GIZ38" s="191"/>
      <c r="GJA38" s="191"/>
      <c r="GJB38" s="191"/>
      <c r="GJC38" s="191"/>
      <c r="GJD38" s="191"/>
      <c r="GJE38" s="191"/>
      <c r="GJF38" s="191"/>
      <c r="GJG38" s="191"/>
      <c r="GJH38" s="191"/>
      <c r="GJI38" s="191"/>
      <c r="GJJ38" s="191"/>
      <c r="GJK38" s="191"/>
      <c r="GJL38" s="191"/>
      <c r="GJM38" s="191"/>
      <c r="GJN38" s="191"/>
      <c r="GJO38" s="191"/>
      <c r="GJP38" s="191"/>
      <c r="GJQ38" s="191"/>
      <c r="GJR38" s="191"/>
      <c r="GJS38" s="191"/>
      <c r="GJT38" s="191"/>
      <c r="GJU38" s="191"/>
      <c r="GJV38" s="191"/>
      <c r="GJW38" s="191"/>
      <c r="GJX38" s="191"/>
      <c r="GJY38" s="191"/>
      <c r="GJZ38" s="191"/>
      <c r="GKA38" s="191"/>
      <c r="GKB38" s="191"/>
      <c r="GKC38" s="191"/>
      <c r="GKD38" s="191"/>
      <c r="GKE38" s="191"/>
      <c r="GKF38" s="191"/>
      <c r="GKG38" s="191"/>
      <c r="GKH38" s="191"/>
      <c r="GKI38" s="191"/>
      <c r="GKJ38" s="191"/>
      <c r="GKK38" s="191"/>
      <c r="GKL38" s="191"/>
      <c r="GKM38" s="191"/>
      <c r="GKN38" s="191"/>
      <c r="GKO38" s="191"/>
      <c r="GKP38" s="191"/>
      <c r="GKQ38" s="191"/>
      <c r="GKR38" s="191"/>
      <c r="GKS38" s="191"/>
      <c r="GKT38" s="191"/>
      <c r="GKU38" s="191"/>
      <c r="GKV38" s="191"/>
      <c r="GKW38" s="191"/>
      <c r="GKX38" s="191"/>
      <c r="GKY38" s="191"/>
      <c r="GKZ38" s="191"/>
      <c r="GLA38" s="191"/>
      <c r="GLB38" s="191"/>
      <c r="GLC38" s="191"/>
      <c r="GLD38" s="191"/>
      <c r="GLE38" s="191"/>
      <c r="GLF38" s="191"/>
      <c r="GLG38" s="191"/>
      <c r="GLH38" s="191"/>
      <c r="GLI38" s="191"/>
      <c r="GLJ38" s="191"/>
      <c r="GLK38" s="191"/>
      <c r="GLL38" s="191"/>
      <c r="GLM38" s="191"/>
      <c r="GLN38" s="191"/>
      <c r="GLO38" s="191"/>
      <c r="GLP38" s="191"/>
      <c r="GLQ38" s="191"/>
      <c r="GLR38" s="191"/>
      <c r="GLS38" s="191"/>
      <c r="GLT38" s="191"/>
      <c r="GLU38" s="191"/>
      <c r="GLV38" s="191"/>
      <c r="GLW38" s="191"/>
      <c r="GLX38" s="191"/>
      <c r="GLY38" s="191"/>
      <c r="GLZ38" s="191"/>
      <c r="GMA38" s="191"/>
      <c r="GMB38" s="191"/>
      <c r="GMC38" s="191"/>
      <c r="GMD38" s="191"/>
      <c r="GME38" s="191"/>
      <c r="GMF38" s="191"/>
      <c r="GMG38" s="191"/>
      <c r="GMH38" s="191"/>
      <c r="GMI38" s="191"/>
      <c r="GMJ38" s="191"/>
      <c r="GMK38" s="191"/>
      <c r="GML38" s="191"/>
      <c r="GMM38" s="191"/>
      <c r="GMN38" s="191"/>
      <c r="GMO38" s="191"/>
      <c r="GMP38" s="191"/>
      <c r="GMQ38" s="191"/>
      <c r="GMR38" s="191"/>
      <c r="GMS38" s="191"/>
      <c r="GMT38" s="191"/>
      <c r="GMU38" s="191"/>
      <c r="GMV38" s="191"/>
      <c r="GMW38" s="191"/>
      <c r="GMX38" s="191"/>
      <c r="GMY38" s="191"/>
      <c r="GMZ38" s="191"/>
      <c r="GNA38" s="191"/>
      <c r="GNB38" s="191"/>
      <c r="GNC38" s="191"/>
      <c r="GND38" s="191"/>
      <c r="GNE38" s="191"/>
      <c r="GNF38" s="191"/>
      <c r="GNG38" s="191"/>
      <c r="GNH38" s="191"/>
      <c r="GNI38" s="191"/>
      <c r="GNJ38" s="191"/>
      <c r="GNK38" s="191"/>
      <c r="GNL38" s="191"/>
      <c r="GNM38" s="191"/>
      <c r="GNN38" s="191"/>
      <c r="GNO38" s="191"/>
      <c r="GNP38" s="191"/>
      <c r="GNQ38" s="191"/>
      <c r="GNR38" s="191"/>
      <c r="GNS38" s="191"/>
      <c r="GNT38" s="191"/>
      <c r="GNU38" s="191"/>
      <c r="GNV38" s="191"/>
      <c r="GNW38" s="191"/>
      <c r="GNX38" s="191"/>
      <c r="GNY38" s="191"/>
      <c r="GNZ38" s="191"/>
      <c r="GOA38" s="191"/>
      <c r="GOB38" s="191"/>
      <c r="GOC38" s="191"/>
      <c r="GOD38" s="191"/>
      <c r="GOE38" s="191"/>
      <c r="GOF38" s="191"/>
      <c r="GOG38" s="191"/>
      <c r="GOH38" s="191"/>
      <c r="GOI38" s="191"/>
      <c r="GOJ38" s="191"/>
      <c r="GOK38" s="191"/>
      <c r="GOL38" s="191"/>
      <c r="GOM38" s="191"/>
      <c r="GON38" s="191"/>
      <c r="GOO38" s="191"/>
      <c r="GOP38" s="191"/>
      <c r="GOQ38" s="191"/>
      <c r="GOR38" s="191"/>
      <c r="GOS38" s="191"/>
      <c r="GOT38" s="191"/>
      <c r="GOU38" s="191"/>
      <c r="GOV38" s="191"/>
      <c r="GOW38" s="191"/>
      <c r="GOX38" s="191"/>
      <c r="GOY38" s="191"/>
      <c r="GOZ38" s="191"/>
      <c r="GPA38" s="191"/>
      <c r="GPB38" s="191"/>
      <c r="GPC38" s="191"/>
      <c r="GPD38" s="191"/>
      <c r="GPE38" s="191"/>
      <c r="GPF38" s="191"/>
      <c r="GPG38" s="191"/>
      <c r="GPH38" s="191"/>
      <c r="GPI38" s="191"/>
      <c r="GPJ38" s="191"/>
      <c r="GPK38" s="191"/>
      <c r="GPL38" s="191"/>
      <c r="GPM38" s="191"/>
      <c r="GPN38" s="191"/>
      <c r="GPO38" s="191"/>
      <c r="GPP38" s="191"/>
      <c r="GPQ38" s="191"/>
      <c r="GPR38" s="191"/>
      <c r="GPS38" s="191"/>
      <c r="GPT38" s="191"/>
      <c r="GPU38" s="191"/>
      <c r="GPV38" s="191"/>
      <c r="GPW38" s="191"/>
      <c r="GPX38" s="191"/>
      <c r="GPY38" s="191"/>
      <c r="GPZ38" s="191"/>
      <c r="GQA38" s="191"/>
      <c r="GQB38" s="191"/>
      <c r="GQC38" s="191"/>
      <c r="GQD38" s="191"/>
      <c r="GQE38" s="191"/>
      <c r="GQF38" s="191"/>
      <c r="GQG38" s="191"/>
      <c r="GQH38" s="191"/>
      <c r="GQI38" s="191"/>
      <c r="GQJ38" s="191"/>
      <c r="GQK38" s="191"/>
      <c r="GQL38" s="191"/>
      <c r="GQM38" s="191"/>
      <c r="GQN38" s="191"/>
      <c r="GQO38" s="191"/>
      <c r="GQP38" s="191"/>
      <c r="GQQ38" s="191"/>
      <c r="GQR38" s="191"/>
      <c r="GQS38" s="191"/>
      <c r="GQT38" s="191"/>
      <c r="GQU38" s="191"/>
      <c r="GQV38" s="191"/>
      <c r="GQW38" s="191"/>
      <c r="GQX38" s="191"/>
      <c r="GQY38" s="191"/>
      <c r="GQZ38" s="191"/>
      <c r="GRA38" s="191"/>
      <c r="GRB38" s="191"/>
      <c r="GRC38" s="191"/>
      <c r="GRD38" s="191"/>
      <c r="GRE38" s="191"/>
      <c r="GRF38" s="191"/>
      <c r="GRG38" s="191"/>
      <c r="GRH38" s="191"/>
      <c r="GRI38" s="191"/>
      <c r="GRJ38" s="191"/>
      <c r="GRK38" s="191"/>
      <c r="GRL38" s="191"/>
      <c r="GRM38" s="191"/>
      <c r="GRN38" s="191"/>
      <c r="GRO38" s="191"/>
      <c r="GRP38" s="191"/>
      <c r="GRQ38" s="191"/>
      <c r="GRR38" s="191"/>
      <c r="GRS38" s="191"/>
      <c r="GRT38" s="191"/>
      <c r="GRU38" s="191"/>
      <c r="GRV38" s="191"/>
      <c r="GRW38" s="191"/>
      <c r="GRX38" s="191"/>
      <c r="GRY38" s="191"/>
      <c r="GRZ38" s="191"/>
      <c r="GSA38" s="191"/>
      <c r="GSB38" s="191"/>
      <c r="GSC38" s="191"/>
      <c r="GSD38" s="191"/>
      <c r="GSE38" s="191"/>
      <c r="GSF38" s="191"/>
      <c r="GSG38" s="191"/>
      <c r="GSH38" s="191"/>
      <c r="GSI38" s="191"/>
      <c r="GSJ38" s="191"/>
      <c r="GSK38" s="191"/>
      <c r="GSL38" s="191"/>
      <c r="GSM38" s="191"/>
      <c r="GSN38" s="191"/>
      <c r="GSO38" s="191"/>
      <c r="GSP38" s="191"/>
      <c r="GSQ38" s="191"/>
      <c r="GSR38" s="191"/>
      <c r="GSS38" s="191"/>
      <c r="GST38" s="191"/>
      <c r="GSU38" s="191"/>
      <c r="GSV38" s="191"/>
      <c r="GSW38" s="191"/>
      <c r="GSX38" s="191"/>
      <c r="GSY38" s="191"/>
      <c r="GSZ38" s="191"/>
      <c r="GTA38" s="191"/>
      <c r="GTB38" s="191"/>
      <c r="GTC38" s="191"/>
      <c r="GTD38" s="191"/>
      <c r="GTE38" s="191"/>
      <c r="GTF38" s="191"/>
      <c r="GTG38" s="191"/>
      <c r="GTH38" s="191"/>
      <c r="GTI38" s="191"/>
      <c r="GTJ38" s="191"/>
      <c r="GTK38" s="191"/>
      <c r="GTL38" s="191"/>
      <c r="GTM38" s="191"/>
      <c r="GTN38" s="191"/>
      <c r="GTO38" s="191"/>
      <c r="GTP38" s="191"/>
      <c r="GTQ38" s="191"/>
      <c r="GTR38" s="191"/>
      <c r="GTS38" s="191"/>
      <c r="GTT38" s="191"/>
      <c r="GTU38" s="191"/>
      <c r="GTV38" s="191"/>
      <c r="GTW38" s="191"/>
      <c r="GTX38" s="191"/>
      <c r="GTY38" s="191"/>
      <c r="GTZ38" s="191"/>
      <c r="GUA38" s="191"/>
      <c r="GUB38" s="191"/>
      <c r="GUC38" s="191"/>
      <c r="GUD38" s="191"/>
      <c r="GUE38" s="191"/>
      <c r="GUF38" s="191"/>
      <c r="GUG38" s="191"/>
      <c r="GUH38" s="191"/>
      <c r="GUI38" s="191"/>
      <c r="GUJ38" s="191"/>
      <c r="GUK38" s="191"/>
      <c r="GUL38" s="191"/>
      <c r="GUM38" s="191"/>
      <c r="GUN38" s="191"/>
      <c r="GUO38" s="191"/>
      <c r="GUP38" s="191"/>
      <c r="GUQ38" s="191"/>
      <c r="GUR38" s="191"/>
      <c r="GUS38" s="191"/>
      <c r="GUT38" s="191"/>
      <c r="GUU38" s="191"/>
      <c r="GUV38" s="191"/>
      <c r="GUW38" s="191"/>
      <c r="GUX38" s="191"/>
      <c r="GUY38" s="191"/>
      <c r="GUZ38" s="191"/>
      <c r="GVA38" s="191"/>
      <c r="GVB38" s="191"/>
      <c r="GVC38" s="191"/>
      <c r="GVD38" s="191"/>
      <c r="GVE38" s="191"/>
      <c r="GVF38" s="191"/>
      <c r="GVG38" s="191"/>
      <c r="GVH38" s="191"/>
      <c r="GVI38" s="191"/>
      <c r="GVJ38" s="191"/>
      <c r="GVK38" s="191"/>
      <c r="GVL38" s="191"/>
      <c r="GVM38" s="191"/>
      <c r="GVN38" s="191"/>
      <c r="GVO38" s="191"/>
      <c r="GVP38" s="191"/>
      <c r="GVQ38" s="191"/>
      <c r="GVR38" s="191"/>
      <c r="GVS38" s="191"/>
      <c r="GVT38" s="191"/>
      <c r="GVU38" s="191"/>
      <c r="GVV38" s="191"/>
      <c r="GVW38" s="191"/>
      <c r="GVX38" s="191"/>
      <c r="GVY38" s="191"/>
      <c r="GVZ38" s="191"/>
      <c r="GWA38" s="191"/>
      <c r="GWB38" s="191"/>
      <c r="GWC38" s="191"/>
      <c r="GWD38" s="191"/>
      <c r="GWE38" s="191"/>
      <c r="GWF38" s="191"/>
      <c r="GWG38" s="191"/>
      <c r="GWH38" s="191"/>
      <c r="GWI38" s="191"/>
      <c r="GWJ38" s="191"/>
      <c r="GWK38" s="191"/>
      <c r="GWL38" s="191"/>
      <c r="GWM38" s="191"/>
      <c r="GWN38" s="191"/>
      <c r="GWO38" s="191"/>
      <c r="GWP38" s="191"/>
      <c r="GWQ38" s="191"/>
      <c r="GWR38" s="191"/>
      <c r="GWS38" s="191"/>
      <c r="GWT38" s="191"/>
      <c r="GWU38" s="191"/>
      <c r="GWV38" s="191"/>
      <c r="GWW38" s="191"/>
      <c r="GWX38" s="191"/>
      <c r="GWY38" s="191"/>
      <c r="GWZ38" s="191"/>
      <c r="GXA38" s="191"/>
      <c r="GXB38" s="191"/>
      <c r="GXC38" s="191"/>
      <c r="GXD38" s="191"/>
      <c r="GXE38" s="191"/>
      <c r="GXF38" s="191"/>
      <c r="GXG38" s="191"/>
      <c r="GXH38" s="191"/>
      <c r="GXI38" s="191"/>
      <c r="GXJ38" s="191"/>
      <c r="GXK38" s="191"/>
      <c r="GXL38" s="191"/>
      <c r="GXM38" s="191"/>
      <c r="GXN38" s="191"/>
      <c r="GXO38" s="191"/>
      <c r="GXP38" s="191"/>
      <c r="GXQ38" s="191"/>
      <c r="GXR38" s="191"/>
      <c r="GXS38" s="191"/>
      <c r="GXT38" s="191"/>
      <c r="GXU38" s="191"/>
      <c r="GXV38" s="191"/>
      <c r="GXW38" s="191"/>
      <c r="GXX38" s="191"/>
      <c r="GXY38" s="191"/>
      <c r="GXZ38" s="191"/>
      <c r="GYA38" s="191"/>
      <c r="GYB38" s="191"/>
      <c r="GYC38" s="191"/>
      <c r="GYD38" s="191"/>
      <c r="GYE38" s="191"/>
      <c r="GYF38" s="191"/>
      <c r="GYG38" s="191"/>
      <c r="GYH38" s="191"/>
      <c r="GYI38" s="191"/>
      <c r="GYJ38" s="191"/>
      <c r="GYK38" s="191"/>
      <c r="GYL38" s="191"/>
      <c r="GYM38" s="191"/>
      <c r="GYN38" s="191"/>
      <c r="GYO38" s="191"/>
      <c r="GYP38" s="191"/>
      <c r="GYQ38" s="191"/>
      <c r="GYR38" s="191"/>
      <c r="GYS38" s="191"/>
      <c r="GYT38" s="191"/>
      <c r="GYU38" s="191"/>
      <c r="GYV38" s="191"/>
      <c r="GYW38" s="191"/>
      <c r="GYX38" s="191"/>
      <c r="GYY38" s="191"/>
      <c r="GYZ38" s="191"/>
      <c r="GZA38" s="191"/>
      <c r="GZB38" s="191"/>
      <c r="GZC38" s="191"/>
      <c r="GZD38" s="191"/>
      <c r="GZE38" s="191"/>
      <c r="GZF38" s="191"/>
      <c r="GZG38" s="191"/>
      <c r="GZH38" s="191"/>
      <c r="GZI38" s="191"/>
      <c r="GZJ38" s="191"/>
      <c r="GZK38" s="191"/>
      <c r="GZL38" s="191"/>
      <c r="GZM38" s="191"/>
      <c r="GZN38" s="191"/>
      <c r="GZO38" s="191"/>
      <c r="GZP38" s="191"/>
      <c r="GZQ38" s="191"/>
      <c r="GZR38" s="191"/>
      <c r="GZS38" s="191"/>
      <c r="GZT38" s="191"/>
      <c r="GZU38" s="191"/>
      <c r="GZV38" s="191"/>
      <c r="GZW38" s="191"/>
      <c r="GZX38" s="191"/>
      <c r="GZY38" s="191"/>
      <c r="GZZ38" s="191"/>
      <c r="HAA38" s="191"/>
      <c r="HAB38" s="191"/>
      <c r="HAC38" s="191"/>
      <c r="HAD38" s="191"/>
      <c r="HAE38" s="191"/>
      <c r="HAF38" s="191"/>
      <c r="HAG38" s="191"/>
      <c r="HAH38" s="191"/>
      <c r="HAI38" s="191"/>
      <c r="HAJ38" s="191"/>
      <c r="HAK38" s="191"/>
      <c r="HAL38" s="191"/>
      <c r="HAM38" s="191"/>
      <c r="HAN38" s="191"/>
      <c r="HAO38" s="191"/>
      <c r="HAP38" s="191"/>
      <c r="HAQ38" s="191"/>
      <c r="HAR38" s="191"/>
      <c r="HAS38" s="191"/>
      <c r="HAT38" s="191"/>
      <c r="HAU38" s="191"/>
      <c r="HAV38" s="191"/>
      <c r="HAW38" s="191"/>
      <c r="HAX38" s="191"/>
      <c r="HAY38" s="191"/>
      <c r="HAZ38" s="191"/>
      <c r="HBA38" s="191"/>
      <c r="HBB38" s="191"/>
      <c r="HBC38" s="191"/>
      <c r="HBD38" s="191"/>
      <c r="HBE38" s="191"/>
      <c r="HBF38" s="191"/>
      <c r="HBG38" s="191"/>
      <c r="HBH38" s="191"/>
      <c r="HBI38" s="191"/>
      <c r="HBJ38" s="191"/>
      <c r="HBK38" s="191"/>
      <c r="HBL38" s="191"/>
      <c r="HBM38" s="191"/>
      <c r="HBN38" s="191"/>
      <c r="HBO38" s="191"/>
      <c r="HBP38" s="191"/>
      <c r="HBQ38" s="191"/>
      <c r="HBR38" s="191"/>
      <c r="HBS38" s="191"/>
      <c r="HBT38" s="191"/>
      <c r="HBU38" s="191"/>
      <c r="HBV38" s="191"/>
      <c r="HBW38" s="191"/>
      <c r="HBX38" s="191"/>
      <c r="HBY38" s="191"/>
      <c r="HBZ38" s="191"/>
      <c r="HCA38" s="191"/>
      <c r="HCB38" s="191"/>
      <c r="HCC38" s="191"/>
      <c r="HCD38" s="191"/>
      <c r="HCE38" s="191"/>
      <c r="HCF38" s="191"/>
      <c r="HCG38" s="191"/>
      <c r="HCH38" s="191"/>
      <c r="HCI38" s="191"/>
      <c r="HCJ38" s="191"/>
      <c r="HCK38" s="191"/>
      <c r="HCL38" s="191"/>
      <c r="HCM38" s="191"/>
      <c r="HCN38" s="191"/>
      <c r="HCO38" s="191"/>
      <c r="HCP38" s="191"/>
      <c r="HCQ38" s="191"/>
      <c r="HCR38" s="191"/>
      <c r="HCS38" s="191"/>
      <c r="HCT38" s="191"/>
      <c r="HCU38" s="191"/>
      <c r="HCV38" s="191"/>
      <c r="HCW38" s="191"/>
      <c r="HCX38" s="191"/>
      <c r="HCY38" s="191"/>
      <c r="HCZ38" s="191"/>
      <c r="HDA38" s="191"/>
      <c r="HDB38" s="191"/>
      <c r="HDC38" s="191"/>
      <c r="HDD38" s="191"/>
      <c r="HDE38" s="191"/>
      <c r="HDF38" s="191"/>
      <c r="HDG38" s="191"/>
      <c r="HDH38" s="191"/>
      <c r="HDI38" s="191"/>
      <c r="HDJ38" s="191"/>
      <c r="HDK38" s="191"/>
      <c r="HDL38" s="191"/>
      <c r="HDM38" s="191"/>
      <c r="HDN38" s="191"/>
      <c r="HDO38" s="191"/>
      <c r="HDP38" s="191"/>
      <c r="HDQ38" s="191"/>
      <c r="HDR38" s="191"/>
      <c r="HDS38" s="191"/>
      <c r="HDT38" s="191"/>
      <c r="HDU38" s="191"/>
      <c r="HDV38" s="191"/>
      <c r="HDW38" s="191"/>
      <c r="HDX38" s="191"/>
      <c r="HDY38" s="191"/>
      <c r="HDZ38" s="191"/>
      <c r="HEA38" s="191"/>
      <c r="HEB38" s="191"/>
      <c r="HEC38" s="191"/>
      <c r="HED38" s="191"/>
      <c r="HEE38" s="191"/>
      <c r="HEF38" s="191"/>
      <c r="HEG38" s="191"/>
      <c r="HEH38" s="191"/>
      <c r="HEI38" s="191"/>
      <c r="HEJ38" s="191"/>
      <c r="HEK38" s="191"/>
      <c r="HEL38" s="191"/>
      <c r="HEM38" s="191"/>
      <c r="HEN38" s="191"/>
      <c r="HEO38" s="191"/>
      <c r="HEP38" s="191"/>
      <c r="HEQ38" s="191"/>
      <c r="HER38" s="191"/>
      <c r="HES38" s="191"/>
      <c r="HET38" s="191"/>
      <c r="HEU38" s="191"/>
      <c r="HEV38" s="191"/>
      <c r="HEW38" s="191"/>
      <c r="HEX38" s="191"/>
      <c r="HEY38" s="191"/>
      <c r="HEZ38" s="191"/>
      <c r="HFA38" s="191"/>
      <c r="HFB38" s="191"/>
      <c r="HFC38" s="191"/>
      <c r="HFD38" s="191"/>
      <c r="HFE38" s="191"/>
      <c r="HFF38" s="191"/>
      <c r="HFG38" s="191"/>
      <c r="HFH38" s="191"/>
      <c r="HFI38" s="191"/>
      <c r="HFJ38" s="191"/>
      <c r="HFK38" s="191"/>
      <c r="HFL38" s="191"/>
      <c r="HFM38" s="191"/>
      <c r="HFN38" s="191"/>
      <c r="HFO38" s="191"/>
      <c r="HFP38" s="191"/>
      <c r="HFQ38" s="191"/>
      <c r="HFR38" s="191"/>
      <c r="HFS38" s="191"/>
      <c r="HFT38" s="191"/>
      <c r="HFU38" s="191"/>
      <c r="HFV38" s="191"/>
      <c r="HFW38" s="191"/>
      <c r="HFX38" s="191"/>
      <c r="HFY38" s="191"/>
      <c r="HFZ38" s="191"/>
      <c r="HGA38" s="191"/>
      <c r="HGB38" s="191"/>
      <c r="HGC38" s="191"/>
      <c r="HGD38" s="191"/>
      <c r="HGE38" s="191"/>
      <c r="HGF38" s="191"/>
      <c r="HGG38" s="191"/>
      <c r="HGH38" s="191"/>
      <c r="HGI38" s="191"/>
      <c r="HGJ38" s="191"/>
      <c r="HGK38" s="191"/>
      <c r="HGL38" s="191"/>
      <c r="HGM38" s="191"/>
      <c r="HGN38" s="191"/>
      <c r="HGO38" s="191"/>
      <c r="HGP38" s="191"/>
      <c r="HGQ38" s="191"/>
      <c r="HGR38" s="191"/>
      <c r="HGS38" s="191"/>
      <c r="HGT38" s="191"/>
      <c r="HGU38" s="191"/>
      <c r="HGV38" s="191"/>
      <c r="HGW38" s="191"/>
      <c r="HGX38" s="191"/>
      <c r="HGY38" s="191"/>
      <c r="HGZ38" s="191"/>
      <c r="HHA38" s="191"/>
      <c r="HHB38" s="191"/>
      <c r="HHC38" s="191"/>
      <c r="HHD38" s="191"/>
      <c r="HHE38" s="191"/>
      <c r="HHF38" s="191"/>
      <c r="HHG38" s="191"/>
      <c r="HHH38" s="191"/>
      <c r="HHI38" s="191"/>
      <c r="HHJ38" s="191"/>
      <c r="HHK38" s="191"/>
      <c r="HHL38" s="191"/>
      <c r="HHM38" s="191"/>
      <c r="HHN38" s="191"/>
      <c r="HHO38" s="191"/>
      <c r="HHP38" s="191"/>
      <c r="HHQ38" s="191"/>
      <c r="HHR38" s="191"/>
      <c r="HHS38" s="191"/>
      <c r="HHT38" s="191"/>
      <c r="HHU38" s="191"/>
      <c r="HHV38" s="191"/>
      <c r="HHW38" s="191"/>
      <c r="HHX38" s="191"/>
      <c r="HHY38" s="191"/>
      <c r="HHZ38" s="191"/>
      <c r="HIA38" s="191"/>
      <c r="HIB38" s="191"/>
      <c r="HIC38" s="191"/>
      <c r="HID38" s="191"/>
      <c r="HIE38" s="191"/>
      <c r="HIF38" s="191"/>
      <c r="HIG38" s="191"/>
      <c r="HIH38" s="191"/>
      <c r="HII38" s="191"/>
      <c r="HIJ38" s="191"/>
      <c r="HIK38" s="191"/>
      <c r="HIL38" s="191"/>
      <c r="HIM38" s="191"/>
      <c r="HIN38" s="191"/>
      <c r="HIO38" s="191"/>
      <c r="HIP38" s="191"/>
      <c r="HIQ38" s="191"/>
      <c r="HIR38" s="191"/>
      <c r="HIS38" s="191"/>
      <c r="HIT38" s="191"/>
      <c r="HIU38" s="191"/>
      <c r="HIV38" s="191"/>
      <c r="HIW38" s="191"/>
      <c r="HIX38" s="191"/>
      <c r="HIY38" s="191"/>
      <c r="HIZ38" s="191"/>
      <c r="HJA38" s="191"/>
      <c r="HJB38" s="191"/>
      <c r="HJC38" s="191"/>
      <c r="HJD38" s="191"/>
      <c r="HJE38" s="191"/>
      <c r="HJF38" s="191"/>
      <c r="HJG38" s="191"/>
      <c r="HJH38" s="191"/>
      <c r="HJI38" s="191"/>
      <c r="HJJ38" s="191"/>
      <c r="HJK38" s="191"/>
      <c r="HJL38" s="191"/>
      <c r="HJM38" s="191"/>
      <c r="HJN38" s="191"/>
      <c r="HJO38" s="191"/>
      <c r="HJP38" s="191"/>
      <c r="HJQ38" s="191"/>
      <c r="HJR38" s="191"/>
      <c r="HJS38" s="191"/>
      <c r="HJT38" s="191"/>
      <c r="HJU38" s="191"/>
      <c r="HJV38" s="191"/>
      <c r="HJW38" s="191"/>
      <c r="HJX38" s="191"/>
      <c r="HJY38" s="191"/>
      <c r="HJZ38" s="191"/>
      <c r="HKA38" s="191"/>
      <c r="HKB38" s="191"/>
      <c r="HKC38" s="191"/>
      <c r="HKD38" s="191"/>
      <c r="HKE38" s="191"/>
      <c r="HKF38" s="191"/>
      <c r="HKG38" s="191"/>
      <c r="HKH38" s="191"/>
      <c r="HKI38" s="191"/>
      <c r="HKJ38" s="191"/>
      <c r="HKK38" s="191"/>
      <c r="HKL38" s="191"/>
      <c r="HKM38" s="191"/>
      <c r="HKN38" s="191"/>
      <c r="HKO38" s="191"/>
      <c r="HKP38" s="191"/>
      <c r="HKQ38" s="191"/>
      <c r="HKR38" s="191"/>
      <c r="HKS38" s="191"/>
      <c r="HKT38" s="191"/>
      <c r="HKU38" s="191"/>
      <c r="HKV38" s="191"/>
      <c r="HKW38" s="191"/>
      <c r="HKX38" s="191"/>
      <c r="HKY38" s="191"/>
      <c r="HKZ38" s="191"/>
      <c r="HLA38" s="191"/>
      <c r="HLB38" s="191"/>
      <c r="HLC38" s="191"/>
      <c r="HLD38" s="191"/>
      <c r="HLE38" s="191"/>
      <c r="HLF38" s="191"/>
      <c r="HLG38" s="191"/>
      <c r="HLH38" s="191"/>
      <c r="HLI38" s="191"/>
      <c r="HLJ38" s="191"/>
      <c r="HLK38" s="191"/>
      <c r="HLL38" s="191"/>
      <c r="HLM38" s="191"/>
      <c r="HLN38" s="191"/>
      <c r="HLO38" s="191"/>
      <c r="HLP38" s="191"/>
      <c r="HLQ38" s="191"/>
      <c r="HLR38" s="191"/>
      <c r="HLS38" s="191"/>
      <c r="HLT38" s="191"/>
      <c r="HLU38" s="191"/>
      <c r="HLV38" s="191"/>
      <c r="HLW38" s="191"/>
      <c r="HLX38" s="191"/>
      <c r="HLY38" s="191"/>
      <c r="HLZ38" s="191"/>
      <c r="HMA38" s="191"/>
      <c r="HMB38" s="191"/>
      <c r="HMC38" s="191"/>
      <c r="HMD38" s="191"/>
      <c r="HME38" s="191"/>
      <c r="HMF38" s="191"/>
      <c r="HMG38" s="191"/>
      <c r="HMH38" s="191"/>
      <c r="HMI38" s="191"/>
      <c r="HMJ38" s="191"/>
      <c r="HMK38" s="191"/>
      <c r="HML38" s="191"/>
      <c r="HMM38" s="191"/>
      <c r="HMN38" s="191"/>
      <c r="HMO38" s="191"/>
      <c r="HMP38" s="191"/>
      <c r="HMQ38" s="191"/>
      <c r="HMR38" s="191"/>
      <c r="HMS38" s="191"/>
      <c r="HMT38" s="191"/>
      <c r="HMU38" s="191"/>
      <c r="HMV38" s="191"/>
      <c r="HMW38" s="191"/>
      <c r="HMX38" s="191"/>
      <c r="HMY38" s="191"/>
      <c r="HMZ38" s="191"/>
      <c r="HNA38" s="191"/>
      <c r="HNB38" s="191"/>
      <c r="HNC38" s="191"/>
      <c r="HND38" s="191"/>
      <c r="HNE38" s="191"/>
      <c r="HNF38" s="191"/>
      <c r="HNG38" s="191"/>
      <c r="HNH38" s="191"/>
      <c r="HNI38" s="191"/>
      <c r="HNJ38" s="191"/>
      <c r="HNK38" s="191"/>
      <c r="HNL38" s="191"/>
      <c r="HNM38" s="191"/>
      <c r="HNN38" s="191"/>
      <c r="HNO38" s="191"/>
      <c r="HNP38" s="191"/>
      <c r="HNQ38" s="191"/>
      <c r="HNR38" s="191"/>
      <c r="HNS38" s="191"/>
      <c r="HNT38" s="191"/>
      <c r="HNU38" s="191"/>
      <c r="HNV38" s="191"/>
      <c r="HNW38" s="191"/>
      <c r="HNX38" s="191"/>
      <c r="HNY38" s="191"/>
      <c r="HNZ38" s="191"/>
      <c r="HOA38" s="191"/>
      <c r="HOB38" s="191"/>
      <c r="HOC38" s="191"/>
      <c r="HOD38" s="191"/>
      <c r="HOE38" s="191"/>
      <c r="HOF38" s="191"/>
      <c r="HOG38" s="191"/>
      <c r="HOH38" s="191"/>
      <c r="HOI38" s="191"/>
      <c r="HOJ38" s="191"/>
      <c r="HOK38" s="191"/>
      <c r="HOL38" s="191"/>
      <c r="HOM38" s="191"/>
      <c r="HON38" s="191"/>
      <c r="HOO38" s="191"/>
      <c r="HOP38" s="191"/>
      <c r="HOQ38" s="191"/>
      <c r="HOR38" s="191"/>
      <c r="HOS38" s="191"/>
      <c r="HOT38" s="191"/>
      <c r="HOU38" s="191"/>
      <c r="HOV38" s="191"/>
      <c r="HOW38" s="191"/>
      <c r="HOX38" s="191"/>
      <c r="HOY38" s="191"/>
      <c r="HOZ38" s="191"/>
      <c r="HPA38" s="191"/>
      <c r="HPB38" s="191"/>
      <c r="HPC38" s="191"/>
      <c r="HPD38" s="191"/>
      <c r="HPE38" s="191"/>
      <c r="HPF38" s="191"/>
      <c r="HPG38" s="191"/>
      <c r="HPH38" s="191"/>
      <c r="HPI38" s="191"/>
      <c r="HPJ38" s="191"/>
      <c r="HPK38" s="191"/>
      <c r="HPL38" s="191"/>
      <c r="HPM38" s="191"/>
      <c r="HPN38" s="191"/>
      <c r="HPO38" s="191"/>
      <c r="HPP38" s="191"/>
      <c r="HPQ38" s="191"/>
      <c r="HPR38" s="191"/>
      <c r="HPS38" s="191"/>
      <c r="HPT38" s="191"/>
      <c r="HPU38" s="191"/>
      <c r="HPV38" s="191"/>
      <c r="HPW38" s="191"/>
      <c r="HPX38" s="191"/>
      <c r="HPY38" s="191"/>
      <c r="HPZ38" s="191"/>
      <c r="HQA38" s="191"/>
      <c r="HQB38" s="191"/>
      <c r="HQC38" s="191"/>
      <c r="HQD38" s="191"/>
      <c r="HQE38" s="191"/>
      <c r="HQF38" s="191"/>
      <c r="HQG38" s="191"/>
      <c r="HQH38" s="191"/>
      <c r="HQI38" s="191"/>
      <c r="HQJ38" s="191"/>
      <c r="HQK38" s="191"/>
      <c r="HQL38" s="191"/>
      <c r="HQM38" s="191"/>
      <c r="HQN38" s="191"/>
      <c r="HQO38" s="191"/>
      <c r="HQP38" s="191"/>
      <c r="HQQ38" s="191"/>
      <c r="HQR38" s="191"/>
      <c r="HQS38" s="191"/>
      <c r="HQT38" s="191"/>
      <c r="HQU38" s="191"/>
      <c r="HQV38" s="191"/>
      <c r="HQW38" s="191"/>
      <c r="HQX38" s="191"/>
      <c r="HQY38" s="191"/>
      <c r="HQZ38" s="191"/>
      <c r="HRA38" s="191"/>
      <c r="HRB38" s="191"/>
      <c r="HRC38" s="191"/>
      <c r="HRD38" s="191"/>
      <c r="HRE38" s="191"/>
      <c r="HRF38" s="191"/>
      <c r="HRG38" s="191"/>
      <c r="HRH38" s="191"/>
      <c r="HRI38" s="191"/>
      <c r="HRJ38" s="191"/>
      <c r="HRK38" s="191"/>
      <c r="HRL38" s="191"/>
      <c r="HRM38" s="191"/>
      <c r="HRN38" s="191"/>
      <c r="HRO38" s="191"/>
      <c r="HRP38" s="191"/>
      <c r="HRQ38" s="191"/>
      <c r="HRR38" s="191"/>
      <c r="HRS38" s="191"/>
      <c r="HRT38" s="191"/>
      <c r="HRU38" s="191"/>
      <c r="HRV38" s="191"/>
      <c r="HRW38" s="191"/>
      <c r="HRX38" s="191"/>
      <c r="HRY38" s="191"/>
      <c r="HRZ38" s="191"/>
      <c r="HSA38" s="191"/>
      <c r="HSB38" s="191"/>
      <c r="HSC38" s="191"/>
      <c r="HSD38" s="191"/>
      <c r="HSE38" s="191"/>
      <c r="HSF38" s="191"/>
      <c r="HSG38" s="191"/>
      <c r="HSH38" s="191"/>
      <c r="HSI38" s="191"/>
      <c r="HSJ38" s="191"/>
      <c r="HSK38" s="191"/>
      <c r="HSL38" s="191"/>
      <c r="HSM38" s="191"/>
      <c r="HSN38" s="191"/>
      <c r="HSO38" s="191"/>
      <c r="HSP38" s="191"/>
      <c r="HSQ38" s="191"/>
      <c r="HSR38" s="191"/>
      <c r="HSS38" s="191"/>
      <c r="HST38" s="191"/>
      <c r="HSU38" s="191"/>
      <c r="HSV38" s="191"/>
      <c r="HSW38" s="191"/>
      <c r="HSX38" s="191"/>
      <c r="HSY38" s="191"/>
      <c r="HSZ38" s="191"/>
      <c r="HTA38" s="191"/>
      <c r="HTB38" s="191"/>
      <c r="HTC38" s="191"/>
      <c r="HTD38" s="191"/>
      <c r="HTE38" s="191"/>
      <c r="HTF38" s="191"/>
      <c r="HTG38" s="191"/>
      <c r="HTH38" s="191"/>
      <c r="HTI38" s="191"/>
      <c r="HTJ38" s="191"/>
      <c r="HTK38" s="191"/>
      <c r="HTL38" s="191"/>
      <c r="HTM38" s="191"/>
      <c r="HTN38" s="191"/>
      <c r="HTO38" s="191"/>
      <c r="HTP38" s="191"/>
      <c r="HTQ38" s="191"/>
      <c r="HTR38" s="191"/>
      <c r="HTS38" s="191"/>
      <c r="HTT38" s="191"/>
      <c r="HTU38" s="191"/>
      <c r="HTV38" s="191"/>
      <c r="HTW38" s="191"/>
      <c r="HTX38" s="191"/>
      <c r="HTY38" s="191"/>
      <c r="HTZ38" s="191"/>
      <c r="HUA38" s="191"/>
      <c r="HUB38" s="191"/>
      <c r="HUC38" s="191"/>
      <c r="HUD38" s="191"/>
      <c r="HUE38" s="191"/>
      <c r="HUF38" s="191"/>
      <c r="HUG38" s="191"/>
      <c r="HUH38" s="191"/>
      <c r="HUI38" s="191"/>
      <c r="HUJ38" s="191"/>
      <c r="HUK38" s="191"/>
      <c r="HUL38" s="191"/>
      <c r="HUM38" s="191"/>
      <c r="HUN38" s="191"/>
      <c r="HUO38" s="191"/>
      <c r="HUP38" s="191"/>
      <c r="HUQ38" s="191"/>
      <c r="HUR38" s="191"/>
      <c r="HUS38" s="191"/>
      <c r="HUT38" s="191"/>
      <c r="HUU38" s="191"/>
      <c r="HUV38" s="191"/>
      <c r="HUW38" s="191"/>
      <c r="HUX38" s="191"/>
      <c r="HUY38" s="191"/>
      <c r="HUZ38" s="191"/>
      <c r="HVA38" s="191"/>
      <c r="HVB38" s="191"/>
      <c r="HVC38" s="191"/>
      <c r="HVD38" s="191"/>
      <c r="HVE38" s="191"/>
      <c r="HVF38" s="191"/>
      <c r="HVG38" s="191"/>
      <c r="HVH38" s="191"/>
      <c r="HVI38" s="191"/>
      <c r="HVJ38" s="191"/>
      <c r="HVK38" s="191"/>
      <c r="HVL38" s="191"/>
      <c r="HVM38" s="191"/>
      <c r="HVN38" s="191"/>
      <c r="HVO38" s="191"/>
      <c r="HVP38" s="191"/>
      <c r="HVQ38" s="191"/>
      <c r="HVR38" s="191"/>
      <c r="HVS38" s="191"/>
      <c r="HVT38" s="191"/>
      <c r="HVU38" s="191"/>
      <c r="HVV38" s="191"/>
      <c r="HVW38" s="191"/>
      <c r="HVX38" s="191"/>
      <c r="HVY38" s="191"/>
      <c r="HVZ38" s="191"/>
      <c r="HWA38" s="191"/>
      <c r="HWB38" s="191"/>
      <c r="HWC38" s="191"/>
      <c r="HWD38" s="191"/>
      <c r="HWE38" s="191"/>
      <c r="HWF38" s="191"/>
      <c r="HWG38" s="191"/>
      <c r="HWH38" s="191"/>
      <c r="HWI38" s="191"/>
      <c r="HWJ38" s="191"/>
      <c r="HWK38" s="191"/>
      <c r="HWL38" s="191"/>
      <c r="HWM38" s="191"/>
      <c r="HWN38" s="191"/>
      <c r="HWO38" s="191"/>
      <c r="HWP38" s="191"/>
      <c r="HWQ38" s="191"/>
      <c r="HWR38" s="191"/>
      <c r="HWS38" s="191"/>
      <c r="HWT38" s="191"/>
      <c r="HWU38" s="191"/>
      <c r="HWV38" s="191"/>
      <c r="HWW38" s="191"/>
      <c r="HWX38" s="191"/>
      <c r="HWY38" s="191"/>
      <c r="HWZ38" s="191"/>
      <c r="HXA38" s="191"/>
      <c r="HXB38" s="191"/>
      <c r="HXC38" s="191"/>
      <c r="HXD38" s="191"/>
      <c r="HXE38" s="191"/>
      <c r="HXF38" s="191"/>
      <c r="HXG38" s="191"/>
      <c r="HXH38" s="191"/>
      <c r="HXI38" s="191"/>
      <c r="HXJ38" s="191"/>
      <c r="HXK38" s="191"/>
      <c r="HXL38" s="191"/>
      <c r="HXM38" s="191"/>
      <c r="HXN38" s="191"/>
      <c r="HXO38" s="191"/>
      <c r="HXP38" s="191"/>
      <c r="HXQ38" s="191"/>
      <c r="HXR38" s="191"/>
      <c r="HXS38" s="191"/>
      <c r="HXT38" s="191"/>
      <c r="HXU38" s="191"/>
      <c r="HXV38" s="191"/>
      <c r="HXW38" s="191"/>
      <c r="HXX38" s="191"/>
      <c r="HXY38" s="191"/>
      <c r="HXZ38" s="191"/>
      <c r="HYA38" s="191"/>
      <c r="HYB38" s="191"/>
      <c r="HYC38" s="191"/>
      <c r="HYD38" s="191"/>
      <c r="HYE38" s="191"/>
      <c r="HYF38" s="191"/>
      <c r="HYG38" s="191"/>
      <c r="HYH38" s="191"/>
      <c r="HYI38" s="191"/>
      <c r="HYJ38" s="191"/>
      <c r="HYK38" s="191"/>
      <c r="HYL38" s="191"/>
      <c r="HYM38" s="191"/>
      <c r="HYN38" s="191"/>
      <c r="HYO38" s="191"/>
      <c r="HYP38" s="191"/>
      <c r="HYQ38" s="191"/>
      <c r="HYR38" s="191"/>
      <c r="HYS38" s="191"/>
      <c r="HYT38" s="191"/>
      <c r="HYU38" s="191"/>
      <c r="HYV38" s="191"/>
      <c r="HYW38" s="191"/>
      <c r="HYX38" s="191"/>
      <c r="HYY38" s="191"/>
      <c r="HYZ38" s="191"/>
      <c r="HZA38" s="191"/>
      <c r="HZB38" s="191"/>
      <c r="HZC38" s="191"/>
      <c r="HZD38" s="191"/>
      <c r="HZE38" s="191"/>
      <c r="HZF38" s="191"/>
      <c r="HZG38" s="191"/>
      <c r="HZH38" s="191"/>
      <c r="HZI38" s="191"/>
      <c r="HZJ38" s="191"/>
      <c r="HZK38" s="191"/>
      <c r="HZL38" s="191"/>
      <c r="HZM38" s="191"/>
      <c r="HZN38" s="191"/>
      <c r="HZO38" s="191"/>
      <c r="HZP38" s="191"/>
      <c r="HZQ38" s="191"/>
      <c r="HZR38" s="191"/>
      <c r="HZS38" s="191"/>
      <c r="HZT38" s="191"/>
      <c r="HZU38" s="191"/>
      <c r="HZV38" s="191"/>
      <c r="HZW38" s="191"/>
      <c r="HZX38" s="191"/>
      <c r="HZY38" s="191"/>
      <c r="HZZ38" s="191"/>
      <c r="IAA38" s="191"/>
      <c r="IAB38" s="191"/>
      <c r="IAC38" s="191"/>
      <c r="IAD38" s="191"/>
      <c r="IAE38" s="191"/>
      <c r="IAF38" s="191"/>
      <c r="IAG38" s="191"/>
      <c r="IAH38" s="191"/>
      <c r="IAI38" s="191"/>
      <c r="IAJ38" s="191"/>
      <c r="IAK38" s="191"/>
      <c r="IAL38" s="191"/>
      <c r="IAM38" s="191"/>
      <c r="IAN38" s="191"/>
      <c r="IAO38" s="191"/>
      <c r="IAP38" s="191"/>
      <c r="IAQ38" s="191"/>
      <c r="IAR38" s="191"/>
      <c r="IAS38" s="191"/>
      <c r="IAT38" s="191"/>
      <c r="IAU38" s="191"/>
      <c r="IAV38" s="191"/>
      <c r="IAW38" s="191"/>
      <c r="IAX38" s="191"/>
      <c r="IAY38" s="191"/>
      <c r="IAZ38" s="191"/>
      <c r="IBA38" s="191"/>
      <c r="IBB38" s="191"/>
      <c r="IBC38" s="191"/>
      <c r="IBD38" s="191"/>
      <c r="IBE38" s="191"/>
      <c r="IBF38" s="191"/>
      <c r="IBG38" s="191"/>
      <c r="IBH38" s="191"/>
      <c r="IBI38" s="191"/>
      <c r="IBJ38" s="191"/>
      <c r="IBK38" s="191"/>
      <c r="IBL38" s="191"/>
      <c r="IBM38" s="191"/>
      <c r="IBN38" s="191"/>
      <c r="IBO38" s="191"/>
      <c r="IBP38" s="191"/>
      <c r="IBQ38" s="191"/>
      <c r="IBR38" s="191"/>
      <c r="IBS38" s="191"/>
      <c r="IBT38" s="191"/>
      <c r="IBU38" s="191"/>
      <c r="IBV38" s="191"/>
      <c r="IBW38" s="191"/>
      <c r="IBX38" s="191"/>
      <c r="IBY38" s="191"/>
      <c r="IBZ38" s="191"/>
      <c r="ICA38" s="191"/>
      <c r="ICB38" s="191"/>
      <c r="ICC38" s="191"/>
      <c r="ICD38" s="191"/>
      <c r="ICE38" s="191"/>
      <c r="ICF38" s="191"/>
      <c r="ICG38" s="191"/>
      <c r="ICH38" s="191"/>
      <c r="ICI38" s="191"/>
      <c r="ICJ38" s="191"/>
      <c r="ICK38" s="191"/>
      <c r="ICL38" s="191"/>
      <c r="ICM38" s="191"/>
      <c r="ICN38" s="191"/>
      <c r="ICO38" s="191"/>
      <c r="ICP38" s="191"/>
      <c r="ICQ38" s="191"/>
      <c r="ICR38" s="191"/>
      <c r="ICS38" s="191"/>
      <c r="ICT38" s="191"/>
      <c r="ICU38" s="191"/>
      <c r="ICV38" s="191"/>
      <c r="ICW38" s="191"/>
      <c r="ICX38" s="191"/>
      <c r="ICY38" s="191"/>
      <c r="ICZ38" s="191"/>
      <c r="IDA38" s="191"/>
      <c r="IDB38" s="191"/>
      <c r="IDC38" s="191"/>
      <c r="IDD38" s="191"/>
      <c r="IDE38" s="191"/>
      <c r="IDF38" s="191"/>
      <c r="IDG38" s="191"/>
      <c r="IDH38" s="191"/>
      <c r="IDI38" s="191"/>
      <c r="IDJ38" s="191"/>
      <c r="IDK38" s="191"/>
      <c r="IDL38" s="191"/>
      <c r="IDM38" s="191"/>
      <c r="IDN38" s="191"/>
      <c r="IDO38" s="191"/>
      <c r="IDP38" s="191"/>
      <c r="IDQ38" s="191"/>
      <c r="IDR38" s="191"/>
      <c r="IDS38" s="191"/>
      <c r="IDT38" s="191"/>
      <c r="IDU38" s="191"/>
      <c r="IDV38" s="191"/>
      <c r="IDW38" s="191"/>
      <c r="IDX38" s="191"/>
      <c r="IDY38" s="191"/>
      <c r="IDZ38" s="191"/>
      <c r="IEA38" s="191"/>
      <c r="IEB38" s="191"/>
      <c r="IEC38" s="191"/>
      <c r="IED38" s="191"/>
      <c r="IEE38" s="191"/>
      <c r="IEF38" s="191"/>
      <c r="IEG38" s="191"/>
      <c r="IEH38" s="191"/>
      <c r="IEI38" s="191"/>
      <c r="IEJ38" s="191"/>
      <c r="IEK38" s="191"/>
      <c r="IEL38" s="191"/>
      <c r="IEM38" s="191"/>
      <c r="IEN38" s="191"/>
      <c r="IEO38" s="191"/>
      <c r="IEP38" s="191"/>
      <c r="IEQ38" s="191"/>
      <c r="IER38" s="191"/>
      <c r="IES38" s="191"/>
      <c r="IET38" s="191"/>
      <c r="IEU38" s="191"/>
      <c r="IEV38" s="191"/>
      <c r="IEW38" s="191"/>
      <c r="IEX38" s="191"/>
      <c r="IEY38" s="191"/>
      <c r="IEZ38" s="191"/>
      <c r="IFA38" s="191"/>
      <c r="IFB38" s="191"/>
      <c r="IFC38" s="191"/>
      <c r="IFD38" s="191"/>
      <c r="IFE38" s="191"/>
      <c r="IFF38" s="191"/>
      <c r="IFG38" s="191"/>
      <c r="IFH38" s="191"/>
      <c r="IFI38" s="191"/>
      <c r="IFJ38" s="191"/>
      <c r="IFK38" s="191"/>
      <c r="IFL38" s="191"/>
      <c r="IFM38" s="191"/>
      <c r="IFN38" s="191"/>
      <c r="IFO38" s="191"/>
      <c r="IFP38" s="191"/>
      <c r="IFQ38" s="191"/>
      <c r="IFR38" s="191"/>
      <c r="IFS38" s="191"/>
      <c r="IFT38" s="191"/>
      <c r="IFU38" s="191"/>
      <c r="IFV38" s="191"/>
      <c r="IFW38" s="191"/>
      <c r="IFX38" s="191"/>
      <c r="IFY38" s="191"/>
      <c r="IFZ38" s="191"/>
      <c r="IGA38" s="191"/>
      <c r="IGB38" s="191"/>
      <c r="IGC38" s="191"/>
      <c r="IGD38" s="191"/>
      <c r="IGE38" s="191"/>
      <c r="IGF38" s="191"/>
      <c r="IGG38" s="191"/>
      <c r="IGH38" s="191"/>
      <c r="IGI38" s="191"/>
      <c r="IGJ38" s="191"/>
      <c r="IGK38" s="191"/>
      <c r="IGL38" s="191"/>
      <c r="IGM38" s="191"/>
      <c r="IGN38" s="191"/>
      <c r="IGO38" s="191"/>
      <c r="IGP38" s="191"/>
      <c r="IGQ38" s="191"/>
      <c r="IGR38" s="191"/>
      <c r="IGS38" s="191"/>
      <c r="IGT38" s="191"/>
      <c r="IGU38" s="191"/>
      <c r="IGV38" s="191"/>
      <c r="IGW38" s="191"/>
      <c r="IGX38" s="191"/>
      <c r="IGY38" s="191"/>
      <c r="IGZ38" s="191"/>
      <c r="IHA38" s="191"/>
      <c r="IHB38" s="191"/>
      <c r="IHC38" s="191"/>
      <c r="IHD38" s="191"/>
      <c r="IHE38" s="191"/>
      <c r="IHF38" s="191"/>
      <c r="IHG38" s="191"/>
      <c r="IHH38" s="191"/>
      <c r="IHI38" s="191"/>
      <c r="IHJ38" s="191"/>
      <c r="IHK38" s="191"/>
      <c r="IHL38" s="191"/>
      <c r="IHM38" s="191"/>
      <c r="IHN38" s="191"/>
      <c r="IHO38" s="191"/>
      <c r="IHP38" s="191"/>
      <c r="IHQ38" s="191"/>
      <c r="IHR38" s="191"/>
      <c r="IHS38" s="191"/>
      <c r="IHT38" s="191"/>
      <c r="IHU38" s="191"/>
      <c r="IHV38" s="191"/>
      <c r="IHW38" s="191"/>
      <c r="IHX38" s="191"/>
      <c r="IHY38" s="191"/>
      <c r="IHZ38" s="191"/>
      <c r="IIA38" s="191"/>
      <c r="IIB38" s="191"/>
      <c r="IIC38" s="191"/>
      <c r="IID38" s="191"/>
      <c r="IIE38" s="191"/>
      <c r="IIF38" s="191"/>
      <c r="IIG38" s="191"/>
      <c r="IIH38" s="191"/>
      <c r="III38" s="191"/>
      <c r="IIJ38" s="191"/>
      <c r="IIK38" s="191"/>
      <c r="IIL38" s="191"/>
      <c r="IIM38" s="191"/>
      <c r="IIN38" s="191"/>
      <c r="IIO38" s="191"/>
      <c r="IIP38" s="191"/>
      <c r="IIQ38" s="191"/>
      <c r="IIR38" s="191"/>
      <c r="IIS38" s="191"/>
      <c r="IIT38" s="191"/>
      <c r="IIU38" s="191"/>
      <c r="IIV38" s="191"/>
      <c r="IIW38" s="191"/>
      <c r="IIX38" s="191"/>
      <c r="IIY38" s="191"/>
      <c r="IIZ38" s="191"/>
      <c r="IJA38" s="191"/>
      <c r="IJB38" s="191"/>
      <c r="IJC38" s="191"/>
      <c r="IJD38" s="191"/>
      <c r="IJE38" s="191"/>
      <c r="IJF38" s="191"/>
      <c r="IJG38" s="191"/>
      <c r="IJH38" s="191"/>
      <c r="IJI38" s="191"/>
      <c r="IJJ38" s="191"/>
      <c r="IJK38" s="191"/>
      <c r="IJL38" s="191"/>
      <c r="IJM38" s="191"/>
      <c r="IJN38" s="191"/>
      <c r="IJO38" s="191"/>
      <c r="IJP38" s="191"/>
      <c r="IJQ38" s="191"/>
      <c r="IJR38" s="191"/>
      <c r="IJS38" s="191"/>
      <c r="IJT38" s="191"/>
      <c r="IJU38" s="191"/>
      <c r="IJV38" s="191"/>
      <c r="IJW38" s="191"/>
      <c r="IJX38" s="191"/>
      <c r="IJY38" s="191"/>
      <c r="IJZ38" s="191"/>
      <c r="IKA38" s="191"/>
      <c r="IKB38" s="191"/>
      <c r="IKC38" s="191"/>
      <c r="IKD38" s="191"/>
      <c r="IKE38" s="191"/>
      <c r="IKF38" s="191"/>
      <c r="IKG38" s="191"/>
      <c r="IKH38" s="191"/>
      <c r="IKI38" s="191"/>
      <c r="IKJ38" s="191"/>
      <c r="IKK38" s="191"/>
      <c r="IKL38" s="191"/>
      <c r="IKM38" s="191"/>
      <c r="IKN38" s="191"/>
      <c r="IKO38" s="191"/>
      <c r="IKP38" s="191"/>
      <c r="IKQ38" s="191"/>
      <c r="IKR38" s="191"/>
      <c r="IKS38" s="191"/>
      <c r="IKT38" s="191"/>
      <c r="IKU38" s="191"/>
      <c r="IKV38" s="191"/>
      <c r="IKW38" s="191"/>
      <c r="IKX38" s="191"/>
      <c r="IKY38" s="191"/>
      <c r="IKZ38" s="191"/>
      <c r="ILA38" s="191"/>
      <c r="ILB38" s="191"/>
      <c r="ILC38" s="191"/>
      <c r="ILD38" s="191"/>
      <c r="ILE38" s="191"/>
      <c r="ILF38" s="191"/>
      <c r="ILG38" s="191"/>
      <c r="ILH38" s="191"/>
      <c r="ILI38" s="191"/>
      <c r="ILJ38" s="191"/>
      <c r="ILK38" s="191"/>
      <c r="ILL38" s="191"/>
      <c r="ILM38" s="191"/>
      <c r="ILN38" s="191"/>
      <c r="ILO38" s="191"/>
      <c r="ILP38" s="191"/>
      <c r="ILQ38" s="191"/>
      <c r="ILR38" s="191"/>
      <c r="ILS38" s="191"/>
      <c r="ILT38" s="191"/>
      <c r="ILU38" s="191"/>
      <c r="ILV38" s="191"/>
      <c r="ILW38" s="191"/>
      <c r="ILX38" s="191"/>
      <c r="ILY38" s="191"/>
      <c r="ILZ38" s="191"/>
      <c r="IMA38" s="191"/>
      <c r="IMB38" s="191"/>
      <c r="IMC38" s="191"/>
      <c r="IMD38" s="191"/>
      <c r="IME38" s="191"/>
      <c r="IMF38" s="191"/>
      <c r="IMG38" s="191"/>
      <c r="IMH38" s="191"/>
      <c r="IMI38" s="191"/>
      <c r="IMJ38" s="191"/>
      <c r="IMK38" s="191"/>
      <c r="IML38" s="191"/>
      <c r="IMM38" s="191"/>
      <c r="IMN38" s="191"/>
      <c r="IMO38" s="191"/>
      <c r="IMP38" s="191"/>
      <c r="IMQ38" s="191"/>
      <c r="IMR38" s="191"/>
      <c r="IMS38" s="191"/>
      <c r="IMT38" s="191"/>
      <c r="IMU38" s="191"/>
      <c r="IMV38" s="191"/>
      <c r="IMW38" s="191"/>
      <c r="IMX38" s="191"/>
      <c r="IMY38" s="191"/>
      <c r="IMZ38" s="191"/>
      <c r="INA38" s="191"/>
      <c r="INB38" s="191"/>
      <c r="INC38" s="191"/>
      <c r="IND38" s="191"/>
      <c r="INE38" s="191"/>
      <c r="INF38" s="191"/>
      <c r="ING38" s="191"/>
      <c r="INH38" s="191"/>
      <c r="INI38" s="191"/>
      <c r="INJ38" s="191"/>
      <c r="INK38" s="191"/>
      <c r="INL38" s="191"/>
      <c r="INM38" s="191"/>
      <c r="INN38" s="191"/>
      <c r="INO38" s="191"/>
      <c r="INP38" s="191"/>
      <c r="INQ38" s="191"/>
      <c r="INR38" s="191"/>
      <c r="INS38" s="191"/>
      <c r="INT38" s="191"/>
      <c r="INU38" s="191"/>
      <c r="INV38" s="191"/>
      <c r="INW38" s="191"/>
      <c r="INX38" s="191"/>
      <c r="INY38" s="191"/>
      <c r="INZ38" s="191"/>
      <c r="IOA38" s="191"/>
      <c r="IOB38" s="191"/>
      <c r="IOC38" s="191"/>
      <c r="IOD38" s="191"/>
      <c r="IOE38" s="191"/>
      <c r="IOF38" s="191"/>
      <c r="IOG38" s="191"/>
      <c r="IOH38" s="191"/>
      <c r="IOI38" s="191"/>
      <c r="IOJ38" s="191"/>
      <c r="IOK38" s="191"/>
      <c r="IOL38" s="191"/>
      <c r="IOM38" s="191"/>
      <c r="ION38" s="191"/>
      <c r="IOO38" s="191"/>
      <c r="IOP38" s="191"/>
      <c r="IOQ38" s="191"/>
      <c r="IOR38" s="191"/>
      <c r="IOS38" s="191"/>
      <c r="IOT38" s="191"/>
      <c r="IOU38" s="191"/>
      <c r="IOV38" s="191"/>
      <c r="IOW38" s="191"/>
      <c r="IOX38" s="191"/>
      <c r="IOY38" s="191"/>
      <c r="IOZ38" s="191"/>
      <c r="IPA38" s="191"/>
      <c r="IPB38" s="191"/>
      <c r="IPC38" s="191"/>
      <c r="IPD38" s="191"/>
      <c r="IPE38" s="191"/>
      <c r="IPF38" s="191"/>
      <c r="IPG38" s="191"/>
      <c r="IPH38" s="191"/>
      <c r="IPI38" s="191"/>
      <c r="IPJ38" s="191"/>
      <c r="IPK38" s="191"/>
      <c r="IPL38" s="191"/>
      <c r="IPM38" s="191"/>
      <c r="IPN38" s="191"/>
      <c r="IPO38" s="191"/>
      <c r="IPP38" s="191"/>
      <c r="IPQ38" s="191"/>
      <c r="IPR38" s="191"/>
      <c r="IPS38" s="191"/>
      <c r="IPT38" s="191"/>
      <c r="IPU38" s="191"/>
      <c r="IPV38" s="191"/>
      <c r="IPW38" s="191"/>
      <c r="IPX38" s="191"/>
      <c r="IPY38" s="191"/>
      <c r="IPZ38" s="191"/>
      <c r="IQA38" s="191"/>
      <c r="IQB38" s="191"/>
      <c r="IQC38" s="191"/>
      <c r="IQD38" s="191"/>
      <c r="IQE38" s="191"/>
      <c r="IQF38" s="191"/>
      <c r="IQG38" s="191"/>
      <c r="IQH38" s="191"/>
      <c r="IQI38" s="191"/>
      <c r="IQJ38" s="191"/>
      <c r="IQK38" s="191"/>
      <c r="IQL38" s="191"/>
      <c r="IQM38" s="191"/>
      <c r="IQN38" s="191"/>
      <c r="IQO38" s="191"/>
      <c r="IQP38" s="191"/>
      <c r="IQQ38" s="191"/>
      <c r="IQR38" s="191"/>
      <c r="IQS38" s="191"/>
      <c r="IQT38" s="191"/>
      <c r="IQU38" s="191"/>
      <c r="IQV38" s="191"/>
      <c r="IQW38" s="191"/>
      <c r="IQX38" s="191"/>
      <c r="IQY38" s="191"/>
      <c r="IQZ38" s="191"/>
      <c r="IRA38" s="191"/>
      <c r="IRB38" s="191"/>
      <c r="IRC38" s="191"/>
      <c r="IRD38" s="191"/>
      <c r="IRE38" s="191"/>
      <c r="IRF38" s="191"/>
      <c r="IRG38" s="191"/>
      <c r="IRH38" s="191"/>
      <c r="IRI38" s="191"/>
      <c r="IRJ38" s="191"/>
      <c r="IRK38" s="191"/>
      <c r="IRL38" s="191"/>
      <c r="IRM38" s="191"/>
      <c r="IRN38" s="191"/>
      <c r="IRO38" s="191"/>
      <c r="IRP38" s="191"/>
      <c r="IRQ38" s="191"/>
      <c r="IRR38" s="191"/>
      <c r="IRS38" s="191"/>
      <c r="IRT38" s="191"/>
      <c r="IRU38" s="191"/>
      <c r="IRV38" s="191"/>
      <c r="IRW38" s="191"/>
      <c r="IRX38" s="191"/>
      <c r="IRY38" s="191"/>
      <c r="IRZ38" s="191"/>
      <c r="ISA38" s="191"/>
      <c r="ISB38" s="191"/>
      <c r="ISC38" s="191"/>
      <c r="ISD38" s="191"/>
      <c r="ISE38" s="191"/>
      <c r="ISF38" s="191"/>
      <c r="ISG38" s="191"/>
      <c r="ISH38" s="191"/>
      <c r="ISI38" s="191"/>
      <c r="ISJ38" s="191"/>
      <c r="ISK38" s="191"/>
      <c r="ISL38" s="191"/>
      <c r="ISM38" s="191"/>
      <c r="ISN38" s="191"/>
      <c r="ISO38" s="191"/>
      <c r="ISP38" s="191"/>
      <c r="ISQ38" s="191"/>
      <c r="ISR38" s="191"/>
      <c r="ISS38" s="191"/>
      <c r="IST38" s="191"/>
      <c r="ISU38" s="191"/>
      <c r="ISV38" s="191"/>
      <c r="ISW38" s="191"/>
      <c r="ISX38" s="191"/>
      <c r="ISY38" s="191"/>
      <c r="ISZ38" s="191"/>
      <c r="ITA38" s="191"/>
      <c r="ITB38" s="191"/>
      <c r="ITC38" s="191"/>
      <c r="ITD38" s="191"/>
      <c r="ITE38" s="191"/>
      <c r="ITF38" s="191"/>
      <c r="ITG38" s="191"/>
      <c r="ITH38" s="191"/>
      <c r="ITI38" s="191"/>
      <c r="ITJ38" s="191"/>
      <c r="ITK38" s="191"/>
      <c r="ITL38" s="191"/>
      <c r="ITM38" s="191"/>
      <c r="ITN38" s="191"/>
      <c r="ITO38" s="191"/>
      <c r="ITP38" s="191"/>
      <c r="ITQ38" s="191"/>
      <c r="ITR38" s="191"/>
      <c r="ITS38" s="191"/>
      <c r="ITT38" s="191"/>
      <c r="ITU38" s="191"/>
      <c r="ITV38" s="191"/>
      <c r="ITW38" s="191"/>
      <c r="ITX38" s="191"/>
      <c r="ITY38" s="191"/>
      <c r="ITZ38" s="191"/>
      <c r="IUA38" s="191"/>
      <c r="IUB38" s="191"/>
      <c r="IUC38" s="191"/>
      <c r="IUD38" s="191"/>
      <c r="IUE38" s="191"/>
      <c r="IUF38" s="191"/>
      <c r="IUG38" s="191"/>
      <c r="IUH38" s="191"/>
      <c r="IUI38" s="191"/>
      <c r="IUJ38" s="191"/>
      <c r="IUK38" s="191"/>
      <c r="IUL38" s="191"/>
      <c r="IUM38" s="191"/>
      <c r="IUN38" s="191"/>
      <c r="IUO38" s="191"/>
      <c r="IUP38" s="191"/>
      <c r="IUQ38" s="191"/>
      <c r="IUR38" s="191"/>
      <c r="IUS38" s="191"/>
      <c r="IUT38" s="191"/>
      <c r="IUU38" s="191"/>
      <c r="IUV38" s="191"/>
      <c r="IUW38" s="191"/>
      <c r="IUX38" s="191"/>
      <c r="IUY38" s="191"/>
      <c r="IUZ38" s="191"/>
      <c r="IVA38" s="191"/>
      <c r="IVB38" s="191"/>
      <c r="IVC38" s="191"/>
      <c r="IVD38" s="191"/>
      <c r="IVE38" s="191"/>
      <c r="IVF38" s="191"/>
      <c r="IVG38" s="191"/>
      <c r="IVH38" s="191"/>
      <c r="IVI38" s="191"/>
      <c r="IVJ38" s="191"/>
      <c r="IVK38" s="191"/>
      <c r="IVL38" s="191"/>
      <c r="IVM38" s="191"/>
      <c r="IVN38" s="191"/>
      <c r="IVO38" s="191"/>
      <c r="IVP38" s="191"/>
      <c r="IVQ38" s="191"/>
      <c r="IVR38" s="191"/>
      <c r="IVS38" s="191"/>
      <c r="IVT38" s="191"/>
      <c r="IVU38" s="191"/>
      <c r="IVV38" s="191"/>
      <c r="IVW38" s="191"/>
      <c r="IVX38" s="191"/>
      <c r="IVY38" s="191"/>
      <c r="IVZ38" s="191"/>
      <c r="IWA38" s="191"/>
      <c r="IWB38" s="191"/>
      <c r="IWC38" s="191"/>
      <c r="IWD38" s="191"/>
      <c r="IWE38" s="191"/>
      <c r="IWF38" s="191"/>
      <c r="IWG38" s="191"/>
      <c r="IWH38" s="191"/>
      <c r="IWI38" s="191"/>
      <c r="IWJ38" s="191"/>
      <c r="IWK38" s="191"/>
      <c r="IWL38" s="191"/>
      <c r="IWM38" s="191"/>
      <c r="IWN38" s="191"/>
      <c r="IWO38" s="191"/>
      <c r="IWP38" s="191"/>
      <c r="IWQ38" s="191"/>
      <c r="IWR38" s="191"/>
      <c r="IWS38" s="191"/>
      <c r="IWT38" s="191"/>
      <c r="IWU38" s="191"/>
      <c r="IWV38" s="191"/>
      <c r="IWW38" s="191"/>
      <c r="IWX38" s="191"/>
      <c r="IWY38" s="191"/>
      <c r="IWZ38" s="191"/>
      <c r="IXA38" s="191"/>
      <c r="IXB38" s="191"/>
      <c r="IXC38" s="191"/>
      <c r="IXD38" s="191"/>
      <c r="IXE38" s="191"/>
      <c r="IXF38" s="191"/>
      <c r="IXG38" s="191"/>
      <c r="IXH38" s="191"/>
      <c r="IXI38" s="191"/>
      <c r="IXJ38" s="191"/>
      <c r="IXK38" s="191"/>
      <c r="IXL38" s="191"/>
      <c r="IXM38" s="191"/>
      <c r="IXN38" s="191"/>
      <c r="IXO38" s="191"/>
      <c r="IXP38" s="191"/>
      <c r="IXQ38" s="191"/>
      <c r="IXR38" s="191"/>
      <c r="IXS38" s="191"/>
      <c r="IXT38" s="191"/>
      <c r="IXU38" s="191"/>
      <c r="IXV38" s="191"/>
      <c r="IXW38" s="191"/>
      <c r="IXX38" s="191"/>
      <c r="IXY38" s="191"/>
      <c r="IXZ38" s="191"/>
      <c r="IYA38" s="191"/>
      <c r="IYB38" s="191"/>
      <c r="IYC38" s="191"/>
      <c r="IYD38" s="191"/>
      <c r="IYE38" s="191"/>
      <c r="IYF38" s="191"/>
      <c r="IYG38" s="191"/>
      <c r="IYH38" s="191"/>
      <c r="IYI38" s="191"/>
      <c r="IYJ38" s="191"/>
      <c r="IYK38" s="191"/>
      <c r="IYL38" s="191"/>
      <c r="IYM38" s="191"/>
      <c r="IYN38" s="191"/>
      <c r="IYO38" s="191"/>
      <c r="IYP38" s="191"/>
      <c r="IYQ38" s="191"/>
      <c r="IYR38" s="191"/>
      <c r="IYS38" s="191"/>
      <c r="IYT38" s="191"/>
      <c r="IYU38" s="191"/>
      <c r="IYV38" s="191"/>
      <c r="IYW38" s="191"/>
      <c r="IYX38" s="191"/>
      <c r="IYY38" s="191"/>
      <c r="IYZ38" s="191"/>
      <c r="IZA38" s="191"/>
      <c r="IZB38" s="191"/>
      <c r="IZC38" s="191"/>
      <c r="IZD38" s="191"/>
      <c r="IZE38" s="191"/>
      <c r="IZF38" s="191"/>
      <c r="IZG38" s="191"/>
      <c r="IZH38" s="191"/>
      <c r="IZI38" s="191"/>
      <c r="IZJ38" s="191"/>
      <c r="IZK38" s="191"/>
      <c r="IZL38" s="191"/>
      <c r="IZM38" s="191"/>
      <c r="IZN38" s="191"/>
      <c r="IZO38" s="191"/>
      <c r="IZP38" s="191"/>
      <c r="IZQ38" s="191"/>
      <c r="IZR38" s="191"/>
      <c r="IZS38" s="191"/>
      <c r="IZT38" s="191"/>
      <c r="IZU38" s="191"/>
      <c r="IZV38" s="191"/>
      <c r="IZW38" s="191"/>
      <c r="IZX38" s="191"/>
      <c r="IZY38" s="191"/>
      <c r="IZZ38" s="191"/>
      <c r="JAA38" s="191"/>
      <c r="JAB38" s="191"/>
      <c r="JAC38" s="191"/>
      <c r="JAD38" s="191"/>
      <c r="JAE38" s="191"/>
      <c r="JAF38" s="191"/>
      <c r="JAG38" s="191"/>
      <c r="JAH38" s="191"/>
      <c r="JAI38" s="191"/>
      <c r="JAJ38" s="191"/>
      <c r="JAK38" s="191"/>
      <c r="JAL38" s="191"/>
      <c r="JAM38" s="191"/>
      <c r="JAN38" s="191"/>
      <c r="JAO38" s="191"/>
      <c r="JAP38" s="191"/>
      <c r="JAQ38" s="191"/>
      <c r="JAR38" s="191"/>
      <c r="JAS38" s="191"/>
      <c r="JAT38" s="191"/>
      <c r="JAU38" s="191"/>
      <c r="JAV38" s="191"/>
      <c r="JAW38" s="191"/>
      <c r="JAX38" s="191"/>
      <c r="JAY38" s="191"/>
      <c r="JAZ38" s="191"/>
      <c r="JBA38" s="191"/>
      <c r="JBB38" s="191"/>
      <c r="JBC38" s="191"/>
      <c r="JBD38" s="191"/>
      <c r="JBE38" s="191"/>
      <c r="JBF38" s="191"/>
      <c r="JBG38" s="191"/>
      <c r="JBH38" s="191"/>
      <c r="JBI38" s="191"/>
      <c r="JBJ38" s="191"/>
      <c r="JBK38" s="191"/>
      <c r="JBL38" s="191"/>
      <c r="JBM38" s="191"/>
      <c r="JBN38" s="191"/>
      <c r="JBO38" s="191"/>
      <c r="JBP38" s="191"/>
      <c r="JBQ38" s="191"/>
      <c r="JBR38" s="191"/>
      <c r="JBS38" s="191"/>
      <c r="JBT38" s="191"/>
      <c r="JBU38" s="191"/>
      <c r="JBV38" s="191"/>
      <c r="JBW38" s="191"/>
      <c r="JBX38" s="191"/>
      <c r="JBY38" s="191"/>
      <c r="JBZ38" s="191"/>
      <c r="JCA38" s="191"/>
      <c r="JCB38" s="191"/>
      <c r="JCC38" s="191"/>
      <c r="JCD38" s="191"/>
      <c r="JCE38" s="191"/>
      <c r="JCF38" s="191"/>
      <c r="JCG38" s="191"/>
      <c r="JCH38" s="191"/>
      <c r="JCI38" s="191"/>
      <c r="JCJ38" s="191"/>
      <c r="JCK38" s="191"/>
      <c r="JCL38" s="191"/>
      <c r="JCM38" s="191"/>
      <c r="JCN38" s="191"/>
      <c r="JCO38" s="191"/>
      <c r="JCP38" s="191"/>
      <c r="JCQ38" s="191"/>
      <c r="JCR38" s="191"/>
      <c r="JCS38" s="191"/>
      <c r="JCT38" s="191"/>
      <c r="JCU38" s="191"/>
      <c r="JCV38" s="191"/>
      <c r="JCW38" s="191"/>
      <c r="JCX38" s="191"/>
      <c r="JCY38" s="191"/>
      <c r="JCZ38" s="191"/>
      <c r="JDA38" s="191"/>
      <c r="JDB38" s="191"/>
      <c r="JDC38" s="191"/>
      <c r="JDD38" s="191"/>
      <c r="JDE38" s="191"/>
      <c r="JDF38" s="191"/>
      <c r="JDG38" s="191"/>
      <c r="JDH38" s="191"/>
      <c r="JDI38" s="191"/>
      <c r="JDJ38" s="191"/>
      <c r="JDK38" s="191"/>
      <c r="JDL38" s="191"/>
      <c r="JDM38" s="191"/>
      <c r="JDN38" s="191"/>
      <c r="JDO38" s="191"/>
      <c r="JDP38" s="191"/>
      <c r="JDQ38" s="191"/>
      <c r="JDR38" s="191"/>
      <c r="JDS38" s="191"/>
      <c r="JDT38" s="191"/>
      <c r="JDU38" s="191"/>
      <c r="JDV38" s="191"/>
      <c r="JDW38" s="191"/>
      <c r="JDX38" s="191"/>
      <c r="JDY38" s="191"/>
      <c r="JDZ38" s="191"/>
      <c r="JEA38" s="191"/>
      <c r="JEB38" s="191"/>
      <c r="JEC38" s="191"/>
      <c r="JED38" s="191"/>
      <c r="JEE38" s="191"/>
      <c r="JEF38" s="191"/>
      <c r="JEG38" s="191"/>
      <c r="JEH38" s="191"/>
      <c r="JEI38" s="191"/>
      <c r="JEJ38" s="191"/>
      <c r="JEK38" s="191"/>
      <c r="JEL38" s="191"/>
      <c r="JEM38" s="191"/>
      <c r="JEN38" s="191"/>
      <c r="JEO38" s="191"/>
      <c r="JEP38" s="191"/>
      <c r="JEQ38" s="191"/>
      <c r="JER38" s="191"/>
      <c r="JES38" s="191"/>
      <c r="JET38" s="191"/>
      <c r="JEU38" s="191"/>
      <c r="JEV38" s="191"/>
      <c r="JEW38" s="191"/>
      <c r="JEX38" s="191"/>
      <c r="JEY38" s="191"/>
      <c r="JEZ38" s="191"/>
      <c r="JFA38" s="191"/>
      <c r="JFB38" s="191"/>
      <c r="JFC38" s="191"/>
      <c r="JFD38" s="191"/>
      <c r="JFE38" s="191"/>
      <c r="JFF38" s="191"/>
      <c r="JFG38" s="191"/>
      <c r="JFH38" s="191"/>
      <c r="JFI38" s="191"/>
      <c r="JFJ38" s="191"/>
      <c r="JFK38" s="191"/>
      <c r="JFL38" s="191"/>
      <c r="JFM38" s="191"/>
      <c r="JFN38" s="191"/>
      <c r="JFO38" s="191"/>
      <c r="JFP38" s="191"/>
      <c r="JFQ38" s="191"/>
      <c r="JFR38" s="191"/>
      <c r="JFS38" s="191"/>
      <c r="JFT38" s="191"/>
      <c r="JFU38" s="191"/>
      <c r="JFV38" s="191"/>
      <c r="JFW38" s="191"/>
      <c r="JFX38" s="191"/>
      <c r="JFY38" s="191"/>
      <c r="JFZ38" s="191"/>
      <c r="JGA38" s="191"/>
      <c r="JGB38" s="191"/>
      <c r="JGC38" s="191"/>
      <c r="JGD38" s="191"/>
      <c r="JGE38" s="191"/>
      <c r="JGF38" s="191"/>
      <c r="JGG38" s="191"/>
      <c r="JGH38" s="191"/>
      <c r="JGI38" s="191"/>
      <c r="JGJ38" s="191"/>
      <c r="JGK38" s="191"/>
      <c r="JGL38" s="191"/>
      <c r="JGM38" s="191"/>
      <c r="JGN38" s="191"/>
      <c r="JGO38" s="191"/>
      <c r="JGP38" s="191"/>
      <c r="JGQ38" s="191"/>
      <c r="JGR38" s="191"/>
      <c r="JGS38" s="191"/>
      <c r="JGT38" s="191"/>
      <c r="JGU38" s="191"/>
      <c r="JGV38" s="191"/>
      <c r="JGW38" s="191"/>
      <c r="JGX38" s="191"/>
      <c r="JGY38" s="191"/>
      <c r="JGZ38" s="191"/>
      <c r="JHA38" s="191"/>
      <c r="JHB38" s="191"/>
      <c r="JHC38" s="191"/>
      <c r="JHD38" s="191"/>
      <c r="JHE38" s="191"/>
      <c r="JHF38" s="191"/>
      <c r="JHG38" s="191"/>
      <c r="JHH38" s="191"/>
      <c r="JHI38" s="191"/>
      <c r="JHJ38" s="191"/>
      <c r="JHK38" s="191"/>
      <c r="JHL38" s="191"/>
      <c r="JHM38" s="191"/>
      <c r="JHN38" s="191"/>
      <c r="JHO38" s="191"/>
      <c r="JHP38" s="191"/>
      <c r="JHQ38" s="191"/>
      <c r="JHR38" s="191"/>
      <c r="JHS38" s="191"/>
      <c r="JHT38" s="191"/>
      <c r="JHU38" s="191"/>
      <c r="JHV38" s="191"/>
      <c r="JHW38" s="191"/>
      <c r="JHX38" s="191"/>
      <c r="JHY38" s="191"/>
      <c r="JHZ38" s="191"/>
      <c r="JIA38" s="191"/>
      <c r="JIB38" s="191"/>
      <c r="JIC38" s="191"/>
      <c r="JID38" s="191"/>
      <c r="JIE38" s="191"/>
      <c r="JIF38" s="191"/>
      <c r="JIG38" s="191"/>
      <c r="JIH38" s="191"/>
      <c r="JII38" s="191"/>
      <c r="JIJ38" s="191"/>
      <c r="JIK38" s="191"/>
      <c r="JIL38" s="191"/>
      <c r="JIM38" s="191"/>
      <c r="JIN38" s="191"/>
      <c r="JIO38" s="191"/>
      <c r="JIP38" s="191"/>
      <c r="JIQ38" s="191"/>
      <c r="JIR38" s="191"/>
      <c r="JIS38" s="191"/>
      <c r="JIT38" s="191"/>
      <c r="JIU38" s="191"/>
      <c r="JIV38" s="191"/>
      <c r="JIW38" s="191"/>
      <c r="JIX38" s="191"/>
      <c r="JIY38" s="191"/>
      <c r="JIZ38" s="191"/>
      <c r="JJA38" s="191"/>
      <c r="JJB38" s="191"/>
      <c r="JJC38" s="191"/>
      <c r="JJD38" s="191"/>
      <c r="JJE38" s="191"/>
      <c r="JJF38" s="191"/>
      <c r="JJG38" s="191"/>
      <c r="JJH38" s="191"/>
      <c r="JJI38" s="191"/>
      <c r="JJJ38" s="191"/>
      <c r="JJK38" s="191"/>
      <c r="JJL38" s="191"/>
      <c r="JJM38" s="191"/>
      <c r="JJN38" s="191"/>
      <c r="JJO38" s="191"/>
      <c r="JJP38" s="191"/>
      <c r="JJQ38" s="191"/>
      <c r="JJR38" s="191"/>
      <c r="JJS38" s="191"/>
      <c r="JJT38" s="191"/>
      <c r="JJU38" s="191"/>
      <c r="JJV38" s="191"/>
      <c r="JJW38" s="191"/>
      <c r="JJX38" s="191"/>
      <c r="JJY38" s="191"/>
      <c r="JJZ38" s="191"/>
      <c r="JKA38" s="191"/>
      <c r="JKB38" s="191"/>
      <c r="JKC38" s="191"/>
      <c r="JKD38" s="191"/>
      <c r="JKE38" s="191"/>
      <c r="JKF38" s="191"/>
      <c r="JKG38" s="191"/>
      <c r="JKH38" s="191"/>
      <c r="JKI38" s="191"/>
      <c r="JKJ38" s="191"/>
      <c r="JKK38" s="191"/>
      <c r="JKL38" s="191"/>
      <c r="JKM38" s="191"/>
      <c r="JKN38" s="191"/>
      <c r="JKO38" s="191"/>
      <c r="JKP38" s="191"/>
      <c r="JKQ38" s="191"/>
      <c r="JKR38" s="191"/>
      <c r="JKS38" s="191"/>
      <c r="JKT38" s="191"/>
      <c r="JKU38" s="191"/>
      <c r="JKV38" s="191"/>
      <c r="JKW38" s="191"/>
      <c r="JKX38" s="191"/>
      <c r="JKY38" s="191"/>
      <c r="JKZ38" s="191"/>
      <c r="JLA38" s="191"/>
      <c r="JLB38" s="191"/>
      <c r="JLC38" s="191"/>
      <c r="JLD38" s="191"/>
      <c r="JLE38" s="191"/>
      <c r="JLF38" s="191"/>
      <c r="JLG38" s="191"/>
      <c r="JLH38" s="191"/>
      <c r="JLI38" s="191"/>
      <c r="JLJ38" s="191"/>
      <c r="JLK38" s="191"/>
      <c r="JLL38" s="191"/>
      <c r="JLM38" s="191"/>
      <c r="JLN38" s="191"/>
      <c r="JLO38" s="191"/>
      <c r="JLP38" s="191"/>
      <c r="JLQ38" s="191"/>
      <c r="JLR38" s="191"/>
      <c r="JLS38" s="191"/>
      <c r="JLT38" s="191"/>
      <c r="JLU38" s="191"/>
      <c r="JLV38" s="191"/>
      <c r="JLW38" s="191"/>
      <c r="JLX38" s="191"/>
      <c r="JLY38" s="191"/>
      <c r="JLZ38" s="191"/>
      <c r="JMA38" s="191"/>
      <c r="JMB38" s="191"/>
      <c r="JMC38" s="191"/>
      <c r="JMD38" s="191"/>
      <c r="JME38" s="191"/>
      <c r="JMF38" s="191"/>
      <c r="JMG38" s="191"/>
      <c r="JMH38" s="191"/>
      <c r="JMI38" s="191"/>
      <c r="JMJ38" s="191"/>
      <c r="JMK38" s="191"/>
      <c r="JML38" s="191"/>
      <c r="JMM38" s="191"/>
      <c r="JMN38" s="191"/>
      <c r="JMO38" s="191"/>
      <c r="JMP38" s="191"/>
      <c r="JMQ38" s="191"/>
      <c r="JMR38" s="191"/>
      <c r="JMS38" s="191"/>
      <c r="JMT38" s="191"/>
      <c r="JMU38" s="191"/>
      <c r="JMV38" s="191"/>
      <c r="JMW38" s="191"/>
      <c r="JMX38" s="191"/>
      <c r="JMY38" s="191"/>
      <c r="JMZ38" s="191"/>
      <c r="JNA38" s="191"/>
      <c r="JNB38" s="191"/>
      <c r="JNC38" s="191"/>
      <c r="JND38" s="191"/>
      <c r="JNE38" s="191"/>
      <c r="JNF38" s="191"/>
      <c r="JNG38" s="191"/>
      <c r="JNH38" s="191"/>
      <c r="JNI38" s="191"/>
      <c r="JNJ38" s="191"/>
      <c r="JNK38" s="191"/>
      <c r="JNL38" s="191"/>
      <c r="JNM38" s="191"/>
      <c r="JNN38" s="191"/>
      <c r="JNO38" s="191"/>
      <c r="JNP38" s="191"/>
      <c r="JNQ38" s="191"/>
      <c r="JNR38" s="191"/>
      <c r="JNS38" s="191"/>
      <c r="JNT38" s="191"/>
      <c r="JNU38" s="191"/>
      <c r="JNV38" s="191"/>
      <c r="JNW38" s="191"/>
      <c r="JNX38" s="191"/>
      <c r="JNY38" s="191"/>
      <c r="JNZ38" s="191"/>
      <c r="JOA38" s="191"/>
      <c r="JOB38" s="191"/>
      <c r="JOC38" s="191"/>
      <c r="JOD38" s="191"/>
      <c r="JOE38" s="191"/>
      <c r="JOF38" s="191"/>
      <c r="JOG38" s="191"/>
      <c r="JOH38" s="191"/>
      <c r="JOI38" s="191"/>
      <c r="JOJ38" s="191"/>
      <c r="JOK38" s="191"/>
      <c r="JOL38" s="191"/>
      <c r="JOM38" s="191"/>
      <c r="JON38" s="191"/>
      <c r="JOO38" s="191"/>
      <c r="JOP38" s="191"/>
      <c r="JOQ38" s="191"/>
      <c r="JOR38" s="191"/>
      <c r="JOS38" s="191"/>
      <c r="JOT38" s="191"/>
      <c r="JOU38" s="191"/>
      <c r="JOV38" s="191"/>
      <c r="JOW38" s="191"/>
      <c r="JOX38" s="191"/>
      <c r="JOY38" s="191"/>
      <c r="JOZ38" s="191"/>
      <c r="JPA38" s="191"/>
      <c r="JPB38" s="191"/>
      <c r="JPC38" s="191"/>
      <c r="JPD38" s="191"/>
      <c r="JPE38" s="191"/>
      <c r="JPF38" s="191"/>
      <c r="JPG38" s="191"/>
      <c r="JPH38" s="191"/>
      <c r="JPI38" s="191"/>
      <c r="JPJ38" s="191"/>
      <c r="JPK38" s="191"/>
      <c r="JPL38" s="191"/>
      <c r="JPM38" s="191"/>
      <c r="JPN38" s="191"/>
      <c r="JPO38" s="191"/>
      <c r="JPP38" s="191"/>
      <c r="JPQ38" s="191"/>
      <c r="JPR38" s="191"/>
      <c r="JPS38" s="191"/>
      <c r="JPT38" s="191"/>
      <c r="JPU38" s="191"/>
      <c r="JPV38" s="191"/>
      <c r="JPW38" s="191"/>
      <c r="JPX38" s="191"/>
      <c r="JPY38" s="191"/>
      <c r="JPZ38" s="191"/>
      <c r="JQA38" s="191"/>
      <c r="JQB38" s="191"/>
      <c r="JQC38" s="191"/>
      <c r="JQD38" s="191"/>
      <c r="JQE38" s="191"/>
      <c r="JQF38" s="191"/>
      <c r="JQG38" s="191"/>
      <c r="JQH38" s="191"/>
      <c r="JQI38" s="191"/>
      <c r="JQJ38" s="191"/>
      <c r="JQK38" s="191"/>
      <c r="JQL38" s="191"/>
      <c r="JQM38" s="191"/>
      <c r="JQN38" s="191"/>
      <c r="JQO38" s="191"/>
      <c r="JQP38" s="191"/>
      <c r="JQQ38" s="191"/>
      <c r="JQR38" s="191"/>
      <c r="JQS38" s="191"/>
      <c r="JQT38" s="191"/>
      <c r="JQU38" s="191"/>
      <c r="JQV38" s="191"/>
      <c r="JQW38" s="191"/>
      <c r="JQX38" s="191"/>
      <c r="JQY38" s="191"/>
      <c r="JQZ38" s="191"/>
      <c r="JRA38" s="191"/>
      <c r="JRB38" s="191"/>
      <c r="JRC38" s="191"/>
      <c r="JRD38" s="191"/>
      <c r="JRE38" s="191"/>
      <c r="JRF38" s="191"/>
      <c r="JRG38" s="191"/>
      <c r="JRH38" s="191"/>
      <c r="JRI38" s="191"/>
      <c r="JRJ38" s="191"/>
      <c r="JRK38" s="191"/>
      <c r="JRL38" s="191"/>
      <c r="JRM38" s="191"/>
      <c r="JRN38" s="191"/>
      <c r="JRO38" s="191"/>
      <c r="JRP38" s="191"/>
      <c r="JRQ38" s="191"/>
      <c r="JRR38" s="191"/>
      <c r="JRS38" s="191"/>
      <c r="JRT38" s="191"/>
      <c r="JRU38" s="191"/>
      <c r="JRV38" s="191"/>
      <c r="JRW38" s="191"/>
      <c r="JRX38" s="191"/>
      <c r="JRY38" s="191"/>
      <c r="JRZ38" s="191"/>
      <c r="JSA38" s="191"/>
      <c r="JSB38" s="191"/>
      <c r="JSC38" s="191"/>
      <c r="JSD38" s="191"/>
      <c r="JSE38" s="191"/>
      <c r="JSF38" s="191"/>
      <c r="JSG38" s="191"/>
      <c r="JSH38" s="191"/>
      <c r="JSI38" s="191"/>
      <c r="JSJ38" s="191"/>
      <c r="JSK38" s="191"/>
      <c r="JSL38" s="191"/>
      <c r="JSM38" s="191"/>
      <c r="JSN38" s="191"/>
      <c r="JSO38" s="191"/>
      <c r="JSP38" s="191"/>
      <c r="JSQ38" s="191"/>
      <c r="JSR38" s="191"/>
      <c r="JSS38" s="191"/>
      <c r="JST38" s="191"/>
      <c r="JSU38" s="191"/>
      <c r="JSV38" s="191"/>
      <c r="JSW38" s="191"/>
      <c r="JSX38" s="191"/>
      <c r="JSY38" s="191"/>
      <c r="JSZ38" s="191"/>
      <c r="JTA38" s="191"/>
      <c r="JTB38" s="191"/>
      <c r="JTC38" s="191"/>
      <c r="JTD38" s="191"/>
      <c r="JTE38" s="191"/>
      <c r="JTF38" s="191"/>
      <c r="JTG38" s="191"/>
      <c r="JTH38" s="191"/>
      <c r="JTI38" s="191"/>
      <c r="JTJ38" s="191"/>
      <c r="JTK38" s="191"/>
      <c r="JTL38" s="191"/>
      <c r="JTM38" s="191"/>
      <c r="JTN38" s="191"/>
      <c r="JTO38" s="191"/>
      <c r="JTP38" s="191"/>
      <c r="JTQ38" s="191"/>
      <c r="JTR38" s="191"/>
      <c r="JTS38" s="191"/>
      <c r="JTT38" s="191"/>
      <c r="JTU38" s="191"/>
      <c r="JTV38" s="191"/>
      <c r="JTW38" s="191"/>
      <c r="JTX38" s="191"/>
      <c r="JTY38" s="191"/>
      <c r="JTZ38" s="191"/>
      <c r="JUA38" s="191"/>
      <c r="JUB38" s="191"/>
      <c r="JUC38" s="191"/>
      <c r="JUD38" s="191"/>
      <c r="JUE38" s="191"/>
      <c r="JUF38" s="191"/>
      <c r="JUG38" s="191"/>
      <c r="JUH38" s="191"/>
      <c r="JUI38" s="191"/>
      <c r="JUJ38" s="191"/>
      <c r="JUK38" s="191"/>
      <c r="JUL38" s="191"/>
      <c r="JUM38" s="191"/>
      <c r="JUN38" s="191"/>
      <c r="JUO38" s="191"/>
      <c r="JUP38" s="191"/>
      <c r="JUQ38" s="191"/>
      <c r="JUR38" s="191"/>
      <c r="JUS38" s="191"/>
      <c r="JUT38" s="191"/>
      <c r="JUU38" s="191"/>
      <c r="JUV38" s="191"/>
      <c r="JUW38" s="191"/>
      <c r="JUX38" s="191"/>
      <c r="JUY38" s="191"/>
      <c r="JUZ38" s="191"/>
      <c r="JVA38" s="191"/>
      <c r="JVB38" s="191"/>
      <c r="JVC38" s="191"/>
      <c r="JVD38" s="191"/>
      <c r="JVE38" s="191"/>
      <c r="JVF38" s="191"/>
      <c r="JVG38" s="191"/>
      <c r="JVH38" s="191"/>
      <c r="JVI38" s="191"/>
      <c r="JVJ38" s="191"/>
      <c r="JVK38" s="191"/>
      <c r="JVL38" s="191"/>
      <c r="JVM38" s="191"/>
      <c r="JVN38" s="191"/>
      <c r="JVO38" s="191"/>
      <c r="JVP38" s="191"/>
      <c r="JVQ38" s="191"/>
      <c r="JVR38" s="191"/>
      <c r="JVS38" s="191"/>
      <c r="JVT38" s="191"/>
      <c r="JVU38" s="191"/>
      <c r="JVV38" s="191"/>
      <c r="JVW38" s="191"/>
      <c r="JVX38" s="191"/>
      <c r="JVY38" s="191"/>
      <c r="JVZ38" s="191"/>
      <c r="JWA38" s="191"/>
      <c r="JWB38" s="191"/>
      <c r="JWC38" s="191"/>
      <c r="JWD38" s="191"/>
      <c r="JWE38" s="191"/>
      <c r="JWF38" s="191"/>
      <c r="JWG38" s="191"/>
      <c r="JWH38" s="191"/>
      <c r="JWI38" s="191"/>
      <c r="JWJ38" s="191"/>
      <c r="JWK38" s="191"/>
      <c r="JWL38" s="191"/>
      <c r="JWM38" s="191"/>
      <c r="JWN38" s="191"/>
      <c r="JWO38" s="191"/>
      <c r="JWP38" s="191"/>
      <c r="JWQ38" s="191"/>
      <c r="JWR38" s="191"/>
      <c r="JWS38" s="191"/>
      <c r="JWT38" s="191"/>
      <c r="JWU38" s="191"/>
      <c r="JWV38" s="191"/>
      <c r="JWW38" s="191"/>
      <c r="JWX38" s="191"/>
      <c r="JWY38" s="191"/>
      <c r="JWZ38" s="191"/>
      <c r="JXA38" s="191"/>
      <c r="JXB38" s="191"/>
      <c r="JXC38" s="191"/>
      <c r="JXD38" s="191"/>
      <c r="JXE38" s="191"/>
      <c r="JXF38" s="191"/>
      <c r="JXG38" s="191"/>
      <c r="JXH38" s="191"/>
      <c r="JXI38" s="191"/>
      <c r="JXJ38" s="191"/>
      <c r="JXK38" s="191"/>
      <c r="JXL38" s="191"/>
      <c r="JXM38" s="191"/>
      <c r="JXN38" s="191"/>
      <c r="JXO38" s="191"/>
      <c r="JXP38" s="191"/>
      <c r="JXQ38" s="191"/>
      <c r="JXR38" s="191"/>
      <c r="JXS38" s="191"/>
      <c r="JXT38" s="191"/>
      <c r="JXU38" s="191"/>
      <c r="JXV38" s="191"/>
      <c r="JXW38" s="191"/>
      <c r="JXX38" s="191"/>
      <c r="JXY38" s="191"/>
      <c r="JXZ38" s="191"/>
      <c r="JYA38" s="191"/>
      <c r="JYB38" s="191"/>
      <c r="JYC38" s="191"/>
      <c r="JYD38" s="191"/>
      <c r="JYE38" s="191"/>
      <c r="JYF38" s="191"/>
      <c r="JYG38" s="191"/>
      <c r="JYH38" s="191"/>
      <c r="JYI38" s="191"/>
      <c r="JYJ38" s="191"/>
      <c r="JYK38" s="191"/>
      <c r="JYL38" s="191"/>
      <c r="JYM38" s="191"/>
      <c r="JYN38" s="191"/>
      <c r="JYO38" s="191"/>
      <c r="JYP38" s="191"/>
      <c r="JYQ38" s="191"/>
      <c r="JYR38" s="191"/>
      <c r="JYS38" s="191"/>
      <c r="JYT38" s="191"/>
      <c r="JYU38" s="191"/>
      <c r="JYV38" s="191"/>
      <c r="JYW38" s="191"/>
      <c r="JYX38" s="191"/>
      <c r="JYY38" s="191"/>
      <c r="JYZ38" s="191"/>
      <c r="JZA38" s="191"/>
      <c r="JZB38" s="191"/>
      <c r="JZC38" s="191"/>
      <c r="JZD38" s="191"/>
      <c r="JZE38" s="191"/>
      <c r="JZF38" s="191"/>
      <c r="JZG38" s="191"/>
      <c r="JZH38" s="191"/>
      <c r="JZI38" s="191"/>
      <c r="JZJ38" s="191"/>
      <c r="JZK38" s="191"/>
      <c r="JZL38" s="191"/>
      <c r="JZM38" s="191"/>
      <c r="JZN38" s="191"/>
      <c r="JZO38" s="191"/>
      <c r="JZP38" s="191"/>
      <c r="JZQ38" s="191"/>
      <c r="JZR38" s="191"/>
      <c r="JZS38" s="191"/>
      <c r="JZT38" s="191"/>
      <c r="JZU38" s="191"/>
      <c r="JZV38" s="191"/>
      <c r="JZW38" s="191"/>
      <c r="JZX38" s="191"/>
      <c r="JZY38" s="191"/>
      <c r="JZZ38" s="191"/>
      <c r="KAA38" s="191"/>
      <c r="KAB38" s="191"/>
      <c r="KAC38" s="191"/>
      <c r="KAD38" s="191"/>
      <c r="KAE38" s="191"/>
      <c r="KAF38" s="191"/>
      <c r="KAG38" s="191"/>
      <c r="KAH38" s="191"/>
      <c r="KAI38" s="191"/>
      <c r="KAJ38" s="191"/>
      <c r="KAK38" s="191"/>
      <c r="KAL38" s="191"/>
      <c r="KAM38" s="191"/>
      <c r="KAN38" s="191"/>
      <c r="KAO38" s="191"/>
      <c r="KAP38" s="191"/>
      <c r="KAQ38" s="191"/>
      <c r="KAR38" s="191"/>
      <c r="KAS38" s="191"/>
      <c r="KAT38" s="191"/>
      <c r="KAU38" s="191"/>
      <c r="KAV38" s="191"/>
      <c r="KAW38" s="191"/>
      <c r="KAX38" s="191"/>
      <c r="KAY38" s="191"/>
      <c r="KAZ38" s="191"/>
      <c r="KBA38" s="191"/>
      <c r="KBB38" s="191"/>
      <c r="KBC38" s="191"/>
      <c r="KBD38" s="191"/>
      <c r="KBE38" s="191"/>
      <c r="KBF38" s="191"/>
      <c r="KBG38" s="191"/>
      <c r="KBH38" s="191"/>
      <c r="KBI38" s="191"/>
      <c r="KBJ38" s="191"/>
      <c r="KBK38" s="191"/>
      <c r="KBL38" s="191"/>
      <c r="KBM38" s="191"/>
      <c r="KBN38" s="191"/>
      <c r="KBO38" s="191"/>
      <c r="KBP38" s="191"/>
      <c r="KBQ38" s="191"/>
      <c r="KBR38" s="191"/>
      <c r="KBS38" s="191"/>
      <c r="KBT38" s="191"/>
      <c r="KBU38" s="191"/>
      <c r="KBV38" s="191"/>
      <c r="KBW38" s="191"/>
      <c r="KBX38" s="191"/>
      <c r="KBY38" s="191"/>
      <c r="KBZ38" s="191"/>
      <c r="KCA38" s="191"/>
      <c r="KCB38" s="191"/>
      <c r="KCC38" s="191"/>
      <c r="KCD38" s="191"/>
      <c r="KCE38" s="191"/>
      <c r="KCF38" s="191"/>
      <c r="KCG38" s="191"/>
      <c r="KCH38" s="191"/>
      <c r="KCI38" s="191"/>
      <c r="KCJ38" s="191"/>
      <c r="KCK38" s="191"/>
      <c r="KCL38" s="191"/>
      <c r="KCM38" s="191"/>
      <c r="KCN38" s="191"/>
      <c r="KCO38" s="191"/>
      <c r="KCP38" s="191"/>
      <c r="KCQ38" s="191"/>
      <c r="KCR38" s="191"/>
      <c r="KCS38" s="191"/>
      <c r="KCT38" s="191"/>
      <c r="KCU38" s="191"/>
      <c r="KCV38" s="191"/>
      <c r="KCW38" s="191"/>
      <c r="KCX38" s="191"/>
      <c r="KCY38" s="191"/>
      <c r="KCZ38" s="191"/>
      <c r="KDA38" s="191"/>
      <c r="KDB38" s="191"/>
      <c r="KDC38" s="191"/>
      <c r="KDD38" s="191"/>
      <c r="KDE38" s="191"/>
      <c r="KDF38" s="191"/>
      <c r="KDG38" s="191"/>
      <c r="KDH38" s="191"/>
      <c r="KDI38" s="191"/>
      <c r="KDJ38" s="191"/>
      <c r="KDK38" s="191"/>
      <c r="KDL38" s="191"/>
      <c r="KDM38" s="191"/>
      <c r="KDN38" s="191"/>
      <c r="KDO38" s="191"/>
      <c r="KDP38" s="191"/>
      <c r="KDQ38" s="191"/>
      <c r="KDR38" s="191"/>
      <c r="KDS38" s="191"/>
      <c r="KDT38" s="191"/>
      <c r="KDU38" s="191"/>
      <c r="KDV38" s="191"/>
      <c r="KDW38" s="191"/>
      <c r="KDX38" s="191"/>
      <c r="KDY38" s="191"/>
      <c r="KDZ38" s="191"/>
      <c r="KEA38" s="191"/>
      <c r="KEB38" s="191"/>
      <c r="KEC38" s="191"/>
      <c r="KED38" s="191"/>
      <c r="KEE38" s="191"/>
      <c r="KEF38" s="191"/>
      <c r="KEG38" s="191"/>
      <c r="KEH38" s="191"/>
      <c r="KEI38" s="191"/>
      <c r="KEJ38" s="191"/>
      <c r="KEK38" s="191"/>
      <c r="KEL38" s="191"/>
      <c r="KEM38" s="191"/>
      <c r="KEN38" s="191"/>
      <c r="KEO38" s="191"/>
      <c r="KEP38" s="191"/>
      <c r="KEQ38" s="191"/>
      <c r="KER38" s="191"/>
      <c r="KES38" s="191"/>
      <c r="KET38" s="191"/>
      <c r="KEU38" s="191"/>
      <c r="KEV38" s="191"/>
      <c r="KEW38" s="191"/>
      <c r="KEX38" s="191"/>
      <c r="KEY38" s="191"/>
      <c r="KEZ38" s="191"/>
      <c r="KFA38" s="191"/>
      <c r="KFB38" s="191"/>
      <c r="KFC38" s="191"/>
      <c r="KFD38" s="191"/>
      <c r="KFE38" s="191"/>
      <c r="KFF38" s="191"/>
      <c r="KFG38" s="191"/>
      <c r="KFH38" s="191"/>
      <c r="KFI38" s="191"/>
      <c r="KFJ38" s="191"/>
      <c r="KFK38" s="191"/>
      <c r="KFL38" s="191"/>
      <c r="KFM38" s="191"/>
      <c r="KFN38" s="191"/>
      <c r="KFO38" s="191"/>
      <c r="KFP38" s="191"/>
      <c r="KFQ38" s="191"/>
      <c r="KFR38" s="191"/>
      <c r="KFS38" s="191"/>
      <c r="KFT38" s="191"/>
      <c r="KFU38" s="191"/>
      <c r="KFV38" s="191"/>
      <c r="KFW38" s="191"/>
      <c r="KFX38" s="191"/>
      <c r="KFY38" s="191"/>
      <c r="KFZ38" s="191"/>
      <c r="KGA38" s="191"/>
      <c r="KGB38" s="191"/>
      <c r="KGC38" s="191"/>
      <c r="KGD38" s="191"/>
      <c r="KGE38" s="191"/>
      <c r="KGF38" s="191"/>
      <c r="KGG38" s="191"/>
      <c r="KGH38" s="191"/>
      <c r="KGI38" s="191"/>
      <c r="KGJ38" s="191"/>
      <c r="KGK38" s="191"/>
      <c r="KGL38" s="191"/>
      <c r="KGM38" s="191"/>
      <c r="KGN38" s="191"/>
      <c r="KGO38" s="191"/>
      <c r="KGP38" s="191"/>
      <c r="KGQ38" s="191"/>
      <c r="KGR38" s="191"/>
      <c r="KGS38" s="191"/>
      <c r="KGT38" s="191"/>
      <c r="KGU38" s="191"/>
      <c r="KGV38" s="191"/>
      <c r="KGW38" s="191"/>
      <c r="KGX38" s="191"/>
      <c r="KGY38" s="191"/>
      <c r="KGZ38" s="191"/>
      <c r="KHA38" s="191"/>
      <c r="KHB38" s="191"/>
      <c r="KHC38" s="191"/>
      <c r="KHD38" s="191"/>
      <c r="KHE38" s="191"/>
      <c r="KHF38" s="191"/>
      <c r="KHG38" s="191"/>
      <c r="KHH38" s="191"/>
      <c r="KHI38" s="191"/>
      <c r="KHJ38" s="191"/>
      <c r="KHK38" s="191"/>
      <c r="KHL38" s="191"/>
      <c r="KHM38" s="191"/>
      <c r="KHN38" s="191"/>
      <c r="KHO38" s="191"/>
      <c r="KHP38" s="191"/>
      <c r="KHQ38" s="191"/>
      <c r="KHR38" s="191"/>
      <c r="KHS38" s="191"/>
      <c r="KHT38" s="191"/>
      <c r="KHU38" s="191"/>
      <c r="KHV38" s="191"/>
      <c r="KHW38" s="191"/>
      <c r="KHX38" s="191"/>
      <c r="KHY38" s="191"/>
      <c r="KHZ38" s="191"/>
      <c r="KIA38" s="191"/>
      <c r="KIB38" s="191"/>
      <c r="KIC38" s="191"/>
      <c r="KID38" s="191"/>
      <c r="KIE38" s="191"/>
      <c r="KIF38" s="191"/>
      <c r="KIG38" s="191"/>
      <c r="KIH38" s="191"/>
      <c r="KII38" s="191"/>
      <c r="KIJ38" s="191"/>
      <c r="KIK38" s="191"/>
      <c r="KIL38" s="191"/>
      <c r="KIM38" s="191"/>
      <c r="KIN38" s="191"/>
      <c r="KIO38" s="191"/>
      <c r="KIP38" s="191"/>
      <c r="KIQ38" s="191"/>
      <c r="KIR38" s="191"/>
      <c r="KIS38" s="191"/>
      <c r="KIT38" s="191"/>
      <c r="KIU38" s="191"/>
      <c r="KIV38" s="191"/>
      <c r="KIW38" s="191"/>
      <c r="KIX38" s="191"/>
      <c r="KIY38" s="191"/>
      <c r="KIZ38" s="191"/>
      <c r="KJA38" s="191"/>
      <c r="KJB38" s="191"/>
      <c r="KJC38" s="191"/>
      <c r="KJD38" s="191"/>
      <c r="KJE38" s="191"/>
      <c r="KJF38" s="191"/>
      <c r="KJG38" s="191"/>
      <c r="KJH38" s="191"/>
      <c r="KJI38" s="191"/>
      <c r="KJJ38" s="191"/>
      <c r="KJK38" s="191"/>
      <c r="KJL38" s="191"/>
      <c r="KJM38" s="191"/>
      <c r="KJN38" s="191"/>
      <c r="KJO38" s="191"/>
      <c r="KJP38" s="191"/>
      <c r="KJQ38" s="191"/>
      <c r="KJR38" s="191"/>
      <c r="KJS38" s="191"/>
      <c r="KJT38" s="191"/>
      <c r="KJU38" s="191"/>
      <c r="KJV38" s="191"/>
      <c r="KJW38" s="191"/>
      <c r="KJX38" s="191"/>
      <c r="KJY38" s="191"/>
      <c r="KJZ38" s="191"/>
      <c r="KKA38" s="191"/>
      <c r="KKB38" s="191"/>
      <c r="KKC38" s="191"/>
      <c r="KKD38" s="191"/>
      <c r="KKE38" s="191"/>
      <c r="KKF38" s="191"/>
      <c r="KKG38" s="191"/>
      <c r="KKH38" s="191"/>
      <c r="KKI38" s="191"/>
      <c r="KKJ38" s="191"/>
      <c r="KKK38" s="191"/>
      <c r="KKL38" s="191"/>
      <c r="KKM38" s="191"/>
      <c r="KKN38" s="191"/>
      <c r="KKO38" s="191"/>
      <c r="KKP38" s="191"/>
      <c r="KKQ38" s="191"/>
      <c r="KKR38" s="191"/>
      <c r="KKS38" s="191"/>
      <c r="KKT38" s="191"/>
      <c r="KKU38" s="191"/>
      <c r="KKV38" s="191"/>
      <c r="KKW38" s="191"/>
      <c r="KKX38" s="191"/>
      <c r="KKY38" s="191"/>
      <c r="KKZ38" s="191"/>
      <c r="KLA38" s="191"/>
      <c r="KLB38" s="191"/>
      <c r="KLC38" s="191"/>
      <c r="KLD38" s="191"/>
      <c r="KLE38" s="191"/>
      <c r="KLF38" s="191"/>
      <c r="KLG38" s="191"/>
      <c r="KLH38" s="191"/>
      <c r="KLI38" s="191"/>
      <c r="KLJ38" s="191"/>
      <c r="KLK38" s="191"/>
      <c r="KLL38" s="191"/>
      <c r="KLM38" s="191"/>
      <c r="KLN38" s="191"/>
      <c r="KLO38" s="191"/>
      <c r="KLP38" s="191"/>
      <c r="KLQ38" s="191"/>
      <c r="KLR38" s="191"/>
      <c r="KLS38" s="191"/>
      <c r="KLT38" s="191"/>
      <c r="KLU38" s="191"/>
      <c r="KLV38" s="191"/>
      <c r="KLW38" s="191"/>
      <c r="KLX38" s="191"/>
      <c r="KLY38" s="191"/>
      <c r="KLZ38" s="191"/>
      <c r="KMA38" s="191"/>
      <c r="KMB38" s="191"/>
      <c r="KMC38" s="191"/>
      <c r="KMD38" s="191"/>
      <c r="KME38" s="191"/>
      <c r="KMF38" s="191"/>
      <c r="KMG38" s="191"/>
      <c r="KMH38" s="191"/>
      <c r="KMI38" s="191"/>
      <c r="KMJ38" s="191"/>
      <c r="KMK38" s="191"/>
      <c r="KML38" s="191"/>
      <c r="KMM38" s="191"/>
      <c r="KMN38" s="191"/>
      <c r="KMO38" s="191"/>
      <c r="KMP38" s="191"/>
      <c r="KMQ38" s="191"/>
      <c r="KMR38" s="191"/>
      <c r="KMS38" s="191"/>
      <c r="KMT38" s="191"/>
      <c r="KMU38" s="191"/>
      <c r="KMV38" s="191"/>
      <c r="KMW38" s="191"/>
      <c r="KMX38" s="191"/>
      <c r="KMY38" s="191"/>
      <c r="KMZ38" s="191"/>
      <c r="KNA38" s="191"/>
      <c r="KNB38" s="191"/>
      <c r="KNC38" s="191"/>
      <c r="KND38" s="191"/>
      <c r="KNE38" s="191"/>
      <c r="KNF38" s="191"/>
      <c r="KNG38" s="191"/>
      <c r="KNH38" s="191"/>
      <c r="KNI38" s="191"/>
      <c r="KNJ38" s="191"/>
      <c r="KNK38" s="191"/>
      <c r="KNL38" s="191"/>
      <c r="KNM38" s="191"/>
      <c r="KNN38" s="191"/>
      <c r="KNO38" s="191"/>
      <c r="KNP38" s="191"/>
      <c r="KNQ38" s="191"/>
      <c r="KNR38" s="191"/>
      <c r="KNS38" s="191"/>
      <c r="KNT38" s="191"/>
      <c r="KNU38" s="191"/>
      <c r="KNV38" s="191"/>
      <c r="KNW38" s="191"/>
      <c r="KNX38" s="191"/>
      <c r="KNY38" s="191"/>
      <c r="KNZ38" s="191"/>
      <c r="KOA38" s="191"/>
      <c r="KOB38" s="191"/>
      <c r="KOC38" s="191"/>
      <c r="KOD38" s="191"/>
      <c r="KOE38" s="191"/>
      <c r="KOF38" s="191"/>
      <c r="KOG38" s="191"/>
      <c r="KOH38" s="191"/>
      <c r="KOI38" s="191"/>
      <c r="KOJ38" s="191"/>
      <c r="KOK38" s="191"/>
      <c r="KOL38" s="191"/>
      <c r="KOM38" s="191"/>
      <c r="KON38" s="191"/>
      <c r="KOO38" s="191"/>
      <c r="KOP38" s="191"/>
      <c r="KOQ38" s="191"/>
      <c r="KOR38" s="191"/>
      <c r="KOS38" s="191"/>
      <c r="KOT38" s="191"/>
      <c r="KOU38" s="191"/>
      <c r="KOV38" s="191"/>
      <c r="KOW38" s="191"/>
      <c r="KOX38" s="191"/>
      <c r="KOY38" s="191"/>
      <c r="KOZ38" s="191"/>
      <c r="KPA38" s="191"/>
      <c r="KPB38" s="191"/>
      <c r="KPC38" s="191"/>
      <c r="KPD38" s="191"/>
      <c r="KPE38" s="191"/>
      <c r="KPF38" s="191"/>
      <c r="KPG38" s="191"/>
      <c r="KPH38" s="191"/>
      <c r="KPI38" s="191"/>
      <c r="KPJ38" s="191"/>
      <c r="KPK38" s="191"/>
      <c r="KPL38" s="191"/>
      <c r="KPM38" s="191"/>
      <c r="KPN38" s="191"/>
      <c r="KPO38" s="191"/>
      <c r="KPP38" s="191"/>
      <c r="KPQ38" s="191"/>
      <c r="KPR38" s="191"/>
      <c r="KPS38" s="191"/>
      <c r="KPT38" s="191"/>
      <c r="KPU38" s="191"/>
      <c r="KPV38" s="191"/>
      <c r="KPW38" s="191"/>
      <c r="KPX38" s="191"/>
      <c r="KPY38" s="191"/>
      <c r="KPZ38" s="191"/>
      <c r="KQA38" s="191"/>
      <c r="KQB38" s="191"/>
      <c r="KQC38" s="191"/>
      <c r="KQD38" s="191"/>
      <c r="KQE38" s="191"/>
      <c r="KQF38" s="191"/>
      <c r="KQG38" s="191"/>
      <c r="KQH38" s="191"/>
      <c r="KQI38" s="191"/>
      <c r="KQJ38" s="191"/>
      <c r="KQK38" s="191"/>
      <c r="KQL38" s="191"/>
      <c r="KQM38" s="191"/>
      <c r="KQN38" s="191"/>
      <c r="KQO38" s="191"/>
      <c r="KQP38" s="191"/>
      <c r="KQQ38" s="191"/>
      <c r="KQR38" s="191"/>
      <c r="KQS38" s="191"/>
      <c r="KQT38" s="191"/>
      <c r="KQU38" s="191"/>
      <c r="KQV38" s="191"/>
      <c r="KQW38" s="191"/>
      <c r="KQX38" s="191"/>
      <c r="KQY38" s="191"/>
      <c r="KQZ38" s="191"/>
      <c r="KRA38" s="191"/>
      <c r="KRB38" s="191"/>
      <c r="KRC38" s="191"/>
      <c r="KRD38" s="191"/>
      <c r="KRE38" s="191"/>
      <c r="KRF38" s="191"/>
      <c r="KRG38" s="191"/>
      <c r="KRH38" s="191"/>
      <c r="KRI38" s="191"/>
      <c r="KRJ38" s="191"/>
      <c r="KRK38" s="191"/>
      <c r="KRL38" s="191"/>
      <c r="KRM38" s="191"/>
      <c r="KRN38" s="191"/>
      <c r="KRO38" s="191"/>
      <c r="KRP38" s="191"/>
      <c r="KRQ38" s="191"/>
      <c r="KRR38" s="191"/>
      <c r="KRS38" s="191"/>
      <c r="KRT38" s="191"/>
      <c r="KRU38" s="191"/>
      <c r="KRV38" s="191"/>
      <c r="KRW38" s="191"/>
      <c r="KRX38" s="191"/>
      <c r="KRY38" s="191"/>
      <c r="KRZ38" s="191"/>
      <c r="KSA38" s="191"/>
      <c r="KSB38" s="191"/>
      <c r="KSC38" s="191"/>
      <c r="KSD38" s="191"/>
      <c r="KSE38" s="191"/>
      <c r="KSF38" s="191"/>
      <c r="KSG38" s="191"/>
      <c r="KSH38" s="191"/>
      <c r="KSI38" s="191"/>
      <c r="KSJ38" s="191"/>
      <c r="KSK38" s="191"/>
      <c r="KSL38" s="191"/>
      <c r="KSM38" s="191"/>
      <c r="KSN38" s="191"/>
      <c r="KSO38" s="191"/>
      <c r="KSP38" s="191"/>
      <c r="KSQ38" s="191"/>
      <c r="KSR38" s="191"/>
      <c r="KSS38" s="191"/>
      <c r="KST38" s="191"/>
      <c r="KSU38" s="191"/>
      <c r="KSV38" s="191"/>
      <c r="KSW38" s="191"/>
      <c r="KSX38" s="191"/>
      <c r="KSY38" s="191"/>
      <c r="KSZ38" s="191"/>
      <c r="KTA38" s="191"/>
      <c r="KTB38" s="191"/>
      <c r="KTC38" s="191"/>
      <c r="KTD38" s="191"/>
      <c r="KTE38" s="191"/>
      <c r="KTF38" s="191"/>
      <c r="KTG38" s="191"/>
      <c r="KTH38" s="191"/>
      <c r="KTI38" s="191"/>
      <c r="KTJ38" s="191"/>
      <c r="KTK38" s="191"/>
      <c r="KTL38" s="191"/>
      <c r="KTM38" s="191"/>
      <c r="KTN38" s="191"/>
      <c r="KTO38" s="191"/>
      <c r="KTP38" s="191"/>
      <c r="KTQ38" s="191"/>
      <c r="KTR38" s="191"/>
      <c r="KTS38" s="191"/>
      <c r="KTT38" s="191"/>
      <c r="KTU38" s="191"/>
      <c r="KTV38" s="191"/>
      <c r="KTW38" s="191"/>
      <c r="KTX38" s="191"/>
      <c r="KTY38" s="191"/>
      <c r="KTZ38" s="191"/>
      <c r="KUA38" s="191"/>
      <c r="KUB38" s="191"/>
      <c r="KUC38" s="191"/>
      <c r="KUD38" s="191"/>
      <c r="KUE38" s="191"/>
      <c r="KUF38" s="191"/>
      <c r="KUG38" s="191"/>
      <c r="KUH38" s="191"/>
      <c r="KUI38" s="191"/>
      <c r="KUJ38" s="191"/>
      <c r="KUK38" s="191"/>
      <c r="KUL38" s="191"/>
      <c r="KUM38" s="191"/>
      <c r="KUN38" s="191"/>
      <c r="KUO38" s="191"/>
      <c r="KUP38" s="191"/>
      <c r="KUQ38" s="191"/>
      <c r="KUR38" s="191"/>
      <c r="KUS38" s="191"/>
      <c r="KUT38" s="191"/>
      <c r="KUU38" s="191"/>
      <c r="KUV38" s="191"/>
      <c r="KUW38" s="191"/>
      <c r="KUX38" s="191"/>
      <c r="KUY38" s="191"/>
      <c r="KUZ38" s="191"/>
      <c r="KVA38" s="191"/>
      <c r="KVB38" s="191"/>
      <c r="KVC38" s="191"/>
      <c r="KVD38" s="191"/>
      <c r="KVE38" s="191"/>
      <c r="KVF38" s="191"/>
      <c r="KVG38" s="191"/>
      <c r="KVH38" s="191"/>
      <c r="KVI38" s="191"/>
      <c r="KVJ38" s="191"/>
      <c r="KVK38" s="191"/>
      <c r="KVL38" s="191"/>
      <c r="KVM38" s="191"/>
      <c r="KVN38" s="191"/>
      <c r="KVO38" s="191"/>
      <c r="KVP38" s="191"/>
      <c r="KVQ38" s="191"/>
      <c r="KVR38" s="191"/>
      <c r="KVS38" s="191"/>
      <c r="KVT38" s="191"/>
      <c r="KVU38" s="191"/>
      <c r="KVV38" s="191"/>
      <c r="KVW38" s="191"/>
      <c r="KVX38" s="191"/>
      <c r="KVY38" s="191"/>
      <c r="KVZ38" s="191"/>
      <c r="KWA38" s="191"/>
      <c r="KWB38" s="191"/>
      <c r="KWC38" s="191"/>
      <c r="KWD38" s="191"/>
      <c r="KWE38" s="191"/>
      <c r="KWF38" s="191"/>
      <c r="KWG38" s="191"/>
      <c r="KWH38" s="191"/>
      <c r="KWI38" s="191"/>
      <c r="KWJ38" s="191"/>
      <c r="KWK38" s="191"/>
      <c r="KWL38" s="191"/>
      <c r="KWM38" s="191"/>
      <c r="KWN38" s="191"/>
      <c r="KWO38" s="191"/>
      <c r="KWP38" s="191"/>
      <c r="KWQ38" s="191"/>
      <c r="KWR38" s="191"/>
      <c r="KWS38" s="191"/>
      <c r="KWT38" s="191"/>
      <c r="KWU38" s="191"/>
      <c r="KWV38" s="191"/>
      <c r="KWW38" s="191"/>
      <c r="KWX38" s="191"/>
      <c r="KWY38" s="191"/>
      <c r="KWZ38" s="191"/>
      <c r="KXA38" s="191"/>
      <c r="KXB38" s="191"/>
      <c r="KXC38" s="191"/>
      <c r="KXD38" s="191"/>
      <c r="KXE38" s="191"/>
      <c r="KXF38" s="191"/>
      <c r="KXG38" s="191"/>
      <c r="KXH38" s="191"/>
      <c r="KXI38" s="191"/>
      <c r="KXJ38" s="191"/>
      <c r="KXK38" s="191"/>
      <c r="KXL38" s="191"/>
      <c r="KXM38" s="191"/>
      <c r="KXN38" s="191"/>
      <c r="KXO38" s="191"/>
      <c r="KXP38" s="191"/>
      <c r="KXQ38" s="191"/>
      <c r="KXR38" s="191"/>
      <c r="KXS38" s="191"/>
      <c r="KXT38" s="191"/>
      <c r="KXU38" s="191"/>
      <c r="KXV38" s="191"/>
      <c r="KXW38" s="191"/>
      <c r="KXX38" s="191"/>
      <c r="KXY38" s="191"/>
      <c r="KXZ38" s="191"/>
      <c r="KYA38" s="191"/>
      <c r="KYB38" s="191"/>
      <c r="KYC38" s="191"/>
      <c r="KYD38" s="191"/>
      <c r="KYE38" s="191"/>
      <c r="KYF38" s="191"/>
      <c r="KYG38" s="191"/>
      <c r="KYH38" s="191"/>
      <c r="KYI38" s="191"/>
      <c r="KYJ38" s="191"/>
      <c r="KYK38" s="191"/>
      <c r="KYL38" s="191"/>
      <c r="KYM38" s="191"/>
      <c r="KYN38" s="191"/>
      <c r="KYO38" s="191"/>
      <c r="KYP38" s="191"/>
      <c r="KYQ38" s="191"/>
      <c r="KYR38" s="191"/>
      <c r="KYS38" s="191"/>
      <c r="KYT38" s="191"/>
      <c r="KYU38" s="191"/>
      <c r="KYV38" s="191"/>
      <c r="KYW38" s="191"/>
      <c r="KYX38" s="191"/>
      <c r="KYY38" s="191"/>
      <c r="KYZ38" s="191"/>
      <c r="KZA38" s="191"/>
      <c r="KZB38" s="191"/>
      <c r="KZC38" s="191"/>
      <c r="KZD38" s="191"/>
      <c r="KZE38" s="191"/>
      <c r="KZF38" s="191"/>
      <c r="KZG38" s="191"/>
      <c r="KZH38" s="191"/>
      <c r="KZI38" s="191"/>
      <c r="KZJ38" s="191"/>
      <c r="KZK38" s="191"/>
      <c r="KZL38" s="191"/>
      <c r="KZM38" s="191"/>
      <c r="KZN38" s="191"/>
      <c r="KZO38" s="191"/>
      <c r="KZP38" s="191"/>
      <c r="KZQ38" s="191"/>
      <c r="KZR38" s="191"/>
      <c r="KZS38" s="191"/>
      <c r="KZT38" s="191"/>
      <c r="KZU38" s="191"/>
      <c r="KZV38" s="191"/>
      <c r="KZW38" s="191"/>
      <c r="KZX38" s="191"/>
      <c r="KZY38" s="191"/>
      <c r="KZZ38" s="191"/>
      <c r="LAA38" s="191"/>
      <c r="LAB38" s="191"/>
      <c r="LAC38" s="191"/>
      <c r="LAD38" s="191"/>
      <c r="LAE38" s="191"/>
      <c r="LAF38" s="191"/>
      <c r="LAG38" s="191"/>
      <c r="LAH38" s="191"/>
      <c r="LAI38" s="191"/>
      <c r="LAJ38" s="191"/>
      <c r="LAK38" s="191"/>
      <c r="LAL38" s="191"/>
      <c r="LAM38" s="191"/>
      <c r="LAN38" s="191"/>
      <c r="LAO38" s="191"/>
      <c r="LAP38" s="191"/>
      <c r="LAQ38" s="191"/>
      <c r="LAR38" s="191"/>
      <c r="LAS38" s="191"/>
      <c r="LAT38" s="191"/>
      <c r="LAU38" s="191"/>
      <c r="LAV38" s="191"/>
      <c r="LAW38" s="191"/>
      <c r="LAX38" s="191"/>
      <c r="LAY38" s="191"/>
      <c r="LAZ38" s="191"/>
      <c r="LBA38" s="191"/>
      <c r="LBB38" s="191"/>
      <c r="LBC38" s="191"/>
      <c r="LBD38" s="191"/>
      <c r="LBE38" s="191"/>
      <c r="LBF38" s="191"/>
      <c r="LBG38" s="191"/>
      <c r="LBH38" s="191"/>
      <c r="LBI38" s="191"/>
      <c r="LBJ38" s="191"/>
      <c r="LBK38" s="191"/>
      <c r="LBL38" s="191"/>
      <c r="LBM38" s="191"/>
      <c r="LBN38" s="191"/>
      <c r="LBO38" s="191"/>
      <c r="LBP38" s="191"/>
      <c r="LBQ38" s="191"/>
      <c r="LBR38" s="191"/>
      <c r="LBS38" s="191"/>
      <c r="LBT38" s="191"/>
      <c r="LBU38" s="191"/>
      <c r="LBV38" s="191"/>
      <c r="LBW38" s="191"/>
      <c r="LBX38" s="191"/>
      <c r="LBY38" s="191"/>
      <c r="LBZ38" s="191"/>
      <c r="LCA38" s="191"/>
      <c r="LCB38" s="191"/>
      <c r="LCC38" s="191"/>
      <c r="LCD38" s="191"/>
      <c r="LCE38" s="191"/>
      <c r="LCF38" s="191"/>
      <c r="LCG38" s="191"/>
      <c r="LCH38" s="191"/>
      <c r="LCI38" s="191"/>
      <c r="LCJ38" s="191"/>
      <c r="LCK38" s="191"/>
      <c r="LCL38" s="191"/>
      <c r="LCM38" s="191"/>
      <c r="LCN38" s="191"/>
      <c r="LCO38" s="191"/>
      <c r="LCP38" s="191"/>
      <c r="LCQ38" s="191"/>
      <c r="LCR38" s="191"/>
      <c r="LCS38" s="191"/>
      <c r="LCT38" s="191"/>
      <c r="LCU38" s="191"/>
      <c r="LCV38" s="191"/>
      <c r="LCW38" s="191"/>
      <c r="LCX38" s="191"/>
      <c r="LCY38" s="191"/>
      <c r="LCZ38" s="191"/>
      <c r="LDA38" s="191"/>
      <c r="LDB38" s="191"/>
      <c r="LDC38" s="191"/>
      <c r="LDD38" s="191"/>
      <c r="LDE38" s="191"/>
      <c r="LDF38" s="191"/>
      <c r="LDG38" s="191"/>
      <c r="LDH38" s="191"/>
      <c r="LDI38" s="191"/>
      <c r="LDJ38" s="191"/>
      <c r="LDK38" s="191"/>
      <c r="LDL38" s="191"/>
      <c r="LDM38" s="191"/>
      <c r="LDN38" s="191"/>
      <c r="LDO38" s="191"/>
      <c r="LDP38" s="191"/>
      <c r="LDQ38" s="191"/>
      <c r="LDR38" s="191"/>
      <c r="LDS38" s="191"/>
      <c r="LDT38" s="191"/>
      <c r="LDU38" s="191"/>
      <c r="LDV38" s="191"/>
      <c r="LDW38" s="191"/>
      <c r="LDX38" s="191"/>
      <c r="LDY38" s="191"/>
      <c r="LDZ38" s="191"/>
      <c r="LEA38" s="191"/>
      <c r="LEB38" s="191"/>
      <c r="LEC38" s="191"/>
      <c r="LED38" s="191"/>
      <c r="LEE38" s="191"/>
      <c r="LEF38" s="191"/>
      <c r="LEG38" s="191"/>
      <c r="LEH38" s="191"/>
      <c r="LEI38" s="191"/>
      <c r="LEJ38" s="191"/>
      <c r="LEK38" s="191"/>
      <c r="LEL38" s="191"/>
      <c r="LEM38" s="191"/>
      <c r="LEN38" s="191"/>
      <c r="LEO38" s="191"/>
      <c r="LEP38" s="191"/>
      <c r="LEQ38" s="191"/>
      <c r="LER38" s="191"/>
      <c r="LES38" s="191"/>
      <c r="LET38" s="191"/>
      <c r="LEU38" s="191"/>
      <c r="LEV38" s="191"/>
      <c r="LEW38" s="191"/>
      <c r="LEX38" s="191"/>
      <c r="LEY38" s="191"/>
      <c r="LEZ38" s="191"/>
      <c r="LFA38" s="191"/>
      <c r="LFB38" s="191"/>
      <c r="LFC38" s="191"/>
      <c r="LFD38" s="191"/>
      <c r="LFE38" s="191"/>
      <c r="LFF38" s="191"/>
      <c r="LFG38" s="191"/>
      <c r="LFH38" s="191"/>
      <c r="LFI38" s="191"/>
      <c r="LFJ38" s="191"/>
      <c r="LFK38" s="191"/>
      <c r="LFL38" s="191"/>
      <c r="LFM38" s="191"/>
      <c r="LFN38" s="191"/>
      <c r="LFO38" s="191"/>
      <c r="LFP38" s="191"/>
      <c r="LFQ38" s="191"/>
      <c r="LFR38" s="191"/>
      <c r="LFS38" s="191"/>
      <c r="LFT38" s="191"/>
      <c r="LFU38" s="191"/>
      <c r="LFV38" s="191"/>
      <c r="LFW38" s="191"/>
      <c r="LFX38" s="191"/>
      <c r="LFY38" s="191"/>
      <c r="LFZ38" s="191"/>
      <c r="LGA38" s="191"/>
      <c r="LGB38" s="191"/>
      <c r="LGC38" s="191"/>
      <c r="LGD38" s="191"/>
      <c r="LGE38" s="191"/>
      <c r="LGF38" s="191"/>
      <c r="LGG38" s="191"/>
      <c r="LGH38" s="191"/>
      <c r="LGI38" s="191"/>
      <c r="LGJ38" s="191"/>
      <c r="LGK38" s="191"/>
      <c r="LGL38" s="191"/>
      <c r="LGM38" s="191"/>
      <c r="LGN38" s="191"/>
      <c r="LGO38" s="191"/>
      <c r="LGP38" s="191"/>
      <c r="LGQ38" s="191"/>
      <c r="LGR38" s="191"/>
      <c r="LGS38" s="191"/>
      <c r="LGT38" s="191"/>
      <c r="LGU38" s="191"/>
      <c r="LGV38" s="191"/>
      <c r="LGW38" s="191"/>
      <c r="LGX38" s="191"/>
      <c r="LGY38" s="191"/>
      <c r="LGZ38" s="191"/>
      <c r="LHA38" s="191"/>
      <c r="LHB38" s="191"/>
      <c r="LHC38" s="191"/>
      <c r="LHD38" s="191"/>
      <c r="LHE38" s="191"/>
      <c r="LHF38" s="191"/>
      <c r="LHG38" s="191"/>
      <c r="LHH38" s="191"/>
      <c r="LHI38" s="191"/>
      <c r="LHJ38" s="191"/>
      <c r="LHK38" s="191"/>
      <c r="LHL38" s="191"/>
      <c r="LHM38" s="191"/>
      <c r="LHN38" s="191"/>
      <c r="LHO38" s="191"/>
      <c r="LHP38" s="191"/>
      <c r="LHQ38" s="191"/>
      <c r="LHR38" s="191"/>
      <c r="LHS38" s="191"/>
      <c r="LHT38" s="191"/>
      <c r="LHU38" s="191"/>
      <c r="LHV38" s="191"/>
      <c r="LHW38" s="191"/>
      <c r="LHX38" s="191"/>
      <c r="LHY38" s="191"/>
      <c r="LHZ38" s="191"/>
      <c r="LIA38" s="191"/>
      <c r="LIB38" s="191"/>
      <c r="LIC38" s="191"/>
      <c r="LID38" s="191"/>
      <c r="LIE38" s="191"/>
      <c r="LIF38" s="191"/>
      <c r="LIG38" s="191"/>
      <c r="LIH38" s="191"/>
      <c r="LII38" s="191"/>
      <c r="LIJ38" s="191"/>
      <c r="LIK38" s="191"/>
      <c r="LIL38" s="191"/>
      <c r="LIM38" s="191"/>
      <c r="LIN38" s="191"/>
      <c r="LIO38" s="191"/>
      <c r="LIP38" s="191"/>
      <c r="LIQ38" s="191"/>
      <c r="LIR38" s="191"/>
      <c r="LIS38" s="191"/>
      <c r="LIT38" s="191"/>
      <c r="LIU38" s="191"/>
      <c r="LIV38" s="191"/>
      <c r="LIW38" s="191"/>
      <c r="LIX38" s="191"/>
      <c r="LIY38" s="191"/>
      <c r="LIZ38" s="191"/>
      <c r="LJA38" s="191"/>
      <c r="LJB38" s="191"/>
      <c r="LJC38" s="191"/>
      <c r="LJD38" s="191"/>
      <c r="LJE38" s="191"/>
      <c r="LJF38" s="191"/>
      <c r="LJG38" s="191"/>
      <c r="LJH38" s="191"/>
      <c r="LJI38" s="191"/>
      <c r="LJJ38" s="191"/>
      <c r="LJK38" s="191"/>
      <c r="LJL38" s="191"/>
      <c r="LJM38" s="191"/>
      <c r="LJN38" s="191"/>
      <c r="LJO38" s="191"/>
      <c r="LJP38" s="191"/>
      <c r="LJQ38" s="191"/>
      <c r="LJR38" s="191"/>
      <c r="LJS38" s="191"/>
      <c r="LJT38" s="191"/>
      <c r="LJU38" s="191"/>
      <c r="LJV38" s="191"/>
      <c r="LJW38" s="191"/>
      <c r="LJX38" s="191"/>
      <c r="LJY38" s="191"/>
      <c r="LJZ38" s="191"/>
      <c r="LKA38" s="191"/>
      <c r="LKB38" s="191"/>
      <c r="LKC38" s="191"/>
      <c r="LKD38" s="191"/>
      <c r="LKE38" s="191"/>
      <c r="LKF38" s="191"/>
      <c r="LKG38" s="191"/>
      <c r="LKH38" s="191"/>
      <c r="LKI38" s="191"/>
      <c r="LKJ38" s="191"/>
      <c r="LKK38" s="191"/>
      <c r="LKL38" s="191"/>
      <c r="LKM38" s="191"/>
      <c r="LKN38" s="191"/>
      <c r="LKO38" s="191"/>
      <c r="LKP38" s="191"/>
      <c r="LKQ38" s="191"/>
      <c r="LKR38" s="191"/>
      <c r="LKS38" s="191"/>
      <c r="LKT38" s="191"/>
      <c r="LKU38" s="191"/>
      <c r="LKV38" s="191"/>
      <c r="LKW38" s="191"/>
      <c r="LKX38" s="191"/>
      <c r="LKY38" s="191"/>
      <c r="LKZ38" s="191"/>
      <c r="LLA38" s="191"/>
      <c r="LLB38" s="191"/>
      <c r="LLC38" s="191"/>
      <c r="LLD38" s="191"/>
      <c r="LLE38" s="191"/>
      <c r="LLF38" s="191"/>
      <c r="LLG38" s="191"/>
      <c r="LLH38" s="191"/>
      <c r="LLI38" s="191"/>
      <c r="LLJ38" s="191"/>
      <c r="LLK38" s="191"/>
      <c r="LLL38" s="191"/>
      <c r="LLM38" s="191"/>
      <c r="LLN38" s="191"/>
      <c r="LLO38" s="191"/>
      <c r="LLP38" s="191"/>
      <c r="LLQ38" s="191"/>
      <c r="LLR38" s="191"/>
      <c r="LLS38" s="191"/>
      <c r="LLT38" s="191"/>
      <c r="LLU38" s="191"/>
      <c r="LLV38" s="191"/>
      <c r="LLW38" s="191"/>
      <c r="LLX38" s="191"/>
      <c r="LLY38" s="191"/>
      <c r="LLZ38" s="191"/>
      <c r="LMA38" s="191"/>
      <c r="LMB38" s="191"/>
      <c r="LMC38" s="191"/>
      <c r="LMD38" s="191"/>
      <c r="LME38" s="191"/>
      <c r="LMF38" s="191"/>
      <c r="LMG38" s="191"/>
      <c r="LMH38" s="191"/>
      <c r="LMI38" s="191"/>
      <c r="LMJ38" s="191"/>
      <c r="LMK38" s="191"/>
      <c r="LML38" s="191"/>
      <c r="LMM38" s="191"/>
      <c r="LMN38" s="191"/>
      <c r="LMO38" s="191"/>
      <c r="LMP38" s="191"/>
      <c r="LMQ38" s="191"/>
      <c r="LMR38" s="191"/>
      <c r="LMS38" s="191"/>
      <c r="LMT38" s="191"/>
      <c r="LMU38" s="191"/>
      <c r="LMV38" s="191"/>
      <c r="LMW38" s="191"/>
      <c r="LMX38" s="191"/>
      <c r="LMY38" s="191"/>
      <c r="LMZ38" s="191"/>
      <c r="LNA38" s="191"/>
      <c r="LNB38" s="191"/>
      <c r="LNC38" s="191"/>
      <c r="LND38" s="191"/>
      <c r="LNE38" s="191"/>
      <c r="LNF38" s="191"/>
      <c r="LNG38" s="191"/>
      <c r="LNH38" s="191"/>
      <c r="LNI38" s="191"/>
      <c r="LNJ38" s="191"/>
      <c r="LNK38" s="191"/>
      <c r="LNL38" s="191"/>
      <c r="LNM38" s="191"/>
      <c r="LNN38" s="191"/>
      <c r="LNO38" s="191"/>
      <c r="LNP38" s="191"/>
      <c r="LNQ38" s="191"/>
      <c r="LNR38" s="191"/>
      <c r="LNS38" s="191"/>
      <c r="LNT38" s="191"/>
      <c r="LNU38" s="191"/>
      <c r="LNV38" s="191"/>
      <c r="LNW38" s="191"/>
      <c r="LNX38" s="191"/>
      <c r="LNY38" s="191"/>
      <c r="LNZ38" s="191"/>
      <c r="LOA38" s="191"/>
      <c r="LOB38" s="191"/>
      <c r="LOC38" s="191"/>
      <c r="LOD38" s="191"/>
      <c r="LOE38" s="191"/>
      <c r="LOF38" s="191"/>
      <c r="LOG38" s="191"/>
      <c r="LOH38" s="191"/>
      <c r="LOI38" s="191"/>
      <c r="LOJ38" s="191"/>
      <c r="LOK38" s="191"/>
      <c r="LOL38" s="191"/>
      <c r="LOM38" s="191"/>
      <c r="LON38" s="191"/>
      <c r="LOO38" s="191"/>
      <c r="LOP38" s="191"/>
      <c r="LOQ38" s="191"/>
      <c r="LOR38" s="191"/>
      <c r="LOS38" s="191"/>
      <c r="LOT38" s="191"/>
      <c r="LOU38" s="191"/>
      <c r="LOV38" s="191"/>
      <c r="LOW38" s="191"/>
      <c r="LOX38" s="191"/>
      <c r="LOY38" s="191"/>
      <c r="LOZ38" s="191"/>
      <c r="LPA38" s="191"/>
      <c r="LPB38" s="191"/>
      <c r="LPC38" s="191"/>
      <c r="LPD38" s="191"/>
      <c r="LPE38" s="191"/>
      <c r="LPF38" s="191"/>
      <c r="LPG38" s="191"/>
      <c r="LPH38" s="191"/>
      <c r="LPI38" s="191"/>
      <c r="LPJ38" s="191"/>
      <c r="LPK38" s="191"/>
      <c r="LPL38" s="191"/>
      <c r="LPM38" s="191"/>
      <c r="LPN38" s="191"/>
      <c r="LPO38" s="191"/>
      <c r="LPP38" s="191"/>
      <c r="LPQ38" s="191"/>
      <c r="LPR38" s="191"/>
      <c r="LPS38" s="191"/>
      <c r="LPT38" s="191"/>
      <c r="LPU38" s="191"/>
      <c r="LPV38" s="191"/>
      <c r="LPW38" s="191"/>
      <c r="LPX38" s="191"/>
      <c r="LPY38" s="191"/>
      <c r="LPZ38" s="191"/>
      <c r="LQA38" s="191"/>
      <c r="LQB38" s="191"/>
      <c r="LQC38" s="191"/>
      <c r="LQD38" s="191"/>
      <c r="LQE38" s="191"/>
      <c r="LQF38" s="191"/>
      <c r="LQG38" s="191"/>
      <c r="LQH38" s="191"/>
      <c r="LQI38" s="191"/>
      <c r="LQJ38" s="191"/>
      <c r="LQK38" s="191"/>
      <c r="LQL38" s="191"/>
      <c r="LQM38" s="191"/>
      <c r="LQN38" s="191"/>
      <c r="LQO38" s="191"/>
      <c r="LQP38" s="191"/>
      <c r="LQQ38" s="191"/>
      <c r="LQR38" s="191"/>
      <c r="LQS38" s="191"/>
      <c r="LQT38" s="191"/>
      <c r="LQU38" s="191"/>
      <c r="LQV38" s="191"/>
      <c r="LQW38" s="191"/>
      <c r="LQX38" s="191"/>
      <c r="LQY38" s="191"/>
      <c r="LQZ38" s="191"/>
      <c r="LRA38" s="191"/>
      <c r="LRB38" s="191"/>
      <c r="LRC38" s="191"/>
      <c r="LRD38" s="191"/>
      <c r="LRE38" s="191"/>
      <c r="LRF38" s="191"/>
      <c r="LRG38" s="191"/>
      <c r="LRH38" s="191"/>
      <c r="LRI38" s="191"/>
      <c r="LRJ38" s="191"/>
      <c r="LRK38" s="191"/>
      <c r="LRL38" s="191"/>
      <c r="LRM38" s="191"/>
      <c r="LRN38" s="191"/>
      <c r="LRO38" s="191"/>
      <c r="LRP38" s="191"/>
      <c r="LRQ38" s="191"/>
      <c r="LRR38" s="191"/>
      <c r="LRS38" s="191"/>
      <c r="LRT38" s="191"/>
      <c r="LRU38" s="191"/>
      <c r="LRV38" s="191"/>
      <c r="LRW38" s="191"/>
      <c r="LRX38" s="191"/>
      <c r="LRY38" s="191"/>
      <c r="LRZ38" s="191"/>
      <c r="LSA38" s="191"/>
      <c r="LSB38" s="191"/>
      <c r="LSC38" s="191"/>
      <c r="LSD38" s="191"/>
      <c r="LSE38" s="191"/>
      <c r="LSF38" s="191"/>
      <c r="LSG38" s="191"/>
      <c r="LSH38" s="191"/>
      <c r="LSI38" s="191"/>
      <c r="LSJ38" s="191"/>
      <c r="LSK38" s="191"/>
      <c r="LSL38" s="191"/>
      <c r="LSM38" s="191"/>
      <c r="LSN38" s="191"/>
      <c r="LSO38" s="191"/>
      <c r="LSP38" s="191"/>
      <c r="LSQ38" s="191"/>
      <c r="LSR38" s="191"/>
      <c r="LSS38" s="191"/>
      <c r="LST38" s="191"/>
      <c r="LSU38" s="191"/>
      <c r="LSV38" s="191"/>
      <c r="LSW38" s="191"/>
      <c r="LSX38" s="191"/>
      <c r="LSY38" s="191"/>
      <c r="LSZ38" s="191"/>
      <c r="LTA38" s="191"/>
      <c r="LTB38" s="191"/>
      <c r="LTC38" s="191"/>
      <c r="LTD38" s="191"/>
      <c r="LTE38" s="191"/>
      <c r="LTF38" s="191"/>
      <c r="LTG38" s="191"/>
      <c r="LTH38" s="191"/>
      <c r="LTI38" s="191"/>
      <c r="LTJ38" s="191"/>
      <c r="LTK38" s="191"/>
      <c r="LTL38" s="191"/>
      <c r="LTM38" s="191"/>
      <c r="LTN38" s="191"/>
      <c r="LTO38" s="191"/>
      <c r="LTP38" s="191"/>
      <c r="LTQ38" s="191"/>
      <c r="LTR38" s="191"/>
      <c r="LTS38" s="191"/>
      <c r="LTT38" s="191"/>
      <c r="LTU38" s="191"/>
      <c r="LTV38" s="191"/>
      <c r="LTW38" s="191"/>
      <c r="LTX38" s="191"/>
      <c r="LTY38" s="191"/>
      <c r="LTZ38" s="191"/>
      <c r="LUA38" s="191"/>
      <c r="LUB38" s="191"/>
      <c r="LUC38" s="191"/>
      <c r="LUD38" s="191"/>
      <c r="LUE38" s="191"/>
      <c r="LUF38" s="191"/>
      <c r="LUG38" s="191"/>
      <c r="LUH38" s="191"/>
      <c r="LUI38" s="191"/>
      <c r="LUJ38" s="191"/>
      <c r="LUK38" s="191"/>
      <c r="LUL38" s="191"/>
      <c r="LUM38" s="191"/>
      <c r="LUN38" s="191"/>
      <c r="LUO38" s="191"/>
      <c r="LUP38" s="191"/>
      <c r="LUQ38" s="191"/>
      <c r="LUR38" s="191"/>
      <c r="LUS38" s="191"/>
      <c r="LUT38" s="191"/>
      <c r="LUU38" s="191"/>
      <c r="LUV38" s="191"/>
      <c r="LUW38" s="191"/>
      <c r="LUX38" s="191"/>
      <c r="LUY38" s="191"/>
      <c r="LUZ38" s="191"/>
      <c r="LVA38" s="191"/>
      <c r="LVB38" s="191"/>
      <c r="LVC38" s="191"/>
      <c r="LVD38" s="191"/>
      <c r="LVE38" s="191"/>
      <c r="LVF38" s="191"/>
      <c r="LVG38" s="191"/>
      <c r="LVH38" s="191"/>
      <c r="LVI38" s="191"/>
      <c r="LVJ38" s="191"/>
      <c r="LVK38" s="191"/>
      <c r="LVL38" s="191"/>
      <c r="LVM38" s="191"/>
      <c r="LVN38" s="191"/>
      <c r="LVO38" s="191"/>
      <c r="LVP38" s="191"/>
      <c r="LVQ38" s="191"/>
      <c r="LVR38" s="191"/>
      <c r="LVS38" s="191"/>
      <c r="LVT38" s="191"/>
      <c r="LVU38" s="191"/>
      <c r="LVV38" s="191"/>
      <c r="LVW38" s="191"/>
      <c r="LVX38" s="191"/>
      <c r="LVY38" s="191"/>
      <c r="LVZ38" s="191"/>
      <c r="LWA38" s="191"/>
      <c r="LWB38" s="191"/>
      <c r="LWC38" s="191"/>
      <c r="LWD38" s="191"/>
      <c r="LWE38" s="191"/>
      <c r="LWF38" s="191"/>
      <c r="LWG38" s="191"/>
      <c r="LWH38" s="191"/>
      <c r="LWI38" s="191"/>
      <c r="LWJ38" s="191"/>
      <c r="LWK38" s="191"/>
      <c r="LWL38" s="191"/>
      <c r="LWM38" s="191"/>
      <c r="LWN38" s="191"/>
      <c r="LWO38" s="191"/>
      <c r="LWP38" s="191"/>
      <c r="LWQ38" s="191"/>
      <c r="LWR38" s="191"/>
      <c r="LWS38" s="191"/>
      <c r="LWT38" s="191"/>
      <c r="LWU38" s="191"/>
      <c r="LWV38" s="191"/>
      <c r="LWW38" s="191"/>
      <c r="LWX38" s="191"/>
      <c r="LWY38" s="191"/>
      <c r="LWZ38" s="191"/>
      <c r="LXA38" s="191"/>
      <c r="LXB38" s="191"/>
      <c r="LXC38" s="191"/>
      <c r="LXD38" s="191"/>
      <c r="LXE38" s="191"/>
      <c r="LXF38" s="191"/>
      <c r="LXG38" s="191"/>
      <c r="LXH38" s="191"/>
      <c r="LXI38" s="191"/>
      <c r="LXJ38" s="191"/>
      <c r="LXK38" s="191"/>
      <c r="LXL38" s="191"/>
      <c r="LXM38" s="191"/>
      <c r="LXN38" s="191"/>
      <c r="LXO38" s="191"/>
      <c r="LXP38" s="191"/>
      <c r="LXQ38" s="191"/>
      <c r="LXR38" s="191"/>
      <c r="LXS38" s="191"/>
      <c r="LXT38" s="191"/>
      <c r="LXU38" s="191"/>
      <c r="LXV38" s="191"/>
      <c r="LXW38" s="191"/>
      <c r="LXX38" s="191"/>
      <c r="LXY38" s="191"/>
      <c r="LXZ38" s="191"/>
      <c r="LYA38" s="191"/>
      <c r="LYB38" s="191"/>
      <c r="LYC38" s="191"/>
      <c r="LYD38" s="191"/>
      <c r="LYE38" s="191"/>
      <c r="LYF38" s="191"/>
      <c r="LYG38" s="191"/>
      <c r="LYH38" s="191"/>
      <c r="LYI38" s="191"/>
      <c r="LYJ38" s="191"/>
      <c r="LYK38" s="191"/>
      <c r="LYL38" s="191"/>
      <c r="LYM38" s="191"/>
      <c r="LYN38" s="191"/>
      <c r="LYO38" s="191"/>
      <c r="LYP38" s="191"/>
      <c r="LYQ38" s="191"/>
      <c r="LYR38" s="191"/>
      <c r="LYS38" s="191"/>
      <c r="LYT38" s="191"/>
      <c r="LYU38" s="191"/>
      <c r="LYV38" s="191"/>
      <c r="LYW38" s="191"/>
      <c r="LYX38" s="191"/>
      <c r="LYY38" s="191"/>
      <c r="LYZ38" s="191"/>
      <c r="LZA38" s="191"/>
      <c r="LZB38" s="191"/>
      <c r="LZC38" s="191"/>
      <c r="LZD38" s="191"/>
      <c r="LZE38" s="191"/>
      <c r="LZF38" s="191"/>
      <c r="LZG38" s="191"/>
      <c r="LZH38" s="191"/>
      <c r="LZI38" s="191"/>
      <c r="LZJ38" s="191"/>
      <c r="LZK38" s="191"/>
      <c r="LZL38" s="191"/>
      <c r="LZM38" s="191"/>
      <c r="LZN38" s="191"/>
      <c r="LZO38" s="191"/>
      <c r="LZP38" s="191"/>
      <c r="LZQ38" s="191"/>
      <c r="LZR38" s="191"/>
      <c r="LZS38" s="191"/>
      <c r="LZT38" s="191"/>
      <c r="LZU38" s="191"/>
      <c r="LZV38" s="191"/>
      <c r="LZW38" s="191"/>
      <c r="LZX38" s="191"/>
      <c r="LZY38" s="191"/>
      <c r="LZZ38" s="191"/>
      <c r="MAA38" s="191"/>
      <c r="MAB38" s="191"/>
      <c r="MAC38" s="191"/>
      <c r="MAD38" s="191"/>
      <c r="MAE38" s="191"/>
      <c r="MAF38" s="191"/>
      <c r="MAG38" s="191"/>
      <c r="MAH38" s="191"/>
      <c r="MAI38" s="191"/>
      <c r="MAJ38" s="191"/>
      <c r="MAK38" s="191"/>
      <c r="MAL38" s="191"/>
      <c r="MAM38" s="191"/>
      <c r="MAN38" s="191"/>
      <c r="MAO38" s="191"/>
      <c r="MAP38" s="191"/>
      <c r="MAQ38" s="191"/>
      <c r="MAR38" s="191"/>
      <c r="MAS38" s="191"/>
      <c r="MAT38" s="191"/>
      <c r="MAU38" s="191"/>
      <c r="MAV38" s="191"/>
      <c r="MAW38" s="191"/>
      <c r="MAX38" s="191"/>
      <c r="MAY38" s="191"/>
      <c r="MAZ38" s="191"/>
      <c r="MBA38" s="191"/>
      <c r="MBB38" s="191"/>
      <c r="MBC38" s="191"/>
      <c r="MBD38" s="191"/>
      <c r="MBE38" s="191"/>
      <c r="MBF38" s="191"/>
      <c r="MBG38" s="191"/>
      <c r="MBH38" s="191"/>
      <c r="MBI38" s="191"/>
      <c r="MBJ38" s="191"/>
      <c r="MBK38" s="191"/>
      <c r="MBL38" s="191"/>
      <c r="MBM38" s="191"/>
      <c r="MBN38" s="191"/>
      <c r="MBO38" s="191"/>
      <c r="MBP38" s="191"/>
      <c r="MBQ38" s="191"/>
      <c r="MBR38" s="191"/>
      <c r="MBS38" s="191"/>
      <c r="MBT38" s="191"/>
      <c r="MBU38" s="191"/>
      <c r="MBV38" s="191"/>
      <c r="MBW38" s="191"/>
      <c r="MBX38" s="191"/>
      <c r="MBY38" s="191"/>
      <c r="MBZ38" s="191"/>
      <c r="MCA38" s="191"/>
      <c r="MCB38" s="191"/>
      <c r="MCC38" s="191"/>
      <c r="MCD38" s="191"/>
      <c r="MCE38" s="191"/>
      <c r="MCF38" s="191"/>
      <c r="MCG38" s="191"/>
      <c r="MCH38" s="191"/>
      <c r="MCI38" s="191"/>
      <c r="MCJ38" s="191"/>
      <c r="MCK38" s="191"/>
      <c r="MCL38" s="191"/>
      <c r="MCM38" s="191"/>
      <c r="MCN38" s="191"/>
      <c r="MCO38" s="191"/>
      <c r="MCP38" s="191"/>
      <c r="MCQ38" s="191"/>
      <c r="MCR38" s="191"/>
      <c r="MCS38" s="191"/>
      <c r="MCT38" s="191"/>
      <c r="MCU38" s="191"/>
      <c r="MCV38" s="191"/>
      <c r="MCW38" s="191"/>
      <c r="MCX38" s="191"/>
      <c r="MCY38" s="191"/>
      <c r="MCZ38" s="191"/>
      <c r="MDA38" s="191"/>
      <c r="MDB38" s="191"/>
      <c r="MDC38" s="191"/>
      <c r="MDD38" s="191"/>
      <c r="MDE38" s="191"/>
      <c r="MDF38" s="191"/>
      <c r="MDG38" s="191"/>
      <c r="MDH38" s="191"/>
      <c r="MDI38" s="191"/>
      <c r="MDJ38" s="191"/>
      <c r="MDK38" s="191"/>
      <c r="MDL38" s="191"/>
      <c r="MDM38" s="191"/>
      <c r="MDN38" s="191"/>
      <c r="MDO38" s="191"/>
      <c r="MDP38" s="191"/>
      <c r="MDQ38" s="191"/>
      <c r="MDR38" s="191"/>
      <c r="MDS38" s="191"/>
      <c r="MDT38" s="191"/>
      <c r="MDU38" s="191"/>
      <c r="MDV38" s="191"/>
      <c r="MDW38" s="191"/>
      <c r="MDX38" s="191"/>
      <c r="MDY38" s="191"/>
      <c r="MDZ38" s="191"/>
      <c r="MEA38" s="191"/>
      <c r="MEB38" s="191"/>
      <c r="MEC38" s="191"/>
      <c r="MED38" s="191"/>
      <c r="MEE38" s="191"/>
      <c r="MEF38" s="191"/>
      <c r="MEG38" s="191"/>
      <c r="MEH38" s="191"/>
      <c r="MEI38" s="191"/>
      <c r="MEJ38" s="191"/>
      <c r="MEK38" s="191"/>
      <c r="MEL38" s="191"/>
      <c r="MEM38" s="191"/>
      <c r="MEN38" s="191"/>
      <c r="MEO38" s="191"/>
      <c r="MEP38" s="191"/>
      <c r="MEQ38" s="191"/>
      <c r="MER38" s="191"/>
      <c r="MES38" s="191"/>
      <c r="MET38" s="191"/>
      <c r="MEU38" s="191"/>
      <c r="MEV38" s="191"/>
      <c r="MEW38" s="191"/>
      <c r="MEX38" s="191"/>
      <c r="MEY38" s="191"/>
      <c r="MEZ38" s="191"/>
      <c r="MFA38" s="191"/>
      <c r="MFB38" s="191"/>
      <c r="MFC38" s="191"/>
      <c r="MFD38" s="191"/>
      <c r="MFE38" s="191"/>
      <c r="MFF38" s="191"/>
      <c r="MFG38" s="191"/>
      <c r="MFH38" s="191"/>
      <c r="MFI38" s="191"/>
      <c r="MFJ38" s="191"/>
      <c r="MFK38" s="191"/>
      <c r="MFL38" s="191"/>
      <c r="MFM38" s="191"/>
      <c r="MFN38" s="191"/>
      <c r="MFO38" s="191"/>
      <c r="MFP38" s="191"/>
      <c r="MFQ38" s="191"/>
      <c r="MFR38" s="191"/>
      <c r="MFS38" s="191"/>
      <c r="MFT38" s="191"/>
      <c r="MFU38" s="191"/>
      <c r="MFV38" s="191"/>
      <c r="MFW38" s="191"/>
      <c r="MFX38" s="191"/>
      <c r="MFY38" s="191"/>
      <c r="MFZ38" s="191"/>
      <c r="MGA38" s="191"/>
      <c r="MGB38" s="191"/>
      <c r="MGC38" s="191"/>
      <c r="MGD38" s="191"/>
      <c r="MGE38" s="191"/>
      <c r="MGF38" s="191"/>
      <c r="MGG38" s="191"/>
      <c r="MGH38" s="191"/>
      <c r="MGI38" s="191"/>
      <c r="MGJ38" s="191"/>
      <c r="MGK38" s="191"/>
      <c r="MGL38" s="191"/>
      <c r="MGM38" s="191"/>
      <c r="MGN38" s="191"/>
      <c r="MGO38" s="191"/>
      <c r="MGP38" s="191"/>
      <c r="MGQ38" s="191"/>
      <c r="MGR38" s="191"/>
      <c r="MGS38" s="191"/>
      <c r="MGT38" s="191"/>
      <c r="MGU38" s="191"/>
      <c r="MGV38" s="191"/>
      <c r="MGW38" s="191"/>
      <c r="MGX38" s="191"/>
      <c r="MGY38" s="191"/>
      <c r="MGZ38" s="191"/>
      <c r="MHA38" s="191"/>
      <c r="MHB38" s="191"/>
      <c r="MHC38" s="191"/>
      <c r="MHD38" s="191"/>
      <c r="MHE38" s="191"/>
      <c r="MHF38" s="191"/>
      <c r="MHG38" s="191"/>
      <c r="MHH38" s="191"/>
      <c r="MHI38" s="191"/>
      <c r="MHJ38" s="191"/>
      <c r="MHK38" s="191"/>
      <c r="MHL38" s="191"/>
      <c r="MHM38" s="191"/>
      <c r="MHN38" s="191"/>
      <c r="MHO38" s="191"/>
      <c r="MHP38" s="191"/>
      <c r="MHQ38" s="191"/>
      <c r="MHR38" s="191"/>
      <c r="MHS38" s="191"/>
      <c r="MHT38" s="191"/>
      <c r="MHU38" s="191"/>
      <c r="MHV38" s="191"/>
      <c r="MHW38" s="191"/>
      <c r="MHX38" s="191"/>
      <c r="MHY38" s="191"/>
      <c r="MHZ38" s="191"/>
      <c r="MIA38" s="191"/>
      <c r="MIB38" s="191"/>
      <c r="MIC38" s="191"/>
      <c r="MID38" s="191"/>
      <c r="MIE38" s="191"/>
      <c r="MIF38" s="191"/>
      <c r="MIG38" s="191"/>
      <c r="MIH38" s="191"/>
      <c r="MII38" s="191"/>
      <c r="MIJ38" s="191"/>
      <c r="MIK38" s="191"/>
      <c r="MIL38" s="191"/>
      <c r="MIM38" s="191"/>
      <c r="MIN38" s="191"/>
      <c r="MIO38" s="191"/>
      <c r="MIP38" s="191"/>
      <c r="MIQ38" s="191"/>
      <c r="MIR38" s="191"/>
      <c r="MIS38" s="191"/>
      <c r="MIT38" s="191"/>
      <c r="MIU38" s="191"/>
      <c r="MIV38" s="191"/>
      <c r="MIW38" s="191"/>
      <c r="MIX38" s="191"/>
      <c r="MIY38" s="191"/>
      <c r="MIZ38" s="191"/>
      <c r="MJA38" s="191"/>
      <c r="MJB38" s="191"/>
      <c r="MJC38" s="191"/>
      <c r="MJD38" s="191"/>
      <c r="MJE38" s="191"/>
      <c r="MJF38" s="191"/>
      <c r="MJG38" s="191"/>
      <c r="MJH38" s="191"/>
      <c r="MJI38" s="191"/>
      <c r="MJJ38" s="191"/>
      <c r="MJK38" s="191"/>
      <c r="MJL38" s="191"/>
      <c r="MJM38" s="191"/>
      <c r="MJN38" s="191"/>
      <c r="MJO38" s="191"/>
      <c r="MJP38" s="191"/>
      <c r="MJQ38" s="191"/>
      <c r="MJR38" s="191"/>
      <c r="MJS38" s="191"/>
      <c r="MJT38" s="191"/>
      <c r="MJU38" s="191"/>
      <c r="MJV38" s="191"/>
      <c r="MJW38" s="191"/>
      <c r="MJX38" s="191"/>
      <c r="MJY38" s="191"/>
      <c r="MJZ38" s="191"/>
      <c r="MKA38" s="191"/>
      <c r="MKB38" s="191"/>
      <c r="MKC38" s="191"/>
      <c r="MKD38" s="191"/>
      <c r="MKE38" s="191"/>
      <c r="MKF38" s="191"/>
      <c r="MKG38" s="191"/>
      <c r="MKH38" s="191"/>
      <c r="MKI38" s="191"/>
      <c r="MKJ38" s="191"/>
      <c r="MKK38" s="191"/>
      <c r="MKL38" s="191"/>
      <c r="MKM38" s="191"/>
      <c r="MKN38" s="191"/>
      <c r="MKO38" s="191"/>
      <c r="MKP38" s="191"/>
      <c r="MKQ38" s="191"/>
      <c r="MKR38" s="191"/>
      <c r="MKS38" s="191"/>
      <c r="MKT38" s="191"/>
      <c r="MKU38" s="191"/>
      <c r="MKV38" s="191"/>
      <c r="MKW38" s="191"/>
      <c r="MKX38" s="191"/>
      <c r="MKY38" s="191"/>
      <c r="MKZ38" s="191"/>
      <c r="MLA38" s="191"/>
      <c r="MLB38" s="191"/>
      <c r="MLC38" s="191"/>
      <c r="MLD38" s="191"/>
      <c r="MLE38" s="191"/>
      <c r="MLF38" s="191"/>
      <c r="MLG38" s="191"/>
      <c r="MLH38" s="191"/>
      <c r="MLI38" s="191"/>
      <c r="MLJ38" s="191"/>
      <c r="MLK38" s="191"/>
      <c r="MLL38" s="191"/>
      <c r="MLM38" s="191"/>
      <c r="MLN38" s="191"/>
      <c r="MLO38" s="191"/>
      <c r="MLP38" s="191"/>
      <c r="MLQ38" s="191"/>
      <c r="MLR38" s="191"/>
      <c r="MLS38" s="191"/>
      <c r="MLT38" s="191"/>
      <c r="MLU38" s="191"/>
      <c r="MLV38" s="191"/>
      <c r="MLW38" s="191"/>
      <c r="MLX38" s="191"/>
      <c r="MLY38" s="191"/>
      <c r="MLZ38" s="191"/>
      <c r="MMA38" s="191"/>
      <c r="MMB38" s="191"/>
      <c r="MMC38" s="191"/>
      <c r="MMD38" s="191"/>
      <c r="MME38" s="191"/>
      <c r="MMF38" s="191"/>
      <c r="MMG38" s="191"/>
      <c r="MMH38" s="191"/>
      <c r="MMI38" s="191"/>
      <c r="MMJ38" s="191"/>
      <c r="MMK38" s="191"/>
      <c r="MML38" s="191"/>
      <c r="MMM38" s="191"/>
      <c r="MMN38" s="191"/>
      <c r="MMO38" s="191"/>
      <c r="MMP38" s="191"/>
      <c r="MMQ38" s="191"/>
      <c r="MMR38" s="191"/>
      <c r="MMS38" s="191"/>
      <c r="MMT38" s="191"/>
      <c r="MMU38" s="191"/>
      <c r="MMV38" s="191"/>
      <c r="MMW38" s="191"/>
      <c r="MMX38" s="191"/>
      <c r="MMY38" s="191"/>
      <c r="MMZ38" s="191"/>
      <c r="MNA38" s="191"/>
      <c r="MNB38" s="191"/>
      <c r="MNC38" s="191"/>
      <c r="MND38" s="191"/>
      <c r="MNE38" s="191"/>
      <c r="MNF38" s="191"/>
      <c r="MNG38" s="191"/>
      <c r="MNH38" s="191"/>
      <c r="MNI38" s="191"/>
      <c r="MNJ38" s="191"/>
      <c r="MNK38" s="191"/>
      <c r="MNL38" s="191"/>
      <c r="MNM38" s="191"/>
      <c r="MNN38" s="191"/>
      <c r="MNO38" s="191"/>
      <c r="MNP38" s="191"/>
      <c r="MNQ38" s="191"/>
      <c r="MNR38" s="191"/>
      <c r="MNS38" s="191"/>
      <c r="MNT38" s="191"/>
      <c r="MNU38" s="191"/>
      <c r="MNV38" s="191"/>
      <c r="MNW38" s="191"/>
      <c r="MNX38" s="191"/>
      <c r="MNY38" s="191"/>
      <c r="MNZ38" s="191"/>
      <c r="MOA38" s="191"/>
      <c r="MOB38" s="191"/>
      <c r="MOC38" s="191"/>
      <c r="MOD38" s="191"/>
      <c r="MOE38" s="191"/>
      <c r="MOF38" s="191"/>
      <c r="MOG38" s="191"/>
      <c r="MOH38" s="191"/>
      <c r="MOI38" s="191"/>
      <c r="MOJ38" s="191"/>
      <c r="MOK38" s="191"/>
      <c r="MOL38" s="191"/>
      <c r="MOM38" s="191"/>
      <c r="MON38" s="191"/>
      <c r="MOO38" s="191"/>
      <c r="MOP38" s="191"/>
      <c r="MOQ38" s="191"/>
      <c r="MOR38" s="191"/>
      <c r="MOS38" s="191"/>
      <c r="MOT38" s="191"/>
      <c r="MOU38" s="191"/>
      <c r="MOV38" s="191"/>
      <c r="MOW38" s="191"/>
      <c r="MOX38" s="191"/>
      <c r="MOY38" s="191"/>
      <c r="MOZ38" s="191"/>
      <c r="MPA38" s="191"/>
      <c r="MPB38" s="191"/>
      <c r="MPC38" s="191"/>
      <c r="MPD38" s="191"/>
      <c r="MPE38" s="191"/>
      <c r="MPF38" s="191"/>
      <c r="MPG38" s="191"/>
      <c r="MPH38" s="191"/>
      <c r="MPI38" s="191"/>
      <c r="MPJ38" s="191"/>
      <c r="MPK38" s="191"/>
      <c r="MPL38" s="191"/>
      <c r="MPM38" s="191"/>
      <c r="MPN38" s="191"/>
      <c r="MPO38" s="191"/>
      <c r="MPP38" s="191"/>
      <c r="MPQ38" s="191"/>
      <c r="MPR38" s="191"/>
      <c r="MPS38" s="191"/>
      <c r="MPT38" s="191"/>
      <c r="MPU38" s="191"/>
      <c r="MPV38" s="191"/>
      <c r="MPW38" s="191"/>
      <c r="MPX38" s="191"/>
      <c r="MPY38" s="191"/>
      <c r="MPZ38" s="191"/>
      <c r="MQA38" s="191"/>
      <c r="MQB38" s="191"/>
      <c r="MQC38" s="191"/>
      <c r="MQD38" s="191"/>
      <c r="MQE38" s="191"/>
      <c r="MQF38" s="191"/>
      <c r="MQG38" s="191"/>
      <c r="MQH38" s="191"/>
      <c r="MQI38" s="191"/>
      <c r="MQJ38" s="191"/>
      <c r="MQK38" s="191"/>
      <c r="MQL38" s="191"/>
      <c r="MQM38" s="191"/>
      <c r="MQN38" s="191"/>
      <c r="MQO38" s="191"/>
      <c r="MQP38" s="191"/>
      <c r="MQQ38" s="191"/>
      <c r="MQR38" s="191"/>
      <c r="MQS38" s="191"/>
      <c r="MQT38" s="191"/>
      <c r="MQU38" s="191"/>
      <c r="MQV38" s="191"/>
      <c r="MQW38" s="191"/>
      <c r="MQX38" s="191"/>
      <c r="MQY38" s="191"/>
      <c r="MQZ38" s="191"/>
      <c r="MRA38" s="191"/>
      <c r="MRB38" s="191"/>
      <c r="MRC38" s="191"/>
      <c r="MRD38" s="191"/>
      <c r="MRE38" s="191"/>
      <c r="MRF38" s="191"/>
      <c r="MRG38" s="191"/>
      <c r="MRH38" s="191"/>
      <c r="MRI38" s="191"/>
      <c r="MRJ38" s="191"/>
      <c r="MRK38" s="191"/>
      <c r="MRL38" s="191"/>
      <c r="MRM38" s="191"/>
      <c r="MRN38" s="191"/>
      <c r="MRO38" s="191"/>
      <c r="MRP38" s="191"/>
      <c r="MRQ38" s="191"/>
      <c r="MRR38" s="191"/>
      <c r="MRS38" s="191"/>
      <c r="MRT38" s="191"/>
      <c r="MRU38" s="191"/>
      <c r="MRV38" s="191"/>
      <c r="MRW38" s="191"/>
      <c r="MRX38" s="191"/>
      <c r="MRY38" s="191"/>
      <c r="MRZ38" s="191"/>
      <c r="MSA38" s="191"/>
      <c r="MSB38" s="191"/>
      <c r="MSC38" s="191"/>
      <c r="MSD38" s="191"/>
      <c r="MSE38" s="191"/>
      <c r="MSF38" s="191"/>
      <c r="MSG38" s="191"/>
      <c r="MSH38" s="191"/>
      <c r="MSI38" s="191"/>
      <c r="MSJ38" s="191"/>
      <c r="MSK38" s="191"/>
      <c r="MSL38" s="191"/>
      <c r="MSM38" s="191"/>
      <c r="MSN38" s="191"/>
      <c r="MSO38" s="191"/>
      <c r="MSP38" s="191"/>
      <c r="MSQ38" s="191"/>
      <c r="MSR38" s="191"/>
      <c r="MSS38" s="191"/>
      <c r="MST38" s="191"/>
      <c r="MSU38" s="191"/>
      <c r="MSV38" s="191"/>
      <c r="MSW38" s="191"/>
      <c r="MSX38" s="191"/>
      <c r="MSY38" s="191"/>
      <c r="MSZ38" s="191"/>
      <c r="MTA38" s="191"/>
      <c r="MTB38" s="191"/>
      <c r="MTC38" s="191"/>
      <c r="MTD38" s="191"/>
      <c r="MTE38" s="191"/>
      <c r="MTF38" s="191"/>
      <c r="MTG38" s="191"/>
      <c r="MTH38" s="191"/>
      <c r="MTI38" s="191"/>
      <c r="MTJ38" s="191"/>
      <c r="MTK38" s="191"/>
      <c r="MTL38" s="191"/>
      <c r="MTM38" s="191"/>
      <c r="MTN38" s="191"/>
      <c r="MTO38" s="191"/>
      <c r="MTP38" s="191"/>
      <c r="MTQ38" s="191"/>
      <c r="MTR38" s="191"/>
      <c r="MTS38" s="191"/>
      <c r="MTT38" s="191"/>
      <c r="MTU38" s="191"/>
      <c r="MTV38" s="191"/>
      <c r="MTW38" s="191"/>
      <c r="MTX38" s="191"/>
      <c r="MTY38" s="191"/>
      <c r="MTZ38" s="191"/>
      <c r="MUA38" s="191"/>
      <c r="MUB38" s="191"/>
      <c r="MUC38" s="191"/>
      <c r="MUD38" s="191"/>
      <c r="MUE38" s="191"/>
      <c r="MUF38" s="191"/>
      <c r="MUG38" s="191"/>
      <c r="MUH38" s="191"/>
      <c r="MUI38" s="191"/>
      <c r="MUJ38" s="191"/>
      <c r="MUK38" s="191"/>
      <c r="MUL38" s="191"/>
      <c r="MUM38" s="191"/>
      <c r="MUN38" s="191"/>
      <c r="MUO38" s="191"/>
      <c r="MUP38" s="191"/>
      <c r="MUQ38" s="191"/>
      <c r="MUR38" s="191"/>
      <c r="MUS38" s="191"/>
      <c r="MUT38" s="191"/>
      <c r="MUU38" s="191"/>
      <c r="MUV38" s="191"/>
      <c r="MUW38" s="191"/>
      <c r="MUX38" s="191"/>
      <c r="MUY38" s="191"/>
      <c r="MUZ38" s="191"/>
      <c r="MVA38" s="191"/>
      <c r="MVB38" s="191"/>
      <c r="MVC38" s="191"/>
      <c r="MVD38" s="191"/>
      <c r="MVE38" s="191"/>
      <c r="MVF38" s="191"/>
      <c r="MVG38" s="191"/>
      <c r="MVH38" s="191"/>
      <c r="MVI38" s="191"/>
      <c r="MVJ38" s="191"/>
      <c r="MVK38" s="191"/>
      <c r="MVL38" s="191"/>
      <c r="MVM38" s="191"/>
      <c r="MVN38" s="191"/>
      <c r="MVO38" s="191"/>
      <c r="MVP38" s="191"/>
      <c r="MVQ38" s="191"/>
      <c r="MVR38" s="191"/>
      <c r="MVS38" s="191"/>
      <c r="MVT38" s="191"/>
      <c r="MVU38" s="191"/>
      <c r="MVV38" s="191"/>
      <c r="MVW38" s="191"/>
      <c r="MVX38" s="191"/>
      <c r="MVY38" s="191"/>
      <c r="MVZ38" s="191"/>
      <c r="MWA38" s="191"/>
      <c r="MWB38" s="191"/>
      <c r="MWC38" s="191"/>
      <c r="MWD38" s="191"/>
      <c r="MWE38" s="191"/>
      <c r="MWF38" s="191"/>
      <c r="MWG38" s="191"/>
      <c r="MWH38" s="191"/>
      <c r="MWI38" s="191"/>
      <c r="MWJ38" s="191"/>
      <c r="MWK38" s="191"/>
      <c r="MWL38" s="191"/>
      <c r="MWM38" s="191"/>
      <c r="MWN38" s="191"/>
      <c r="MWO38" s="191"/>
      <c r="MWP38" s="191"/>
      <c r="MWQ38" s="191"/>
      <c r="MWR38" s="191"/>
      <c r="MWS38" s="191"/>
      <c r="MWT38" s="191"/>
      <c r="MWU38" s="191"/>
      <c r="MWV38" s="191"/>
      <c r="MWW38" s="191"/>
      <c r="MWX38" s="191"/>
      <c r="MWY38" s="191"/>
      <c r="MWZ38" s="191"/>
      <c r="MXA38" s="191"/>
      <c r="MXB38" s="191"/>
      <c r="MXC38" s="191"/>
      <c r="MXD38" s="191"/>
      <c r="MXE38" s="191"/>
      <c r="MXF38" s="191"/>
      <c r="MXG38" s="191"/>
      <c r="MXH38" s="191"/>
      <c r="MXI38" s="191"/>
      <c r="MXJ38" s="191"/>
      <c r="MXK38" s="191"/>
      <c r="MXL38" s="191"/>
      <c r="MXM38" s="191"/>
      <c r="MXN38" s="191"/>
      <c r="MXO38" s="191"/>
      <c r="MXP38" s="191"/>
      <c r="MXQ38" s="191"/>
      <c r="MXR38" s="191"/>
      <c r="MXS38" s="191"/>
      <c r="MXT38" s="191"/>
      <c r="MXU38" s="191"/>
      <c r="MXV38" s="191"/>
      <c r="MXW38" s="191"/>
      <c r="MXX38" s="191"/>
      <c r="MXY38" s="191"/>
      <c r="MXZ38" s="191"/>
      <c r="MYA38" s="191"/>
      <c r="MYB38" s="191"/>
      <c r="MYC38" s="191"/>
      <c r="MYD38" s="191"/>
      <c r="MYE38" s="191"/>
      <c r="MYF38" s="191"/>
      <c r="MYG38" s="191"/>
      <c r="MYH38" s="191"/>
      <c r="MYI38" s="191"/>
      <c r="MYJ38" s="191"/>
      <c r="MYK38" s="191"/>
      <c r="MYL38" s="191"/>
      <c r="MYM38" s="191"/>
      <c r="MYN38" s="191"/>
      <c r="MYO38" s="191"/>
      <c r="MYP38" s="191"/>
      <c r="MYQ38" s="191"/>
      <c r="MYR38" s="191"/>
      <c r="MYS38" s="191"/>
      <c r="MYT38" s="191"/>
      <c r="MYU38" s="191"/>
      <c r="MYV38" s="191"/>
      <c r="MYW38" s="191"/>
      <c r="MYX38" s="191"/>
      <c r="MYY38" s="191"/>
      <c r="MYZ38" s="191"/>
      <c r="MZA38" s="191"/>
      <c r="MZB38" s="191"/>
      <c r="MZC38" s="191"/>
      <c r="MZD38" s="191"/>
      <c r="MZE38" s="191"/>
      <c r="MZF38" s="191"/>
      <c r="MZG38" s="191"/>
      <c r="MZH38" s="191"/>
      <c r="MZI38" s="191"/>
      <c r="MZJ38" s="191"/>
      <c r="MZK38" s="191"/>
      <c r="MZL38" s="191"/>
      <c r="MZM38" s="191"/>
      <c r="MZN38" s="191"/>
      <c r="MZO38" s="191"/>
      <c r="MZP38" s="191"/>
      <c r="MZQ38" s="191"/>
      <c r="MZR38" s="191"/>
      <c r="MZS38" s="191"/>
      <c r="MZT38" s="191"/>
      <c r="MZU38" s="191"/>
      <c r="MZV38" s="191"/>
      <c r="MZW38" s="191"/>
      <c r="MZX38" s="191"/>
      <c r="MZY38" s="191"/>
      <c r="MZZ38" s="191"/>
      <c r="NAA38" s="191"/>
      <c r="NAB38" s="191"/>
      <c r="NAC38" s="191"/>
      <c r="NAD38" s="191"/>
      <c r="NAE38" s="191"/>
      <c r="NAF38" s="191"/>
      <c r="NAG38" s="191"/>
      <c r="NAH38" s="191"/>
      <c r="NAI38" s="191"/>
      <c r="NAJ38" s="191"/>
      <c r="NAK38" s="191"/>
      <c r="NAL38" s="191"/>
      <c r="NAM38" s="191"/>
      <c r="NAN38" s="191"/>
      <c r="NAO38" s="191"/>
      <c r="NAP38" s="191"/>
      <c r="NAQ38" s="191"/>
      <c r="NAR38" s="191"/>
      <c r="NAS38" s="191"/>
      <c r="NAT38" s="191"/>
      <c r="NAU38" s="191"/>
      <c r="NAV38" s="191"/>
      <c r="NAW38" s="191"/>
      <c r="NAX38" s="191"/>
      <c r="NAY38" s="191"/>
      <c r="NAZ38" s="191"/>
      <c r="NBA38" s="191"/>
      <c r="NBB38" s="191"/>
      <c r="NBC38" s="191"/>
      <c r="NBD38" s="191"/>
      <c r="NBE38" s="191"/>
      <c r="NBF38" s="191"/>
      <c r="NBG38" s="191"/>
      <c r="NBH38" s="191"/>
      <c r="NBI38" s="191"/>
      <c r="NBJ38" s="191"/>
      <c r="NBK38" s="191"/>
      <c r="NBL38" s="191"/>
      <c r="NBM38" s="191"/>
      <c r="NBN38" s="191"/>
      <c r="NBO38" s="191"/>
      <c r="NBP38" s="191"/>
      <c r="NBQ38" s="191"/>
      <c r="NBR38" s="191"/>
      <c r="NBS38" s="191"/>
      <c r="NBT38" s="191"/>
      <c r="NBU38" s="191"/>
      <c r="NBV38" s="191"/>
      <c r="NBW38" s="191"/>
      <c r="NBX38" s="191"/>
      <c r="NBY38" s="191"/>
      <c r="NBZ38" s="191"/>
      <c r="NCA38" s="191"/>
      <c r="NCB38" s="191"/>
      <c r="NCC38" s="191"/>
      <c r="NCD38" s="191"/>
      <c r="NCE38" s="191"/>
      <c r="NCF38" s="191"/>
      <c r="NCG38" s="191"/>
      <c r="NCH38" s="191"/>
      <c r="NCI38" s="191"/>
      <c r="NCJ38" s="191"/>
      <c r="NCK38" s="191"/>
      <c r="NCL38" s="191"/>
      <c r="NCM38" s="191"/>
      <c r="NCN38" s="191"/>
      <c r="NCO38" s="191"/>
      <c r="NCP38" s="191"/>
      <c r="NCQ38" s="191"/>
      <c r="NCR38" s="191"/>
      <c r="NCS38" s="191"/>
      <c r="NCT38" s="191"/>
      <c r="NCU38" s="191"/>
      <c r="NCV38" s="191"/>
      <c r="NCW38" s="191"/>
      <c r="NCX38" s="191"/>
      <c r="NCY38" s="191"/>
      <c r="NCZ38" s="191"/>
      <c r="NDA38" s="191"/>
      <c r="NDB38" s="191"/>
      <c r="NDC38" s="191"/>
      <c r="NDD38" s="191"/>
      <c r="NDE38" s="191"/>
      <c r="NDF38" s="191"/>
      <c r="NDG38" s="191"/>
      <c r="NDH38" s="191"/>
      <c r="NDI38" s="191"/>
      <c r="NDJ38" s="191"/>
      <c r="NDK38" s="191"/>
      <c r="NDL38" s="191"/>
      <c r="NDM38" s="191"/>
      <c r="NDN38" s="191"/>
      <c r="NDO38" s="191"/>
      <c r="NDP38" s="191"/>
      <c r="NDQ38" s="191"/>
      <c r="NDR38" s="191"/>
      <c r="NDS38" s="191"/>
      <c r="NDT38" s="191"/>
      <c r="NDU38" s="191"/>
      <c r="NDV38" s="191"/>
      <c r="NDW38" s="191"/>
      <c r="NDX38" s="191"/>
      <c r="NDY38" s="191"/>
      <c r="NDZ38" s="191"/>
      <c r="NEA38" s="191"/>
      <c r="NEB38" s="191"/>
      <c r="NEC38" s="191"/>
      <c r="NED38" s="191"/>
      <c r="NEE38" s="191"/>
      <c r="NEF38" s="191"/>
      <c r="NEG38" s="191"/>
      <c r="NEH38" s="191"/>
      <c r="NEI38" s="191"/>
      <c r="NEJ38" s="191"/>
      <c r="NEK38" s="191"/>
      <c r="NEL38" s="191"/>
      <c r="NEM38" s="191"/>
      <c r="NEN38" s="191"/>
      <c r="NEO38" s="191"/>
      <c r="NEP38" s="191"/>
      <c r="NEQ38" s="191"/>
      <c r="NER38" s="191"/>
      <c r="NES38" s="191"/>
      <c r="NET38" s="191"/>
      <c r="NEU38" s="191"/>
      <c r="NEV38" s="191"/>
      <c r="NEW38" s="191"/>
      <c r="NEX38" s="191"/>
      <c r="NEY38" s="191"/>
      <c r="NEZ38" s="191"/>
      <c r="NFA38" s="191"/>
      <c r="NFB38" s="191"/>
      <c r="NFC38" s="191"/>
      <c r="NFD38" s="191"/>
      <c r="NFE38" s="191"/>
      <c r="NFF38" s="191"/>
      <c r="NFG38" s="191"/>
      <c r="NFH38" s="191"/>
      <c r="NFI38" s="191"/>
      <c r="NFJ38" s="191"/>
      <c r="NFK38" s="191"/>
      <c r="NFL38" s="191"/>
      <c r="NFM38" s="191"/>
      <c r="NFN38" s="191"/>
      <c r="NFO38" s="191"/>
      <c r="NFP38" s="191"/>
      <c r="NFQ38" s="191"/>
      <c r="NFR38" s="191"/>
      <c r="NFS38" s="191"/>
      <c r="NFT38" s="191"/>
      <c r="NFU38" s="191"/>
      <c r="NFV38" s="191"/>
      <c r="NFW38" s="191"/>
      <c r="NFX38" s="191"/>
      <c r="NFY38" s="191"/>
      <c r="NFZ38" s="191"/>
      <c r="NGA38" s="191"/>
      <c r="NGB38" s="191"/>
      <c r="NGC38" s="191"/>
      <c r="NGD38" s="191"/>
      <c r="NGE38" s="191"/>
      <c r="NGF38" s="191"/>
      <c r="NGG38" s="191"/>
      <c r="NGH38" s="191"/>
      <c r="NGI38" s="191"/>
      <c r="NGJ38" s="191"/>
      <c r="NGK38" s="191"/>
      <c r="NGL38" s="191"/>
      <c r="NGM38" s="191"/>
      <c r="NGN38" s="191"/>
      <c r="NGO38" s="191"/>
      <c r="NGP38" s="191"/>
      <c r="NGQ38" s="191"/>
      <c r="NGR38" s="191"/>
      <c r="NGS38" s="191"/>
      <c r="NGT38" s="191"/>
      <c r="NGU38" s="191"/>
      <c r="NGV38" s="191"/>
      <c r="NGW38" s="191"/>
      <c r="NGX38" s="191"/>
      <c r="NGY38" s="191"/>
      <c r="NGZ38" s="191"/>
      <c r="NHA38" s="191"/>
      <c r="NHB38" s="191"/>
      <c r="NHC38" s="191"/>
      <c r="NHD38" s="191"/>
      <c r="NHE38" s="191"/>
      <c r="NHF38" s="191"/>
      <c r="NHG38" s="191"/>
      <c r="NHH38" s="191"/>
      <c r="NHI38" s="191"/>
      <c r="NHJ38" s="191"/>
      <c r="NHK38" s="191"/>
      <c r="NHL38" s="191"/>
      <c r="NHM38" s="191"/>
      <c r="NHN38" s="191"/>
      <c r="NHO38" s="191"/>
      <c r="NHP38" s="191"/>
      <c r="NHQ38" s="191"/>
      <c r="NHR38" s="191"/>
      <c r="NHS38" s="191"/>
      <c r="NHT38" s="191"/>
      <c r="NHU38" s="191"/>
      <c r="NHV38" s="191"/>
      <c r="NHW38" s="191"/>
      <c r="NHX38" s="191"/>
      <c r="NHY38" s="191"/>
      <c r="NHZ38" s="191"/>
      <c r="NIA38" s="191"/>
      <c r="NIB38" s="191"/>
      <c r="NIC38" s="191"/>
      <c r="NID38" s="191"/>
      <c r="NIE38" s="191"/>
      <c r="NIF38" s="191"/>
      <c r="NIG38" s="191"/>
      <c r="NIH38" s="191"/>
      <c r="NII38" s="191"/>
      <c r="NIJ38" s="191"/>
      <c r="NIK38" s="191"/>
      <c r="NIL38" s="191"/>
      <c r="NIM38" s="191"/>
      <c r="NIN38" s="191"/>
      <c r="NIO38" s="191"/>
      <c r="NIP38" s="191"/>
      <c r="NIQ38" s="191"/>
      <c r="NIR38" s="191"/>
      <c r="NIS38" s="191"/>
      <c r="NIT38" s="191"/>
      <c r="NIU38" s="191"/>
      <c r="NIV38" s="191"/>
      <c r="NIW38" s="191"/>
      <c r="NIX38" s="191"/>
      <c r="NIY38" s="191"/>
      <c r="NIZ38" s="191"/>
      <c r="NJA38" s="191"/>
      <c r="NJB38" s="191"/>
      <c r="NJC38" s="191"/>
      <c r="NJD38" s="191"/>
      <c r="NJE38" s="191"/>
      <c r="NJF38" s="191"/>
      <c r="NJG38" s="191"/>
      <c r="NJH38" s="191"/>
      <c r="NJI38" s="191"/>
      <c r="NJJ38" s="191"/>
      <c r="NJK38" s="191"/>
      <c r="NJL38" s="191"/>
      <c r="NJM38" s="191"/>
      <c r="NJN38" s="191"/>
      <c r="NJO38" s="191"/>
      <c r="NJP38" s="191"/>
      <c r="NJQ38" s="191"/>
      <c r="NJR38" s="191"/>
      <c r="NJS38" s="191"/>
      <c r="NJT38" s="191"/>
      <c r="NJU38" s="191"/>
      <c r="NJV38" s="191"/>
      <c r="NJW38" s="191"/>
      <c r="NJX38" s="191"/>
      <c r="NJY38" s="191"/>
      <c r="NJZ38" s="191"/>
      <c r="NKA38" s="191"/>
      <c r="NKB38" s="191"/>
      <c r="NKC38" s="191"/>
      <c r="NKD38" s="191"/>
      <c r="NKE38" s="191"/>
      <c r="NKF38" s="191"/>
      <c r="NKG38" s="191"/>
      <c r="NKH38" s="191"/>
      <c r="NKI38" s="191"/>
      <c r="NKJ38" s="191"/>
      <c r="NKK38" s="191"/>
      <c r="NKL38" s="191"/>
      <c r="NKM38" s="191"/>
      <c r="NKN38" s="191"/>
      <c r="NKO38" s="191"/>
      <c r="NKP38" s="191"/>
      <c r="NKQ38" s="191"/>
      <c r="NKR38" s="191"/>
      <c r="NKS38" s="191"/>
      <c r="NKT38" s="191"/>
      <c r="NKU38" s="191"/>
      <c r="NKV38" s="191"/>
      <c r="NKW38" s="191"/>
      <c r="NKX38" s="191"/>
      <c r="NKY38" s="191"/>
      <c r="NKZ38" s="191"/>
      <c r="NLA38" s="191"/>
      <c r="NLB38" s="191"/>
      <c r="NLC38" s="191"/>
      <c r="NLD38" s="191"/>
      <c r="NLE38" s="191"/>
      <c r="NLF38" s="191"/>
      <c r="NLG38" s="191"/>
      <c r="NLH38" s="191"/>
      <c r="NLI38" s="191"/>
      <c r="NLJ38" s="191"/>
      <c r="NLK38" s="191"/>
      <c r="NLL38" s="191"/>
      <c r="NLM38" s="191"/>
      <c r="NLN38" s="191"/>
      <c r="NLO38" s="191"/>
      <c r="NLP38" s="191"/>
      <c r="NLQ38" s="191"/>
      <c r="NLR38" s="191"/>
      <c r="NLS38" s="191"/>
      <c r="NLT38" s="191"/>
      <c r="NLU38" s="191"/>
      <c r="NLV38" s="191"/>
      <c r="NLW38" s="191"/>
      <c r="NLX38" s="191"/>
      <c r="NLY38" s="191"/>
      <c r="NLZ38" s="191"/>
      <c r="NMA38" s="191"/>
      <c r="NMB38" s="191"/>
      <c r="NMC38" s="191"/>
      <c r="NMD38" s="191"/>
      <c r="NME38" s="191"/>
      <c r="NMF38" s="191"/>
      <c r="NMG38" s="191"/>
      <c r="NMH38" s="191"/>
      <c r="NMI38" s="191"/>
      <c r="NMJ38" s="191"/>
      <c r="NMK38" s="191"/>
      <c r="NML38" s="191"/>
      <c r="NMM38" s="191"/>
      <c r="NMN38" s="191"/>
      <c r="NMO38" s="191"/>
      <c r="NMP38" s="191"/>
      <c r="NMQ38" s="191"/>
      <c r="NMR38" s="191"/>
      <c r="NMS38" s="191"/>
      <c r="NMT38" s="191"/>
      <c r="NMU38" s="191"/>
      <c r="NMV38" s="191"/>
      <c r="NMW38" s="191"/>
      <c r="NMX38" s="191"/>
      <c r="NMY38" s="191"/>
      <c r="NMZ38" s="191"/>
      <c r="NNA38" s="191"/>
      <c r="NNB38" s="191"/>
      <c r="NNC38" s="191"/>
      <c r="NND38" s="191"/>
      <c r="NNE38" s="191"/>
      <c r="NNF38" s="191"/>
      <c r="NNG38" s="191"/>
      <c r="NNH38" s="191"/>
      <c r="NNI38" s="191"/>
      <c r="NNJ38" s="191"/>
      <c r="NNK38" s="191"/>
      <c r="NNL38" s="191"/>
      <c r="NNM38" s="191"/>
      <c r="NNN38" s="191"/>
      <c r="NNO38" s="191"/>
      <c r="NNP38" s="191"/>
      <c r="NNQ38" s="191"/>
      <c r="NNR38" s="191"/>
      <c r="NNS38" s="191"/>
      <c r="NNT38" s="191"/>
      <c r="NNU38" s="191"/>
      <c r="NNV38" s="191"/>
      <c r="NNW38" s="191"/>
      <c r="NNX38" s="191"/>
      <c r="NNY38" s="191"/>
      <c r="NNZ38" s="191"/>
      <c r="NOA38" s="191"/>
      <c r="NOB38" s="191"/>
      <c r="NOC38" s="191"/>
      <c r="NOD38" s="191"/>
      <c r="NOE38" s="191"/>
      <c r="NOF38" s="191"/>
      <c r="NOG38" s="191"/>
      <c r="NOH38" s="191"/>
      <c r="NOI38" s="191"/>
      <c r="NOJ38" s="191"/>
      <c r="NOK38" s="191"/>
      <c r="NOL38" s="191"/>
      <c r="NOM38" s="191"/>
      <c r="NON38" s="191"/>
      <c r="NOO38" s="191"/>
      <c r="NOP38" s="191"/>
      <c r="NOQ38" s="191"/>
      <c r="NOR38" s="191"/>
      <c r="NOS38" s="191"/>
      <c r="NOT38" s="191"/>
      <c r="NOU38" s="191"/>
      <c r="NOV38" s="191"/>
      <c r="NOW38" s="191"/>
      <c r="NOX38" s="191"/>
      <c r="NOY38" s="191"/>
      <c r="NOZ38" s="191"/>
      <c r="NPA38" s="191"/>
      <c r="NPB38" s="191"/>
      <c r="NPC38" s="191"/>
      <c r="NPD38" s="191"/>
      <c r="NPE38" s="191"/>
      <c r="NPF38" s="191"/>
      <c r="NPG38" s="191"/>
      <c r="NPH38" s="191"/>
      <c r="NPI38" s="191"/>
      <c r="NPJ38" s="191"/>
      <c r="NPK38" s="191"/>
      <c r="NPL38" s="191"/>
      <c r="NPM38" s="191"/>
      <c r="NPN38" s="191"/>
      <c r="NPO38" s="191"/>
      <c r="NPP38" s="191"/>
      <c r="NPQ38" s="191"/>
      <c r="NPR38" s="191"/>
      <c r="NPS38" s="191"/>
      <c r="NPT38" s="191"/>
      <c r="NPU38" s="191"/>
      <c r="NPV38" s="191"/>
      <c r="NPW38" s="191"/>
      <c r="NPX38" s="191"/>
      <c r="NPY38" s="191"/>
      <c r="NPZ38" s="191"/>
      <c r="NQA38" s="191"/>
      <c r="NQB38" s="191"/>
      <c r="NQC38" s="191"/>
      <c r="NQD38" s="191"/>
      <c r="NQE38" s="191"/>
      <c r="NQF38" s="191"/>
      <c r="NQG38" s="191"/>
      <c r="NQH38" s="191"/>
      <c r="NQI38" s="191"/>
      <c r="NQJ38" s="191"/>
      <c r="NQK38" s="191"/>
      <c r="NQL38" s="191"/>
      <c r="NQM38" s="191"/>
      <c r="NQN38" s="191"/>
      <c r="NQO38" s="191"/>
      <c r="NQP38" s="191"/>
      <c r="NQQ38" s="191"/>
      <c r="NQR38" s="191"/>
      <c r="NQS38" s="191"/>
      <c r="NQT38" s="191"/>
      <c r="NQU38" s="191"/>
      <c r="NQV38" s="191"/>
      <c r="NQW38" s="191"/>
      <c r="NQX38" s="191"/>
      <c r="NQY38" s="191"/>
      <c r="NQZ38" s="191"/>
      <c r="NRA38" s="191"/>
      <c r="NRB38" s="191"/>
      <c r="NRC38" s="191"/>
      <c r="NRD38" s="191"/>
      <c r="NRE38" s="191"/>
      <c r="NRF38" s="191"/>
      <c r="NRG38" s="191"/>
      <c r="NRH38" s="191"/>
      <c r="NRI38" s="191"/>
      <c r="NRJ38" s="191"/>
      <c r="NRK38" s="191"/>
      <c r="NRL38" s="191"/>
      <c r="NRM38" s="191"/>
      <c r="NRN38" s="191"/>
      <c r="NRO38" s="191"/>
      <c r="NRP38" s="191"/>
      <c r="NRQ38" s="191"/>
      <c r="NRR38" s="191"/>
      <c r="NRS38" s="191"/>
      <c r="NRT38" s="191"/>
      <c r="NRU38" s="191"/>
      <c r="NRV38" s="191"/>
      <c r="NRW38" s="191"/>
      <c r="NRX38" s="191"/>
      <c r="NRY38" s="191"/>
      <c r="NRZ38" s="191"/>
      <c r="NSA38" s="191"/>
      <c r="NSB38" s="191"/>
      <c r="NSC38" s="191"/>
      <c r="NSD38" s="191"/>
      <c r="NSE38" s="191"/>
      <c r="NSF38" s="191"/>
      <c r="NSG38" s="191"/>
      <c r="NSH38" s="191"/>
      <c r="NSI38" s="191"/>
      <c r="NSJ38" s="191"/>
      <c r="NSK38" s="191"/>
      <c r="NSL38" s="191"/>
      <c r="NSM38" s="191"/>
      <c r="NSN38" s="191"/>
      <c r="NSO38" s="191"/>
      <c r="NSP38" s="191"/>
      <c r="NSQ38" s="191"/>
      <c r="NSR38" s="191"/>
      <c r="NSS38" s="191"/>
      <c r="NST38" s="191"/>
      <c r="NSU38" s="191"/>
      <c r="NSV38" s="191"/>
      <c r="NSW38" s="191"/>
      <c r="NSX38" s="191"/>
      <c r="NSY38" s="191"/>
      <c r="NSZ38" s="191"/>
      <c r="NTA38" s="191"/>
      <c r="NTB38" s="191"/>
      <c r="NTC38" s="191"/>
      <c r="NTD38" s="191"/>
      <c r="NTE38" s="191"/>
      <c r="NTF38" s="191"/>
      <c r="NTG38" s="191"/>
      <c r="NTH38" s="191"/>
      <c r="NTI38" s="191"/>
      <c r="NTJ38" s="191"/>
      <c r="NTK38" s="191"/>
      <c r="NTL38" s="191"/>
      <c r="NTM38" s="191"/>
      <c r="NTN38" s="191"/>
      <c r="NTO38" s="191"/>
      <c r="NTP38" s="191"/>
      <c r="NTQ38" s="191"/>
      <c r="NTR38" s="191"/>
      <c r="NTS38" s="191"/>
      <c r="NTT38" s="191"/>
      <c r="NTU38" s="191"/>
      <c r="NTV38" s="191"/>
      <c r="NTW38" s="191"/>
      <c r="NTX38" s="191"/>
      <c r="NTY38" s="191"/>
      <c r="NTZ38" s="191"/>
      <c r="NUA38" s="191"/>
      <c r="NUB38" s="191"/>
      <c r="NUC38" s="191"/>
      <c r="NUD38" s="191"/>
      <c r="NUE38" s="191"/>
      <c r="NUF38" s="191"/>
      <c r="NUG38" s="191"/>
      <c r="NUH38" s="191"/>
      <c r="NUI38" s="191"/>
      <c r="NUJ38" s="191"/>
      <c r="NUK38" s="191"/>
      <c r="NUL38" s="191"/>
      <c r="NUM38" s="191"/>
      <c r="NUN38" s="191"/>
      <c r="NUO38" s="191"/>
      <c r="NUP38" s="191"/>
      <c r="NUQ38" s="191"/>
      <c r="NUR38" s="191"/>
      <c r="NUS38" s="191"/>
      <c r="NUT38" s="191"/>
      <c r="NUU38" s="191"/>
      <c r="NUV38" s="191"/>
      <c r="NUW38" s="191"/>
      <c r="NUX38" s="191"/>
      <c r="NUY38" s="191"/>
      <c r="NUZ38" s="191"/>
      <c r="NVA38" s="191"/>
      <c r="NVB38" s="191"/>
      <c r="NVC38" s="191"/>
      <c r="NVD38" s="191"/>
      <c r="NVE38" s="191"/>
      <c r="NVF38" s="191"/>
      <c r="NVG38" s="191"/>
      <c r="NVH38" s="191"/>
      <c r="NVI38" s="191"/>
      <c r="NVJ38" s="191"/>
      <c r="NVK38" s="191"/>
      <c r="NVL38" s="191"/>
      <c r="NVM38" s="191"/>
      <c r="NVN38" s="191"/>
      <c r="NVO38" s="191"/>
      <c r="NVP38" s="191"/>
      <c r="NVQ38" s="191"/>
      <c r="NVR38" s="191"/>
      <c r="NVS38" s="191"/>
      <c r="NVT38" s="191"/>
      <c r="NVU38" s="191"/>
      <c r="NVV38" s="191"/>
      <c r="NVW38" s="191"/>
      <c r="NVX38" s="191"/>
      <c r="NVY38" s="191"/>
      <c r="NVZ38" s="191"/>
      <c r="NWA38" s="191"/>
      <c r="NWB38" s="191"/>
      <c r="NWC38" s="191"/>
      <c r="NWD38" s="191"/>
      <c r="NWE38" s="191"/>
      <c r="NWF38" s="191"/>
      <c r="NWG38" s="191"/>
      <c r="NWH38" s="191"/>
      <c r="NWI38" s="191"/>
      <c r="NWJ38" s="191"/>
      <c r="NWK38" s="191"/>
      <c r="NWL38" s="191"/>
      <c r="NWM38" s="191"/>
      <c r="NWN38" s="191"/>
      <c r="NWO38" s="191"/>
      <c r="NWP38" s="191"/>
      <c r="NWQ38" s="191"/>
      <c r="NWR38" s="191"/>
      <c r="NWS38" s="191"/>
      <c r="NWT38" s="191"/>
      <c r="NWU38" s="191"/>
      <c r="NWV38" s="191"/>
      <c r="NWW38" s="191"/>
      <c r="NWX38" s="191"/>
      <c r="NWY38" s="191"/>
      <c r="NWZ38" s="191"/>
      <c r="NXA38" s="191"/>
      <c r="NXB38" s="191"/>
      <c r="NXC38" s="191"/>
      <c r="NXD38" s="191"/>
      <c r="NXE38" s="191"/>
      <c r="NXF38" s="191"/>
      <c r="NXG38" s="191"/>
      <c r="NXH38" s="191"/>
      <c r="NXI38" s="191"/>
      <c r="NXJ38" s="191"/>
      <c r="NXK38" s="191"/>
      <c r="NXL38" s="191"/>
      <c r="NXM38" s="191"/>
      <c r="NXN38" s="191"/>
      <c r="NXO38" s="191"/>
      <c r="NXP38" s="191"/>
      <c r="NXQ38" s="191"/>
      <c r="NXR38" s="191"/>
      <c r="NXS38" s="191"/>
      <c r="NXT38" s="191"/>
      <c r="NXU38" s="191"/>
      <c r="NXV38" s="191"/>
      <c r="NXW38" s="191"/>
      <c r="NXX38" s="191"/>
      <c r="NXY38" s="191"/>
      <c r="NXZ38" s="191"/>
      <c r="NYA38" s="191"/>
      <c r="NYB38" s="191"/>
      <c r="NYC38" s="191"/>
      <c r="NYD38" s="191"/>
      <c r="NYE38" s="191"/>
      <c r="NYF38" s="191"/>
      <c r="NYG38" s="191"/>
      <c r="NYH38" s="191"/>
      <c r="NYI38" s="191"/>
      <c r="NYJ38" s="191"/>
      <c r="NYK38" s="191"/>
      <c r="NYL38" s="191"/>
      <c r="NYM38" s="191"/>
      <c r="NYN38" s="191"/>
      <c r="NYO38" s="191"/>
      <c r="NYP38" s="191"/>
      <c r="NYQ38" s="191"/>
      <c r="NYR38" s="191"/>
      <c r="NYS38" s="191"/>
      <c r="NYT38" s="191"/>
      <c r="NYU38" s="191"/>
      <c r="NYV38" s="191"/>
      <c r="NYW38" s="191"/>
      <c r="NYX38" s="191"/>
      <c r="NYY38" s="191"/>
      <c r="NYZ38" s="191"/>
      <c r="NZA38" s="191"/>
      <c r="NZB38" s="191"/>
      <c r="NZC38" s="191"/>
      <c r="NZD38" s="191"/>
      <c r="NZE38" s="191"/>
      <c r="NZF38" s="191"/>
      <c r="NZG38" s="191"/>
      <c r="NZH38" s="191"/>
      <c r="NZI38" s="191"/>
      <c r="NZJ38" s="191"/>
      <c r="NZK38" s="191"/>
      <c r="NZL38" s="191"/>
      <c r="NZM38" s="191"/>
      <c r="NZN38" s="191"/>
      <c r="NZO38" s="191"/>
      <c r="NZP38" s="191"/>
      <c r="NZQ38" s="191"/>
      <c r="NZR38" s="191"/>
      <c r="NZS38" s="191"/>
      <c r="NZT38" s="191"/>
      <c r="NZU38" s="191"/>
      <c r="NZV38" s="191"/>
      <c r="NZW38" s="191"/>
      <c r="NZX38" s="191"/>
      <c r="NZY38" s="191"/>
      <c r="NZZ38" s="191"/>
      <c r="OAA38" s="191"/>
      <c r="OAB38" s="191"/>
      <c r="OAC38" s="191"/>
      <c r="OAD38" s="191"/>
      <c r="OAE38" s="191"/>
      <c r="OAF38" s="191"/>
      <c r="OAG38" s="191"/>
      <c r="OAH38" s="191"/>
      <c r="OAI38" s="191"/>
      <c r="OAJ38" s="191"/>
      <c r="OAK38" s="191"/>
      <c r="OAL38" s="191"/>
      <c r="OAM38" s="191"/>
      <c r="OAN38" s="191"/>
      <c r="OAO38" s="191"/>
      <c r="OAP38" s="191"/>
      <c r="OAQ38" s="191"/>
      <c r="OAR38" s="191"/>
      <c r="OAS38" s="191"/>
      <c r="OAT38" s="191"/>
      <c r="OAU38" s="191"/>
      <c r="OAV38" s="191"/>
      <c r="OAW38" s="191"/>
      <c r="OAX38" s="191"/>
      <c r="OAY38" s="191"/>
      <c r="OAZ38" s="191"/>
      <c r="OBA38" s="191"/>
      <c r="OBB38" s="191"/>
      <c r="OBC38" s="191"/>
      <c r="OBD38" s="191"/>
      <c r="OBE38" s="191"/>
      <c r="OBF38" s="191"/>
      <c r="OBG38" s="191"/>
      <c r="OBH38" s="191"/>
      <c r="OBI38" s="191"/>
      <c r="OBJ38" s="191"/>
      <c r="OBK38" s="191"/>
      <c r="OBL38" s="191"/>
      <c r="OBM38" s="191"/>
      <c r="OBN38" s="191"/>
      <c r="OBO38" s="191"/>
      <c r="OBP38" s="191"/>
      <c r="OBQ38" s="191"/>
      <c r="OBR38" s="191"/>
      <c r="OBS38" s="191"/>
      <c r="OBT38" s="191"/>
      <c r="OBU38" s="191"/>
      <c r="OBV38" s="191"/>
      <c r="OBW38" s="191"/>
      <c r="OBX38" s="191"/>
      <c r="OBY38" s="191"/>
      <c r="OBZ38" s="191"/>
      <c r="OCA38" s="191"/>
      <c r="OCB38" s="191"/>
      <c r="OCC38" s="191"/>
      <c r="OCD38" s="191"/>
      <c r="OCE38" s="191"/>
      <c r="OCF38" s="191"/>
      <c r="OCG38" s="191"/>
      <c r="OCH38" s="191"/>
      <c r="OCI38" s="191"/>
      <c r="OCJ38" s="191"/>
      <c r="OCK38" s="191"/>
      <c r="OCL38" s="191"/>
      <c r="OCM38" s="191"/>
      <c r="OCN38" s="191"/>
      <c r="OCO38" s="191"/>
      <c r="OCP38" s="191"/>
      <c r="OCQ38" s="191"/>
      <c r="OCR38" s="191"/>
      <c r="OCS38" s="191"/>
      <c r="OCT38" s="191"/>
      <c r="OCU38" s="191"/>
      <c r="OCV38" s="191"/>
      <c r="OCW38" s="191"/>
      <c r="OCX38" s="191"/>
      <c r="OCY38" s="191"/>
      <c r="OCZ38" s="191"/>
      <c r="ODA38" s="191"/>
      <c r="ODB38" s="191"/>
      <c r="ODC38" s="191"/>
      <c r="ODD38" s="191"/>
      <c r="ODE38" s="191"/>
      <c r="ODF38" s="191"/>
      <c r="ODG38" s="191"/>
      <c r="ODH38" s="191"/>
      <c r="ODI38" s="191"/>
      <c r="ODJ38" s="191"/>
      <c r="ODK38" s="191"/>
      <c r="ODL38" s="191"/>
      <c r="ODM38" s="191"/>
      <c r="ODN38" s="191"/>
      <c r="ODO38" s="191"/>
      <c r="ODP38" s="191"/>
      <c r="ODQ38" s="191"/>
      <c r="ODR38" s="191"/>
      <c r="ODS38" s="191"/>
      <c r="ODT38" s="191"/>
      <c r="ODU38" s="191"/>
      <c r="ODV38" s="191"/>
      <c r="ODW38" s="191"/>
      <c r="ODX38" s="191"/>
      <c r="ODY38" s="191"/>
      <c r="ODZ38" s="191"/>
      <c r="OEA38" s="191"/>
      <c r="OEB38" s="191"/>
      <c r="OEC38" s="191"/>
      <c r="OED38" s="191"/>
      <c r="OEE38" s="191"/>
      <c r="OEF38" s="191"/>
      <c r="OEG38" s="191"/>
      <c r="OEH38" s="191"/>
      <c r="OEI38" s="191"/>
      <c r="OEJ38" s="191"/>
      <c r="OEK38" s="191"/>
      <c r="OEL38" s="191"/>
      <c r="OEM38" s="191"/>
      <c r="OEN38" s="191"/>
      <c r="OEO38" s="191"/>
      <c r="OEP38" s="191"/>
      <c r="OEQ38" s="191"/>
      <c r="OER38" s="191"/>
      <c r="OES38" s="191"/>
      <c r="OET38" s="191"/>
      <c r="OEU38" s="191"/>
      <c r="OEV38" s="191"/>
      <c r="OEW38" s="191"/>
      <c r="OEX38" s="191"/>
      <c r="OEY38" s="191"/>
      <c r="OEZ38" s="191"/>
      <c r="OFA38" s="191"/>
      <c r="OFB38" s="191"/>
      <c r="OFC38" s="191"/>
      <c r="OFD38" s="191"/>
      <c r="OFE38" s="191"/>
      <c r="OFF38" s="191"/>
      <c r="OFG38" s="191"/>
      <c r="OFH38" s="191"/>
      <c r="OFI38" s="191"/>
      <c r="OFJ38" s="191"/>
      <c r="OFK38" s="191"/>
      <c r="OFL38" s="191"/>
      <c r="OFM38" s="191"/>
      <c r="OFN38" s="191"/>
      <c r="OFO38" s="191"/>
      <c r="OFP38" s="191"/>
      <c r="OFQ38" s="191"/>
      <c r="OFR38" s="191"/>
      <c r="OFS38" s="191"/>
      <c r="OFT38" s="191"/>
      <c r="OFU38" s="191"/>
      <c r="OFV38" s="191"/>
      <c r="OFW38" s="191"/>
      <c r="OFX38" s="191"/>
      <c r="OFY38" s="191"/>
      <c r="OFZ38" s="191"/>
      <c r="OGA38" s="191"/>
      <c r="OGB38" s="191"/>
      <c r="OGC38" s="191"/>
      <c r="OGD38" s="191"/>
      <c r="OGE38" s="191"/>
      <c r="OGF38" s="191"/>
      <c r="OGG38" s="191"/>
      <c r="OGH38" s="191"/>
      <c r="OGI38" s="191"/>
      <c r="OGJ38" s="191"/>
      <c r="OGK38" s="191"/>
      <c r="OGL38" s="191"/>
      <c r="OGM38" s="191"/>
      <c r="OGN38" s="191"/>
      <c r="OGO38" s="191"/>
      <c r="OGP38" s="191"/>
      <c r="OGQ38" s="191"/>
      <c r="OGR38" s="191"/>
      <c r="OGS38" s="191"/>
      <c r="OGT38" s="191"/>
      <c r="OGU38" s="191"/>
      <c r="OGV38" s="191"/>
      <c r="OGW38" s="191"/>
      <c r="OGX38" s="191"/>
      <c r="OGY38" s="191"/>
      <c r="OGZ38" s="191"/>
      <c r="OHA38" s="191"/>
      <c r="OHB38" s="191"/>
      <c r="OHC38" s="191"/>
      <c r="OHD38" s="191"/>
      <c r="OHE38" s="191"/>
      <c r="OHF38" s="191"/>
      <c r="OHG38" s="191"/>
      <c r="OHH38" s="191"/>
      <c r="OHI38" s="191"/>
      <c r="OHJ38" s="191"/>
      <c r="OHK38" s="191"/>
      <c r="OHL38" s="191"/>
      <c r="OHM38" s="191"/>
      <c r="OHN38" s="191"/>
      <c r="OHO38" s="191"/>
      <c r="OHP38" s="191"/>
      <c r="OHQ38" s="191"/>
      <c r="OHR38" s="191"/>
      <c r="OHS38" s="191"/>
      <c r="OHT38" s="191"/>
      <c r="OHU38" s="191"/>
      <c r="OHV38" s="191"/>
      <c r="OHW38" s="191"/>
      <c r="OHX38" s="191"/>
      <c r="OHY38" s="191"/>
      <c r="OHZ38" s="191"/>
      <c r="OIA38" s="191"/>
      <c r="OIB38" s="191"/>
      <c r="OIC38" s="191"/>
      <c r="OID38" s="191"/>
      <c r="OIE38" s="191"/>
      <c r="OIF38" s="191"/>
      <c r="OIG38" s="191"/>
      <c r="OIH38" s="191"/>
      <c r="OII38" s="191"/>
      <c r="OIJ38" s="191"/>
      <c r="OIK38" s="191"/>
      <c r="OIL38" s="191"/>
      <c r="OIM38" s="191"/>
      <c r="OIN38" s="191"/>
      <c r="OIO38" s="191"/>
      <c r="OIP38" s="191"/>
      <c r="OIQ38" s="191"/>
      <c r="OIR38" s="191"/>
      <c r="OIS38" s="191"/>
      <c r="OIT38" s="191"/>
      <c r="OIU38" s="191"/>
      <c r="OIV38" s="191"/>
      <c r="OIW38" s="191"/>
      <c r="OIX38" s="191"/>
      <c r="OIY38" s="191"/>
      <c r="OIZ38" s="191"/>
      <c r="OJA38" s="191"/>
      <c r="OJB38" s="191"/>
      <c r="OJC38" s="191"/>
      <c r="OJD38" s="191"/>
      <c r="OJE38" s="191"/>
      <c r="OJF38" s="191"/>
      <c r="OJG38" s="191"/>
      <c r="OJH38" s="191"/>
      <c r="OJI38" s="191"/>
      <c r="OJJ38" s="191"/>
      <c r="OJK38" s="191"/>
      <c r="OJL38" s="191"/>
      <c r="OJM38" s="191"/>
      <c r="OJN38" s="191"/>
      <c r="OJO38" s="191"/>
      <c r="OJP38" s="191"/>
      <c r="OJQ38" s="191"/>
      <c r="OJR38" s="191"/>
      <c r="OJS38" s="191"/>
      <c r="OJT38" s="191"/>
      <c r="OJU38" s="191"/>
      <c r="OJV38" s="191"/>
      <c r="OJW38" s="191"/>
      <c r="OJX38" s="191"/>
      <c r="OJY38" s="191"/>
      <c r="OJZ38" s="191"/>
      <c r="OKA38" s="191"/>
      <c r="OKB38" s="191"/>
      <c r="OKC38" s="191"/>
      <c r="OKD38" s="191"/>
      <c r="OKE38" s="191"/>
      <c r="OKF38" s="191"/>
      <c r="OKG38" s="191"/>
      <c r="OKH38" s="191"/>
      <c r="OKI38" s="191"/>
      <c r="OKJ38" s="191"/>
      <c r="OKK38" s="191"/>
      <c r="OKL38" s="191"/>
      <c r="OKM38" s="191"/>
      <c r="OKN38" s="191"/>
      <c r="OKO38" s="191"/>
      <c r="OKP38" s="191"/>
      <c r="OKQ38" s="191"/>
      <c r="OKR38" s="191"/>
      <c r="OKS38" s="191"/>
      <c r="OKT38" s="191"/>
      <c r="OKU38" s="191"/>
      <c r="OKV38" s="191"/>
      <c r="OKW38" s="191"/>
      <c r="OKX38" s="191"/>
      <c r="OKY38" s="191"/>
      <c r="OKZ38" s="191"/>
      <c r="OLA38" s="191"/>
      <c r="OLB38" s="191"/>
      <c r="OLC38" s="191"/>
      <c r="OLD38" s="191"/>
      <c r="OLE38" s="191"/>
      <c r="OLF38" s="191"/>
      <c r="OLG38" s="191"/>
      <c r="OLH38" s="191"/>
      <c r="OLI38" s="191"/>
      <c r="OLJ38" s="191"/>
      <c r="OLK38" s="191"/>
      <c r="OLL38" s="191"/>
      <c r="OLM38" s="191"/>
      <c r="OLN38" s="191"/>
      <c r="OLO38" s="191"/>
      <c r="OLP38" s="191"/>
      <c r="OLQ38" s="191"/>
      <c r="OLR38" s="191"/>
      <c r="OLS38" s="191"/>
      <c r="OLT38" s="191"/>
      <c r="OLU38" s="191"/>
      <c r="OLV38" s="191"/>
      <c r="OLW38" s="191"/>
      <c r="OLX38" s="191"/>
      <c r="OLY38" s="191"/>
      <c r="OLZ38" s="191"/>
      <c r="OMA38" s="191"/>
      <c r="OMB38" s="191"/>
      <c r="OMC38" s="191"/>
      <c r="OMD38" s="191"/>
      <c r="OME38" s="191"/>
      <c r="OMF38" s="191"/>
      <c r="OMG38" s="191"/>
      <c r="OMH38" s="191"/>
      <c r="OMI38" s="191"/>
      <c r="OMJ38" s="191"/>
      <c r="OMK38" s="191"/>
      <c r="OML38" s="191"/>
      <c r="OMM38" s="191"/>
      <c r="OMN38" s="191"/>
      <c r="OMO38" s="191"/>
      <c r="OMP38" s="191"/>
      <c r="OMQ38" s="191"/>
      <c r="OMR38" s="191"/>
      <c r="OMS38" s="191"/>
      <c r="OMT38" s="191"/>
      <c r="OMU38" s="191"/>
      <c r="OMV38" s="191"/>
      <c r="OMW38" s="191"/>
      <c r="OMX38" s="191"/>
      <c r="OMY38" s="191"/>
      <c r="OMZ38" s="191"/>
      <c r="ONA38" s="191"/>
      <c r="ONB38" s="191"/>
      <c r="ONC38" s="191"/>
      <c r="OND38" s="191"/>
      <c r="ONE38" s="191"/>
      <c r="ONF38" s="191"/>
      <c r="ONG38" s="191"/>
      <c r="ONH38" s="191"/>
      <c r="ONI38" s="191"/>
      <c r="ONJ38" s="191"/>
      <c r="ONK38" s="191"/>
      <c r="ONL38" s="191"/>
      <c r="ONM38" s="191"/>
      <c r="ONN38" s="191"/>
      <c r="ONO38" s="191"/>
      <c r="ONP38" s="191"/>
      <c r="ONQ38" s="191"/>
      <c r="ONR38" s="191"/>
      <c r="ONS38" s="191"/>
      <c r="ONT38" s="191"/>
      <c r="ONU38" s="191"/>
      <c r="ONV38" s="191"/>
      <c r="ONW38" s="191"/>
      <c r="ONX38" s="191"/>
      <c r="ONY38" s="191"/>
      <c r="ONZ38" s="191"/>
      <c r="OOA38" s="191"/>
      <c r="OOB38" s="191"/>
      <c r="OOC38" s="191"/>
      <c r="OOD38" s="191"/>
      <c r="OOE38" s="191"/>
      <c r="OOF38" s="191"/>
      <c r="OOG38" s="191"/>
      <c r="OOH38" s="191"/>
      <c r="OOI38" s="191"/>
      <c r="OOJ38" s="191"/>
      <c r="OOK38" s="191"/>
      <c r="OOL38" s="191"/>
      <c r="OOM38" s="191"/>
      <c r="OON38" s="191"/>
      <c r="OOO38" s="191"/>
      <c r="OOP38" s="191"/>
      <c r="OOQ38" s="191"/>
      <c r="OOR38" s="191"/>
      <c r="OOS38" s="191"/>
      <c r="OOT38" s="191"/>
      <c r="OOU38" s="191"/>
      <c r="OOV38" s="191"/>
      <c r="OOW38" s="191"/>
      <c r="OOX38" s="191"/>
      <c r="OOY38" s="191"/>
      <c r="OOZ38" s="191"/>
      <c r="OPA38" s="191"/>
      <c r="OPB38" s="191"/>
      <c r="OPC38" s="191"/>
      <c r="OPD38" s="191"/>
      <c r="OPE38" s="191"/>
      <c r="OPF38" s="191"/>
      <c r="OPG38" s="191"/>
      <c r="OPH38" s="191"/>
      <c r="OPI38" s="191"/>
      <c r="OPJ38" s="191"/>
      <c r="OPK38" s="191"/>
      <c r="OPL38" s="191"/>
      <c r="OPM38" s="191"/>
      <c r="OPN38" s="191"/>
      <c r="OPO38" s="191"/>
      <c r="OPP38" s="191"/>
      <c r="OPQ38" s="191"/>
      <c r="OPR38" s="191"/>
      <c r="OPS38" s="191"/>
      <c r="OPT38" s="191"/>
      <c r="OPU38" s="191"/>
      <c r="OPV38" s="191"/>
      <c r="OPW38" s="191"/>
      <c r="OPX38" s="191"/>
      <c r="OPY38" s="191"/>
      <c r="OPZ38" s="191"/>
      <c r="OQA38" s="191"/>
      <c r="OQB38" s="191"/>
      <c r="OQC38" s="191"/>
      <c r="OQD38" s="191"/>
      <c r="OQE38" s="191"/>
      <c r="OQF38" s="191"/>
      <c r="OQG38" s="191"/>
      <c r="OQH38" s="191"/>
      <c r="OQI38" s="191"/>
      <c r="OQJ38" s="191"/>
      <c r="OQK38" s="191"/>
      <c r="OQL38" s="191"/>
      <c r="OQM38" s="191"/>
      <c r="OQN38" s="191"/>
      <c r="OQO38" s="191"/>
      <c r="OQP38" s="191"/>
      <c r="OQQ38" s="191"/>
      <c r="OQR38" s="191"/>
      <c r="OQS38" s="191"/>
      <c r="OQT38" s="191"/>
      <c r="OQU38" s="191"/>
      <c r="OQV38" s="191"/>
      <c r="OQW38" s="191"/>
      <c r="OQX38" s="191"/>
      <c r="OQY38" s="191"/>
      <c r="OQZ38" s="191"/>
      <c r="ORA38" s="191"/>
      <c r="ORB38" s="191"/>
      <c r="ORC38" s="191"/>
      <c r="ORD38" s="191"/>
      <c r="ORE38" s="191"/>
      <c r="ORF38" s="191"/>
      <c r="ORG38" s="191"/>
      <c r="ORH38" s="191"/>
      <c r="ORI38" s="191"/>
      <c r="ORJ38" s="191"/>
      <c r="ORK38" s="191"/>
      <c r="ORL38" s="191"/>
      <c r="ORM38" s="191"/>
      <c r="ORN38" s="191"/>
      <c r="ORO38" s="191"/>
      <c r="ORP38" s="191"/>
      <c r="ORQ38" s="191"/>
      <c r="ORR38" s="191"/>
      <c r="ORS38" s="191"/>
      <c r="ORT38" s="191"/>
      <c r="ORU38" s="191"/>
      <c r="ORV38" s="191"/>
      <c r="ORW38" s="191"/>
      <c r="ORX38" s="191"/>
      <c r="ORY38" s="191"/>
      <c r="ORZ38" s="191"/>
      <c r="OSA38" s="191"/>
      <c r="OSB38" s="191"/>
      <c r="OSC38" s="191"/>
      <c r="OSD38" s="191"/>
      <c r="OSE38" s="191"/>
      <c r="OSF38" s="191"/>
      <c r="OSG38" s="191"/>
      <c r="OSH38" s="191"/>
      <c r="OSI38" s="191"/>
      <c r="OSJ38" s="191"/>
      <c r="OSK38" s="191"/>
      <c r="OSL38" s="191"/>
      <c r="OSM38" s="191"/>
      <c r="OSN38" s="191"/>
      <c r="OSO38" s="191"/>
      <c r="OSP38" s="191"/>
      <c r="OSQ38" s="191"/>
      <c r="OSR38" s="191"/>
      <c r="OSS38" s="191"/>
      <c r="OST38" s="191"/>
      <c r="OSU38" s="191"/>
      <c r="OSV38" s="191"/>
      <c r="OSW38" s="191"/>
      <c r="OSX38" s="191"/>
      <c r="OSY38" s="191"/>
      <c r="OSZ38" s="191"/>
      <c r="OTA38" s="191"/>
      <c r="OTB38" s="191"/>
      <c r="OTC38" s="191"/>
      <c r="OTD38" s="191"/>
      <c r="OTE38" s="191"/>
      <c r="OTF38" s="191"/>
      <c r="OTG38" s="191"/>
      <c r="OTH38" s="191"/>
      <c r="OTI38" s="191"/>
      <c r="OTJ38" s="191"/>
      <c r="OTK38" s="191"/>
      <c r="OTL38" s="191"/>
      <c r="OTM38" s="191"/>
      <c r="OTN38" s="191"/>
      <c r="OTO38" s="191"/>
      <c r="OTP38" s="191"/>
      <c r="OTQ38" s="191"/>
      <c r="OTR38" s="191"/>
      <c r="OTS38" s="191"/>
      <c r="OTT38" s="191"/>
      <c r="OTU38" s="191"/>
      <c r="OTV38" s="191"/>
      <c r="OTW38" s="191"/>
      <c r="OTX38" s="191"/>
      <c r="OTY38" s="191"/>
      <c r="OTZ38" s="191"/>
      <c r="OUA38" s="191"/>
      <c r="OUB38" s="191"/>
      <c r="OUC38" s="191"/>
      <c r="OUD38" s="191"/>
      <c r="OUE38" s="191"/>
      <c r="OUF38" s="191"/>
      <c r="OUG38" s="191"/>
      <c r="OUH38" s="191"/>
      <c r="OUI38" s="191"/>
      <c r="OUJ38" s="191"/>
      <c r="OUK38" s="191"/>
      <c r="OUL38" s="191"/>
      <c r="OUM38" s="191"/>
      <c r="OUN38" s="191"/>
      <c r="OUO38" s="191"/>
      <c r="OUP38" s="191"/>
      <c r="OUQ38" s="191"/>
      <c r="OUR38" s="191"/>
      <c r="OUS38" s="191"/>
      <c r="OUT38" s="191"/>
      <c r="OUU38" s="191"/>
      <c r="OUV38" s="191"/>
      <c r="OUW38" s="191"/>
      <c r="OUX38" s="191"/>
      <c r="OUY38" s="191"/>
      <c r="OUZ38" s="191"/>
      <c r="OVA38" s="191"/>
      <c r="OVB38" s="191"/>
      <c r="OVC38" s="191"/>
      <c r="OVD38" s="191"/>
      <c r="OVE38" s="191"/>
      <c r="OVF38" s="191"/>
      <c r="OVG38" s="191"/>
      <c r="OVH38" s="191"/>
      <c r="OVI38" s="191"/>
      <c r="OVJ38" s="191"/>
      <c r="OVK38" s="191"/>
      <c r="OVL38" s="191"/>
      <c r="OVM38" s="191"/>
      <c r="OVN38" s="191"/>
      <c r="OVO38" s="191"/>
      <c r="OVP38" s="191"/>
      <c r="OVQ38" s="191"/>
      <c r="OVR38" s="191"/>
      <c r="OVS38" s="191"/>
      <c r="OVT38" s="191"/>
      <c r="OVU38" s="191"/>
      <c r="OVV38" s="191"/>
      <c r="OVW38" s="191"/>
      <c r="OVX38" s="191"/>
      <c r="OVY38" s="191"/>
      <c r="OVZ38" s="191"/>
      <c r="OWA38" s="191"/>
      <c r="OWB38" s="191"/>
      <c r="OWC38" s="191"/>
      <c r="OWD38" s="191"/>
      <c r="OWE38" s="191"/>
      <c r="OWF38" s="191"/>
      <c r="OWG38" s="191"/>
      <c r="OWH38" s="191"/>
      <c r="OWI38" s="191"/>
      <c r="OWJ38" s="191"/>
      <c r="OWK38" s="191"/>
      <c r="OWL38" s="191"/>
      <c r="OWM38" s="191"/>
      <c r="OWN38" s="191"/>
      <c r="OWO38" s="191"/>
      <c r="OWP38" s="191"/>
      <c r="OWQ38" s="191"/>
      <c r="OWR38" s="191"/>
      <c r="OWS38" s="191"/>
      <c r="OWT38" s="191"/>
      <c r="OWU38" s="191"/>
      <c r="OWV38" s="191"/>
      <c r="OWW38" s="191"/>
      <c r="OWX38" s="191"/>
      <c r="OWY38" s="191"/>
      <c r="OWZ38" s="191"/>
      <c r="OXA38" s="191"/>
      <c r="OXB38" s="191"/>
      <c r="OXC38" s="191"/>
      <c r="OXD38" s="191"/>
      <c r="OXE38" s="191"/>
      <c r="OXF38" s="191"/>
      <c r="OXG38" s="191"/>
      <c r="OXH38" s="191"/>
      <c r="OXI38" s="191"/>
      <c r="OXJ38" s="191"/>
      <c r="OXK38" s="191"/>
      <c r="OXL38" s="191"/>
      <c r="OXM38" s="191"/>
      <c r="OXN38" s="191"/>
      <c r="OXO38" s="191"/>
      <c r="OXP38" s="191"/>
      <c r="OXQ38" s="191"/>
      <c r="OXR38" s="191"/>
      <c r="OXS38" s="191"/>
      <c r="OXT38" s="191"/>
      <c r="OXU38" s="191"/>
      <c r="OXV38" s="191"/>
      <c r="OXW38" s="191"/>
      <c r="OXX38" s="191"/>
      <c r="OXY38" s="191"/>
      <c r="OXZ38" s="191"/>
      <c r="OYA38" s="191"/>
      <c r="OYB38" s="191"/>
      <c r="OYC38" s="191"/>
      <c r="OYD38" s="191"/>
      <c r="OYE38" s="191"/>
      <c r="OYF38" s="191"/>
      <c r="OYG38" s="191"/>
      <c r="OYH38" s="191"/>
      <c r="OYI38" s="191"/>
      <c r="OYJ38" s="191"/>
      <c r="OYK38" s="191"/>
      <c r="OYL38" s="191"/>
      <c r="OYM38" s="191"/>
      <c r="OYN38" s="191"/>
      <c r="OYO38" s="191"/>
      <c r="OYP38" s="191"/>
      <c r="OYQ38" s="191"/>
      <c r="OYR38" s="191"/>
      <c r="OYS38" s="191"/>
      <c r="OYT38" s="191"/>
      <c r="OYU38" s="191"/>
      <c r="OYV38" s="191"/>
      <c r="OYW38" s="191"/>
      <c r="OYX38" s="191"/>
      <c r="OYY38" s="191"/>
      <c r="OYZ38" s="191"/>
      <c r="OZA38" s="191"/>
      <c r="OZB38" s="191"/>
      <c r="OZC38" s="191"/>
      <c r="OZD38" s="191"/>
      <c r="OZE38" s="191"/>
      <c r="OZF38" s="191"/>
      <c r="OZG38" s="191"/>
      <c r="OZH38" s="191"/>
      <c r="OZI38" s="191"/>
      <c r="OZJ38" s="191"/>
      <c r="OZK38" s="191"/>
      <c r="OZL38" s="191"/>
      <c r="OZM38" s="191"/>
      <c r="OZN38" s="191"/>
      <c r="OZO38" s="191"/>
      <c r="OZP38" s="191"/>
      <c r="OZQ38" s="191"/>
      <c r="OZR38" s="191"/>
      <c r="OZS38" s="191"/>
      <c r="OZT38" s="191"/>
      <c r="OZU38" s="191"/>
      <c r="OZV38" s="191"/>
      <c r="OZW38" s="191"/>
      <c r="OZX38" s="191"/>
      <c r="OZY38" s="191"/>
      <c r="OZZ38" s="191"/>
      <c r="PAA38" s="191"/>
      <c r="PAB38" s="191"/>
      <c r="PAC38" s="191"/>
      <c r="PAD38" s="191"/>
      <c r="PAE38" s="191"/>
      <c r="PAF38" s="191"/>
      <c r="PAG38" s="191"/>
      <c r="PAH38" s="191"/>
      <c r="PAI38" s="191"/>
      <c r="PAJ38" s="191"/>
      <c r="PAK38" s="191"/>
      <c r="PAL38" s="191"/>
      <c r="PAM38" s="191"/>
      <c r="PAN38" s="191"/>
      <c r="PAO38" s="191"/>
      <c r="PAP38" s="191"/>
      <c r="PAQ38" s="191"/>
      <c r="PAR38" s="191"/>
      <c r="PAS38" s="191"/>
      <c r="PAT38" s="191"/>
      <c r="PAU38" s="191"/>
      <c r="PAV38" s="191"/>
      <c r="PAW38" s="191"/>
      <c r="PAX38" s="191"/>
      <c r="PAY38" s="191"/>
      <c r="PAZ38" s="191"/>
      <c r="PBA38" s="191"/>
      <c r="PBB38" s="191"/>
      <c r="PBC38" s="191"/>
      <c r="PBD38" s="191"/>
      <c r="PBE38" s="191"/>
      <c r="PBF38" s="191"/>
      <c r="PBG38" s="191"/>
      <c r="PBH38" s="191"/>
      <c r="PBI38" s="191"/>
      <c r="PBJ38" s="191"/>
      <c r="PBK38" s="191"/>
      <c r="PBL38" s="191"/>
      <c r="PBM38" s="191"/>
      <c r="PBN38" s="191"/>
      <c r="PBO38" s="191"/>
      <c r="PBP38" s="191"/>
      <c r="PBQ38" s="191"/>
      <c r="PBR38" s="191"/>
      <c r="PBS38" s="191"/>
      <c r="PBT38" s="191"/>
      <c r="PBU38" s="191"/>
      <c r="PBV38" s="191"/>
      <c r="PBW38" s="191"/>
      <c r="PBX38" s="191"/>
      <c r="PBY38" s="191"/>
      <c r="PBZ38" s="191"/>
      <c r="PCA38" s="191"/>
      <c r="PCB38" s="191"/>
      <c r="PCC38" s="191"/>
      <c r="PCD38" s="191"/>
      <c r="PCE38" s="191"/>
      <c r="PCF38" s="191"/>
      <c r="PCG38" s="191"/>
      <c r="PCH38" s="191"/>
      <c r="PCI38" s="191"/>
      <c r="PCJ38" s="191"/>
      <c r="PCK38" s="191"/>
      <c r="PCL38" s="191"/>
      <c r="PCM38" s="191"/>
      <c r="PCN38" s="191"/>
      <c r="PCO38" s="191"/>
      <c r="PCP38" s="191"/>
      <c r="PCQ38" s="191"/>
      <c r="PCR38" s="191"/>
      <c r="PCS38" s="191"/>
      <c r="PCT38" s="191"/>
      <c r="PCU38" s="191"/>
      <c r="PCV38" s="191"/>
      <c r="PCW38" s="191"/>
      <c r="PCX38" s="191"/>
      <c r="PCY38" s="191"/>
      <c r="PCZ38" s="191"/>
      <c r="PDA38" s="191"/>
      <c r="PDB38" s="191"/>
      <c r="PDC38" s="191"/>
      <c r="PDD38" s="191"/>
      <c r="PDE38" s="191"/>
      <c r="PDF38" s="191"/>
      <c r="PDG38" s="191"/>
      <c r="PDH38" s="191"/>
      <c r="PDI38" s="191"/>
      <c r="PDJ38" s="191"/>
      <c r="PDK38" s="191"/>
      <c r="PDL38" s="191"/>
      <c r="PDM38" s="191"/>
      <c r="PDN38" s="191"/>
      <c r="PDO38" s="191"/>
      <c r="PDP38" s="191"/>
      <c r="PDQ38" s="191"/>
      <c r="PDR38" s="191"/>
      <c r="PDS38" s="191"/>
      <c r="PDT38" s="191"/>
      <c r="PDU38" s="191"/>
      <c r="PDV38" s="191"/>
      <c r="PDW38" s="191"/>
      <c r="PDX38" s="191"/>
      <c r="PDY38" s="191"/>
      <c r="PDZ38" s="191"/>
      <c r="PEA38" s="191"/>
      <c r="PEB38" s="191"/>
      <c r="PEC38" s="191"/>
      <c r="PED38" s="191"/>
      <c r="PEE38" s="191"/>
      <c r="PEF38" s="191"/>
      <c r="PEG38" s="191"/>
      <c r="PEH38" s="191"/>
      <c r="PEI38" s="191"/>
      <c r="PEJ38" s="191"/>
      <c r="PEK38" s="191"/>
      <c r="PEL38" s="191"/>
      <c r="PEM38" s="191"/>
      <c r="PEN38" s="191"/>
      <c r="PEO38" s="191"/>
      <c r="PEP38" s="191"/>
      <c r="PEQ38" s="191"/>
      <c r="PER38" s="191"/>
      <c r="PES38" s="191"/>
      <c r="PET38" s="191"/>
      <c r="PEU38" s="191"/>
      <c r="PEV38" s="191"/>
      <c r="PEW38" s="191"/>
      <c r="PEX38" s="191"/>
      <c r="PEY38" s="191"/>
      <c r="PEZ38" s="191"/>
      <c r="PFA38" s="191"/>
      <c r="PFB38" s="191"/>
      <c r="PFC38" s="191"/>
      <c r="PFD38" s="191"/>
      <c r="PFE38" s="191"/>
      <c r="PFF38" s="191"/>
      <c r="PFG38" s="191"/>
      <c r="PFH38" s="191"/>
      <c r="PFI38" s="191"/>
      <c r="PFJ38" s="191"/>
      <c r="PFK38" s="191"/>
      <c r="PFL38" s="191"/>
      <c r="PFM38" s="191"/>
      <c r="PFN38" s="191"/>
      <c r="PFO38" s="191"/>
      <c r="PFP38" s="191"/>
      <c r="PFQ38" s="191"/>
      <c r="PFR38" s="191"/>
      <c r="PFS38" s="191"/>
      <c r="PFT38" s="191"/>
      <c r="PFU38" s="191"/>
      <c r="PFV38" s="191"/>
      <c r="PFW38" s="191"/>
      <c r="PFX38" s="191"/>
      <c r="PFY38" s="191"/>
      <c r="PFZ38" s="191"/>
      <c r="PGA38" s="191"/>
      <c r="PGB38" s="191"/>
      <c r="PGC38" s="191"/>
      <c r="PGD38" s="191"/>
      <c r="PGE38" s="191"/>
      <c r="PGF38" s="191"/>
      <c r="PGG38" s="191"/>
      <c r="PGH38" s="191"/>
      <c r="PGI38" s="191"/>
      <c r="PGJ38" s="191"/>
      <c r="PGK38" s="191"/>
      <c r="PGL38" s="191"/>
      <c r="PGM38" s="191"/>
      <c r="PGN38" s="191"/>
      <c r="PGO38" s="191"/>
      <c r="PGP38" s="191"/>
      <c r="PGQ38" s="191"/>
      <c r="PGR38" s="191"/>
      <c r="PGS38" s="191"/>
      <c r="PGT38" s="191"/>
      <c r="PGU38" s="191"/>
      <c r="PGV38" s="191"/>
      <c r="PGW38" s="191"/>
      <c r="PGX38" s="191"/>
      <c r="PGY38" s="191"/>
      <c r="PGZ38" s="191"/>
      <c r="PHA38" s="191"/>
      <c r="PHB38" s="191"/>
      <c r="PHC38" s="191"/>
      <c r="PHD38" s="191"/>
      <c r="PHE38" s="191"/>
      <c r="PHF38" s="191"/>
      <c r="PHG38" s="191"/>
      <c r="PHH38" s="191"/>
      <c r="PHI38" s="191"/>
      <c r="PHJ38" s="191"/>
      <c r="PHK38" s="191"/>
      <c r="PHL38" s="191"/>
      <c r="PHM38" s="191"/>
      <c r="PHN38" s="191"/>
      <c r="PHO38" s="191"/>
      <c r="PHP38" s="191"/>
      <c r="PHQ38" s="191"/>
      <c r="PHR38" s="191"/>
      <c r="PHS38" s="191"/>
      <c r="PHT38" s="191"/>
      <c r="PHU38" s="191"/>
      <c r="PHV38" s="191"/>
      <c r="PHW38" s="191"/>
      <c r="PHX38" s="191"/>
      <c r="PHY38" s="191"/>
      <c r="PHZ38" s="191"/>
      <c r="PIA38" s="191"/>
      <c r="PIB38" s="191"/>
      <c r="PIC38" s="191"/>
      <c r="PID38" s="191"/>
      <c r="PIE38" s="191"/>
      <c r="PIF38" s="191"/>
      <c r="PIG38" s="191"/>
      <c r="PIH38" s="191"/>
      <c r="PII38" s="191"/>
      <c r="PIJ38" s="191"/>
      <c r="PIK38" s="191"/>
      <c r="PIL38" s="191"/>
      <c r="PIM38" s="191"/>
      <c r="PIN38" s="191"/>
      <c r="PIO38" s="191"/>
      <c r="PIP38" s="191"/>
      <c r="PIQ38" s="191"/>
      <c r="PIR38" s="191"/>
      <c r="PIS38" s="191"/>
      <c r="PIT38" s="191"/>
      <c r="PIU38" s="191"/>
      <c r="PIV38" s="191"/>
      <c r="PIW38" s="191"/>
      <c r="PIX38" s="191"/>
      <c r="PIY38" s="191"/>
      <c r="PIZ38" s="191"/>
      <c r="PJA38" s="191"/>
      <c r="PJB38" s="191"/>
      <c r="PJC38" s="191"/>
      <c r="PJD38" s="191"/>
      <c r="PJE38" s="191"/>
      <c r="PJF38" s="191"/>
      <c r="PJG38" s="191"/>
      <c r="PJH38" s="191"/>
      <c r="PJI38" s="191"/>
      <c r="PJJ38" s="191"/>
      <c r="PJK38" s="191"/>
      <c r="PJL38" s="191"/>
      <c r="PJM38" s="191"/>
      <c r="PJN38" s="191"/>
      <c r="PJO38" s="191"/>
      <c r="PJP38" s="191"/>
      <c r="PJQ38" s="191"/>
      <c r="PJR38" s="191"/>
      <c r="PJS38" s="191"/>
      <c r="PJT38" s="191"/>
      <c r="PJU38" s="191"/>
      <c r="PJV38" s="191"/>
      <c r="PJW38" s="191"/>
      <c r="PJX38" s="191"/>
      <c r="PJY38" s="191"/>
      <c r="PJZ38" s="191"/>
      <c r="PKA38" s="191"/>
      <c r="PKB38" s="191"/>
      <c r="PKC38" s="191"/>
      <c r="PKD38" s="191"/>
      <c r="PKE38" s="191"/>
      <c r="PKF38" s="191"/>
      <c r="PKG38" s="191"/>
      <c r="PKH38" s="191"/>
      <c r="PKI38" s="191"/>
      <c r="PKJ38" s="191"/>
      <c r="PKK38" s="191"/>
      <c r="PKL38" s="191"/>
      <c r="PKM38" s="191"/>
      <c r="PKN38" s="191"/>
      <c r="PKO38" s="191"/>
      <c r="PKP38" s="191"/>
      <c r="PKQ38" s="191"/>
      <c r="PKR38" s="191"/>
      <c r="PKS38" s="191"/>
      <c r="PKT38" s="191"/>
      <c r="PKU38" s="191"/>
      <c r="PKV38" s="191"/>
      <c r="PKW38" s="191"/>
      <c r="PKX38" s="191"/>
      <c r="PKY38" s="191"/>
      <c r="PKZ38" s="191"/>
      <c r="PLA38" s="191"/>
      <c r="PLB38" s="191"/>
      <c r="PLC38" s="191"/>
      <c r="PLD38" s="191"/>
      <c r="PLE38" s="191"/>
      <c r="PLF38" s="191"/>
      <c r="PLG38" s="191"/>
      <c r="PLH38" s="191"/>
      <c r="PLI38" s="191"/>
      <c r="PLJ38" s="191"/>
      <c r="PLK38" s="191"/>
      <c r="PLL38" s="191"/>
      <c r="PLM38" s="191"/>
      <c r="PLN38" s="191"/>
      <c r="PLO38" s="191"/>
      <c r="PLP38" s="191"/>
      <c r="PLQ38" s="191"/>
      <c r="PLR38" s="191"/>
      <c r="PLS38" s="191"/>
      <c r="PLT38" s="191"/>
      <c r="PLU38" s="191"/>
      <c r="PLV38" s="191"/>
      <c r="PLW38" s="191"/>
      <c r="PLX38" s="191"/>
      <c r="PLY38" s="191"/>
      <c r="PLZ38" s="191"/>
      <c r="PMA38" s="191"/>
      <c r="PMB38" s="191"/>
      <c r="PMC38" s="191"/>
      <c r="PMD38" s="191"/>
      <c r="PME38" s="191"/>
      <c r="PMF38" s="191"/>
      <c r="PMG38" s="191"/>
      <c r="PMH38" s="191"/>
      <c r="PMI38" s="191"/>
      <c r="PMJ38" s="191"/>
      <c r="PMK38" s="191"/>
      <c r="PML38" s="191"/>
      <c r="PMM38" s="191"/>
      <c r="PMN38" s="191"/>
      <c r="PMO38" s="191"/>
      <c r="PMP38" s="191"/>
      <c r="PMQ38" s="191"/>
      <c r="PMR38" s="191"/>
      <c r="PMS38" s="191"/>
      <c r="PMT38" s="191"/>
      <c r="PMU38" s="191"/>
      <c r="PMV38" s="191"/>
      <c r="PMW38" s="191"/>
      <c r="PMX38" s="191"/>
      <c r="PMY38" s="191"/>
      <c r="PMZ38" s="191"/>
      <c r="PNA38" s="191"/>
      <c r="PNB38" s="191"/>
      <c r="PNC38" s="191"/>
      <c r="PND38" s="191"/>
      <c r="PNE38" s="191"/>
      <c r="PNF38" s="191"/>
      <c r="PNG38" s="191"/>
      <c r="PNH38" s="191"/>
      <c r="PNI38" s="191"/>
      <c r="PNJ38" s="191"/>
      <c r="PNK38" s="191"/>
      <c r="PNL38" s="191"/>
      <c r="PNM38" s="191"/>
      <c r="PNN38" s="191"/>
      <c r="PNO38" s="191"/>
      <c r="PNP38" s="191"/>
      <c r="PNQ38" s="191"/>
      <c r="PNR38" s="191"/>
      <c r="PNS38" s="191"/>
      <c r="PNT38" s="191"/>
      <c r="PNU38" s="191"/>
      <c r="PNV38" s="191"/>
      <c r="PNW38" s="191"/>
      <c r="PNX38" s="191"/>
      <c r="PNY38" s="191"/>
      <c r="PNZ38" s="191"/>
      <c r="POA38" s="191"/>
      <c r="POB38" s="191"/>
      <c r="POC38" s="191"/>
      <c r="POD38" s="191"/>
      <c r="POE38" s="191"/>
      <c r="POF38" s="191"/>
      <c r="POG38" s="191"/>
      <c r="POH38" s="191"/>
      <c r="POI38" s="191"/>
      <c r="POJ38" s="191"/>
      <c r="POK38" s="191"/>
      <c r="POL38" s="191"/>
      <c r="POM38" s="191"/>
      <c r="PON38" s="191"/>
      <c r="POO38" s="191"/>
      <c r="POP38" s="191"/>
      <c r="POQ38" s="191"/>
      <c r="POR38" s="191"/>
      <c r="POS38" s="191"/>
      <c r="POT38" s="191"/>
      <c r="POU38" s="191"/>
      <c r="POV38" s="191"/>
      <c r="POW38" s="191"/>
      <c r="POX38" s="191"/>
      <c r="POY38" s="191"/>
      <c r="POZ38" s="191"/>
      <c r="PPA38" s="191"/>
      <c r="PPB38" s="191"/>
      <c r="PPC38" s="191"/>
      <c r="PPD38" s="191"/>
      <c r="PPE38" s="191"/>
      <c r="PPF38" s="191"/>
      <c r="PPG38" s="191"/>
      <c r="PPH38" s="191"/>
      <c r="PPI38" s="191"/>
      <c r="PPJ38" s="191"/>
      <c r="PPK38" s="191"/>
      <c r="PPL38" s="191"/>
      <c r="PPM38" s="191"/>
      <c r="PPN38" s="191"/>
      <c r="PPO38" s="191"/>
      <c r="PPP38" s="191"/>
      <c r="PPQ38" s="191"/>
      <c r="PPR38" s="191"/>
      <c r="PPS38" s="191"/>
      <c r="PPT38" s="191"/>
      <c r="PPU38" s="191"/>
      <c r="PPV38" s="191"/>
      <c r="PPW38" s="191"/>
      <c r="PPX38" s="191"/>
      <c r="PPY38" s="191"/>
      <c r="PPZ38" s="191"/>
      <c r="PQA38" s="191"/>
      <c r="PQB38" s="191"/>
      <c r="PQC38" s="191"/>
      <c r="PQD38" s="191"/>
      <c r="PQE38" s="191"/>
      <c r="PQF38" s="191"/>
      <c r="PQG38" s="191"/>
      <c r="PQH38" s="191"/>
      <c r="PQI38" s="191"/>
      <c r="PQJ38" s="191"/>
      <c r="PQK38" s="191"/>
      <c r="PQL38" s="191"/>
      <c r="PQM38" s="191"/>
      <c r="PQN38" s="191"/>
      <c r="PQO38" s="191"/>
      <c r="PQP38" s="191"/>
      <c r="PQQ38" s="191"/>
      <c r="PQR38" s="191"/>
      <c r="PQS38" s="191"/>
      <c r="PQT38" s="191"/>
      <c r="PQU38" s="191"/>
      <c r="PQV38" s="191"/>
      <c r="PQW38" s="191"/>
      <c r="PQX38" s="191"/>
      <c r="PQY38" s="191"/>
      <c r="PQZ38" s="191"/>
      <c r="PRA38" s="191"/>
      <c r="PRB38" s="191"/>
      <c r="PRC38" s="191"/>
      <c r="PRD38" s="191"/>
      <c r="PRE38" s="191"/>
      <c r="PRF38" s="191"/>
      <c r="PRG38" s="191"/>
      <c r="PRH38" s="191"/>
      <c r="PRI38" s="191"/>
      <c r="PRJ38" s="191"/>
      <c r="PRK38" s="191"/>
      <c r="PRL38" s="191"/>
      <c r="PRM38" s="191"/>
      <c r="PRN38" s="191"/>
      <c r="PRO38" s="191"/>
      <c r="PRP38" s="191"/>
      <c r="PRQ38" s="191"/>
      <c r="PRR38" s="191"/>
      <c r="PRS38" s="191"/>
      <c r="PRT38" s="191"/>
      <c r="PRU38" s="191"/>
      <c r="PRV38" s="191"/>
      <c r="PRW38" s="191"/>
      <c r="PRX38" s="191"/>
      <c r="PRY38" s="191"/>
      <c r="PRZ38" s="191"/>
      <c r="PSA38" s="191"/>
      <c r="PSB38" s="191"/>
      <c r="PSC38" s="191"/>
      <c r="PSD38" s="191"/>
      <c r="PSE38" s="191"/>
      <c r="PSF38" s="191"/>
      <c r="PSG38" s="191"/>
      <c r="PSH38" s="191"/>
      <c r="PSI38" s="191"/>
      <c r="PSJ38" s="191"/>
      <c r="PSK38" s="191"/>
      <c r="PSL38" s="191"/>
      <c r="PSM38" s="191"/>
      <c r="PSN38" s="191"/>
      <c r="PSO38" s="191"/>
      <c r="PSP38" s="191"/>
      <c r="PSQ38" s="191"/>
      <c r="PSR38" s="191"/>
      <c r="PSS38" s="191"/>
      <c r="PST38" s="191"/>
      <c r="PSU38" s="191"/>
      <c r="PSV38" s="191"/>
      <c r="PSW38" s="191"/>
      <c r="PSX38" s="191"/>
      <c r="PSY38" s="191"/>
      <c r="PSZ38" s="191"/>
      <c r="PTA38" s="191"/>
      <c r="PTB38" s="191"/>
      <c r="PTC38" s="191"/>
      <c r="PTD38" s="191"/>
      <c r="PTE38" s="191"/>
      <c r="PTF38" s="191"/>
      <c r="PTG38" s="191"/>
      <c r="PTH38" s="191"/>
      <c r="PTI38" s="191"/>
      <c r="PTJ38" s="191"/>
      <c r="PTK38" s="191"/>
      <c r="PTL38" s="191"/>
      <c r="PTM38" s="191"/>
      <c r="PTN38" s="191"/>
      <c r="PTO38" s="191"/>
      <c r="PTP38" s="191"/>
      <c r="PTQ38" s="191"/>
      <c r="PTR38" s="191"/>
      <c r="PTS38" s="191"/>
      <c r="PTT38" s="191"/>
      <c r="PTU38" s="191"/>
      <c r="PTV38" s="191"/>
      <c r="PTW38" s="191"/>
      <c r="PTX38" s="191"/>
      <c r="PTY38" s="191"/>
      <c r="PTZ38" s="191"/>
      <c r="PUA38" s="191"/>
      <c r="PUB38" s="191"/>
      <c r="PUC38" s="191"/>
      <c r="PUD38" s="191"/>
      <c r="PUE38" s="191"/>
      <c r="PUF38" s="191"/>
      <c r="PUG38" s="191"/>
      <c r="PUH38" s="191"/>
      <c r="PUI38" s="191"/>
      <c r="PUJ38" s="191"/>
      <c r="PUK38" s="191"/>
      <c r="PUL38" s="191"/>
      <c r="PUM38" s="191"/>
      <c r="PUN38" s="191"/>
      <c r="PUO38" s="191"/>
      <c r="PUP38" s="191"/>
      <c r="PUQ38" s="191"/>
      <c r="PUR38" s="191"/>
      <c r="PUS38" s="191"/>
      <c r="PUT38" s="191"/>
      <c r="PUU38" s="191"/>
      <c r="PUV38" s="191"/>
      <c r="PUW38" s="191"/>
      <c r="PUX38" s="191"/>
      <c r="PUY38" s="191"/>
      <c r="PUZ38" s="191"/>
      <c r="PVA38" s="191"/>
      <c r="PVB38" s="191"/>
      <c r="PVC38" s="191"/>
      <c r="PVD38" s="191"/>
      <c r="PVE38" s="191"/>
      <c r="PVF38" s="191"/>
      <c r="PVG38" s="191"/>
      <c r="PVH38" s="191"/>
      <c r="PVI38" s="191"/>
      <c r="PVJ38" s="191"/>
      <c r="PVK38" s="191"/>
      <c r="PVL38" s="191"/>
      <c r="PVM38" s="191"/>
      <c r="PVN38" s="191"/>
      <c r="PVO38" s="191"/>
      <c r="PVP38" s="191"/>
      <c r="PVQ38" s="191"/>
      <c r="PVR38" s="191"/>
      <c r="PVS38" s="191"/>
      <c r="PVT38" s="191"/>
      <c r="PVU38" s="191"/>
      <c r="PVV38" s="191"/>
      <c r="PVW38" s="191"/>
      <c r="PVX38" s="191"/>
      <c r="PVY38" s="191"/>
      <c r="PVZ38" s="191"/>
      <c r="PWA38" s="191"/>
      <c r="PWB38" s="191"/>
      <c r="PWC38" s="191"/>
      <c r="PWD38" s="191"/>
      <c r="PWE38" s="191"/>
      <c r="PWF38" s="191"/>
      <c r="PWG38" s="191"/>
      <c r="PWH38" s="191"/>
      <c r="PWI38" s="191"/>
      <c r="PWJ38" s="191"/>
      <c r="PWK38" s="191"/>
      <c r="PWL38" s="191"/>
      <c r="PWM38" s="191"/>
      <c r="PWN38" s="191"/>
      <c r="PWO38" s="191"/>
      <c r="PWP38" s="191"/>
      <c r="PWQ38" s="191"/>
      <c r="PWR38" s="191"/>
      <c r="PWS38" s="191"/>
      <c r="PWT38" s="191"/>
      <c r="PWU38" s="191"/>
      <c r="PWV38" s="191"/>
      <c r="PWW38" s="191"/>
      <c r="PWX38" s="191"/>
      <c r="PWY38" s="191"/>
      <c r="PWZ38" s="191"/>
      <c r="PXA38" s="191"/>
      <c r="PXB38" s="191"/>
      <c r="PXC38" s="191"/>
      <c r="PXD38" s="191"/>
      <c r="PXE38" s="191"/>
      <c r="PXF38" s="191"/>
      <c r="PXG38" s="191"/>
      <c r="PXH38" s="191"/>
      <c r="PXI38" s="191"/>
      <c r="PXJ38" s="191"/>
      <c r="PXK38" s="191"/>
      <c r="PXL38" s="191"/>
      <c r="PXM38" s="191"/>
      <c r="PXN38" s="191"/>
      <c r="PXO38" s="191"/>
      <c r="PXP38" s="191"/>
      <c r="PXQ38" s="191"/>
      <c r="PXR38" s="191"/>
      <c r="PXS38" s="191"/>
      <c r="PXT38" s="191"/>
      <c r="PXU38" s="191"/>
      <c r="PXV38" s="191"/>
      <c r="PXW38" s="191"/>
      <c r="PXX38" s="191"/>
      <c r="PXY38" s="191"/>
      <c r="PXZ38" s="191"/>
      <c r="PYA38" s="191"/>
      <c r="PYB38" s="191"/>
      <c r="PYC38" s="191"/>
      <c r="PYD38" s="191"/>
      <c r="PYE38" s="191"/>
      <c r="PYF38" s="191"/>
      <c r="PYG38" s="191"/>
      <c r="PYH38" s="191"/>
      <c r="PYI38" s="191"/>
      <c r="PYJ38" s="191"/>
      <c r="PYK38" s="191"/>
      <c r="PYL38" s="191"/>
      <c r="PYM38" s="191"/>
      <c r="PYN38" s="191"/>
      <c r="PYO38" s="191"/>
      <c r="PYP38" s="191"/>
      <c r="PYQ38" s="191"/>
      <c r="PYR38" s="191"/>
      <c r="PYS38" s="191"/>
      <c r="PYT38" s="191"/>
      <c r="PYU38" s="191"/>
      <c r="PYV38" s="191"/>
      <c r="PYW38" s="191"/>
      <c r="PYX38" s="191"/>
      <c r="PYY38" s="191"/>
      <c r="PYZ38" s="191"/>
      <c r="PZA38" s="191"/>
      <c r="PZB38" s="191"/>
      <c r="PZC38" s="191"/>
      <c r="PZD38" s="191"/>
      <c r="PZE38" s="191"/>
      <c r="PZF38" s="191"/>
      <c r="PZG38" s="191"/>
      <c r="PZH38" s="191"/>
      <c r="PZI38" s="191"/>
      <c r="PZJ38" s="191"/>
      <c r="PZK38" s="191"/>
      <c r="PZL38" s="191"/>
      <c r="PZM38" s="191"/>
      <c r="PZN38" s="191"/>
      <c r="PZO38" s="191"/>
      <c r="PZP38" s="191"/>
      <c r="PZQ38" s="191"/>
      <c r="PZR38" s="191"/>
      <c r="PZS38" s="191"/>
      <c r="PZT38" s="191"/>
      <c r="PZU38" s="191"/>
      <c r="PZV38" s="191"/>
      <c r="PZW38" s="191"/>
      <c r="PZX38" s="191"/>
      <c r="PZY38" s="191"/>
      <c r="PZZ38" s="191"/>
      <c r="QAA38" s="191"/>
      <c r="QAB38" s="191"/>
      <c r="QAC38" s="191"/>
      <c r="QAD38" s="191"/>
      <c r="QAE38" s="191"/>
      <c r="QAF38" s="191"/>
      <c r="QAG38" s="191"/>
      <c r="QAH38" s="191"/>
      <c r="QAI38" s="191"/>
      <c r="QAJ38" s="191"/>
      <c r="QAK38" s="191"/>
      <c r="QAL38" s="191"/>
      <c r="QAM38" s="191"/>
      <c r="QAN38" s="191"/>
      <c r="QAO38" s="191"/>
      <c r="QAP38" s="191"/>
      <c r="QAQ38" s="191"/>
      <c r="QAR38" s="191"/>
      <c r="QAS38" s="191"/>
      <c r="QAT38" s="191"/>
      <c r="QAU38" s="191"/>
      <c r="QAV38" s="191"/>
      <c r="QAW38" s="191"/>
      <c r="QAX38" s="191"/>
      <c r="QAY38" s="191"/>
      <c r="QAZ38" s="191"/>
      <c r="QBA38" s="191"/>
      <c r="QBB38" s="191"/>
      <c r="QBC38" s="191"/>
      <c r="QBD38" s="191"/>
      <c r="QBE38" s="191"/>
      <c r="QBF38" s="191"/>
      <c r="QBG38" s="191"/>
      <c r="QBH38" s="191"/>
      <c r="QBI38" s="191"/>
      <c r="QBJ38" s="191"/>
      <c r="QBK38" s="191"/>
      <c r="QBL38" s="191"/>
      <c r="QBM38" s="191"/>
      <c r="QBN38" s="191"/>
      <c r="QBO38" s="191"/>
      <c r="QBP38" s="191"/>
      <c r="QBQ38" s="191"/>
      <c r="QBR38" s="191"/>
      <c r="QBS38" s="191"/>
      <c r="QBT38" s="191"/>
      <c r="QBU38" s="191"/>
      <c r="QBV38" s="191"/>
      <c r="QBW38" s="191"/>
      <c r="QBX38" s="191"/>
      <c r="QBY38" s="191"/>
      <c r="QBZ38" s="191"/>
      <c r="QCA38" s="191"/>
      <c r="QCB38" s="191"/>
      <c r="QCC38" s="191"/>
      <c r="QCD38" s="191"/>
      <c r="QCE38" s="191"/>
      <c r="QCF38" s="191"/>
      <c r="QCG38" s="191"/>
      <c r="QCH38" s="191"/>
      <c r="QCI38" s="191"/>
      <c r="QCJ38" s="191"/>
      <c r="QCK38" s="191"/>
      <c r="QCL38" s="191"/>
      <c r="QCM38" s="191"/>
      <c r="QCN38" s="191"/>
      <c r="QCO38" s="191"/>
      <c r="QCP38" s="191"/>
      <c r="QCQ38" s="191"/>
      <c r="QCR38" s="191"/>
      <c r="QCS38" s="191"/>
      <c r="QCT38" s="191"/>
      <c r="QCU38" s="191"/>
      <c r="QCV38" s="191"/>
      <c r="QCW38" s="191"/>
      <c r="QCX38" s="191"/>
      <c r="QCY38" s="191"/>
      <c r="QCZ38" s="191"/>
      <c r="QDA38" s="191"/>
      <c r="QDB38" s="191"/>
      <c r="QDC38" s="191"/>
      <c r="QDD38" s="191"/>
      <c r="QDE38" s="191"/>
      <c r="QDF38" s="191"/>
      <c r="QDG38" s="191"/>
      <c r="QDH38" s="191"/>
      <c r="QDI38" s="191"/>
      <c r="QDJ38" s="191"/>
      <c r="QDK38" s="191"/>
      <c r="QDL38" s="191"/>
      <c r="QDM38" s="191"/>
      <c r="QDN38" s="191"/>
      <c r="QDO38" s="191"/>
      <c r="QDP38" s="191"/>
      <c r="QDQ38" s="191"/>
      <c r="QDR38" s="191"/>
      <c r="QDS38" s="191"/>
      <c r="QDT38" s="191"/>
      <c r="QDU38" s="191"/>
      <c r="QDV38" s="191"/>
      <c r="QDW38" s="191"/>
      <c r="QDX38" s="191"/>
      <c r="QDY38" s="191"/>
      <c r="QDZ38" s="191"/>
      <c r="QEA38" s="191"/>
      <c r="QEB38" s="191"/>
      <c r="QEC38" s="191"/>
      <c r="QED38" s="191"/>
      <c r="QEE38" s="191"/>
      <c r="QEF38" s="191"/>
      <c r="QEG38" s="191"/>
      <c r="QEH38" s="191"/>
      <c r="QEI38" s="191"/>
      <c r="QEJ38" s="191"/>
      <c r="QEK38" s="191"/>
      <c r="QEL38" s="191"/>
      <c r="QEM38" s="191"/>
      <c r="QEN38" s="191"/>
      <c r="QEO38" s="191"/>
      <c r="QEP38" s="191"/>
      <c r="QEQ38" s="191"/>
      <c r="QER38" s="191"/>
      <c r="QES38" s="191"/>
      <c r="QET38" s="191"/>
      <c r="QEU38" s="191"/>
      <c r="QEV38" s="191"/>
      <c r="QEW38" s="191"/>
      <c r="QEX38" s="191"/>
      <c r="QEY38" s="191"/>
      <c r="QEZ38" s="191"/>
      <c r="QFA38" s="191"/>
      <c r="QFB38" s="191"/>
      <c r="QFC38" s="191"/>
      <c r="QFD38" s="191"/>
      <c r="QFE38" s="191"/>
      <c r="QFF38" s="191"/>
      <c r="QFG38" s="191"/>
      <c r="QFH38" s="191"/>
      <c r="QFI38" s="191"/>
      <c r="QFJ38" s="191"/>
      <c r="QFK38" s="191"/>
      <c r="QFL38" s="191"/>
      <c r="QFM38" s="191"/>
      <c r="QFN38" s="191"/>
      <c r="QFO38" s="191"/>
      <c r="QFP38" s="191"/>
      <c r="QFQ38" s="191"/>
      <c r="QFR38" s="191"/>
      <c r="QFS38" s="191"/>
      <c r="QFT38" s="191"/>
      <c r="QFU38" s="191"/>
      <c r="QFV38" s="191"/>
      <c r="QFW38" s="191"/>
      <c r="QFX38" s="191"/>
      <c r="QFY38" s="191"/>
      <c r="QFZ38" s="191"/>
      <c r="QGA38" s="191"/>
      <c r="QGB38" s="191"/>
      <c r="QGC38" s="191"/>
      <c r="QGD38" s="191"/>
      <c r="QGE38" s="191"/>
      <c r="QGF38" s="191"/>
      <c r="QGG38" s="191"/>
      <c r="QGH38" s="191"/>
      <c r="QGI38" s="191"/>
      <c r="QGJ38" s="191"/>
      <c r="QGK38" s="191"/>
      <c r="QGL38" s="191"/>
      <c r="QGM38" s="191"/>
      <c r="QGN38" s="191"/>
      <c r="QGO38" s="191"/>
      <c r="QGP38" s="191"/>
      <c r="QGQ38" s="191"/>
      <c r="QGR38" s="191"/>
      <c r="QGS38" s="191"/>
      <c r="QGT38" s="191"/>
      <c r="QGU38" s="191"/>
      <c r="QGV38" s="191"/>
      <c r="QGW38" s="191"/>
      <c r="QGX38" s="191"/>
      <c r="QGY38" s="191"/>
      <c r="QGZ38" s="191"/>
      <c r="QHA38" s="191"/>
      <c r="QHB38" s="191"/>
      <c r="QHC38" s="191"/>
      <c r="QHD38" s="191"/>
      <c r="QHE38" s="191"/>
      <c r="QHF38" s="191"/>
      <c r="QHG38" s="191"/>
      <c r="QHH38" s="191"/>
      <c r="QHI38" s="191"/>
      <c r="QHJ38" s="191"/>
      <c r="QHK38" s="191"/>
      <c r="QHL38" s="191"/>
      <c r="QHM38" s="191"/>
      <c r="QHN38" s="191"/>
      <c r="QHO38" s="191"/>
      <c r="QHP38" s="191"/>
      <c r="QHQ38" s="191"/>
      <c r="QHR38" s="191"/>
      <c r="QHS38" s="191"/>
      <c r="QHT38" s="191"/>
      <c r="QHU38" s="191"/>
      <c r="QHV38" s="191"/>
      <c r="QHW38" s="191"/>
      <c r="QHX38" s="191"/>
      <c r="QHY38" s="191"/>
      <c r="QHZ38" s="191"/>
      <c r="QIA38" s="191"/>
      <c r="QIB38" s="191"/>
      <c r="QIC38" s="191"/>
      <c r="QID38" s="191"/>
      <c r="QIE38" s="191"/>
      <c r="QIF38" s="191"/>
      <c r="QIG38" s="191"/>
      <c r="QIH38" s="191"/>
      <c r="QII38" s="191"/>
      <c r="QIJ38" s="191"/>
      <c r="QIK38" s="191"/>
      <c r="QIL38" s="191"/>
      <c r="QIM38" s="191"/>
      <c r="QIN38" s="191"/>
      <c r="QIO38" s="191"/>
      <c r="QIP38" s="191"/>
      <c r="QIQ38" s="191"/>
      <c r="QIR38" s="191"/>
      <c r="QIS38" s="191"/>
      <c r="QIT38" s="191"/>
      <c r="QIU38" s="191"/>
      <c r="QIV38" s="191"/>
      <c r="QIW38" s="191"/>
      <c r="QIX38" s="191"/>
      <c r="QIY38" s="191"/>
      <c r="QIZ38" s="191"/>
      <c r="QJA38" s="191"/>
      <c r="QJB38" s="191"/>
      <c r="QJC38" s="191"/>
      <c r="QJD38" s="191"/>
      <c r="QJE38" s="191"/>
      <c r="QJF38" s="191"/>
      <c r="QJG38" s="191"/>
      <c r="QJH38" s="191"/>
      <c r="QJI38" s="191"/>
      <c r="QJJ38" s="191"/>
      <c r="QJK38" s="191"/>
      <c r="QJL38" s="191"/>
      <c r="QJM38" s="191"/>
      <c r="QJN38" s="191"/>
      <c r="QJO38" s="191"/>
      <c r="QJP38" s="191"/>
      <c r="QJQ38" s="191"/>
      <c r="QJR38" s="191"/>
      <c r="QJS38" s="191"/>
      <c r="QJT38" s="191"/>
      <c r="QJU38" s="191"/>
      <c r="QJV38" s="191"/>
      <c r="QJW38" s="191"/>
      <c r="QJX38" s="191"/>
      <c r="QJY38" s="191"/>
      <c r="QJZ38" s="191"/>
      <c r="QKA38" s="191"/>
      <c r="QKB38" s="191"/>
      <c r="QKC38" s="191"/>
      <c r="QKD38" s="191"/>
      <c r="QKE38" s="191"/>
      <c r="QKF38" s="191"/>
      <c r="QKG38" s="191"/>
      <c r="QKH38" s="191"/>
      <c r="QKI38" s="191"/>
      <c r="QKJ38" s="191"/>
      <c r="QKK38" s="191"/>
      <c r="QKL38" s="191"/>
      <c r="QKM38" s="191"/>
      <c r="QKN38" s="191"/>
      <c r="QKO38" s="191"/>
      <c r="QKP38" s="191"/>
      <c r="QKQ38" s="191"/>
      <c r="QKR38" s="191"/>
      <c r="QKS38" s="191"/>
      <c r="QKT38" s="191"/>
      <c r="QKU38" s="191"/>
      <c r="QKV38" s="191"/>
      <c r="QKW38" s="191"/>
      <c r="QKX38" s="191"/>
      <c r="QKY38" s="191"/>
      <c r="QKZ38" s="191"/>
      <c r="QLA38" s="191"/>
      <c r="QLB38" s="191"/>
      <c r="QLC38" s="191"/>
      <c r="QLD38" s="191"/>
      <c r="QLE38" s="191"/>
      <c r="QLF38" s="191"/>
      <c r="QLG38" s="191"/>
      <c r="QLH38" s="191"/>
      <c r="QLI38" s="191"/>
      <c r="QLJ38" s="191"/>
      <c r="QLK38" s="191"/>
      <c r="QLL38" s="191"/>
      <c r="QLM38" s="191"/>
      <c r="QLN38" s="191"/>
      <c r="QLO38" s="191"/>
      <c r="QLP38" s="191"/>
      <c r="QLQ38" s="191"/>
      <c r="QLR38" s="191"/>
      <c r="QLS38" s="191"/>
      <c r="QLT38" s="191"/>
      <c r="QLU38" s="191"/>
      <c r="QLV38" s="191"/>
      <c r="QLW38" s="191"/>
      <c r="QLX38" s="191"/>
      <c r="QLY38" s="191"/>
      <c r="QLZ38" s="191"/>
      <c r="QMA38" s="191"/>
      <c r="QMB38" s="191"/>
      <c r="QMC38" s="191"/>
      <c r="QMD38" s="191"/>
      <c r="QME38" s="191"/>
      <c r="QMF38" s="191"/>
      <c r="QMG38" s="191"/>
      <c r="QMH38" s="191"/>
      <c r="QMI38" s="191"/>
      <c r="QMJ38" s="191"/>
      <c r="QMK38" s="191"/>
      <c r="QML38" s="191"/>
      <c r="QMM38" s="191"/>
      <c r="QMN38" s="191"/>
      <c r="QMO38" s="191"/>
      <c r="QMP38" s="191"/>
      <c r="QMQ38" s="191"/>
      <c r="QMR38" s="191"/>
      <c r="QMS38" s="191"/>
      <c r="QMT38" s="191"/>
      <c r="QMU38" s="191"/>
      <c r="QMV38" s="191"/>
      <c r="QMW38" s="191"/>
      <c r="QMX38" s="191"/>
      <c r="QMY38" s="191"/>
      <c r="QMZ38" s="191"/>
      <c r="QNA38" s="191"/>
      <c r="QNB38" s="191"/>
      <c r="QNC38" s="191"/>
      <c r="QND38" s="191"/>
      <c r="QNE38" s="191"/>
      <c r="QNF38" s="191"/>
      <c r="QNG38" s="191"/>
      <c r="QNH38" s="191"/>
      <c r="QNI38" s="191"/>
      <c r="QNJ38" s="191"/>
      <c r="QNK38" s="191"/>
      <c r="QNL38" s="191"/>
      <c r="QNM38" s="191"/>
      <c r="QNN38" s="191"/>
      <c r="QNO38" s="191"/>
      <c r="QNP38" s="191"/>
      <c r="QNQ38" s="191"/>
      <c r="QNR38" s="191"/>
      <c r="QNS38" s="191"/>
      <c r="QNT38" s="191"/>
      <c r="QNU38" s="191"/>
      <c r="QNV38" s="191"/>
      <c r="QNW38" s="191"/>
      <c r="QNX38" s="191"/>
      <c r="QNY38" s="191"/>
      <c r="QNZ38" s="191"/>
      <c r="QOA38" s="191"/>
      <c r="QOB38" s="191"/>
      <c r="QOC38" s="191"/>
      <c r="QOD38" s="191"/>
      <c r="QOE38" s="191"/>
      <c r="QOF38" s="191"/>
      <c r="QOG38" s="191"/>
      <c r="QOH38" s="191"/>
      <c r="QOI38" s="191"/>
      <c r="QOJ38" s="191"/>
      <c r="QOK38" s="191"/>
      <c r="QOL38" s="191"/>
      <c r="QOM38" s="191"/>
      <c r="QON38" s="191"/>
      <c r="QOO38" s="191"/>
      <c r="QOP38" s="191"/>
      <c r="QOQ38" s="191"/>
      <c r="QOR38" s="191"/>
      <c r="QOS38" s="191"/>
      <c r="QOT38" s="191"/>
      <c r="QOU38" s="191"/>
      <c r="QOV38" s="191"/>
      <c r="QOW38" s="191"/>
      <c r="QOX38" s="191"/>
      <c r="QOY38" s="191"/>
      <c r="QOZ38" s="191"/>
      <c r="QPA38" s="191"/>
      <c r="QPB38" s="191"/>
      <c r="QPC38" s="191"/>
      <c r="QPD38" s="191"/>
      <c r="QPE38" s="191"/>
      <c r="QPF38" s="191"/>
      <c r="QPG38" s="191"/>
      <c r="QPH38" s="191"/>
      <c r="QPI38" s="191"/>
      <c r="QPJ38" s="191"/>
      <c r="QPK38" s="191"/>
      <c r="QPL38" s="191"/>
      <c r="QPM38" s="191"/>
      <c r="QPN38" s="191"/>
      <c r="QPO38" s="191"/>
      <c r="QPP38" s="191"/>
      <c r="QPQ38" s="191"/>
      <c r="QPR38" s="191"/>
      <c r="QPS38" s="191"/>
      <c r="QPT38" s="191"/>
      <c r="QPU38" s="191"/>
      <c r="QPV38" s="191"/>
      <c r="QPW38" s="191"/>
      <c r="QPX38" s="191"/>
      <c r="QPY38" s="191"/>
      <c r="QPZ38" s="191"/>
      <c r="QQA38" s="191"/>
      <c r="QQB38" s="191"/>
      <c r="QQC38" s="191"/>
      <c r="QQD38" s="191"/>
      <c r="QQE38" s="191"/>
      <c r="QQF38" s="191"/>
      <c r="QQG38" s="191"/>
      <c r="QQH38" s="191"/>
      <c r="QQI38" s="191"/>
      <c r="QQJ38" s="191"/>
      <c r="QQK38" s="191"/>
      <c r="QQL38" s="191"/>
      <c r="QQM38" s="191"/>
      <c r="QQN38" s="191"/>
      <c r="QQO38" s="191"/>
      <c r="QQP38" s="191"/>
      <c r="QQQ38" s="191"/>
      <c r="QQR38" s="191"/>
      <c r="QQS38" s="191"/>
      <c r="QQT38" s="191"/>
      <c r="QQU38" s="191"/>
      <c r="QQV38" s="191"/>
      <c r="QQW38" s="191"/>
      <c r="QQX38" s="191"/>
      <c r="QQY38" s="191"/>
      <c r="QQZ38" s="191"/>
      <c r="QRA38" s="191"/>
      <c r="QRB38" s="191"/>
      <c r="QRC38" s="191"/>
      <c r="QRD38" s="191"/>
      <c r="QRE38" s="191"/>
      <c r="QRF38" s="191"/>
      <c r="QRG38" s="191"/>
      <c r="QRH38" s="191"/>
      <c r="QRI38" s="191"/>
      <c r="QRJ38" s="191"/>
      <c r="QRK38" s="191"/>
      <c r="QRL38" s="191"/>
      <c r="QRM38" s="191"/>
      <c r="QRN38" s="191"/>
      <c r="QRO38" s="191"/>
      <c r="QRP38" s="191"/>
      <c r="QRQ38" s="191"/>
      <c r="QRR38" s="191"/>
      <c r="QRS38" s="191"/>
      <c r="QRT38" s="191"/>
      <c r="QRU38" s="191"/>
      <c r="QRV38" s="191"/>
      <c r="QRW38" s="191"/>
      <c r="QRX38" s="191"/>
      <c r="QRY38" s="191"/>
      <c r="QRZ38" s="191"/>
      <c r="QSA38" s="191"/>
      <c r="QSB38" s="191"/>
      <c r="QSC38" s="191"/>
      <c r="QSD38" s="191"/>
      <c r="QSE38" s="191"/>
      <c r="QSF38" s="191"/>
      <c r="QSG38" s="191"/>
      <c r="QSH38" s="191"/>
      <c r="QSI38" s="191"/>
      <c r="QSJ38" s="191"/>
      <c r="QSK38" s="191"/>
      <c r="QSL38" s="191"/>
      <c r="QSM38" s="191"/>
      <c r="QSN38" s="191"/>
      <c r="QSO38" s="191"/>
      <c r="QSP38" s="191"/>
      <c r="QSQ38" s="191"/>
      <c r="QSR38" s="191"/>
      <c r="QSS38" s="191"/>
      <c r="QST38" s="191"/>
      <c r="QSU38" s="191"/>
      <c r="QSV38" s="191"/>
      <c r="QSW38" s="191"/>
      <c r="QSX38" s="191"/>
      <c r="QSY38" s="191"/>
      <c r="QSZ38" s="191"/>
      <c r="QTA38" s="191"/>
      <c r="QTB38" s="191"/>
      <c r="QTC38" s="191"/>
      <c r="QTD38" s="191"/>
      <c r="QTE38" s="191"/>
      <c r="QTF38" s="191"/>
      <c r="QTG38" s="191"/>
      <c r="QTH38" s="191"/>
      <c r="QTI38" s="191"/>
      <c r="QTJ38" s="191"/>
      <c r="QTK38" s="191"/>
      <c r="QTL38" s="191"/>
      <c r="QTM38" s="191"/>
      <c r="QTN38" s="191"/>
      <c r="QTO38" s="191"/>
      <c r="QTP38" s="191"/>
      <c r="QTQ38" s="191"/>
      <c r="QTR38" s="191"/>
      <c r="QTS38" s="191"/>
      <c r="QTT38" s="191"/>
      <c r="QTU38" s="191"/>
      <c r="QTV38" s="191"/>
      <c r="QTW38" s="191"/>
      <c r="QTX38" s="191"/>
      <c r="QTY38" s="191"/>
      <c r="QTZ38" s="191"/>
      <c r="QUA38" s="191"/>
      <c r="QUB38" s="191"/>
      <c r="QUC38" s="191"/>
      <c r="QUD38" s="191"/>
      <c r="QUE38" s="191"/>
      <c r="QUF38" s="191"/>
      <c r="QUG38" s="191"/>
      <c r="QUH38" s="191"/>
      <c r="QUI38" s="191"/>
      <c r="QUJ38" s="191"/>
      <c r="QUK38" s="191"/>
      <c r="QUL38" s="191"/>
      <c r="QUM38" s="191"/>
      <c r="QUN38" s="191"/>
      <c r="QUO38" s="191"/>
      <c r="QUP38" s="191"/>
      <c r="QUQ38" s="191"/>
      <c r="QUR38" s="191"/>
      <c r="QUS38" s="191"/>
      <c r="QUT38" s="191"/>
      <c r="QUU38" s="191"/>
      <c r="QUV38" s="191"/>
      <c r="QUW38" s="191"/>
      <c r="QUX38" s="191"/>
      <c r="QUY38" s="191"/>
      <c r="QUZ38" s="191"/>
      <c r="QVA38" s="191"/>
      <c r="QVB38" s="191"/>
      <c r="QVC38" s="191"/>
      <c r="QVD38" s="191"/>
      <c r="QVE38" s="191"/>
      <c r="QVF38" s="191"/>
      <c r="QVG38" s="191"/>
      <c r="QVH38" s="191"/>
      <c r="QVI38" s="191"/>
      <c r="QVJ38" s="191"/>
      <c r="QVK38" s="191"/>
      <c r="QVL38" s="191"/>
      <c r="QVM38" s="191"/>
      <c r="QVN38" s="191"/>
      <c r="QVO38" s="191"/>
      <c r="QVP38" s="191"/>
      <c r="QVQ38" s="191"/>
      <c r="QVR38" s="191"/>
      <c r="QVS38" s="191"/>
      <c r="QVT38" s="191"/>
      <c r="QVU38" s="191"/>
      <c r="QVV38" s="191"/>
      <c r="QVW38" s="191"/>
      <c r="QVX38" s="191"/>
      <c r="QVY38" s="191"/>
      <c r="QVZ38" s="191"/>
      <c r="QWA38" s="191"/>
      <c r="QWB38" s="191"/>
      <c r="QWC38" s="191"/>
      <c r="QWD38" s="191"/>
      <c r="QWE38" s="191"/>
      <c r="QWF38" s="191"/>
      <c r="QWG38" s="191"/>
      <c r="QWH38" s="191"/>
      <c r="QWI38" s="191"/>
      <c r="QWJ38" s="191"/>
      <c r="QWK38" s="191"/>
      <c r="QWL38" s="191"/>
      <c r="QWM38" s="191"/>
      <c r="QWN38" s="191"/>
      <c r="QWO38" s="191"/>
      <c r="QWP38" s="191"/>
      <c r="QWQ38" s="191"/>
      <c r="QWR38" s="191"/>
      <c r="QWS38" s="191"/>
      <c r="QWT38" s="191"/>
      <c r="QWU38" s="191"/>
      <c r="QWV38" s="191"/>
      <c r="QWW38" s="191"/>
      <c r="QWX38" s="191"/>
      <c r="QWY38" s="191"/>
      <c r="QWZ38" s="191"/>
      <c r="QXA38" s="191"/>
      <c r="QXB38" s="191"/>
      <c r="QXC38" s="191"/>
      <c r="QXD38" s="191"/>
      <c r="QXE38" s="191"/>
      <c r="QXF38" s="191"/>
      <c r="QXG38" s="191"/>
      <c r="QXH38" s="191"/>
      <c r="QXI38" s="191"/>
      <c r="QXJ38" s="191"/>
      <c r="QXK38" s="191"/>
      <c r="QXL38" s="191"/>
      <c r="QXM38" s="191"/>
      <c r="QXN38" s="191"/>
      <c r="QXO38" s="191"/>
      <c r="QXP38" s="191"/>
      <c r="QXQ38" s="191"/>
      <c r="QXR38" s="191"/>
      <c r="QXS38" s="191"/>
      <c r="QXT38" s="191"/>
      <c r="QXU38" s="191"/>
      <c r="QXV38" s="191"/>
      <c r="QXW38" s="191"/>
      <c r="QXX38" s="191"/>
      <c r="QXY38" s="191"/>
      <c r="QXZ38" s="191"/>
      <c r="QYA38" s="191"/>
      <c r="QYB38" s="191"/>
      <c r="QYC38" s="191"/>
      <c r="QYD38" s="191"/>
      <c r="QYE38" s="191"/>
      <c r="QYF38" s="191"/>
      <c r="QYG38" s="191"/>
      <c r="QYH38" s="191"/>
      <c r="QYI38" s="191"/>
      <c r="QYJ38" s="191"/>
      <c r="QYK38" s="191"/>
      <c r="QYL38" s="191"/>
      <c r="QYM38" s="191"/>
      <c r="QYN38" s="191"/>
      <c r="QYO38" s="191"/>
      <c r="QYP38" s="191"/>
      <c r="QYQ38" s="191"/>
      <c r="QYR38" s="191"/>
      <c r="QYS38" s="191"/>
      <c r="QYT38" s="191"/>
      <c r="QYU38" s="191"/>
      <c r="QYV38" s="191"/>
      <c r="QYW38" s="191"/>
      <c r="QYX38" s="191"/>
      <c r="QYY38" s="191"/>
      <c r="QYZ38" s="191"/>
      <c r="QZA38" s="191"/>
      <c r="QZB38" s="191"/>
      <c r="QZC38" s="191"/>
      <c r="QZD38" s="191"/>
      <c r="QZE38" s="191"/>
      <c r="QZF38" s="191"/>
      <c r="QZG38" s="191"/>
      <c r="QZH38" s="191"/>
      <c r="QZI38" s="191"/>
      <c r="QZJ38" s="191"/>
      <c r="QZK38" s="191"/>
      <c r="QZL38" s="191"/>
      <c r="QZM38" s="191"/>
      <c r="QZN38" s="191"/>
      <c r="QZO38" s="191"/>
      <c r="QZP38" s="191"/>
      <c r="QZQ38" s="191"/>
      <c r="QZR38" s="191"/>
      <c r="QZS38" s="191"/>
      <c r="QZT38" s="191"/>
      <c r="QZU38" s="191"/>
      <c r="QZV38" s="191"/>
      <c r="QZW38" s="191"/>
      <c r="QZX38" s="191"/>
      <c r="QZY38" s="191"/>
      <c r="QZZ38" s="191"/>
      <c r="RAA38" s="191"/>
      <c r="RAB38" s="191"/>
      <c r="RAC38" s="191"/>
      <c r="RAD38" s="191"/>
      <c r="RAE38" s="191"/>
      <c r="RAF38" s="191"/>
      <c r="RAG38" s="191"/>
      <c r="RAH38" s="191"/>
      <c r="RAI38" s="191"/>
      <c r="RAJ38" s="191"/>
      <c r="RAK38" s="191"/>
      <c r="RAL38" s="191"/>
      <c r="RAM38" s="191"/>
      <c r="RAN38" s="191"/>
      <c r="RAO38" s="191"/>
      <c r="RAP38" s="191"/>
      <c r="RAQ38" s="191"/>
      <c r="RAR38" s="191"/>
      <c r="RAS38" s="191"/>
      <c r="RAT38" s="191"/>
      <c r="RAU38" s="191"/>
      <c r="RAV38" s="191"/>
      <c r="RAW38" s="191"/>
      <c r="RAX38" s="191"/>
      <c r="RAY38" s="191"/>
      <c r="RAZ38" s="191"/>
      <c r="RBA38" s="191"/>
      <c r="RBB38" s="191"/>
      <c r="RBC38" s="191"/>
      <c r="RBD38" s="191"/>
      <c r="RBE38" s="191"/>
      <c r="RBF38" s="191"/>
      <c r="RBG38" s="191"/>
      <c r="RBH38" s="191"/>
      <c r="RBI38" s="191"/>
      <c r="RBJ38" s="191"/>
      <c r="RBK38" s="191"/>
      <c r="RBL38" s="191"/>
      <c r="RBM38" s="191"/>
      <c r="RBN38" s="191"/>
      <c r="RBO38" s="191"/>
      <c r="RBP38" s="191"/>
      <c r="RBQ38" s="191"/>
      <c r="RBR38" s="191"/>
      <c r="RBS38" s="191"/>
      <c r="RBT38" s="191"/>
      <c r="RBU38" s="191"/>
      <c r="RBV38" s="191"/>
      <c r="RBW38" s="191"/>
      <c r="RBX38" s="191"/>
      <c r="RBY38" s="191"/>
      <c r="RBZ38" s="191"/>
      <c r="RCA38" s="191"/>
      <c r="RCB38" s="191"/>
      <c r="RCC38" s="191"/>
      <c r="RCD38" s="191"/>
      <c r="RCE38" s="191"/>
      <c r="RCF38" s="191"/>
      <c r="RCG38" s="191"/>
      <c r="RCH38" s="191"/>
      <c r="RCI38" s="191"/>
      <c r="RCJ38" s="191"/>
      <c r="RCK38" s="191"/>
      <c r="RCL38" s="191"/>
      <c r="RCM38" s="191"/>
      <c r="RCN38" s="191"/>
      <c r="RCO38" s="191"/>
      <c r="RCP38" s="191"/>
      <c r="RCQ38" s="191"/>
      <c r="RCR38" s="191"/>
      <c r="RCS38" s="191"/>
      <c r="RCT38" s="191"/>
      <c r="RCU38" s="191"/>
      <c r="RCV38" s="191"/>
      <c r="RCW38" s="191"/>
      <c r="RCX38" s="191"/>
      <c r="RCY38" s="191"/>
      <c r="RCZ38" s="191"/>
      <c r="RDA38" s="191"/>
      <c r="RDB38" s="191"/>
      <c r="RDC38" s="191"/>
      <c r="RDD38" s="191"/>
      <c r="RDE38" s="191"/>
      <c r="RDF38" s="191"/>
      <c r="RDG38" s="191"/>
      <c r="RDH38" s="191"/>
      <c r="RDI38" s="191"/>
      <c r="RDJ38" s="191"/>
      <c r="RDK38" s="191"/>
      <c r="RDL38" s="191"/>
      <c r="RDM38" s="191"/>
      <c r="RDN38" s="191"/>
      <c r="RDO38" s="191"/>
      <c r="RDP38" s="191"/>
      <c r="RDQ38" s="191"/>
      <c r="RDR38" s="191"/>
      <c r="RDS38" s="191"/>
      <c r="RDT38" s="191"/>
      <c r="RDU38" s="191"/>
      <c r="RDV38" s="191"/>
      <c r="RDW38" s="191"/>
      <c r="RDX38" s="191"/>
      <c r="RDY38" s="191"/>
      <c r="RDZ38" s="191"/>
      <c r="REA38" s="191"/>
      <c r="REB38" s="191"/>
      <c r="REC38" s="191"/>
      <c r="RED38" s="191"/>
      <c r="REE38" s="191"/>
      <c r="REF38" s="191"/>
      <c r="REG38" s="191"/>
      <c r="REH38" s="191"/>
      <c r="REI38" s="191"/>
      <c r="REJ38" s="191"/>
      <c r="REK38" s="191"/>
      <c r="REL38" s="191"/>
      <c r="REM38" s="191"/>
      <c r="REN38" s="191"/>
      <c r="REO38" s="191"/>
      <c r="REP38" s="191"/>
      <c r="REQ38" s="191"/>
      <c r="RER38" s="191"/>
      <c r="RES38" s="191"/>
      <c r="RET38" s="191"/>
      <c r="REU38" s="191"/>
      <c r="REV38" s="191"/>
      <c r="REW38" s="191"/>
      <c r="REX38" s="191"/>
      <c r="REY38" s="191"/>
      <c r="REZ38" s="191"/>
      <c r="RFA38" s="191"/>
      <c r="RFB38" s="191"/>
      <c r="RFC38" s="191"/>
      <c r="RFD38" s="191"/>
      <c r="RFE38" s="191"/>
      <c r="RFF38" s="191"/>
      <c r="RFG38" s="191"/>
      <c r="RFH38" s="191"/>
      <c r="RFI38" s="191"/>
      <c r="RFJ38" s="191"/>
      <c r="RFK38" s="191"/>
      <c r="RFL38" s="191"/>
      <c r="RFM38" s="191"/>
      <c r="RFN38" s="191"/>
      <c r="RFO38" s="191"/>
      <c r="RFP38" s="191"/>
      <c r="RFQ38" s="191"/>
      <c r="RFR38" s="191"/>
      <c r="RFS38" s="191"/>
      <c r="RFT38" s="191"/>
      <c r="RFU38" s="191"/>
      <c r="RFV38" s="191"/>
      <c r="RFW38" s="191"/>
      <c r="RFX38" s="191"/>
      <c r="RFY38" s="191"/>
      <c r="RFZ38" s="191"/>
      <c r="RGA38" s="191"/>
      <c r="RGB38" s="191"/>
      <c r="RGC38" s="191"/>
      <c r="RGD38" s="191"/>
      <c r="RGE38" s="191"/>
      <c r="RGF38" s="191"/>
      <c r="RGG38" s="191"/>
      <c r="RGH38" s="191"/>
      <c r="RGI38" s="191"/>
      <c r="RGJ38" s="191"/>
      <c r="RGK38" s="191"/>
      <c r="RGL38" s="191"/>
      <c r="RGM38" s="191"/>
      <c r="RGN38" s="191"/>
      <c r="RGO38" s="191"/>
      <c r="RGP38" s="191"/>
      <c r="RGQ38" s="191"/>
      <c r="RGR38" s="191"/>
      <c r="RGS38" s="191"/>
      <c r="RGT38" s="191"/>
      <c r="RGU38" s="191"/>
      <c r="RGV38" s="191"/>
      <c r="RGW38" s="191"/>
      <c r="RGX38" s="191"/>
      <c r="RGY38" s="191"/>
      <c r="RGZ38" s="191"/>
      <c r="RHA38" s="191"/>
      <c r="RHB38" s="191"/>
      <c r="RHC38" s="191"/>
      <c r="RHD38" s="191"/>
      <c r="RHE38" s="191"/>
      <c r="RHF38" s="191"/>
      <c r="RHG38" s="191"/>
      <c r="RHH38" s="191"/>
      <c r="RHI38" s="191"/>
      <c r="RHJ38" s="191"/>
      <c r="RHK38" s="191"/>
      <c r="RHL38" s="191"/>
      <c r="RHM38" s="191"/>
      <c r="RHN38" s="191"/>
      <c r="RHO38" s="191"/>
      <c r="RHP38" s="191"/>
      <c r="RHQ38" s="191"/>
      <c r="RHR38" s="191"/>
      <c r="RHS38" s="191"/>
      <c r="RHT38" s="191"/>
      <c r="RHU38" s="191"/>
      <c r="RHV38" s="191"/>
      <c r="RHW38" s="191"/>
      <c r="RHX38" s="191"/>
      <c r="RHY38" s="191"/>
      <c r="RHZ38" s="191"/>
      <c r="RIA38" s="191"/>
      <c r="RIB38" s="191"/>
      <c r="RIC38" s="191"/>
      <c r="RID38" s="191"/>
      <c r="RIE38" s="191"/>
      <c r="RIF38" s="191"/>
      <c r="RIG38" s="191"/>
      <c r="RIH38" s="191"/>
      <c r="RII38" s="191"/>
      <c r="RIJ38" s="191"/>
      <c r="RIK38" s="191"/>
      <c r="RIL38" s="191"/>
      <c r="RIM38" s="191"/>
      <c r="RIN38" s="191"/>
      <c r="RIO38" s="191"/>
      <c r="RIP38" s="191"/>
      <c r="RIQ38" s="191"/>
      <c r="RIR38" s="191"/>
      <c r="RIS38" s="191"/>
      <c r="RIT38" s="191"/>
      <c r="RIU38" s="191"/>
      <c r="RIV38" s="191"/>
      <c r="RIW38" s="191"/>
      <c r="RIX38" s="191"/>
      <c r="RIY38" s="191"/>
      <c r="RIZ38" s="191"/>
      <c r="RJA38" s="191"/>
      <c r="RJB38" s="191"/>
      <c r="RJC38" s="191"/>
      <c r="RJD38" s="191"/>
      <c r="RJE38" s="191"/>
      <c r="RJF38" s="191"/>
      <c r="RJG38" s="191"/>
      <c r="RJH38" s="191"/>
      <c r="RJI38" s="191"/>
      <c r="RJJ38" s="191"/>
      <c r="RJK38" s="191"/>
      <c r="RJL38" s="191"/>
      <c r="RJM38" s="191"/>
      <c r="RJN38" s="191"/>
      <c r="RJO38" s="191"/>
      <c r="RJP38" s="191"/>
      <c r="RJQ38" s="191"/>
      <c r="RJR38" s="191"/>
      <c r="RJS38" s="191"/>
      <c r="RJT38" s="191"/>
      <c r="RJU38" s="191"/>
      <c r="RJV38" s="191"/>
      <c r="RJW38" s="191"/>
      <c r="RJX38" s="191"/>
      <c r="RJY38" s="191"/>
      <c r="RJZ38" s="191"/>
      <c r="RKA38" s="191"/>
      <c r="RKB38" s="191"/>
      <c r="RKC38" s="191"/>
      <c r="RKD38" s="191"/>
      <c r="RKE38" s="191"/>
      <c r="RKF38" s="191"/>
      <c r="RKG38" s="191"/>
      <c r="RKH38" s="191"/>
      <c r="RKI38" s="191"/>
      <c r="RKJ38" s="191"/>
      <c r="RKK38" s="191"/>
      <c r="RKL38" s="191"/>
      <c r="RKM38" s="191"/>
      <c r="RKN38" s="191"/>
      <c r="RKO38" s="191"/>
      <c r="RKP38" s="191"/>
      <c r="RKQ38" s="191"/>
      <c r="RKR38" s="191"/>
      <c r="RKS38" s="191"/>
      <c r="RKT38" s="191"/>
      <c r="RKU38" s="191"/>
      <c r="RKV38" s="191"/>
      <c r="RKW38" s="191"/>
      <c r="RKX38" s="191"/>
      <c r="RKY38" s="191"/>
      <c r="RKZ38" s="191"/>
      <c r="RLA38" s="191"/>
      <c r="RLB38" s="191"/>
      <c r="RLC38" s="191"/>
      <c r="RLD38" s="191"/>
      <c r="RLE38" s="191"/>
      <c r="RLF38" s="191"/>
      <c r="RLG38" s="191"/>
      <c r="RLH38" s="191"/>
      <c r="RLI38" s="191"/>
      <c r="RLJ38" s="191"/>
      <c r="RLK38" s="191"/>
      <c r="RLL38" s="191"/>
      <c r="RLM38" s="191"/>
      <c r="RLN38" s="191"/>
      <c r="RLO38" s="191"/>
      <c r="RLP38" s="191"/>
      <c r="RLQ38" s="191"/>
      <c r="RLR38" s="191"/>
      <c r="RLS38" s="191"/>
      <c r="RLT38" s="191"/>
      <c r="RLU38" s="191"/>
      <c r="RLV38" s="191"/>
      <c r="RLW38" s="191"/>
      <c r="RLX38" s="191"/>
      <c r="RLY38" s="191"/>
      <c r="RLZ38" s="191"/>
      <c r="RMA38" s="191"/>
      <c r="RMB38" s="191"/>
      <c r="RMC38" s="191"/>
      <c r="RMD38" s="191"/>
      <c r="RME38" s="191"/>
      <c r="RMF38" s="191"/>
      <c r="RMG38" s="191"/>
      <c r="RMH38" s="191"/>
      <c r="RMI38" s="191"/>
      <c r="RMJ38" s="191"/>
      <c r="RMK38" s="191"/>
      <c r="RML38" s="191"/>
      <c r="RMM38" s="191"/>
      <c r="RMN38" s="191"/>
      <c r="RMO38" s="191"/>
      <c r="RMP38" s="191"/>
      <c r="RMQ38" s="191"/>
      <c r="RMR38" s="191"/>
      <c r="RMS38" s="191"/>
      <c r="RMT38" s="191"/>
      <c r="RMU38" s="191"/>
      <c r="RMV38" s="191"/>
      <c r="RMW38" s="191"/>
      <c r="RMX38" s="191"/>
      <c r="RMY38" s="191"/>
      <c r="RMZ38" s="191"/>
      <c r="RNA38" s="191"/>
      <c r="RNB38" s="191"/>
      <c r="RNC38" s="191"/>
      <c r="RND38" s="191"/>
      <c r="RNE38" s="191"/>
      <c r="RNF38" s="191"/>
      <c r="RNG38" s="191"/>
      <c r="RNH38" s="191"/>
      <c r="RNI38" s="191"/>
      <c r="RNJ38" s="191"/>
      <c r="RNK38" s="191"/>
      <c r="RNL38" s="191"/>
      <c r="RNM38" s="191"/>
      <c r="RNN38" s="191"/>
      <c r="RNO38" s="191"/>
      <c r="RNP38" s="191"/>
      <c r="RNQ38" s="191"/>
      <c r="RNR38" s="191"/>
      <c r="RNS38" s="191"/>
      <c r="RNT38" s="191"/>
      <c r="RNU38" s="191"/>
      <c r="RNV38" s="191"/>
      <c r="RNW38" s="191"/>
      <c r="RNX38" s="191"/>
      <c r="RNY38" s="191"/>
      <c r="RNZ38" s="191"/>
      <c r="ROA38" s="191"/>
      <c r="ROB38" s="191"/>
      <c r="ROC38" s="191"/>
      <c r="ROD38" s="191"/>
      <c r="ROE38" s="191"/>
      <c r="ROF38" s="191"/>
      <c r="ROG38" s="191"/>
      <c r="ROH38" s="191"/>
      <c r="ROI38" s="191"/>
      <c r="ROJ38" s="191"/>
      <c r="ROK38" s="191"/>
      <c r="ROL38" s="191"/>
      <c r="ROM38" s="191"/>
      <c r="RON38" s="191"/>
      <c r="ROO38" s="191"/>
      <c r="ROP38" s="191"/>
      <c r="ROQ38" s="191"/>
      <c r="ROR38" s="191"/>
      <c r="ROS38" s="191"/>
      <c r="ROT38" s="191"/>
      <c r="ROU38" s="191"/>
      <c r="ROV38" s="191"/>
      <c r="ROW38" s="191"/>
      <c r="ROX38" s="191"/>
      <c r="ROY38" s="191"/>
      <c r="ROZ38" s="191"/>
      <c r="RPA38" s="191"/>
      <c r="RPB38" s="191"/>
      <c r="RPC38" s="191"/>
      <c r="RPD38" s="191"/>
      <c r="RPE38" s="191"/>
      <c r="RPF38" s="191"/>
      <c r="RPG38" s="191"/>
      <c r="RPH38" s="191"/>
      <c r="RPI38" s="191"/>
      <c r="RPJ38" s="191"/>
      <c r="RPK38" s="191"/>
      <c r="RPL38" s="191"/>
      <c r="RPM38" s="191"/>
      <c r="RPN38" s="191"/>
      <c r="RPO38" s="191"/>
      <c r="RPP38" s="191"/>
      <c r="RPQ38" s="191"/>
      <c r="RPR38" s="191"/>
      <c r="RPS38" s="191"/>
      <c r="RPT38" s="191"/>
      <c r="RPU38" s="191"/>
      <c r="RPV38" s="191"/>
      <c r="RPW38" s="191"/>
      <c r="RPX38" s="191"/>
      <c r="RPY38" s="191"/>
      <c r="RPZ38" s="191"/>
      <c r="RQA38" s="191"/>
      <c r="RQB38" s="191"/>
      <c r="RQC38" s="191"/>
      <c r="RQD38" s="191"/>
      <c r="RQE38" s="191"/>
      <c r="RQF38" s="191"/>
      <c r="RQG38" s="191"/>
      <c r="RQH38" s="191"/>
      <c r="RQI38" s="191"/>
      <c r="RQJ38" s="191"/>
      <c r="RQK38" s="191"/>
      <c r="RQL38" s="191"/>
      <c r="RQM38" s="191"/>
      <c r="RQN38" s="191"/>
      <c r="RQO38" s="191"/>
      <c r="RQP38" s="191"/>
      <c r="RQQ38" s="191"/>
      <c r="RQR38" s="191"/>
      <c r="RQS38" s="191"/>
      <c r="RQT38" s="191"/>
      <c r="RQU38" s="191"/>
      <c r="RQV38" s="191"/>
      <c r="RQW38" s="191"/>
      <c r="RQX38" s="191"/>
      <c r="RQY38" s="191"/>
      <c r="RQZ38" s="191"/>
      <c r="RRA38" s="191"/>
      <c r="RRB38" s="191"/>
      <c r="RRC38" s="191"/>
      <c r="RRD38" s="191"/>
      <c r="RRE38" s="191"/>
      <c r="RRF38" s="191"/>
      <c r="RRG38" s="191"/>
      <c r="RRH38" s="191"/>
      <c r="RRI38" s="191"/>
      <c r="RRJ38" s="191"/>
      <c r="RRK38" s="191"/>
      <c r="RRL38" s="191"/>
      <c r="RRM38" s="191"/>
      <c r="RRN38" s="191"/>
      <c r="RRO38" s="191"/>
      <c r="RRP38" s="191"/>
      <c r="RRQ38" s="191"/>
      <c r="RRR38" s="191"/>
      <c r="RRS38" s="191"/>
      <c r="RRT38" s="191"/>
      <c r="RRU38" s="191"/>
      <c r="RRV38" s="191"/>
      <c r="RRW38" s="191"/>
      <c r="RRX38" s="191"/>
      <c r="RRY38" s="191"/>
      <c r="RRZ38" s="191"/>
      <c r="RSA38" s="191"/>
      <c r="RSB38" s="191"/>
      <c r="RSC38" s="191"/>
      <c r="RSD38" s="191"/>
      <c r="RSE38" s="191"/>
      <c r="RSF38" s="191"/>
      <c r="RSG38" s="191"/>
      <c r="RSH38" s="191"/>
      <c r="RSI38" s="191"/>
      <c r="RSJ38" s="191"/>
      <c r="RSK38" s="191"/>
      <c r="RSL38" s="191"/>
      <c r="RSM38" s="191"/>
      <c r="RSN38" s="191"/>
      <c r="RSO38" s="191"/>
      <c r="RSP38" s="191"/>
      <c r="RSQ38" s="191"/>
      <c r="RSR38" s="191"/>
      <c r="RSS38" s="191"/>
      <c r="RST38" s="191"/>
      <c r="RSU38" s="191"/>
      <c r="RSV38" s="191"/>
      <c r="RSW38" s="191"/>
      <c r="RSX38" s="191"/>
      <c r="RSY38" s="191"/>
      <c r="RSZ38" s="191"/>
      <c r="RTA38" s="191"/>
      <c r="RTB38" s="191"/>
      <c r="RTC38" s="191"/>
      <c r="RTD38" s="191"/>
      <c r="RTE38" s="191"/>
      <c r="RTF38" s="191"/>
      <c r="RTG38" s="191"/>
      <c r="RTH38" s="191"/>
      <c r="RTI38" s="191"/>
      <c r="RTJ38" s="191"/>
      <c r="RTK38" s="191"/>
      <c r="RTL38" s="191"/>
      <c r="RTM38" s="191"/>
      <c r="RTN38" s="191"/>
      <c r="RTO38" s="191"/>
      <c r="RTP38" s="191"/>
      <c r="RTQ38" s="191"/>
      <c r="RTR38" s="191"/>
      <c r="RTS38" s="191"/>
      <c r="RTT38" s="191"/>
      <c r="RTU38" s="191"/>
      <c r="RTV38" s="191"/>
      <c r="RTW38" s="191"/>
      <c r="RTX38" s="191"/>
      <c r="RTY38" s="191"/>
      <c r="RTZ38" s="191"/>
      <c r="RUA38" s="191"/>
      <c r="RUB38" s="191"/>
      <c r="RUC38" s="191"/>
      <c r="RUD38" s="191"/>
      <c r="RUE38" s="191"/>
      <c r="RUF38" s="191"/>
      <c r="RUG38" s="191"/>
      <c r="RUH38" s="191"/>
      <c r="RUI38" s="191"/>
      <c r="RUJ38" s="191"/>
      <c r="RUK38" s="191"/>
      <c r="RUL38" s="191"/>
      <c r="RUM38" s="191"/>
      <c r="RUN38" s="191"/>
      <c r="RUO38" s="191"/>
      <c r="RUP38" s="191"/>
      <c r="RUQ38" s="191"/>
      <c r="RUR38" s="191"/>
      <c r="RUS38" s="191"/>
      <c r="RUT38" s="191"/>
      <c r="RUU38" s="191"/>
      <c r="RUV38" s="191"/>
      <c r="RUW38" s="191"/>
      <c r="RUX38" s="191"/>
      <c r="RUY38" s="191"/>
      <c r="RUZ38" s="191"/>
      <c r="RVA38" s="191"/>
      <c r="RVB38" s="191"/>
      <c r="RVC38" s="191"/>
      <c r="RVD38" s="191"/>
      <c r="RVE38" s="191"/>
      <c r="RVF38" s="191"/>
      <c r="RVG38" s="191"/>
      <c r="RVH38" s="191"/>
      <c r="RVI38" s="191"/>
      <c r="RVJ38" s="191"/>
      <c r="RVK38" s="191"/>
      <c r="RVL38" s="191"/>
      <c r="RVM38" s="191"/>
      <c r="RVN38" s="191"/>
      <c r="RVO38" s="191"/>
      <c r="RVP38" s="191"/>
      <c r="RVQ38" s="191"/>
      <c r="RVR38" s="191"/>
      <c r="RVS38" s="191"/>
      <c r="RVT38" s="191"/>
      <c r="RVU38" s="191"/>
      <c r="RVV38" s="191"/>
      <c r="RVW38" s="191"/>
      <c r="RVX38" s="191"/>
      <c r="RVY38" s="191"/>
      <c r="RVZ38" s="191"/>
      <c r="RWA38" s="191"/>
      <c r="RWB38" s="191"/>
      <c r="RWC38" s="191"/>
      <c r="RWD38" s="191"/>
      <c r="RWE38" s="191"/>
      <c r="RWF38" s="191"/>
      <c r="RWG38" s="191"/>
      <c r="RWH38" s="191"/>
      <c r="RWI38" s="191"/>
      <c r="RWJ38" s="191"/>
      <c r="RWK38" s="191"/>
      <c r="RWL38" s="191"/>
      <c r="RWM38" s="191"/>
      <c r="RWN38" s="191"/>
      <c r="RWO38" s="191"/>
      <c r="RWP38" s="191"/>
      <c r="RWQ38" s="191"/>
      <c r="RWR38" s="191"/>
      <c r="RWS38" s="191"/>
      <c r="RWT38" s="191"/>
      <c r="RWU38" s="191"/>
      <c r="RWV38" s="191"/>
      <c r="RWW38" s="191"/>
      <c r="RWX38" s="191"/>
      <c r="RWY38" s="191"/>
      <c r="RWZ38" s="191"/>
      <c r="RXA38" s="191"/>
      <c r="RXB38" s="191"/>
      <c r="RXC38" s="191"/>
      <c r="RXD38" s="191"/>
      <c r="RXE38" s="191"/>
      <c r="RXF38" s="191"/>
      <c r="RXG38" s="191"/>
      <c r="RXH38" s="191"/>
      <c r="RXI38" s="191"/>
      <c r="RXJ38" s="191"/>
      <c r="RXK38" s="191"/>
      <c r="RXL38" s="191"/>
      <c r="RXM38" s="191"/>
      <c r="RXN38" s="191"/>
      <c r="RXO38" s="191"/>
      <c r="RXP38" s="191"/>
      <c r="RXQ38" s="191"/>
      <c r="RXR38" s="191"/>
      <c r="RXS38" s="191"/>
      <c r="RXT38" s="191"/>
      <c r="RXU38" s="191"/>
      <c r="RXV38" s="191"/>
      <c r="RXW38" s="191"/>
      <c r="RXX38" s="191"/>
      <c r="RXY38" s="191"/>
      <c r="RXZ38" s="191"/>
      <c r="RYA38" s="191"/>
      <c r="RYB38" s="191"/>
      <c r="RYC38" s="191"/>
      <c r="RYD38" s="191"/>
      <c r="RYE38" s="191"/>
      <c r="RYF38" s="191"/>
      <c r="RYG38" s="191"/>
      <c r="RYH38" s="191"/>
      <c r="RYI38" s="191"/>
      <c r="RYJ38" s="191"/>
      <c r="RYK38" s="191"/>
      <c r="RYL38" s="191"/>
      <c r="RYM38" s="191"/>
      <c r="RYN38" s="191"/>
      <c r="RYO38" s="191"/>
      <c r="RYP38" s="191"/>
      <c r="RYQ38" s="191"/>
      <c r="RYR38" s="191"/>
      <c r="RYS38" s="191"/>
      <c r="RYT38" s="191"/>
      <c r="RYU38" s="191"/>
      <c r="RYV38" s="191"/>
      <c r="RYW38" s="191"/>
      <c r="RYX38" s="191"/>
      <c r="RYY38" s="191"/>
      <c r="RYZ38" s="191"/>
      <c r="RZA38" s="191"/>
      <c r="RZB38" s="191"/>
      <c r="RZC38" s="191"/>
      <c r="RZD38" s="191"/>
      <c r="RZE38" s="191"/>
      <c r="RZF38" s="191"/>
      <c r="RZG38" s="191"/>
      <c r="RZH38" s="191"/>
      <c r="RZI38" s="191"/>
      <c r="RZJ38" s="191"/>
      <c r="RZK38" s="191"/>
      <c r="RZL38" s="191"/>
      <c r="RZM38" s="191"/>
      <c r="RZN38" s="191"/>
      <c r="RZO38" s="191"/>
      <c r="RZP38" s="191"/>
      <c r="RZQ38" s="191"/>
      <c r="RZR38" s="191"/>
      <c r="RZS38" s="191"/>
      <c r="RZT38" s="191"/>
      <c r="RZU38" s="191"/>
      <c r="RZV38" s="191"/>
      <c r="RZW38" s="191"/>
      <c r="RZX38" s="191"/>
      <c r="RZY38" s="191"/>
      <c r="RZZ38" s="191"/>
      <c r="SAA38" s="191"/>
      <c r="SAB38" s="191"/>
      <c r="SAC38" s="191"/>
      <c r="SAD38" s="191"/>
      <c r="SAE38" s="191"/>
      <c r="SAF38" s="191"/>
      <c r="SAG38" s="191"/>
      <c r="SAH38" s="191"/>
      <c r="SAI38" s="191"/>
      <c r="SAJ38" s="191"/>
      <c r="SAK38" s="191"/>
      <c r="SAL38" s="191"/>
      <c r="SAM38" s="191"/>
      <c r="SAN38" s="191"/>
      <c r="SAO38" s="191"/>
      <c r="SAP38" s="191"/>
      <c r="SAQ38" s="191"/>
      <c r="SAR38" s="191"/>
      <c r="SAS38" s="191"/>
      <c r="SAT38" s="191"/>
      <c r="SAU38" s="191"/>
      <c r="SAV38" s="191"/>
      <c r="SAW38" s="191"/>
      <c r="SAX38" s="191"/>
      <c r="SAY38" s="191"/>
      <c r="SAZ38" s="191"/>
      <c r="SBA38" s="191"/>
      <c r="SBB38" s="191"/>
      <c r="SBC38" s="191"/>
      <c r="SBD38" s="191"/>
      <c r="SBE38" s="191"/>
      <c r="SBF38" s="191"/>
      <c r="SBG38" s="191"/>
      <c r="SBH38" s="191"/>
      <c r="SBI38" s="191"/>
      <c r="SBJ38" s="191"/>
      <c r="SBK38" s="191"/>
      <c r="SBL38" s="191"/>
      <c r="SBM38" s="191"/>
      <c r="SBN38" s="191"/>
      <c r="SBO38" s="191"/>
      <c r="SBP38" s="191"/>
      <c r="SBQ38" s="191"/>
      <c r="SBR38" s="191"/>
      <c r="SBS38" s="191"/>
      <c r="SBT38" s="191"/>
      <c r="SBU38" s="191"/>
      <c r="SBV38" s="191"/>
      <c r="SBW38" s="191"/>
      <c r="SBX38" s="191"/>
      <c r="SBY38" s="191"/>
      <c r="SBZ38" s="191"/>
      <c r="SCA38" s="191"/>
      <c r="SCB38" s="191"/>
      <c r="SCC38" s="191"/>
      <c r="SCD38" s="191"/>
      <c r="SCE38" s="191"/>
      <c r="SCF38" s="191"/>
      <c r="SCG38" s="191"/>
      <c r="SCH38" s="191"/>
      <c r="SCI38" s="191"/>
      <c r="SCJ38" s="191"/>
      <c r="SCK38" s="191"/>
      <c r="SCL38" s="191"/>
      <c r="SCM38" s="191"/>
      <c r="SCN38" s="191"/>
      <c r="SCO38" s="191"/>
      <c r="SCP38" s="191"/>
      <c r="SCQ38" s="191"/>
      <c r="SCR38" s="191"/>
      <c r="SCS38" s="191"/>
      <c r="SCT38" s="191"/>
      <c r="SCU38" s="191"/>
      <c r="SCV38" s="191"/>
      <c r="SCW38" s="191"/>
      <c r="SCX38" s="191"/>
      <c r="SCY38" s="191"/>
      <c r="SCZ38" s="191"/>
      <c r="SDA38" s="191"/>
      <c r="SDB38" s="191"/>
      <c r="SDC38" s="191"/>
      <c r="SDD38" s="191"/>
      <c r="SDE38" s="191"/>
      <c r="SDF38" s="191"/>
      <c r="SDG38" s="191"/>
      <c r="SDH38" s="191"/>
      <c r="SDI38" s="191"/>
      <c r="SDJ38" s="191"/>
      <c r="SDK38" s="191"/>
      <c r="SDL38" s="191"/>
      <c r="SDM38" s="191"/>
      <c r="SDN38" s="191"/>
      <c r="SDO38" s="191"/>
      <c r="SDP38" s="191"/>
      <c r="SDQ38" s="191"/>
      <c r="SDR38" s="191"/>
      <c r="SDS38" s="191"/>
      <c r="SDT38" s="191"/>
      <c r="SDU38" s="191"/>
      <c r="SDV38" s="191"/>
      <c r="SDW38" s="191"/>
      <c r="SDX38" s="191"/>
      <c r="SDY38" s="191"/>
      <c r="SDZ38" s="191"/>
      <c r="SEA38" s="191"/>
      <c r="SEB38" s="191"/>
      <c r="SEC38" s="191"/>
      <c r="SED38" s="191"/>
      <c r="SEE38" s="191"/>
      <c r="SEF38" s="191"/>
      <c r="SEG38" s="191"/>
      <c r="SEH38" s="191"/>
      <c r="SEI38" s="191"/>
      <c r="SEJ38" s="191"/>
      <c r="SEK38" s="191"/>
      <c r="SEL38" s="191"/>
      <c r="SEM38" s="191"/>
      <c r="SEN38" s="191"/>
      <c r="SEO38" s="191"/>
      <c r="SEP38" s="191"/>
      <c r="SEQ38" s="191"/>
      <c r="SER38" s="191"/>
      <c r="SES38" s="191"/>
      <c r="SET38" s="191"/>
      <c r="SEU38" s="191"/>
      <c r="SEV38" s="191"/>
      <c r="SEW38" s="191"/>
      <c r="SEX38" s="191"/>
      <c r="SEY38" s="191"/>
      <c r="SEZ38" s="191"/>
      <c r="SFA38" s="191"/>
      <c r="SFB38" s="191"/>
      <c r="SFC38" s="191"/>
      <c r="SFD38" s="191"/>
      <c r="SFE38" s="191"/>
      <c r="SFF38" s="191"/>
      <c r="SFG38" s="191"/>
      <c r="SFH38" s="191"/>
      <c r="SFI38" s="191"/>
      <c r="SFJ38" s="191"/>
      <c r="SFK38" s="191"/>
      <c r="SFL38" s="191"/>
      <c r="SFM38" s="191"/>
      <c r="SFN38" s="191"/>
      <c r="SFO38" s="191"/>
      <c r="SFP38" s="191"/>
      <c r="SFQ38" s="191"/>
      <c r="SFR38" s="191"/>
      <c r="SFS38" s="191"/>
      <c r="SFT38" s="191"/>
      <c r="SFU38" s="191"/>
      <c r="SFV38" s="191"/>
      <c r="SFW38" s="191"/>
      <c r="SFX38" s="191"/>
      <c r="SFY38" s="191"/>
      <c r="SFZ38" s="191"/>
      <c r="SGA38" s="191"/>
      <c r="SGB38" s="191"/>
      <c r="SGC38" s="191"/>
      <c r="SGD38" s="191"/>
      <c r="SGE38" s="191"/>
      <c r="SGF38" s="191"/>
      <c r="SGG38" s="191"/>
      <c r="SGH38" s="191"/>
      <c r="SGI38" s="191"/>
      <c r="SGJ38" s="191"/>
      <c r="SGK38" s="191"/>
      <c r="SGL38" s="191"/>
      <c r="SGM38" s="191"/>
      <c r="SGN38" s="191"/>
      <c r="SGO38" s="191"/>
      <c r="SGP38" s="191"/>
      <c r="SGQ38" s="191"/>
      <c r="SGR38" s="191"/>
      <c r="SGS38" s="191"/>
      <c r="SGT38" s="191"/>
      <c r="SGU38" s="191"/>
      <c r="SGV38" s="191"/>
      <c r="SGW38" s="191"/>
      <c r="SGX38" s="191"/>
      <c r="SGY38" s="191"/>
      <c r="SGZ38" s="191"/>
      <c r="SHA38" s="191"/>
      <c r="SHB38" s="191"/>
      <c r="SHC38" s="191"/>
      <c r="SHD38" s="191"/>
      <c r="SHE38" s="191"/>
      <c r="SHF38" s="191"/>
      <c r="SHG38" s="191"/>
      <c r="SHH38" s="191"/>
      <c r="SHI38" s="191"/>
      <c r="SHJ38" s="191"/>
      <c r="SHK38" s="191"/>
      <c r="SHL38" s="191"/>
      <c r="SHM38" s="191"/>
      <c r="SHN38" s="191"/>
      <c r="SHO38" s="191"/>
      <c r="SHP38" s="191"/>
      <c r="SHQ38" s="191"/>
      <c r="SHR38" s="191"/>
      <c r="SHS38" s="191"/>
      <c r="SHT38" s="191"/>
      <c r="SHU38" s="191"/>
      <c r="SHV38" s="191"/>
      <c r="SHW38" s="191"/>
      <c r="SHX38" s="191"/>
      <c r="SHY38" s="191"/>
      <c r="SHZ38" s="191"/>
      <c r="SIA38" s="191"/>
      <c r="SIB38" s="191"/>
      <c r="SIC38" s="191"/>
      <c r="SID38" s="191"/>
      <c r="SIE38" s="191"/>
      <c r="SIF38" s="191"/>
      <c r="SIG38" s="191"/>
      <c r="SIH38" s="191"/>
      <c r="SII38" s="191"/>
      <c r="SIJ38" s="191"/>
      <c r="SIK38" s="191"/>
      <c r="SIL38" s="191"/>
      <c r="SIM38" s="191"/>
      <c r="SIN38" s="191"/>
      <c r="SIO38" s="191"/>
      <c r="SIP38" s="191"/>
      <c r="SIQ38" s="191"/>
      <c r="SIR38" s="191"/>
      <c r="SIS38" s="191"/>
      <c r="SIT38" s="191"/>
      <c r="SIU38" s="191"/>
      <c r="SIV38" s="191"/>
      <c r="SIW38" s="191"/>
      <c r="SIX38" s="191"/>
      <c r="SIY38" s="191"/>
      <c r="SIZ38" s="191"/>
      <c r="SJA38" s="191"/>
      <c r="SJB38" s="191"/>
      <c r="SJC38" s="191"/>
      <c r="SJD38" s="191"/>
      <c r="SJE38" s="191"/>
      <c r="SJF38" s="191"/>
      <c r="SJG38" s="191"/>
      <c r="SJH38" s="191"/>
      <c r="SJI38" s="191"/>
      <c r="SJJ38" s="191"/>
      <c r="SJK38" s="191"/>
      <c r="SJL38" s="191"/>
      <c r="SJM38" s="191"/>
      <c r="SJN38" s="191"/>
      <c r="SJO38" s="191"/>
      <c r="SJP38" s="191"/>
      <c r="SJQ38" s="191"/>
      <c r="SJR38" s="191"/>
      <c r="SJS38" s="191"/>
      <c r="SJT38" s="191"/>
      <c r="SJU38" s="191"/>
      <c r="SJV38" s="191"/>
      <c r="SJW38" s="191"/>
      <c r="SJX38" s="191"/>
      <c r="SJY38" s="191"/>
      <c r="SJZ38" s="191"/>
      <c r="SKA38" s="191"/>
      <c r="SKB38" s="191"/>
      <c r="SKC38" s="191"/>
      <c r="SKD38" s="191"/>
      <c r="SKE38" s="191"/>
      <c r="SKF38" s="191"/>
      <c r="SKG38" s="191"/>
      <c r="SKH38" s="191"/>
      <c r="SKI38" s="191"/>
      <c r="SKJ38" s="191"/>
      <c r="SKK38" s="191"/>
      <c r="SKL38" s="191"/>
      <c r="SKM38" s="191"/>
      <c r="SKN38" s="191"/>
      <c r="SKO38" s="191"/>
      <c r="SKP38" s="191"/>
      <c r="SKQ38" s="191"/>
      <c r="SKR38" s="191"/>
      <c r="SKS38" s="191"/>
      <c r="SKT38" s="191"/>
      <c r="SKU38" s="191"/>
      <c r="SKV38" s="191"/>
      <c r="SKW38" s="191"/>
      <c r="SKX38" s="191"/>
      <c r="SKY38" s="191"/>
      <c r="SKZ38" s="191"/>
      <c r="SLA38" s="191"/>
      <c r="SLB38" s="191"/>
      <c r="SLC38" s="191"/>
      <c r="SLD38" s="191"/>
      <c r="SLE38" s="191"/>
      <c r="SLF38" s="191"/>
      <c r="SLG38" s="191"/>
      <c r="SLH38" s="191"/>
      <c r="SLI38" s="191"/>
      <c r="SLJ38" s="191"/>
      <c r="SLK38" s="191"/>
      <c r="SLL38" s="191"/>
      <c r="SLM38" s="191"/>
      <c r="SLN38" s="191"/>
      <c r="SLO38" s="191"/>
      <c r="SLP38" s="191"/>
      <c r="SLQ38" s="191"/>
      <c r="SLR38" s="191"/>
      <c r="SLS38" s="191"/>
      <c r="SLT38" s="191"/>
      <c r="SLU38" s="191"/>
      <c r="SLV38" s="191"/>
      <c r="SLW38" s="191"/>
      <c r="SLX38" s="191"/>
      <c r="SLY38" s="191"/>
      <c r="SLZ38" s="191"/>
      <c r="SMA38" s="191"/>
      <c r="SMB38" s="191"/>
      <c r="SMC38" s="191"/>
      <c r="SMD38" s="191"/>
      <c r="SME38" s="191"/>
      <c r="SMF38" s="191"/>
      <c r="SMG38" s="191"/>
      <c r="SMH38" s="191"/>
      <c r="SMI38" s="191"/>
      <c r="SMJ38" s="191"/>
      <c r="SMK38" s="191"/>
      <c r="SML38" s="191"/>
      <c r="SMM38" s="191"/>
      <c r="SMN38" s="191"/>
      <c r="SMO38" s="191"/>
      <c r="SMP38" s="191"/>
      <c r="SMQ38" s="191"/>
      <c r="SMR38" s="191"/>
      <c r="SMS38" s="191"/>
      <c r="SMT38" s="191"/>
      <c r="SMU38" s="191"/>
      <c r="SMV38" s="191"/>
      <c r="SMW38" s="191"/>
      <c r="SMX38" s="191"/>
      <c r="SMY38" s="191"/>
      <c r="SMZ38" s="191"/>
      <c r="SNA38" s="191"/>
      <c r="SNB38" s="191"/>
      <c r="SNC38" s="191"/>
      <c r="SND38" s="191"/>
      <c r="SNE38" s="191"/>
      <c r="SNF38" s="191"/>
      <c r="SNG38" s="191"/>
      <c r="SNH38" s="191"/>
      <c r="SNI38" s="191"/>
      <c r="SNJ38" s="191"/>
      <c r="SNK38" s="191"/>
      <c r="SNL38" s="191"/>
      <c r="SNM38" s="191"/>
      <c r="SNN38" s="191"/>
      <c r="SNO38" s="191"/>
      <c r="SNP38" s="191"/>
      <c r="SNQ38" s="191"/>
      <c r="SNR38" s="191"/>
      <c r="SNS38" s="191"/>
      <c r="SNT38" s="191"/>
      <c r="SNU38" s="191"/>
      <c r="SNV38" s="191"/>
      <c r="SNW38" s="191"/>
      <c r="SNX38" s="191"/>
      <c r="SNY38" s="191"/>
      <c r="SNZ38" s="191"/>
      <c r="SOA38" s="191"/>
      <c r="SOB38" s="191"/>
      <c r="SOC38" s="191"/>
      <c r="SOD38" s="191"/>
      <c r="SOE38" s="191"/>
      <c r="SOF38" s="191"/>
      <c r="SOG38" s="191"/>
      <c r="SOH38" s="191"/>
      <c r="SOI38" s="191"/>
      <c r="SOJ38" s="191"/>
      <c r="SOK38" s="191"/>
      <c r="SOL38" s="191"/>
      <c r="SOM38" s="191"/>
      <c r="SON38" s="191"/>
      <c r="SOO38" s="191"/>
      <c r="SOP38" s="191"/>
      <c r="SOQ38" s="191"/>
      <c r="SOR38" s="191"/>
      <c r="SOS38" s="191"/>
      <c r="SOT38" s="191"/>
      <c r="SOU38" s="191"/>
      <c r="SOV38" s="191"/>
      <c r="SOW38" s="191"/>
      <c r="SOX38" s="191"/>
      <c r="SOY38" s="191"/>
      <c r="SOZ38" s="191"/>
      <c r="SPA38" s="191"/>
      <c r="SPB38" s="191"/>
      <c r="SPC38" s="191"/>
      <c r="SPD38" s="191"/>
      <c r="SPE38" s="191"/>
      <c r="SPF38" s="191"/>
      <c r="SPG38" s="191"/>
      <c r="SPH38" s="191"/>
      <c r="SPI38" s="191"/>
      <c r="SPJ38" s="191"/>
      <c r="SPK38" s="191"/>
      <c r="SPL38" s="191"/>
      <c r="SPM38" s="191"/>
      <c r="SPN38" s="191"/>
      <c r="SPO38" s="191"/>
      <c r="SPP38" s="191"/>
      <c r="SPQ38" s="191"/>
      <c r="SPR38" s="191"/>
      <c r="SPS38" s="191"/>
      <c r="SPT38" s="191"/>
      <c r="SPU38" s="191"/>
      <c r="SPV38" s="191"/>
      <c r="SPW38" s="191"/>
      <c r="SPX38" s="191"/>
      <c r="SPY38" s="191"/>
      <c r="SPZ38" s="191"/>
      <c r="SQA38" s="191"/>
      <c r="SQB38" s="191"/>
      <c r="SQC38" s="191"/>
      <c r="SQD38" s="191"/>
      <c r="SQE38" s="191"/>
      <c r="SQF38" s="191"/>
      <c r="SQG38" s="191"/>
      <c r="SQH38" s="191"/>
      <c r="SQI38" s="191"/>
      <c r="SQJ38" s="191"/>
      <c r="SQK38" s="191"/>
      <c r="SQL38" s="191"/>
      <c r="SQM38" s="191"/>
      <c r="SQN38" s="191"/>
      <c r="SQO38" s="191"/>
      <c r="SQP38" s="191"/>
      <c r="SQQ38" s="191"/>
      <c r="SQR38" s="191"/>
      <c r="SQS38" s="191"/>
      <c r="SQT38" s="191"/>
      <c r="SQU38" s="191"/>
      <c r="SQV38" s="191"/>
      <c r="SQW38" s="191"/>
      <c r="SQX38" s="191"/>
      <c r="SQY38" s="191"/>
      <c r="SQZ38" s="191"/>
      <c r="SRA38" s="191"/>
      <c r="SRB38" s="191"/>
      <c r="SRC38" s="191"/>
      <c r="SRD38" s="191"/>
      <c r="SRE38" s="191"/>
      <c r="SRF38" s="191"/>
      <c r="SRG38" s="191"/>
      <c r="SRH38" s="191"/>
      <c r="SRI38" s="191"/>
      <c r="SRJ38" s="191"/>
      <c r="SRK38" s="191"/>
      <c r="SRL38" s="191"/>
      <c r="SRM38" s="191"/>
      <c r="SRN38" s="191"/>
      <c r="SRO38" s="191"/>
      <c r="SRP38" s="191"/>
      <c r="SRQ38" s="191"/>
      <c r="SRR38" s="191"/>
      <c r="SRS38" s="191"/>
      <c r="SRT38" s="191"/>
      <c r="SRU38" s="191"/>
      <c r="SRV38" s="191"/>
      <c r="SRW38" s="191"/>
      <c r="SRX38" s="191"/>
      <c r="SRY38" s="191"/>
      <c r="SRZ38" s="191"/>
      <c r="SSA38" s="191"/>
      <c r="SSB38" s="191"/>
      <c r="SSC38" s="191"/>
      <c r="SSD38" s="191"/>
      <c r="SSE38" s="191"/>
      <c r="SSF38" s="191"/>
      <c r="SSG38" s="191"/>
      <c r="SSH38" s="191"/>
      <c r="SSI38" s="191"/>
      <c r="SSJ38" s="191"/>
      <c r="SSK38" s="191"/>
      <c r="SSL38" s="191"/>
      <c r="SSM38" s="191"/>
      <c r="SSN38" s="191"/>
      <c r="SSO38" s="191"/>
      <c r="SSP38" s="191"/>
      <c r="SSQ38" s="191"/>
      <c r="SSR38" s="191"/>
      <c r="SSS38" s="191"/>
      <c r="SST38" s="191"/>
      <c r="SSU38" s="191"/>
      <c r="SSV38" s="191"/>
      <c r="SSW38" s="191"/>
      <c r="SSX38" s="191"/>
      <c r="SSY38" s="191"/>
      <c r="SSZ38" s="191"/>
      <c r="STA38" s="191"/>
      <c r="STB38" s="191"/>
      <c r="STC38" s="191"/>
      <c r="STD38" s="191"/>
      <c r="STE38" s="191"/>
      <c r="STF38" s="191"/>
      <c r="STG38" s="191"/>
      <c r="STH38" s="191"/>
      <c r="STI38" s="191"/>
      <c r="STJ38" s="191"/>
      <c r="STK38" s="191"/>
      <c r="STL38" s="191"/>
      <c r="STM38" s="191"/>
      <c r="STN38" s="191"/>
      <c r="STO38" s="191"/>
      <c r="STP38" s="191"/>
      <c r="STQ38" s="191"/>
      <c r="STR38" s="191"/>
      <c r="STS38" s="191"/>
      <c r="STT38" s="191"/>
      <c r="STU38" s="191"/>
      <c r="STV38" s="191"/>
      <c r="STW38" s="191"/>
      <c r="STX38" s="191"/>
      <c r="STY38" s="191"/>
      <c r="STZ38" s="191"/>
      <c r="SUA38" s="191"/>
      <c r="SUB38" s="191"/>
      <c r="SUC38" s="191"/>
      <c r="SUD38" s="191"/>
      <c r="SUE38" s="191"/>
      <c r="SUF38" s="191"/>
      <c r="SUG38" s="191"/>
      <c r="SUH38" s="191"/>
      <c r="SUI38" s="191"/>
      <c r="SUJ38" s="191"/>
      <c r="SUK38" s="191"/>
      <c r="SUL38" s="191"/>
      <c r="SUM38" s="191"/>
      <c r="SUN38" s="191"/>
      <c r="SUO38" s="191"/>
      <c r="SUP38" s="191"/>
      <c r="SUQ38" s="191"/>
      <c r="SUR38" s="191"/>
      <c r="SUS38" s="191"/>
      <c r="SUT38" s="191"/>
      <c r="SUU38" s="191"/>
      <c r="SUV38" s="191"/>
      <c r="SUW38" s="191"/>
      <c r="SUX38" s="191"/>
      <c r="SUY38" s="191"/>
      <c r="SUZ38" s="191"/>
      <c r="SVA38" s="191"/>
      <c r="SVB38" s="191"/>
      <c r="SVC38" s="191"/>
      <c r="SVD38" s="191"/>
      <c r="SVE38" s="191"/>
      <c r="SVF38" s="191"/>
      <c r="SVG38" s="191"/>
      <c r="SVH38" s="191"/>
      <c r="SVI38" s="191"/>
      <c r="SVJ38" s="191"/>
      <c r="SVK38" s="191"/>
      <c r="SVL38" s="191"/>
      <c r="SVM38" s="191"/>
      <c r="SVN38" s="191"/>
      <c r="SVO38" s="191"/>
      <c r="SVP38" s="191"/>
      <c r="SVQ38" s="191"/>
      <c r="SVR38" s="191"/>
      <c r="SVS38" s="191"/>
      <c r="SVT38" s="191"/>
      <c r="SVU38" s="191"/>
      <c r="SVV38" s="191"/>
      <c r="SVW38" s="191"/>
      <c r="SVX38" s="191"/>
      <c r="SVY38" s="191"/>
      <c r="SVZ38" s="191"/>
      <c r="SWA38" s="191"/>
      <c r="SWB38" s="191"/>
      <c r="SWC38" s="191"/>
      <c r="SWD38" s="191"/>
      <c r="SWE38" s="191"/>
      <c r="SWF38" s="191"/>
      <c r="SWG38" s="191"/>
      <c r="SWH38" s="191"/>
      <c r="SWI38" s="191"/>
      <c r="SWJ38" s="191"/>
      <c r="SWK38" s="191"/>
      <c r="SWL38" s="191"/>
      <c r="SWM38" s="191"/>
      <c r="SWN38" s="191"/>
      <c r="SWO38" s="191"/>
      <c r="SWP38" s="191"/>
      <c r="SWQ38" s="191"/>
      <c r="SWR38" s="191"/>
      <c r="SWS38" s="191"/>
      <c r="SWT38" s="191"/>
      <c r="SWU38" s="191"/>
      <c r="SWV38" s="191"/>
      <c r="SWW38" s="191"/>
      <c r="SWX38" s="191"/>
      <c r="SWY38" s="191"/>
      <c r="SWZ38" s="191"/>
      <c r="SXA38" s="191"/>
      <c r="SXB38" s="191"/>
      <c r="SXC38" s="191"/>
      <c r="SXD38" s="191"/>
      <c r="SXE38" s="191"/>
      <c r="SXF38" s="191"/>
      <c r="SXG38" s="191"/>
      <c r="SXH38" s="191"/>
      <c r="SXI38" s="191"/>
      <c r="SXJ38" s="191"/>
      <c r="SXK38" s="191"/>
      <c r="SXL38" s="191"/>
      <c r="SXM38" s="191"/>
      <c r="SXN38" s="191"/>
      <c r="SXO38" s="191"/>
      <c r="SXP38" s="191"/>
      <c r="SXQ38" s="191"/>
      <c r="SXR38" s="191"/>
      <c r="SXS38" s="191"/>
      <c r="SXT38" s="191"/>
      <c r="SXU38" s="191"/>
      <c r="SXV38" s="191"/>
      <c r="SXW38" s="191"/>
      <c r="SXX38" s="191"/>
      <c r="SXY38" s="191"/>
      <c r="SXZ38" s="191"/>
      <c r="SYA38" s="191"/>
      <c r="SYB38" s="191"/>
      <c r="SYC38" s="191"/>
      <c r="SYD38" s="191"/>
      <c r="SYE38" s="191"/>
      <c r="SYF38" s="191"/>
      <c r="SYG38" s="191"/>
      <c r="SYH38" s="191"/>
      <c r="SYI38" s="191"/>
      <c r="SYJ38" s="191"/>
      <c r="SYK38" s="191"/>
      <c r="SYL38" s="191"/>
      <c r="SYM38" s="191"/>
      <c r="SYN38" s="191"/>
      <c r="SYO38" s="191"/>
      <c r="SYP38" s="191"/>
      <c r="SYQ38" s="191"/>
      <c r="SYR38" s="191"/>
      <c r="SYS38" s="191"/>
      <c r="SYT38" s="191"/>
      <c r="SYU38" s="191"/>
      <c r="SYV38" s="191"/>
      <c r="SYW38" s="191"/>
      <c r="SYX38" s="191"/>
      <c r="SYY38" s="191"/>
      <c r="SYZ38" s="191"/>
      <c r="SZA38" s="191"/>
      <c r="SZB38" s="191"/>
      <c r="SZC38" s="191"/>
      <c r="SZD38" s="191"/>
      <c r="SZE38" s="191"/>
      <c r="SZF38" s="191"/>
      <c r="SZG38" s="191"/>
      <c r="SZH38" s="191"/>
      <c r="SZI38" s="191"/>
      <c r="SZJ38" s="191"/>
      <c r="SZK38" s="191"/>
      <c r="SZL38" s="191"/>
      <c r="SZM38" s="191"/>
      <c r="SZN38" s="191"/>
      <c r="SZO38" s="191"/>
      <c r="SZP38" s="191"/>
      <c r="SZQ38" s="191"/>
      <c r="SZR38" s="191"/>
      <c r="SZS38" s="191"/>
      <c r="SZT38" s="191"/>
      <c r="SZU38" s="191"/>
      <c r="SZV38" s="191"/>
      <c r="SZW38" s="191"/>
      <c r="SZX38" s="191"/>
      <c r="SZY38" s="191"/>
      <c r="SZZ38" s="191"/>
      <c r="TAA38" s="191"/>
      <c r="TAB38" s="191"/>
      <c r="TAC38" s="191"/>
      <c r="TAD38" s="191"/>
      <c r="TAE38" s="191"/>
      <c r="TAF38" s="191"/>
      <c r="TAG38" s="191"/>
      <c r="TAH38" s="191"/>
      <c r="TAI38" s="191"/>
      <c r="TAJ38" s="191"/>
      <c r="TAK38" s="191"/>
      <c r="TAL38" s="191"/>
      <c r="TAM38" s="191"/>
      <c r="TAN38" s="191"/>
      <c r="TAO38" s="191"/>
      <c r="TAP38" s="191"/>
      <c r="TAQ38" s="191"/>
      <c r="TAR38" s="191"/>
      <c r="TAS38" s="191"/>
      <c r="TAT38" s="191"/>
      <c r="TAU38" s="191"/>
      <c r="TAV38" s="191"/>
      <c r="TAW38" s="191"/>
      <c r="TAX38" s="191"/>
      <c r="TAY38" s="191"/>
      <c r="TAZ38" s="191"/>
      <c r="TBA38" s="191"/>
      <c r="TBB38" s="191"/>
      <c r="TBC38" s="191"/>
      <c r="TBD38" s="191"/>
      <c r="TBE38" s="191"/>
      <c r="TBF38" s="191"/>
      <c r="TBG38" s="191"/>
      <c r="TBH38" s="191"/>
      <c r="TBI38" s="191"/>
      <c r="TBJ38" s="191"/>
      <c r="TBK38" s="191"/>
      <c r="TBL38" s="191"/>
      <c r="TBM38" s="191"/>
      <c r="TBN38" s="191"/>
      <c r="TBO38" s="191"/>
      <c r="TBP38" s="191"/>
      <c r="TBQ38" s="191"/>
      <c r="TBR38" s="191"/>
      <c r="TBS38" s="191"/>
      <c r="TBT38" s="191"/>
      <c r="TBU38" s="191"/>
      <c r="TBV38" s="191"/>
      <c r="TBW38" s="191"/>
      <c r="TBX38" s="191"/>
      <c r="TBY38" s="191"/>
      <c r="TBZ38" s="191"/>
      <c r="TCA38" s="191"/>
      <c r="TCB38" s="191"/>
      <c r="TCC38" s="191"/>
      <c r="TCD38" s="191"/>
      <c r="TCE38" s="191"/>
      <c r="TCF38" s="191"/>
      <c r="TCG38" s="191"/>
      <c r="TCH38" s="191"/>
      <c r="TCI38" s="191"/>
      <c r="TCJ38" s="191"/>
      <c r="TCK38" s="191"/>
      <c r="TCL38" s="191"/>
      <c r="TCM38" s="191"/>
      <c r="TCN38" s="191"/>
      <c r="TCO38" s="191"/>
      <c r="TCP38" s="191"/>
      <c r="TCQ38" s="191"/>
      <c r="TCR38" s="191"/>
      <c r="TCS38" s="191"/>
      <c r="TCT38" s="191"/>
      <c r="TCU38" s="191"/>
      <c r="TCV38" s="191"/>
      <c r="TCW38" s="191"/>
      <c r="TCX38" s="191"/>
      <c r="TCY38" s="191"/>
      <c r="TCZ38" s="191"/>
      <c r="TDA38" s="191"/>
      <c r="TDB38" s="191"/>
      <c r="TDC38" s="191"/>
      <c r="TDD38" s="191"/>
      <c r="TDE38" s="191"/>
      <c r="TDF38" s="191"/>
      <c r="TDG38" s="191"/>
      <c r="TDH38" s="191"/>
      <c r="TDI38" s="191"/>
      <c r="TDJ38" s="191"/>
      <c r="TDK38" s="191"/>
      <c r="TDL38" s="191"/>
      <c r="TDM38" s="191"/>
      <c r="TDN38" s="191"/>
      <c r="TDO38" s="191"/>
      <c r="TDP38" s="191"/>
      <c r="TDQ38" s="191"/>
      <c r="TDR38" s="191"/>
      <c r="TDS38" s="191"/>
      <c r="TDT38" s="191"/>
      <c r="TDU38" s="191"/>
      <c r="TDV38" s="191"/>
      <c r="TDW38" s="191"/>
      <c r="TDX38" s="191"/>
      <c r="TDY38" s="191"/>
      <c r="TDZ38" s="191"/>
      <c r="TEA38" s="191"/>
      <c r="TEB38" s="191"/>
      <c r="TEC38" s="191"/>
      <c r="TED38" s="191"/>
      <c r="TEE38" s="191"/>
      <c r="TEF38" s="191"/>
      <c r="TEG38" s="191"/>
      <c r="TEH38" s="191"/>
      <c r="TEI38" s="191"/>
      <c r="TEJ38" s="191"/>
      <c r="TEK38" s="191"/>
      <c r="TEL38" s="191"/>
      <c r="TEM38" s="191"/>
      <c r="TEN38" s="191"/>
      <c r="TEO38" s="191"/>
      <c r="TEP38" s="191"/>
      <c r="TEQ38" s="191"/>
      <c r="TER38" s="191"/>
      <c r="TES38" s="191"/>
      <c r="TET38" s="191"/>
      <c r="TEU38" s="191"/>
      <c r="TEV38" s="191"/>
      <c r="TEW38" s="191"/>
      <c r="TEX38" s="191"/>
      <c r="TEY38" s="191"/>
      <c r="TEZ38" s="191"/>
      <c r="TFA38" s="191"/>
      <c r="TFB38" s="191"/>
      <c r="TFC38" s="191"/>
      <c r="TFD38" s="191"/>
      <c r="TFE38" s="191"/>
      <c r="TFF38" s="191"/>
      <c r="TFG38" s="191"/>
      <c r="TFH38" s="191"/>
      <c r="TFI38" s="191"/>
      <c r="TFJ38" s="191"/>
      <c r="TFK38" s="191"/>
      <c r="TFL38" s="191"/>
      <c r="TFM38" s="191"/>
      <c r="TFN38" s="191"/>
      <c r="TFO38" s="191"/>
      <c r="TFP38" s="191"/>
      <c r="TFQ38" s="191"/>
      <c r="TFR38" s="191"/>
      <c r="TFS38" s="191"/>
      <c r="TFT38" s="191"/>
      <c r="TFU38" s="191"/>
      <c r="TFV38" s="191"/>
      <c r="TFW38" s="191"/>
      <c r="TFX38" s="191"/>
      <c r="TFY38" s="191"/>
      <c r="TFZ38" s="191"/>
      <c r="TGA38" s="191"/>
      <c r="TGB38" s="191"/>
      <c r="TGC38" s="191"/>
      <c r="TGD38" s="191"/>
      <c r="TGE38" s="191"/>
      <c r="TGF38" s="191"/>
      <c r="TGG38" s="191"/>
      <c r="TGH38" s="191"/>
      <c r="TGI38" s="191"/>
      <c r="TGJ38" s="191"/>
      <c r="TGK38" s="191"/>
      <c r="TGL38" s="191"/>
      <c r="TGM38" s="191"/>
      <c r="TGN38" s="191"/>
      <c r="TGO38" s="191"/>
      <c r="TGP38" s="191"/>
      <c r="TGQ38" s="191"/>
      <c r="TGR38" s="191"/>
      <c r="TGS38" s="191"/>
      <c r="TGT38" s="191"/>
      <c r="TGU38" s="191"/>
      <c r="TGV38" s="191"/>
      <c r="TGW38" s="191"/>
      <c r="TGX38" s="191"/>
      <c r="TGY38" s="191"/>
      <c r="TGZ38" s="191"/>
      <c r="THA38" s="191"/>
      <c r="THB38" s="191"/>
      <c r="THC38" s="191"/>
      <c r="THD38" s="191"/>
      <c r="THE38" s="191"/>
      <c r="THF38" s="191"/>
      <c r="THG38" s="191"/>
      <c r="THH38" s="191"/>
      <c r="THI38" s="191"/>
      <c r="THJ38" s="191"/>
      <c r="THK38" s="191"/>
      <c r="THL38" s="191"/>
      <c r="THM38" s="191"/>
      <c r="THN38" s="191"/>
      <c r="THO38" s="191"/>
      <c r="THP38" s="191"/>
      <c r="THQ38" s="191"/>
      <c r="THR38" s="191"/>
      <c r="THS38" s="191"/>
      <c r="THT38" s="191"/>
      <c r="THU38" s="191"/>
      <c r="THV38" s="191"/>
      <c r="THW38" s="191"/>
      <c r="THX38" s="191"/>
      <c r="THY38" s="191"/>
      <c r="THZ38" s="191"/>
      <c r="TIA38" s="191"/>
      <c r="TIB38" s="191"/>
      <c r="TIC38" s="191"/>
      <c r="TID38" s="191"/>
      <c r="TIE38" s="191"/>
      <c r="TIF38" s="191"/>
      <c r="TIG38" s="191"/>
      <c r="TIH38" s="191"/>
      <c r="TII38" s="191"/>
      <c r="TIJ38" s="191"/>
      <c r="TIK38" s="191"/>
      <c r="TIL38" s="191"/>
      <c r="TIM38" s="191"/>
      <c r="TIN38" s="191"/>
      <c r="TIO38" s="191"/>
      <c r="TIP38" s="191"/>
      <c r="TIQ38" s="191"/>
      <c r="TIR38" s="191"/>
      <c r="TIS38" s="191"/>
      <c r="TIT38" s="191"/>
      <c r="TIU38" s="191"/>
      <c r="TIV38" s="191"/>
      <c r="TIW38" s="191"/>
      <c r="TIX38" s="191"/>
      <c r="TIY38" s="191"/>
      <c r="TIZ38" s="191"/>
      <c r="TJA38" s="191"/>
      <c r="TJB38" s="191"/>
      <c r="TJC38" s="191"/>
      <c r="TJD38" s="191"/>
      <c r="TJE38" s="191"/>
      <c r="TJF38" s="191"/>
      <c r="TJG38" s="191"/>
      <c r="TJH38" s="191"/>
      <c r="TJI38" s="191"/>
      <c r="TJJ38" s="191"/>
      <c r="TJK38" s="191"/>
      <c r="TJL38" s="191"/>
      <c r="TJM38" s="191"/>
      <c r="TJN38" s="191"/>
      <c r="TJO38" s="191"/>
      <c r="TJP38" s="191"/>
      <c r="TJQ38" s="191"/>
      <c r="TJR38" s="191"/>
      <c r="TJS38" s="191"/>
      <c r="TJT38" s="191"/>
      <c r="TJU38" s="191"/>
      <c r="TJV38" s="191"/>
      <c r="TJW38" s="191"/>
      <c r="TJX38" s="191"/>
      <c r="TJY38" s="191"/>
      <c r="TJZ38" s="191"/>
      <c r="TKA38" s="191"/>
      <c r="TKB38" s="191"/>
      <c r="TKC38" s="191"/>
      <c r="TKD38" s="191"/>
      <c r="TKE38" s="191"/>
      <c r="TKF38" s="191"/>
      <c r="TKG38" s="191"/>
      <c r="TKH38" s="191"/>
      <c r="TKI38" s="191"/>
      <c r="TKJ38" s="191"/>
      <c r="TKK38" s="191"/>
      <c r="TKL38" s="191"/>
      <c r="TKM38" s="191"/>
      <c r="TKN38" s="191"/>
      <c r="TKO38" s="191"/>
      <c r="TKP38" s="191"/>
      <c r="TKQ38" s="191"/>
      <c r="TKR38" s="191"/>
      <c r="TKS38" s="191"/>
      <c r="TKT38" s="191"/>
      <c r="TKU38" s="191"/>
      <c r="TKV38" s="191"/>
      <c r="TKW38" s="191"/>
      <c r="TKX38" s="191"/>
      <c r="TKY38" s="191"/>
      <c r="TKZ38" s="191"/>
      <c r="TLA38" s="191"/>
      <c r="TLB38" s="191"/>
      <c r="TLC38" s="191"/>
      <c r="TLD38" s="191"/>
      <c r="TLE38" s="191"/>
      <c r="TLF38" s="191"/>
      <c r="TLG38" s="191"/>
      <c r="TLH38" s="191"/>
      <c r="TLI38" s="191"/>
      <c r="TLJ38" s="191"/>
      <c r="TLK38" s="191"/>
      <c r="TLL38" s="191"/>
      <c r="TLM38" s="191"/>
      <c r="TLN38" s="191"/>
      <c r="TLO38" s="191"/>
      <c r="TLP38" s="191"/>
      <c r="TLQ38" s="191"/>
      <c r="TLR38" s="191"/>
      <c r="TLS38" s="191"/>
      <c r="TLT38" s="191"/>
      <c r="TLU38" s="191"/>
      <c r="TLV38" s="191"/>
      <c r="TLW38" s="191"/>
      <c r="TLX38" s="191"/>
      <c r="TLY38" s="191"/>
      <c r="TLZ38" s="191"/>
      <c r="TMA38" s="191"/>
      <c r="TMB38" s="191"/>
      <c r="TMC38" s="191"/>
      <c r="TMD38" s="191"/>
      <c r="TME38" s="191"/>
      <c r="TMF38" s="191"/>
      <c r="TMG38" s="191"/>
      <c r="TMH38" s="191"/>
      <c r="TMI38" s="191"/>
      <c r="TMJ38" s="191"/>
      <c r="TMK38" s="191"/>
      <c r="TML38" s="191"/>
      <c r="TMM38" s="191"/>
      <c r="TMN38" s="191"/>
      <c r="TMO38" s="191"/>
      <c r="TMP38" s="191"/>
      <c r="TMQ38" s="191"/>
      <c r="TMR38" s="191"/>
      <c r="TMS38" s="191"/>
      <c r="TMT38" s="191"/>
      <c r="TMU38" s="191"/>
      <c r="TMV38" s="191"/>
      <c r="TMW38" s="191"/>
      <c r="TMX38" s="191"/>
      <c r="TMY38" s="191"/>
      <c r="TMZ38" s="191"/>
      <c r="TNA38" s="191"/>
      <c r="TNB38" s="191"/>
      <c r="TNC38" s="191"/>
      <c r="TND38" s="191"/>
      <c r="TNE38" s="191"/>
      <c r="TNF38" s="191"/>
      <c r="TNG38" s="191"/>
      <c r="TNH38" s="191"/>
      <c r="TNI38" s="191"/>
      <c r="TNJ38" s="191"/>
      <c r="TNK38" s="191"/>
      <c r="TNL38" s="191"/>
      <c r="TNM38" s="191"/>
      <c r="TNN38" s="191"/>
      <c r="TNO38" s="191"/>
      <c r="TNP38" s="191"/>
      <c r="TNQ38" s="191"/>
      <c r="TNR38" s="191"/>
      <c r="TNS38" s="191"/>
      <c r="TNT38" s="191"/>
      <c r="TNU38" s="191"/>
      <c r="TNV38" s="191"/>
      <c r="TNW38" s="191"/>
      <c r="TNX38" s="191"/>
      <c r="TNY38" s="191"/>
      <c r="TNZ38" s="191"/>
      <c r="TOA38" s="191"/>
      <c r="TOB38" s="191"/>
      <c r="TOC38" s="191"/>
      <c r="TOD38" s="191"/>
      <c r="TOE38" s="191"/>
      <c r="TOF38" s="191"/>
      <c r="TOG38" s="191"/>
      <c r="TOH38" s="191"/>
      <c r="TOI38" s="191"/>
      <c r="TOJ38" s="191"/>
      <c r="TOK38" s="191"/>
      <c r="TOL38" s="191"/>
      <c r="TOM38" s="191"/>
      <c r="TON38" s="191"/>
      <c r="TOO38" s="191"/>
      <c r="TOP38" s="191"/>
      <c r="TOQ38" s="191"/>
      <c r="TOR38" s="191"/>
      <c r="TOS38" s="191"/>
      <c r="TOT38" s="191"/>
      <c r="TOU38" s="191"/>
      <c r="TOV38" s="191"/>
      <c r="TOW38" s="191"/>
      <c r="TOX38" s="191"/>
      <c r="TOY38" s="191"/>
      <c r="TOZ38" s="191"/>
      <c r="TPA38" s="191"/>
      <c r="TPB38" s="191"/>
      <c r="TPC38" s="191"/>
      <c r="TPD38" s="191"/>
      <c r="TPE38" s="191"/>
      <c r="TPF38" s="191"/>
      <c r="TPG38" s="191"/>
      <c r="TPH38" s="191"/>
      <c r="TPI38" s="191"/>
      <c r="TPJ38" s="191"/>
      <c r="TPK38" s="191"/>
      <c r="TPL38" s="191"/>
      <c r="TPM38" s="191"/>
      <c r="TPN38" s="191"/>
      <c r="TPO38" s="191"/>
      <c r="TPP38" s="191"/>
      <c r="TPQ38" s="191"/>
      <c r="TPR38" s="191"/>
      <c r="TPS38" s="191"/>
      <c r="TPT38" s="191"/>
      <c r="TPU38" s="191"/>
      <c r="TPV38" s="191"/>
      <c r="TPW38" s="191"/>
      <c r="TPX38" s="191"/>
      <c r="TPY38" s="191"/>
      <c r="TPZ38" s="191"/>
      <c r="TQA38" s="191"/>
      <c r="TQB38" s="191"/>
      <c r="TQC38" s="191"/>
      <c r="TQD38" s="191"/>
      <c r="TQE38" s="191"/>
      <c r="TQF38" s="191"/>
      <c r="TQG38" s="191"/>
      <c r="TQH38" s="191"/>
      <c r="TQI38" s="191"/>
      <c r="TQJ38" s="191"/>
      <c r="TQK38" s="191"/>
      <c r="TQL38" s="191"/>
      <c r="TQM38" s="191"/>
      <c r="TQN38" s="191"/>
      <c r="TQO38" s="191"/>
      <c r="TQP38" s="191"/>
      <c r="TQQ38" s="191"/>
      <c r="TQR38" s="191"/>
      <c r="TQS38" s="191"/>
      <c r="TQT38" s="191"/>
      <c r="TQU38" s="191"/>
      <c r="TQV38" s="191"/>
      <c r="TQW38" s="191"/>
      <c r="TQX38" s="191"/>
      <c r="TQY38" s="191"/>
      <c r="TQZ38" s="191"/>
      <c r="TRA38" s="191"/>
      <c r="TRB38" s="191"/>
      <c r="TRC38" s="191"/>
      <c r="TRD38" s="191"/>
      <c r="TRE38" s="191"/>
      <c r="TRF38" s="191"/>
      <c r="TRG38" s="191"/>
      <c r="TRH38" s="191"/>
      <c r="TRI38" s="191"/>
      <c r="TRJ38" s="191"/>
      <c r="TRK38" s="191"/>
      <c r="TRL38" s="191"/>
      <c r="TRM38" s="191"/>
      <c r="TRN38" s="191"/>
      <c r="TRO38" s="191"/>
      <c r="TRP38" s="191"/>
      <c r="TRQ38" s="191"/>
      <c r="TRR38" s="191"/>
      <c r="TRS38" s="191"/>
      <c r="TRT38" s="191"/>
      <c r="TRU38" s="191"/>
      <c r="TRV38" s="191"/>
      <c r="TRW38" s="191"/>
      <c r="TRX38" s="191"/>
      <c r="TRY38" s="191"/>
      <c r="TRZ38" s="191"/>
      <c r="TSA38" s="191"/>
      <c r="TSB38" s="191"/>
      <c r="TSC38" s="191"/>
      <c r="TSD38" s="191"/>
      <c r="TSE38" s="191"/>
      <c r="TSF38" s="191"/>
      <c r="TSG38" s="191"/>
      <c r="TSH38" s="191"/>
      <c r="TSI38" s="191"/>
      <c r="TSJ38" s="191"/>
      <c r="TSK38" s="191"/>
      <c r="TSL38" s="191"/>
      <c r="TSM38" s="191"/>
      <c r="TSN38" s="191"/>
      <c r="TSO38" s="191"/>
      <c r="TSP38" s="191"/>
      <c r="TSQ38" s="191"/>
      <c r="TSR38" s="191"/>
      <c r="TSS38" s="191"/>
      <c r="TST38" s="191"/>
      <c r="TSU38" s="191"/>
      <c r="TSV38" s="191"/>
      <c r="TSW38" s="191"/>
      <c r="TSX38" s="191"/>
      <c r="TSY38" s="191"/>
      <c r="TSZ38" s="191"/>
      <c r="TTA38" s="191"/>
      <c r="TTB38" s="191"/>
      <c r="TTC38" s="191"/>
      <c r="TTD38" s="191"/>
      <c r="TTE38" s="191"/>
      <c r="TTF38" s="191"/>
      <c r="TTG38" s="191"/>
      <c r="TTH38" s="191"/>
      <c r="TTI38" s="191"/>
      <c r="TTJ38" s="191"/>
      <c r="TTK38" s="191"/>
      <c r="TTL38" s="191"/>
      <c r="TTM38" s="191"/>
      <c r="TTN38" s="191"/>
      <c r="TTO38" s="191"/>
      <c r="TTP38" s="191"/>
      <c r="TTQ38" s="191"/>
      <c r="TTR38" s="191"/>
      <c r="TTS38" s="191"/>
      <c r="TTT38" s="191"/>
      <c r="TTU38" s="191"/>
      <c r="TTV38" s="191"/>
      <c r="TTW38" s="191"/>
      <c r="TTX38" s="191"/>
      <c r="TTY38" s="191"/>
      <c r="TTZ38" s="191"/>
      <c r="TUA38" s="191"/>
      <c r="TUB38" s="191"/>
      <c r="TUC38" s="191"/>
      <c r="TUD38" s="191"/>
      <c r="TUE38" s="191"/>
      <c r="TUF38" s="191"/>
      <c r="TUG38" s="191"/>
      <c r="TUH38" s="191"/>
      <c r="TUI38" s="191"/>
      <c r="TUJ38" s="191"/>
      <c r="TUK38" s="191"/>
      <c r="TUL38" s="191"/>
      <c r="TUM38" s="191"/>
      <c r="TUN38" s="191"/>
      <c r="TUO38" s="191"/>
      <c r="TUP38" s="191"/>
      <c r="TUQ38" s="191"/>
      <c r="TUR38" s="191"/>
      <c r="TUS38" s="191"/>
      <c r="TUT38" s="191"/>
      <c r="TUU38" s="191"/>
      <c r="TUV38" s="191"/>
      <c r="TUW38" s="191"/>
      <c r="TUX38" s="191"/>
      <c r="TUY38" s="191"/>
      <c r="TUZ38" s="191"/>
      <c r="TVA38" s="191"/>
      <c r="TVB38" s="191"/>
      <c r="TVC38" s="191"/>
      <c r="TVD38" s="191"/>
      <c r="TVE38" s="191"/>
      <c r="TVF38" s="191"/>
      <c r="TVG38" s="191"/>
      <c r="TVH38" s="191"/>
      <c r="TVI38" s="191"/>
      <c r="TVJ38" s="191"/>
      <c r="TVK38" s="191"/>
      <c r="TVL38" s="191"/>
      <c r="TVM38" s="191"/>
      <c r="TVN38" s="191"/>
      <c r="TVO38" s="191"/>
      <c r="TVP38" s="191"/>
      <c r="TVQ38" s="191"/>
      <c r="TVR38" s="191"/>
      <c r="TVS38" s="191"/>
      <c r="TVT38" s="191"/>
      <c r="TVU38" s="191"/>
      <c r="TVV38" s="191"/>
      <c r="TVW38" s="191"/>
      <c r="TVX38" s="191"/>
      <c r="TVY38" s="191"/>
      <c r="TVZ38" s="191"/>
      <c r="TWA38" s="191"/>
      <c r="TWB38" s="191"/>
      <c r="TWC38" s="191"/>
      <c r="TWD38" s="191"/>
      <c r="TWE38" s="191"/>
      <c r="TWF38" s="191"/>
      <c r="TWG38" s="191"/>
      <c r="TWH38" s="191"/>
      <c r="TWI38" s="191"/>
      <c r="TWJ38" s="191"/>
      <c r="TWK38" s="191"/>
      <c r="TWL38" s="191"/>
      <c r="TWM38" s="191"/>
      <c r="TWN38" s="191"/>
      <c r="TWO38" s="191"/>
      <c r="TWP38" s="191"/>
      <c r="TWQ38" s="191"/>
      <c r="TWR38" s="191"/>
      <c r="TWS38" s="191"/>
      <c r="TWT38" s="191"/>
      <c r="TWU38" s="191"/>
      <c r="TWV38" s="191"/>
      <c r="TWW38" s="191"/>
      <c r="TWX38" s="191"/>
      <c r="TWY38" s="191"/>
      <c r="TWZ38" s="191"/>
      <c r="TXA38" s="191"/>
      <c r="TXB38" s="191"/>
      <c r="TXC38" s="191"/>
      <c r="TXD38" s="191"/>
      <c r="TXE38" s="191"/>
      <c r="TXF38" s="191"/>
      <c r="TXG38" s="191"/>
      <c r="TXH38" s="191"/>
      <c r="TXI38" s="191"/>
      <c r="TXJ38" s="191"/>
      <c r="TXK38" s="191"/>
      <c r="TXL38" s="191"/>
      <c r="TXM38" s="191"/>
      <c r="TXN38" s="191"/>
      <c r="TXO38" s="191"/>
      <c r="TXP38" s="191"/>
      <c r="TXQ38" s="191"/>
      <c r="TXR38" s="191"/>
      <c r="TXS38" s="191"/>
      <c r="TXT38" s="191"/>
      <c r="TXU38" s="191"/>
      <c r="TXV38" s="191"/>
      <c r="TXW38" s="191"/>
      <c r="TXX38" s="191"/>
      <c r="TXY38" s="191"/>
      <c r="TXZ38" s="191"/>
      <c r="TYA38" s="191"/>
      <c r="TYB38" s="191"/>
      <c r="TYC38" s="191"/>
      <c r="TYD38" s="191"/>
      <c r="TYE38" s="191"/>
      <c r="TYF38" s="191"/>
      <c r="TYG38" s="191"/>
      <c r="TYH38" s="191"/>
      <c r="TYI38" s="191"/>
      <c r="TYJ38" s="191"/>
      <c r="TYK38" s="191"/>
      <c r="TYL38" s="191"/>
      <c r="TYM38" s="191"/>
      <c r="TYN38" s="191"/>
      <c r="TYO38" s="191"/>
      <c r="TYP38" s="191"/>
      <c r="TYQ38" s="191"/>
      <c r="TYR38" s="191"/>
      <c r="TYS38" s="191"/>
      <c r="TYT38" s="191"/>
      <c r="TYU38" s="191"/>
      <c r="TYV38" s="191"/>
      <c r="TYW38" s="191"/>
      <c r="TYX38" s="191"/>
      <c r="TYY38" s="191"/>
      <c r="TYZ38" s="191"/>
      <c r="TZA38" s="191"/>
      <c r="TZB38" s="191"/>
      <c r="TZC38" s="191"/>
      <c r="TZD38" s="191"/>
      <c r="TZE38" s="191"/>
      <c r="TZF38" s="191"/>
      <c r="TZG38" s="191"/>
      <c r="TZH38" s="191"/>
      <c r="TZI38" s="191"/>
      <c r="TZJ38" s="191"/>
      <c r="TZK38" s="191"/>
      <c r="TZL38" s="191"/>
      <c r="TZM38" s="191"/>
      <c r="TZN38" s="191"/>
      <c r="TZO38" s="191"/>
      <c r="TZP38" s="191"/>
      <c r="TZQ38" s="191"/>
      <c r="TZR38" s="191"/>
      <c r="TZS38" s="191"/>
      <c r="TZT38" s="191"/>
      <c r="TZU38" s="191"/>
      <c r="TZV38" s="191"/>
      <c r="TZW38" s="191"/>
      <c r="TZX38" s="191"/>
      <c r="TZY38" s="191"/>
      <c r="TZZ38" s="191"/>
      <c r="UAA38" s="191"/>
      <c r="UAB38" s="191"/>
      <c r="UAC38" s="191"/>
      <c r="UAD38" s="191"/>
      <c r="UAE38" s="191"/>
      <c r="UAF38" s="191"/>
      <c r="UAG38" s="191"/>
      <c r="UAH38" s="191"/>
      <c r="UAI38" s="191"/>
      <c r="UAJ38" s="191"/>
      <c r="UAK38" s="191"/>
      <c r="UAL38" s="191"/>
      <c r="UAM38" s="191"/>
      <c r="UAN38" s="191"/>
      <c r="UAO38" s="191"/>
      <c r="UAP38" s="191"/>
      <c r="UAQ38" s="191"/>
      <c r="UAR38" s="191"/>
      <c r="UAS38" s="191"/>
      <c r="UAT38" s="191"/>
      <c r="UAU38" s="191"/>
      <c r="UAV38" s="191"/>
      <c r="UAW38" s="191"/>
      <c r="UAX38" s="191"/>
      <c r="UAY38" s="191"/>
      <c r="UAZ38" s="191"/>
      <c r="UBA38" s="191"/>
      <c r="UBB38" s="191"/>
      <c r="UBC38" s="191"/>
      <c r="UBD38" s="191"/>
      <c r="UBE38" s="191"/>
      <c r="UBF38" s="191"/>
      <c r="UBG38" s="191"/>
      <c r="UBH38" s="191"/>
      <c r="UBI38" s="191"/>
      <c r="UBJ38" s="191"/>
      <c r="UBK38" s="191"/>
      <c r="UBL38" s="191"/>
      <c r="UBM38" s="191"/>
      <c r="UBN38" s="191"/>
      <c r="UBO38" s="191"/>
      <c r="UBP38" s="191"/>
      <c r="UBQ38" s="191"/>
      <c r="UBR38" s="191"/>
      <c r="UBS38" s="191"/>
      <c r="UBT38" s="191"/>
      <c r="UBU38" s="191"/>
      <c r="UBV38" s="191"/>
      <c r="UBW38" s="191"/>
      <c r="UBX38" s="191"/>
      <c r="UBY38" s="191"/>
      <c r="UBZ38" s="191"/>
      <c r="UCA38" s="191"/>
      <c r="UCB38" s="191"/>
      <c r="UCC38" s="191"/>
      <c r="UCD38" s="191"/>
      <c r="UCE38" s="191"/>
      <c r="UCF38" s="191"/>
      <c r="UCG38" s="191"/>
      <c r="UCH38" s="191"/>
      <c r="UCI38" s="191"/>
      <c r="UCJ38" s="191"/>
      <c r="UCK38" s="191"/>
      <c r="UCL38" s="191"/>
      <c r="UCM38" s="191"/>
      <c r="UCN38" s="191"/>
      <c r="UCO38" s="191"/>
      <c r="UCP38" s="191"/>
      <c r="UCQ38" s="191"/>
      <c r="UCR38" s="191"/>
      <c r="UCS38" s="191"/>
      <c r="UCT38" s="191"/>
      <c r="UCU38" s="191"/>
      <c r="UCV38" s="191"/>
      <c r="UCW38" s="191"/>
      <c r="UCX38" s="191"/>
      <c r="UCY38" s="191"/>
      <c r="UCZ38" s="191"/>
      <c r="UDA38" s="191"/>
      <c r="UDB38" s="191"/>
      <c r="UDC38" s="191"/>
      <c r="UDD38" s="191"/>
      <c r="UDE38" s="191"/>
      <c r="UDF38" s="191"/>
      <c r="UDG38" s="191"/>
      <c r="UDH38" s="191"/>
      <c r="UDI38" s="191"/>
      <c r="UDJ38" s="191"/>
      <c r="UDK38" s="191"/>
      <c r="UDL38" s="191"/>
      <c r="UDM38" s="191"/>
      <c r="UDN38" s="191"/>
      <c r="UDO38" s="191"/>
      <c r="UDP38" s="191"/>
      <c r="UDQ38" s="191"/>
      <c r="UDR38" s="191"/>
      <c r="UDS38" s="191"/>
      <c r="UDT38" s="191"/>
      <c r="UDU38" s="191"/>
      <c r="UDV38" s="191"/>
      <c r="UDW38" s="191"/>
      <c r="UDX38" s="191"/>
      <c r="UDY38" s="191"/>
      <c r="UDZ38" s="191"/>
      <c r="UEA38" s="191"/>
      <c r="UEB38" s="191"/>
      <c r="UEC38" s="191"/>
      <c r="UED38" s="191"/>
      <c r="UEE38" s="191"/>
      <c r="UEF38" s="191"/>
      <c r="UEG38" s="191"/>
      <c r="UEH38" s="191"/>
      <c r="UEI38" s="191"/>
      <c r="UEJ38" s="191"/>
      <c r="UEK38" s="191"/>
      <c r="UEL38" s="191"/>
      <c r="UEM38" s="191"/>
      <c r="UEN38" s="191"/>
      <c r="UEO38" s="191"/>
      <c r="UEP38" s="191"/>
      <c r="UEQ38" s="191"/>
      <c r="UER38" s="191"/>
      <c r="UES38" s="191"/>
      <c r="UET38" s="191"/>
      <c r="UEU38" s="191"/>
      <c r="UEV38" s="191"/>
      <c r="UEW38" s="191"/>
      <c r="UEX38" s="191"/>
      <c r="UEY38" s="191"/>
      <c r="UEZ38" s="191"/>
      <c r="UFA38" s="191"/>
      <c r="UFB38" s="191"/>
      <c r="UFC38" s="191"/>
      <c r="UFD38" s="191"/>
      <c r="UFE38" s="191"/>
      <c r="UFF38" s="191"/>
      <c r="UFG38" s="191"/>
      <c r="UFH38" s="191"/>
      <c r="UFI38" s="191"/>
      <c r="UFJ38" s="191"/>
      <c r="UFK38" s="191"/>
      <c r="UFL38" s="191"/>
      <c r="UFM38" s="191"/>
      <c r="UFN38" s="191"/>
      <c r="UFO38" s="191"/>
      <c r="UFP38" s="191"/>
      <c r="UFQ38" s="191"/>
      <c r="UFR38" s="191"/>
      <c r="UFS38" s="191"/>
      <c r="UFT38" s="191"/>
      <c r="UFU38" s="191"/>
      <c r="UFV38" s="191"/>
      <c r="UFW38" s="191"/>
      <c r="UFX38" s="191"/>
      <c r="UFY38" s="191"/>
      <c r="UFZ38" s="191"/>
      <c r="UGA38" s="191"/>
      <c r="UGB38" s="191"/>
      <c r="UGC38" s="191"/>
      <c r="UGD38" s="191"/>
      <c r="UGE38" s="191"/>
      <c r="UGF38" s="191"/>
      <c r="UGG38" s="191"/>
      <c r="UGH38" s="191"/>
      <c r="UGI38" s="191"/>
      <c r="UGJ38" s="191"/>
      <c r="UGK38" s="191"/>
      <c r="UGL38" s="191"/>
      <c r="UGM38" s="191"/>
      <c r="UGN38" s="191"/>
      <c r="UGO38" s="191"/>
      <c r="UGP38" s="191"/>
      <c r="UGQ38" s="191"/>
      <c r="UGR38" s="191"/>
      <c r="UGS38" s="191"/>
      <c r="UGT38" s="191"/>
      <c r="UGU38" s="191"/>
      <c r="UGV38" s="191"/>
      <c r="UGW38" s="191"/>
      <c r="UGX38" s="191"/>
      <c r="UGY38" s="191"/>
      <c r="UGZ38" s="191"/>
      <c r="UHA38" s="191"/>
      <c r="UHB38" s="191"/>
      <c r="UHC38" s="191"/>
      <c r="UHD38" s="191"/>
      <c r="UHE38" s="191"/>
      <c r="UHF38" s="191"/>
      <c r="UHG38" s="191"/>
      <c r="UHH38" s="191"/>
      <c r="UHI38" s="191"/>
      <c r="UHJ38" s="191"/>
      <c r="UHK38" s="191"/>
      <c r="UHL38" s="191"/>
      <c r="UHM38" s="191"/>
      <c r="UHN38" s="191"/>
      <c r="UHO38" s="191"/>
      <c r="UHP38" s="191"/>
      <c r="UHQ38" s="191"/>
      <c r="UHR38" s="191"/>
      <c r="UHS38" s="191"/>
      <c r="UHT38" s="191"/>
      <c r="UHU38" s="191"/>
      <c r="UHV38" s="191"/>
      <c r="UHW38" s="191"/>
      <c r="UHX38" s="191"/>
      <c r="UHY38" s="191"/>
      <c r="UHZ38" s="191"/>
      <c r="UIA38" s="191"/>
      <c r="UIB38" s="191"/>
      <c r="UIC38" s="191"/>
      <c r="UID38" s="191"/>
      <c r="UIE38" s="191"/>
      <c r="UIF38" s="191"/>
      <c r="UIG38" s="191"/>
      <c r="UIH38" s="191"/>
      <c r="UII38" s="191"/>
      <c r="UIJ38" s="191"/>
      <c r="UIK38" s="191"/>
      <c r="UIL38" s="191"/>
      <c r="UIM38" s="191"/>
      <c r="UIN38" s="191"/>
      <c r="UIO38" s="191"/>
      <c r="UIP38" s="191"/>
      <c r="UIQ38" s="191"/>
      <c r="UIR38" s="191"/>
      <c r="UIS38" s="191"/>
      <c r="UIT38" s="191"/>
      <c r="UIU38" s="191"/>
      <c r="UIV38" s="191"/>
      <c r="UIW38" s="191"/>
      <c r="UIX38" s="191"/>
      <c r="UIY38" s="191"/>
      <c r="UIZ38" s="191"/>
      <c r="UJA38" s="191"/>
      <c r="UJB38" s="191"/>
      <c r="UJC38" s="191"/>
      <c r="UJD38" s="191"/>
      <c r="UJE38" s="191"/>
      <c r="UJF38" s="191"/>
      <c r="UJG38" s="191"/>
      <c r="UJH38" s="191"/>
      <c r="UJI38" s="191"/>
      <c r="UJJ38" s="191"/>
      <c r="UJK38" s="191"/>
      <c r="UJL38" s="191"/>
      <c r="UJM38" s="191"/>
      <c r="UJN38" s="191"/>
      <c r="UJO38" s="191"/>
      <c r="UJP38" s="191"/>
      <c r="UJQ38" s="191"/>
      <c r="UJR38" s="191"/>
      <c r="UJS38" s="191"/>
      <c r="UJT38" s="191"/>
      <c r="UJU38" s="191"/>
      <c r="UJV38" s="191"/>
      <c r="UJW38" s="191"/>
      <c r="UJX38" s="191"/>
      <c r="UJY38" s="191"/>
      <c r="UJZ38" s="191"/>
      <c r="UKA38" s="191"/>
      <c r="UKB38" s="191"/>
      <c r="UKC38" s="191"/>
      <c r="UKD38" s="191"/>
      <c r="UKE38" s="191"/>
      <c r="UKF38" s="191"/>
      <c r="UKG38" s="191"/>
      <c r="UKH38" s="191"/>
      <c r="UKI38" s="191"/>
      <c r="UKJ38" s="191"/>
      <c r="UKK38" s="191"/>
      <c r="UKL38" s="191"/>
      <c r="UKM38" s="191"/>
      <c r="UKN38" s="191"/>
      <c r="UKO38" s="191"/>
      <c r="UKP38" s="191"/>
      <c r="UKQ38" s="191"/>
      <c r="UKR38" s="191"/>
      <c r="UKS38" s="191"/>
      <c r="UKT38" s="191"/>
      <c r="UKU38" s="191"/>
      <c r="UKV38" s="191"/>
      <c r="UKW38" s="191"/>
      <c r="UKX38" s="191"/>
      <c r="UKY38" s="191"/>
      <c r="UKZ38" s="191"/>
      <c r="ULA38" s="191"/>
      <c r="ULB38" s="191"/>
      <c r="ULC38" s="191"/>
      <c r="ULD38" s="191"/>
      <c r="ULE38" s="191"/>
      <c r="ULF38" s="191"/>
      <c r="ULG38" s="191"/>
      <c r="ULH38" s="191"/>
      <c r="ULI38" s="191"/>
      <c r="ULJ38" s="191"/>
      <c r="ULK38" s="191"/>
      <c r="ULL38" s="191"/>
      <c r="ULM38" s="191"/>
      <c r="ULN38" s="191"/>
      <c r="ULO38" s="191"/>
      <c r="ULP38" s="191"/>
      <c r="ULQ38" s="191"/>
      <c r="ULR38" s="191"/>
      <c r="ULS38" s="191"/>
      <c r="ULT38" s="191"/>
      <c r="ULU38" s="191"/>
      <c r="ULV38" s="191"/>
      <c r="ULW38" s="191"/>
      <c r="ULX38" s="191"/>
      <c r="ULY38" s="191"/>
      <c r="ULZ38" s="191"/>
      <c r="UMA38" s="191"/>
      <c r="UMB38" s="191"/>
      <c r="UMC38" s="191"/>
      <c r="UMD38" s="191"/>
      <c r="UME38" s="191"/>
      <c r="UMF38" s="191"/>
      <c r="UMG38" s="191"/>
      <c r="UMH38" s="191"/>
      <c r="UMI38" s="191"/>
      <c r="UMJ38" s="191"/>
      <c r="UMK38" s="191"/>
      <c r="UML38" s="191"/>
      <c r="UMM38" s="191"/>
      <c r="UMN38" s="191"/>
      <c r="UMO38" s="191"/>
      <c r="UMP38" s="191"/>
      <c r="UMQ38" s="191"/>
      <c r="UMR38" s="191"/>
      <c r="UMS38" s="191"/>
      <c r="UMT38" s="191"/>
      <c r="UMU38" s="191"/>
      <c r="UMV38" s="191"/>
      <c r="UMW38" s="191"/>
      <c r="UMX38" s="191"/>
      <c r="UMY38" s="191"/>
      <c r="UMZ38" s="191"/>
      <c r="UNA38" s="191"/>
      <c r="UNB38" s="191"/>
      <c r="UNC38" s="191"/>
      <c r="UND38" s="191"/>
      <c r="UNE38" s="191"/>
      <c r="UNF38" s="191"/>
      <c r="UNG38" s="191"/>
      <c r="UNH38" s="191"/>
      <c r="UNI38" s="191"/>
      <c r="UNJ38" s="191"/>
      <c r="UNK38" s="191"/>
      <c r="UNL38" s="191"/>
      <c r="UNM38" s="191"/>
      <c r="UNN38" s="191"/>
      <c r="UNO38" s="191"/>
      <c r="UNP38" s="191"/>
      <c r="UNQ38" s="191"/>
      <c r="UNR38" s="191"/>
      <c r="UNS38" s="191"/>
      <c r="UNT38" s="191"/>
      <c r="UNU38" s="191"/>
      <c r="UNV38" s="191"/>
      <c r="UNW38" s="191"/>
      <c r="UNX38" s="191"/>
      <c r="UNY38" s="191"/>
      <c r="UNZ38" s="191"/>
      <c r="UOA38" s="191"/>
      <c r="UOB38" s="191"/>
      <c r="UOC38" s="191"/>
      <c r="UOD38" s="191"/>
      <c r="UOE38" s="191"/>
      <c r="UOF38" s="191"/>
      <c r="UOG38" s="191"/>
      <c r="UOH38" s="191"/>
      <c r="UOI38" s="191"/>
      <c r="UOJ38" s="191"/>
      <c r="UOK38" s="191"/>
      <c r="UOL38" s="191"/>
      <c r="UOM38" s="191"/>
      <c r="UON38" s="191"/>
      <c r="UOO38" s="191"/>
      <c r="UOP38" s="191"/>
      <c r="UOQ38" s="191"/>
      <c r="UOR38" s="191"/>
      <c r="UOS38" s="191"/>
      <c r="UOT38" s="191"/>
      <c r="UOU38" s="191"/>
      <c r="UOV38" s="191"/>
      <c r="UOW38" s="191"/>
      <c r="UOX38" s="191"/>
      <c r="UOY38" s="191"/>
      <c r="UOZ38" s="191"/>
      <c r="UPA38" s="191"/>
      <c r="UPB38" s="191"/>
      <c r="UPC38" s="191"/>
      <c r="UPD38" s="191"/>
      <c r="UPE38" s="191"/>
      <c r="UPF38" s="191"/>
      <c r="UPG38" s="191"/>
      <c r="UPH38" s="191"/>
      <c r="UPI38" s="191"/>
      <c r="UPJ38" s="191"/>
      <c r="UPK38" s="191"/>
      <c r="UPL38" s="191"/>
      <c r="UPM38" s="191"/>
      <c r="UPN38" s="191"/>
      <c r="UPO38" s="191"/>
      <c r="UPP38" s="191"/>
      <c r="UPQ38" s="191"/>
      <c r="UPR38" s="191"/>
      <c r="UPS38" s="191"/>
      <c r="UPT38" s="191"/>
      <c r="UPU38" s="191"/>
      <c r="UPV38" s="191"/>
      <c r="UPW38" s="191"/>
      <c r="UPX38" s="191"/>
      <c r="UPY38" s="191"/>
      <c r="UPZ38" s="191"/>
      <c r="UQA38" s="191"/>
      <c r="UQB38" s="191"/>
      <c r="UQC38" s="191"/>
      <c r="UQD38" s="191"/>
      <c r="UQE38" s="191"/>
      <c r="UQF38" s="191"/>
      <c r="UQG38" s="191"/>
      <c r="UQH38" s="191"/>
      <c r="UQI38" s="191"/>
      <c r="UQJ38" s="191"/>
      <c r="UQK38" s="191"/>
      <c r="UQL38" s="191"/>
      <c r="UQM38" s="191"/>
      <c r="UQN38" s="191"/>
      <c r="UQO38" s="191"/>
      <c r="UQP38" s="191"/>
      <c r="UQQ38" s="191"/>
      <c r="UQR38" s="191"/>
      <c r="UQS38" s="191"/>
      <c r="UQT38" s="191"/>
      <c r="UQU38" s="191"/>
      <c r="UQV38" s="191"/>
      <c r="UQW38" s="191"/>
      <c r="UQX38" s="191"/>
      <c r="UQY38" s="191"/>
      <c r="UQZ38" s="191"/>
      <c r="URA38" s="191"/>
      <c r="URB38" s="191"/>
      <c r="URC38" s="191"/>
      <c r="URD38" s="191"/>
      <c r="URE38" s="191"/>
      <c r="URF38" s="191"/>
      <c r="URG38" s="191"/>
      <c r="URH38" s="191"/>
      <c r="URI38" s="191"/>
      <c r="URJ38" s="191"/>
      <c r="URK38" s="191"/>
      <c r="URL38" s="191"/>
      <c r="URM38" s="191"/>
      <c r="URN38" s="191"/>
      <c r="URO38" s="191"/>
      <c r="URP38" s="191"/>
      <c r="URQ38" s="191"/>
      <c r="URR38" s="191"/>
      <c r="URS38" s="191"/>
      <c r="URT38" s="191"/>
      <c r="URU38" s="191"/>
      <c r="URV38" s="191"/>
      <c r="URW38" s="191"/>
      <c r="URX38" s="191"/>
      <c r="URY38" s="191"/>
      <c r="URZ38" s="191"/>
      <c r="USA38" s="191"/>
      <c r="USB38" s="191"/>
      <c r="USC38" s="191"/>
      <c r="USD38" s="191"/>
      <c r="USE38" s="191"/>
      <c r="USF38" s="191"/>
      <c r="USG38" s="191"/>
      <c r="USH38" s="191"/>
      <c r="USI38" s="191"/>
      <c r="USJ38" s="191"/>
      <c r="USK38" s="191"/>
      <c r="USL38" s="191"/>
      <c r="USM38" s="191"/>
      <c r="USN38" s="191"/>
      <c r="USO38" s="191"/>
      <c r="USP38" s="191"/>
      <c r="USQ38" s="191"/>
      <c r="USR38" s="191"/>
      <c r="USS38" s="191"/>
      <c r="UST38" s="191"/>
      <c r="USU38" s="191"/>
      <c r="USV38" s="191"/>
      <c r="USW38" s="191"/>
      <c r="USX38" s="191"/>
      <c r="USY38" s="191"/>
      <c r="USZ38" s="191"/>
      <c r="UTA38" s="191"/>
      <c r="UTB38" s="191"/>
      <c r="UTC38" s="191"/>
      <c r="UTD38" s="191"/>
      <c r="UTE38" s="191"/>
      <c r="UTF38" s="191"/>
      <c r="UTG38" s="191"/>
      <c r="UTH38" s="191"/>
      <c r="UTI38" s="191"/>
      <c r="UTJ38" s="191"/>
      <c r="UTK38" s="191"/>
      <c r="UTL38" s="191"/>
      <c r="UTM38" s="191"/>
      <c r="UTN38" s="191"/>
      <c r="UTO38" s="191"/>
      <c r="UTP38" s="191"/>
      <c r="UTQ38" s="191"/>
      <c r="UTR38" s="191"/>
      <c r="UTS38" s="191"/>
      <c r="UTT38" s="191"/>
      <c r="UTU38" s="191"/>
      <c r="UTV38" s="191"/>
      <c r="UTW38" s="191"/>
      <c r="UTX38" s="191"/>
      <c r="UTY38" s="191"/>
      <c r="UTZ38" s="191"/>
      <c r="UUA38" s="191"/>
      <c r="UUB38" s="191"/>
      <c r="UUC38" s="191"/>
      <c r="UUD38" s="191"/>
      <c r="UUE38" s="191"/>
      <c r="UUF38" s="191"/>
      <c r="UUG38" s="191"/>
      <c r="UUH38" s="191"/>
      <c r="UUI38" s="191"/>
      <c r="UUJ38" s="191"/>
      <c r="UUK38" s="191"/>
      <c r="UUL38" s="191"/>
      <c r="UUM38" s="191"/>
      <c r="UUN38" s="191"/>
      <c r="UUO38" s="191"/>
      <c r="UUP38" s="191"/>
      <c r="UUQ38" s="191"/>
      <c r="UUR38" s="191"/>
      <c r="UUS38" s="191"/>
      <c r="UUT38" s="191"/>
      <c r="UUU38" s="191"/>
      <c r="UUV38" s="191"/>
      <c r="UUW38" s="191"/>
      <c r="UUX38" s="191"/>
      <c r="UUY38" s="191"/>
      <c r="UUZ38" s="191"/>
      <c r="UVA38" s="191"/>
      <c r="UVB38" s="191"/>
      <c r="UVC38" s="191"/>
      <c r="UVD38" s="191"/>
      <c r="UVE38" s="191"/>
      <c r="UVF38" s="191"/>
      <c r="UVG38" s="191"/>
      <c r="UVH38" s="191"/>
      <c r="UVI38" s="191"/>
      <c r="UVJ38" s="191"/>
      <c r="UVK38" s="191"/>
      <c r="UVL38" s="191"/>
      <c r="UVM38" s="191"/>
      <c r="UVN38" s="191"/>
      <c r="UVO38" s="191"/>
      <c r="UVP38" s="191"/>
      <c r="UVQ38" s="191"/>
      <c r="UVR38" s="191"/>
      <c r="UVS38" s="191"/>
      <c r="UVT38" s="191"/>
      <c r="UVU38" s="191"/>
      <c r="UVV38" s="191"/>
      <c r="UVW38" s="191"/>
      <c r="UVX38" s="191"/>
      <c r="UVY38" s="191"/>
      <c r="UVZ38" s="191"/>
      <c r="UWA38" s="191"/>
      <c r="UWB38" s="191"/>
      <c r="UWC38" s="191"/>
      <c r="UWD38" s="191"/>
      <c r="UWE38" s="191"/>
      <c r="UWF38" s="191"/>
      <c r="UWG38" s="191"/>
      <c r="UWH38" s="191"/>
      <c r="UWI38" s="191"/>
      <c r="UWJ38" s="191"/>
      <c r="UWK38" s="191"/>
      <c r="UWL38" s="191"/>
      <c r="UWM38" s="191"/>
      <c r="UWN38" s="191"/>
      <c r="UWO38" s="191"/>
      <c r="UWP38" s="191"/>
      <c r="UWQ38" s="191"/>
      <c r="UWR38" s="191"/>
      <c r="UWS38" s="191"/>
      <c r="UWT38" s="191"/>
      <c r="UWU38" s="191"/>
      <c r="UWV38" s="191"/>
      <c r="UWW38" s="191"/>
      <c r="UWX38" s="191"/>
      <c r="UWY38" s="191"/>
      <c r="UWZ38" s="191"/>
      <c r="UXA38" s="191"/>
      <c r="UXB38" s="191"/>
      <c r="UXC38" s="191"/>
      <c r="UXD38" s="191"/>
      <c r="UXE38" s="191"/>
      <c r="UXF38" s="191"/>
      <c r="UXG38" s="191"/>
      <c r="UXH38" s="191"/>
      <c r="UXI38" s="191"/>
      <c r="UXJ38" s="191"/>
      <c r="UXK38" s="191"/>
      <c r="UXL38" s="191"/>
      <c r="UXM38" s="191"/>
      <c r="UXN38" s="191"/>
      <c r="UXO38" s="191"/>
      <c r="UXP38" s="191"/>
      <c r="UXQ38" s="191"/>
      <c r="UXR38" s="191"/>
      <c r="UXS38" s="191"/>
      <c r="UXT38" s="191"/>
      <c r="UXU38" s="191"/>
      <c r="UXV38" s="191"/>
      <c r="UXW38" s="191"/>
      <c r="UXX38" s="191"/>
      <c r="UXY38" s="191"/>
      <c r="UXZ38" s="191"/>
      <c r="UYA38" s="191"/>
      <c r="UYB38" s="191"/>
      <c r="UYC38" s="191"/>
      <c r="UYD38" s="191"/>
      <c r="UYE38" s="191"/>
      <c r="UYF38" s="191"/>
      <c r="UYG38" s="191"/>
      <c r="UYH38" s="191"/>
      <c r="UYI38" s="191"/>
      <c r="UYJ38" s="191"/>
      <c r="UYK38" s="191"/>
      <c r="UYL38" s="191"/>
      <c r="UYM38" s="191"/>
      <c r="UYN38" s="191"/>
      <c r="UYO38" s="191"/>
      <c r="UYP38" s="191"/>
      <c r="UYQ38" s="191"/>
      <c r="UYR38" s="191"/>
      <c r="UYS38" s="191"/>
      <c r="UYT38" s="191"/>
      <c r="UYU38" s="191"/>
      <c r="UYV38" s="191"/>
      <c r="UYW38" s="191"/>
      <c r="UYX38" s="191"/>
      <c r="UYY38" s="191"/>
      <c r="UYZ38" s="191"/>
      <c r="UZA38" s="191"/>
      <c r="UZB38" s="191"/>
      <c r="UZC38" s="191"/>
      <c r="UZD38" s="191"/>
      <c r="UZE38" s="191"/>
      <c r="UZF38" s="191"/>
      <c r="UZG38" s="191"/>
      <c r="UZH38" s="191"/>
      <c r="UZI38" s="191"/>
      <c r="UZJ38" s="191"/>
      <c r="UZK38" s="191"/>
      <c r="UZL38" s="191"/>
      <c r="UZM38" s="191"/>
      <c r="UZN38" s="191"/>
      <c r="UZO38" s="191"/>
      <c r="UZP38" s="191"/>
      <c r="UZQ38" s="191"/>
      <c r="UZR38" s="191"/>
      <c r="UZS38" s="191"/>
      <c r="UZT38" s="191"/>
      <c r="UZU38" s="191"/>
      <c r="UZV38" s="191"/>
      <c r="UZW38" s="191"/>
      <c r="UZX38" s="191"/>
      <c r="UZY38" s="191"/>
      <c r="UZZ38" s="191"/>
      <c r="VAA38" s="191"/>
      <c r="VAB38" s="191"/>
      <c r="VAC38" s="191"/>
      <c r="VAD38" s="191"/>
      <c r="VAE38" s="191"/>
      <c r="VAF38" s="191"/>
      <c r="VAG38" s="191"/>
      <c r="VAH38" s="191"/>
      <c r="VAI38" s="191"/>
      <c r="VAJ38" s="191"/>
      <c r="VAK38" s="191"/>
      <c r="VAL38" s="191"/>
      <c r="VAM38" s="191"/>
      <c r="VAN38" s="191"/>
      <c r="VAO38" s="191"/>
      <c r="VAP38" s="191"/>
      <c r="VAQ38" s="191"/>
      <c r="VAR38" s="191"/>
      <c r="VAS38" s="191"/>
      <c r="VAT38" s="191"/>
      <c r="VAU38" s="191"/>
      <c r="VAV38" s="191"/>
      <c r="VAW38" s="191"/>
      <c r="VAX38" s="191"/>
      <c r="VAY38" s="191"/>
      <c r="VAZ38" s="191"/>
      <c r="VBA38" s="191"/>
      <c r="VBB38" s="191"/>
      <c r="VBC38" s="191"/>
      <c r="VBD38" s="191"/>
      <c r="VBE38" s="191"/>
      <c r="VBF38" s="191"/>
      <c r="VBG38" s="191"/>
      <c r="VBH38" s="191"/>
      <c r="VBI38" s="191"/>
      <c r="VBJ38" s="191"/>
      <c r="VBK38" s="191"/>
      <c r="VBL38" s="191"/>
      <c r="VBM38" s="191"/>
      <c r="VBN38" s="191"/>
      <c r="VBO38" s="191"/>
      <c r="VBP38" s="191"/>
      <c r="VBQ38" s="191"/>
      <c r="VBR38" s="191"/>
      <c r="VBS38" s="191"/>
      <c r="VBT38" s="191"/>
      <c r="VBU38" s="191"/>
      <c r="VBV38" s="191"/>
      <c r="VBW38" s="191"/>
      <c r="VBX38" s="191"/>
      <c r="VBY38" s="191"/>
      <c r="VBZ38" s="191"/>
      <c r="VCA38" s="191"/>
      <c r="VCB38" s="191"/>
      <c r="VCC38" s="191"/>
      <c r="VCD38" s="191"/>
      <c r="VCE38" s="191"/>
      <c r="VCF38" s="191"/>
      <c r="VCG38" s="191"/>
      <c r="VCH38" s="191"/>
      <c r="VCI38" s="191"/>
      <c r="VCJ38" s="191"/>
      <c r="VCK38" s="191"/>
      <c r="VCL38" s="191"/>
      <c r="VCM38" s="191"/>
      <c r="VCN38" s="191"/>
      <c r="VCO38" s="191"/>
      <c r="VCP38" s="191"/>
      <c r="VCQ38" s="191"/>
      <c r="VCR38" s="191"/>
      <c r="VCS38" s="191"/>
      <c r="VCT38" s="191"/>
      <c r="VCU38" s="191"/>
      <c r="VCV38" s="191"/>
      <c r="VCW38" s="191"/>
      <c r="VCX38" s="191"/>
      <c r="VCY38" s="191"/>
      <c r="VCZ38" s="191"/>
      <c r="VDA38" s="191"/>
      <c r="VDB38" s="191"/>
      <c r="VDC38" s="191"/>
      <c r="VDD38" s="191"/>
      <c r="VDE38" s="191"/>
      <c r="VDF38" s="191"/>
      <c r="VDG38" s="191"/>
      <c r="VDH38" s="191"/>
      <c r="VDI38" s="191"/>
      <c r="VDJ38" s="191"/>
      <c r="VDK38" s="191"/>
      <c r="VDL38" s="191"/>
      <c r="VDM38" s="191"/>
      <c r="VDN38" s="191"/>
      <c r="VDO38" s="191"/>
      <c r="VDP38" s="191"/>
      <c r="VDQ38" s="191"/>
      <c r="VDR38" s="191"/>
      <c r="VDS38" s="191"/>
      <c r="VDT38" s="191"/>
      <c r="VDU38" s="191"/>
      <c r="VDV38" s="191"/>
      <c r="VDW38" s="191"/>
      <c r="VDX38" s="191"/>
      <c r="VDY38" s="191"/>
      <c r="VDZ38" s="191"/>
      <c r="VEA38" s="191"/>
      <c r="VEB38" s="191"/>
      <c r="VEC38" s="191"/>
      <c r="VED38" s="191"/>
      <c r="VEE38" s="191"/>
      <c r="VEF38" s="191"/>
      <c r="VEG38" s="191"/>
      <c r="VEH38" s="191"/>
      <c r="VEI38" s="191"/>
      <c r="VEJ38" s="191"/>
      <c r="VEK38" s="191"/>
      <c r="VEL38" s="191"/>
      <c r="VEM38" s="191"/>
      <c r="VEN38" s="191"/>
      <c r="VEO38" s="191"/>
      <c r="VEP38" s="191"/>
      <c r="VEQ38" s="191"/>
      <c r="VER38" s="191"/>
      <c r="VES38" s="191"/>
      <c r="VET38" s="191"/>
      <c r="VEU38" s="191"/>
      <c r="VEV38" s="191"/>
      <c r="VEW38" s="191"/>
      <c r="VEX38" s="191"/>
      <c r="VEY38" s="191"/>
      <c r="VEZ38" s="191"/>
      <c r="VFA38" s="191"/>
      <c r="VFB38" s="191"/>
      <c r="VFC38" s="191"/>
      <c r="VFD38" s="191"/>
      <c r="VFE38" s="191"/>
      <c r="VFF38" s="191"/>
      <c r="VFG38" s="191"/>
      <c r="VFH38" s="191"/>
      <c r="VFI38" s="191"/>
      <c r="VFJ38" s="191"/>
      <c r="VFK38" s="191"/>
      <c r="VFL38" s="191"/>
      <c r="VFM38" s="191"/>
      <c r="VFN38" s="191"/>
      <c r="VFO38" s="191"/>
      <c r="VFP38" s="191"/>
      <c r="VFQ38" s="191"/>
      <c r="VFR38" s="191"/>
      <c r="VFS38" s="191"/>
      <c r="VFT38" s="191"/>
      <c r="VFU38" s="191"/>
      <c r="VFV38" s="191"/>
      <c r="VFW38" s="191"/>
      <c r="VFX38" s="191"/>
      <c r="VFY38" s="191"/>
      <c r="VFZ38" s="191"/>
      <c r="VGA38" s="191"/>
      <c r="VGB38" s="191"/>
      <c r="VGC38" s="191"/>
      <c r="VGD38" s="191"/>
      <c r="VGE38" s="191"/>
      <c r="VGF38" s="191"/>
      <c r="VGG38" s="191"/>
      <c r="VGH38" s="191"/>
      <c r="VGI38" s="191"/>
      <c r="VGJ38" s="191"/>
      <c r="VGK38" s="191"/>
      <c r="VGL38" s="191"/>
      <c r="VGM38" s="191"/>
      <c r="VGN38" s="191"/>
      <c r="VGO38" s="191"/>
      <c r="VGP38" s="191"/>
      <c r="VGQ38" s="191"/>
      <c r="VGR38" s="191"/>
      <c r="VGS38" s="191"/>
      <c r="VGT38" s="191"/>
      <c r="VGU38" s="191"/>
      <c r="VGV38" s="191"/>
      <c r="VGW38" s="191"/>
      <c r="VGX38" s="191"/>
      <c r="VGY38" s="191"/>
      <c r="VGZ38" s="191"/>
      <c r="VHA38" s="191"/>
      <c r="VHB38" s="191"/>
      <c r="VHC38" s="191"/>
      <c r="VHD38" s="191"/>
      <c r="VHE38" s="191"/>
      <c r="VHF38" s="191"/>
      <c r="VHG38" s="191"/>
      <c r="VHH38" s="191"/>
      <c r="VHI38" s="191"/>
      <c r="VHJ38" s="191"/>
      <c r="VHK38" s="191"/>
      <c r="VHL38" s="191"/>
      <c r="VHM38" s="191"/>
      <c r="VHN38" s="191"/>
      <c r="VHO38" s="191"/>
      <c r="VHP38" s="191"/>
      <c r="VHQ38" s="191"/>
      <c r="VHR38" s="191"/>
      <c r="VHS38" s="191"/>
      <c r="VHT38" s="191"/>
      <c r="VHU38" s="191"/>
      <c r="VHV38" s="191"/>
      <c r="VHW38" s="191"/>
      <c r="VHX38" s="191"/>
      <c r="VHY38" s="191"/>
      <c r="VHZ38" s="191"/>
      <c r="VIA38" s="191"/>
      <c r="VIB38" s="191"/>
      <c r="VIC38" s="191"/>
      <c r="VID38" s="191"/>
      <c r="VIE38" s="191"/>
      <c r="VIF38" s="191"/>
      <c r="VIG38" s="191"/>
      <c r="VIH38" s="191"/>
      <c r="VII38" s="191"/>
      <c r="VIJ38" s="191"/>
      <c r="VIK38" s="191"/>
      <c r="VIL38" s="191"/>
      <c r="VIM38" s="191"/>
      <c r="VIN38" s="191"/>
      <c r="VIO38" s="191"/>
      <c r="VIP38" s="191"/>
      <c r="VIQ38" s="191"/>
      <c r="VIR38" s="191"/>
      <c r="VIS38" s="191"/>
      <c r="VIT38" s="191"/>
      <c r="VIU38" s="191"/>
      <c r="VIV38" s="191"/>
      <c r="VIW38" s="191"/>
      <c r="VIX38" s="191"/>
      <c r="VIY38" s="191"/>
      <c r="VIZ38" s="191"/>
      <c r="VJA38" s="191"/>
      <c r="VJB38" s="191"/>
      <c r="VJC38" s="191"/>
      <c r="VJD38" s="191"/>
      <c r="VJE38" s="191"/>
      <c r="VJF38" s="191"/>
      <c r="VJG38" s="191"/>
      <c r="VJH38" s="191"/>
      <c r="VJI38" s="191"/>
      <c r="VJJ38" s="191"/>
      <c r="VJK38" s="191"/>
      <c r="VJL38" s="191"/>
      <c r="VJM38" s="191"/>
      <c r="VJN38" s="191"/>
      <c r="VJO38" s="191"/>
      <c r="VJP38" s="191"/>
      <c r="VJQ38" s="191"/>
      <c r="VJR38" s="191"/>
      <c r="VJS38" s="191"/>
      <c r="VJT38" s="191"/>
      <c r="VJU38" s="191"/>
      <c r="VJV38" s="191"/>
      <c r="VJW38" s="191"/>
      <c r="VJX38" s="191"/>
      <c r="VJY38" s="191"/>
      <c r="VJZ38" s="191"/>
      <c r="VKA38" s="191"/>
      <c r="VKB38" s="191"/>
      <c r="VKC38" s="191"/>
      <c r="VKD38" s="191"/>
      <c r="VKE38" s="191"/>
      <c r="VKF38" s="191"/>
      <c r="VKG38" s="191"/>
      <c r="VKH38" s="191"/>
      <c r="VKI38" s="191"/>
      <c r="VKJ38" s="191"/>
      <c r="VKK38" s="191"/>
      <c r="VKL38" s="191"/>
      <c r="VKM38" s="191"/>
      <c r="VKN38" s="191"/>
      <c r="VKO38" s="191"/>
      <c r="VKP38" s="191"/>
      <c r="VKQ38" s="191"/>
      <c r="VKR38" s="191"/>
      <c r="VKS38" s="191"/>
      <c r="VKT38" s="191"/>
      <c r="VKU38" s="191"/>
      <c r="VKV38" s="191"/>
      <c r="VKW38" s="191"/>
      <c r="VKX38" s="191"/>
      <c r="VKY38" s="191"/>
      <c r="VKZ38" s="191"/>
      <c r="VLA38" s="191"/>
      <c r="VLB38" s="191"/>
      <c r="VLC38" s="191"/>
      <c r="VLD38" s="191"/>
      <c r="VLE38" s="191"/>
      <c r="VLF38" s="191"/>
      <c r="VLG38" s="191"/>
      <c r="VLH38" s="191"/>
      <c r="VLI38" s="191"/>
      <c r="VLJ38" s="191"/>
      <c r="VLK38" s="191"/>
      <c r="VLL38" s="191"/>
      <c r="VLM38" s="191"/>
      <c r="VLN38" s="191"/>
      <c r="VLO38" s="191"/>
      <c r="VLP38" s="191"/>
      <c r="VLQ38" s="191"/>
      <c r="VLR38" s="191"/>
      <c r="VLS38" s="191"/>
      <c r="VLT38" s="191"/>
      <c r="VLU38" s="191"/>
      <c r="VLV38" s="191"/>
      <c r="VLW38" s="191"/>
      <c r="VLX38" s="191"/>
      <c r="VLY38" s="191"/>
      <c r="VLZ38" s="191"/>
      <c r="VMA38" s="191"/>
      <c r="VMB38" s="191"/>
      <c r="VMC38" s="191"/>
      <c r="VMD38" s="191"/>
      <c r="VME38" s="191"/>
      <c r="VMF38" s="191"/>
      <c r="VMG38" s="191"/>
      <c r="VMH38" s="191"/>
      <c r="VMI38" s="191"/>
      <c r="VMJ38" s="191"/>
      <c r="VMK38" s="191"/>
      <c r="VML38" s="191"/>
      <c r="VMM38" s="191"/>
      <c r="VMN38" s="191"/>
      <c r="VMO38" s="191"/>
      <c r="VMP38" s="191"/>
      <c r="VMQ38" s="191"/>
      <c r="VMR38" s="191"/>
      <c r="VMS38" s="191"/>
      <c r="VMT38" s="191"/>
      <c r="VMU38" s="191"/>
      <c r="VMV38" s="191"/>
      <c r="VMW38" s="191"/>
      <c r="VMX38" s="191"/>
      <c r="VMY38" s="191"/>
      <c r="VMZ38" s="191"/>
      <c r="VNA38" s="191"/>
      <c r="VNB38" s="191"/>
      <c r="VNC38" s="191"/>
      <c r="VND38" s="191"/>
      <c r="VNE38" s="191"/>
      <c r="VNF38" s="191"/>
      <c r="VNG38" s="191"/>
      <c r="VNH38" s="191"/>
      <c r="VNI38" s="191"/>
      <c r="VNJ38" s="191"/>
      <c r="VNK38" s="191"/>
      <c r="VNL38" s="191"/>
      <c r="VNM38" s="191"/>
      <c r="VNN38" s="191"/>
      <c r="VNO38" s="191"/>
      <c r="VNP38" s="191"/>
      <c r="VNQ38" s="191"/>
      <c r="VNR38" s="191"/>
      <c r="VNS38" s="191"/>
      <c r="VNT38" s="191"/>
      <c r="VNU38" s="191"/>
      <c r="VNV38" s="191"/>
      <c r="VNW38" s="191"/>
      <c r="VNX38" s="191"/>
      <c r="VNY38" s="191"/>
      <c r="VNZ38" s="191"/>
      <c r="VOA38" s="191"/>
      <c r="VOB38" s="191"/>
      <c r="VOC38" s="191"/>
      <c r="VOD38" s="191"/>
      <c r="VOE38" s="191"/>
      <c r="VOF38" s="191"/>
      <c r="VOG38" s="191"/>
      <c r="VOH38" s="191"/>
      <c r="VOI38" s="191"/>
      <c r="VOJ38" s="191"/>
      <c r="VOK38" s="191"/>
      <c r="VOL38" s="191"/>
      <c r="VOM38" s="191"/>
      <c r="VON38" s="191"/>
      <c r="VOO38" s="191"/>
      <c r="VOP38" s="191"/>
      <c r="VOQ38" s="191"/>
      <c r="VOR38" s="191"/>
      <c r="VOS38" s="191"/>
      <c r="VOT38" s="191"/>
      <c r="VOU38" s="191"/>
      <c r="VOV38" s="191"/>
      <c r="VOW38" s="191"/>
      <c r="VOX38" s="191"/>
      <c r="VOY38" s="191"/>
      <c r="VOZ38" s="191"/>
      <c r="VPA38" s="191"/>
      <c r="VPB38" s="191"/>
      <c r="VPC38" s="191"/>
      <c r="VPD38" s="191"/>
      <c r="VPE38" s="191"/>
      <c r="VPF38" s="191"/>
      <c r="VPG38" s="191"/>
      <c r="VPH38" s="191"/>
      <c r="VPI38" s="191"/>
      <c r="VPJ38" s="191"/>
      <c r="VPK38" s="191"/>
      <c r="VPL38" s="191"/>
      <c r="VPM38" s="191"/>
      <c r="VPN38" s="191"/>
      <c r="VPO38" s="191"/>
      <c r="VPP38" s="191"/>
      <c r="VPQ38" s="191"/>
      <c r="VPR38" s="191"/>
      <c r="VPS38" s="191"/>
      <c r="VPT38" s="191"/>
      <c r="VPU38" s="191"/>
      <c r="VPV38" s="191"/>
      <c r="VPW38" s="191"/>
      <c r="VPX38" s="191"/>
      <c r="VPY38" s="191"/>
      <c r="VPZ38" s="191"/>
      <c r="VQA38" s="191"/>
      <c r="VQB38" s="191"/>
      <c r="VQC38" s="191"/>
      <c r="VQD38" s="191"/>
      <c r="VQE38" s="191"/>
      <c r="VQF38" s="191"/>
      <c r="VQG38" s="191"/>
      <c r="VQH38" s="191"/>
      <c r="VQI38" s="191"/>
      <c r="VQJ38" s="191"/>
      <c r="VQK38" s="191"/>
      <c r="VQL38" s="191"/>
      <c r="VQM38" s="191"/>
      <c r="VQN38" s="191"/>
      <c r="VQO38" s="191"/>
      <c r="VQP38" s="191"/>
      <c r="VQQ38" s="191"/>
      <c r="VQR38" s="191"/>
      <c r="VQS38" s="191"/>
      <c r="VQT38" s="191"/>
      <c r="VQU38" s="191"/>
      <c r="VQV38" s="191"/>
      <c r="VQW38" s="191"/>
      <c r="VQX38" s="191"/>
      <c r="VQY38" s="191"/>
      <c r="VQZ38" s="191"/>
      <c r="VRA38" s="191"/>
      <c r="VRB38" s="191"/>
      <c r="VRC38" s="191"/>
      <c r="VRD38" s="191"/>
      <c r="VRE38" s="191"/>
      <c r="VRF38" s="191"/>
      <c r="VRG38" s="191"/>
      <c r="VRH38" s="191"/>
      <c r="VRI38" s="191"/>
      <c r="VRJ38" s="191"/>
      <c r="VRK38" s="191"/>
      <c r="VRL38" s="191"/>
      <c r="VRM38" s="191"/>
      <c r="VRN38" s="191"/>
      <c r="VRO38" s="191"/>
      <c r="VRP38" s="191"/>
      <c r="VRQ38" s="191"/>
      <c r="VRR38" s="191"/>
      <c r="VRS38" s="191"/>
      <c r="VRT38" s="191"/>
      <c r="VRU38" s="191"/>
      <c r="VRV38" s="191"/>
      <c r="VRW38" s="191"/>
      <c r="VRX38" s="191"/>
      <c r="VRY38" s="191"/>
      <c r="VRZ38" s="191"/>
      <c r="VSA38" s="191"/>
      <c r="VSB38" s="191"/>
      <c r="VSC38" s="191"/>
      <c r="VSD38" s="191"/>
      <c r="VSE38" s="191"/>
      <c r="VSF38" s="191"/>
      <c r="VSG38" s="191"/>
      <c r="VSH38" s="191"/>
      <c r="VSI38" s="191"/>
      <c r="VSJ38" s="191"/>
      <c r="VSK38" s="191"/>
      <c r="VSL38" s="191"/>
      <c r="VSM38" s="191"/>
      <c r="VSN38" s="191"/>
      <c r="VSO38" s="191"/>
      <c r="VSP38" s="191"/>
      <c r="VSQ38" s="191"/>
      <c r="VSR38" s="191"/>
      <c r="VSS38" s="191"/>
      <c r="VST38" s="191"/>
      <c r="VSU38" s="191"/>
      <c r="VSV38" s="191"/>
      <c r="VSW38" s="191"/>
      <c r="VSX38" s="191"/>
      <c r="VSY38" s="191"/>
      <c r="VSZ38" s="191"/>
      <c r="VTA38" s="191"/>
      <c r="VTB38" s="191"/>
      <c r="VTC38" s="191"/>
      <c r="VTD38" s="191"/>
      <c r="VTE38" s="191"/>
      <c r="VTF38" s="191"/>
      <c r="VTG38" s="191"/>
      <c r="VTH38" s="191"/>
      <c r="VTI38" s="191"/>
      <c r="VTJ38" s="191"/>
      <c r="VTK38" s="191"/>
      <c r="VTL38" s="191"/>
      <c r="VTM38" s="191"/>
      <c r="VTN38" s="191"/>
      <c r="VTO38" s="191"/>
      <c r="VTP38" s="191"/>
      <c r="VTQ38" s="191"/>
      <c r="VTR38" s="191"/>
      <c r="VTS38" s="191"/>
      <c r="VTT38" s="191"/>
      <c r="VTU38" s="191"/>
      <c r="VTV38" s="191"/>
      <c r="VTW38" s="191"/>
      <c r="VTX38" s="191"/>
      <c r="VTY38" s="191"/>
      <c r="VTZ38" s="191"/>
      <c r="VUA38" s="191"/>
      <c r="VUB38" s="191"/>
      <c r="VUC38" s="191"/>
      <c r="VUD38" s="191"/>
      <c r="VUE38" s="191"/>
      <c r="VUF38" s="191"/>
      <c r="VUG38" s="191"/>
      <c r="VUH38" s="191"/>
      <c r="VUI38" s="191"/>
      <c r="VUJ38" s="191"/>
      <c r="VUK38" s="191"/>
      <c r="VUL38" s="191"/>
      <c r="VUM38" s="191"/>
      <c r="VUN38" s="191"/>
      <c r="VUO38" s="191"/>
      <c r="VUP38" s="191"/>
      <c r="VUQ38" s="191"/>
      <c r="VUR38" s="191"/>
      <c r="VUS38" s="191"/>
      <c r="VUT38" s="191"/>
      <c r="VUU38" s="191"/>
      <c r="VUV38" s="191"/>
      <c r="VUW38" s="191"/>
      <c r="VUX38" s="191"/>
      <c r="VUY38" s="191"/>
      <c r="VUZ38" s="191"/>
      <c r="VVA38" s="191"/>
      <c r="VVB38" s="191"/>
      <c r="VVC38" s="191"/>
      <c r="VVD38" s="191"/>
      <c r="VVE38" s="191"/>
      <c r="VVF38" s="191"/>
      <c r="VVG38" s="191"/>
      <c r="VVH38" s="191"/>
      <c r="VVI38" s="191"/>
      <c r="VVJ38" s="191"/>
      <c r="VVK38" s="191"/>
      <c r="VVL38" s="191"/>
      <c r="VVM38" s="191"/>
      <c r="VVN38" s="191"/>
      <c r="VVO38" s="191"/>
      <c r="VVP38" s="191"/>
      <c r="VVQ38" s="191"/>
      <c r="VVR38" s="191"/>
      <c r="VVS38" s="191"/>
      <c r="VVT38" s="191"/>
      <c r="VVU38" s="191"/>
      <c r="VVV38" s="191"/>
      <c r="VVW38" s="191"/>
      <c r="VVX38" s="191"/>
      <c r="VVY38" s="191"/>
      <c r="VVZ38" s="191"/>
      <c r="VWA38" s="191"/>
      <c r="VWB38" s="191"/>
      <c r="VWC38" s="191"/>
      <c r="VWD38" s="191"/>
      <c r="VWE38" s="191"/>
      <c r="VWF38" s="191"/>
      <c r="VWG38" s="191"/>
      <c r="VWH38" s="191"/>
      <c r="VWI38" s="191"/>
      <c r="VWJ38" s="191"/>
      <c r="VWK38" s="191"/>
      <c r="VWL38" s="191"/>
      <c r="VWM38" s="191"/>
      <c r="VWN38" s="191"/>
      <c r="VWO38" s="191"/>
      <c r="VWP38" s="191"/>
      <c r="VWQ38" s="191"/>
      <c r="VWR38" s="191"/>
      <c r="VWS38" s="191"/>
      <c r="VWT38" s="191"/>
      <c r="VWU38" s="191"/>
      <c r="VWV38" s="191"/>
      <c r="VWW38" s="191"/>
      <c r="VWX38" s="191"/>
      <c r="VWY38" s="191"/>
      <c r="VWZ38" s="191"/>
      <c r="VXA38" s="191"/>
      <c r="VXB38" s="191"/>
      <c r="VXC38" s="191"/>
      <c r="VXD38" s="191"/>
      <c r="VXE38" s="191"/>
      <c r="VXF38" s="191"/>
      <c r="VXG38" s="191"/>
      <c r="VXH38" s="191"/>
      <c r="VXI38" s="191"/>
      <c r="VXJ38" s="191"/>
      <c r="VXK38" s="191"/>
      <c r="VXL38" s="191"/>
      <c r="VXM38" s="191"/>
      <c r="VXN38" s="191"/>
      <c r="VXO38" s="191"/>
      <c r="VXP38" s="191"/>
      <c r="VXQ38" s="191"/>
      <c r="VXR38" s="191"/>
      <c r="VXS38" s="191"/>
      <c r="VXT38" s="191"/>
      <c r="VXU38" s="191"/>
      <c r="VXV38" s="191"/>
      <c r="VXW38" s="191"/>
      <c r="VXX38" s="191"/>
      <c r="VXY38" s="191"/>
      <c r="VXZ38" s="191"/>
      <c r="VYA38" s="191"/>
      <c r="VYB38" s="191"/>
      <c r="VYC38" s="191"/>
      <c r="VYD38" s="191"/>
      <c r="VYE38" s="191"/>
      <c r="VYF38" s="191"/>
      <c r="VYG38" s="191"/>
      <c r="VYH38" s="191"/>
      <c r="VYI38" s="191"/>
      <c r="VYJ38" s="191"/>
      <c r="VYK38" s="191"/>
      <c r="VYL38" s="191"/>
      <c r="VYM38" s="191"/>
      <c r="VYN38" s="191"/>
      <c r="VYO38" s="191"/>
      <c r="VYP38" s="191"/>
      <c r="VYQ38" s="191"/>
      <c r="VYR38" s="191"/>
      <c r="VYS38" s="191"/>
      <c r="VYT38" s="191"/>
      <c r="VYU38" s="191"/>
      <c r="VYV38" s="191"/>
      <c r="VYW38" s="191"/>
      <c r="VYX38" s="191"/>
      <c r="VYY38" s="191"/>
      <c r="VYZ38" s="191"/>
      <c r="VZA38" s="191"/>
      <c r="VZB38" s="191"/>
      <c r="VZC38" s="191"/>
      <c r="VZD38" s="191"/>
      <c r="VZE38" s="191"/>
      <c r="VZF38" s="191"/>
      <c r="VZG38" s="191"/>
      <c r="VZH38" s="191"/>
      <c r="VZI38" s="191"/>
      <c r="VZJ38" s="191"/>
      <c r="VZK38" s="191"/>
      <c r="VZL38" s="191"/>
      <c r="VZM38" s="191"/>
      <c r="VZN38" s="191"/>
      <c r="VZO38" s="191"/>
      <c r="VZP38" s="191"/>
      <c r="VZQ38" s="191"/>
      <c r="VZR38" s="191"/>
      <c r="VZS38" s="191"/>
      <c r="VZT38" s="191"/>
      <c r="VZU38" s="191"/>
      <c r="VZV38" s="191"/>
      <c r="VZW38" s="191"/>
      <c r="VZX38" s="191"/>
      <c r="VZY38" s="191"/>
      <c r="VZZ38" s="191"/>
      <c r="WAA38" s="191"/>
      <c r="WAB38" s="191"/>
      <c r="WAC38" s="191"/>
      <c r="WAD38" s="191"/>
      <c r="WAE38" s="191"/>
      <c r="WAF38" s="191"/>
      <c r="WAG38" s="191"/>
      <c r="WAH38" s="191"/>
      <c r="WAI38" s="191"/>
      <c r="WAJ38" s="191"/>
      <c r="WAK38" s="191"/>
      <c r="WAL38" s="191"/>
      <c r="WAM38" s="191"/>
      <c r="WAN38" s="191"/>
      <c r="WAO38" s="191"/>
      <c r="WAP38" s="191"/>
      <c r="WAQ38" s="191"/>
      <c r="WAR38" s="191"/>
      <c r="WAS38" s="191"/>
      <c r="WAT38" s="191"/>
      <c r="WAU38" s="191"/>
      <c r="WAV38" s="191"/>
      <c r="WAW38" s="191"/>
      <c r="WAX38" s="191"/>
      <c r="WAY38" s="191"/>
      <c r="WAZ38" s="191"/>
      <c r="WBA38" s="191"/>
      <c r="WBB38" s="191"/>
      <c r="WBC38" s="191"/>
      <c r="WBD38" s="191"/>
      <c r="WBE38" s="191"/>
      <c r="WBF38" s="191"/>
      <c r="WBG38" s="191"/>
      <c r="WBH38" s="191"/>
      <c r="WBI38" s="191"/>
      <c r="WBJ38" s="191"/>
      <c r="WBK38" s="191"/>
      <c r="WBL38" s="191"/>
      <c r="WBM38" s="191"/>
      <c r="WBN38" s="191"/>
      <c r="WBO38" s="191"/>
      <c r="WBP38" s="191"/>
      <c r="WBQ38" s="191"/>
      <c r="WBR38" s="191"/>
      <c r="WBS38" s="191"/>
      <c r="WBT38" s="191"/>
      <c r="WBU38" s="191"/>
      <c r="WBV38" s="191"/>
      <c r="WBW38" s="191"/>
      <c r="WBX38" s="191"/>
      <c r="WBY38" s="191"/>
      <c r="WBZ38" s="191"/>
      <c r="WCA38" s="191"/>
      <c r="WCB38" s="191"/>
      <c r="WCC38" s="191"/>
      <c r="WCD38" s="191"/>
      <c r="WCE38" s="191"/>
      <c r="WCF38" s="191"/>
      <c r="WCG38" s="191"/>
      <c r="WCH38" s="191"/>
      <c r="WCI38" s="191"/>
      <c r="WCJ38" s="191"/>
      <c r="WCK38" s="191"/>
      <c r="WCL38" s="191"/>
      <c r="WCM38" s="191"/>
      <c r="WCN38" s="191"/>
      <c r="WCO38" s="191"/>
      <c r="WCP38" s="191"/>
      <c r="WCQ38" s="191"/>
      <c r="WCR38" s="191"/>
      <c r="WCS38" s="191"/>
      <c r="WCT38" s="191"/>
      <c r="WCU38" s="191"/>
      <c r="WCV38" s="191"/>
      <c r="WCW38" s="191"/>
      <c r="WCX38" s="191"/>
      <c r="WCY38" s="191"/>
      <c r="WCZ38" s="191"/>
      <c r="WDA38" s="191"/>
      <c r="WDB38" s="191"/>
      <c r="WDC38" s="191"/>
      <c r="WDD38" s="191"/>
      <c r="WDE38" s="191"/>
      <c r="WDF38" s="191"/>
      <c r="WDG38" s="191"/>
      <c r="WDH38" s="191"/>
      <c r="WDI38" s="191"/>
      <c r="WDJ38" s="191"/>
      <c r="WDK38" s="191"/>
      <c r="WDL38" s="191"/>
      <c r="WDM38" s="191"/>
      <c r="WDN38" s="191"/>
      <c r="WDO38" s="191"/>
      <c r="WDP38" s="191"/>
      <c r="WDQ38" s="191"/>
      <c r="WDR38" s="191"/>
      <c r="WDS38" s="191"/>
      <c r="WDT38" s="191"/>
      <c r="WDU38" s="191"/>
      <c r="WDV38" s="191"/>
      <c r="WDW38" s="191"/>
      <c r="WDX38" s="191"/>
      <c r="WDY38" s="191"/>
      <c r="WDZ38" s="191"/>
      <c r="WEA38" s="191"/>
      <c r="WEB38" s="191"/>
      <c r="WEC38" s="191"/>
      <c r="WED38" s="191"/>
      <c r="WEE38" s="191"/>
      <c r="WEF38" s="191"/>
      <c r="WEG38" s="191"/>
      <c r="WEH38" s="191"/>
      <c r="WEI38" s="191"/>
      <c r="WEJ38" s="191"/>
      <c r="WEK38" s="191"/>
      <c r="WEL38" s="191"/>
      <c r="WEM38" s="191"/>
      <c r="WEN38" s="191"/>
      <c r="WEO38" s="191"/>
      <c r="WEP38" s="191"/>
      <c r="WEQ38" s="191"/>
      <c r="WER38" s="191"/>
      <c r="WES38" s="191"/>
      <c r="WET38" s="191"/>
      <c r="WEU38" s="191"/>
      <c r="WEV38" s="191"/>
      <c r="WEW38" s="191"/>
      <c r="WEX38" s="191"/>
      <c r="WEY38" s="191"/>
      <c r="WEZ38" s="191"/>
      <c r="WFA38" s="191"/>
      <c r="WFB38" s="191"/>
      <c r="WFC38" s="191"/>
      <c r="WFD38" s="191"/>
      <c r="WFE38" s="191"/>
      <c r="WFF38" s="191"/>
      <c r="WFG38" s="191"/>
      <c r="WFH38" s="191"/>
      <c r="WFI38" s="191"/>
      <c r="WFJ38" s="191"/>
      <c r="WFK38" s="191"/>
      <c r="WFL38" s="191"/>
      <c r="WFM38" s="191"/>
      <c r="WFN38" s="191"/>
      <c r="WFO38" s="191"/>
      <c r="WFP38" s="191"/>
      <c r="WFQ38" s="191"/>
      <c r="WFR38" s="191"/>
      <c r="WFS38" s="191"/>
      <c r="WFT38" s="191"/>
      <c r="WFU38" s="191"/>
      <c r="WFV38" s="191"/>
      <c r="WFW38" s="191"/>
      <c r="WFX38" s="191"/>
      <c r="WFY38" s="191"/>
      <c r="WFZ38" s="191"/>
      <c r="WGA38" s="191"/>
      <c r="WGB38" s="191"/>
      <c r="WGC38" s="191"/>
      <c r="WGD38" s="191"/>
      <c r="WGE38" s="191"/>
      <c r="WGF38" s="191"/>
      <c r="WGG38" s="191"/>
      <c r="WGH38" s="191"/>
      <c r="WGI38" s="191"/>
      <c r="WGJ38" s="191"/>
      <c r="WGK38" s="191"/>
      <c r="WGL38" s="191"/>
      <c r="WGM38" s="191"/>
      <c r="WGN38" s="191"/>
      <c r="WGO38" s="191"/>
      <c r="WGP38" s="191"/>
      <c r="WGQ38" s="191"/>
      <c r="WGR38" s="191"/>
      <c r="WGS38" s="191"/>
      <c r="WGT38" s="191"/>
      <c r="WGU38" s="191"/>
      <c r="WGV38" s="191"/>
      <c r="WGW38" s="191"/>
      <c r="WGX38" s="191"/>
      <c r="WGY38" s="191"/>
      <c r="WGZ38" s="191"/>
      <c r="WHA38" s="191"/>
      <c r="WHB38" s="191"/>
      <c r="WHC38" s="191"/>
      <c r="WHD38" s="191"/>
      <c r="WHE38" s="191"/>
      <c r="WHF38" s="191"/>
      <c r="WHG38" s="191"/>
      <c r="WHH38" s="191"/>
      <c r="WHI38" s="191"/>
      <c r="WHJ38" s="191"/>
      <c r="WHK38" s="191"/>
      <c r="WHL38" s="191"/>
      <c r="WHM38" s="191"/>
      <c r="WHN38" s="191"/>
      <c r="WHO38" s="191"/>
      <c r="WHP38" s="191"/>
      <c r="WHQ38" s="191"/>
      <c r="WHR38" s="191"/>
      <c r="WHS38" s="191"/>
      <c r="WHT38" s="191"/>
      <c r="WHU38" s="191"/>
      <c r="WHV38" s="191"/>
      <c r="WHW38" s="191"/>
      <c r="WHX38" s="191"/>
      <c r="WHY38" s="191"/>
      <c r="WHZ38" s="191"/>
      <c r="WIA38" s="191"/>
      <c r="WIB38" s="191"/>
      <c r="WIC38" s="191"/>
      <c r="WID38" s="191"/>
      <c r="WIE38" s="191"/>
      <c r="WIF38" s="191"/>
      <c r="WIG38" s="191"/>
      <c r="WIH38" s="191"/>
      <c r="WII38" s="191"/>
      <c r="WIJ38" s="191"/>
      <c r="WIK38" s="191"/>
      <c r="WIL38" s="191"/>
      <c r="WIM38" s="191"/>
      <c r="WIN38" s="191"/>
      <c r="WIO38" s="191"/>
      <c r="WIP38" s="191"/>
      <c r="WIQ38" s="191"/>
      <c r="WIR38" s="191"/>
      <c r="WIS38" s="191"/>
      <c r="WIT38" s="191"/>
      <c r="WIU38" s="191"/>
      <c r="WIV38" s="191"/>
      <c r="WIW38" s="191"/>
      <c r="WIX38" s="191"/>
      <c r="WIY38" s="191"/>
      <c r="WIZ38" s="191"/>
      <c r="WJA38" s="191"/>
      <c r="WJB38" s="191"/>
      <c r="WJC38" s="191"/>
      <c r="WJD38" s="191"/>
      <c r="WJE38" s="191"/>
      <c r="WJF38" s="191"/>
      <c r="WJG38" s="191"/>
      <c r="WJH38" s="191"/>
      <c r="WJI38" s="191"/>
      <c r="WJJ38" s="191"/>
      <c r="WJK38" s="191"/>
      <c r="WJL38" s="191"/>
      <c r="WJM38" s="191"/>
      <c r="WJN38" s="191"/>
      <c r="WJO38" s="191"/>
      <c r="WJP38" s="191"/>
      <c r="WJQ38" s="191"/>
      <c r="WJR38" s="191"/>
      <c r="WJS38" s="191"/>
      <c r="WJT38" s="191"/>
      <c r="WJU38" s="191"/>
      <c r="WJV38" s="191"/>
      <c r="WJW38" s="191"/>
      <c r="WJX38" s="191"/>
      <c r="WJY38" s="191"/>
      <c r="WJZ38" s="191"/>
      <c r="WKA38" s="191"/>
      <c r="WKB38" s="191"/>
      <c r="WKC38" s="191"/>
      <c r="WKD38" s="191"/>
      <c r="WKE38" s="191"/>
      <c r="WKF38" s="191"/>
      <c r="WKG38" s="191"/>
      <c r="WKH38" s="191"/>
      <c r="WKI38" s="191"/>
      <c r="WKJ38" s="191"/>
      <c r="WKK38" s="191"/>
      <c r="WKL38" s="191"/>
      <c r="WKM38" s="191"/>
      <c r="WKN38" s="191"/>
      <c r="WKO38" s="191"/>
      <c r="WKP38" s="191"/>
      <c r="WKQ38" s="191"/>
      <c r="WKR38" s="191"/>
      <c r="WKS38" s="191"/>
      <c r="WKT38" s="191"/>
      <c r="WKU38" s="191"/>
      <c r="WKV38" s="191"/>
      <c r="WKW38" s="191"/>
      <c r="WKX38" s="191"/>
      <c r="WKY38" s="191"/>
      <c r="WKZ38" s="191"/>
      <c r="WLA38" s="191"/>
      <c r="WLB38" s="191"/>
      <c r="WLC38" s="191"/>
      <c r="WLD38" s="191"/>
      <c r="WLE38" s="191"/>
      <c r="WLF38" s="191"/>
      <c r="WLG38" s="191"/>
      <c r="WLH38" s="191"/>
      <c r="WLI38" s="191"/>
      <c r="WLJ38" s="191"/>
      <c r="WLK38" s="191"/>
      <c r="WLL38" s="191"/>
      <c r="WLM38" s="191"/>
      <c r="WLN38" s="191"/>
      <c r="WLO38" s="191"/>
      <c r="WLP38" s="191"/>
      <c r="WLQ38" s="191"/>
      <c r="WLR38" s="191"/>
      <c r="WLS38" s="191"/>
      <c r="WLT38" s="191"/>
      <c r="WLU38" s="191"/>
      <c r="WLV38" s="191"/>
      <c r="WLW38" s="191"/>
      <c r="WLX38" s="191"/>
      <c r="WLY38" s="191"/>
      <c r="WLZ38" s="191"/>
      <c r="WMA38" s="191"/>
      <c r="WMB38" s="191"/>
      <c r="WMC38" s="191"/>
      <c r="WMD38" s="191"/>
      <c r="WME38" s="191"/>
      <c r="WMF38" s="191"/>
      <c r="WMG38" s="191"/>
      <c r="WMH38" s="191"/>
      <c r="WMI38" s="191"/>
      <c r="WMJ38" s="191"/>
      <c r="WMK38" s="191"/>
      <c r="WML38" s="191"/>
      <c r="WMM38" s="191"/>
      <c r="WMN38" s="191"/>
      <c r="WMO38" s="191"/>
      <c r="WMP38" s="191"/>
      <c r="WMQ38" s="191"/>
      <c r="WMR38" s="191"/>
      <c r="WMS38" s="191"/>
      <c r="WMT38" s="191"/>
      <c r="WMU38" s="191"/>
      <c r="WMV38" s="191"/>
      <c r="WMW38" s="191"/>
      <c r="WMX38" s="191"/>
      <c r="WMY38" s="191"/>
      <c r="WMZ38" s="191"/>
      <c r="WNA38" s="191"/>
      <c r="WNB38" s="191"/>
      <c r="WNC38" s="191"/>
      <c r="WND38" s="191"/>
      <c r="WNE38" s="191"/>
      <c r="WNF38" s="191"/>
      <c r="WNG38" s="191"/>
      <c r="WNH38" s="191"/>
      <c r="WNI38" s="191"/>
      <c r="WNJ38" s="191"/>
      <c r="WNK38" s="191"/>
      <c r="WNL38" s="191"/>
      <c r="WNM38" s="191"/>
      <c r="WNN38" s="191"/>
      <c r="WNO38" s="191"/>
      <c r="WNP38" s="191"/>
      <c r="WNQ38" s="191"/>
      <c r="WNR38" s="191"/>
      <c r="WNS38" s="191"/>
      <c r="WNT38" s="191"/>
      <c r="WNU38" s="191"/>
      <c r="WNV38" s="191"/>
      <c r="WNW38" s="191"/>
      <c r="WNX38" s="191"/>
      <c r="WNY38" s="191"/>
      <c r="WNZ38" s="191"/>
      <c r="WOA38" s="191"/>
      <c r="WOB38" s="191"/>
      <c r="WOC38" s="191"/>
      <c r="WOD38" s="191"/>
      <c r="WOE38" s="191"/>
      <c r="WOF38" s="191"/>
      <c r="WOG38" s="191"/>
      <c r="WOH38" s="191"/>
      <c r="WOI38" s="191"/>
      <c r="WOJ38" s="191"/>
      <c r="WOK38" s="191"/>
      <c r="WOL38" s="191"/>
      <c r="WOM38" s="191"/>
      <c r="WON38" s="191"/>
      <c r="WOO38" s="191"/>
      <c r="WOP38" s="191"/>
      <c r="WOQ38" s="191"/>
      <c r="WOR38" s="191"/>
      <c r="WOS38" s="191"/>
      <c r="WOT38" s="191"/>
      <c r="WOU38" s="191"/>
      <c r="WOV38" s="191"/>
      <c r="WOW38" s="191"/>
      <c r="WOX38" s="191"/>
      <c r="WOY38" s="191"/>
      <c r="WOZ38" s="191"/>
      <c r="WPA38" s="191"/>
      <c r="WPB38" s="191"/>
      <c r="WPC38" s="191"/>
      <c r="WPD38" s="191"/>
      <c r="WPE38" s="191"/>
      <c r="WPF38" s="191"/>
      <c r="WPG38" s="191"/>
      <c r="WPH38" s="191"/>
      <c r="WPI38" s="191"/>
      <c r="WPJ38" s="191"/>
      <c r="WPK38" s="191"/>
      <c r="WPL38" s="191"/>
      <c r="WPM38" s="191"/>
      <c r="WPN38" s="191"/>
      <c r="WPO38" s="191"/>
      <c r="WPP38" s="191"/>
      <c r="WPQ38" s="191"/>
      <c r="WPR38" s="191"/>
      <c r="WPS38" s="191"/>
      <c r="WPT38" s="191"/>
      <c r="WPU38" s="191"/>
      <c r="WPV38" s="191"/>
      <c r="WPW38" s="191"/>
      <c r="WPX38" s="191"/>
      <c r="WPY38" s="191"/>
      <c r="WPZ38" s="191"/>
      <c r="WQA38" s="191"/>
      <c r="WQB38" s="191"/>
      <c r="WQC38" s="191"/>
      <c r="WQD38" s="191"/>
      <c r="WQE38" s="191"/>
      <c r="WQF38" s="191"/>
      <c r="WQG38" s="191"/>
      <c r="WQH38" s="191"/>
      <c r="WQI38" s="191"/>
      <c r="WQJ38" s="191"/>
      <c r="WQK38" s="191"/>
      <c r="WQL38" s="191"/>
      <c r="WQM38" s="191"/>
      <c r="WQN38" s="191"/>
      <c r="WQO38" s="191"/>
      <c r="WQP38" s="191"/>
      <c r="WQQ38" s="191"/>
      <c r="WQR38" s="191"/>
      <c r="WQS38" s="191"/>
      <c r="WQT38" s="191"/>
      <c r="WQU38" s="191"/>
      <c r="WQV38" s="191"/>
      <c r="WQW38" s="191"/>
      <c r="WQX38" s="191"/>
      <c r="WQY38" s="191"/>
      <c r="WQZ38" s="191"/>
      <c r="WRA38" s="191"/>
      <c r="WRB38" s="191"/>
      <c r="WRC38" s="191"/>
      <c r="WRD38" s="191"/>
      <c r="WRE38" s="191"/>
      <c r="WRF38" s="191"/>
      <c r="WRG38" s="191"/>
      <c r="WRH38" s="191"/>
      <c r="WRI38" s="191"/>
      <c r="WRJ38" s="191"/>
      <c r="WRK38" s="191"/>
      <c r="WRL38" s="191"/>
      <c r="WRM38" s="191"/>
      <c r="WRN38" s="191"/>
      <c r="WRO38" s="191"/>
      <c r="WRP38" s="191"/>
      <c r="WRQ38" s="191"/>
      <c r="WRR38" s="191"/>
      <c r="WRS38" s="191"/>
      <c r="WRT38" s="191"/>
      <c r="WRU38" s="191"/>
      <c r="WRV38" s="191"/>
      <c r="WRW38" s="191"/>
      <c r="WRX38" s="191"/>
      <c r="WRY38" s="191"/>
      <c r="WRZ38" s="191"/>
      <c r="WSA38" s="191"/>
      <c r="WSB38" s="191"/>
      <c r="WSC38" s="191"/>
      <c r="WSD38" s="191"/>
      <c r="WSE38" s="191"/>
      <c r="WSF38" s="191"/>
      <c r="WSG38" s="191"/>
      <c r="WSH38" s="191"/>
      <c r="WSI38" s="191"/>
      <c r="WSJ38" s="191"/>
      <c r="WSK38" s="191"/>
      <c r="WSL38" s="191"/>
      <c r="WSM38" s="191"/>
      <c r="WSN38" s="191"/>
      <c r="WSO38" s="191"/>
      <c r="WSP38" s="191"/>
      <c r="WSQ38" s="191"/>
      <c r="WSR38" s="191"/>
      <c r="WSS38" s="191"/>
      <c r="WST38" s="191"/>
      <c r="WSU38" s="191"/>
      <c r="WSV38" s="191"/>
      <c r="WSW38" s="191"/>
      <c r="WSX38" s="191"/>
      <c r="WSY38" s="191"/>
      <c r="WSZ38" s="191"/>
      <c r="WTA38" s="191"/>
      <c r="WTB38" s="191"/>
      <c r="WTC38" s="191"/>
      <c r="WTD38" s="191"/>
      <c r="WTE38" s="191"/>
      <c r="WTF38" s="191"/>
      <c r="WTG38" s="191"/>
      <c r="WTH38" s="191"/>
      <c r="WTI38" s="191"/>
      <c r="WTJ38" s="191"/>
      <c r="WTK38" s="191"/>
      <c r="WTL38" s="191"/>
      <c r="WTM38" s="191"/>
      <c r="WTN38" s="191"/>
      <c r="WTO38" s="191"/>
      <c r="WTP38" s="191"/>
      <c r="WTQ38" s="191"/>
      <c r="WTR38" s="191"/>
      <c r="WTS38" s="191"/>
      <c r="WTT38" s="191"/>
      <c r="WTU38" s="191"/>
      <c r="WTV38" s="191"/>
      <c r="WTW38" s="191"/>
      <c r="WTX38" s="191"/>
      <c r="WTY38" s="191"/>
      <c r="WTZ38" s="191"/>
      <c r="WUA38" s="191"/>
      <c r="WUB38" s="191"/>
      <c r="WUC38" s="191"/>
      <c r="WUD38" s="191"/>
      <c r="WUE38" s="191"/>
      <c r="WUF38" s="191"/>
      <c r="WUG38" s="191"/>
      <c r="WUH38" s="191"/>
      <c r="WUI38" s="191"/>
      <c r="WUJ38" s="191"/>
      <c r="WUK38" s="191"/>
      <c r="WUL38" s="191"/>
      <c r="WUM38" s="191"/>
      <c r="WUN38" s="191"/>
      <c r="WUO38" s="191"/>
      <c r="WUP38" s="191"/>
      <c r="WUQ38" s="191"/>
      <c r="WUR38" s="191"/>
      <c r="WUS38" s="191"/>
      <c r="WUT38" s="191"/>
      <c r="WUU38" s="191"/>
      <c r="WUV38" s="191"/>
      <c r="WUW38" s="191"/>
      <c r="WUX38" s="191"/>
      <c r="WUY38" s="191"/>
      <c r="WUZ38" s="191"/>
      <c r="WVA38" s="191"/>
      <c r="WVB38" s="191"/>
      <c r="WVC38" s="191"/>
      <c r="WVD38" s="191"/>
      <c r="WVE38" s="191"/>
      <c r="WVF38" s="191"/>
      <c r="WVG38" s="191"/>
      <c r="WVH38" s="191"/>
      <c r="WVI38" s="191"/>
      <c r="WVJ38" s="191"/>
      <c r="WVK38" s="191"/>
      <c r="WVL38" s="191"/>
      <c r="WVM38" s="191"/>
      <c r="WVN38" s="191"/>
      <c r="WVO38" s="191"/>
      <c r="WVP38" s="191"/>
      <c r="WVQ38" s="191"/>
      <c r="WVR38" s="191"/>
      <c r="WVS38" s="191"/>
      <c r="WVT38" s="191"/>
      <c r="WVU38" s="191"/>
      <c r="WVV38" s="191"/>
      <c r="WVW38" s="191"/>
      <c r="WVX38" s="191"/>
      <c r="WVY38" s="191"/>
      <c r="WVZ38" s="191"/>
      <c r="WWA38" s="191"/>
      <c r="WWB38" s="191"/>
      <c r="WWC38" s="191"/>
      <c r="WWD38" s="191"/>
      <c r="WWE38" s="191"/>
      <c r="WWF38" s="191"/>
      <c r="WWG38" s="191"/>
      <c r="WWH38" s="191"/>
      <c r="WWI38" s="191"/>
      <c r="WWJ38" s="191"/>
      <c r="WWK38" s="191"/>
      <c r="WWL38" s="191"/>
      <c r="WWM38" s="191"/>
    </row>
    <row r="39" spans="21:16159" customFormat="1" ht="12.75" customHeight="1" x14ac:dyDescent="0.25"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  <c r="EL39" s="191"/>
      <c r="EM39" s="191"/>
      <c r="EN39" s="191"/>
      <c r="EO39" s="191"/>
      <c r="EP39" s="191"/>
      <c r="EQ39" s="191"/>
      <c r="ER39" s="191"/>
      <c r="ES39" s="191"/>
      <c r="ET39" s="191"/>
      <c r="EU39" s="191"/>
      <c r="EV39" s="191"/>
      <c r="EW39" s="191"/>
      <c r="EX39" s="191"/>
      <c r="EY39" s="191"/>
      <c r="EZ39" s="191"/>
      <c r="FA39" s="191"/>
      <c r="FB39" s="191"/>
      <c r="FC39" s="191"/>
      <c r="FD39" s="191"/>
      <c r="FE39" s="191"/>
      <c r="FF39" s="191"/>
      <c r="FG39" s="191"/>
      <c r="FH39" s="191"/>
      <c r="FI39" s="191"/>
      <c r="FJ39" s="191"/>
      <c r="FK39" s="191"/>
      <c r="FL39" s="191"/>
      <c r="FM39" s="191"/>
      <c r="FN39" s="191"/>
      <c r="FO39" s="191"/>
      <c r="FP39" s="191"/>
      <c r="FQ39" s="191"/>
      <c r="FR39" s="191"/>
      <c r="FS39" s="191"/>
      <c r="FT39" s="191"/>
      <c r="FU39" s="191"/>
      <c r="FV39" s="191"/>
      <c r="FW39" s="191"/>
      <c r="FX39" s="191"/>
      <c r="FY39" s="191"/>
      <c r="FZ39" s="191"/>
      <c r="GA39" s="191"/>
      <c r="GB39" s="191"/>
      <c r="GC39" s="191"/>
      <c r="GD39" s="191"/>
      <c r="GE39" s="191"/>
      <c r="GF39" s="191"/>
      <c r="GG39" s="191"/>
      <c r="GH39" s="191"/>
      <c r="GI39" s="191"/>
      <c r="GJ39" s="191"/>
      <c r="GK39" s="191"/>
      <c r="GL39" s="191"/>
      <c r="GM39" s="191"/>
      <c r="GN39" s="191"/>
      <c r="GO39" s="191"/>
      <c r="GP39" s="191"/>
      <c r="GQ39" s="191"/>
      <c r="GR39" s="191"/>
      <c r="GS39" s="191"/>
      <c r="GT39" s="191"/>
      <c r="GU39" s="191"/>
      <c r="GV39" s="191"/>
      <c r="GW39" s="191"/>
      <c r="GX39" s="191"/>
      <c r="GY39" s="191"/>
      <c r="GZ39" s="191"/>
      <c r="HA39" s="191"/>
      <c r="HB39" s="191"/>
      <c r="HC39" s="191"/>
      <c r="HD39" s="191"/>
      <c r="HE39" s="191"/>
      <c r="HF39" s="191"/>
      <c r="HG39" s="191"/>
      <c r="HH39" s="191"/>
      <c r="HI39" s="191"/>
      <c r="HJ39" s="191"/>
      <c r="HK39" s="191"/>
      <c r="HL39" s="191"/>
      <c r="HM39" s="191"/>
      <c r="HN39" s="191"/>
      <c r="HO39" s="191"/>
      <c r="HP39" s="191"/>
      <c r="HQ39" s="191"/>
      <c r="HR39" s="191"/>
      <c r="HS39" s="191"/>
      <c r="HT39" s="191"/>
      <c r="HU39" s="191"/>
      <c r="HV39" s="191"/>
      <c r="HW39" s="191"/>
      <c r="HX39" s="191"/>
      <c r="HY39" s="191"/>
      <c r="HZ39" s="191"/>
      <c r="IA39" s="191"/>
      <c r="IB39" s="191"/>
      <c r="IC39" s="191"/>
      <c r="ID39" s="191"/>
      <c r="IE39" s="191"/>
      <c r="IF39" s="191"/>
      <c r="IG39" s="191"/>
      <c r="IH39" s="191"/>
      <c r="II39" s="191"/>
      <c r="IJ39" s="191"/>
      <c r="IK39" s="191"/>
      <c r="IL39" s="191"/>
      <c r="IM39" s="191"/>
      <c r="IN39" s="191"/>
      <c r="IO39" s="191"/>
      <c r="IP39" s="191"/>
      <c r="IQ39" s="191"/>
      <c r="IR39" s="191"/>
      <c r="IS39" s="191"/>
      <c r="IT39" s="191"/>
      <c r="IU39" s="191"/>
      <c r="IV39" s="191"/>
      <c r="IW39" s="191"/>
      <c r="IX39" s="191"/>
      <c r="IY39" s="191"/>
      <c r="IZ39" s="191"/>
      <c r="JA39" s="191"/>
      <c r="JB39" s="191"/>
      <c r="JC39" s="191"/>
      <c r="JD39" s="191"/>
      <c r="JE39" s="191"/>
      <c r="JF39" s="191"/>
      <c r="JG39" s="191"/>
      <c r="JH39" s="191"/>
      <c r="JI39" s="191"/>
      <c r="JJ39" s="191"/>
      <c r="JK39" s="191"/>
      <c r="JL39" s="191"/>
      <c r="JM39" s="191"/>
      <c r="JN39" s="191"/>
      <c r="JO39" s="191"/>
      <c r="JP39" s="191"/>
      <c r="JQ39" s="191"/>
      <c r="JR39" s="191"/>
      <c r="JS39" s="191"/>
      <c r="JT39" s="191"/>
      <c r="JU39" s="191"/>
      <c r="JV39" s="191"/>
      <c r="JW39" s="191"/>
      <c r="JX39" s="191"/>
      <c r="JY39" s="191"/>
      <c r="JZ39" s="191"/>
      <c r="KA39" s="191"/>
      <c r="KB39" s="191"/>
      <c r="KC39" s="191"/>
      <c r="KD39" s="191"/>
      <c r="KE39" s="191"/>
      <c r="KF39" s="191"/>
      <c r="KG39" s="191"/>
      <c r="KH39" s="191"/>
      <c r="KI39" s="191"/>
      <c r="KJ39" s="191"/>
      <c r="KK39" s="191"/>
      <c r="KL39" s="191"/>
      <c r="KM39" s="191"/>
      <c r="KN39" s="191"/>
      <c r="KO39" s="191"/>
      <c r="KP39" s="191"/>
      <c r="KQ39" s="191"/>
      <c r="KR39" s="191"/>
      <c r="KS39" s="191"/>
      <c r="KT39" s="191"/>
      <c r="KU39" s="191"/>
      <c r="KV39" s="191"/>
      <c r="KW39" s="191"/>
      <c r="KX39" s="191"/>
      <c r="KY39" s="191"/>
      <c r="KZ39" s="191"/>
      <c r="LA39" s="191"/>
      <c r="LB39" s="191"/>
      <c r="LC39" s="191"/>
      <c r="LD39" s="191"/>
      <c r="LE39" s="191"/>
      <c r="LF39" s="191"/>
      <c r="LG39" s="191"/>
      <c r="LH39" s="191"/>
      <c r="LI39" s="191"/>
      <c r="LJ39" s="191"/>
      <c r="LK39" s="191"/>
      <c r="LL39" s="191"/>
      <c r="LM39" s="191"/>
      <c r="LN39" s="191"/>
      <c r="LO39" s="191"/>
      <c r="LP39" s="191"/>
      <c r="LQ39" s="191"/>
      <c r="LR39" s="191"/>
      <c r="LS39" s="191"/>
      <c r="LT39" s="191"/>
      <c r="LU39" s="191"/>
      <c r="LV39" s="191"/>
      <c r="LW39" s="191"/>
      <c r="LX39" s="191"/>
      <c r="LY39" s="191"/>
      <c r="LZ39" s="191"/>
      <c r="MA39" s="191"/>
      <c r="MB39" s="191"/>
      <c r="MC39" s="191"/>
      <c r="MD39" s="191"/>
      <c r="ME39" s="191"/>
      <c r="MF39" s="191"/>
      <c r="MG39" s="191"/>
      <c r="MH39" s="191"/>
      <c r="MI39" s="191"/>
      <c r="MJ39" s="191"/>
      <c r="MK39" s="191"/>
      <c r="ML39" s="191"/>
      <c r="MM39" s="191"/>
      <c r="MN39" s="191"/>
      <c r="MO39" s="191"/>
      <c r="MP39" s="191"/>
      <c r="MQ39" s="191"/>
      <c r="MR39" s="191"/>
      <c r="MS39" s="191"/>
      <c r="MT39" s="191"/>
      <c r="MU39" s="191"/>
      <c r="MV39" s="191"/>
      <c r="MW39" s="191"/>
      <c r="MX39" s="191"/>
      <c r="MY39" s="191"/>
      <c r="MZ39" s="191"/>
      <c r="NA39" s="191"/>
      <c r="NB39" s="191"/>
      <c r="NC39" s="191"/>
      <c r="ND39" s="191"/>
      <c r="NE39" s="191"/>
      <c r="NF39" s="191"/>
      <c r="NG39" s="191"/>
      <c r="NH39" s="191"/>
      <c r="NI39" s="191"/>
      <c r="NJ39" s="191"/>
      <c r="NK39" s="191"/>
      <c r="NL39" s="191"/>
      <c r="NM39" s="191"/>
      <c r="NN39" s="191"/>
      <c r="NO39" s="191"/>
      <c r="NP39" s="191"/>
      <c r="NQ39" s="191"/>
      <c r="NR39" s="191"/>
      <c r="NS39" s="191"/>
      <c r="NT39" s="191"/>
      <c r="NU39" s="191"/>
      <c r="NV39" s="191"/>
      <c r="NW39" s="191"/>
      <c r="NX39" s="191"/>
      <c r="NY39" s="191"/>
      <c r="NZ39" s="191"/>
      <c r="OA39" s="191"/>
      <c r="OB39" s="191"/>
      <c r="OC39" s="191"/>
      <c r="OD39" s="191"/>
      <c r="OE39" s="191"/>
      <c r="OF39" s="191"/>
      <c r="OG39" s="191"/>
      <c r="OH39" s="191"/>
      <c r="OI39" s="191"/>
      <c r="OJ39" s="191"/>
      <c r="OK39" s="191"/>
      <c r="OL39" s="191"/>
      <c r="OM39" s="191"/>
      <c r="ON39" s="191"/>
      <c r="OO39" s="191"/>
      <c r="OP39" s="191"/>
      <c r="OQ39" s="191"/>
      <c r="OR39" s="191"/>
      <c r="OS39" s="191"/>
      <c r="OT39" s="191"/>
      <c r="OU39" s="191"/>
      <c r="OV39" s="191"/>
      <c r="OW39" s="191"/>
      <c r="OX39" s="191"/>
      <c r="OY39" s="191"/>
      <c r="OZ39" s="191"/>
      <c r="PA39" s="191"/>
      <c r="PB39" s="191"/>
      <c r="PC39" s="191"/>
      <c r="PD39" s="191"/>
      <c r="PE39" s="191"/>
      <c r="PF39" s="191"/>
      <c r="PG39" s="191"/>
      <c r="PH39" s="191"/>
      <c r="PI39" s="191"/>
      <c r="PJ39" s="191"/>
      <c r="PK39" s="191"/>
      <c r="PL39" s="191"/>
      <c r="PM39" s="191"/>
      <c r="PN39" s="191"/>
      <c r="PO39" s="191"/>
      <c r="PP39" s="191"/>
      <c r="PQ39" s="191"/>
      <c r="PR39" s="191"/>
      <c r="PS39" s="191"/>
      <c r="PT39" s="191"/>
      <c r="PU39" s="191"/>
      <c r="PV39" s="191"/>
      <c r="PW39" s="191"/>
      <c r="PX39" s="191"/>
      <c r="PY39" s="191"/>
      <c r="PZ39" s="191"/>
      <c r="QA39" s="191"/>
      <c r="QB39" s="191"/>
      <c r="QC39" s="191"/>
      <c r="QD39" s="191"/>
      <c r="QE39" s="191"/>
      <c r="QF39" s="191"/>
      <c r="QG39" s="191"/>
      <c r="QH39" s="191"/>
      <c r="QI39" s="191"/>
      <c r="QJ39" s="191"/>
      <c r="QK39" s="191"/>
      <c r="QL39" s="191"/>
      <c r="QM39" s="191"/>
      <c r="QN39" s="191"/>
      <c r="QO39" s="191"/>
      <c r="QP39" s="191"/>
      <c r="QQ39" s="191"/>
      <c r="QR39" s="191"/>
      <c r="QS39" s="191"/>
      <c r="QT39" s="191"/>
      <c r="QU39" s="191"/>
      <c r="QV39" s="191"/>
      <c r="QW39" s="191"/>
      <c r="QX39" s="191"/>
      <c r="QY39" s="191"/>
      <c r="QZ39" s="191"/>
      <c r="RA39" s="191"/>
      <c r="RB39" s="191"/>
      <c r="RC39" s="191"/>
      <c r="RD39" s="191"/>
      <c r="RE39" s="191"/>
      <c r="RF39" s="191"/>
      <c r="RG39" s="191"/>
      <c r="RH39" s="191"/>
      <c r="RI39" s="191"/>
      <c r="RJ39" s="191"/>
      <c r="RK39" s="191"/>
      <c r="RL39" s="191"/>
      <c r="RM39" s="191"/>
      <c r="RN39" s="191"/>
      <c r="RO39" s="191"/>
      <c r="RP39" s="191"/>
      <c r="RQ39" s="191"/>
      <c r="RR39" s="191"/>
      <c r="RS39" s="191"/>
      <c r="RT39" s="191"/>
      <c r="RU39" s="191"/>
      <c r="RV39" s="191"/>
      <c r="RW39" s="191"/>
      <c r="RX39" s="191"/>
      <c r="RY39" s="191"/>
      <c r="RZ39" s="191"/>
      <c r="SA39" s="191"/>
      <c r="SB39" s="191"/>
      <c r="SC39" s="191"/>
      <c r="SD39" s="191"/>
      <c r="SE39" s="191"/>
      <c r="SF39" s="191"/>
      <c r="SG39" s="191"/>
      <c r="SH39" s="191"/>
      <c r="SI39" s="191"/>
      <c r="SJ39" s="191"/>
      <c r="SK39" s="191"/>
      <c r="SL39" s="191"/>
      <c r="SM39" s="191"/>
      <c r="SN39" s="191"/>
      <c r="SO39" s="191"/>
      <c r="SP39" s="191"/>
      <c r="SQ39" s="191"/>
      <c r="SR39" s="191"/>
      <c r="SS39" s="191"/>
      <c r="ST39" s="191"/>
      <c r="SU39" s="191"/>
      <c r="SV39" s="191"/>
      <c r="SW39" s="191"/>
      <c r="SX39" s="191"/>
      <c r="SY39" s="191"/>
      <c r="SZ39" s="191"/>
      <c r="TA39" s="191"/>
      <c r="TB39" s="191"/>
      <c r="TC39" s="191"/>
      <c r="TD39" s="191"/>
      <c r="TE39" s="191"/>
      <c r="TF39" s="191"/>
      <c r="TG39" s="191"/>
      <c r="TH39" s="191"/>
      <c r="TI39" s="191"/>
      <c r="TJ39" s="191"/>
      <c r="TK39" s="191"/>
      <c r="TL39" s="191"/>
      <c r="TM39" s="191"/>
      <c r="TN39" s="191"/>
      <c r="TO39" s="191"/>
      <c r="TP39" s="191"/>
      <c r="TQ39" s="191"/>
      <c r="TR39" s="191"/>
      <c r="TS39" s="191"/>
      <c r="TT39" s="191"/>
      <c r="TU39" s="191"/>
      <c r="TV39" s="191"/>
      <c r="TW39" s="191"/>
      <c r="TX39" s="191"/>
      <c r="TY39" s="191"/>
      <c r="TZ39" s="191"/>
      <c r="UA39" s="191"/>
      <c r="UB39" s="191"/>
      <c r="UC39" s="191"/>
      <c r="UD39" s="191"/>
      <c r="UE39" s="191"/>
      <c r="UF39" s="191"/>
      <c r="UG39" s="191"/>
      <c r="UH39" s="191"/>
      <c r="UI39" s="191"/>
      <c r="UJ39" s="191"/>
      <c r="UK39" s="191"/>
      <c r="UL39" s="191"/>
      <c r="UM39" s="191"/>
      <c r="UN39" s="191"/>
      <c r="UO39" s="191"/>
      <c r="UP39" s="191"/>
      <c r="UQ39" s="191"/>
      <c r="UR39" s="191"/>
      <c r="US39" s="191"/>
      <c r="UT39" s="191"/>
      <c r="UU39" s="191"/>
      <c r="UV39" s="191"/>
      <c r="UW39" s="191"/>
      <c r="UX39" s="191"/>
      <c r="UY39" s="191"/>
      <c r="UZ39" s="191"/>
      <c r="VA39" s="191"/>
      <c r="VB39" s="191"/>
      <c r="VC39" s="191"/>
      <c r="VD39" s="191"/>
      <c r="VE39" s="191"/>
      <c r="VF39" s="191"/>
      <c r="VG39" s="191"/>
      <c r="VH39" s="191"/>
      <c r="VI39" s="191"/>
      <c r="VJ39" s="191"/>
      <c r="VK39" s="191"/>
      <c r="VL39" s="191"/>
      <c r="VM39" s="191"/>
      <c r="VN39" s="191"/>
      <c r="VO39" s="191"/>
      <c r="VP39" s="191"/>
      <c r="VQ39" s="191"/>
      <c r="VR39" s="191"/>
      <c r="VS39" s="191"/>
      <c r="VT39" s="191"/>
      <c r="VU39" s="191"/>
      <c r="VV39" s="191"/>
      <c r="VW39" s="191"/>
      <c r="VX39" s="191"/>
      <c r="VY39" s="191"/>
      <c r="VZ39" s="191"/>
      <c r="WA39" s="191"/>
      <c r="WB39" s="191"/>
      <c r="WC39" s="191"/>
      <c r="WD39" s="191"/>
      <c r="WE39" s="191"/>
      <c r="WF39" s="191"/>
      <c r="WG39" s="191"/>
      <c r="WH39" s="191"/>
      <c r="WI39" s="191"/>
      <c r="WJ39" s="191"/>
      <c r="WK39" s="191"/>
      <c r="WL39" s="191"/>
      <c r="WM39" s="191"/>
      <c r="WN39" s="191"/>
      <c r="WO39" s="191"/>
      <c r="WP39" s="191"/>
      <c r="WQ39" s="191"/>
      <c r="WR39" s="191"/>
      <c r="WS39" s="191"/>
      <c r="WT39" s="191"/>
      <c r="WU39" s="191"/>
      <c r="WV39" s="191"/>
      <c r="WW39" s="191"/>
      <c r="WX39" s="191"/>
      <c r="WY39" s="191"/>
      <c r="WZ39" s="191"/>
      <c r="XA39" s="191"/>
      <c r="XB39" s="191"/>
      <c r="XC39" s="191"/>
      <c r="XD39" s="191"/>
      <c r="XE39" s="191"/>
      <c r="XF39" s="191"/>
      <c r="XG39" s="191"/>
      <c r="XH39" s="191"/>
      <c r="XI39" s="191"/>
      <c r="XJ39" s="191"/>
      <c r="XK39" s="191"/>
      <c r="XL39" s="191"/>
      <c r="XM39" s="191"/>
      <c r="XN39" s="191"/>
      <c r="XO39" s="191"/>
      <c r="XP39" s="191"/>
      <c r="XQ39" s="191"/>
      <c r="XR39" s="191"/>
      <c r="XS39" s="191"/>
      <c r="XT39" s="191"/>
      <c r="XU39" s="191"/>
      <c r="XV39" s="191"/>
      <c r="XW39" s="191"/>
      <c r="XX39" s="191"/>
      <c r="XY39" s="191"/>
      <c r="XZ39" s="191"/>
      <c r="YA39" s="191"/>
      <c r="YB39" s="191"/>
      <c r="YC39" s="191"/>
      <c r="YD39" s="191"/>
      <c r="YE39" s="191"/>
      <c r="YF39" s="191"/>
      <c r="YG39" s="191"/>
      <c r="YH39" s="191"/>
      <c r="YI39" s="191"/>
      <c r="YJ39" s="191"/>
      <c r="YK39" s="191"/>
      <c r="YL39" s="191"/>
      <c r="YM39" s="191"/>
      <c r="YN39" s="191"/>
      <c r="YO39" s="191"/>
      <c r="YP39" s="191"/>
      <c r="YQ39" s="191"/>
      <c r="YR39" s="191"/>
      <c r="YS39" s="191"/>
      <c r="YT39" s="191"/>
      <c r="YU39" s="191"/>
      <c r="YV39" s="191"/>
      <c r="YW39" s="191"/>
      <c r="YX39" s="191"/>
      <c r="YY39" s="191"/>
      <c r="YZ39" s="191"/>
      <c r="ZA39" s="191"/>
      <c r="ZB39" s="191"/>
      <c r="ZC39" s="191"/>
      <c r="ZD39" s="191"/>
      <c r="ZE39" s="191"/>
      <c r="ZF39" s="191"/>
      <c r="ZG39" s="191"/>
      <c r="ZH39" s="191"/>
      <c r="ZI39" s="191"/>
      <c r="ZJ39" s="191"/>
      <c r="ZK39" s="191"/>
      <c r="ZL39" s="191"/>
      <c r="ZM39" s="191"/>
      <c r="ZN39" s="191"/>
      <c r="ZO39" s="191"/>
      <c r="ZP39" s="191"/>
      <c r="ZQ39" s="191"/>
      <c r="ZR39" s="191"/>
      <c r="ZS39" s="191"/>
      <c r="ZT39" s="191"/>
      <c r="ZU39" s="191"/>
      <c r="ZV39" s="191"/>
      <c r="ZW39" s="191"/>
      <c r="ZX39" s="191"/>
      <c r="ZY39" s="191"/>
      <c r="ZZ39" s="191"/>
      <c r="AAA39" s="191"/>
      <c r="AAB39" s="191"/>
      <c r="AAC39" s="191"/>
      <c r="AAD39" s="191"/>
      <c r="AAE39" s="191"/>
      <c r="AAF39" s="191"/>
      <c r="AAG39" s="191"/>
      <c r="AAH39" s="191"/>
      <c r="AAI39" s="191"/>
      <c r="AAJ39" s="191"/>
      <c r="AAK39" s="191"/>
      <c r="AAL39" s="191"/>
      <c r="AAM39" s="191"/>
      <c r="AAN39" s="191"/>
      <c r="AAO39" s="191"/>
      <c r="AAP39" s="191"/>
      <c r="AAQ39" s="191"/>
      <c r="AAR39" s="191"/>
      <c r="AAS39" s="191"/>
      <c r="AAT39" s="191"/>
      <c r="AAU39" s="191"/>
      <c r="AAV39" s="191"/>
      <c r="AAW39" s="191"/>
      <c r="AAX39" s="191"/>
      <c r="AAY39" s="191"/>
      <c r="AAZ39" s="191"/>
      <c r="ABA39" s="191"/>
      <c r="ABB39" s="191"/>
      <c r="ABC39" s="191"/>
      <c r="ABD39" s="191"/>
      <c r="ABE39" s="191"/>
      <c r="ABF39" s="191"/>
      <c r="ABG39" s="191"/>
      <c r="ABH39" s="191"/>
      <c r="ABI39" s="191"/>
      <c r="ABJ39" s="191"/>
      <c r="ABK39" s="191"/>
      <c r="ABL39" s="191"/>
      <c r="ABM39" s="191"/>
      <c r="ABN39" s="191"/>
      <c r="ABO39" s="191"/>
      <c r="ABP39" s="191"/>
      <c r="ABQ39" s="191"/>
      <c r="ABR39" s="191"/>
      <c r="ABS39" s="191"/>
      <c r="ABT39" s="191"/>
      <c r="ABU39" s="191"/>
      <c r="ABV39" s="191"/>
      <c r="ABW39" s="191"/>
      <c r="ABX39" s="191"/>
      <c r="ABY39" s="191"/>
      <c r="ABZ39" s="191"/>
      <c r="ACA39" s="191"/>
      <c r="ACB39" s="191"/>
      <c r="ACC39" s="191"/>
      <c r="ACD39" s="191"/>
      <c r="ACE39" s="191"/>
      <c r="ACF39" s="191"/>
      <c r="ACG39" s="191"/>
      <c r="ACH39" s="191"/>
      <c r="ACI39" s="191"/>
      <c r="ACJ39" s="191"/>
      <c r="ACK39" s="191"/>
      <c r="ACL39" s="191"/>
      <c r="ACM39" s="191"/>
      <c r="ACN39" s="191"/>
      <c r="ACO39" s="191"/>
      <c r="ACP39" s="191"/>
      <c r="ACQ39" s="191"/>
      <c r="ACR39" s="191"/>
      <c r="ACS39" s="191"/>
      <c r="ACT39" s="191"/>
      <c r="ACU39" s="191"/>
      <c r="ACV39" s="191"/>
      <c r="ACW39" s="191"/>
      <c r="ACX39" s="191"/>
      <c r="ACY39" s="191"/>
      <c r="ACZ39" s="191"/>
      <c r="ADA39" s="191"/>
      <c r="ADB39" s="191"/>
      <c r="ADC39" s="191"/>
      <c r="ADD39" s="191"/>
      <c r="ADE39" s="191"/>
      <c r="ADF39" s="191"/>
      <c r="ADG39" s="191"/>
      <c r="ADH39" s="191"/>
      <c r="ADI39" s="191"/>
      <c r="ADJ39" s="191"/>
      <c r="ADK39" s="191"/>
      <c r="ADL39" s="191"/>
      <c r="ADM39" s="191"/>
      <c r="ADN39" s="191"/>
      <c r="ADO39" s="191"/>
      <c r="ADP39" s="191"/>
      <c r="ADQ39" s="191"/>
      <c r="ADR39" s="191"/>
      <c r="ADS39" s="191"/>
      <c r="ADT39" s="191"/>
      <c r="ADU39" s="191"/>
      <c r="ADV39" s="191"/>
      <c r="ADW39" s="191"/>
      <c r="ADX39" s="191"/>
      <c r="ADY39" s="191"/>
      <c r="ADZ39" s="191"/>
      <c r="AEA39" s="191"/>
      <c r="AEB39" s="191"/>
      <c r="AEC39" s="191"/>
      <c r="AED39" s="191"/>
      <c r="AEE39" s="191"/>
      <c r="AEF39" s="191"/>
      <c r="AEG39" s="191"/>
      <c r="AEH39" s="191"/>
      <c r="AEI39" s="191"/>
      <c r="AEJ39" s="191"/>
      <c r="AEK39" s="191"/>
      <c r="AEL39" s="191"/>
      <c r="AEM39" s="191"/>
      <c r="AEN39" s="191"/>
      <c r="AEO39" s="191"/>
      <c r="AEP39" s="191"/>
      <c r="AEQ39" s="191"/>
      <c r="AER39" s="191"/>
      <c r="AES39" s="191"/>
      <c r="AET39" s="191"/>
      <c r="AEU39" s="191"/>
      <c r="AEV39" s="191"/>
      <c r="AEW39" s="191"/>
      <c r="AEX39" s="191"/>
      <c r="AEY39" s="191"/>
      <c r="AEZ39" s="191"/>
      <c r="AFA39" s="191"/>
      <c r="AFB39" s="191"/>
      <c r="AFC39" s="191"/>
      <c r="AFD39" s="191"/>
      <c r="AFE39" s="191"/>
      <c r="AFF39" s="191"/>
      <c r="AFG39" s="191"/>
      <c r="AFH39" s="191"/>
      <c r="AFI39" s="191"/>
      <c r="AFJ39" s="191"/>
      <c r="AFK39" s="191"/>
      <c r="AFL39" s="191"/>
      <c r="AFM39" s="191"/>
      <c r="AFN39" s="191"/>
      <c r="AFO39" s="191"/>
      <c r="AFP39" s="191"/>
      <c r="AFQ39" s="191"/>
      <c r="AFR39" s="191"/>
      <c r="AFS39" s="191"/>
      <c r="AFT39" s="191"/>
      <c r="AFU39" s="191"/>
      <c r="AFV39" s="191"/>
      <c r="AFW39" s="191"/>
      <c r="AFX39" s="191"/>
      <c r="AFY39" s="191"/>
      <c r="AFZ39" s="191"/>
      <c r="AGA39" s="191"/>
      <c r="AGB39" s="191"/>
      <c r="AGC39" s="191"/>
      <c r="AGD39" s="191"/>
      <c r="AGE39" s="191"/>
      <c r="AGF39" s="191"/>
      <c r="AGG39" s="191"/>
      <c r="AGH39" s="191"/>
      <c r="AGI39" s="191"/>
      <c r="AGJ39" s="191"/>
      <c r="AGK39" s="191"/>
      <c r="AGL39" s="191"/>
      <c r="AGM39" s="191"/>
      <c r="AGN39" s="191"/>
      <c r="AGO39" s="191"/>
      <c r="AGP39" s="191"/>
      <c r="AGQ39" s="191"/>
      <c r="AGR39" s="191"/>
      <c r="AGS39" s="191"/>
      <c r="AGT39" s="191"/>
      <c r="AGU39" s="191"/>
      <c r="AGV39" s="191"/>
      <c r="AGW39" s="191"/>
      <c r="AGX39" s="191"/>
      <c r="AGY39" s="191"/>
      <c r="AGZ39" s="191"/>
      <c r="AHA39" s="191"/>
      <c r="AHB39" s="191"/>
      <c r="AHC39" s="191"/>
      <c r="AHD39" s="191"/>
      <c r="AHE39" s="191"/>
      <c r="AHF39" s="191"/>
      <c r="AHG39" s="191"/>
      <c r="AHH39" s="191"/>
      <c r="AHI39" s="191"/>
      <c r="AHJ39" s="191"/>
      <c r="AHK39" s="191"/>
      <c r="AHL39" s="191"/>
      <c r="AHM39" s="191"/>
      <c r="AHN39" s="191"/>
      <c r="AHO39" s="191"/>
      <c r="AHP39" s="191"/>
      <c r="AHQ39" s="191"/>
      <c r="AHR39" s="191"/>
      <c r="AHS39" s="191"/>
      <c r="AHT39" s="191"/>
      <c r="AHU39" s="191"/>
      <c r="AHV39" s="191"/>
      <c r="AHW39" s="191"/>
      <c r="AHX39" s="191"/>
      <c r="AHY39" s="191"/>
      <c r="AHZ39" s="191"/>
      <c r="AIA39" s="191"/>
      <c r="AIB39" s="191"/>
      <c r="AIC39" s="191"/>
      <c r="AID39" s="191"/>
      <c r="AIE39" s="191"/>
      <c r="AIF39" s="191"/>
      <c r="AIG39" s="191"/>
      <c r="AIH39" s="191"/>
      <c r="AII39" s="191"/>
      <c r="AIJ39" s="191"/>
      <c r="AIK39" s="191"/>
      <c r="AIL39" s="191"/>
      <c r="AIM39" s="191"/>
      <c r="AIN39" s="191"/>
      <c r="AIO39" s="191"/>
      <c r="AIP39" s="191"/>
      <c r="AIQ39" s="191"/>
      <c r="AIR39" s="191"/>
      <c r="AIS39" s="191"/>
      <c r="AIT39" s="191"/>
      <c r="AIU39" s="191"/>
      <c r="AIV39" s="191"/>
      <c r="AIW39" s="191"/>
      <c r="AIX39" s="191"/>
      <c r="AIY39" s="191"/>
      <c r="AIZ39" s="191"/>
      <c r="AJA39" s="191"/>
      <c r="AJB39" s="191"/>
      <c r="AJC39" s="191"/>
      <c r="AJD39" s="191"/>
      <c r="AJE39" s="191"/>
      <c r="AJF39" s="191"/>
      <c r="AJG39" s="191"/>
      <c r="AJH39" s="191"/>
      <c r="AJI39" s="191"/>
      <c r="AJJ39" s="191"/>
      <c r="AJK39" s="191"/>
      <c r="AJL39" s="191"/>
      <c r="AJM39" s="191"/>
      <c r="AJN39" s="191"/>
      <c r="AJO39" s="191"/>
      <c r="AJP39" s="191"/>
      <c r="AJQ39" s="191"/>
      <c r="AJR39" s="191"/>
      <c r="AJS39" s="191"/>
      <c r="AJT39" s="191"/>
      <c r="AJU39" s="191"/>
      <c r="AJV39" s="191"/>
      <c r="AJW39" s="191"/>
      <c r="AJX39" s="191"/>
      <c r="AJY39" s="191"/>
      <c r="AJZ39" s="191"/>
      <c r="AKA39" s="191"/>
      <c r="AKB39" s="191"/>
      <c r="AKC39" s="191"/>
      <c r="AKD39" s="191"/>
      <c r="AKE39" s="191"/>
      <c r="AKF39" s="191"/>
      <c r="AKG39" s="191"/>
      <c r="AKH39" s="191"/>
      <c r="AKI39" s="191"/>
      <c r="AKJ39" s="191"/>
      <c r="AKK39" s="191"/>
      <c r="AKL39" s="191"/>
      <c r="AKM39" s="191"/>
      <c r="AKN39" s="191"/>
      <c r="AKO39" s="191"/>
      <c r="AKP39" s="191"/>
      <c r="AKQ39" s="191"/>
      <c r="AKR39" s="191"/>
      <c r="AKS39" s="191"/>
      <c r="AKT39" s="191"/>
      <c r="AKU39" s="191"/>
      <c r="AKV39" s="191"/>
      <c r="AKW39" s="191"/>
      <c r="AKX39" s="191"/>
      <c r="AKY39" s="191"/>
      <c r="AKZ39" s="191"/>
      <c r="ALA39" s="191"/>
      <c r="ALB39" s="191"/>
      <c r="ALC39" s="191"/>
      <c r="ALD39" s="191"/>
      <c r="ALE39" s="191"/>
      <c r="ALF39" s="191"/>
      <c r="ALG39" s="191"/>
      <c r="ALH39" s="191"/>
      <c r="ALI39" s="191"/>
      <c r="ALJ39" s="191"/>
      <c r="ALK39" s="191"/>
      <c r="ALL39" s="191"/>
      <c r="ALM39" s="191"/>
      <c r="ALN39" s="191"/>
      <c r="ALO39" s="191"/>
      <c r="ALP39" s="191"/>
      <c r="ALQ39" s="191"/>
      <c r="ALR39" s="191"/>
      <c r="ALS39" s="191"/>
      <c r="ALT39" s="191"/>
      <c r="ALU39" s="191"/>
      <c r="ALV39" s="191"/>
      <c r="ALW39" s="191"/>
      <c r="ALX39" s="191"/>
      <c r="ALY39" s="191"/>
      <c r="ALZ39" s="191"/>
      <c r="AMA39" s="191"/>
      <c r="AMB39" s="191"/>
      <c r="AMC39" s="191"/>
      <c r="AMD39" s="191"/>
      <c r="AME39" s="191"/>
      <c r="AMF39" s="191"/>
      <c r="AMG39" s="191"/>
      <c r="AMH39" s="191"/>
      <c r="AMI39" s="191"/>
      <c r="AMJ39" s="191"/>
      <c r="AMK39" s="191"/>
      <c r="AML39" s="191"/>
      <c r="AMM39" s="191"/>
      <c r="AMN39" s="191"/>
      <c r="AMO39" s="191"/>
      <c r="AMP39" s="191"/>
      <c r="AMQ39" s="191"/>
      <c r="AMR39" s="191"/>
      <c r="AMS39" s="191"/>
      <c r="AMT39" s="191"/>
      <c r="AMU39" s="191"/>
      <c r="AMV39" s="191"/>
      <c r="AMW39" s="191"/>
      <c r="AMX39" s="191"/>
      <c r="AMY39" s="191"/>
      <c r="AMZ39" s="191"/>
      <c r="ANA39" s="191"/>
      <c r="ANB39" s="191"/>
      <c r="ANC39" s="191"/>
      <c r="AND39" s="191"/>
      <c r="ANE39" s="191"/>
      <c r="ANF39" s="191"/>
      <c r="ANG39" s="191"/>
      <c r="ANH39" s="191"/>
      <c r="ANI39" s="191"/>
      <c r="ANJ39" s="191"/>
      <c r="ANK39" s="191"/>
      <c r="ANL39" s="191"/>
      <c r="ANM39" s="191"/>
      <c r="ANN39" s="191"/>
      <c r="ANO39" s="191"/>
      <c r="ANP39" s="191"/>
      <c r="ANQ39" s="191"/>
      <c r="ANR39" s="191"/>
      <c r="ANS39" s="191"/>
      <c r="ANT39" s="191"/>
      <c r="ANU39" s="191"/>
      <c r="ANV39" s="191"/>
      <c r="ANW39" s="191"/>
      <c r="ANX39" s="191"/>
      <c r="ANY39" s="191"/>
      <c r="ANZ39" s="191"/>
      <c r="AOA39" s="191"/>
      <c r="AOB39" s="191"/>
      <c r="AOC39" s="191"/>
      <c r="AOD39" s="191"/>
      <c r="AOE39" s="191"/>
      <c r="AOF39" s="191"/>
      <c r="AOG39" s="191"/>
      <c r="AOH39" s="191"/>
      <c r="AOI39" s="191"/>
      <c r="AOJ39" s="191"/>
      <c r="AOK39" s="191"/>
      <c r="AOL39" s="191"/>
      <c r="AOM39" s="191"/>
      <c r="AON39" s="191"/>
      <c r="AOO39" s="191"/>
      <c r="AOP39" s="191"/>
      <c r="AOQ39" s="191"/>
      <c r="AOR39" s="191"/>
      <c r="AOS39" s="191"/>
      <c r="AOT39" s="191"/>
      <c r="AOU39" s="191"/>
      <c r="AOV39" s="191"/>
      <c r="AOW39" s="191"/>
      <c r="AOX39" s="191"/>
      <c r="AOY39" s="191"/>
      <c r="AOZ39" s="191"/>
      <c r="APA39" s="191"/>
      <c r="APB39" s="191"/>
      <c r="APC39" s="191"/>
      <c r="APD39" s="191"/>
      <c r="APE39" s="191"/>
      <c r="APF39" s="191"/>
      <c r="APG39" s="191"/>
      <c r="APH39" s="191"/>
      <c r="API39" s="191"/>
      <c r="APJ39" s="191"/>
      <c r="APK39" s="191"/>
      <c r="APL39" s="191"/>
      <c r="APM39" s="191"/>
      <c r="APN39" s="191"/>
      <c r="APO39" s="191"/>
      <c r="APP39" s="191"/>
      <c r="APQ39" s="191"/>
      <c r="APR39" s="191"/>
      <c r="APS39" s="191"/>
      <c r="APT39" s="191"/>
      <c r="APU39" s="191"/>
      <c r="APV39" s="191"/>
      <c r="APW39" s="191"/>
      <c r="APX39" s="191"/>
      <c r="APY39" s="191"/>
      <c r="APZ39" s="191"/>
      <c r="AQA39" s="191"/>
      <c r="AQB39" s="191"/>
      <c r="AQC39" s="191"/>
      <c r="AQD39" s="191"/>
      <c r="AQE39" s="191"/>
      <c r="AQF39" s="191"/>
      <c r="AQG39" s="191"/>
      <c r="AQH39" s="191"/>
      <c r="AQI39" s="191"/>
      <c r="AQJ39" s="191"/>
      <c r="AQK39" s="191"/>
      <c r="AQL39" s="191"/>
      <c r="AQM39" s="191"/>
      <c r="AQN39" s="191"/>
      <c r="AQO39" s="191"/>
      <c r="AQP39" s="191"/>
      <c r="AQQ39" s="191"/>
      <c r="AQR39" s="191"/>
      <c r="AQS39" s="191"/>
      <c r="AQT39" s="191"/>
      <c r="AQU39" s="191"/>
      <c r="AQV39" s="191"/>
      <c r="AQW39" s="191"/>
      <c r="AQX39" s="191"/>
      <c r="AQY39" s="191"/>
      <c r="AQZ39" s="191"/>
      <c r="ARA39" s="191"/>
      <c r="ARB39" s="191"/>
      <c r="ARC39" s="191"/>
      <c r="ARD39" s="191"/>
      <c r="ARE39" s="191"/>
      <c r="ARF39" s="191"/>
      <c r="ARG39" s="191"/>
      <c r="ARH39" s="191"/>
      <c r="ARI39" s="191"/>
      <c r="ARJ39" s="191"/>
      <c r="ARK39" s="191"/>
      <c r="ARL39" s="191"/>
      <c r="ARM39" s="191"/>
      <c r="ARN39" s="191"/>
      <c r="ARO39" s="191"/>
      <c r="ARP39" s="191"/>
      <c r="ARQ39" s="191"/>
      <c r="ARR39" s="191"/>
      <c r="ARS39" s="191"/>
      <c r="ART39" s="191"/>
      <c r="ARU39" s="191"/>
      <c r="ARV39" s="191"/>
      <c r="ARW39" s="191"/>
      <c r="ARX39" s="191"/>
      <c r="ARY39" s="191"/>
      <c r="ARZ39" s="191"/>
      <c r="ASA39" s="191"/>
      <c r="ASB39" s="191"/>
      <c r="ASC39" s="191"/>
      <c r="ASD39" s="191"/>
      <c r="ASE39" s="191"/>
      <c r="ASF39" s="191"/>
      <c r="ASG39" s="191"/>
      <c r="ASH39" s="191"/>
      <c r="ASI39" s="191"/>
      <c r="ASJ39" s="191"/>
      <c r="ASK39" s="191"/>
      <c r="ASL39" s="191"/>
      <c r="ASM39" s="191"/>
      <c r="ASN39" s="191"/>
      <c r="ASO39" s="191"/>
      <c r="ASP39" s="191"/>
      <c r="ASQ39" s="191"/>
      <c r="ASR39" s="191"/>
      <c r="ASS39" s="191"/>
      <c r="AST39" s="191"/>
      <c r="ASU39" s="191"/>
      <c r="ASV39" s="191"/>
      <c r="ASW39" s="191"/>
      <c r="ASX39" s="191"/>
      <c r="ASY39" s="191"/>
      <c r="ASZ39" s="191"/>
      <c r="ATA39" s="191"/>
      <c r="ATB39" s="191"/>
      <c r="ATC39" s="191"/>
      <c r="ATD39" s="191"/>
      <c r="ATE39" s="191"/>
      <c r="ATF39" s="191"/>
      <c r="ATG39" s="191"/>
      <c r="ATH39" s="191"/>
      <c r="ATI39" s="191"/>
      <c r="ATJ39" s="191"/>
      <c r="ATK39" s="191"/>
      <c r="ATL39" s="191"/>
      <c r="ATM39" s="191"/>
      <c r="ATN39" s="191"/>
      <c r="ATO39" s="191"/>
      <c r="ATP39" s="191"/>
      <c r="ATQ39" s="191"/>
      <c r="ATR39" s="191"/>
      <c r="ATS39" s="191"/>
      <c r="ATT39" s="191"/>
      <c r="ATU39" s="191"/>
      <c r="ATV39" s="191"/>
      <c r="ATW39" s="191"/>
      <c r="ATX39" s="191"/>
      <c r="ATY39" s="191"/>
      <c r="ATZ39" s="191"/>
      <c r="AUA39" s="191"/>
      <c r="AUB39" s="191"/>
      <c r="AUC39" s="191"/>
      <c r="AUD39" s="191"/>
      <c r="AUE39" s="191"/>
      <c r="AUF39" s="191"/>
      <c r="AUG39" s="191"/>
      <c r="AUH39" s="191"/>
      <c r="AUI39" s="191"/>
      <c r="AUJ39" s="191"/>
      <c r="AUK39" s="191"/>
      <c r="AUL39" s="191"/>
      <c r="AUM39" s="191"/>
      <c r="AUN39" s="191"/>
      <c r="AUO39" s="191"/>
      <c r="AUP39" s="191"/>
      <c r="AUQ39" s="191"/>
      <c r="AUR39" s="191"/>
      <c r="AUS39" s="191"/>
      <c r="AUT39" s="191"/>
      <c r="AUU39" s="191"/>
      <c r="AUV39" s="191"/>
      <c r="AUW39" s="191"/>
      <c r="AUX39" s="191"/>
      <c r="AUY39" s="191"/>
      <c r="AUZ39" s="191"/>
      <c r="AVA39" s="191"/>
      <c r="AVB39" s="191"/>
      <c r="AVC39" s="191"/>
      <c r="AVD39" s="191"/>
      <c r="AVE39" s="191"/>
      <c r="AVF39" s="191"/>
      <c r="AVG39" s="191"/>
      <c r="AVH39" s="191"/>
      <c r="AVI39" s="191"/>
      <c r="AVJ39" s="191"/>
      <c r="AVK39" s="191"/>
      <c r="AVL39" s="191"/>
      <c r="AVM39" s="191"/>
      <c r="AVN39" s="191"/>
      <c r="AVO39" s="191"/>
      <c r="AVP39" s="191"/>
      <c r="AVQ39" s="191"/>
      <c r="AVR39" s="191"/>
      <c r="AVS39" s="191"/>
      <c r="AVT39" s="191"/>
      <c r="AVU39" s="191"/>
      <c r="AVV39" s="191"/>
      <c r="AVW39" s="191"/>
      <c r="AVX39" s="191"/>
      <c r="AVY39" s="191"/>
      <c r="AVZ39" s="191"/>
      <c r="AWA39" s="191"/>
      <c r="AWB39" s="191"/>
      <c r="AWC39" s="191"/>
      <c r="AWD39" s="191"/>
      <c r="AWE39" s="191"/>
      <c r="AWF39" s="191"/>
      <c r="AWG39" s="191"/>
      <c r="AWH39" s="191"/>
      <c r="AWI39" s="191"/>
      <c r="AWJ39" s="191"/>
      <c r="AWK39" s="191"/>
      <c r="AWL39" s="191"/>
      <c r="AWM39" s="191"/>
      <c r="AWN39" s="191"/>
      <c r="AWO39" s="191"/>
      <c r="AWP39" s="191"/>
      <c r="AWQ39" s="191"/>
      <c r="AWR39" s="191"/>
      <c r="AWS39" s="191"/>
      <c r="AWT39" s="191"/>
      <c r="AWU39" s="191"/>
      <c r="AWV39" s="191"/>
      <c r="AWW39" s="191"/>
      <c r="AWX39" s="191"/>
      <c r="AWY39" s="191"/>
      <c r="AWZ39" s="191"/>
      <c r="AXA39" s="191"/>
      <c r="AXB39" s="191"/>
      <c r="AXC39" s="191"/>
      <c r="AXD39" s="191"/>
      <c r="AXE39" s="191"/>
      <c r="AXF39" s="191"/>
      <c r="AXG39" s="191"/>
      <c r="AXH39" s="191"/>
      <c r="AXI39" s="191"/>
      <c r="AXJ39" s="191"/>
      <c r="AXK39" s="191"/>
      <c r="AXL39" s="191"/>
      <c r="AXM39" s="191"/>
      <c r="AXN39" s="191"/>
      <c r="AXO39" s="191"/>
      <c r="AXP39" s="191"/>
      <c r="AXQ39" s="191"/>
      <c r="AXR39" s="191"/>
      <c r="AXS39" s="191"/>
      <c r="AXT39" s="191"/>
      <c r="AXU39" s="191"/>
      <c r="AXV39" s="191"/>
      <c r="AXW39" s="191"/>
      <c r="AXX39" s="191"/>
      <c r="AXY39" s="191"/>
      <c r="AXZ39" s="191"/>
      <c r="AYA39" s="191"/>
      <c r="AYB39" s="191"/>
      <c r="AYC39" s="191"/>
      <c r="AYD39" s="191"/>
      <c r="AYE39" s="191"/>
      <c r="AYF39" s="191"/>
      <c r="AYG39" s="191"/>
      <c r="AYH39" s="191"/>
      <c r="AYI39" s="191"/>
      <c r="AYJ39" s="191"/>
      <c r="AYK39" s="191"/>
      <c r="AYL39" s="191"/>
      <c r="AYM39" s="191"/>
      <c r="AYN39" s="191"/>
      <c r="AYO39" s="191"/>
      <c r="AYP39" s="191"/>
      <c r="AYQ39" s="191"/>
      <c r="AYR39" s="191"/>
      <c r="AYS39" s="191"/>
      <c r="AYT39" s="191"/>
      <c r="AYU39" s="191"/>
      <c r="AYV39" s="191"/>
      <c r="AYW39" s="191"/>
      <c r="AYX39" s="191"/>
      <c r="AYY39" s="191"/>
      <c r="AYZ39" s="191"/>
      <c r="AZA39" s="191"/>
      <c r="AZB39" s="191"/>
      <c r="AZC39" s="191"/>
      <c r="AZD39" s="191"/>
      <c r="AZE39" s="191"/>
      <c r="AZF39" s="191"/>
      <c r="AZG39" s="191"/>
      <c r="AZH39" s="191"/>
      <c r="AZI39" s="191"/>
      <c r="AZJ39" s="191"/>
      <c r="AZK39" s="191"/>
      <c r="AZL39" s="191"/>
      <c r="AZM39" s="191"/>
      <c r="AZN39" s="191"/>
      <c r="AZO39" s="191"/>
      <c r="AZP39" s="191"/>
      <c r="AZQ39" s="191"/>
      <c r="AZR39" s="191"/>
      <c r="AZS39" s="191"/>
      <c r="AZT39" s="191"/>
      <c r="AZU39" s="191"/>
      <c r="AZV39" s="191"/>
      <c r="AZW39" s="191"/>
      <c r="AZX39" s="191"/>
      <c r="AZY39" s="191"/>
      <c r="AZZ39" s="191"/>
      <c r="BAA39" s="191"/>
      <c r="BAB39" s="191"/>
      <c r="BAC39" s="191"/>
      <c r="BAD39" s="191"/>
      <c r="BAE39" s="191"/>
      <c r="BAF39" s="191"/>
      <c r="BAG39" s="191"/>
      <c r="BAH39" s="191"/>
      <c r="BAI39" s="191"/>
      <c r="BAJ39" s="191"/>
      <c r="BAK39" s="191"/>
      <c r="BAL39" s="191"/>
      <c r="BAM39" s="191"/>
      <c r="BAN39" s="191"/>
      <c r="BAO39" s="191"/>
      <c r="BAP39" s="191"/>
      <c r="BAQ39" s="191"/>
      <c r="BAR39" s="191"/>
      <c r="BAS39" s="191"/>
      <c r="BAT39" s="191"/>
      <c r="BAU39" s="191"/>
      <c r="BAV39" s="191"/>
      <c r="BAW39" s="191"/>
      <c r="BAX39" s="191"/>
      <c r="BAY39" s="191"/>
      <c r="BAZ39" s="191"/>
      <c r="BBA39" s="191"/>
      <c r="BBB39" s="191"/>
      <c r="BBC39" s="191"/>
      <c r="BBD39" s="191"/>
      <c r="BBE39" s="191"/>
      <c r="BBF39" s="191"/>
      <c r="BBG39" s="191"/>
      <c r="BBH39" s="191"/>
      <c r="BBI39" s="191"/>
      <c r="BBJ39" s="191"/>
      <c r="BBK39" s="191"/>
      <c r="BBL39" s="191"/>
      <c r="BBM39" s="191"/>
      <c r="BBN39" s="191"/>
      <c r="BBO39" s="191"/>
      <c r="BBP39" s="191"/>
      <c r="BBQ39" s="191"/>
      <c r="BBR39" s="191"/>
      <c r="BBS39" s="191"/>
      <c r="BBT39" s="191"/>
      <c r="BBU39" s="191"/>
      <c r="BBV39" s="191"/>
      <c r="BBW39" s="191"/>
      <c r="BBX39" s="191"/>
      <c r="BBY39" s="191"/>
      <c r="BBZ39" s="191"/>
      <c r="BCA39" s="191"/>
      <c r="BCB39" s="191"/>
      <c r="BCC39" s="191"/>
      <c r="BCD39" s="191"/>
      <c r="BCE39" s="191"/>
      <c r="BCF39" s="191"/>
      <c r="BCG39" s="191"/>
      <c r="BCH39" s="191"/>
      <c r="BCI39" s="191"/>
      <c r="BCJ39" s="191"/>
      <c r="BCK39" s="191"/>
      <c r="BCL39" s="191"/>
      <c r="BCM39" s="191"/>
      <c r="BCN39" s="191"/>
      <c r="BCO39" s="191"/>
      <c r="BCP39" s="191"/>
      <c r="BCQ39" s="191"/>
      <c r="BCR39" s="191"/>
      <c r="BCS39" s="191"/>
      <c r="BCT39" s="191"/>
      <c r="BCU39" s="191"/>
      <c r="BCV39" s="191"/>
      <c r="BCW39" s="191"/>
      <c r="BCX39" s="191"/>
      <c r="BCY39" s="191"/>
      <c r="BCZ39" s="191"/>
      <c r="BDA39" s="191"/>
      <c r="BDB39" s="191"/>
      <c r="BDC39" s="191"/>
      <c r="BDD39" s="191"/>
      <c r="BDE39" s="191"/>
      <c r="BDF39" s="191"/>
      <c r="BDG39" s="191"/>
      <c r="BDH39" s="191"/>
      <c r="BDI39" s="191"/>
      <c r="BDJ39" s="191"/>
      <c r="BDK39" s="191"/>
      <c r="BDL39" s="191"/>
      <c r="BDM39" s="191"/>
      <c r="BDN39" s="191"/>
      <c r="BDO39" s="191"/>
      <c r="BDP39" s="191"/>
      <c r="BDQ39" s="191"/>
      <c r="BDR39" s="191"/>
      <c r="BDS39" s="191"/>
      <c r="BDT39" s="191"/>
      <c r="BDU39" s="191"/>
      <c r="BDV39" s="191"/>
      <c r="BDW39" s="191"/>
      <c r="BDX39" s="191"/>
      <c r="BDY39" s="191"/>
      <c r="BDZ39" s="191"/>
      <c r="BEA39" s="191"/>
      <c r="BEB39" s="191"/>
      <c r="BEC39" s="191"/>
      <c r="BED39" s="191"/>
      <c r="BEE39" s="191"/>
      <c r="BEF39" s="191"/>
      <c r="BEG39" s="191"/>
      <c r="BEH39" s="191"/>
      <c r="BEI39" s="191"/>
      <c r="BEJ39" s="191"/>
      <c r="BEK39" s="191"/>
      <c r="BEL39" s="191"/>
      <c r="BEM39" s="191"/>
      <c r="BEN39" s="191"/>
      <c r="BEO39" s="191"/>
      <c r="BEP39" s="191"/>
      <c r="BEQ39" s="191"/>
      <c r="BER39" s="191"/>
      <c r="BES39" s="191"/>
      <c r="BET39" s="191"/>
      <c r="BEU39" s="191"/>
      <c r="BEV39" s="191"/>
      <c r="BEW39" s="191"/>
      <c r="BEX39" s="191"/>
      <c r="BEY39" s="191"/>
      <c r="BEZ39" s="191"/>
      <c r="BFA39" s="191"/>
      <c r="BFB39" s="191"/>
      <c r="BFC39" s="191"/>
      <c r="BFD39" s="191"/>
      <c r="BFE39" s="191"/>
      <c r="BFF39" s="191"/>
      <c r="BFG39" s="191"/>
      <c r="BFH39" s="191"/>
      <c r="BFI39" s="191"/>
      <c r="BFJ39" s="191"/>
      <c r="BFK39" s="191"/>
      <c r="BFL39" s="191"/>
      <c r="BFM39" s="191"/>
      <c r="BFN39" s="191"/>
      <c r="BFO39" s="191"/>
      <c r="BFP39" s="191"/>
      <c r="BFQ39" s="191"/>
      <c r="BFR39" s="191"/>
      <c r="BFS39" s="191"/>
      <c r="BFT39" s="191"/>
      <c r="BFU39" s="191"/>
      <c r="BFV39" s="191"/>
      <c r="BFW39" s="191"/>
      <c r="BFX39" s="191"/>
      <c r="BFY39" s="191"/>
      <c r="BFZ39" s="191"/>
      <c r="BGA39" s="191"/>
      <c r="BGB39" s="191"/>
      <c r="BGC39" s="191"/>
      <c r="BGD39" s="191"/>
      <c r="BGE39" s="191"/>
      <c r="BGF39" s="191"/>
      <c r="BGG39" s="191"/>
      <c r="BGH39" s="191"/>
      <c r="BGI39" s="191"/>
      <c r="BGJ39" s="191"/>
      <c r="BGK39" s="191"/>
      <c r="BGL39" s="191"/>
      <c r="BGM39" s="191"/>
      <c r="BGN39" s="191"/>
      <c r="BGO39" s="191"/>
      <c r="BGP39" s="191"/>
      <c r="BGQ39" s="191"/>
      <c r="BGR39" s="191"/>
      <c r="BGS39" s="191"/>
      <c r="BGT39" s="191"/>
      <c r="BGU39" s="191"/>
      <c r="BGV39" s="191"/>
      <c r="BGW39" s="191"/>
      <c r="BGX39" s="191"/>
      <c r="BGY39" s="191"/>
      <c r="BGZ39" s="191"/>
      <c r="BHA39" s="191"/>
      <c r="BHB39" s="191"/>
      <c r="BHC39" s="191"/>
      <c r="BHD39" s="191"/>
      <c r="BHE39" s="191"/>
      <c r="BHF39" s="191"/>
      <c r="BHG39" s="191"/>
      <c r="BHH39" s="191"/>
      <c r="BHI39" s="191"/>
      <c r="BHJ39" s="191"/>
      <c r="BHK39" s="191"/>
      <c r="BHL39" s="191"/>
      <c r="BHM39" s="191"/>
      <c r="BHN39" s="191"/>
      <c r="BHO39" s="191"/>
      <c r="BHP39" s="191"/>
      <c r="BHQ39" s="191"/>
      <c r="BHR39" s="191"/>
      <c r="BHS39" s="191"/>
      <c r="BHT39" s="191"/>
      <c r="BHU39" s="191"/>
      <c r="BHV39" s="191"/>
      <c r="BHW39" s="191"/>
      <c r="BHX39" s="191"/>
      <c r="BHY39" s="191"/>
      <c r="BHZ39" s="191"/>
      <c r="BIA39" s="191"/>
      <c r="BIB39" s="191"/>
      <c r="BIC39" s="191"/>
      <c r="BID39" s="191"/>
      <c r="BIE39" s="191"/>
      <c r="BIF39" s="191"/>
      <c r="BIG39" s="191"/>
      <c r="BIH39" s="191"/>
      <c r="BII39" s="191"/>
      <c r="BIJ39" s="191"/>
      <c r="BIK39" s="191"/>
      <c r="BIL39" s="191"/>
      <c r="BIM39" s="191"/>
      <c r="BIN39" s="191"/>
      <c r="BIO39" s="191"/>
      <c r="BIP39" s="191"/>
      <c r="BIQ39" s="191"/>
      <c r="BIR39" s="191"/>
      <c r="BIS39" s="191"/>
      <c r="BIT39" s="191"/>
      <c r="BIU39" s="191"/>
      <c r="BIV39" s="191"/>
      <c r="BIW39" s="191"/>
      <c r="BIX39" s="191"/>
      <c r="BIY39" s="191"/>
      <c r="BIZ39" s="191"/>
      <c r="BJA39" s="191"/>
      <c r="BJB39" s="191"/>
      <c r="BJC39" s="191"/>
      <c r="BJD39" s="191"/>
      <c r="BJE39" s="191"/>
      <c r="BJF39" s="191"/>
      <c r="BJG39" s="191"/>
      <c r="BJH39" s="191"/>
      <c r="BJI39" s="191"/>
      <c r="BJJ39" s="191"/>
      <c r="BJK39" s="191"/>
      <c r="BJL39" s="191"/>
      <c r="BJM39" s="191"/>
      <c r="BJN39" s="191"/>
      <c r="BJO39" s="191"/>
      <c r="BJP39" s="191"/>
      <c r="BJQ39" s="191"/>
      <c r="BJR39" s="191"/>
      <c r="BJS39" s="191"/>
      <c r="BJT39" s="191"/>
      <c r="BJU39" s="191"/>
      <c r="BJV39" s="191"/>
      <c r="BJW39" s="191"/>
      <c r="BJX39" s="191"/>
      <c r="BJY39" s="191"/>
      <c r="BJZ39" s="191"/>
      <c r="BKA39" s="191"/>
      <c r="BKB39" s="191"/>
      <c r="BKC39" s="191"/>
      <c r="BKD39" s="191"/>
      <c r="BKE39" s="191"/>
      <c r="BKF39" s="191"/>
      <c r="BKG39" s="191"/>
      <c r="BKH39" s="191"/>
      <c r="BKI39" s="191"/>
      <c r="BKJ39" s="191"/>
      <c r="BKK39" s="191"/>
      <c r="BKL39" s="191"/>
      <c r="BKM39" s="191"/>
      <c r="BKN39" s="191"/>
      <c r="BKO39" s="191"/>
      <c r="BKP39" s="191"/>
      <c r="BKQ39" s="191"/>
      <c r="BKR39" s="191"/>
      <c r="BKS39" s="191"/>
      <c r="BKT39" s="191"/>
      <c r="BKU39" s="191"/>
      <c r="BKV39" s="191"/>
      <c r="BKW39" s="191"/>
      <c r="BKX39" s="191"/>
      <c r="BKY39" s="191"/>
      <c r="BKZ39" s="191"/>
      <c r="BLA39" s="191"/>
      <c r="BLB39" s="191"/>
      <c r="BLC39" s="191"/>
      <c r="BLD39" s="191"/>
      <c r="BLE39" s="191"/>
      <c r="BLF39" s="191"/>
      <c r="BLG39" s="191"/>
      <c r="BLH39" s="191"/>
      <c r="BLI39" s="191"/>
      <c r="BLJ39" s="191"/>
      <c r="BLK39" s="191"/>
      <c r="BLL39" s="191"/>
      <c r="BLM39" s="191"/>
      <c r="BLN39" s="191"/>
      <c r="BLO39" s="191"/>
      <c r="BLP39" s="191"/>
      <c r="BLQ39" s="191"/>
      <c r="BLR39" s="191"/>
      <c r="BLS39" s="191"/>
      <c r="BLT39" s="191"/>
      <c r="BLU39" s="191"/>
      <c r="BLV39" s="191"/>
      <c r="BLW39" s="191"/>
      <c r="BLX39" s="191"/>
      <c r="BLY39" s="191"/>
      <c r="BLZ39" s="191"/>
      <c r="BMA39" s="191"/>
      <c r="BMB39" s="191"/>
      <c r="BMC39" s="191"/>
      <c r="BMD39" s="191"/>
      <c r="BME39" s="191"/>
      <c r="BMF39" s="191"/>
      <c r="BMG39" s="191"/>
      <c r="BMH39" s="191"/>
      <c r="BMI39" s="191"/>
      <c r="BMJ39" s="191"/>
      <c r="BMK39" s="191"/>
      <c r="BML39" s="191"/>
      <c r="BMM39" s="191"/>
      <c r="BMN39" s="191"/>
      <c r="BMO39" s="191"/>
      <c r="BMP39" s="191"/>
      <c r="BMQ39" s="191"/>
      <c r="BMR39" s="191"/>
      <c r="BMS39" s="191"/>
      <c r="BMT39" s="191"/>
      <c r="BMU39" s="191"/>
      <c r="BMV39" s="191"/>
      <c r="BMW39" s="191"/>
      <c r="BMX39" s="191"/>
      <c r="BMY39" s="191"/>
      <c r="BMZ39" s="191"/>
      <c r="BNA39" s="191"/>
      <c r="BNB39" s="191"/>
      <c r="BNC39" s="191"/>
      <c r="BND39" s="191"/>
      <c r="BNE39" s="191"/>
      <c r="BNF39" s="191"/>
      <c r="BNG39" s="191"/>
      <c r="BNH39" s="191"/>
      <c r="BNI39" s="191"/>
      <c r="BNJ39" s="191"/>
      <c r="BNK39" s="191"/>
      <c r="BNL39" s="191"/>
      <c r="BNM39" s="191"/>
      <c r="BNN39" s="191"/>
      <c r="BNO39" s="191"/>
      <c r="BNP39" s="191"/>
      <c r="BNQ39" s="191"/>
      <c r="BNR39" s="191"/>
      <c r="BNS39" s="191"/>
      <c r="BNT39" s="191"/>
      <c r="BNU39" s="191"/>
      <c r="BNV39" s="191"/>
      <c r="BNW39" s="191"/>
      <c r="BNX39" s="191"/>
      <c r="BNY39" s="191"/>
      <c r="BNZ39" s="191"/>
      <c r="BOA39" s="191"/>
      <c r="BOB39" s="191"/>
      <c r="BOC39" s="191"/>
      <c r="BOD39" s="191"/>
      <c r="BOE39" s="191"/>
      <c r="BOF39" s="191"/>
      <c r="BOG39" s="191"/>
      <c r="BOH39" s="191"/>
      <c r="BOI39" s="191"/>
      <c r="BOJ39" s="191"/>
      <c r="BOK39" s="191"/>
      <c r="BOL39" s="191"/>
      <c r="BOM39" s="191"/>
      <c r="BON39" s="191"/>
      <c r="BOO39" s="191"/>
      <c r="BOP39" s="191"/>
      <c r="BOQ39" s="191"/>
      <c r="BOR39" s="191"/>
      <c r="BOS39" s="191"/>
      <c r="BOT39" s="191"/>
      <c r="BOU39" s="191"/>
      <c r="BOV39" s="191"/>
      <c r="BOW39" s="191"/>
      <c r="BOX39" s="191"/>
      <c r="BOY39" s="191"/>
      <c r="BOZ39" s="191"/>
      <c r="BPA39" s="191"/>
      <c r="BPB39" s="191"/>
      <c r="BPC39" s="191"/>
      <c r="BPD39" s="191"/>
      <c r="BPE39" s="191"/>
      <c r="BPF39" s="191"/>
      <c r="BPG39" s="191"/>
      <c r="BPH39" s="191"/>
      <c r="BPI39" s="191"/>
      <c r="BPJ39" s="191"/>
      <c r="BPK39" s="191"/>
      <c r="BPL39" s="191"/>
      <c r="BPM39" s="191"/>
      <c r="BPN39" s="191"/>
      <c r="BPO39" s="191"/>
      <c r="BPP39" s="191"/>
      <c r="BPQ39" s="191"/>
      <c r="BPR39" s="191"/>
      <c r="BPS39" s="191"/>
      <c r="BPT39" s="191"/>
      <c r="BPU39" s="191"/>
      <c r="BPV39" s="191"/>
      <c r="BPW39" s="191"/>
      <c r="BPX39" s="191"/>
      <c r="BPY39" s="191"/>
      <c r="BPZ39" s="191"/>
      <c r="BQA39" s="191"/>
      <c r="BQB39" s="191"/>
      <c r="BQC39" s="191"/>
      <c r="BQD39" s="191"/>
      <c r="BQE39" s="191"/>
      <c r="BQF39" s="191"/>
      <c r="BQG39" s="191"/>
      <c r="BQH39" s="191"/>
      <c r="BQI39" s="191"/>
      <c r="BQJ39" s="191"/>
      <c r="BQK39" s="191"/>
      <c r="BQL39" s="191"/>
      <c r="BQM39" s="191"/>
      <c r="BQN39" s="191"/>
      <c r="BQO39" s="191"/>
      <c r="BQP39" s="191"/>
      <c r="BQQ39" s="191"/>
      <c r="BQR39" s="191"/>
      <c r="BQS39" s="191"/>
      <c r="BQT39" s="191"/>
      <c r="BQU39" s="191"/>
      <c r="BQV39" s="191"/>
      <c r="BQW39" s="191"/>
      <c r="BQX39" s="191"/>
      <c r="BQY39" s="191"/>
      <c r="BQZ39" s="191"/>
      <c r="BRA39" s="191"/>
      <c r="BRB39" s="191"/>
      <c r="BRC39" s="191"/>
      <c r="BRD39" s="191"/>
      <c r="BRE39" s="191"/>
      <c r="BRF39" s="191"/>
      <c r="BRG39" s="191"/>
      <c r="BRH39" s="191"/>
      <c r="BRI39" s="191"/>
      <c r="BRJ39" s="191"/>
      <c r="BRK39" s="191"/>
      <c r="BRL39" s="191"/>
      <c r="BRM39" s="191"/>
      <c r="BRN39" s="191"/>
      <c r="BRO39" s="191"/>
      <c r="BRP39" s="191"/>
      <c r="BRQ39" s="191"/>
      <c r="BRR39" s="191"/>
      <c r="BRS39" s="191"/>
      <c r="BRT39" s="191"/>
      <c r="BRU39" s="191"/>
      <c r="BRV39" s="191"/>
      <c r="BRW39" s="191"/>
      <c r="BRX39" s="191"/>
      <c r="BRY39" s="191"/>
      <c r="BRZ39" s="191"/>
      <c r="BSA39" s="191"/>
      <c r="BSB39" s="191"/>
      <c r="BSC39" s="191"/>
      <c r="BSD39" s="191"/>
      <c r="BSE39" s="191"/>
      <c r="BSF39" s="191"/>
      <c r="BSG39" s="191"/>
      <c r="BSH39" s="191"/>
      <c r="BSI39" s="191"/>
      <c r="BSJ39" s="191"/>
      <c r="BSK39" s="191"/>
      <c r="BSL39" s="191"/>
      <c r="BSM39" s="191"/>
      <c r="BSN39" s="191"/>
      <c r="BSO39" s="191"/>
      <c r="BSP39" s="191"/>
      <c r="BSQ39" s="191"/>
      <c r="BSR39" s="191"/>
      <c r="BSS39" s="191"/>
      <c r="BST39" s="191"/>
      <c r="BSU39" s="191"/>
      <c r="BSV39" s="191"/>
      <c r="BSW39" s="191"/>
      <c r="BSX39" s="191"/>
      <c r="BSY39" s="191"/>
      <c r="BSZ39" s="191"/>
      <c r="BTA39" s="191"/>
      <c r="BTB39" s="191"/>
      <c r="BTC39" s="191"/>
      <c r="BTD39" s="191"/>
      <c r="BTE39" s="191"/>
      <c r="BTF39" s="191"/>
      <c r="BTG39" s="191"/>
      <c r="BTH39" s="191"/>
      <c r="BTI39" s="191"/>
      <c r="BTJ39" s="191"/>
      <c r="BTK39" s="191"/>
      <c r="BTL39" s="191"/>
      <c r="BTM39" s="191"/>
      <c r="BTN39" s="191"/>
      <c r="BTO39" s="191"/>
      <c r="BTP39" s="191"/>
      <c r="BTQ39" s="191"/>
      <c r="BTR39" s="191"/>
      <c r="BTS39" s="191"/>
      <c r="BTT39" s="191"/>
      <c r="BTU39" s="191"/>
      <c r="BTV39" s="191"/>
      <c r="BTW39" s="191"/>
      <c r="BTX39" s="191"/>
      <c r="BTY39" s="191"/>
      <c r="BTZ39" s="191"/>
      <c r="BUA39" s="191"/>
      <c r="BUB39" s="191"/>
      <c r="BUC39" s="191"/>
      <c r="BUD39" s="191"/>
      <c r="BUE39" s="191"/>
      <c r="BUF39" s="191"/>
      <c r="BUG39" s="191"/>
      <c r="BUH39" s="191"/>
      <c r="BUI39" s="191"/>
      <c r="BUJ39" s="191"/>
      <c r="BUK39" s="191"/>
      <c r="BUL39" s="191"/>
      <c r="BUM39" s="191"/>
      <c r="BUN39" s="191"/>
      <c r="BUO39" s="191"/>
      <c r="BUP39" s="191"/>
      <c r="BUQ39" s="191"/>
      <c r="BUR39" s="191"/>
      <c r="BUS39" s="191"/>
      <c r="BUT39" s="191"/>
      <c r="BUU39" s="191"/>
      <c r="BUV39" s="191"/>
      <c r="BUW39" s="191"/>
      <c r="BUX39" s="191"/>
      <c r="BUY39" s="191"/>
      <c r="BUZ39" s="191"/>
      <c r="BVA39" s="191"/>
      <c r="BVB39" s="191"/>
      <c r="BVC39" s="191"/>
      <c r="BVD39" s="191"/>
      <c r="BVE39" s="191"/>
      <c r="BVF39" s="191"/>
      <c r="BVG39" s="191"/>
      <c r="BVH39" s="191"/>
      <c r="BVI39" s="191"/>
      <c r="BVJ39" s="191"/>
      <c r="BVK39" s="191"/>
      <c r="BVL39" s="191"/>
      <c r="BVM39" s="191"/>
      <c r="BVN39" s="191"/>
      <c r="BVO39" s="191"/>
      <c r="BVP39" s="191"/>
      <c r="BVQ39" s="191"/>
      <c r="BVR39" s="191"/>
      <c r="BVS39" s="191"/>
      <c r="BVT39" s="191"/>
      <c r="BVU39" s="191"/>
      <c r="BVV39" s="191"/>
      <c r="BVW39" s="191"/>
      <c r="BVX39" s="191"/>
      <c r="BVY39" s="191"/>
      <c r="BVZ39" s="191"/>
      <c r="BWA39" s="191"/>
      <c r="BWB39" s="191"/>
      <c r="BWC39" s="191"/>
      <c r="BWD39" s="191"/>
      <c r="BWE39" s="191"/>
      <c r="BWF39" s="191"/>
      <c r="BWG39" s="191"/>
      <c r="BWH39" s="191"/>
      <c r="BWI39" s="191"/>
      <c r="BWJ39" s="191"/>
      <c r="BWK39" s="191"/>
      <c r="BWL39" s="191"/>
      <c r="BWM39" s="191"/>
      <c r="BWN39" s="191"/>
      <c r="BWO39" s="191"/>
      <c r="BWP39" s="191"/>
      <c r="BWQ39" s="191"/>
      <c r="BWR39" s="191"/>
      <c r="BWS39" s="191"/>
      <c r="BWT39" s="191"/>
      <c r="BWU39" s="191"/>
      <c r="BWV39" s="191"/>
      <c r="BWW39" s="191"/>
      <c r="BWX39" s="191"/>
      <c r="BWY39" s="191"/>
      <c r="BWZ39" s="191"/>
      <c r="BXA39" s="191"/>
      <c r="BXB39" s="191"/>
      <c r="BXC39" s="191"/>
      <c r="BXD39" s="191"/>
      <c r="BXE39" s="191"/>
      <c r="BXF39" s="191"/>
      <c r="BXG39" s="191"/>
      <c r="BXH39" s="191"/>
      <c r="BXI39" s="191"/>
      <c r="BXJ39" s="191"/>
      <c r="BXK39" s="191"/>
      <c r="BXL39" s="191"/>
      <c r="BXM39" s="191"/>
      <c r="BXN39" s="191"/>
      <c r="BXO39" s="191"/>
      <c r="BXP39" s="191"/>
      <c r="BXQ39" s="191"/>
      <c r="BXR39" s="191"/>
      <c r="BXS39" s="191"/>
      <c r="BXT39" s="191"/>
      <c r="BXU39" s="191"/>
      <c r="BXV39" s="191"/>
      <c r="BXW39" s="191"/>
      <c r="BXX39" s="191"/>
      <c r="BXY39" s="191"/>
      <c r="BXZ39" s="191"/>
      <c r="BYA39" s="191"/>
      <c r="BYB39" s="191"/>
      <c r="BYC39" s="191"/>
      <c r="BYD39" s="191"/>
      <c r="BYE39" s="191"/>
      <c r="BYF39" s="191"/>
      <c r="BYG39" s="191"/>
      <c r="BYH39" s="191"/>
      <c r="BYI39" s="191"/>
      <c r="BYJ39" s="191"/>
      <c r="BYK39" s="191"/>
      <c r="BYL39" s="191"/>
      <c r="BYM39" s="191"/>
      <c r="BYN39" s="191"/>
      <c r="BYO39" s="191"/>
      <c r="BYP39" s="191"/>
      <c r="BYQ39" s="191"/>
      <c r="BYR39" s="191"/>
      <c r="BYS39" s="191"/>
      <c r="BYT39" s="191"/>
      <c r="BYU39" s="191"/>
      <c r="BYV39" s="191"/>
      <c r="BYW39" s="191"/>
      <c r="BYX39" s="191"/>
      <c r="BYY39" s="191"/>
      <c r="BYZ39" s="191"/>
      <c r="BZA39" s="191"/>
      <c r="BZB39" s="191"/>
      <c r="BZC39" s="191"/>
      <c r="BZD39" s="191"/>
      <c r="BZE39" s="191"/>
      <c r="BZF39" s="191"/>
      <c r="BZG39" s="191"/>
      <c r="BZH39" s="191"/>
      <c r="BZI39" s="191"/>
      <c r="BZJ39" s="191"/>
      <c r="BZK39" s="191"/>
      <c r="BZL39" s="191"/>
      <c r="BZM39" s="191"/>
      <c r="BZN39" s="191"/>
      <c r="BZO39" s="191"/>
      <c r="BZP39" s="191"/>
      <c r="BZQ39" s="191"/>
      <c r="BZR39" s="191"/>
      <c r="BZS39" s="191"/>
      <c r="BZT39" s="191"/>
      <c r="BZU39" s="191"/>
      <c r="BZV39" s="191"/>
      <c r="BZW39" s="191"/>
      <c r="BZX39" s="191"/>
      <c r="BZY39" s="191"/>
      <c r="BZZ39" s="191"/>
      <c r="CAA39" s="191"/>
      <c r="CAB39" s="191"/>
      <c r="CAC39" s="191"/>
      <c r="CAD39" s="191"/>
      <c r="CAE39" s="191"/>
      <c r="CAF39" s="191"/>
      <c r="CAG39" s="191"/>
      <c r="CAH39" s="191"/>
      <c r="CAI39" s="191"/>
      <c r="CAJ39" s="191"/>
      <c r="CAK39" s="191"/>
      <c r="CAL39" s="191"/>
      <c r="CAM39" s="191"/>
      <c r="CAN39" s="191"/>
      <c r="CAO39" s="191"/>
      <c r="CAP39" s="191"/>
      <c r="CAQ39" s="191"/>
      <c r="CAR39" s="191"/>
      <c r="CAS39" s="191"/>
      <c r="CAT39" s="191"/>
      <c r="CAU39" s="191"/>
      <c r="CAV39" s="191"/>
      <c r="CAW39" s="191"/>
      <c r="CAX39" s="191"/>
      <c r="CAY39" s="191"/>
      <c r="CAZ39" s="191"/>
      <c r="CBA39" s="191"/>
      <c r="CBB39" s="191"/>
      <c r="CBC39" s="191"/>
      <c r="CBD39" s="191"/>
      <c r="CBE39" s="191"/>
      <c r="CBF39" s="191"/>
      <c r="CBG39" s="191"/>
      <c r="CBH39" s="191"/>
      <c r="CBI39" s="191"/>
      <c r="CBJ39" s="191"/>
      <c r="CBK39" s="191"/>
      <c r="CBL39" s="191"/>
      <c r="CBM39" s="191"/>
      <c r="CBN39" s="191"/>
      <c r="CBO39" s="191"/>
      <c r="CBP39" s="191"/>
      <c r="CBQ39" s="191"/>
      <c r="CBR39" s="191"/>
      <c r="CBS39" s="191"/>
      <c r="CBT39" s="191"/>
      <c r="CBU39" s="191"/>
      <c r="CBV39" s="191"/>
      <c r="CBW39" s="191"/>
      <c r="CBX39" s="191"/>
      <c r="CBY39" s="191"/>
      <c r="CBZ39" s="191"/>
      <c r="CCA39" s="191"/>
      <c r="CCB39" s="191"/>
      <c r="CCC39" s="191"/>
      <c r="CCD39" s="191"/>
      <c r="CCE39" s="191"/>
      <c r="CCF39" s="191"/>
      <c r="CCG39" s="191"/>
      <c r="CCH39" s="191"/>
      <c r="CCI39" s="191"/>
      <c r="CCJ39" s="191"/>
      <c r="CCK39" s="191"/>
      <c r="CCL39" s="191"/>
      <c r="CCM39" s="191"/>
      <c r="CCN39" s="191"/>
      <c r="CCO39" s="191"/>
      <c r="CCP39" s="191"/>
      <c r="CCQ39" s="191"/>
      <c r="CCR39" s="191"/>
      <c r="CCS39" s="191"/>
      <c r="CCT39" s="191"/>
      <c r="CCU39" s="191"/>
      <c r="CCV39" s="191"/>
      <c r="CCW39" s="191"/>
      <c r="CCX39" s="191"/>
      <c r="CCY39" s="191"/>
      <c r="CCZ39" s="191"/>
      <c r="CDA39" s="191"/>
      <c r="CDB39" s="191"/>
      <c r="CDC39" s="191"/>
      <c r="CDD39" s="191"/>
      <c r="CDE39" s="191"/>
      <c r="CDF39" s="191"/>
      <c r="CDG39" s="191"/>
      <c r="CDH39" s="191"/>
      <c r="CDI39" s="191"/>
      <c r="CDJ39" s="191"/>
      <c r="CDK39" s="191"/>
      <c r="CDL39" s="191"/>
      <c r="CDM39" s="191"/>
      <c r="CDN39" s="191"/>
      <c r="CDO39" s="191"/>
      <c r="CDP39" s="191"/>
      <c r="CDQ39" s="191"/>
      <c r="CDR39" s="191"/>
      <c r="CDS39" s="191"/>
      <c r="CDT39" s="191"/>
      <c r="CDU39" s="191"/>
      <c r="CDV39" s="191"/>
      <c r="CDW39" s="191"/>
      <c r="CDX39" s="191"/>
      <c r="CDY39" s="191"/>
      <c r="CDZ39" s="191"/>
      <c r="CEA39" s="191"/>
      <c r="CEB39" s="191"/>
      <c r="CEC39" s="191"/>
      <c r="CED39" s="191"/>
      <c r="CEE39" s="191"/>
      <c r="CEF39" s="191"/>
      <c r="CEG39" s="191"/>
      <c r="CEH39" s="191"/>
      <c r="CEI39" s="191"/>
      <c r="CEJ39" s="191"/>
      <c r="CEK39" s="191"/>
      <c r="CEL39" s="191"/>
      <c r="CEM39" s="191"/>
      <c r="CEN39" s="191"/>
      <c r="CEO39" s="191"/>
      <c r="CEP39" s="191"/>
      <c r="CEQ39" s="191"/>
      <c r="CER39" s="191"/>
      <c r="CES39" s="191"/>
      <c r="CET39" s="191"/>
      <c r="CEU39" s="191"/>
      <c r="CEV39" s="191"/>
      <c r="CEW39" s="191"/>
      <c r="CEX39" s="191"/>
      <c r="CEY39" s="191"/>
      <c r="CEZ39" s="191"/>
      <c r="CFA39" s="191"/>
      <c r="CFB39" s="191"/>
      <c r="CFC39" s="191"/>
      <c r="CFD39" s="191"/>
      <c r="CFE39" s="191"/>
      <c r="CFF39" s="191"/>
      <c r="CFG39" s="191"/>
      <c r="CFH39" s="191"/>
      <c r="CFI39" s="191"/>
      <c r="CFJ39" s="191"/>
      <c r="CFK39" s="191"/>
      <c r="CFL39" s="191"/>
      <c r="CFM39" s="191"/>
      <c r="CFN39" s="191"/>
      <c r="CFO39" s="191"/>
      <c r="CFP39" s="191"/>
      <c r="CFQ39" s="191"/>
      <c r="CFR39" s="191"/>
      <c r="CFS39" s="191"/>
      <c r="CFT39" s="191"/>
      <c r="CFU39" s="191"/>
      <c r="CFV39" s="191"/>
      <c r="CFW39" s="191"/>
      <c r="CFX39" s="191"/>
      <c r="CFY39" s="191"/>
      <c r="CFZ39" s="191"/>
      <c r="CGA39" s="191"/>
      <c r="CGB39" s="191"/>
      <c r="CGC39" s="191"/>
      <c r="CGD39" s="191"/>
      <c r="CGE39" s="191"/>
      <c r="CGF39" s="191"/>
      <c r="CGG39" s="191"/>
      <c r="CGH39" s="191"/>
      <c r="CGI39" s="191"/>
      <c r="CGJ39" s="191"/>
      <c r="CGK39" s="191"/>
      <c r="CGL39" s="191"/>
      <c r="CGM39" s="191"/>
      <c r="CGN39" s="191"/>
      <c r="CGO39" s="191"/>
      <c r="CGP39" s="191"/>
      <c r="CGQ39" s="191"/>
      <c r="CGR39" s="191"/>
      <c r="CGS39" s="191"/>
      <c r="CGT39" s="191"/>
      <c r="CGU39" s="191"/>
      <c r="CGV39" s="191"/>
      <c r="CGW39" s="191"/>
      <c r="CGX39" s="191"/>
      <c r="CGY39" s="191"/>
      <c r="CGZ39" s="191"/>
      <c r="CHA39" s="191"/>
      <c r="CHB39" s="191"/>
      <c r="CHC39" s="191"/>
      <c r="CHD39" s="191"/>
      <c r="CHE39" s="191"/>
      <c r="CHF39" s="191"/>
      <c r="CHG39" s="191"/>
      <c r="CHH39" s="191"/>
      <c r="CHI39" s="191"/>
      <c r="CHJ39" s="191"/>
      <c r="CHK39" s="191"/>
      <c r="CHL39" s="191"/>
      <c r="CHM39" s="191"/>
      <c r="CHN39" s="191"/>
      <c r="CHO39" s="191"/>
      <c r="CHP39" s="191"/>
      <c r="CHQ39" s="191"/>
      <c r="CHR39" s="191"/>
      <c r="CHS39" s="191"/>
      <c r="CHT39" s="191"/>
      <c r="CHU39" s="191"/>
      <c r="CHV39" s="191"/>
      <c r="CHW39" s="191"/>
      <c r="CHX39" s="191"/>
      <c r="CHY39" s="191"/>
      <c r="CHZ39" s="191"/>
      <c r="CIA39" s="191"/>
      <c r="CIB39" s="191"/>
      <c r="CIC39" s="191"/>
      <c r="CID39" s="191"/>
      <c r="CIE39" s="191"/>
      <c r="CIF39" s="191"/>
      <c r="CIG39" s="191"/>
      <c r="CIH39" s="191"/>
      <c r="CII39" s="191"/>
      <c r="CIJ39" s="191"/>
      <c r="CIK39" s="191"/>
      <c r="CIL39" s="191"/>
      <c r="CIM39" s="191"/>
      <c r="CIN39" s="191"/>
      <c r="CIO39" s="191"/>
      <c r="CIP39" s="191"/>
      <c r="CIQ39" s="191"/>
      <c r="CIR39" s="191"/>
      <c r="CIS39" s="191"/>
      <c r="CIT39" s="191"/>
      <c r="CIU39" s="191"/>
      <c r="CIV39" s="191"/>
      <c r="CIW39" s="191"/>
      <c r="CIX39" s="191"/>
      <c r="CIY39" s="191"/>
      <c r="CIZ39" s="191"/>
      <c r="CJA39" s="191"/>
      <c r="CJB39" s="191"/>
      <c r="CJC39" s="191"/>
      <c r="CJD39" s="191"/>
      <c r="CJE39" s="191"/>
      <c r="CJF39" s="191"/>
      <c r="CJG39" s="191"/>
      <c r="CJH39" s="191"/>
      <c r="CJI39" s="191"/>
      <c r="CJJ39" s="191"/>
      <c r="CJK39" s="191"/>
      <c r="CJL39" s="191"/>
      <c r="CJM39" s="191"/>
      <c r="CJN39" s="191"/>
      <c r="CJO39" s="191"/>
      <c r="CJP39" s="191"/>
      <c r="CJQ39" s="191"/>
      <c r="CJR39" s="191"/>
      <c r="CJS39" s="191"/>
      <c r="CJT39" s="191"/>
      <c r="CJU39" s="191"/>
      <c r="CJV39" s="191"/>
      <c r="CJW39" s="191"/>
      <c r="CJX39" s="191"/>
      <c r="CJY39" s="191"/>
      <c r="CJZ39" s="191"/>
      <c r="CKA39" s="191"/>
      <c r="CKB39" s="191"/>
      <c r="CKC39" s="191"/>
      <c r="CKD39" s="191"/>
      <c r="CKE39" s="191"/>
      <c r="CKF39" s="191"/>
      <c r="CKG39" s="191"/>
      <c r="CKH39" s="191"/>
      <c r="CKI39" s="191"/>
      <c r="CKJ39" s="191"/>
      <c r="CKK39" s="191"/>
      <c r="CKL39" s="191"/>
      <c r="CKM39" s="191"/>
      <c r="CKN39" s="191"/>
      <c r="CKO39" s="191"/>
      <c r="CKP39" s="191"/>
      <c r="CKQ39" s="191"/>
      <c r="CKR39" s="191"/>
      <c r="CKS39" s="191"/>
      <c r="CKT39" s="191"/>
      <c r="CKU39" s="191"/>
      <c r="CKV39" s="191"/>
      <c r="CKW39" s="191"/>
      <c r="CKX39" s="191"/>
      <c r="CKY39" s="191"/>
      <c r="CKZ39" s="191"/>
      <c r="CLA39" s="191"/>
      <c r="CLB39" s="191"/>
      <c r="CLC39" s="191"/>
      <c r="CLD39" s="191"/>
      <c r="CLE39" s="191"/>
      <c r="CLF39" s="191"/>
      <c r="CLG39" s="191"/>
      <c r="CLH39" s="191"/>
      <c r="CLI39" s="191"/>
      <c r="CLJ39" s="191"/>
      <c r="CLK39" s="191"/>
      <c r="CLL39" s="191"/>
      <c r="CLM39" s="191"/>
      <c r="CLN39" s="191"/>
      <c r="CLO39" s="191"/>
      <c r="CLP39" s="191"/>
      <c r="CLQ39" s="191"/>
      <c r="CLR39" s="191"/>
      <c r="CLS39" s="191"/>
      <c r="CLT39" s="191"/>
      <c r="CLU39" s="191"/>
      <c r="CLV39" s="191"/>
      <c r="CLW39" s="191"/>
      <c r="CLX39" s="191"/>
      <c r="CLY39" s="191"/>
      <c r="CLZ39" s="191"/>
      <c r="CMA39" s="191"/>
      <c r="CMB39" s="191"/>
      <c r="CMC39" s="191"/>
      <c r="CMD39" s="191"/>
      <c r="CME39" s="191"/>
      <c r="CMF39" s="191"/>
      <c r="CMG39" s="191"/>
      <c r="CMH39" s="191"/>
      <c r="CMI39" s="191"/>
      <c r="CMJ39" s="191"/>
      <c r="CMK39" s="191"/>
      <c r="CML39" s="191"/>
      <c r="CMM39" s="191"/>
      <c r="CMN39" s="191"/>
      <c r="CMO39" s="191"/>
      <c r="CMP39" s="191"/>
      <c r="CMQ39" s="191"/>
      <c r="CMR39" s="191"/>
      <c r="CMS39" s="191"/>
      <c r="CMT39" s="191"/>
      <c r="CMU39" s="191"/>
      <c r="CMV39" s="191"/>
      <c r="CMW39" s="191"/>
      <c r="CMX39" s="191"/>
      <c r="CMY39" s="191"/>
      <c r="CMZ39" s="191"/>
      <c r="CNA39" s="191"/>
      <c r="CNB39" s="191"/>
      <c r="CNC39" s="191"/>
      <c r="CND39" s="191"/>
      <c r="CNE39" s="191"/>
      <c r="CNF39" s="191"/>
      <c r="CNG39" s="191"/>
      <c r="CNH39" s="191"/>
      <c r="CNI39" s="191"/>
      <c r="CNJ39" s="191"/>
      <c r="CNK39" s="191"/>
      <c r="CNL39" s="191"/>
      <c r="CNM39" s="191"/>
      <c r="CNN39" s="191"/>
      <c r="CNO39" s="191"/>
      <c r="CNP39" s="191"/>
      <c r="CNQ39" s="191"/>
      <c r="CNR39" s="191"/>
      <c r="CNS39" s="191"/>
      <c r="CNT39" s="191"/>
      <c r="CNU39" s="191"/>
      <c r="CNV39" s="191"/>
      <c r="CNW39" s="191"/>
      <c r="CNX39" s="191"/>
      <c r="CNY39" s="191"/>
      <c r="CNZ39" s="191"/>
      <c r="COA39" s="191"/>
      <c r="COB39" s="191"/>
      <c r="COC39" s="191"/>
      <c r="COD39" s="191"/>
      <c r="COE39" s="191"/>
      <c r="COF39" s="191"/>
      <c r="COG39" s="191"/>
      <c r="COH39" s="191"/>
      <c r="COI39" s="191"/>
      <c r="COJ39" s="191"/>
      <c r="COK39" s="191"/>
      <c r="COL39" s="191"/>
      <c r="COM39" s="191"/>
      <c r="CON39" s="191"/>
      <c r="COO39" s="191"/>
      <c r="COP39" s="191"/>
      <c r="COQ39" s="191"/>
      <c r="COR39" s="191"/>
      <c r="COS39" s="191"/>
      <c r="COT39" s="191"/>
      <c r="COU39" s="191"/>
      <c r="COV39" s="191"/>
      <c r="COW39" s="191"/>
      <c r="COX39" s="191"/>
      <c r="COY39" s="191"/>
      <c r="COZ39" s="191"/>
      <c r="CPA39" s="191"/>
      <c r="CPB39" s="191"/>
      <c r="CPC39" s="191"/>
      <c r="CPD39" s="191"/>
      <c r="CPE39" s="191"/>
      <c r="CPF39" s="191"/>
      <c r="CPG39" s="191"/>
      <c r="CPH39" s="191"/>
      <c r="CPI39" s="191"/>
      <c r="CPJ39" s="191"/>
      <c r="CPK39" s="191"/>
      <c r="CPL39" s="191"/>
      <c r="CPM39" s="191"/>
      <c r="CPN39" s="191"/>
      <c r="CPO39" s="191"/>
      <c r="CPP39" s="191"/>
      <c r="CPQ39" s="191"/>
      <c r="CPR39" s="191"/>
      <c r="CPS39" s="191"/>
      <c r="CPT39" s="191"/>
      <c r="CPU39" s="191"/>
      <c r="CPV39" s="191"/>
      <c r="CPW39" s="191"/>
      <c r="CPX39" s="191"/>
      <c r="CPY39" s="191"/>
      <c r="CPZ39" s="191"/>
      <c r="CQA39" s="191"/>
      <c r="CQB39" s="191"/>
      <c r="CQC39" s="191"/>
      <c r="CQD39" s="191"/>
      <c r="CQE39" s="191"/>
      <c r="CQF39" s="191"/>
      <c r="CQG39" s="191"/>
      <c r="CQH39" s="191"/>
      <c r="CQI39" s="191"/>
      <c r="CQJ39" s="191"/>
      <c r="CQK39" s="191"/>
      <c r="CQL39" s="191"/>
      <c r="CQM39" s="191"/>
      <c r="CQN39" s="191"/>
      <c r="CQO39" s="191"/>
      <c r="CQP39" s="191"/>
      <c r="CQQ39" s="191"/>
      <c r="CQR39" s="191"/>
      <c r="CQS39" s="191"/>
      <c r="CQT39" s="191"/>
      <c r="CQU39" s="191"/>
      <c r="CQV39" s="191"/>
      <c r="CQW39" s="191"/>
      <c r="CQX39" s="191"/>
      <c r="CQY39" s="191"/>
      <c r="CQZ39" s="191"/>
      <c r="CRA39" s="191"/>
      <c r="CRB39" s="191"/>
      <c r="CRC39" s="191"/>
      <c r="CRD39" s="191"/>
      <c r="CRE39" s="191"/>
      <c r="CRF39" s="191"/>
      <c r="CRG39" s="191"/>
      <c r="CRH39" s="191"/>
      <c r="CRI39" s="191"/>
      <c r="CRJ39" s="191"/>
      <c r="CRK39" s="191"/>
      <c r="CRL39" s="191"/>
      <c r="CRM39" s="191"/>
      <c r="CRN39" s="191"/>
      <c r="CRO39" s="191"/>
      <c r="CRP39" s="191"/>
      <c r="CRQ39" s="191"/>
      <c r="CRR39" s="191"/>
      <c r="CRS39" s="191"/>
      <c r="CRT39" s="191"/>
      <c r="CRU39" s="191"/>
      <c r="CRV39" s="191"/>
      <c r="CRW39" s="191"/>
      <c r="CRX39" s="191"/>
      <c r="CRY39" s="191"/>
      <c r="CRZ39" s="191"/>
      <c r="CSA39" s="191"/>
      <c r="CSB39" s="191"/>
      <c r="CSC39" s="191"/>
      <c r="CSD39" s="191"/>
      <c r="CSE39" s="191"/>
      <c r="CSF39" s="191"/>
      <c r="CSG39" s="191"/>
      <c r="CSH39" s="191"/>
      <c r="CSI39" s="191"/>
      <c r="CSJ39" s="191"/>
      <c r="CSK39" s="191"/>
      <c r="CSL39" s="191"/>
      <c r="CSM39" s="191"/>
      <c r="CSN39" s="191"/>
      <c r="CSO39" s="191"/>
      <c r="CSP39" s="191"/>
      <c r="CSQ39" s="191"/>
      <c r="CSR39" s="191"/>
      <c r="CSS39" s="191"/>
      <c r="CST39" s="191"/>
      <c r="CSU39" s="191"/>
      <c r="CSV39" s="191"/>
      <c r="CSW39" s="191"/>
      <c r="CSX39" s="191"/>
      <c r="CSY39" s="191"/>
      <c r="CSZ39" s="191"/>
      <c r="CTA39" s="191"/>
      <c r="CTB39" s="191"/>
      <c r="CTC39" s="191"/>
      <c r="CTD39" s="191"/>
      <c r="CTE39" s="191"/>
      <c r="CTF39" s="191"/>
      <c r="CTG39" s="191"/>
      <c r="CTH39" s="191"/>
      <c r="CTI39" s="191"/>
      <c r="CTJ39" s="191"/>
      <c r="CTK39" s="191"/>
      <c r="CTL39" s="191"/>
      <c r="CTM39" s="191"/>
      <c r="CTN39" s="191"/>
      <c r="CTO39" s="191"/>
      <c r="CTP39" s="191"/>
      <c r="CTQ39" s="191"/>
      <c r="CTR39" s="191"/>
      <c r="CTS39" s="191"/>
      <c r="CTT39" s="191"/>
      <c r="CTU39" s="191"/>
      <c r="CTV39" s="191"/>
      <c r="CTW39" s="191"/>
      <c r="CTX39" s="191"/>
      <c r="CTY39" s="191"/>
      <c r="CTZ39" s="191"/>
      <c r="CUA39" s="191"/>
      <c r="CUB39" s="191"/>
      <c r="CUC39" s="191"/>
      <c r="CUD39" s="191"/>
      <c r="CUE39" s="191"/>
      <c r="CUF39" s="191"/>
      <c r="CUG39" s="191"/>
      <c r="CUH39" s="191"/>
      <c r="CUI39" s="191"/>
      <c r="CUJ39" s="191"/>
      <c r="CUK39" s="191"/>
      <c r="CUL39" s="191"/>
      <c r="CUM39" s="191"/>
      <c r="CUN39" s="191"/>
      <c r="CUO39" s="191"/>
      <c r="CUP39" s="191"/>
      <c r="CUQ39" s="191"/>
      <c r="CUR39" s="191"/>
      <c r="CUS39" s="191"/>
      <c r="CUT39" s="191"/>
      <c r="CUU39" s="191"/>
      <c r="CUV39" s="191"/>
      <c r="CUW39" s="191"/>
      <c r="CUX39" s="191"/>
      <c r="CUY39" s="191"/>
      <c r="CUZ39" s="191"/>
      <c r="CVA39" s="191"/>
      <c r="CVB39" s="191"/>
      <c r="CVC39" s="191"/>
      <c r="CVD39" s="191"/>
      <c r="CVE39" s="191"/>
      <c r="CVF39" s="191"/>
      <c r="CVG39" s="191"/>
      <c r="CVH39" s="191"/>
      <c r="CVI39" s="191"/>
      <c r="CVJ39" s="191"/>
      <c r="CVK39" s="191"/>
      <c r="CVL39" s="191"/>
      <c r="CVM39" s="191"/>
      <c r="CVN39" s="191"/>
      <c r="CVO39" s="191"/>
      <c r="CVP39" s="191"/>
      <c r="CVQ39" s="191"/>
      <c r="CVR39" s="191"/>
      <c r="CVS39" s="191"/>
      <c r="CVT39" s="191"/>
      <c r="CVU39" s="191"/>
      <c r="CVV39" s="191"/>
      <c r="CVW39" s="191"/>
      <c r="CVX39" s="191"/>
      <c r="CVY39" s="191"/>
      <c r="CVZ39" s="191"/>
      <c r="CWA39" s="191"/>
      <c r="CWB39" s="191"/>
      <c r="CWC39" s="191"/>
      <c r="CWD39" s="191"/>
      <c r="CWE39" s="191"/>
      <c r="CWF39" s="191"/>
      <c r="CWG39" s="191"/>
      <c r="CWH39" s="191"/>
      <c r="CWI39" s="191"/>
      <c r="CWJ39" s="191"/>
      <c r="CWK39" s="191"/>
      <c r="CWL39" s="191"/>
      <c r="CWM39" s="191"/>
      <c r="CWN39" s="191"/>
      <c r="CWO39" s="191"/>
      <c r="CWP39" s="191"/>
      <c r="CWQ39" s="191"/>
      <c r="CWR39" s="191"/>
      <c r="CWS39" s="191"/>
      <c r="CWT39" s="191"/>
      <c r="CWU39" s="191"/>
      <c r="CWV39" s="191"/>
      <c r="CWW39" s="191"/>
      <c r="CWX39" s="191"/>
      <c r="CWY39" s="191"/>
      <c r="CWZ39" s="191"/>
      <c r="CXA39" s="191"/>
      <c r="CXB39" s="191"/>
      <c r="CXC39" s="191"/>
      <c r="CXD39" s="191"/>
      <c r="CXE39" s="191"/>
      <c r="CXF39" s="191"/>
      <c r="CXG39" s="191"/>
      <c r="CXH39" s="191"/>
      <c r="CXI39" s="191"/>
      <c r="CXJ39" s="191"/>
      <c r="CXK39" s="191"/>
      <c r="CXL39" s="191"/>
      <c r="CXM39" s="191"/>
      <c r="CXN39" s="191"/>
      <c r="CXO39" s="191"/>
      <c r="CXP39" s="191"/>
      <c r="CXQ39" s="191"/>
      <c r="CXR39" s="191"/>
      <c r="CXS39" s="191"/>
      <c r="CXT39" s="191"/>
      <c r="CXU39" s="191"/>
      <c r="CXV39" s="191"/>
      <c r="CXW39" s="191"/>
      <c r="CXX39" s="191"/>
      <c r="CXY39" s="191"/>
      <c r="CXZ39" s="191"/>
      <c r="CYA39" s="191"/>
      <c r="CYB39" s="191"/>
      <c r="CYC39" s="191"/>
      <c r="CYD39" s="191"/>
      <c r="CYE39" s="191"/>
      <c r="CYF39" s="191"/>
      <c r="CYG39" s="191"/>
      <c r="CYH39" s="191"/>
      <c r="CYI39" s="191"/>
      <c r="CYJ39" s="191"/>
      <c r="CYK39" s="191"/>
      <c r="CYL39" s="191"/>
      <c r="CYM39" s="191"/>
      <c r="CYN39" s="191"/>
      <c r="CYO39" s="191"/>
      <c r="CYP39" s="191"/>
      <c r="CYQ39" s="191"/>
      <c r="CYR39" s="191"/>
      <c r="CYS39" s="191"/>
      <c r="CYT39" s="191"/>
      <c r="CYU39" s="191"/>
      <c r="CYV39" s="191"/>
      <c r="CYW39" s="191"/>
      <c r="CYX39" s="191"/>
      <c r="CYY39" s="191"/>
      <c r="CYZ39" s="191"/>
      <c r="CZA39" s="191"/>
      <c r="CZB39" s="191"/>
      <c r="CZC39" s="191"/>
      <c r="CZD39" s="191"/>
      <c r="CZE39" s="191"/>
      <c r="CZF39" s="191"/>
      <c r="CZG39" s="191"/>
      <c r="CZH39" s="191"/>
      <c r="CZI39" s="191"/>
      <c r="CZJ39" s="191"/>
      <c r="CZK39" s="191"/>
      <c r="CZL39" s="191"/>
      <c r="CZM39" s="191"/>
      <c r="CZN39" s="191"/>
      <c r="CZO39" s="191"/>
      <c r="CZP39" s="191"/>
      <c r="CZQ39" s="191"/>
      <c r="CZR39" s="191"/>
      <c r="CZS39" s="191"/>
      <c r="CZT39" s="191"/>
      <c r="CZU39" s="191"/>
      <c r="CZV39" s="191"/>
      <c r="CZW39" s="191"/>
      <c r="CZX39" s="191"/>
      <c r="CZY39" s="191"/>
      <c r="CZZ39" s="191"/>
      <c r="DAA39" s="191"/>
      <c r="DAB39" s="191"/>
      <c r="DAC39" s="191"/>
      <c r="DAD39" s="191"/>
      <c r="DAE39" s="191"/>
      <c r="DAF39" s="191"/>
      <c r="DAG39" s="191"/>
      <c r="DAH39" s="191"/>
      <c r="DAI39" s="191"/>
      <c r="DAJ39" s="191"/>
      <c r="DAK39" s="191"/>
      <c r="DAL39" s="191"/>
      <c r="DAM39" s="191"/>
      <c r="DAN39" s="191"/>
      <c r="DAO39" s="191"/>
      <c r="DAP39" s="191"/>
      <c r="DAQ39" s="191"/>
      <c r="DAR39" s="191"/>
      <c r="DAS39" s="191"/>
      <c r="DAT39" s="191"/>
      <c r="DAU39" s="191"/>
      <c r="DAV39" s="191"/>
      <c r="DAW39" s="191"/>
      <c r="DAX39" s="191"/>
      <c r="DAY39" s="191"/>
      <c r="DAZ39" s="191"/>
      <c r="DBA39" s="191"/>
      <c r="DBB39" s="191"/>
      <c r="DBC39" s="191"/>
      <c r="DBD39" s="191"/>
      <c r="DBE39" s="191"/>
      <c r="DBF39" s="191"/>
      <c r="DBG39" s="191"/>
      <c r="DBH39" s="191"/>
      <c r="DBI39" s="191"/>
      <c r="DBJ39" s="191"/>
      <c r="DBK39" s="191"/>
      <c r="DBL39" s="191"/>
      <c r="DBM39" s="191"/>
      <c r="DBN39" s="191"/>
      <c r="DBO39" s="191"/>
      <c r="DBP39" s="191"/>
      <c r="DBQ39" s="191"/>
      <c r="DBR39" s="191"/>
      <c r="DBS39" s="191"/>
      <c r="DBT39" s="191"/>
      <c r="DBU39" s="191"/>
      <c r="DBV39" s="191"/>
      <c r="DBW39" s="191"/>
      <c r="DBX39" s="191"/>
      <c r="DBY39" s="191"/>
      <c r="DBZ39" s="191"/>
      <c r="DCA39" s="191"/>
      <c r="DCB39" s="191"/>
      <c r="DCC39" s="191"/>
      <c r="DCD39" s="191"/>
      <c r="DCE39" s="191"/>
      <c r="DCF39" s="191"/>
      <c r="DCG39" s="191"/>
      <c r="DCH39" s="191"/>
      <c r="DCI39" s="191"/>
      <c r="DCJ39" s="191"/>
      <c r="DCK39" s="191"/>
      <c r="DCL39" s="191"/>
      <c r="DCM39" s="191"/>
      <c r="DCN39" s="191"/>
      <c r="DCO39" s="191"/>
      <c r="DCP39" s="191"/>
      <c r="DCQ39" s="191"/>
      <c r="DCR39" s="191"/>
      <c r="DCS39" s="191"/>
      <c r="DCT39" s="191"/>
      <c r="DCU39" s="191"/>
      <c r="DCV39" s="191"/>
      <c r="DCW39" s="191"/>
      <c r="DCX39" s="191"/>
      <c r="DCY39" s="191"/>
      <c r="DCZ39" s="191"/>
      <c r="DDA39" s="191"/>
      <c r="DDB39" s="191"/>
      <c r="DDC39" s="191"/>
      <c r="DDD39" s="191"/>
      <c r="DDE39" s="191"/>
      <c r="DDF39" s="191"/>
      <c r="DDG39" s="191"/>
      <c r="DDH39" s="191"/>
      <c r="DDI39" s="191"/>
      <c r="DDJ39" s="191"/>
      <c r="DDK39" s="191"/>
      <c r="DDL39" s="191"/>
      <c r="DDM39" s="191"/>
      <c r="DDN39" s="191"/>
      <c r="DDO39" s="191"/>
      <c r="DDP39" s="191"/>
      <c r="DDQ39" s="191"/>
      <c r="DDR39" s="191"/>
      <c r="DDS39" s="191"/>
      <c r="DDT39" s="191"/>
      <c r="DDU39" s="191"/>
      <c r="DDV39" s="191"/>
      <c r="DDW39" s="191"/>
      <c r="DDX39" s="191"/>
      <c r="DDY39" s="191"/>
      <c r="DDZ39" s="191"/>
      <c r="DEA39" s="191"/>
      <c r="DEB39" s="191"/>
      <c r="DEC39" s="191"/>
      <c r="DED39" s="191"/>
      <c r="DEE39" s="191"/>
      <c r="DEF39" s="191"/>
      <c r="DEG39" s="191"/>
      <c r="DEH39" s="191"/>
      <c r="DEI39" s="191"/>
      <c r="DEJ39" s="191"/>
      <c r="DEK39" s="191"/>
      <c r="DEL39" s="191"/>
      <c r="DEM39" s="191"/>
      <c r="DEN39" s="191"/>
      <c r="DEO39" s="191"/>
      <c r="DEP39" s="191"/>
      <c r="DEQ39" s="191"/>
      <c r="DER39" s="191"/>
      <c r="DES39" s="191"/>
      <c r="DET39" s="191"/>
      <c r="DEU39" s="191"/>
      <c r="DEV39" s="191"/>
      <c r="DEW39" s="191"/>
      <c r="DEX39" s="191"/>
      <c r="DEY39" s="191"/>
      <c r="DEZ39" s="191"/>
      <c r="DFA39" s="191"/>
      <c r="DFB39" s="191"/>
      <c r="DFC39" s="191"/>
      <c r="DFD39" s="191"/>
      <c r="DFE39" s="191"/>
      <c r="DFF39" s="191"/>
      <c r="DFG39" s="191"/>
      <c r="DFH39" s="191"/>
      <c r="DFI39" s="191"/>
      <c r="DFJ39" s="191"/>
      <c r="DFK39" s="191"/>
      <c r="DFL39" s="191"/>
      <c r="DFM39" s="191"/>
      <c r="DFN39" s="191"/>
      <c r="DFO39" s="191"/>
      <c r="DFP39" s="191"/>
      <c r="DFQ39" s="191"/>
      <c r="DFR39" s="191"/>
      <c r="DFS39" s="191"/>
      <c r="DFT39" s="191"/>
      <c r="DFU39" s="191"/>
      <c r="DFV39" s="191"/>
      <c r="DFW39" s="191"/>
      <c r="DFX39" s="191"/>
      <c r="DFY39" s="191"/>
      <c r="DFZ39" s="191"/>
      <c r="DGA39" s="191"/>
      <c r="DGB39" s="191"/>
      <c r="DGC39" s="191"/>
      <c r="DGD39" s="191"/>
      <c r="DGE39" s="191"/>
      <c r="DGF39" s="191"/>
      <c r="DGG39" s="191"/>
      <c r="DGH39" s="191"/>
      <c r="DGI39" s="191"/>
      <c r="DGJ39" s="191"/>
      <c r="DGK39" s="191"/>
      <c r="DGL39" s="191"/>
      <c r="DGM39" s="191"/>
      <c r="DGN39" s="191"/>
      <c r="DGO39" s="191"/>
      <c r="DGP39" s="191"/>
      <c r="DGQ39" s="191"/>
      <c r="DGR39" s="191"/>
      <c r="DGS39" s="191"/>
      <c r="DGT39" s="191"/>
      <c r="DGU39" s="191"/>
      <c r="DGV39" s="191"/>
      <c r="DGW39" s="191"/>
      <c r="DGX39" s="191"/>
      <c r="DGY39" s="191"/>
      <c r="DGZ39" s="191"/>
      <c r="DHA39" s="191"/>
      <c r="DHB39" s="191"/>
      <c r="DHC39" s="191"/>
      <c r="DHD39" s="191"/>
      <c r="DHE39" s="191"/>
      <c r="DHF39" s="191"/>
      <c r="DHG39" s="191"/>
      <c r="DHH39" s="191"/>
      <c r="DHI39" s="191"/>
      <c r="DHJ39" s="191"/>
      <c r="DHK39" s="191"/>
      <c r="DHL39" s="191"/>
      <c r="DHM39" s="191"/>
      <c r="DHN39" s="191"/>
      <c r="DHO39" s="191"/>
      <c r="DHP39" s="191"/>
      <c r="DHQ39" s="191"/>
      <c r="DHR39" s="191"/>
      <c r="DHS39" s="191"/>
      <c r="DHT39" s="191"/>
      <c r="DHU39" s="191"/>
      <c r="DHV39" s="191"/>
      <c r="DHW39" s="191"/>
      <c r="DHX39" s="191"/>
      <c r="DHY39" s="191"/>
      <c r="DHZ39" s="191"/>
      <c r="DIA39" s="191"/>
      <c r="DIB39" s="191"/>
      <c r="DIC39" s="191"/>
      <c r="DID39" s="191"/>
      <c r="DIE39" s="191"/>
      <c r="DIF39" s="191"/>
      <c r="DIG39" s="191"/>
      <c r="DIH39" s="191"/>
      <c r="DII39" s="191"/>
      <c r="DIJ39" s="191"/>
      <c r="DIK39" s="191"/>
      <c r="DIL39" s="191"/>
      <c r="DIM39" s="191"/>
      <c r="DIN39" s="191"/>
      <c r="DIO39" s="191"/>
      <c r="DIP39" s="191"/>
      <c r="DIQ39" s="191"/>
      <c r="DIR39" s="191"/>
      <c r="DIS39" s="191"/>
      <c r="DIT39" s="191"/>
      <c r="DIU39" s="191"/>
      <c r="DIV39" s="191"/>
      <c r="DIW39" s="191"/>
      <c r="DIX39" s="191"/>
      <c r="DIY39" s="191"/>
      <c r="DIZ39" s="191"/>
      <c r="DJA39" s="191"/>
      <c r="DJB39" s="191"/>
      <c r="DJC39" s="191"/>
      <c r="DJD39" s="191"/>
      <c r="DJE39" s="191"/>
      <c r="DJF39" s="191"/>
      <c r="DJG39" s="191"/>
      <c r="DJH39" s="191"/>
      <c r="DJI39" s="191"/>
      <c r="DJJ39" s="191"/>
      <c r="DJK39" s="191"/>
      <c r="DJL39" s="191"/>
      <c r="DJM39" s="191"/>
      <c r="DJN39" s="191"/>
      <c r="DJO39" s="191"/>
      <c r="DJP39" s="191"/>
      <c r="DJQ39" s="191"/>
      <c r="DJR39" s="191"/>
      <c r="DJS39" s="191"/>
      <c r="DJT39" s="191"/>
      <c r="DJU39" s="191"/>
      <c r="DJV39" s="191"/>
      <c r="DJW39" s="191"/>
      <c r="DJX39" s="191"/>
      <c r="DJY39" s="191"/>
      <c r="DJZ39" s="191"/>
      <c r="DKA39" s="191"/>
      <c r="DKB39" s="191"/>
      <c r="DKC39" s="191"/>
      <c r="DKD39" s="191"/>
      <c r="DKE39" s="191"/>
      <c r="DKF39" s="191"/>
      <c r="DKG39" s="191"/>
      <c r="DKH39" s="191"/>
      <c r="DKI39" s="191"/>
      <c r="DKJ39" s="191"/>
      <c r="DKK39" s="191"/>
      <c r="DKL39" s="191"/>
      <c r="DKM39" s="191"/>
      <c r="DKN39" s="191"/>
      <c r="DKO39" s="191"/>
      <c r="DKP39" s="191"/>
      <c r="DKQ39" s="191"/>
      <c r="DKR39" s="191"/>
      <c r="DKS39" s="191"/>
      <c r="DKT39" s="191"/>
      <c r="DKU39" s="191"/>
      <c r="DKV39" s="191"/>
      <c r="DKW39" s="191"/>
      <c r="DKX39" s="191"/>
      <c r="DKY39" s="191"/>
      <c r="DKZ39" s="191"/>
      <c r="DLA39" s="191"/>
      <c r="DLB39" s="191"/>
      <c r="DLC39" s="191"/>
      <c r="DLD39" s="191"/>
      <c r="DLE39" s="191"/>
      <c r="DLF39" s="191"/>
      <c r="DLG39" s="191"/>
      <c r="DLH39" s="191"/>
      <c r="DLI39" s="191"/>
      <c r="DLJ39" s="191"/>
      <c r="DLK39" s="191"/>
      <c r="DLL39" s="191"/>
      <c r="DLM39" s="191"/>
      <c r="DLN39" s="191"/>
      <c r="DLO39" s="191"/>
      <c r="DLP39" s="191"/>
      <c r="DLQ39" s="191"/>
      <c r="DLR39" s="191"/>
      <c r="DLS39" s="191"/>
      <c r="DLT39" s="191"/>
      <c r="DLU39" s="191"/>
      <c r="DLV39" s="191"/>
      <c r="DLW39" s="191"/>
      <c r="DLX39" s="191"/>
      <c r="DLY39" s="191"/>
      <c r="DLZ39" s="191"/>
      <c r="DMA39" s="191"/>
      <c r="DMB39" s="191"/>
      <c r="DMC39" s="191"/>
      <c r="DMD39" s="191"/>
      <c r="DME39" s="191"/>
      <c r="DMF39" s="191"/>
      <c r="DMG39" s="191"/>
      <c r="DMH39" s="191"/>
      <c r="DMI39" s="191"/>
      <c r="DMJ39" s="191"/>
      <c r="DMK39" s="191"/>
      <c r="DML39" s="191"/>
      <c r="DMM39" s="191"/>
      <c r="DMN39" s="191"/>
      <c r="DMO39" s="191"/>
      <c r="DMP39" s="191"/>
      <c r="DMQ39" s="191"/>
      <c r="DMR39" s="191"/>
      <c r="DMS39" s="191"/>
      <c r="DMT39" s="191"/>
      <c r="DMU39" s="191"/>
      <c r="DMV39" s="191"/>
      <c r="DMW39" s="191"/>
      <c r="DMX39" s="191"/>
      <c r="DMY39" s="191"/>
      <c r="DMZ39" s="191"/>
      <c r="DNA39" s="191"/>
      <c r="DNB39" s="191"/>
      <c r="DNC39" s="191"/>
      <c r="DND39" s="191"/>
      <c r="DNE39" s="191"/>
      <c r="DNF39" s="191"/>
      <c r="DNG39" s="191"/>
      <c r="DNH39" s="191"/>
      <c r="DNI39" s="191"/>
      <c r="DNJ39" s="191"/>
      <c r="DNK39" s="191"/>
      <c r="DNL39" s="191"/>
      <c r="DNM39" s="191"/>
      <c r="DNN39" s="191"/>
      <c r="DNO39" s="191"/>
      <c r="DNP39" s="191"/>
      <c r="DNQ39" s="191"/>
      <c r="DNR39" s="191"/>
      <c r="DNS39" s="191"/>
      <c r="DNT39" s="191"/>
      <c r="DNU39" s="191"/>
      <c r="DNV39" s="191"/>
      <c r="DNW39" s="191"/>
      <c r="DNX39" s="191"/>
      <c r="DNY39" s="191"/>
      <c r="DNZ39" s="191"/>
      <c r="DOA39" s="191"/>
      <c r="DOB39" s="191"/>
      <c r="DOC39" s="191"/>
      <c r="DOD39" s="191"/>
      <c r="DOE39" s="191"/>
      <c r="DOF39" s="191"/>
      <c r="DOG39" s="191"/>
      <c r="DOH39" s="191"/>
      <c r="DOI39" s="191"/>
      <c r="DOJ39" s="191"/>
      <c r="DOK39" s="191"/>
      <c r="DOL39" s="191"/>
      <c r="DOM39" s="191"/>
      <c r="DON39" s="191"/>
      <c r="DOO39" s="191"/>
      <c r="DOP39" s="191"/>
      <c r="DOQ39" s="191"/>
      <c r="DOR39" s="191"/>
      <c r="DOS39" s="191"/>
      <c r="DOT39" s="191"/>
      <c r="DOU39" s="191"/>
      <c r="DOV39" s="191"/>
      <c r="DOW39" s="191"/>
      <c r="DOX39" s="191"/>
      <c r="DOY39" s="191"/>
      <c r="DOZ39" s="191"/>
      <c r="DPA39" s="191"/>
      <c r="DPB39" s="191"/>
      <c r="DPC39" s="191"/>
      <c r="DPD39" s="191"/>
      <c r="DPE39" s="191"/>
      <c r="DPF39" s="191"/>
      <c r="DPG39" s="191"/>
      <c r="DPH39" s="191"/>
      <c r="DPI39" s="191"/>
      <c r="DPJ39" s="191"/>
      <c r="DPK39" s="191"/>
      <c r="DPL39" s="191"/>
      <c r="DPM39" s="191"/>
      <c r="DPN39" s="191"/>
      <c r="DPO39" s="191"/>
      <c r="DPP39" s="191"/>
      <c r="DPQ39" s="191"/>
      <c r="DPR39" s="191"/>
      <c r="DPS39" s="191"/>
      <c r="DPT39" s="191"/>
      <c r="DPU39" s="191"/>
      <c r="DPV39" s="191"/>
      <c r="DPW39" s="191"/>
      <c r="DPX39" s="191"/>
      <c r="DPY39" s="191"/>
      <c r="DPZ39" s="191"/>
      <c r="DQA39" s="191"/>
      <c r="DQB39" s="191"/>
      <c r="DQC39" s="191"/>
      <c r="DQD39" s="191"/>
      <c r="DQE39" s="191"/>
      <c r="DQF39" s="191"/>
      <c r="DQG39" s="191"/>
      <c r="DQH39" s="191"/>
      <c r="DQI39" s="191"/>
      <c r="DQJ39" s="191"/>
      <c r="DQK39" s="191"/>
      <c r="DQL39" s="191"/>
      <c r="DQM39" s="191"/>
      <c r="DQN39" s="191"/>
      <c r="DQO39" s="191"/>
      <c r="DQP39" s="191"/>
      <c r="DQQ39" s="191"/>
      <c r="DQR39" s="191"/>
      <c r="DQS39" s="191"/>
      <c r="DQT39" s="191"/>
      <c r="DQU39" s="191"/>
      <c r="DQV39" s="191"/>
      <c r="DQW39" s="191"/>
      <c r="DQX39" s="191"/>
      <c r="DQY39" s="191"/>
      <c r="DQZ39" s="191"/>
      <c r="DRA39" s="191"/>
      <c r="DRB39" s="191"/>
      <c r="DRC39" s="191"/>
      <c r="DRD39" s="191"/>
      <c r="DRE39" s="191"/>
      <c r="DRF39" s="191"/>
      <c r="DRG39" s="191"/>
      <c r="DRH39" s="191"/>
      <c r="DRI39" s="191"/>
      <c r="DRJ39" s="191"/>
      <c r="DRK39" s="191"/>
      <c r="DRL39" s="191"/>
      <c r="DRM39" s="191"/>
      <c r="DRN39" s="191"/>
      <c r="DRO39" s="191"/>
      <c r="DRP39" s="191"/>
      <c r="DRQ39" s="191"/>
      <c r="DRR39" s="191"/>
      <c r="DRS39" s="191"/>
      <c r="DRT39" s="191"/>
      <c r="DRU39" s="191"/>
      <c r="DRV39" s="191"/>
      <c r="DRW39" s="191"/>
      <c r="DRX39" s="191"/>
      <c r="DRY39" s="191"/>
      <c r="DRZ39" s="191"/>
      <c r="DSA39" s="191"/>
      <c r="DSB39" s="191"/>
      <c r="DSC39" s="191"/>
      <c r="DSD39" s="191"/>
      <c r="DSE39" s="191"/>
      <c r="DSF39" s="191"/>
      <c r="DSG39" s="191"/>
      <c r="DSH39" s="191"/>
      <c r="DSI39" s="191"/>
      <c r="DSJ39" s="191"/>
      <c r="DSK39" s="191"/>
      <c r="DSL39" s="191"/>
      <c r="DSM39" s="191"/>
      <c r="DSN39" s="191"/>
      <c r="DSO39" s="191"/>
      <c r="DSP39" s="191"/>
      <c r="DSQ39" s="191"/>
      <c r="DSR39" s="191"/>
      <c r="DSS39" s="191"/>
      <c r="DST39" s="191"/>
      <c r="DSU39" s="191"/>
      <c r="DSV39" s="191"/>
      <c r="DSW39" s="191"/>
      <c r="DSX39" s="191"/>
      <c r="DSY39" s="191"/>
      <c r="DSZ39" s="191"/>
      <c r="DTA39" s="191"/>
      <c r="DTB39" s="191"/>
      <c r="DTC39" s="191"/>
      <c r="DTD39" s="191"/>
      <c r="DTE39" s="191"/>
      <c r="DTF39" s="191"/>
      <c r="DTG39" s="191"/>
      <c r="DTH39" s="191"/>
      <c r="DTI39" s="191"/>
      <c r="DTJ39" s="191"/>
      <c r="DTK39" s="191"/>
      <c r="DTL39" s="191"/>
      <c r="DTM39" s="191"/>
      <c r="DTN39" s="191"/>
      <c r="DTO39" s="191"/>
      <c r="DTP39" s="191"/>
      <c r="DTQ39" s="191"/>
      <c r="DTR39" s="191"/>
      <c r="DTS39" s="191"/>
      <c r="DTT39" s="191"/>
      <c r="DTU39" s="191"/>
      <c r="DTV39" s="191"/>
      <c r="DTW39" s="191"/>
      <c r="DTX39" s="191"/>
      <c r="DTY39" s="191"/>
      <c r="DTZ39" s="191"/>
      <c r="DUA39" s="191"/>
      <c r="DUB39" s="191"/>
      <c r="DUC39" s="191"/>
      <c r="DUD39" s="191"/>
      <c r="DUE39" s="191"/>
      <c r="DUF39" s="191"/>
      <c r="DUG39" s="191"/>
      <c r="DUH39" s="191"/>
      <c r="DUI39" s="191"/>
      <c r="DUJ39" s="191"/>
      <c r="DUK39" s="191"/>
      <c r="DUL39" s="191"/>
      <c r="DUM39" s="191"/>
      <c r="DUN39" s="191"/>
      <c r="DUO39" s="191"/>
      <c r="DUP39" s="191"/>
      <c r="DUQ39" s="191"/>
      <c r="DUR39" s="191"/>
      <c r="DUS39" s="191"/>
      <c r="DUT39" s="191"/>
      <c r="DUU39" s="191"/>
      <c r="DUV39" s="191"/>
      <c r="DUW39" s="191"/>
      <c r="DUX39" s="191"/>
      <c r="DUY39" s="191"/>
      <c r="DUZ39" s="191"/>
      <c r="DVA39" s="191"/>
      <c r="DVB39" s="191"/>
      <c r="DVC39" s="191"/>
      <c r="DVD39" s="191"/>
      <c r="DVE39" s="191"/>
      <c r="DVF39" s="191"/>
      <c r="DVG39" s="191"/>
      <c r="DVH39" s="191"/>
      <c r="DVI39" s="191"/>
      <c r="DVJ39" s="191"/>
      <c r="DVK39" s="191"/>
      <c r="DVL39" s="191"/>
      <c r="DVM39" s="191"/>
      <c r="DVN39" s="191"/>
      <c r="DVO39" s="191"/>
      <c r="DVP39" s="191"/>
      <c r="DVQ39" s="191"/>
      <c r="DVR39" s="191"/>
      <c r="DVS39" s="191"/>
      <c r="DVT39" s="191"/>
      <c r="DVU39" s="191"/>
      <c r="DVV39" s="191"/>
      <c r="DVW39" s="191"/>
      <c r="DVX39" s="191"/>
      <c r="DVY39" s="191"/>
      <c r="DVZ39" s="191"/>
      <c r="DWA39" s="191"/>
      <c r="DWB39" s="191"/>
      <c r="DWC39" s="191"/>
      <c r="DWD39" s="191"/>
      <c r="DWE39" s="191"/>
      <c r="DWF39" s="191"/>
      <c r="DWG39" s="191"/>
      <c r="DWH39" s="191"/>
      <c r="DWI39" s="191"/>
      <c r="DWJ39" s="191"/>
      <c r="DWK39" s="191"/>
      <c r="DWL39" s="191"/>
      <c r="DWM39" s="191"/>
      <c r="DWN39" s="191"/>
      <c r="DWO39" s="191"/>
      <c r="DWP39" s="191"/>
      <c r="DWQ39" s="191"/>
      <c r="DWR39" s="191"/>
      <c r="DWS39" s="191"/>
      <c r="DWT39" s="191"/>
      <c r="DWU39" s="191"/>
      <c r="DWV39" s="191"/>
      <c r="DWW39" s="191"/>
      <c r="DWX39" s="191"/>
      <c r="DWY39" s="191"/>
      <c r="DWZ39" s="191"/>
      <c r="DXA39" s="191"/>
      <c r="DXB39" s="191"/>
      <c r="DXC39" s="191"/>
      <c r="DXD39" s="191"/>
      <c r="DXE39" s="191"/>
      <c r="DXF39" s="191"/>
      <c r="DXG39" s="191"/>
      <c r="DXH39" s="191"/>
      <c r="DXI39" s="191"/>
      <c r="DXJ39" s="191"/>
      <c r="DXK39" s="191"/>
      <c r="DXL39" s="191"/>
      <c r="DXM39" s="191"/>
      <c r="DXN39" s="191"/>
      <c r="DXO39" s="191"/>
      <c r="DXP39" s="191"/>
      <c r="DXQ39" s="191"/>
      <c r="DXR39" s="191"/>
      <c r="DXS39" s="191"/>
      <c r="DXT39" s="191"/>
      <c r="DXU39" s="191"/>
      <c r="DXV39" s="191"/>
      <c r="DXW39" s="191"/>
      <c r="DXX39" s="191"/>
      <c r="DXY39" s="191"/>
      <c r="DXZ39" s="191"/>
      <c r="DYA39" s="191"/>
      <c r="DYB39" s="191"/>
      <c r="DYC39" s="191"/>
      <c r="DYD39" s="191"/>
      <c r="DYE39" s="191"/>
      <c r="DYF39" s="191"/>
      <c r="DYG39" s="191"/>
      <c r="DYH39" s="191"/>
      <c r="DYI39" s="191"/>
      <c r="DYJ39" s="191"/>
      <c r="DYK39" s="191"/>
      <c r="DYL39" s="191"/>
      <c r="DYM39" s="191"/>
      <c r="DYN39" s="191"/>
      <c r="DYO39" s="191"/>
      <c r="DYP39" s="191"/>
      <c r="DYQ39" s="191"/>
      <c r="DYR39" s="191"/>
      <c r="DYS39" s="191"/>
      <c r="DYT39" s="191"/>
      <c r="DYU39" s="191"/>
      <c r="DYV39" s="191"/>
      <c r="DYW39" s="191"/>
      <c r="DYX39" s="191"/>
      <c r="DYY39" s="191"/>
      <c r="DYZ39" s="191"/>
      <c r="DZA39" s="191"/>
      <c r="DZB39" s="191"/>
      <c r="DZC39" s="191"/>
      <c r="DZD39" s="191"/>
      <c r="DZE39" s="191"/>
      <c r="DZF39" s="191"/>
      <c r="DZG39" s="191"/>
      <c r="DZH39" s="191"/>
      <c r="DZI39" s="191"/>
      <c r="DZJ39" s="191"/>
      <c r="DZK39" s="191"/>
      <c r="DZL39" s="191"/>
      <c r="DZM39" s="191"/>
      <c r="DZN39" s="191"/>
      <c r="DZO39" s="191"/>
      <c r="DZP39" s="191"/>
      <c r="DZQ39" s="191"/>
      <c r="DZR39" s="191"/>
      <c r="DZS39" s="191"/>
      <c r="DZT39" s="191"/>
      <c r="DZU39" s="191"/>
      <c r="DZV39" s="191"/>
      <c r="DZW39" s="191"/>
      <c r="DZX39" s="191"/>
      <c r="DZY39" s="191"/>
      <c r="DZZ39" s="191"/>
      <c r="EAA39" s="191"/>
      <c r="EAB39" s="191"/>
      <c r="EAC39" s="191"/>
      <c r="EAD39" s="191"/>
      <c r="EAE39" s="191"/>
      <c r="EAF39" s="191"/>
      <c r="EAG39" s="191"/>
      <c r="EAH39" s="191"/>
      <c r="EAI39" s="191"/>
      <c r="EAJ39" s="191"/>
      <c r="EAK39" s="191"/>
      <c r="EAL39" s="191"/>
      <c r="EAM39" s="191"/>
      <c r="EAN39" s="191"/>
      <c r="EAO39" s="191"/>
      <c r="EAP39" s="191"/>
      <c r="EAQ39" s="191"/>
      <c r="EAR39" s="191"/>
      <c r="EAS39" s="191"/>
      <c r="EAT39" s="191"/>
      <c r="EAU39" s="191"/>
      <c r="EAV39" s="191"/>
      <c r="EAW39" s="191"/>
      <c r="EAX39" s="191"/>
      <c r="EAY39" s="191"/>
      <c r="EAZ39" s="191"/>
      <c r="EBA39" s="191"/>
      <c r="EBB39" s="191"/>
      <c r="EBC39" s="191"/>
      <c r="EBD39" s="191"/>
      <c r="EBE39" s="191"/>
      <c r="EBF39" s="191"/>
      <c r="EBG39" s="191"/>
      <c r="EBH39" s="191"/>
      <c r="EBI39" s="191"/>
      <c r="EBJ39" s="191"/>
      <c r="EBK39" s="191"/>
      <c r="EBL39" s="191"/>
      <c r="EBM39" s="191"/>
      <c r="EBN39" s="191"/>
      <c r="EBO39" s="191"/>
      <c r="EBP39" s="191"/>
      <c r="EBQ39" s="191"/>
      <c r="EBR39" s="191"/>
      <c r="EBS39" s="191"/>
      <c r="EBT39" s="191"/>
      <c r="EBU39" s="191"/>
      <c r="EBV39" s="191"/>
      <c r="EBW39" s="191"/>
      <c r="EBX39" s="191"/>
      <c r="EBY39" s="191"/>
      <c r="EBZ39" s="191"/>
      <c r="ECA39" s="191"/>
      <c r="ECB39" s="191"/>
      <c r="ECC39" s="191"/>
      <c r="ECD39" s="191"/>
      <c r="ECE39" s="191"/>
      <c r="ECF39" s="191"/>
      <c r="ECG39" s="191"/>
      <c r="ECH39" s="191"/>
      <c r="ECI39" s="191"/>
      <c r="ECJ39" s="191"/>
      <c r="ECK39" s="191"/>
      <c r="ECL39" s="191"/>
      <c r="ECM39" s="191"/>
      <c r="ECN39" s="191"/>
      <c r="ECO39" s="191"/>
      <c r="ECP39" s="191"/>
      <c r="ECQ39" s="191"/>
      <c r="ECR39" s="191"/>
      <c r="ECS39" s="191"/>
      <c r="ECT39" s="191"/>
      <c r="ECU39" s="191"/>
      <c r="ECV39" s="191"/>
      <c r="ECW39" s="191"/>
      <c r="ECX39" s="191"/>
      <c r="ECY39" s="191"/>
      <c r="ECZ39" s="191"/>
      <c r="EDA39" s="191"/>
      <c r="EDB39" s="191"/>
      <c r="EDC39" s="191"/>
      <c r="EDD39" s="191"/>
      <c r="EDE39" s="191"/>
      <c r="EDF39" s="191"/>
      <c r="EDG39" s="191"/>
      <c r="EDH39" s="191"/>
      <c r="EDI39" s="191"/>
      <c r="EDJ39" s="191"/>
      <c r="EDK39" s="191"/>
      <c r="EDL39" s="191"/>
      <c r="EDM39" s="191"/>
      <c r="EDN39" s="191"/>
      <c r="EDO39" s="191"/>
      <c r="EDP39" s="191"/>
      <c r="EDQ39" s="191"/>
      <c r="EDR39" s="191"/>
      <c r="EDS39" s="191"/>
      <c r="EDT39" s="191"/>
      <c r="EDU39" s="191"/>
      <c r="EDV39" s="191"/>
      <c r="EDW39" s="191"/>
      <c r="EDX39" s="191"/>
      <c r="EDY39" s="191"/>
      <c r="EDZ39" s="191"/>
      <c r="EEA39" s="191"/>
      <c r="EEB39" s="191"/>
      <c r="EEC39" s="191"/>
      <c r="EED39" s="191"/>
      <c r="EEE39" s="191"/>
      <c r="EEF39" s="191"/>
      <c r="EEG39" s="191"/>
      <c r="EEH39" s="191"/>
      <c r="EEI39" s="191"/>
      <c r="EEJ39" s="191"/>
      <c r="EEK39" s="191"/>
      <c r="EEL39" s="191"/>
      <c r="EEM39" s="191"/>
      <c r="EEN39" s="191"/>
      <c r="EEO39" s="191"/>
      <c r="EEP39" s="191"/>
      <c r="EEQ39" s="191"/>
      <c r="EER39" s="191"/>
      <c r="EES39" s="191"/>
      <c r="EET39" s="191"/>
      <c r="EEU39" s="191"/>
      <c r="EEV39" s="191"/>
      <c r="EEW39" s="191"/>
      <c r="EEX39" s="191"/>
      <c r="EEY39" s="191"/>
      <c r="EEZ39" s="191"/>
      <c r="EFA39" s="191"/>
      <c r="EFB39" s="191"/>
      <c r="EFC39" s="191"/>
      <c r="EFD39" s="191"/>
      <c r="EFE39" s="191"/>
      <c r="EFF39" s="191"/>
      <c r="EFG39" s="191"/>
      <c r="EFH39" s="191"/>
      <c r="EFI39" s="191"/>
      <c r="EFJ39" s="191"/>
      <c r="EFK39" s="191"/>
      <c r="EFL39" s="191"/>
      <c r="EFM39" s="191"/>
      <c r="EFN39" s="191"/>
      <c r="EFO39" s="191"/>
      <c r="EFP39" s="191"/>
      <c r="EFQ39" s="191"/>
      <c r="EFR39" s="191"/>
      <c r="EFS39" s="191"/>
      <c r="EFT39" s="191"/>
      <c r="EFU39" s="191"/>
      <c r="EFV39" s="191"/>
      <c r="EFW39" s="191"/>
      <c r="EFX39" s="191"/>
      <c r="EFY39" s="191"/>
      <c r="EFZ39" s="191"/>
      <c r="EGA39" s="191"/>
      <c r="EGB39" s="191"/>
      <c r="EGC39" s="191"/>
      <c r="EGD39" s="191"/>
      <c r="EGE39" s="191"/>
      <c r="EGF39" s="191"/>
      <c r="EGG39" s="191"/>
      <c r="EGH39" s="191"/>
      <c r="EGI39" s="191"/>
      <c r="EGJ39" s="191"/>
      <c r="EGK39" s="191"/>
      <c r="EGL39" s="191"/>
      <c r="EGM39" s="191"/>
      <c r="EGN39" s="191"/>
      <c r="EGO39" s="191"/>
      <c r="EGP39" s="191"/>
      <c r="EGQ39" s="191"/>
      <c r="EGR39" s="191"/>
      <c r="EGS39" s="191"/>
      <c r="EGT39" s="191"/>
      <c r="EGU39" s="191"/>
      <c r="EGV39" s="191"/>
      <c r="EGW39" s="191"/>
      <c r="EGX39" s="191"/>
      <c r="EGY39" s="191"/>
      <c r="EGZ39" s="191"/>
      <c r="EHA39" s="191"/>
      <c r="EHB39" s="191"/>
      <c r="EHC39" s="191"/>
      <c r="EHD39" s="191"/>
      <c r="EHE39" s="191"/>
      <c r="EHF39" s="191"/>
      <c r="EHG39" s="191"/>
      <c r="EHH39" s="191"/>
      <c r="EHI39" s="191"/>
      <c r="EHJ39" s="191"/>
      <c r="EHK39" s="191"/>
      <c r="EHL39" s="191"/>
      <c r="EHM39" s="191"/>
      <c r="EHN39" s="191"/>
      <c r="EHO39" s="191"/>
      <c r="EHP39" s="191"/>
      <c r="EHQ39" s="191"/>
      <c r="EHR39" s="191"/>
      <c r="EHS39" s="191"/>
      <c r="EHT39" s="191"/>
      <c r="EHU39" s="191"/>
      <c r="EHV39" s="191"/>
      <c r="EHW39" s="191"/>
      <c r="EHX39" s="191"/>
      <c r="EHY39" s="191"/>
      <c r="EHZ39" s="191"/>
      <c r="EIA39" s="191"/>
      <c r="EIB39" s="191"/>
      <c r="EIC39" s="191"/>
      <c r="EID39" s="191"/>
      <c r="EIE39" s="191"/>
      <c r="EIF39" s="191"/>
      <c r="EIG39" s="191"/>
      <c r="EIH39" s="191"/>
      <c r="EII39" s="191"/>
      <c r="EIJ39" s="191"/>
      <c r="EIK39" s="191"/>
      <c r="EIL39" s="191"/>
      <c r="EIM39" s="191"/>
      <c r="EIN39" s="191"/>
      <c r="EIO39" s="191"/>
      <c r="EIP39" s="191"/>
      <c r="EIQ39" s="191"/>
      <c r="EIR39" s="191"/>
      <c r="EIS39" s="191"/>
      <c r="EIT39" s="191"/>
      <c r="EIU39" s="191"/>
      <c r="EIV39" s="191"/>
      <c r="EIW39" s="191"/>
      <c r="EIX39" s="191"/>
      <c r="EIY39" s="191"/>
      <c r="EIZ39" s="191"/>
      <c r="EJA39" s="191"/>
      <c r="EJB39" s="191"/>
      <c r="EJC39" s="191"/>
      <c r="EJD39" s="191"/>
      <c r="EJE39" s="191"/>
      <c r="EJF39" s="191"/>
      <c r="EJG39" s="191"/>
      <c r="EJH39" s="191"/>
      <c r="EJI39" s="191"/>
      <c r="EJJ39" s="191"/>
      <c r="EJK39" s="191"/>
      <c r="EJL39" s="191"/>
      <c r="EJM39" s="191"/>
      <c r="EJN39" s="191"/>
      <c r="EJO39" s="191"/>
      <c r="EJP39" s="191"/>
      <c r="EJQ39" s="191"/>
      <c r="EJR39" s="191"/>
      <c r="EJS39" s="191"/>
      <c r="EJT39" s="191"/>
      <c r="EJU39" s="191"/>
      <c r="EJV39" s="191"/>
      <c r="EJW39" s="191"/>
      <c r="EJX39" s="191"/>
      <c r="EJY39" s="191"/>
      <c r="EJZ39" s="191"/>
      <c r="EKA39" s="191"/>
      <c r="EKB39" s="191"/>
      <c r="EKC39" s="191"/>
      <c r="EKD39" s="191"/>
      <c r="EKE39" s="191"/>
      <c r="EKF39" s="191"/>
      <c r="EKG39" s="191"/>
      <c r="EKH39" s="191"/>
      <c r="EKI39" s="191"/>
      <c r="EKJ39" s="191"/>
      <c r="EKK39" s="191"/>
      <c r="EKL39" s="191"/>
      <c r="EKM39" s="191"/>
      <c r="EKN39" s="191"/>
      <c r="EKO39" s="191"/>
      <c r="EKP39" s="191"/>
      <c r="EKQ39" s="191"/>
      <c r="EKR39" s="191"/>
      <c r="EKS39" s="191"/>
      <c r="EKT39" s="191"/>
      <c r="EKU39" s="191"/>
      <c r="EKV39" s="191"/>
      <c r="EKW39" s="191"/>
      <c r="EKX39" s="191"/>
      <c r="EKY39" s="191"/>
      <c r="EKZ39" s="191"/>
      <c r="ELA39" s="191"/>
      <c r="ELB39" s="191"/>
      <c r="ELC39" s="191"/>
      <c r="ELD39" s="191"/>
      <c r="ELE39" s="191"/>
      <c r="ELF39" s="191"/>
      <c r="ELG39" s="191"/>
      <c r="ELH39" s="191"/>
      <c r="ELI39" s="191"/>
      <c r="ELJ39" s="191"/>
      <c r="ELK39" s="191"/>
      <c r="ELL39" s="191"/>
      <c r="ELM39" s="191"/>
      <c r="ELN39" s="191"/>
      <c r="ELO39" s="191"/>
      <c r="ELP39" s="191"/>
      <c r="ELQ39" s="191"/>
      <c r="ELR39" s="191"/>
      <c r="ELS39" s="191"/>
      <c r="ELT39" s="191"/>
      <c r="ELU39" s="191"/>
      <c r="ELV39" s="191"/>
      <c r="ELW39" s="191"/>
      <c r="ELX39" s="191"/>
      <c r="ELY39" s="191"/>
      <c r="ELZ39" s="191"/>
      <c r="EMA39" s="191"/>
      <c r="EMB39" s="191"/>
      <c r="EMC39" s="191"/>
      <c r="EMD39" s="191"/>
      <c r="EME39" s="191"/>
      <c r="EMF39" s="191"/>
      <c r="EMG39" s="191"/>
      <c r="EMH39" s="191"/>
      <c r="EMI39" s="191"/>
      <c r="EMJ39" s="191"/>
      <c r="EMK39" s="191"/>
      <c r="EML39" s="191"/>
      <c r="EMM39" s="191"/>
      <c r="EMN39" s="191"/>
      <c r="EMO39" s="191"/>
      <c r="EMP39" s="191"/>
      <c r="EMQ39" s="191"/>
      <c r="EMR39" s="191"/>
      <c r="EMS39" s="191"/>
      <c r="EMT39" s="191"/>
      <c r="EMU39" s="191"/>
      <c r="EMV39" s="191"/>
      <c r="EMW39" s="191"/>
      <c r="EMX39" s="191"/>
      <c r="EMY39" s="191"/>
      <c r="EMZ39" s="191"/>
      <c r="ENA39" s="191"/>
      <c r="ENB39" s="191"/>
      <c r="ENC39" s="191"/>
      <c r="END39" s="191"/>
      <c r="ENE39" s="191"/>
      <c r="ENF39" s="191"/>
      <c r="ENG39" s="191"/>
      <c r="ENH39" s="191"/>
      <c r="ENI39" s="191"/>
      <c r="ENJ39" s="191"/>
      <c r="ENK39" s="191"/>
      <c r="ENL39" s="191"/>
      <c r="ENM39" s="191"/>
      <c r="ENN39" s="191"/>
      <c r="ENO39" s="191"/>
      <c r="ENP39" s="191"/>
      <c r="ENQ39" s="191"/>
      <c r="ENR39" s="191"/>
      <c r="ENS39" s="191"/>
      <c r="ENT39" s="191"/>
      <c r="ENU39" s="191"/>
      <c r="ENV39" s="191"/>
      <c r="ENW39" s="191"/>
      <c r="ENX39" s="191"/>
      <c r="ENY39" s="191"/>
      <c r="ENZ39" s="191"/>
      <c r="EOA39" s="191"/>
      <c r="EOB39" s="191"/>
      <c r="EOC39" s="191"/>
      <c r="EOD39" s="191"/>
      <c r="EOE39" s="191"/>
      <c r="EOF39" s="191"/>
      <c r="EOG39" s="191"/>
      <c r="EOH39" s="191"/>
      <c r="EOI39" s="191"/>
      <c r="EOJ39" s="191"/>
      <c r="EOK39" s="191"/>
      <c r="EOL39" s="191"/>
      <c r="EOM39" s="191"/>
      <c r="EON39" s="191"/>
      <c r="EOO39" s="191"/>
      <c r="EOP39" s="191"/>
      <c r="EOQ39" s="191"/>
      <c r="EOR39" s="191"/>
      <c r="EOS39" s="191"/>
      <c r="EOT39" s="191"/>
      <c r="EOU39" s="191"/>
      <c r="EOV39" s="191"/>
      <c r="EOW39" s="191"/>
      <c r="EOX39" s="191"/>
      <c r="EOY39" s="191"/>
      <c r="EOZ39" s="191"/>
      <c r="EPA39" s="191"/>
      <c r="EPB39" s="191"/>
      <c r="EPC39" s="191"/>
      <c r="EPD39" s="191"/>
      <c r="EPE39" s="191"/>
      <c r="EPF39" s="191"/>
      <c r="EPG39" s="191"/>
      <c r="EPH39" s="191"/>
      <c r="EPI39" s="191"/>
      <c r="EPJ39" s="191"/>
      <c r="EPK39" s="191"/>
      <c r="EPL39" s="191"/>
      <c r="EPM39" s="191"/>
      <c r="EPN39" s="191"/>
      <c r="EPO39" s="191"/>
      <c r="EPP39" s="191"/>
      <c r="EPQ39" s="191"/>
      <c r="EPR39" s="191"/>
      <c r="EPS39" s="191"/>
      <c r="EPT39" s="191"/>
      <c r="EPU39" s="191"/>
      <c r="EPV39" s="191"/>
      <c r="EPW39" s="191"/>
      <c r="EPX39" s="191"/>
      <c r="EPY39" s="191"/>
      <c r="EPZ39" s="191"/>
      <c r="EQA39" s="191"/>
      <c r="EQB39" s="191"/>
      <c r="EQC39" s="191"/>
      <c r="EQD39" s="191"/>
      <c r="EQE39" s="191"/>
      <c r="EQF39" s="191"/>
      <c r="EQG39" s="191"/>
      <c r="EQH39" s="191"/>
      <c r="EQI39" s="191"/>
      <c r="EQJ39" s="191"/>
      <c r="EQK39" s="191"/>
      <c r="EQL39" s="191"/>
      <c r="EQM39" s="191"/>
      <c r="EQN39" s="191"/>
      <c r="EQO39" s="191"/>
      <c r="EQP39" s="191"/>
      <c r="EQQ39" s="191"/>
      <c r="EQR39" s="191"/>
      <c r="EQS39" s="191"/>
      <c r="EQT39" s="191"/>
      <c r="EQU39" s="191"/>
      <c r="EQV39" s="191"/>
      <c r="EQW39" s="191"/>
      <c r="EQX39" s="191"/>
      <c r="EQY39" s="191"/>
      <c r="EQZ39" s="191"/>
      <c r="ERA39" s="191"/>
      <c r="ERB39" s="191"/>
      <c r="ERC39" s="191"/>
      <c r="ERD39" s="191"/>
      <c r="ERE39" s="191"/>
      <c r="ERF39" s="191"/>
      <c r="ERG39" s="191"/>
      <c r="ERH39" s="191"/>
      <c r="ERI39" s="191"/>
      <c r="ERJ39" s="191"/>
      <c r="ERK39" s="191"/>
      <c r="ERL39" s="191"/>
      <c r="ERM39" s="191"/>
      <c r="ERN39" s="191"/>
      <c r="ERO39" s="191"/>
      <c r="ERP39" s="191"/>
      <c r="ERQ39" s="191"/>
      <c r="ERR39" s="191"/>
      <c r="ERS39" s="191"/>
      <c r="ERT39" s="191"/>
      <c r="ERU39" s="191"/>
      <c r="ERV39" s="191"/>
      <c r="ERW39" s="191"/>
      <c r="ERX39" s="191"/>
      <c r="ERY39" s="191"/>
      <c r="ERZ39" s="191"/>
      <c r="ESA39" s="191"/>
      <c r="ESB39" s="191"/>
      <c r="ESC39" s="191"/>
      <c r="ESD39" s="191"/>
      <c r="ESE39" s="191"/>
      <c r="ESF39" s="191"/>
      <c r="ESG39" s="191"/>
      <c r="ESH39" s="191"/>
      <c r="ESI39" s="191"/>
      <c r="ESJ39" s="191"/>
      <c r="ESK39" s="191"/>
      <c r="ESL39" s="191"/>
      <c r="ESM39" s="191"/>
      <c r="ESN39" s="191"/>
      <c r="ESO39" s="191"/>
      <c r="ESP39" s="191"/>
      <c r="ESQ39" s="191"/>
      <c r="ESR39" s="191"/>
      <c r="ESS39" s="191"/>
      <c r="EST39" s="191"/>
      <c r="ESU39" s="191"/>
      <c r="ESV39" s="191"/>
      <c r="ESW39" s="191"/>
      <c r="ESX39" s="191"/>
      <c r="ESY39" s="191"/>
      <c r="ESZ39" s="191"/>
      <c r="ETA39" s="191"/>
      <c r="ETB39" s="191"/>
      <c r="ETC39" s="191"/>
      <c r="ETD39" s="191"/>
      <c r="ETE39" s="191"/>
      <c r="ETF39" s="191"/>
      <c r="ETG39" s="191"/>
      <c r="ETH39" s="191"/>
      <c r="ETI39" s="191"/>
      <c r="ETJ39" s="191"/>
      <c r="ETK39" s="191"/>
      <c r="ETL39" s="191"/>
      <c r="ETM39" s="191"/>
      <c r="ETN39" s="191"/>
      <c r="ETO39" s="191"/>
      <c r="ETP39" s="191"/>
      <c r="ETQ39" s="191"/>
      <c r="ETR39" s="191"/>
      <c r="ETS39" s="191"/>
      <c r="ETT39" s="191"/>
      <c r="ETU39" s="191"/>
      <c r="ETV39" s="191"/>
      <c r="ETW39" s="191"/>
      <c r="ETX39" s="191"/>
      <c r="ETY39" s="191"/>
      <c r="ETZ39" s="191"/>
      <c r="EUA39" s="191"/>
      <c r="EUB39" s="191"/>
      <c r="EUC39" s="191"/>
      <c r="EUD39" s="191"/>
      <c r="EUE39" s="191"/>
      <c r="EUF39" s="191"/>
      <c r="EUG39" s="191"/>
      <c r="EUH39" s="191"/>
      <c r="EUI39" s="191"/>
      <c r="EUJ39" s="191"/>
      <c r="EUK39" s="191"/>
      <c r="EUL39" s="191"/>
      <c r="EUM39" s="191"/>
      <c r="EUN39" s="191"/>
      <c r="EUO39" s="191"/>
      <c r="EUP39" s="191"/>
      <c r="EUQ39" s="191"/>
      <c r="EUR39" s="191"/>
      <c r="EUS39" s="191"/>
      <c r="EUT39" s="191"/>
      <c r="EUU39" s="191"/>
      <c r="EUV39" s="191"/>
      <c r="EUW39" s="191"/>
      <c r="EUX39" s="191"/>
      <c r="EUY39" s="191"/>
      <c r="EUZ39" s="191"/>
      <c r="EVA39" s="191"/>
      <c r="EVB39" s="191"/>
      <c r="EVC39" s="191"/>
      <c r="EVD39" s="191"/>
      <c r="EVE39" s="191"/>
      <c r="EVF39" s="191"/>
      <c r="EVG39" s="191"/>
      <c r="EVH39" s="191"/>
      <c r="EVI39" s="191"/>
      <c r="EVJ39" s="191"/>
      <c r="EVK39" s="191"/>
      <c r="EVL39" s="191"/>
      <c r="EVM39" s="191"/>
      <c r="EVN39" s="191"/>
      <c r="EVO39" s="191"/>
      <c r="EVP39" s="191"/>
      <c r="EVQ39" s="191"/>
      <c r="EVR39" s="191"/>
      <c r="EVS39" s="191"/>
      <c r="EVT39" s="191"/>
      <c r="EVU39" s="191"/>
      <c r="EVV39" s="191"/>
      <c r="EVW39" s="191"/>
      <c r="EVX39" s="191"/>
      <c r="EVY39" s="191"/>
      <c r="EVZ39" s="191"/>
      <c r="EWA39" s="191"/>
      <c r="EWB39" s="191"/>
      <c r="EWC39" s="191"/>
      <c r="EWD39" s="191"/>
      <c r="EWE39" s="191"/>
      <c r="EWF39" s="191"/>
      <c r="EWG39" s="191"/>
      <c r="EWH39" s="191"/>
      <c r="EWI39" s="191"/>
      <c r="EWJ39" s="191"/>
      <c r="EWK39" s="191"/>
      <c r="EWL39" s="191"/>
      <c r="EWM39" s="191"/>
      <c r="EWN39" s="191"/>
      <c r="EWO39" s="191"/>
      <c r="EWP39" s="191"/>
      <c r="EWQ39" s="191"/>
      <c r="EWR39" s="191"/>
      <c r="EWS39" s="191"/>
      <c r="EWT39" s="191"/>
      <c r="EWU39" s="191"/>
      <c r="EWV39" s="191"/>
      <c r="EWW39" s="191"/>
      <c r="EWX39" s="191"/>
      <c r="EWY39" s="191"/>
      <c r="EWZ39" s="191"/>
      <c r="EXA39" s="191"/>
      <c r="EXB39" s="191"/>
      <c r="EXC39" s="191"/>
      <c r="EXD39" s="191"/>
      <c r="EXE39" s="191"/>
      <c r="EXF39" s="191"/>
      <c r="EXG39" s="191"/>
      <c r="EXH39" s="191"/>
      <c r="EXI39" s="191"/>
      <c r="EXJ39" s="191"/>
      <c r="EXK39" s="191"/>
      <c r="EXL39" s="191"/>
      <c r="EXM39" s="191"/>
      <c r="EXN39" s="191"/>
      <c r="EXO39" s="191"/>
      <c r="EXP39" s="191"/>
      <c r="EXQ39" s="191"/>
      <c r="EXR39" s="191"/>
      <c r="EXS39" s="191"/>
      <c r="EXT39" s="191"/>
      <c r="EXU39" s="191"/>
      <c r="EXV39" s="191"/>
      <c r="EXW39" s="191"/>
      <c r="EXX39" s="191"/>
      <c r="EXY39" s="191"/>
      <c r="EXZ39" s="191"/>
      <c r="EYA39" s="191"/>
      <c r="EYB39" s="191"/>
      <c r="EYC39" s="191"/>
      <c r="EYD39" s="191"/>
      <c r="EYE39" s="191"/>
      <c r="EYF39" s="191"/>
      <c r="EYG39" s="191"/>
      <c r="EYH39" s="191"/>
      <c r="EYI39" s="191"/>
      <c r="EYJ39" s="191"/>
      <c r="EYK39" s="191"/>
      <c r="EYL39" s="191"/>
      <c r="EYM39" s="191"/>
      <c r="EYN39" s="191"/>
      <c r="EYO39" s="191"/>
      <c r="EYP39" s="191"/>
      <c r="EYQ39" s="191"/>
      <c r="EYR39" s="191"/>
      <c r="EYS39" s="191"/>
      <c r="EYT39" s="191"/>
      <c r="EYU39" s="191"/>
      <c r="EYV39" s="191"/>
      <c r="EYW39" s="191"/>
      <c r="EYX39" s="191"/>
      <c r="EYY39" s="191"/>
      <c r="EYZ39" s="191"/>
      <c r="EZA39" s="191"/>
      <c r="EZB39" s="191"/>
      <c r="EZC39" s="191"/>
      <c r="EZD39" s="191"/>
      <c r="EZE39" s="191"/>
      <c r="EZF39" s="191"/>
      <c r="EZG39" s="191"/>
      <c r="EZH39" s="191"/>
      <c r="EZI39" s="191"/>
      <c r="EZJ39" s="191"/>
      <c r="EZK39" s="191"/>
      <c r="EZL39" s="191"/>
      <c r="EZM39" s="191"/>
      <c r="EZN39" s="191"/>
      <c r="EZO39" s="191"/>
      <c r="EZP39" s="191"/>
      <c r="EZQ39" s="191"/>
      <c r="EZR39" s="191"/>
      <c r="EZS39" s="191"/>
      <c r="EZT39" s="191"/>
      <c r="EZU39" s="191"/>
      <c r="EZV39" s="191"/>
      <c r="EZW39" s="191"/>
      <c r="EZX39" s="191"/>
      <c r="EZY39" s="191"/>
      <c r="EZZ39" s="191"/>
      <c r="FAA39" s="191"/>
      <c r="FAB39" s="191"/>
      <c r="FAC39" s="191"/>
      <c r="FAD39" s="191"/>
      <c r="FAE39" s="191"/>
      <c r="FAF39" s="191"/>
      <c r="FAG39" s="191"/>
      <c r="FAH39" s="191"/>
      <c r="FAI39" s="191"/>
      <c r="FAJ39" s="191"/>
      <c r="FAK39" s="191"/>
      <c r="FAL39" s="191"/>
      <c r="FAM39" s="191"/>
      <c r="FAN39" s="191"/>
      <c r="FAO39" s="191"/>
      <c r="FAP39" s="191"/>
      <c r="FAQ39" s="191"/>
      <c r="FAR39" s="191"/>
      <c r="FAS39" s="191"/>
      <c r="FAT39" s="191"/>
      <c r="FAU39" s="191"/>
      <c r="FAV39" s="191"/>
      <c r="FAW39" s="191"/>
      <c r="FAX39" s="191"/>
      <c r="FAY39" s="191"/>
      <c r="FAZ39" s="191"/>
      <c r="FBA39" s="191"/>
      <c r="FBB39" s="191"/>
      <c r="FBC39" s="191"/>
      <c r="FBD39" s="191"/>
      <c r="FBE39" s="191"/>
      <c r="FBF39" s="191"/>
      <c r="FBG39" s="191"/>
      <c r="FBH39" s="191"/>
      <c r="FBI39" s="191"/>
      <c r="FBJ39" s="191"/>
      <c r="FBK39" s="191"/>
      <c r="FBL39" s="191"/>
      <c r="FBM39" s="191"/>
      <c r="FBN39" s="191"/>
      <c r="FBO39" s="191"/>
      <c r="FBP39" s="191"/>
      <c r="FBQ39" s="191"/>
      <c r="FBR39" s="191"/>
      <c r="FBS39" s="191"/>
      <c r="FBT39" s="191"/>
      <c r="FBU39" s="191"/>
      <c r="FBV39" s="191"/>
      <c r="FBW39" s="191"/>
      <c r="FBX39" s="191"/>
      <c r="FBY39" s="191"/>
      <c r="FBZ39" s="191"/>
      <c r="FCA39" s="191"/>
      <c r="FCB39" s="191"/>
      <c r="FCC39" s="191"/>
      <c r="FCD39" s="191"/>
      <c r="FCE39" s="191"/>
      <c r="FCF39" s="191"/>
      <c r="FCG39" s="191"/>
      <c r="FCH39" s="191"/>
      <c r="FCI39" s="191"/>
      <c r="FCJ39" s="191"/>
      <c r="FCK39" s="191"/>
      <c r="FCL39" s="191"/>
      <c r="FCM39" s="191"/>
      <c r="FCN39" s="191"/>
      <c r="FCO39" s="191"/>
      <c r="FCP39" s="191"/>
      <c r="FCQ39" s="191"/>
      <c r="FCR39" s="191"/>
      <c r="FCS39" s="191"/>
      <c r="FCT39" s="191"/>
      <c r="FCU39" s="191"/>
      <c r="FCV39" s="191"/>
      <c r="FCW39" s="191"/>
      <c r="FCX39" s="191"/>
      <c r="FCY39" s="191"/>
      <c r="FCZ39" s="191"/>
      <c r="FDA39" s="191"/>
      <c r="FDB39" s="191"/>
      <c r="FDC39" s="191"/>
      <c r="FDD39" s="191"/>
      <c r="FDE39" s="191"/>
      <c r="FDF39" s="191"/>
      <c r="FDG39" s="191"/>
      <c r="FDH39" s="191"/>
      <c r="FDI39" s="191"/>
      <c r="FDJ39" s="191"/>
      <c r="FDK39" s="191"/>
      <c r="FDL39" s="191"/>
      <c r="FDM39" s="191"/>
      <c r="FDN39" s="191"/>
      <c r="FDO39" s="191"/>
      <c r="FDP39" s="191"/>
      <c r="FDQ39" s="191"/>
      <c r="FDR39" s="191"/>
      <c r="FDS39" s="191"/>
      <c r="FDT39" s="191"/>
      <c r="FDU39" s="191"/>
      <c r="FDV39" s="191"/>
      <c r="FDW39" s="191"/>
      <c r="FDX39" s="191"/>
      <c r="FDY39" s="191"/>
      <c r="FDZ39" s="191"/>
      <c r="FEA39" s="191"/>
      <c r="FEB39" s="191"/>
      <c r="FEC39" s="191"/>
      <c r="FED39" s="191"/>
      <c r="FEE39" s="191"/>
      <c r="FEF39" s="191"/>
      <c r="FEG39" s="191"/>
      <c r="FEH39" s="191"/>
      <c r="FEI39" s="191"/>
      <c r="FEJ39" s="191"/>
      <c r="FEK39" s="191"/>
      <c r="FEL39" s="191"/>
      <c r="FEM39" s="191"/>
      <c r="FEN39" s="191"/>
      <c r="FEO39" s="191"/>
      <c r="FEP39" s="191"/>
      <c r="FEQ39" s="191"/>
      <c r="FER39" s="191"/>
      <c r="FES39" s="191"/>
      <c r="FET39" s="191"/>
      <c r="FEU39" s="191"/>
      <c r="FEV39" s="191"/>
      <c r="FEW39" s="191"/>
      <c r="FEX39" s="191"/>
      <c r="FEY39" s="191"/>
      <c r="FEZ39" s="191"/>
      <c r="FFA39" s="191"/>
      <c r="FFB39" s="191"/>
      <c r="FFC39" s="191"/>
      <c r="FFD39" s="191"/>
      <c r="FFE39" s="191"/>
      <c r="FFF39" s="191"/>
      <c r="FFG39" s="191"/>
      <c r="FFH39" s="191"/>
      <c r="FFI39" s="191"/>
      <c r="FFJ39" s="191"/>
      <c r="FFK39" s="191"/>
      <c r="FFL39" s="191"/>
      <c r="FFM39" s="191"/>
      <c r="FFN39" s="191"/>
      <c r="FFO39" s="191"/>
      <c r="FFP39" s="191"/>
      <c r="FFQ39" s="191"/>
      <c r="FFR39" s="191"/>
      <c r="FFS39" s="191"/>
      <c r="FFT39" s="191"/>
      <c r="FFU39" s="191"/>
      <c r="FFV39" s="191"/>
      <c r="FFW39" s="191"/>
      <c r="FFX39" s="191"/>
      <c r="FFY39" s="191"/>
      <c r="FFZ39" s="191"/>
      <c r="FGA39" s="191"/>
      <c r="FGB39" s="191"/>
      <c r="FGC39" s="191"/>
      <c r="FGD39" s="191"/>
      <c r="FGE39" s="191"/>
      <c r="FGF39" s="191"/>
      <c r="FGG39" s="191"/>
      <c r="FGH39" s="191"/>
      <c r="FGI39" s="191"/>
      <c r="FGJ39" s="191"/>
      <c r="FGK39" s="191"/>
      <c r="FGL39" s="191"/>
      <c r="FGM39" s="191"/>
      <c r="FGN39" s="191"/>
      <c r="FGO39" s="191"/>
      <c r="FGP39" s="191"/>
      <c r="FGQ39" s="191"/>
      <c r="FGR39" s="191"/>
      <c r="FGS39" s="191"/>
      <c r="FGT39" s="191"/>
      <c r="FGU39" s="191"/>
      <c r="FGV39" s="191"/>
      <c r="FGW39" s="191"/>
      <c r="FGX39" s="191"/>
      <c r="FGY39" s="191"/>
      <c r="FGZ39" s="191"/>
      <c r="FHA39" s="191"/>
      <c r="FHB39" s="191"/>
      <c r="FHC39" s="191"/>
      <c r="FHD39" s="191"/>
      <c r="FHE39" s="191"/>
      <c r="FHF39" s="191"/>
      <c r="FHG39" s="191"/>
      <c r="FHH39" s="191"/>
      <c r="FHI39" s="191"/>
      <c r="FHJ39" s="191"/>
      <c r="FHK39" s="191"/>
      <c r="FHL39" s="191"/>
      <c r="FHM39" s="191"/>
      <c r="FHN39" s="191"/>
      <c r="FHO39" s="191"/>
      <c r="FHP39" s="191"/>
      <c r="FHQ39" s="191"/>
      <c r="FHR39" s="191"/>
      <c r="FHS39" s="191"/>
      <c r="FHT39" s="191"/>
      <c r="FHU39" s="191"/>
      <c r="FHV39" s="191"/>
      <c r="FHW39" s="191"/>
      <c r="FHX39" s="191"/>
      <c r="FHY39" s="191"/>
      <c r="FHZ39" s="191"/>
      <c r="FIA39" s="191"/>
      <c r="FIB39" s="191"/>
      <c r="FIC39" s="191"/>
      <c r="FID39" s="191"/>
      <c r="FIE39" s="191"/>
      <c r="FIF39" s="191"/>
      <c r="FIG39" s="191"/>
      <c r="FIH39" s="191"/>
      <c r="FII39" s="191"/>
      <c r="FIJ39" s="191"/>
      <c r="FIK39" s="191"/>
      <c r="FIL39" s="191"/>
      <c r="FIM39" s="191"/>
      <c r="FIN39" s="191"/>
      <c r="FIO39" s="191"/>
      <c r="FIP39" s="191"/>
      <c r="FIQ39" s="191"/>
      <c r="FIR39" s="191"/>
      <c r="FIS39" s="191"/>
      <c r="FIT39" s="191"/>
      <c r="FIU39" s="191"/>
      <c r="FIV39" s="191"/>
      <c r="FIW39" s="191"/>
      <c r="FIX39" s="191"/>
      <c r="FIY39" s="191"/>
      <c r="FIZ39" s="191"/>
      <c r="FJA39" s="191"/>
      <c r="FJB39" s="191"/>
      <c r="FJC39" s="191"/>
      <c r="FJD39" s="191"/>
      <c r="FJE39" s="191"/>
      <c r="FJF39" s="191"/>
      <c r="FJG39" s="191"/>
      <c r="FJH39" s="191"/>
      <c r="FJI39" s="191"/>
      <c r="FJJ39" s="191"/>
      <c r="FJK39" s="191"/>
      <c r="FJL39" s="191"/>
      <c r="FJM39" s="191"/>
      <c r="FJN39" s="191"/>
      <c r="FJO39" s="191"/>
      <c r="FJP39" s="191"/>
      <c r="FJQ39" s="191"/>
      <c r="FJR39" s="191"/>
      <c r="FJS39" s="191"/>
      <c r="FJT39" s="191"/>
      <c r="FJU39" s="191"/>
      <c r="FJV39" s="191"/>
      <c r="FJW39" s="191"/>
      <c r="FJX39" s="191"/>
      <c r="FJY39" s="191"/>
      <c r="FJZ39" s="191"/>
      <c r="FKA39" s="191"/>
      <c r="FKB39" s="191"/>
      <c r="FKC39" s="191"/>
      <c r="FKD39" s="191"/>
      <c r="FKE39" s="191"/>
      <c r="FKF39" s="191"/>
      <c r="FKG39" s="191"/>
      <c r="FKH39" s="191"/>
      <c r="FKI39" s="191"/>
      <c r="FKJ39" s="191"/>
      <c r="FKK39" s="191"/>
      <c r="FKL39" s="191"/>
      <c r="FKM39" s="191"/>
      <c r="FKN39" s="191"/>
      <c r="FKO39" s="191"/>
      <c r="FKP39" s="191"/>
      <c r="FKQ39" s="191"/>
      <c r="FKR39" s="191"/>
      <c r="FKS39" s="191"/>
      <c r="FKT39" s="191"/>
      <c r="FKU39" s="191"/>
      <c r="FKV39" s="191"/>
      <c r="FKW39" s="191"/>
      <c r="FKX39" s="191"/>
      <c r="FKY39" s="191"/>
      <c r="FKZ39" s="191"/>
      <c r="FLA39" s="191"/>
      <c r="FLB39" s="191"/>
      <c r="FLC39" s="191"/>
      <c r="FLD39" s="191"/>
      <c r="FLE39" s="191"/>
      <c r="FLF39" s="191"/>
      <c r="FLG39" s="191"/>
      <c r="FLH39" s="191"/>
      <c r="FLI39" s="191"/>
      <c r="FLJ39" s="191"/>
      <c r="FLK39" s="191"/>
      <c r="FLL39" s="191"/>
      <c r="FLM39" s="191"/>
      <c r="FLN39" s="191"/>
      <c r="FLO39" s="191"/>
      <c r="FLP39" s="191"/>
      <c r="FLQ39" s="191"/>
      <c r="FLR39" s="191"/>
      <c r="FLS39" s="191"/>
      <c r="FLT39" s="191"/>
      <c r="FLU39" s="191"/>
      <c r="FLV39" s="191"/>
      <c r="FLW39" s="191"/>
      <c r="FLX39" s="191"/>
      <c r="FLY39" s="191"/>
      <c r="FLZ39" s="191"/>
      <c r="FMA39" s="191"/>
      <c r="FMB39" s="191"/>
      <c r="FMC39" s="191"/>
      <c r="FMD39" s="191"/>
      <c r="FME39" s="191"/>
      <c r="FMF39" s="191"/>
      <c r="FMG39" s="191"/>
      <c r="FMH39" s="191"/>
      <c r="FMI39" s="191"/>
      <c r="FMJ39" s="191"/>
      <c r="FMK39" s="191"/>
      <c r="FML39" s="191"/>
      <c r="FMM39" s="191"/>
      <c r="FMN39" s="191"/>
      <c r="FMO39" s="191"/>
      <c r="FMP39" s="191"/>
      <c r="FMQ39" s="191"/>
      <c r="FMR39" s="191"/>
      <c r="FMS39" s="191"/>
      <c r="FMT39" s="191"/>
      <c r="FMU39" s="191"/>
      <c r="FMV39" s="191"/>
      <c r="FMW39" s="191"/>
      <c r="FMX39" s="191"/>
      <c r="FMY39" s="191"/>
      <c r="FMZ39" s="191"/>
      <c r="FNA39" s="191"/>
      <c r="FNB39" s="191"/>
      <c r="FNC39" s="191"/>
      <c r="FND39" s="191"/>
      <c r="FNE39" s="191"/>
      <c r="FNF39" s="191"/>
      <c r="FNG39" s="191"/>
      <c r="FNH39" s="191"/>
      <c r="FNI39" s="191"/>
      <c r="FNJ39" s="191"/>
      <c r="FNK39" s="191"/>
      <c r="FNL39" s="191"/>
      <c r="FNM39" s="191"/>
      <c r="FNN39" s="191"/>
      <c r="FNO39" s="191"/>
      <c r="FNP39" s="191"/>
      <c r="FNQ39" s="191"/>
      <c r="FNR39" s="191"/>
      <c r="FNS39" s="191"/>
      <c r="FNT39" s="191"/>
      <c r="FNU39" s="191"/>
      <c r="FNV39" s="191"/>
      <c r="FNW39" s="191"/>
      <c r="FNX39" s="191"/>
      <c r="FNY39" s="191"/>
      <c r="FNZ39" s="191"/>
      <c r="FOA39" s="191"/>
      <c r="FOB39" s="191"/>
      <c r="FOC39" s="191"/>
      <c r="FOD39" s="191"/>
      <c r="FOE39" s="191"/>
      <c r="FOF39" s="191"/>
      <c r="FOG39" s="191"/>
      <c r="FOH39" s="191"/>
      <c r="FOI39" s="191"/>
      <c r="FOJ39" s="191"/>
      <c r="FOK39" s="191"/>
      <c r="FOL39" s="191"/>
      <c r="FOM39" s="191"/>
      <c r="FON39" s="191"/>
      <c r="FOO39" s="191"/>
      <c r="FOP39" s="191"/>
      <c r="FOQ39" s="191"/>
      <c r="FOR39" s="191"/>
      <c r="FOS39" s="191"/>
      <c r="FOT39" s="191"/>
      <c r="FOU39" s="191"/>
      <c r="FOV39" s="191"/>
      <c r="FOW39" s="191"/>
      <c r="FOX39" s="191"/>
      <c r="FOY39" s="191"/>
      <c r="FOZ39" s="191"/>
      <c r="FPA39" s="191"/>
      <c r="FPB39" s="191"/>
      <c r="FPC39" s="191"/>
      <c r="FPD39" s="191"/>
      <c r="FPE39" s="191"/>
      <c r="FPF39" s="191"/>
      <c r="FPG39" s="191"/>
      <c r="FPH39" s="191"/>
      <c r="FPI39" s="191"/>
      <c r="FPJ39" s="191"/>
      <c r="FPK39" s="191"/>
      <c r="FPL39" s="191"/>
      <c r="FPM39" s="191"/>
      <c r="FPN39" s="191"/>
      <c r="FPO39" s="191"/>
      <c r="FPP39" s="191"/>
      <c r="FPQ39" s="191"/>
      <c r="FPR39" s="191"/>
      <c r="FPS39" s="191"/>
      <c r="FPT39" s="191"/>
      <c r="FPU39" s="191"/>
      <c r="FPV39" s="191"/>
      <c r="FPW39" s="191"/>
      <c r="FPX39" s="191"/>
      <c r="FPY39" s="191"/>
      <c r="FPZ39" s="191"/>
      <c r="FQA39" s="191"/>
      <c r="FQB39" s="191"/>
      <c r="FQC39" s="191"/>
      <c r="FQD39" s="191"/>
      <c r="FQE39" s="191"/>
      <c r="FQF39" s="191"/>
      <c r="FQG39" s="191"/>
      <c r="FQH39" s="191"/>
      <c r="FQI39" s="191"/>
      <c r="FQJ39" s="191"/>
      <c r="FQK39" s="191"/>
      <c r="FQL39" s="191"/>
      <c r="FQM39" s="191"/>
      <c r="FQN39" s="191"/>
      <c r="FQO39" s="191"/>
      <c r="FQP39" s="191"/>
      <c r="FQQ39" s="191"/>
      <c r="FQR39" s="191"/>
      <c r="FQS39" s="191"/>
      <c r="FQT39" s="191"/>
      <c r="FQU39" s="191"/>
      <c r="FQV39" s="191"/>
      <c r="FQW39" s="191"/>
      <c r="FQX39" s="191"/>
      <c r="FQY39" s="191"/>
      <c r="FQZ39" s="191"/>
      <c r="FRA39" s="191"/>
      <c r="FRB39" s="191"/>
      <c r="FRC39" s="191"/>
      <c r="FRD39" s="191"/>
      <c r="FRE39" s="191"/>
      <c r="FRF39" s="191"/>
      <c r="FRG39" s="191"/>
      <c r="FRH39" s="191"/>
      <c r="FRI39" s="191"/>
      <c r="FRJ39" s="191"/>
      <c r="FRK39" s="191"/>
      <c r="FRL39" s="191"/>
      <c r="FRM39" s="191"/>
      <c r="FRN39" s="191"/>
      <c r="FRO39" s="191"/>
      <c r="FRP39" s="191"/>
      <c r="FRQ39" s="191"/>
      <c r="FRR39" s="191"/>
      <c r="FRS39" s="191"/>
      <c r="FRT39" s="191"/>
      <c r="FRU39" s="191"/>
      <c r="FRV39" s="191"/>
      <c r="FRW39" s="191"/>
      <c r="FRX39" s="191"/>
      <c r="FRY39" s="191"/>
      <c r="FRZ39" s="191"/>
      <c r="FSA39" s="191"/>
      <c r="FSB39" s="191"/>
      <c r="FSC39" s="191"/>
      <c r="FSD39" s="191"/>
      <c r="FSE39" s="191"/>
      <c r="FSF39" s="191"/>
      <c r="FSG39" s="191"/>
      <c r="FSH39" s="191"/>
      <c r="FSI39" s="191"/>
      <c r="FSJ39" s="191"/>
      <c r="FSK39" s="191"/>
      <c r="FSL39" s="191"/>
      <c r="FSM39" s="191"/>
      <c r="FSN39" s="191"/>
      <c r="FSO39" s="191"/>
      <c r="FSP39" s="191"/>
      <c r="FSQ39" s="191"/>
      <c r="FSR39" s="191"/>
      <c r="FSS39" s="191"/>
      <c r="FST39" s="191"/>
      <c r="FSU39" s="191"/>
      <c r="FSV39" s="191"/>
      <c r="FSW39" s="191"/>
      <c r="FSX39" s="191"/>
      <c r="FSY39" s="191"/>
      <c r="FSZ39" s="191"/>
      <c r="FTA39" s="191"/>
      <c r="FTB39" s="191"/>
      <c r="FTC39" s="191"/>
      <c r="FTD39" s="191"/>
      <c r="FTE39" s="191"/>
      <c r="FTF39" s="191"/>
      <c r="FTG39" s="191"/>
      <c r="FTH39" s="191"/>
      <c r="FTI39" s="191"/>
      <c r="FTJ39" s="191"/>
      <c r="FTK39" s="191"/>
      <c r="FTL39" s="191"/>
      <c r="FTM39" s="191"/>
      <c r="FTN39" s="191"/>
      <c r="FTO39" s="191"/>
      <c r="FTP39" s="191"/>
      <c r="FTQ39" s="191"/>
      <c r="FTR39" s="191"/>
      <c r="FTS39" s="191"/>
      <c r="FTT39" s="191"/>
      <c r="FTU39" s="191"/>
      <c r="FTV39" s="191"/>
      <c r="FTW39" s="191"/>
      <c r="FTX39" s="191"/>
      <c r="FTY39" s="191"/>
      <c r="FTZ39" s="191"/>
      <c r="FUA39" s="191"/>
      <c r="FUB39" s="191"/>
      <c r="FUC39" s="191"/>
      <c r="FUD39" s="191"/>
      <c r="FUE39" s="191"/>
      <c r="FUF39" s="191"/>
      <c r="FUG39" s="191"/>
      <c r="FUH39" s="191"/>
      <c r="FUI39" s="191"/>
      <c r="FUJ39" s="191"/>
      <c r="FUK39" s="191"/>
      <c r="FUL39" s="191"/>
      <c r="FUM39" s="191"/>
      <c r="FUN39" s="191"/>
      <c r="FUO39" s="191"/>
      <c r="FUP39" s="191"/>
      <c r="FUQ39" s="191"/>
      <c r="FUR39" s="191"/>
      <c r="FUS39" s="191"/>
      <c r="FUT39" s="191"/>
      <c r="FUU39" s="191"/>
      <c r="FUV39" s="191"/>
      <c r="FUW39" s="191"/>
      <c r="FUX39" s="191"/>
      <c r="FUY39" s="191"/>
      <c r="FUZ39" s="191"/>
      <c r="FVA39" s="191"/>
      <c r="FVB39" s="191"/>
      <c r="FVC39" s="191"/>
      <c r="FVD39" s="191"/>
      <c r="FVE39" s="191"/>
      <c r="FVF39" s="191"/>
      <c r="FVG39" s="191"/>
      <c r="FVH39" s="191"/>
      <c r="FVI39" s="191"/>
      <c r="FVJ39" s="191"/>
      <c r="FVK39" s="191"/>
      <c r="FVL39" s="191"/>
      <c r="FVM39" s="191"/>
      <c r="FVN39" s="191"/>
      <c r="FVO39" s="191"/>
      <c r="FVP39" s="191"/>
      <c r="FVQ39" s="191"/>
      <c r="FVR39" s="191"/>
      <c r="FVS39" s="191"/>
      <c r="FVT39" s="191"/>
      <c r="FVU39" s="191"/>
      <c r="FVV39" s="191"/>
      <c r="FVW39" s="191"/>
      <c r="FVX39" s="191"/>
      <c r="FVY39" s="191"/>
      <c r="FVZ39" s="191"/>
      <c r="FWA39" s="191"/>
      <c r="FWB39" s="191"/>
      <c r="FWC39" s="191"/>
      <c r="FWD39" s="191"/>
      <c r="FWE39" s="191"/>
      <c r="FWF39" s="191"/>
      <c r="FWG39" s="191"/>
      <c r="FWH39" s="191"/>
      <c r="FWI39" s="191"/>
      <c r="FWJ39" s="191"/>
      <c r="FWK39" s="191"/>
      <c r="FWL39" s="191"/>
      <c r="FWM39" s="191"/>
      <c r="FWN39" s="191"/>
      <c r="FWO39" s="191"/>
      <c r="FWP39" s="191"/>
      <c r="FWQ39" s="191"/>
      <c r="FWR39" s="191"/>
      <c r="FWS39" s="191"/>
      <c r="FWT39" s="191"/>
      <c r="FWU39" s="191"/>
      <c r="FWV39" s="191"/>
      <c r="FWW39" s="191"/>
      <c r="FWX39" s="191"/>
      <c r="FWY39" s="191"/>
      <c r="FWZ39" s="191"/>
      <c r="FXA39" s="191"/>
      <c r="FXB39" s="191"/>
      <c r="FXC39" s="191"/>
      <c r="FXD39" s="191"/>
      <c r="FXE39" s="191"/>
      <c r="FXF39" s="191"/>
      <c r="FXG39" s="191"/>
      <c r="FXH39" s="191"/>
      <c r="FXI39" s="191"/>
      <c r="FXJ39" s="191"/>
      <c r="FXK39" s="191"/>
      <c r="FXL39" s="191"/>
      <c r="FXM39" s="191"/>
      <c r="FXN39" s="191"/>
      <c r="FXO39" s="191"/>
      <c r="FXP39" s="191"/>
      <c r="FXQ39" s="191"/>
      <c r="FXR39" s="191"/>
      <c r="FXS39" s="191"/>
      <c r="FXT39" s="191"/>
      <c r="FXU39" s="191"/>
      <c r="FXV39" s="191"/>
      <c r="FXW39" s="191"/>
      <c r="FXX39" s="191"/>
      <c r="FXY39" s="191"/>
      <c r="FXZ39" s="191"/>
      <c r="FYA39" s="191"/>
      <c r="FYB39" s="191"/>
      <c r="FYC39" s="191"/>
      <c r="FYD39" s="191"/>
      <c r="FYE39" s="191"/>
      <c r="FYF39" s="191"/>
      <c r="FYG39" s="191"/>
      <c r="FYH39" s="191"/>
      <c r="FYI39" s="191"/>
      <c r="FYJ39" s="191"/>
      <c r="FYK39" s="191"/>
      <c r="FYL39" s="191"/>
      <c r="FYM39" s="191"/>
      <c r="FYN39" s="191"/>
      <c r="FYO39" s="191"/>
      <c r="FYP39" s="191"/>
      <c r="FYQ39" s="191"/>
      <c r="FYR39" s="191"/>
      <c r="FYS39" s="191"/>
      <c r="FYT39" s="191"/>
      <c r="FYU39" s="191"/>
      <c r="FYV39" s="191"/>
      <c r="FYW39" s="191"/>
      <c r="FYX39" s="191"/>
      <c r="FYY39" s="191"/>
      <c r="FYZ39" s="191"/>
      <c r="FZA39" s="191"/>
      <c r="FZB39" s="191"/>
      <c r="FZC39" s="191"/>
      <c r="FZD39" s="191"/>
      <c r="FZE39" s="191"/>
      <c r="FZF39" s="191"/>
      <c r="FZG39" s="191"/>
      <c r="FZH39" s="191"/>
      <c r="FZI39" s="191"/>
      <c r="FZJ39" s="191"/>
      <c r="FZK39" s="191"/>
      <c r="FZL39" s="191"/>
      <c r="FZM39" s="191"/>
      <c r="FZN39" s="191"/>
      <c r="FZO39" s="191"/>
      <c r="FZP39" s="191"/>
      <c r="FZQ39" s="191"/>
      <c r="FZR39" s="191"/>
      <c r="FZS39" s="191"/>
      <c r="FZT39" s="191"/>
      <c r="FZU39" s="191"/>
      <c r="FZV39" s="191"/>
      <c r="FZW39" s="191"/>
      <c r="FZX39" s="191"/>
      <c r="FZY39" s="191"/>
      <c r="FZZ39" s="191"/>
      <c r="GAA39" s="191"/>
      <c r="GAB39" s="191"/>
      <c r="GAC39" s="191"/>
      <c r="GAD39" s="191"/>
      <c r="GAE39" s="191"/>
      <c r="GAF39" s="191"/>
      <c r="GAG39" s="191"/>
      <c r="GAH39" s="191"/>
      <c r="GAI39" s="191"/>
      <c r="GAJ39" s="191"/>
      <c r="GAK39" s="191"/>
      <c r="GAL39" s="191"/>
      <c r="GAM39" s="191"/>
      <c r="GAN39" s="191"/>
      <c r="GAO39" s="191"/>
      <c r="GAP39" s="191"/>
      <c r="GAQ39" s="191"/>
      <c r="GAR39" s="191"/>
      <c r="GAS39" s="191"/>
      <c r="GAT39" s="191"/>
      <c r="GAU39" s="191"/>
      <c r="GAV39" s="191"/>
      <c r="GAW39" s="191"/>
      <c r="GAX39" s="191"/>
      <c r="GAY39" s="191"/>
      <c r="GAZ39" s="191"/>
      <c r="GBA39" s="191"/>
      <c r="GBB39" s="191"/>
      <c r="GBC39" s="191"/>
      <c r="GBD39" s="191"/>
      <c r="GBE39" s="191"/>
      <c r="GBF39" s="191"/>
      <c r="GBG39" s="191"/>
      <c r="GBH39" s="191"/>
      <c r="GBI39" s="191"/>
      <c r="GBJ39" s="191"/>
      <c r="GBK39" s="191"/>
      <c r="GBL39" s="191"/>
      <c r="GBM39" s="191"/>
      <c r="GBN39" s="191"/>
      <c r="GBO39" s="191"/>
      <c r="GBP39" s="191"/>
      <c r="GBQ39" s="191"/>
      <c r="GBR39" s="191"/>
      <c r="GBS39" s="191"/>
      <c r="GBT39" s="191"/>
      <c r="GBU39" s="191"/>
      <c r="GBV39" s="191"/>
      <c r="GBW39" s="191"/>
      <c r="GBX39" s="191"/>
      <c r="GBY39" s="191"/>
      <c r="GBZ39" s="191"/>
      <c r="GCA39" s="191"/>
      <c r="GCB39" s="191"/>
      <c r="GCC39" s="191"/>
      <c r="GCD39" s="191"/>
      <c r="GCE39" s="191"/>
      <c r="GCF39" s="191"/>
      <c r="GCG39" s="191"/>
      <c r="GCH39" s="191"/>
      <c r="GCI39" s="191"/>
      <c r="GCJ39" s="191"/>
      <c r="GCK39" s="191"/>
      <c r="GCL39" s="191"/>
      <c r="GCM39" s="191"/>
      <c r="GCN39" s="191"/>
      <c r="GCO39" s="191"/>
      <c r="GCP39" s="191"/>
      <c r="GCQ39" s="191"/>
      <c r="GCR39" s="191"/>
      <c r="GCS39" s="191"/>
      <c r="GCT39" s="191"/>
      <c r="GCU39" s="191"/>
      <c r="GCV39" s="191"/>
      <c r="GCW39" s="191"/>
      <c r="GCX39" s="191"/>
      <c r="GCY39" s="191"/>
      <c r="GCZ39" s="191"/>
      <c r="GDA39" s="191"/>
      <c r="GDB39" s="191"/>
      <c r="GDC39" s="191"/>
      <c r="GDD39" s="191"/>
      <c r="GDE39" s="191"/>
      <c r="GDF39" s="191"/>
      <c r="GDG39" s="191"/>
      <c r="GDH39" s="191"/>
      <c r="GDI39" s="191"/>
      <c r="GDJ39" s="191"/>
      <c r="GDK39" s="191"/>
      <c r="GDL39" s="191"/>
      <c r="GDM39" s="191"/>
      <c r="GDN39" s="191"/>
      <c r="GDO39" s="191"/>
      <c r="GDP39" s="191"/>
      <c r="GDQ39" s="191"/>
      <c r="GDR39" s="191"/>
      <c r="GDS39" s="191"/>
      <c r="GDT39" s="191"/>
      <c r="GDU39" s="191"/>
      <c r="GDV39" s="191"/>
      <c r="GDW39" s="191"/>
      <c r="GDX39" s="191"/>
      <c r="GDY39" s="191"/>
      <c r="GDZ39" s="191"/>
      <c r="GEA39" s="191"/>
      <c r="GEB39" s="191"/>
      <c r="GEC39" s="191"/>
      <c r="GED39" s="191"/>
      <c r="GEE39" s="191"/>
      <c r="GEF39" s="191"/>
      <c r="GEG39" s="191"/>
      <c r="GEH39" s="191"/>
      <c r="GEI39" s="191"/>
      <c r="GEJ39" s="191"/>
      <c r="GEK39" s="191"/>
      <c r="GEL39" s="191"/>
      <c r="GEM39" s="191"/>
      <c r="GEN39" s="191"/>
      <c r="GEO39" s="191"/>
      <c r="GEP39" s="191"/>
      <c r="GEQ39" s="191"/>
      <c r="GER39" s="191"/>
      <c r="GES39" s="191"/>
      <c r="GET39" s="191"/>
      <c r="GEU39" s="191"/>
      <c r="GEV39" s="191"/>
      <c r="GEW39" s="191"/>
      <c r="GEX39" s="191"/>
      <c r="GEY39" s="191"/>
      <c r="GEZ39" s="191"/>
      <c r="GFA39" s="191"/>
      <c r="GFB39" s="191"/>
      <c r="GFC39" s="191"/>
      <c r="GFD39" s="191"/>
      <c r="GFE39" s="191"/>
      <c r="GFF39" s="191"/>
      <c r="GFG39" s="191"/>
      <c r="GFH39" s="191"/>
      <c r="GFI39" s="191"/>
      <c r="GFJ39" s="191"/>
      <c r="GFK39" s="191"/>
      <c r="GFL39" s="191"/>
      <c r="GFM39" s="191"/>
      <c r="GFN39" s="191"/>
      <c r="GFO39" s="191"/>
      <c r="GFP39" s="191"/>
      <c r="GFQ39" s="191"/>
      <c r="GFR39" s="191"/>
      <c r="GFS39" s="191"/>
      <c r="GFT39" s="191"/>
      <c r="GFU39" s="191"/>
      <c r="GFV39" s="191"/>
      <c r="GFW39" s="191"/>
      <c r="GFX39" s="191"/>
      <c r="GFY39" s="191"/>
      <c r="GFZ39" s="191"/>
      <c r="GGA39" s="191"/>
      <c r="GGB39" s="191"/>
      <c r="GGC39" s="191"/>
      <c r="GGD39" s="191"/>
      <c r="GGE39" s="191"/>
      <c r="GGF39" s="191"/>
      <c r="GGG39" s="191"/>
      <c r="GGH39" s="191"/>
      <c r="GGI39" s="191"/>
      <c r="GGJ39" s="191"/>
      <c r="GGK39" s="191"/>
      <c r="GGL39" s="191"/>
      <c r="GGM39" s="191"/>
      <c r="GGN39" s="191"/>
      <c r="GGO39" s="191"/>
      <c r="GGP39" s="191"/>
      <c r="GGQ39" s="191"/>
      <c r="GGR39" s="191"/>
      <c r="GGS39" s="191"/>
      <c r="GGT39" s="191"/>
      <c r="GGU39" s="191"/>
      <c r="GGV39" s="191"/>
      <c r="GGW39" s="191"/>
      <c r="GGX39" s="191"/>
      <c r="GGY39" s="191"/>
      <c r="GGZ39" s="191"/>
      <c r="GHA39" s="191"/>
      <c r="GHB39" s="191"/>
      <c r="GHC39" s="191"/>
      <c r="GHD39" s="191"/>
      <c r="GHE39" s="191"/>
      <c r="GHF39" s="191"/>
      <c r="GHG39" s="191"/>
      <c r="GHH39" s="191"/>
      <c r="GHI39" s="191"/>
      <c r="GHJ39" s="191"/>
      <c r="GHK39" s="191"/>
      <c r="GHL39" s="191"/>
      <c r="GHM39" s="191"/>
      <c r="GHN39" s="191"/>
      <c r="GHO39" s="191"/>
      <c r="GHP39" s="191"/>
      <c r="GHQ39" s="191"/>
      <c r="GHR39" s="191"/>
      <c r="GHS39" s="191"/>
      <c r="GHT39" s="191"/>
      <c r="GHU39" s="191"/>
      <c r="GHV39" s="191"/>
      <c r="GHW39" s="191"/>
      <c r="GHX39" s="191"/>
      <c r="GHY39" s="191"/>
      <c r="GHZ39" s="191"/>
      <c r="GIA39" s="191"/>
      <c r="GIB39" s="191"/>
      <c r="GIC39" s="191"/>
      <c r="GID39" s="191"/>
      <c r="GIE39" s="191"/>
      <c r="GIF39" s="191"/>
      <c r="GIG39" s="191"/>
      <c r="GIH39" s="191"/>
      <c r="GII39" s="191"/>
      <c r="GIJ39" s="191"/>
      <c r="GIK39" s="191"/>
      <c r="GIL39" s="191"/>
      <c r="GIM39" s="191"/>
      <c r="GIN39" s="191"/>
      <c r="GIO39" s="191"/>
      <c r="GIP39" s="191"/>
      <c r="GIQ39" s="191"/>
      <c r="GIR39" s="191"/>
      <c r="GIS39" s="191"/>
      <c r="GIT39" s="191"/>
      <c r="GIU39" s="191"/>
      <c r="GIV39" s="191"/>
      <c r="GIW39" s="191"/>
      <c r="GIX39" s="191"/>
      <c r="GIY39" s="191"/>
      <c r="GIZ39" s="191"/>
      <c r="GJA39" s="191"/>
      <c r="GJB39" s="191"/>
      <c r="GJC39" s="191"/>
      <c r="GJD39" s="191"/>
      <c r="GJE39" s="191"/>
      <c r="GJF39" s="191"/>
      <c r="GJG39" s="191"/>
      <c r="GJH39" s="191"/>
      <c r="GJI39" s="191"/>
      <c r="GJJ39" s="191"/>
      <c r="GJK39" s="191"/>
      <c r="GJL39" s="191"/>
      <c r="GJM39" s="191"/>
      <c r="GJN39" s="191"/>
      <c r="GJO39" s="191"/>
      <c r="GJP39" s="191"/>
      <c r="GJQ39" s="191"/>
      <c r="GJR39" s="191"/>
      <c r="GJS39" s="191"/>
      <c r="GJT39" s="191"/>
      <c r="GJU39" s="191"/>
      <c r="GJV39" s="191"/>
      <c r="GJW39" s="191"/>
      <c r="GJX39" s="191"/>
      <c r="GJY39" s="191"/>
      <c r="GJZ39" s="191"/>
      <c r="GKA39" s="191"/>
      <c r="GKB39" s="191"/>
      <c r="GKC39" s="191"/>
      <c r="GKD39" s="191"/>
      <c r="GKE39" s="191"/>
      <c r="GKF39" s="191"/>
      <c r="GKG39" s="191"/>
      <c r="GKH39" s="191"/>
      <c r="GKI39" s="191"/>
      <c r="GKJ39" s="191"/>
      <c r="GKK39" s="191"/>
      <c r="GKL39" s="191"/>
      <c r="GKM39" s="191"/>
      <c r="GKN39" s="191"/>
      <c r="GKO39" s="191"/>
      <c r="GKP39" s="191"/>
      <c r="GKQ39" s="191"/>
      <c r="GKR39" s="191"/>
      <c r="GKS39" s="191"/>
      <c r="GKT39" s="191"/>
      <c r="GKU39" s="191"/>
      <c r="GKV39" s="191"/>
      <c r="GKW39" s="191"/>
      <c r="GKX39" s="191"/>
      <c r="GKY39" s="191"/>
      <c r="GKZ39" s="191"/>
      <c r="GLA39" s="191"/>
      <c r="GLB39" s="191"/>
      <c r="GLC39" s="191"/>
      <c r="GLD39" s="191"/>
      <c r="GLE39" s="191"/>
      <c r="GLF39" s="191"/>
      <c r="GLG39" s="191"/>
      <c r="GLH39" s="191"/>
      <c r="GLI39" s="191"/>
      <c r="GLJ39" s="191"/>
      <c r="GLK39" s="191"/>
      <c r="GLL39" s="191"/>
      <c r="GLM39" s="191"/>
      <c r="GLN39" s="191"/>
      <c r="GLO39" s="191"/>
      <c r="GLP39" s="191"/>
      <c r="GLQ39" s="191"/>
      <c r="GLR39" s="191"/>
      <c r="GLS39" s="191"/>
      <c r="GLT39" s="191"/>
      <c r="GLU39" s="191"/>
      <c r="GLV39" s="191"/>
      <c r="GLW39" s="191"/>
      <c r="GLX39" s="191"/>
      <c r="GLY39" s="191"/>
      <c r="GLZ39" s="191"/>
      <c r="GMA39" s="191"/>
      <c r="GMB39" s="191"/>
      <c r="GMC39" s="191"/>
      <c r="GMD39" s="191"/>
      <c r="GME39" s="191"/>
      <c r="GMF39" s="191"/>
      <c r="GMG39" s="191"/>
      <c r="GMH39" s="191"/>
      <c r="GMI39" s="191"/>
      <c r="GMJ39" s="191"/>
      <c r="GMK39" s="191"/>
      <c r="GML39" s="191"/>
      <c r="GMM39" s="191"/>
      <c r="GMN39" s="191"/>
      <c r="GMO39" s="191"/>
      <c r="GMP39" s="191"/>
      <c r="GMQ39" s="191"/>
      <c r="GMR39" s="191"/>
      <c r="GMS39" s="191"/>
      <c r="GMT39" s="191"/>
      <c r="GMU39" s="191"/>
      <c r="GMV39" s="191"/>
      <c r="GMW39" s="191"/>
      <c r="GMX39" s="191"/>
      <c r="GMY39" s="191"/>
      <c r="GMZ39" s="191"/>
      <c r="GNA39" s="191"/>
      <c r="GNB39" s="191"/>
      <c r="GNC39" s="191"/>
      <c r="GND39" s="191"/>
      <c r="GNE39" s="191"/>
      <c r="GNF39" s="191"/>
      <c r="GNG39" s="191"/>
      <c r="GNH39" s="191"/>
      <c r="GNI39" s="191"/>
      <c r="GNJ39" s="191"/>
      <c r="GNK39" s="191"/>
      <c r="GNL39" s="191"/>
      <c r="GNM39" s="191"/>
      <c r="GNN39" s="191"/>
      <c r="GNO39" s="191"/>
      <c r="GNP39" s="191"/>
      <c r="GNQ39" s="191"/>
      <c r="GNR39" s="191"/>
      <c r="GNS39" s="191"/>
      <c r="GNT39" s="191"/>
      <c r="GNU39" s="191"/>
      <c r="GNV39" s="191"/>
      <c r="GNW39" s="191"/>
      <c r="GNX39" s="191"/>
      <c r="GNY39" s="191"/>
      <c r="GNZ39" s="191"/>
      <c r="GOA39" s="191"/>
      <c r="GOB39" s="191"/>
      <c r="GOC39" s="191"/>
      <c r="GOD39" s="191"/>
      <c r="GOE39" s="191"/>
      <c r="GOF39" s="191"/>
      <c r="GOG39" s="191"/>
      <c r="GOH39" s="191"/>
      <c r="GOI39" s="191"/>
      <c r="GOJ39" s="191"/>
      <c r="GOK39" s="191"/>
      <c r="GOL39" s="191"/>
      <c r="GOM39" s="191"/>
      <c r="GON39" s="191"/>
      <c r="GOO39" s="191"/>
      <c r="GOP39" s="191"/>
      <c r="GOQ39" s="191"/>
      <c r="GOR39" s="191"/>
      <c r="GOS39" s="191"/>
      <c r="GOT39" s="191"/>
      <c r="GOU39" s="191"/>
      <c r="GOV39" s="191"/>
      <c r="GOW39" s="191"/>
      <c r="GOX39" s="191"/>
      <c r="GOY39" s="191"/>
      <c r="GOZ39" s="191"/>
      <c r="GPA39" s="191"/>
      <c r="GPB39" s="191"/>
      <c r="GPC39" s="191"/>
      <c r="GPD39" s="191"/>
      <c r="GPE39" s="191"/>
      <c r="GPF39" s="191"/>
      <c r="GPG39" s="191"/>
      <c r="GPH39" s="191"/>
      <c r="GPI39" s="191"/>
      <c r="GPJ39" s="191"/>
      <c r="GPK39" s="191"/>
      <c r="GPL39" s="191"/>
      <c r="GPM39" s="191"/>
      <c r="GPN39" s="191"/>
      <c r="GPO39" s="191"/>
      <c r="GPP39" s="191"/>
      <c r="GPQ39" s="191"/>
      <c r="GPR39" s="191"/>
      <c r="GPS39" s="191"/>
      <c r="GPT39" s="191"/>
      <c r="GPU39" s="191"/>
      <c r="GPV39" s="191"/>
      <c r="GPW39" s="191"/>
      <c r="GPX39" s="191"/>
      <c r="GPY39" s="191"/>
      <c r="GPZ39" s="191"/>
      <c r="GQA39" s="191"/>
      <c r="GQB39" s="191"/>
      <c r="GQC39" s="191"/>
      <c r="GQD39" s="191"/>
      <c r="GQE39" s="191"/>
      <c r="GQF39" s="191"/>
      <c r="GQG39" s="191"/>
      <c r="GQH39" s="191"/>
      <c r="GQI39" s="191"/>
      <c r="GQJ39" s="191"/>
      <c r="GQK39" s="191"/>
      <c r="GQL39" s="191"/>
      <c r="GQM39" s="191"/>
      <c r="GQN39" s="191"/>
      <c r="GQO39" s="191"/>
      <c r="GQP39" s="191"/>
      <c r="GQQ39" s="191"/>
      <c r="GQR39" s="191"/>
      <c r="GQS39" s="191"/>
      <c r="GQT39" s="191"/>
      <c r="GQU39" s="191"/>
      <c r="GQV39" s="191"/>
      <c r="GQW39" s="191"/>
      <c r="GQX39" s="191"/>
      <c r="GQY39" s="191"/>
      <c r="GQZ39" s="191"/>
      <c r="GRA39" s="191"/>
      <c r="GRB39" s="191"/>
      <c r="GRC39" s="191"/>
      <c r="GRD39" s="191"/>
      <c r="GRE39" s="191"/>
      <c r="GRF39" s="191"/>
      <c r="GRG39" s="191"/>
      <c r="GRH39" s="191"/>
      <c r="GRI39" s="191"/>
      <c r="GRJ39" s="191"/>
      <c r="GRK39" s="191"/>
      <c r="GRL39" s="191"/>
      <c r="GRM39" s="191"/>
      <c r="GRN39" s="191"/>
      <c r="GRO39" s="191"/>
      <c r="GRP39" s="191"/>
      <c r="GRQ39" s="191"/>
      <c r="GRR39" s="191"/>
      <c r="GRS39" s="191"/>
      <c r="GRT39" s="191"/>
      <c r="GRU39" s="191"/>
      <c r="GRV39" s="191"/>
      <c r="GRW39" s="191"/>
      <c r="GRX39" s="191"/>
      <c r="GRY39" s="191"/>
      <c r="GRZ39" s="191"/>
      <c r="GSA39" s="191"/>
      <c r="GSB39" s="191"/>
      <c r="GSC39" s="191"/>
      <c r="GSD39" s="191"/>
      <c r="GSE39" s="191"/>
      <c r="GSF39" s="191"/>
      <c r="GSG39" s="191"/>
      <c r="GSH39" s="191"/>
      <c r="GSI39" s="191"/>
      <c r="GSJ39" s="191"/>
      <c r="GSK39" s="191"/>
      <c r="GSL39" s="191"/>
      <c r="GSM39" s="191"/>
      <c r="GSN39" s="191"/>
      <c r="GSO39" s="191"/>
      <c r="GSP39" s="191"/>
      <c r="GSQ39" s="191"/>
      <c r="GSR39" s="191"/>
      <c r="GSS39" s="191"/>
      <c r="GST39" s="191"/>
      <c r="GSU39" s="191"/>
      <c r="GSV39" s="191"/>
      <c r="GSW39" s="191"/>
      <c r="GSX39" s="191"/>
      <c r="GSY39" s="191"/>
      <c r="GSZ39" s="191"/>
      <c r="GTA39" s="191"/>
      <c r="GTB39" s="191"/>
      <c r="GTC39" s="191"/>
      <c r="GTD39" s="191"/>
      <c r="GTE39" s="191"/>
      <c r="GTF39" s="191"/>
      <c r="GTG39" s="191"/>
      <c r="GTH39" s="191"/>
      <c r="GTI39" s="191"/>
      <c r="GTJ39" s="191"/>
      <c r="GTK39" s="191"/>
      <c r="GTL39" s="191"/>
      <c r="GTM39" s="191"/>
      <c r="GTN39" s="191"/>
      <c r="GTO39" s="191"/>
      <c r="GTP39" s="191"/>
      <c r="GTQ39" s="191"/>
      <c r="GTR39" s="191"/>
      <c r="GTS39" s="191"/>
      <c r="GTT39" s="191"/>
      <c r="GTU39" s="191"/>
      <c r="GTV39" s="191"/>
      <c r="GTW39" s="191"/>
      <c r="GTX39" s="191"/>
      <c r="GTY39" s="191"/>
      <c r="GTZ39" s="191"/>
      <c r="GUA39" s="191"/>
      <c r="GUB39" s="191"/>
      <c r="GUC39" s="191"/>
      <c r="GUD39" s="191"/>
      <c r="GUE39" s="191"/>
      <c r="GUF39" s="191"/>
      <c r="GUG39" s="191"/>
      <c r="GUH39" s="191"/>
      <c r="GUI39" s="191"/>
      <c r="GUJ39" s="191"/>
      <c r="GUK39" s="191"/>
      <c r="GUL39" s="191"/>
      <c r="GUM39" s="191"/>
      <c r="GUN39" s="191"/>
      <c r="GUO39" s="191"/>
      <c r="GUP39" s="191"/>
      <c r="GUQ39" s="191"/>
      <c r="GUR39" s="191"/>
      <c r="GUS39" s="191"/>
      <c r="GUT39" s="191"/>
      <c r="GUU39" s="191"/>
      <c r="GUV39" s="191"/>
      <c r="GUW39" s="191"/>
      <c r="GUX39" s="191"/>
      <c r="GUY39" s="191"/>
      <c r="GUZ39" s="191"/>
      <c r="GVA39" s="191"/>
      <c r="GVB39" s="191"/>
      <c r="GVC39" s="191"/>
      <c r="GVD39" s="191"/>
      <c r="GVE39" s="191"/>
      <c r="GVF39" s="191"/>
      <c r="GVG39" s="191"/>
      <c r="GVH39" s="191"/>
      <c r="GVI39" s="191"/>
      <c r="GVJ39" s="191"/>
      <c r="GVK39" s="191"/>
      <c r="GVL39" s="191"/>
      <c r="GVM39" s="191"/>
      <c r="GVN39" s="191"/>
      <c r="GVO39" s="191"/>
      <c r="GVP39" s="191"/>
      <c r="GVQ39" s="191"/>
      <c r="GVR39" s="191"/>
      <c r="GVS39" s="191"/>
      <c r="GVT39" s="191"/>
      <c r="GVU39" s="191"/>
      <c r="GVV39" s="191"/>
      <c r="GVW39" s="191"/>
      <c r="GVX39" s="191"/>
      <c r="GVY39" s="191"/>
      <c r="GVZ39" s="191"/>
      <c r="GWA39" s="191"/>
      <c r="GWB39" s="191"/>
      <c r="GWC39" s="191"/>
      <c r="GWD39" s="191"/>
      <c r="GWE39" s="191"/>
      <c r="GWF39" s="191"/>
      <c r="GWG39" s="191"/>
      <c r="GWH39" s="191"/>
      <c r="GWI39" s="191"/>
      <c r="GWJ39" s="191"/>
      <c r="GWK39" s="191"/>
      <c r="GWL39" s="191"/>
      <c r="GWM39" s="191"/>
      <c r="GWN39" s="191"/>
      <c r="GWO39" s="191"/>
      <c r="GWP39" s="191"/>
      <c r="GWQ39" s="191"/>
      <c r="GWR39" s="191"/>
      <c r="GWS39" s="191"/>
      <c r="GWT39" s="191"/>
      <c r="GWU39" s="191"/>
      <c r="GWV39" s="191"/>
      <c r="GWW39" s="191"/>
      <c r="GWX39" s="191"/>
      <c r="GWY39" s="191"/>
      <c r="GWZ39" s="191"/>
      <c r="GXA39" s="191"/>
      <c r="GXB39" s="191"/>
      <c r="GXC39" s="191"/>
      <c r="GXD39" s="191"/>
      <c r="GXE39" s="191"/>
      <c r="GXF39" s="191"/>
      <c r="GXG39" s="191"/>
      <c r="GXH39" s="191"/>
      <c r="GXI39" s="191"/>
      <c r="GXJ39" s="191"/>
      <c r="GXK39" s="191"/>
      <c r="GXL39" s="191"/>
      <c r="GXM39" s="191"/>
      <c r="GXN39" s="191"/>
      <c r="GXO39" s="191"/>
      <c r="GXP39" s="191"/>
      <c r="GXQ39" s="191"/>
      <c r="GXR39" s="191"/>
      <c r="GXS39" s="191"/>
      <c r="GXT39" s="191"/>
      <c r="GXU39" s="191"/>
      <c r="GXV39" s="191"/>
      <c r="GXW39" s="191"/>
      <c r="GXX39" s="191"/>
      <c r="GXY39" s="191"/>
      <c r="GXZ39" s="191"/>
      <c r="GYA39" s="191"/>
      <c r="GYB39" s="191"/>
      <c r="GYC39" s="191"/>
      <c r="GYD39" s="191"/>
      <c r="GYE39" s="191"/>
      <c r="GYF39" s="191"/>
      <c r="GYG39" s="191"/>
      <c r="GYH39" s="191"/>
      <c r="GYI39" s="191"/>
      <c r="GYJ39" s="191"/>
      <c r="GYK39" s="191"/>
      <c r="GYL39" s="191"/>
      <c r="GYM39" s="191"/>
      <c r="GYN39" s="191"/>
      <c r="GYO39" s="191"/>
      <c r="GYP39" s="191"/>
      <c r="GYQ39" s="191"/>
      <c r="GYR39" s="191"/>
      <c r="GYS39" s="191"/>
      <c r="GYT39" s="191"/>
      <c r="GYU39" s="191"/>
      <c r="GYV39" s="191"/>
      <c r="GYW39" s="191"/>
      <c r="GYX39" s="191"/>
      <c r="GYY39" s="191"/>
      <c r="GYZ39" s="191"/>
      <c r="GZA39" s="191"/>
      <c r="GZB39" s="191"/>
      <c r="GZC39" s="191"/>
      <c r="GZD39" s="191"/>
      <c r="GZE39" s="191"/>
      <c r="GZF39" s="191"/>
      <c r="GZG39" s="191"/>
      <c r="GZH39" s="191"/>
      <c r="GZI39" s="191"/>
      <c r="GZJ39" s="191"/>
      <c r="GZK39" s="191"/>
      <c r="GZL39" s="191"/>
      <c r="GZM39" s="191"/>
      <c r="GZN39" s="191"/>
      <c r="GZO39" s="191"/>
      <c r="GZP39" s="191"/>
      <c r="GZQ39" s="191"/>
      <c r="GZR39" s="191"/>
      <c r="GZS39" s="191"/>
      <c r="GZT39" s="191"/>
      <c r="GZU39" s="191"/>
      <c r="GZV39" s="191"/>
      <c r="GZW39" s="191"/>
      <c r="GZX39" s="191"/>
      <c r="GZY39" s="191"/>
      <c r="GZZ39" s="191"/>
      <c r="HAA39" s="191"/>
      <c r="HAB39" s="191"/>
      <c r="HAC39" s="191"/>
      <c r="HAD39" s="191"/>
      <c r="HAE39" s="191"/>
      <c r="HAF39" s="191"/>
      <c r="HAG39" s="191"/>
      <c r="HAH39" s="191"/>
      <c r="HAI39" s="191"/>
      <c r="HAJ39" s="191"/>
      <c r="HAK39" s="191"/>
      <c r="HAL39" s="191"/>
      <c r="HAM39" s="191"/>
      <c r="HAN39" s="191"/>
      <c r="HAO39" s="191"/>
      <c r="HAP39" s="191"/>
      <c r="HAQ39" s="191"/>
      <c r="HAR39" s="191"/>
      <c r="HAS39" s="191"/>
      <c r="HAT39" s="191"/>
      <c r="HAU39" s="191"/>
      <c r="HAV39" s="191"/>
      <c r="HAW39" s="191"/>
      <c r="HAX39" s="191"/>
      <c r="HAY39" s="191"/>
      <c r="HAZ39" s="191"/>
      <c r="HBA39" s="191"/>
      <c r="HBB39" s="191"/>
      <c r="HBC39" s="191"/>
      <c r="HBD39" s="191"/>
      <c r="HBE39" s="191"/>
      <c r="HBF39" s="191"/>
      <c r="HBG39" s="191"/>
      <c r="HBH39" s="191"/>
      <c r="HBI39" s="191"/>
      <c r="HBJ39" s="191"/>
      <c r="HBK39" s="191"/>
      <c r="HBL39" s="191"/>
      <c r="HBM39" s="191"/>
      <c r="HBN39" s="191"/>
      <c r="HBO39" s="191"/>
      <c r="HBP39" s="191"/>
      <c r="HBQ39" s="191"/>
      <c r="HBR39" s="191"/>
      <c r="HBS39" s="191"/>
      <c r="HBT39" s="191"/>
      <c r="HBU39" s="191"/>
      <c r="HBV39" s="191"/>
      <c r="HBW39" s="191"/>
      <c r="HBX39" s="191"/>
      <c r="HBY39" s="191"/>
      <c r="HBZ39" s="191"/>
      <c r="HCA39" s="191"/>
      <c r="HCB39" s="191"/>
      <c r="HCC39" s="191"/>
      <c r="HCD39" s="191"/>
      <c r="HCE39" s="191"/>
      <c r="HCF39" s="191"/>
      <c r="HCG39" s="191"/>
      <c r="HCH39" s="191"/>
      <c r="HCI39" s="191"/>
      <c r="HCJ39" s="191"/>
      <c r="HCK39" s="191"/>
      <c r="HCL39" s="191"/>
      <c r="HCM39" s="191"/>
      <c r="HCN39" s="191"/>
      <c r="HCO39" s="191"/>
      <c r="HCP39" s="191"/>
      <c r="HCQ39" s="191"/>
      <c r="HCR39" s="191"/>
      <c r="HCS39" s="191"/>
      <c r="HCT39" s="191"/>
      <c r="HCU39" s="191"/>
      <c r="HCV39" s="191"/>
      <c r="HCW39" s="191"/>
      <c r="HCX39" s="191"/>
      <c r="HCY39" s="191"/>
      <c r="HCZ39" s="191"/>
      <c r="HDA39" s="191"/>
      <c r="HDB39" s="191"/>
      <c r="HDC39" s="191"/>
      <c r="HDD39" s="191"/>
      <c r="HDE39" s="191"/>
      <c r="HDF39" s="191"/>
      <c r="HDG39" s="191"/>
      <c r="HDH39" s="191"/>
      <c r="HDI39" s="191"/>
      <c r="HDJ39" s="191"/>
      <c r="HDK39" s="191"/>
      <c r="HDL39" s="191"/>
      <c r="HDM39" s="191"/>
      <c r="HDN39" s="191"/>
      <c r="HDO39" s="191"/>
      <c r="HDP39" s="191"/>
      <c r="HDQ39" s="191"/>
      <c r="HDR39" s="191"/>
      <c r="HDS39" s="191"/>
      <c r="HDT39" s="191"/>
      <c r="HDU39" s="191"/>
      <c r="HDV39" s="191"/>
      <c r="HDW39" s="191"/>
      <c r="HDX39" s="191"/>
      <c r="HDY39" s="191"/>
      <c r="HDZ39" s="191"/>
      <c r="HEA39" s="191"/>
      <c r="HEB39" s="191"/>
      <c r="HEC39" s="191"/>
      <c r="HED39" s="191"/>
      <c r="HEE39" s="191"/>
      <c r="HEF39" s="191"/>
      <c r="HEG39" s="191"/>
      <c r="HEH39" s="191"/>
      <c r="HEI39" s="191"/>
      <c r="HEJ39" s="191"/>
      <c r="HEK39" s="191"/>
      <c r="HEL39" s="191"/>
      <c r="HEM39" s="191"/>
      <c r="HEN39" s="191"/>
      <c r="HEO39" s="191"/>
      <c r="HEP39" s="191"/>
      <c r="HEQ39" s="191"/>
      <c r="HER39" s="191"/>
      <c r="HES39" s="191"/>
      <c r="HET39" s="191"/>
      <c r="HEU39" s="191"/>
      <c r="HEV39" s="191"/>
      <c r="HEW39" s="191"/>
      <c r="HEX39" s="191"/>
      <c r="HEY39" s="191"/>
      <c r="HEZ39" s="191"/>
      <c r="HFA39" s="191"/>
      <c r="HFB39" s="191"/>
      <c r="HFC39" s="191"/>
      <c r="HFD39" s="191"/>
      <c r="HFE39" s="191"/>
      <c r="HFF39" s="191"/>
      <c r="HFG39" s="191"/>
      <c r="HFH39" s="191"/>
      <c r="HFI39" s="191"/>
      <c r="HFJ39" s="191"/>
      <c r="HFK39" s="191"/>
      <c r="HFL39" s="191"/>
      <c r="HFM39" s="191"/>
      <c r="HFN39" s="191"/>
      <c r="HFO39" s="191"/>
      <c r="HFP39" s="191"/>
      <c r="HFQ39" s="191"/>
      <c r="HFR39" s="191"/>
      <c r="HFS39" s="191"/>
      <c r="HFT39" s="191"/>
      <c r="HFU39" s="191"/>
      <c r="HFV39" s="191"/>
      <c r="HFW39" s="191"/>
      <c r="HFX39" s="191"/>
      <c r="HFY39" s="191"/>
      <c r="HFZ39" s="191"/>
      <c r="HGA39" s="191"/>
      <c r="HGB39" s="191"/>
      <c r="HGC39" s="191"/>
      <c r="HGD39" s="191"/>
      <c r="HGE39" s="191"/>
      <c r="HGF39" s="191"/>
      <c r="HGG39" s="191"/>
      <c r="HGH39" s="191"/>
      <c r="HGI39" s="191"/>
      <c r="HGJ39" s="191"/>
      <c r="HGK39" s="191"/>
      <c r="HGL39" s="191"/>
      <c r="HGM39" s="191"/>
      <c r="HGN39" s="191"/>
      <c r="HGO39" s="191"/>
      <c r="HGP39" s="191"/>
      <c r="HGQ39" s="191"/>
      <c r="HGR39" s="191"/>
      <c r="HGS39" s="191"/>
      <c r="HGT39" s="191"/>
      <c r="HGU39" s="191"/>
      <c r="HGV39" s="191"/>
      <c r="HGW39" s="191"/>
      <c r="HGX39" s="191"/>
      <c r="HGY39" s="191"/>
      <c r="HGZ39" s="191"/>
      <c r="HHA39" s="191"/>
      <c r="HHB39" s="191"/>
      <c r="HHC39" s="191"/>
      <c r="HHD39" s="191"/>
      <c r="HHE39" s="191"/>
      <c r="HHF39" s="191"/>
      <c r="HHG39" s="191"/>
      <c r="HHH39" s="191"/>
      <c r="HHI39" s="191"/>
      <c r="HHJ39" s="191"/>
      <c r="HHK39" s="191"/>
      <c r="HHL39" s="191"/>
      <c r="HHM39" s="191"/>
      <c r="HHN39" s="191"/>
      <c r="HHO39" s="191"/>
      <c r="HHP39" s="191"/>
      <c r="HHQ39" s="191"/>
      <c r="HHR39" s="191"/>
      <c r="HHS39" s="191"/>
      <c r="HHT39" s="191"/>
      <c r="HHU39" s="191"/>
      <c r="HHV39" s="191"/>
      <c r="HHW39" s="191"/>
      <c r="HHX39" s="191"/>
      <c r="HHY39" s="191"/>
      <c r="HHZ39" s="191"/>
      <c r="HIA39" s="191"/>
      <c r="HIB39" s="191"/>
      <c r="HIC39" s="191"/>
      <c r="HID39" s="191"/>
      <c r="HIE39" s="191"/>
      <c r="HIF39" s="191"/>
      <c r="HIG39" s="191"/>
      <c r="HIH39" s="191"/>
      <c r="HII39" s="191"/>
      <c r="HIJ39" s="191"/>
      <c r="HIK39" s="191"/>
      <c r="HIL39" s="191"/>
      <c r="HIM39" s="191"/>
      <c r="HIN39" s="191"/>
      <c r="HIO39" s="191"/>
      <c r="HIP39" s="191"/>
      <c r="HIQ39" s="191"/>
      <c r="HIR39" s="191"/>
      <c r="HIS39" s="191"/>
      <c r="HIT39" s="191"/>
      <c r="HIU39" s="191"/>
      <c r="HIV39" s="191"/>
      <c r="HIW39" s="191"/>
      <c r="HIX39" s="191"/>
      <c r="HIY39" s="191"/>
      <c r="HIZ39" s="191"/>
      <c r="HJA39" s="191"/>
      <c r="HJB39" s="191"/>
      <c r="HJC39" s="191"/>
      <c r="HJD39" s="191"/>
      <c r="HJE39" s="191"/>
      <c r="HJF39" s="191"/>
      <c r="HJG39" s="191"/>
      <c r="HJH39" s="191"/>
      <c r="HJI39" s="191"/>
      <c r="HJJ39" s="191"/>
      <c r="HJK39" s="191"/>
      <c r="HJL39" s="191"/>
      <c r="HJM39" s="191"/>
      <c r="HJN39" s="191"/>
      <c r="HJO39" s="191"/>
      <c r="HJP39" s="191"/>
      <c r="HJQ39" s="191"/>
      <c r="HJR39" s="191"/>
      <c r="HJS39" s="191"/>
      <c r="HJT39" s="191"/>
      <c r="HJU39" s="191"/>
      <c r="HJV39" s="191"/>
      <c r="HJW39" s="191"/>
      <c r="HJX39" s="191"/>
      <c r="HJY39" s="191"/>
      <c r="HJZ39" s="191"/>
      <c r="HKA39" s="191"/>
      <c r="HKB39" s="191"/>
      <c r="HKC39" s="191"/>
      <c r="HKD39" s="191"/>
      <c r="HKE39" s="191"/>
      <c r="HKF39" s="191"/>
      <c r="HKG39" s="191"/>
      <c r="HKH39" s="191"/>
      <c r="HKI39" s="191"/>
      <c r="HKJ39" s="191"/>
      <c r="HKK39" s="191"/>
      <c r="HKL39" s="191"/>
      <c r="HKM39" s="191"/>
      <c r="HKN39" s="191"/>
      <c r="HKO39" s="191"/>
      <c r="HKP39" s="191"/>
      <c r="HKQ39" s="191"/>
      <c r="HKR39" s="191"/>
      <c r="HKS39" s="191"/>
      <c r="HKT39" s="191"/>
      <c r="HKU39" s="191"/>
      <c r="HKV39" s="191"/>
      <c r="HKW39" s="191"/>
      <c r="HKX39" s="191"/>
      <c r="HKY39" s="191"/>
      <c r="HKZ39" s="191"/>
      <c r="HLA39" s="191"/>
      <c r="HLB39" s="191"/>
      <c r="HLC39" s="191"/>
      <c r="HLD39" s="191"/>
      <c r="HLE39" s="191"/>
      <c r="HLF39" s="191"/>
      <c r="HLG39" s="191"/>
      <c r="HLH39" s="191"/>
      <c r="HLI39" s="191"/>
      <c r="HLJ39" s="191"/>
      <c r="HLK39" s="191"/>
      <c r="HLL39" s="191"/>
      <c r="HLM39" s="191"/>
      <c r="HLN39" s="191"/>
      <c r="HLO39" s="191"/>
      <c r="HLP39" s="191"/>
      <c r="HLQ39" s="191"/>
      <c r="HLR39" s="191"/>
      <c r="HLS39" s="191"/>
      <c r="HLT39" s="191"/>
      <c r="HLU39" s="191"/>
      <c r="HLV39" s="191"/>
      <c r="HLW39" s="191"/>
      <c r="HLX39" s="191"/>
      <c r="HLY39" s="191"/>
      <c r="HLZ39" s="191"/>
      <c r="HMA39" s="191"/>
      <c r="HMB39" s="191"/>
      <c r="HMC39" s="191"/>
      <c r="HMD39" s="191"/>
      <c r="HME39" s="191"/>
      <c r="HMF39" s="191"/>
      <c r="HMG39" s="191"/>
      <c r="HMH39" s="191"/>
      <c r="HMI39" s="191"/>
      <c r="HMJ39" s="191"/>
      <c r="HMK39" s="191"/>
      <c r="HML39" s="191"/>
      <c r="HMM39" s="191"/>
      <c r="HMN39" s="191"/>
      <c r="HMO39" s="191"/>
      <c r="HMP39" s="191"/>
      <c r="HMQ39" s="191"/>
      <c r="HMR39" s="191"/>
      <c r="HMS39" s="191"/>
      <c r="HMT39" s="191"/>
      <c r="HMU39" s="191"/>
      <c r="HMV39" s="191"/>
      <c r="HMW39" s="191"/>
      <c r="HMX39" s="191"/>
      <c r="HMY39" s="191"/>
      <c r="HMZ39" s="191"/>
      <c r="HNA39" s="191"/>
      <c r="HNB39" s="191"/>
      <c r="HNC39" s="191"/>
      <c r="HND39" s="191"/>
      <c r="HNE39" s="191"/>
      <c r="HNF39" s="191"/>
      <c r="HNG39" s="191"/>
      <c r="HNH39" s="191"/>
      <c r="HNI39" s="191"/>
      <c r="HNJ39" s="191"/>
      <c r="HNK39" s="191"/>
      <c r="HNL39" s="191"/>
      <c r="HNM39" s="191"/>
      <c r="HNN39" s="191"/>
      <c r="HNO39" s="191"/>
      <c r="HNP39" s="191"/>
      <c r="HNQ39" s="191"/>
      <c r="HNR39" s="191"/>
      <c r="HNS39" s="191"/>
      <c r="HNT39" s="191"/>
      <c r="HNU39" s="191"/>
      <c r="HNV39" s="191"/>
      <c r="HNW39" s="191"/>
      <c r="HNX39" s="191"/>
      <c r="HNY39" s="191"/>
      <c r="HNZ39" s="191"/>
      <c r="HOA39" s="191"/>
      <c r="HOB39" s="191"/>
      <c r="HOC39" s="191"/>
      <c r="HOD39" s="191"/>
      <c r="HOE39" s="191"/>
      <c r="HOF39" s="191"/>
      <c r="HOG39" s="191"/>
      <c r="HOH39" s="191"/>
      <c r="HOI39" s="191"/>
      <c r="HOJ39" s="191"/>
      <c r="HOK39" s="191"/>
      <c r="HOL39" s="191"/>
      <c r="HOM39" s="191"/>
      <c r="HON39" s="191"/>
      <c r="HOO39" s="191"/>
      <c r="HOP39" s="191"/>
      <c r="HOQ39" s="191"/>
      <c r="HOR39" s="191"/>
      <c r="HOS39" s="191"/>
      <c r="HOT39" s="191"/>
      <c r="HOU39" s="191"/>
      <c r="HOV39" s="191"/>
      <c r="HOW39" s="191"/>
      <c r="HOX39" s="191"/>
      <c r="HOY39" s="191"/>
      <c r="HOZ39" s="191"/>
      <c r="HPA39" s="191"/>
      <c r="HPB39" s="191"/>
      <c r="HPC39" s="191"/>
      <c r="HPD39" s="191"/>
      <c r="HPE39" s="191"/>
      <c r="HPF39" s="191"/>
      <c r="HPG39" s="191"/>
      <c r="HPH39" s="191"/>
      <c r="HPI39" s="191"/>
      <c r="HPJ39" s="191"/>
      <c r="HPK39" s="191"/>
      <c r="HPL39" s="191"/>
      <c r="HPM39" s="191"/>
      <c r="HPN39" s="191"/>
      <c r="HPO39" s="191"/>
      <c r="HPP39" s="191"/>
      <c r="HPQ39" s="191"/>
      <c r="HPR39" s="191"/>
      <c r="HPS39" s="191"/>
      <c r="HPT39" s="191"/>
      <c r="HPU39" s="191"/>
      <c r="HPV39" s="191"/>
      <c r="HPW39" s="191"/>
      <c r="HPX39" s="191"/>
      <c r="HPY39" s="191"/>
      <c r="HPZ39" s="191"/>
      <c r="HQA39" s="191"/>
      <c r="HQB39" s="191"/>
      <c r="HQC39" s="191"/>
      <c r="HQD39" s="191"/>
      <c r="HQE39" s="191"/>
      <c r="HQF39" s="191"/>
      <c r="HQG39" s="191"/>
      <c r="HQH39" s="191"/>
      <c r="HQI39" s="191"/>
      <c r="HQJ39" s="191"/>
      <c r="HQK39" s="191"/>
      <c r="HQL39" s="191"/>
      <c r="HQM39" s="191"/>
      <c r="HQN39" s="191"/>
      <c r="HQO39" s="191"/>
      <c r="HQP39" s="191"/>
      <c r="HQQ39" s="191"/>
      <c r="HQR39" s="191"/>
      <c r="HQS39" s="191"/>
      <c r="HQT39" s="191"/>
      <c r="HQU39" s="191"/>
      <c r="HQV39" s="191"/>
      <c r="HQW39" s="191"/>
      <c r="HQX39" s="191"/>
      <c r="HQY39" s="191"/>
      <c r="HQZ39" s="191"/>
      <c r="HRA39" s="191"/>
      <c r="HRB39" s="191"/>
      <c r="HRC39" s="191"/>
      <c r="HRD39" s="191"/>
      <c r="HRE39" s="191"/>
      <c r="HRF39" s="191"/>
      <c r="HRG39" s="191"/>
      <c r="HRH39" s="191"/>
      <c r="HRI39" s="191"/>
      <c r="HRJ39" s="191"/>
      <c r="HRK39" s="191"/>
      <c r="HRL39" s="191"/>
      <c r="HRM39" s="191"/>
      <c r="HRN39" s="191"/>
      <c r="HRO39" s="191"/>
      <c r="HRP39" s="191"/>
      <c r="HRQ39" s="191"/>
      <c r="HRR39" s="191"/>
      <c r="HRS39" s="191"/>
      <c r="HRT39" s="191"/>
      <c r="HRU39" s="191"/>
      <c r="HRV39" s="191"/>
      <c r="HRW39" s="191"/>
      <c r="HRX39" s="191"/>
      <c r="HRY39" s="191"/>
      <c r="HRZ39" s="191"/>
      <c r="HSA39" s="191"/>
      <c r="HSB39" s="191"/>
      <c r="HSC39" s="191"/>
      <c r="HSD39" s="191"/>
      <c r="HSE39" s="191"/>
      <c r="HSF39" s="191"/>
      <c r="HSG39" s="191"/>
      <c r="HSH39" s="191"/>
      <c r="HSI39" s="191"/>
      <c r="HSJ39" s="191"/>
      <c r="HSK39" s="191"/>
      <c r="HSL39" s="191"/>
      <c r="HSM39" s="191"/>
      <c r="HSN39" s="191"/>
      <c r="HSO39" s="191"/>
      <c r="HSP39" s="191"/>
      <c r="HSQ39" s="191"/>
      <c r="HSR39" s="191"/>
      <c r="HSS39" s="191"/>
      <c r="HST39" s="191"/>
      <c r="HSU39" s="191"/>
      <c r="HSV39" s="191"/>
      <c r="HSW39" s="191"/>
      <c r="HSX39" s="191"/>
      <c r="HSY39" s="191"/>
      <c r="HSZ39" s="191"/>
      <c r="HTA39" s="191"/>
      <c r="HTB39" s="191"/>
      <c r="HTC39" s="191"/>
      <c r="HTD39" s="191"/>
      <c r="HTE39" s="191"/>
      <c r="HTF39" s="191"/>
      <c r="HTG39" s="191"/>
      <c r="HTH39" s="191"/>
      <c r="HTI39" s="191"/>
      <c r="HTJ39" s="191"/>
      <c r="HTK39" s="191"/>
      <c r="HTL39" s="191"/>
      <c r="HTM39" s="191"/>
      <c r="HTN39" s="191"/>
      <c r="HTO39" s="191"/>
      <c r="HTP39" s="191"/>
      <c r="HTQ39" s="191"/>
      <c r="HTR39" s="191"/>
      <c r="HTS39" s="191"/>
      <c r="HTT39" s="191"/>
      <c r="HTU39" s="191"/>
      <c r="HTV39" s="191"/>
      <c r="HTW39" s="191"/>
      <c r="HTX39" s="191"/>
      <c r="HTY39" s="191"/>
      <c r="HTZ39" s="191"/>
      <c r="HUA39" s="191"/>
      <c r="HUB39" s="191"/>
      <c r="HUC39" s="191"/>
      <c r="HUD39" s="191"/>
      <c r="HUE39" s="191"/>
      <c r="HUF39" s="191"/>
      <c r="HUG39" s="191"/>
      <c r="HUH39" s="191"/>
      <c r="HUI39" s="191"/>
      <c r="HUJ39" s="191"/>
      <c r="HUK39" s="191"/>
      <c r="HUL39" s="191"/>
      <c r="HUM39" s="191"/>
      <c r="HUN39" s="191"/>
      <c r="HUO39" s="191"/>
      <c r="HUP39" s="191"/>
      <c r="HUQ39" s="191"/>
      <c r="HUR39" s="191"/>
      <c r="HUS39" s="191"/>
      <c r="HUT39" s="191"/>
      <c r="HUU39" s="191"/>
      <c r="HUV39" s="191"/>
      <c r="HUW39" s="191"/>
      <c r="HUX39" s="191"/>
      <c r="HUY39" s="191"/>
      <c r="HUZ39" s="191"/>
      <c r="HVA39" s="191"/>
      <c r="HVB39" s="191"/>
      <c r="HVC39" s="191"/>
      <c r="HVD39" s="191"/>
      <c r="HVE39" s="191"/>
      <c r="HVF39" s="191"/>
      <c r="HVG39" s="191"/>
      <c r="HVH39" s="191"/>
      <c r="HVI39" s="191"/>
      <c r="HVJ39" s="191"/>
      <c r="HVK39" s="191"/>
      <c r="HVL39" s="191"/>
      <c r="HVM39" s="191"/>
      <c r="HVN39" s="191"/>
      <c r="HVO39" s="191"/>
      <c r="HVP39" s="191"/>
      <c r="HVQ39" s="191"/>
      <c r="HVR39" s="191"/>
      <c r="HVS39" s="191"/>
      <c r="HVT39" s="191"/>
      <c r="HVU39" s="191"/>
      <c r="HVV39" s="191"/>
      <c r="HVW39" s="191"/>
      <c r="HVX39" s="191"/>
      <c r="HVY39" s="191"/>
      <c r="HVZ39" s="191"/>
      <c r="HWA39" s="191"/>
      <c r="HWB39" s="191"/>
      <c r="HWC39" s="191"/>
      <c r="HWD39" s="191"/>
      <c r="HWE39" s="191"/>
      <c r="HWF39" s="191"/>
      <c r="HWG39" s="191"/>
      <c r="HWH39" s="191"/>
      <c r="HWI39" s="191"/>
      <c r="HWJ39" s="191"/>
      <c r="HWK39" s="191"/>
      <c r="HWL39" s="191"/>
      <c r="HWM39" s="191"/>
      <c r="HWN39" s="191"/>
      <c r="HWO39" s="191"/>
      <c r="HWP39" s="191"/>
      <c r="HWQ39" s="191"/>
      <c r="HWR39" s="191"/>
      <c r="HWS39" s="191"/>
      <c r="HWT39" s="191"/>
      <c r="HWU39" s="191"/>
      <c r="HWV39" s="191"/>
      <c r="HWW39" s="191"/>
      <c r="HWX39" s="191"/>
      <c r="HWY39" s="191"/>
      <c r="HWZ39" s="191"/>
      <c r="HXA39" s="191"/>
      <c r="HXB39" s="191"/>
      <c r="HXC39" s="191"/>
      <c r="HXD39" s="191"/>
      <c r="HXE39" s="191"/>
      <c r="HXF39" s="191"/>
      <c r="HXG39" s="191"/>
      <c r="HXH39" s="191"/>
      <c r="HXI39" s="191"/>
      <c r="HXJ39" s="191"/>
      <c r="HXK39" s="191"/>
      <c r="HXL39" s="191"/>
      <c r="HXM39" s="191"/>
      <c r="HXN39" s="191"/>
      <c r="HXO39" s="191"/>
      <c r="HXP39" s="191"/>
      <c r="HXQ39" s="191"/>
      <c r="HXR39" s="191"/>
      <c r="HXS39" s="191"/>
      <c r="HXT39" s="191"/>
      <c r="HXU39" s="191"/>
      <c r="HXV39" s="191"/>
      <c r="HXW39" s="191"/>
      <c r="HXX39" s="191"/>
      <c r="HXY39" s="191"/>
      <c r="HXZ39" s="191"/>
      <c r="HYA39" s="191"/>
      <c r="HYB39" s="191"/>
      <c r="HYC39" s="191"/>
      <c r="HYD39" s="191"/>
      <c r="HYE39" s="191"/>
      <c r="HYF39" s="191"/>
      <c r="HYG39" s="191"/>
      <c r="HYH39" s="191"/>
      <c r="HYI39" s="191"/>
      <c r="HYJ39" s="191"/>
      <c r="HYK39" s="191"/>
      <c r="HYL39" s="191"/>
      <c r="HYM39" s="191"/>
      <c r="HYN39" s="191"/>
      <c r="HYO39" s="191"/>
      <c r="HYP39" s="191"/>
      <c r="HYQ39" s="191"/>
      <c r="HYR39" s="191"/>
      <c r="HYS39" s="191"/>
      <c r="HYT39" s="191"/>
      <c r="HYU39" s="191"/>
      <c r="HYV39" s="191"/>
      <c r="HYW39" s="191"/>
      <c r="HYX39" s="191"/>
      <c r="HYY39" s="191"/>
      <c r="HYZ39" s="191"/>
      <c r="HZA39" s="191"/>
      <c r="HZB39" s="191"/>
      <c r="HZC39" s="191"/>
      <c r="HZD39" s="191"/>
      <c r="HZE39" s="191"/>
      <c r="HZF39" s="191"/>
      <c r="HZG39" s="191"/>
      <c r="HZH39" s="191"/>
      <c r="HZI39" s="191"/>
      <c r="HZJ39" s="191"/>
      <c r="HZK39" s="191"/>
      <c r="HZL39" s="191"/>
      <c r="HZM39" s="191"/>
      <c r="HZN39" s="191"/>
      <c r="HZO39" s="191"/>
      <c r="HZP39" s="191"/>
      <c r="HZQ39" s="191"/>
      <c r="HZR39" s="191"/>
      <c r="HZS39" s="191"/>
      <c r="HZT39" s="191"/>
      <c r="HZU39" s="191"/>
      <c r="HZV39" s="191"/>
      <c r="HZW39" s="191"/>
      <c r="HZX39" s="191"/>
      <c r="HZY39" s="191"/>
      <c r="HZZ39" s="191"/>
      <c r="IAA39" s="191"/>
      <c r="IAB39" s="191"/>
      <c r="IAC39" s="191"/>
      <c r="IAD39" s="191"/>
      <c r="IAE39" s="191"/>
      <c r="IAF39" s="191"/>
      <c r="IAG39" s="191"/>
      <c r="IAH39" s="191"/>
      <c r="IAI39" s="191"/>
      <c r="IAJ39" s="191"/>
      <c r="IAK39" s="191"/>
      <c r="IAL39" s="191"/>
      <c r="IAM39" s="191"/>
      <c r="IAN39" s="191"/>
      <c r="IAO39" s="191"/>
      <c r="IAP39" s="191"/>
      <c r="IAQ39" s="191"/>
      <c r="IAR39" s="191"/>
      <c r="IAS39" s="191"/>
      <c r="IAT39" s="191"/>
      <c r="IAU39" s="191"/>
      <c r="IAV39" s="191"/>
      <c r="IAW39" s="191"/>
      <c r="IAX39" s="191"/>
      <c r="IAY39" s="191"/>
      <c r="IAZ39" s="191"/>
      <c r="IBA39" s="191"/>
      <c r="IBB39" s="191"/>
      <c r="IBC39" s="191"/>
      <c r="IBD39" s="191"/>
      <c r="IBE39" s="191"/>
      <c r="IBF39" s="191"/>
      <c r="IBG39" s="191"/>
      <c r="IBH39" s="191"/>
      <c r="IBI39" s="191"/>
      <c r="IBJ39" s="191"/>
      <c r="IBK39" s="191"/>
      <c r="IBL39" s="191"/>
      <c r="IBM39" s="191"/>
      <c r="IBN39" s="191"/>
      <c r="IBO39" s="191"/>
      <c r="IBP39" s="191"/>
      <c r="IBQ39" s="191"/>
      <c r="IBR39" s="191"/>
      <c r="IBS39" s="191"/>
      <c r="IBT39" s="191"/>
      <c r="IBU39" s="191"/>
      <c r="IBV39" s="191"/>
      <c r="IBW39" s="191"/>
      <c r="IBX39" s="191"/>
      <c r="IBY39" s="191"/>
      <c r="IBZ39" s="191"/>
      <c r="ICA39" s="191"/>
      <c r="ICB39" s="191"/>
      <c r="ICC39" s="191"/>
      <c r="ICD39" s="191"/>
      <c r="ICE39" s="191"/>
      <c r="ICF39" s="191"/>
      <c r="ICG39" s="191"/>
      <c r="ICH39" s="191"/>
      <c r="ICI39" s="191"/>
      <c r="ICJ39" s="191"/>
      <c r="ICK39" s="191"/>
      <c r="ICL39" s="191"/>
      <c r="ICM39" s="191"/>
      <c r="ICN39" s="191"/>
      <c r="ICO39" s="191"/>
      <c r="ICP39" s="191"/>
      <c r="ICQ39" s="191"/>
      <c r="ICR39" s="191"/>
      <c r="ICS39" s="191"/>
      <c r="ICT39" s="191"/>
      <c r="ICU39" s="191"/>
      <c r="ICV39" s="191"/>
      <c r="ICW39" s="191"/>
      <c r="ICX39" s="191"/>
      <c r="ICY39" s="191"/>
      <c r="ICZ39" s="191"/>
      <c r="IDA39" s="191"/>
      <c r="IDB39" s="191"/>
      <c r="IDC39" s="191"/>
      <c r="IDD39" s="191"/>
      <c r="IDE39" s="191"/>
      <c r="IDF39" s="191"/>
      <c r="IDG39" s="191"/>
      <c r="IDH39" s="191"/>
      <c r="IDI39" s="191"/>
      <c r="IDJ39" s="191"/>
      <c r="IDK39" s="191"/>
      <c r="IDL39" s="191"/>
      <c r="IDM39" s="191"/>
      <c r="IDN39" s="191"/>
      <c r="IDO39" s="191"/>
      <c r="IDP39" s="191"/>
      <c r="IDQ39" s="191"/>
      <c r="IDR39" s="191"/>
      <c r="IDS39" s="191"/>
      <c r="IDT39" s="191"/>
      <c r="IDU39" s="191"/>
      <c r="IDV39" s="191"/>
      <c r="IDW39" s="191"/>
      <c r="IDX39" s="191"/>
      <c r="IDY39" s="191"/>
      <c r="IDZ39" s="191"/>
      <c r="IEA39" s="191"/>
      <c r="IEB39" s="191"/>
      <c r="IEC39" s="191"/>
      <c r="IED39" s="191"/>
      <c r="IEE39" s="191"/>
      <c r="IEF39" s="191"/>
      <c r="IEG39" s="191"/>
      <c r="IEH39" s="191"/>
      <c r="IEI39" s="191"/>
      <c r="IEJ39" s="191"/>
      <c r="IEK39" s="191"/>
      <c r="IEL39" s="191"/>
      <c r="IEM39" s="191"/>
      <c r="IEN39" s="191"/>
      <c r="IEO39" s="191"/>
      <c r="IEP39" s="191"/>
      <c r="IEQ39" s="191"/>
      <c r="IER39" s="191"/>
      <c r="IES39" s="191"/>
      <c r="IET39" s="191"/>
      <c r="IEU39" s="191"/>
      <c r="IEV39" s="191"/>
      <c r="IEW39" s="191"/>
      <c r="IEX39" s="191"/>
      <c r="IEY39" s="191"/>
      <c r="IEZ39" s="191"/>
      <c r="IFA39" s="191"/>
      <c r="IFB39" s="191"/>
      <c r="IFC39" s="191"/>
      <c r="IFD39" s="191"/>
      <c r="IFE39" s="191"/>
      <c r="IFF39" s="191"/>
      <c r="IFG39" s="191"/>
      <c r="IFH39" s="191"/>
      <c r="IFI39" s="191"/>
      <c r="IFJ39" s="191"/>
      <c r="IFK39" s="191"/>
      <c r="IFL39" s="191"/>
      <c r="IFM39" s="191"/>
      <c r="IFN39" s="191"/>
      <c r="IFO39" s="191"/>
      <c r="IFP39" s="191"/>
      <c r="IFQ39" s="191"/>
      <c r="IFR39" s="191"/>
      <c r="IFS39" s="191"/>
      <c r="IFT39" s="191"/>
      <c r="IFU39" s="191"/>
      <c r="IFV39" s="191"/>
      <c r="IFW39" s="191"/>
      <c r="IFX39" s="191"/>
      <c r="IFY39" s="191"/>
      <c r="IFZ39" s="191"/>
      <c r="IGA39" s="191"/>
      <c r="IGB39" s="191"/>
      <c r="IGC39" s="191"/>
      <c r="IGD39" s="191"/>
      <c r="IGE39" s="191"/>
      <c r="IGF39" s="191"/>
      <c r="IGG39" s="191"/>
      <c r="IGH39" s="191"/>
      <c r="IGI39" s="191"/>
      <c r="IGJ39" s="191"/>
      <c r="IGK39" s="191"/>
      <c r="IGL39" s="191"/>
      <c r="IGM39" s="191"/>
      <c r="IGN39" s="191"/>
      <c r="IGO39" s="191"/>
      <c r="IGP39" s="191"/>
      <c r="IGQ39" s="191"/>
      <c r="IGR39" s="191"/>
      <c r="IGS39" s="191"/>
      <c r="IGT39" s="191"/>
      <c r="IGU39" s="191"/>
      <c r="IGV39" s="191"/>
      <c r="IGW39" s="191"/>
      <c r="IGX39" s="191"/>
      <c r="IGY39" s="191"/>
      <c r="IGZ39" s="191"/>
      <c r="IHA39" s="191"/>
      <c r="IHB39" s="191"/>
      <c r="IHC39" s="191"/>
      <c r="IHD39" s="191"/>
      <c r="IHE39" s="191"/>
      <c r="IHF39" s="191"/>
      <c r="IHG39" s="191"/>
      <c r="IHH39" s="191"/>
      <c r="IHI39" s="191"/>
      <c r="IHJ39" s="191"/>
      <c r="IHK39" s="191"/>
      <c r="IHL39" s="191"/>
      <c r="IHM39" s="191"/>
      <c r="IHN39" s="191"/>
      <c r="IHO39" s="191"/>
      <c r="IHP39" s="191"/>
      <c r="IHQ39" s="191"/>
      <c r="IHR39" s="191"/>
      <c r="IHS39" s="191"/>
      <c r="IHT39" s="191"/>
      <c r="IHU39" s="191"/>
      <c r="IHV39" s="191"/>
      <c r="IHW39" s="191"/>
      <c r="IHX39" s="191"/>
      <c r="IHY39" s="191"/>
      <c r="IHZ39" s="191"/>
      <c r="IIA39" s="191"/>
      <c r="IIB39" s="191"/>
      <c r="IIC39" s="191"/>
      <c r="IID39" s="191"/>
      <c r="IIE39" s="191"/>
      <c r="IIF39" s="191"/>
      <c r="IIG39" s="191"/>
      <c r="IIH39" s="191"/>
      <c r="III39" s="191"/>
      <c r="IIJ39" s="191"/>
      <c r="IIK39" s="191"/>
      <c r="IIL39" s="191"/>
      <c r="IIM39" s="191"/>
      <c r="IIN39" s="191"/>
      <c r="IIO39" s="191"/>
      <c r="IIP39" s="191"/>
      <c r="IIQ39" s="191"/>
      <c r="IIR39" s="191"/>
      <c r="IIS39" s="191"/>
      <c r="IIT39" s="191"/>
      <c r="IIU39" s="191"/>
      <c r="IIV39" s="191"/>
      <c r="IIW39" s="191"/>
      <c r="IIX39" s="191"/>
      <c r="IIY39" s="191"/>
      <c r="IIZ39" s="191"/>
      <c r="IJA39" s="191"/>
      <c r="IJB39" s="191"/>
      <c r="IJC39" s="191"/>
      <c r="IJD39" s="191"/>
      <c r="IJE39" s="191"/>
      <c r="IJF39" s="191"/>
      <c r="IJG39" s="191"/>
      <c r="IJH39" s="191"/>
      <c r="IJI39" s="191"/>
      <c r="IJJ39" s="191"/>
      <c r="IJK39" s="191"/>
      <c r="IJL39" s="191"/>
      <c r="IJM39" s="191"/>
      <c r="IJN39" s="191"/>
      <c r="IJO39" s="191"/>
      <c r="IJP39" s="191"/>
      <c r="IJQ39" s="191"/>
      <c r="IJR39" s="191"/>
      <c r="IJS39" s="191"/>
      <c r="IJT39" s="191"/>
      <c r="IJU39" s="191"/>
      <c r="IJV39" s="191"/>
      <c r="IJW39" s="191"/>
      <c r="IJX39" s="191"/>
      <c r="IJY39" s="191"/>
      <c r="IJZ39" s="191"/>
      <c r="IKA39" s="191"/>
      <c r="IKB39" s="191"/>
      <c r="IKC39" s="191"/>
      <c r="IKD39" s="191"/>
      <c r="IKE39" s="191"/>
      <c r="IKF39" s="191"/>
      <c r="IKG39" s="191"/>
      <c r="IKH39" s="191"/>
      <c r="IKI39" s="191"/>
      <c r="IKJ39" s="191"/>
      <c r="IKK39" s="191"/>
      <c r="IKL39" s="191"/>
      <c r="IKM39" s="191"/>
      <c r="IKN39" s="191"/>
      <c r="IKO39" s="191"/>
      <c r="IKP39" s="191"/>
      <c r="IKQ39" s="191"/>
      <c r="IKR39" s="191"/>
      <c r="IKS39" s="191"/>
      <c r="IKT39" s="191"/>
      <c r="IKU39" s="191"/>
      <c r="IKV39" s="191"/>
      <c r="IKW39" s="191"/>
      <c r="IKX39" s="191"/>
      <c r="IKY39" s="191"/>
      <c r="IKZ39" s="191"/>
      <c r="ILA39" s="191"/>
      <c r="ILB39" s="191"/>
      <c r="ILC39" s="191"/>
      <c r="ILD39" s="191"/>
      <c r="ILE39" s="191"/>
      <c r="ILF39" s="191"/>
      <c r="ILG39" s="191"/>
      <c r="ILH39" s="191"/>
      <c r="ILI39" s="191"/>
      <c r="ILJ39" s="191"/>
      <c r="ILK39" s="191"/>
      <c r="ILL39" s="191"/>
      <c r="ILM39" s="191"/>
      <c r="ILN39" s="191"/>
      <c r="ILO39" s="191"/>
      <c r="ILP39" s="191"/>
      <c r="ILQ39" s="191"/>
      <c r="ILR39" s="191"/>
      <c r="ILS39" s="191"/>
      <c r="ILT39" s="191"/>
      <c r="ILU39" s="191"/>
      <c r="ILV39" s="191"/>
      <c r="ILW39" s="191"/>
      <c r="ILX39" s="191"/>
      <c r="ILY39" s="191"/>
      <c r="ILZ39" s="191"/>
      <c r="IMA39" s="191"/>
      <c r="IMB39" s="191"/>
      <c r="IMC39" s="191"/>
      <c r="IMD39" s="191"/>
      <c r="IME39" s="191"/>
      <c r="IMF39" s="191"/>
      <c r="IMG39" s="191"/>
      <c r="IMH39" s="191"/>
      <c r="IMI39" s="191"/>
      <c r="IMJ39" s="191"/>
      <c r="IMK39" s="191"/>
      <c r="IML39" s="191"/>
      <c r="IMM39" s="191"/>
      <c r="IMN39" s="191"/>
      <c r="IMO39" s="191"/>
      <c r="IMP39" s="191"/>
      <c r="IMQ39" s="191"/>
      <c r="IMR39" s="191"/>
      <c r="IMS39" s="191"/>
      <c r="IMT39" s="191"/>
      <c r="IMU39" s="191"/>
      <c r="IMV39" s="191"/>
      <c r="IMW39" s="191"/>
      <c r="IMX39" s="191"/>
      <c r="IMY39" s="191"/>
      <c r="IMZ39" s="191"/>
      <c r="INA39" s="191"/>
      <c r="INB39" s="191"/>
      <c r="INC39" s="191"/>
      <c r="IND39" s="191"/>
      <c r="INE39" s="191"/>
      <c r="INF39" s="191"/>
      <c r="ING39" s="191"/>
      <c r="INH39" s="191"/>
      <c r="INI39" s="191"/>
      <c r="INJ39" s="191"/>
      <c r="INK39" s="191"/>
      <c r="INL39" s="191"/>
      <c r="INM39" s="191"/>
      <c r="INN39" s="191"/>
      <c r="INO39" s="191"/>
      <c r="INP39" s="191"/>
      <c r="INQ39" s="191"/>
      <c r="INR39" s="191"/>
      <c r="INS39" s="191"/>
      <c r="INT39" s="191"/>
      <c r="INU39" s="191"/>
      <c r="INV39" s="191"/>
      <c r="INW39" s="191"/>
      <c r="INX39" s="191"/>
      <c r="INY39" s="191"/>
      <c r="INZ39" s="191"/>
      <c r="IOA39" s="191"/>
      <c r="IOB39" s="191"/>
      <c r="IOC39" s="191"/>
      <c r="IOD39" s="191"/>
      <c r="IOE39" s="191"/>
      <c r="IOF39" s="191"/>
      <c r="IOG39" s="191"/>
      <c r="IOH39" s="191"/>
      <c r="IOI39" s="191"/>
      <c r="IOJ39" s="191"/>
      <c r="IOK39" s="191"/>
      <c r="IOL39" s="191"/>
      <c r="IOM39" s="191"/>
      <c r="ION39" s="191"/>
      <c r="IOO39" s="191"/>
      <c r="IOP39" s="191"/>
      <c r="IOQ39" s="191"/>
      <c r="IOR39" s="191"/>
      <c r="IOS39" s="191"/>
      <c r="IOT39" s="191"/>
      <c r="IOU39" s="191"/>
      <c r="IOV39" s="191"/>
      <c r="IOW39" s="191"/>
      <c r="IOX39" s="191"/>
      <c r="IOY39" s="191"/>
      <c r="IOZ39" s="191"/>
      <c r="IPA39" s="191"/>
      <c r="IPB39" s="191"/>
      <c r="IPC39" s="191"/>
      <c r="IPD39" s="191"/>
      <c r="IPE39" s="191"/>
      <c r="IPF39" s="191"/>
      <c r="IPG39" s="191"/>
      <c r="IPH39" s="191"/>
      <c r="IPI39" s="191"/>
      <c r="IPJ39" s="191"/>
      <c r="IPK39" s="191"/>
      <c r="IPL39" s="191"/>
      <c r="IPM39" s="191"/>
      <c r="IPN39" s="191"/>
      <c r="IPO39" s="191"/>
      <c r="IPP39" s="191"/>
      <c r="IPQ39" s="191"/>
      <c r="IPR39" s="191"/>
      <c r="IPS39" s="191"/>
      <c r="IPT39" s="191"/>
      <c r="IPU39" s="191"/>
      <c r="IPV39" s="191"/>
      <c r="IPW39" s="191"/>
      <c r="IPX39" s="191"/>
      <c r="IPY39" s="191"/>
      <c r="IPZ39" s="191"/>
      <c r="IQA39" s="191"/>
      <c r="IQB39" s="191"/>
      <c r="IQC39" s="191"/>
      <c r="IQD39" s="191"/>
      <c r="IQE39" s="191"/>
      <c r="IQF39" s="191"/>
      <c r="IQG39" s="191"/>
      <c r="IQH39" s="191"/>
      <c r="IQI39" s="191"/>
      <c r="IQJ39" s="191"/>
      <c r="IQK39" s="191"/>
      <c r="IQL39" s="191"/>
      <c r="IQM39" s="191"/>
      <c r="IQN39" s="191"/>
      <c r="IQO39" s="191"/>
      <c r="IQP39" s="191"/>
      <c r="IQQ39" s="191"/>
      <c r="IQR39" s="191"/>
      <c r="IQS39" s="191"/>
      <c r="IQT39" s="191"/>
      <c r="IQU39" s="191"/>
      <c r="IQV39" s="191"/>
      <c r="IQW39" s="191"/>
      <c r="IQX39" s="191"/>
      <c r="IQY39" s="191"/>
      <c r="IQZ39" s="191"/>
      <c r="IRA39" s="191"/>
      <c r="IRB39" s="191"/>
      <c r="IRC39" s="191"/>
      <c r="IRD39" s="191"/>
      <c r="IRE39" s="191"/>
      <c r="IRF39" s="191"/>
      <c r="IRG39" s="191"/>
      <c r="IRH39" s="191"/>
      <c r="IRI39" s="191"/>
      <c r="IRJ39" s="191"/>
      <c r="IRK39" s="191"/>
      <c r="IRL39" s="191"/>
      <c r="IRM39" s="191"/>
      <c r="IRN39" s="191"/>
      <c r="IRO39" s="191"/>
      <c r="IRP39" s="191"/>
      <c r="IRQ39" s="191"/>
      <c r="IRR39" s="191"/>
      <c r="IRS39" s="191"/>
      <c r="IRT39" s="191"/>
      <c r="IRU39" s="191"/>
      <c r="IRV39" s="191"/>
      <c r="IRW39" s="191"/>
      <c r="IRX39" s="191"/>
      <c r="IRY39" s="191"/>
      <c r="IRZ39" s="191"/>
      <c r="ISA39" s="191"/>
      <c r="ISB39" s="191"/>
      <c r="ISC39" s="191"/>
      <c r="ISD39" s="191"/>
      <c r="ISE39" s="191"/>
      <c r="ISF39" s="191"/>
      <c r="ISG39" s="191"/>
      <c r="ISH39" s="191"/>
      <c r="ISI39" s="191"/>
      <c r="ISJ39" s="191"/>
      <c r="ISK39" s="191"/>
      <c r="ISL39" s="191"/>
      <c r="ISM39" s="191"/>
      <c r="ISN39" s="191"/>
      <c r="ISO39" s="191"/>
      <c r="ISP39" s="191"/>
      <c r="ISQ39" s="191"/>
      <c r="ISR39" s="191"/>
      <c r="ISS39" s="191"/>
      <c r="IST39" s="191"/>
      <c r="ISU39" s="191"/>
      <c r="ISV39" s="191"/>
      <c r="ISW39" s="191"/>
      <c r="ISX39" s="191"/>
      <c r="ISY39" s="191"/>
      <c r="ISZ39" s="191"/>
      <c r="ITA39" s="191"/>
      <c r="ITB39" s="191"/>
      <c r="ITC39" s="191"/>
      <c r="ITD39" s="191"/>
      <c r="ITE39" s="191"/>
      <c r="ITF39" s="191"/>
      <c r="ITG39" s="191"/>
      <c r="ITH39" s="191"/>
      <c r="ITI39" s="191"/>
      <c r="ITJ39" s="191"/>
      <c r="ITK39" s="191"/>
      <c r="ITL39" s="191"/>
      <c r="ITM39" s="191"/>
      <c r="ITN39" s="191"/>
      <c r="ITO39" s="191"/>
      <c r="ITP39" s="191"/>
      <c r="ITQ39" s="191"/>
      <c r="ITR39" s="191"/>
      <c r="ITS39" s="191"/>
      <c r="ITT39" s="191"/>
      <c r="ITU39" s="191"/>
      <c r="ITV39" s="191"/>
      <c r="ITW39" s="191"/>
      <c r="ITX39" s="191"/>
      <c r="ITY39" s="191"/>
      <c r="ITZ39" s="191"/>
      <c r="IUA39" s="191"/>
      <c r="IUB39" s="191"/>
      <c r="IUC39" s="191"/>
      <c r="IUD39" s="191"/>
      <c r="IUE39" s="191"/>
      <c r="IUF39" s="191"/>
      <c r="IUG39" s="191"/>
      <c r="IUH39" s="191"/>
      <c r="IUI39" s="191"/>
      <c r="IUJ39" s="191"/>
      <c r="IUK39" s="191"/>
      <c r="IUL39" s="191"/>
      <c r="IUM39" s="191"/>
      <c r="IUN39" s="191"/>
      <c r="IUO39" s="191"/>
      <c r="IUP39" s="191"/>
      <c r="IUQ39" s="191"/>
      <c r="IUR39" s="191"/>
      <c r="IUS39" s="191"/>
      <c r="IUT39" s="191"/>
      <c r="IUU39" s="191"/>
      <c r="IUV39" s="191"/>
      <c r="IUW39" s="191"/>
      <c r="IUX39" s="191"/>
      <c r="IUY39" s="191"/>
      <c r="IUZ39" s="191"/>
      <c r="IVA39" s="191"/>
      <c r="IVB39" s="191"/>
      <c r="IVC39" s="191"/>
      <c r="IVD39" s="191"/>
      <c r="IVE39" s="191"/>
      <c r="IVF39" s="191"/>
      <c r="IVG39" s="191"/>
      <c r="IVH39" s="191"/>
      <c r="IVI39" s="191"/>
      <c r="IVJ39" s="191"/>
      <c r="IVK39" s="191"/>
      <c r="IVL39" s="191"/>
      <c r="IVM39" s="191"/>
      <c r="IVN39" s="191"/>
      <c r="IVO39" s="191"/>
      <c r="IVP39" s="191"/>
      <c r="IVQ39" s="191"/>
      <c r="IVR39" s="191"/>
      <c r="IVS39" s="191"/>
      <c r="IVT39" s="191"/>
      <c r="IVU39" s="191"/>
      <c r="IVV39" s="191"/>
      <c r="IVW39" s="191"/>
      <c r="IVX39" s="191"/>
      <c r="IVY39" s="191"/>
      <c r="IVZ39" s="191"/>
      <c r="IWA39" s="191"/>
      <c r="IWB39" s="191"/>
      <c r="IWC39" s="191"/>
      <c r="IWD39" s="191"/>
      <c r="IWE39" s="191"/>
      <c r="IWF39" s="191"/>
      <c r="IWG39" s="191"/>
      <c r="IWH39" s="191"/>
      <c r="IWI39" s="191"/>
      <c r="IWJ39" s="191"/>
      <c r="IWK39" s="191"/>
      <c r="IWL39" s="191"/>
      <c r="IWM39" s="191"/>
      <c r="IWN39" s="191"/>
      <c r="IWO39" s="191"/>
      <c r="IWP39" s="191"/>
      <c r="IWQ39" s="191"/>
      <c r="IWR39" s="191"/>
      <c r="IWS39" s="191"/>
      <c r="IWT39" s="191"/>
      <c r="IWU39" s="191"/>
      <c r="IWV39" s="191"/>
      <c r="IWW39" s="191"/>
      <c r="IWX39" s="191"/>
      <c r="IWY39" s="191"/>
      <c r="IWZ39" s="191"/>
      <c r="IXA39" s="191"/>
      <c r="IXB39" s="191"/>
      <c r="IXC39" s="191"/>
      <c r="IXD39" s="191"/>
      <c r="IXE39" s="191"/>
      <c r="IXF39" s="191"/>
      <c r="IXG39" s="191"/>
      <c r="IXH39" s="191"/>
      <c r="IXI39" s="191"/>
      <c r="IXJ39" s="191"/>
      <c r="IXK39" s="191"/>
      <c r="IXL39" s="191"/>
      <c r="IXM39" s="191"/>
      <c r="IXN39" s="191"/>
      <c r="IXO39" s="191"/>
      <c r="IXP39" s="191"/>
      <c r="IXQ39" s="191"/>
      <c r="IXR39" s="191"/>
      <c r="IXS39" s="191"/>
      <c r="IXT39" s="191"/>
      <c r="IXU39" s="191"/>
      <c r="IXV39" s="191"/>
      <c r="IXW39" s="191"/>
      <c r="IXX39" s="191"/>
      <c r="IXY39" s="191"/>
      <c r="IXZ39" s="191"/>
      <c r="IYA39" s="191"/>
      <c r="IYB39" s="191"/>
      <c r="IYC39" s="191"/>
      <c r="IYD39" s="191"/>
      <c r="IYE39" s="191"/>
      <c r="IYF39" s="191"/>
      <c r="IYG39" s="191"/>
      <c r="IYH39" s="191"/>
      <c r="IYI39" s="191"/>
      <c r="IYJ39" s="191"/>
      <c r="IYK39" s="191"/>
      <c r="IYL39" s="191"/>
      <c r="IYM39" s="191"/>
      <c r="IYN39" s="191"/>
      <c r="IYO39" s="191"/>
      <c r="IYP39" s="191"/>
      <c r="IYQ39" s="191"/>
      <c r="IYR39" s="191"/>
      <c r="IYS39" s="191"/>
      <c r="IYT39" s="191"/>
      <c r="IYU39" s="191"/>
      <c r="IYV39" s="191"/>
      <c r="IYW39" s="191"/>
      <c r="IYX39" s="191"/>
      <c r="IYY39" s="191"/>
      <c r="IYZ39" s="191"/>
      <c r="IZA39" s="191"/>
      <c r="IZB39" s="191"/>
      <c r="IZC39" s="191"/>
      <c r="IZD39" s="191"/>
      <c r="IZE39" s="191"/>
      <c r="IZF39" s="191"/>
      <c r="IZG39" s="191"/>
      <c r="IZH39" s="191"/>
      <c r="IZI39" s="191"/>
      <c r="IZJ39" s="191"/>
      <c r="IZK39" s="191"/>
      <c r="IZL39" s="191"/>
      <c r="IZM39" s="191"/>
      <c r="IZN39" s="191"/>
      <c r="IZO39" s="191"/>
      <c r="IZP39" s="191"/>
      <c r="IZQ39" s="191"/>
      <c r="IZR39" s="191"/>
      <c r="IZS39" s="191"/>
      <c r="IZT39" s="191"/>
      <c r="IZU39" s="191"/>
      <c r="IZV39" s="191"/>
      <c r="IZW39" s="191"/>
      <c r="IZX39" s="191"/>
      <c r="IZY39" s="191"/>
      <c r="IZZ39" s="191"/>
      <c r="JAA39" s="191"/>
      <c r="JAB39" s="191"/>
      <c r="JAC39" s="191"/>
      <c r="JAD39" s="191"/>
      <c r="JAE39" s="191"/>
      <c r="JAF39" s="191"/>
      <c r="JAG39" s="191"/>
      <c r="JAH39" s="191"/>
      <c r="JAI39" s="191"/>
      <c r="JAJ39" s="191"/>
      <c r="JAK39" s="191"/>
      <c r="JAL39" s="191"/>
      <c r="JAM39" s="191"/>
      <c r="JAN39" s="191"/>
      <c r="JAO39" s="191"/>
      <c r="JAP39" s="191"/>
      <c r="JAQ39" s="191"/>
      <c r="JAR39" s="191"/>
      <c r="JAS39" s="191"/>
      <c r="JAT39" s="191"/>
      <c r="JAU39" s="191"/>
      <c r="JAV39" s="191"/>
      <c r="JAW39" s="191"/>
      <c r="JAX39" s="191"/>
      <c r="JAY39" s="191"/>
      <c r="JAZ39" s="191"/>
      <c r="JBA39" s="191"/>
      <c r="JBB39" s="191"/>
      <c r="JBC39" s="191"/>
      <c r="JBD39" s="191"/>
      <c r="JBE39" s="191"/>
      <c r="JBF39" s="191"/>
      <c r="JBG39" s="191"/>
      <c r="JBH39" s="191"/>
      <c r="JBI39" s="191"/>
      <c r="JBJ39" s="191"/>
      <c r="JBK39" s="191"/>
      <c r="JBL39" s="191"/>
      <c r="JBM39" s="191"/>
      <c r="JBN39" s="191"/>
      <c r="JBO39" s="191"/>
      <c r="JBP39" s="191"/>
      <c r="JBQ39" s="191"/>
      <c r="JBR39" s="191"/>
      <c r="JBS39" s="191"/>
      <c r="JBT39" s="191"/>
      <c r="JBU39" s="191"/>
      <c r="JBV39" s="191"/>
      <c r="JBW39" s="191"/>
      <c r="JBX39" s="191"/>
      <c r="JBY39" s="191"/>
      <c r="JBZ39" s="191"/>
      <c r="JCA39" s="191"/>
      <c r="JCB39" s="191"/>
      <c r="JCC39" s="191"/>
      <c r="JCD39" s="191"/>
      <c r="JCE39" s="191"/>
      <c r="JCF39" s="191"/>
      <c r="JCG39" s="191"/>
      <c r="JCH39" s="191"/>
      <c r="JCI39" s="191"/>
      <c r="JCJ39" s="191"/>
      <c r="JCK39" s="191"/>
      <c r="JCL39" s="191"/>
      <c r="JCM39" s="191"/>
      <c r="JCN39" s="191"/>
      <c r="JCO39" s="191"/>
      <c r="JCP39" s="191"/>
      <c r="JCQ39" s="191"/>
      <c r="JCR39" s="191"/>
      <c r="JCS39" s="191"/>
      <c r="JCT39" s="191"/>
      <c r="JCU39" s="191"/>
      <c r="JCV39" s="191"/>
      <c r="JCW39" s="191"/>
      <c r="JCX39" s="191"/>
      <c r="JCY39" s="191"/>
      <c r="JCZ39" s="191"/>
      <c r="JDA39" s="191"/>
      <c r="JDB39" s="191"/>
      <c r="JDC39" s="191"/>
      <c r="JDD39" s="191"/>
      <c r="JDE39" s="191"/>
      <c r="JDF39" s="191"/>
      <c r="JDG39" s="191"/>
      <c r="JDH39" s="191"/>
      <c r="JDI39" s="191"/>
      <c r="JDJ39" s="191"/>
      <c r="JDK39" s="191"/>
      <c r="JDL39" s="191"/>
      <c r="JDM39" s="191"/>
      <c r="JDN39" s="191"/>
      <c r="JDO39" s="191"/>
      <c r="JDP39" s="191"/>
      <c r="JDQ39" s="191"/>
      <c r="JDR39" s="191"/>
      <c r="JDS39" s="191"/>
      <c r="JDT39" s="191"/>
      <c r="JDU39" s="191"/>
      <c r="JDV39" s="191"/>
      <c r="JDW39" s="191"/>
      <c r="JDX39" s="191"/>
      <c r="JDY39" s="191"/>
      <c r="JDZ39" s="191"/>
      <c r="JEA39" s="191"/>
      <c r="JEB39" s="191"/>
      <c r="JEC39" s="191"/>
      <c r="JED39" s="191"/>
      <c r="JEE39" s="191"/>
      <c r="JEF39" s="191"/>
      <c r="JEG39" s="191"/>
      <c r="JEH39" s="191"/>
      <c r="JEI39" s="191"/>
      <c r="JEJ39" s="191"/>
      <c r="JEK39" s="191"/>
      <c r="JEL39" s="191"/>
      <c r="JEM39" s="191"/>
      <c r="JEN39" s="191"/>
      <c r="JEO39" s="191"/>
      <c r="JEP39" s="191"/>
      <c r="JEQ39" s="191"/>
      <c r="JER39" s="191"/>
      <c r="JES39" s="191"/>
      <c r="JET39" s="191"/>
      <c r="JEU39" s="191"/>
      <c r="JEV39" s="191"/>
      <c r="JEW39" s="191"/>
      <c r="JEX39" s="191"/>
      <c r="JEY39" s="191"/>
      <c r="JEZ39" s="191"/>
      <c r="JFA39" s="191"/>
      <c r="JFB39" s="191"/>
      <c r="JFC39" s="191"/>
      <c r="JFD39" s="191"/>
      <c r="JFE39" s="191"/>
      <c r="JFF39" s="191"/>
      <c r="JFG39" s="191"/>
      <c r="JFH39" s="191"/>
      <c r="JFI39" s="191"/>
      <c r="JFJ39" s="191"/>
      <c r="JFK39" s="191"/>
      <c r="JFL39" s="191"/>
      <c r="JFM39" s="191"/>
      <c r="JFN39" s="191"/>
      <c r="JFO39" s="191"/>
      <c r="JFP39" s="191"/>
      <c r="JFQ39" s="191"/>
      <c r="JFR39" s="191"/>
      <c r="JFS39" s="191"/>
      <c r="JFT39" s="191"/>
      <c r="JFU39" s="191"/>
      <c r="JFV39" s="191"/>
      <c r="JFW39" s="191"/>
      <c r="JFX39" s="191"/>
      <c r="JFY39" s="191"/>
      <c r="JFZ39" s="191"/>
      <c r="JGA39" s="191"/>
      <c r="JGB39" s="191"/>
      <c r="JGC39" s="191"/>
      <c r="JGD39" s="191"/>
      <c r="JGE39" s="191"/>
      <c r="JGF39" s="191"/>
      <c r="JGG39" s="191"/>
      <c r="JGH39" s="191"/>
      <c r="JGI39" s="191"/>
      <c r="JGJ39" s="191"/>
      <c r="JGK39" s="191"/>
      <c r="JGL39" s="191"/>
      <c r="JGM39" s="191"/>
      <c r="JGN39" s="191"/>
      <c r="JGO39" s="191"/>
      <c r="JGP39" s="191"/>
      <c r="JGQ39" s="191"/>
      <c r="JGR39" s="191"/>
      <c r="JGS39" s="191"/>
      <c r="JGT39" s="191"/>
      <c r="JGU39" s="191"/>
      <c r="JGV39" s="191"/>
      <c r="JGW39" s="191"/>
      <c r="JGX39" s="191"/>
      <c r="JGY39" s="191"/>
      <c r="JGZ39" s="191"/>
      <c r="JHA39" s="191"/>
      <c r="JHB39" s="191"/>
      <c r="JHC39" s="191"/>
      <c r="JHD39" s="191"/>
      <c r="JHE39" s="191"/>
      <c r="JHF39" s="191"/>
      <c r="JHG39" s="191"/>
      <c r="JHH39" s="191"/>
      <c r="JHI39" s="191"/>
      <c r="JHJ39" s="191"/>
      <c r="JHK39" s="191"/>
      <c r="JHL39" s="191"/>
      <c r="JHM39" s="191"/>
      <c r="JHN39" s="191"/>
      <c r="JHO39" s="191"/>
      <c r="JHP39" s="191"/>
      <c r="JHQ39" s="191"/>
      <c r="JHR39" s="191"/>
      <c r="JHS39" s="191"/>
      <c r="JHT39" s="191"/>
      <c r="JHU39" s="191"/>
      <c r="JHV39" s="191"/>
      <c r="JHW39" s="191"/>
      <c r="JHX39" s="191"/>
      <c r="JHY39" s="191"/>
      <c r="JHZ39" s="191"/>
      <c r="JIA39" s="191"/>
      <c r="JIB39" s="191"/>
      <c r="JIC39" s="191"/>
      <c r="JID39" s="191"/>
      <c r="JIE39" s="191"/>
      <c r="JIF39" s="191"/>
      <c r="JIG39" s="191"/>
      <c r="JIH39" s="191"/>
      <c r="JII39" s="191"/>
      <c r="JIJ39" s="191"/>
      <c r="JIK39" s="191"/>
      <c r="JIL39" s="191"/>
      <c r="JIM39" s="191"/>
      <c r="JIN39" s="191"/>
      <c r="JIO39" s="191"/>
      <c r="JIP39" s="191"/>
      <c r="JIQ39" s="191"/>
      <c r="JIR39" s="191"/>
      <c r="JIS39" s="191"/>
      <c r="JIT39" s="191"/>
      <c r="JIU39" s="191"/>
      <c r="JIV39" s="191"/>
      <c r="JIW39" s="191"/>
      <c r="JIX39" s="191"/>
      <c r="JIY39" s="191"/>
      <c r="JIZ39" s="191"/>
      <c r="JJA39" s="191"/>
      <c r="JJB39" s="191"/>
      <c r="JJC39" s="191"/>
      <c r="JJD39" s="191"/>
      <c r="JJE39" s="191"/>
      <c r="JJF39" s="191"/>
      <c r="JJG39" s="191"/>
      <c r="JJH39" s="191"/>
      <c r="JJI39" s="191"/>
      <c r="JJJ39" s="191"/>
      <c r="JJK39" s="191"/>
      <c r="JJL39" s="191"/>
      <c r="JJM39" s="191"/>
      <c r="JJN39" s="191"/>
      <c r="JJO39" s="191"/>
      <c r="JJP39" s="191"/>
      <c r="JJQ39" s="191"/>
      <c r="JJR39" s="191"/>
      <c r="JJS39" s="191"/>
      <c r="JJT39" s="191"/>
      <c r="JJU39" s="191"/>
      <c r="JJV39" s="191"/>
      <c r="JJW39" s="191"/>
      <c r="JJX39" s="191"/>
      <c r="JJY39" s="191"/>
      <c r="JJZ39" s="191"/>
      <c r="JKA39" s="191"/>
      <c r="JKB39" s="191"/>
      <c r="JKC39" s="191"/>
      <c r="JKD39" s="191"/>
      <c r="JKE39" s="191"/>
      <c r="JKF39" s="191"/>
      <c r="JKG39" s="191"/>
      <c r="JKH39" s="191"/>
      <c r="JKI39" s="191"/>
      <c r="JKJ39" s="191"/>
      <c r="JKK39" s="191"/>
      <c r="JKL39" s="191"/>
      <c r="JKM39" s="191"/>
      <c r="JKN39" s="191"/>
      <c r="JKO39" s="191"/>
      <c r="JKP39" s="191"/>
      <c r="JKQ39" s="191"/>
      <c r="JKR39" s="191"/>
      <c r="JKS39" s="191"/>
      <c r="JKT39" s="191"/>
      <c r="JKU39" s="191"/>
      <c r="JKV39" s="191"/>
      <c r="JKW39" s="191"/>
      <c r="JKX39" s="191"/>
      <c r="JKY39" s="191"/>
      <c r="JKZ39" s="191"/>
      <c r="JLA39" s="191"/>
      <c r="JLB39" s="191"/>
      <c r="JLC39" s="191"/>
      <c r="JLD39" s="191"/>
      <c r="JLE39" s="191"/>
      <c r="JLF39" s="191"/>
      <c r="JLG39" s="191"/>
      <c r="JLH39" s="191"/>
      <c r="JLI39" s="191"/>
      <c r="JLJ39" s="191"/>
      <c r="JLK39" s="191"/>
      <c r="JLL39" s="191"/>
      <c r="JLM39" s="191"/>
      <c r="JLN39" s="191"/>
      <c r="JLO39" s="191"/>
      <c r="JLP39" s="191"/>
      <c r="JLQ39" s="191"/>
      <c r="JLR39" s="191"/>
      <c r="JLS39" s="191"/>
      <c r="JLT39" s="191"/>
      <c r="JLU39" s="191"/>
      <c r="JLV39" s="191"/>
      <c r="JLW39" s="191"/>
      <c r="JLX39" s="191"/>
      <c r="JLY39" s="191"/>
      <c r="JLZ39" s="191"/>
      <c r="JMA39" s="191"/>
      <c r="JMB39" s="191"/>
      <c r="JMC39" s="191"/>
      <c r="JMD39" s="191"/>
      <c r="JME39" s="191"/>
      <c r="JMF39" s="191"/>
      <c r="JMG39" s="191"/>
      <c r="JMH39" s="191"/>
      <c r="JMI39" s="191"/>
      <c r="JMJ39" s="191"/>
      <c r="JMK39" s="191"/>
      <c r="JML39" s="191"/>
      <c r="JMM39" s="191"/>
      <c r="JMN39" s="191"/>
      <c r="JMO39" s="191"/>
      <c r="JMP39" s="191"/>
      <c r="JMQ39" s="191"/>
      <c r="JMR39" s="191"/>
      <c r="JMS39" s="191"/>
      <c r="JMT39" s="191"/>
      <c r="JMU39" s="191"/>
      <c r="JMV39" s="191"/>
      <c r="JMW39" s="191"/>
      <c r="JMX39" s="191"/>
      <c r="JMY39" s="191"/>
      <c r="JMZ39" s="191"/>
      <c r="JNA39" s="191"/>
      <c r="JNB39" s="191"/>
      <c r="JNC39" s="191"/>
      <c r="JND39" s="191"/>
      <c r="JNE39" s="191"/>
      <c r="JNF39" s="191"/>
      <c r="JNG39" s="191"/>
      <c r="JNH39" s="191"/>
      <c r="JNI39" s="191"/>
      <c r="JNJ39" s="191"/>
      <c r="JNK39" s="191"/>
      <c r="JNL39" s="191"/>
      <c r="JNM39" s="191"/>
      <c r="JNN39" s="191"/>
      <c r="JNO39" s="191"/>
      <c r="JNP39" s="191"/>
      <c r="JNQ39" s="191"/>
      <c r="JNR39" s="191"/>
      <c r="JNS39" s="191"/>
      <c r="JNT39" s="191"/>
      <c r="JNU39" s="191"/>
      <c r="JNV39" s="191"/>
      <c r="JNW39" s="191"/>
      <c r="JNX39" s="191"/>
      <c r="JNY39" s="191"/>
      <c r="JNZ39" s="191"/>
      <c r="JOA39" s="191"/>
      <c r="JOB39" s="191"/>
      <c r="JOC39" s="191"/>
      <c r="JOD39" s="191"/>
      <c r="JOE39" s="191"/>
      <c r="JOF39" s="191"/>
      <c r="JOG39" s="191"/>
      <c r="JOH39" s="191"/>
      <c r="JOI39" s="191"/>
      <c r="JOJ39" s="191"/>
      <c r="JOK39" s="191"/>
      <c r="JOL39" s="191"/>
      <c r="JOM39" s="191"/>
      <c r="JON39" s="191"/>
      <c r="JOO39" s="191"/>
      <c r="JOP39" s="191"/>
      <c r="JOQ39" s="191"/>
      <c r="JOR39" s="191"/>
      <c r="JOS39" s="191"/>
      <c r="JOT39" s="191"/>
      <c r="JOU39" s="191"/>
      <c r="JOV39" s="191"/>
      <c r="JOW39" s="191"/>
      <c r="JOX39" s="191"/>
      <c r="JOY39" s="191"/>
      <c r="JOZ39" s="191"/>
      <c r="JPA39" s="191"/>
      <c r="JPB39" s="191"/>
      <c r="JPC39" s="191"/>
      <c r="JPD39" s="191"/>
      <c r="JPE39" s="191"/>
      <c r="JPF39" s="191"/>
      <c r="JPG39" s="191"/>
      <c r="JPH39" s="191"/>
      <c r="JPI39" s="191"/>
      <c r="JPJ39" s="191"/>
      <c r="JPK39" s="191"/>
      <c r="JPL39" s="191"/>
      <c r="JPM39" s="191"/>
      <c r="JPN39" s="191"/>
      <c r="JPO39" s="191"/>
      <c r="JPP39" s="191"/>
      <c r="JPQ39" s="191"/>
      <c r="JPR39" s="191"/>
      <c r="JPS39" s="191"/>
      <c r="JPT39" s="191"/>
      <c r="JPU39" s="191"/>
      <c r="JPV39" s="191"/>
      <c r="JPW39" s="191"/>
      <c r="JPX39" s="191"/>
      <c r="JPY39" s="191"/>
      <c r="JPZ39" s="191"/>
      <c r="JQA39" s="191"/>
      <c r="JQB39" s="191"/>
      <c r="JQC39" s="191"/>
      <c r="JQD39" s="191"/>
      <c r="JQE39" s="191"/>
      <c r="JQF39" s="191"/>
      <c r="JQG39" s="191"/>
      <c r="JQH39" s="191"/>
      <c r="JQI39" s="191"/>
      <c r="JQJ39" s="191"/>
      <c r="JQK39" s="191"/>
      <c r="JQL39" s="191"/>
      <c r="JQM39" s="191"/>
      <c r="JQN39" s="191"/>
      <c r="JQO39" s="191"/>
      <c r="JQP39" s="191"/>
      <c r="JQQ39" s="191"/>
      <c r="JQR39" s="191"/>
      <c r="JQS39" s="191"/>
      <c r="JQT39" s="191"/>
      <c r="JQU39" s="191"/>
      <c r="JQV39" s="191"/>
      <c r="JQW39" s="191"/>
      <c r="JQX39" s="191"/>
      <c r="JQY39" s="191"/>
      <c r="JQZ39" s="191"/>
      <c r="JRA39" s="191"/>
      <c r="JRB39" s="191"/>
      <c r="JRC39" s="191"/>
      <c r="JRD39" s="191"/>
      <c r="JRE39" s="191"/>
      <c r="JRF39" s="191"/>
      <c r="JRG39" s="191"/>
      <c r="JRH39" s="191"/>
      <c r="JRI39" s="191"/>
      <c r="JRJ39" s="191"/>
      <c r="JRK39" s="191"/>
      <c r="JRL39" s="191"/>
      <c r="JRM39" s="191"/>
      <c r="JRN39" s="191"/>
      <c r="JRO39" s="191"/>
      <c r="JRP39" s="191"/>
      <c r="JRQ39" s="191"/>
      <c r="JRR39" s="191"/>
      <c r="JRS39" s="191"/>
      <c r="JRT39" s="191"/>
      <c r="JRU39" s="191"/>
      <c r="JRV39" s="191"/>
      <c r="JRW39" s="191"/>
      <c r="JRX39" s="191"/>
      <c r="JRY39" s="191"/>
      <c r="JRZ39" s="191"/>
      <c r="JSA39" s="191"/>
      <c r="JSB39" s="191"/>
      <c r="JSC39" s="191"/>
      <c r="JSD39" s="191"/>
      <c r="JSE39" s="191"/>
      <c r="JSF39" s="191"/>
      <c r="JSG39" s="191"/>
      <c r="JSH39" s="191"/>
      <c r="JSI39" s="191"/>
      <c r="JSJ39" s="191"/>
      <c r="JSK39" s="191"/>
      <c r="JSL39" s="191"/>
      <c r="JSM39" s="191"/>
      <c r="JSN39" s="191"/>
      <c r="JSO39" s="191"/>
      <c r="JSP39" s="191"/>
      <c r="JSQ39" s="191"/>
      <c r="JSR39" s="191"/>
      <c r="JSS39" s="191"/>
      <c r="JST39" s="191"/>
      <c r="JSU39" s="191"/>
      <c r="JSV39" s="191"/>
      <c r="JSW39" s="191"/>
      <c r="JSX39" s="191"/>
      <c r="JSY39" s="191"/>
      <c r="JSZ39" s="191"/>
      <c r="JTA39" s="191"/>
      <c r="JTB39" s="191"/>
      <c r="JTC39" s="191"/>
      <c r="JTD39" s="191"/>
      <c r="JTE39" s="191"/>
      <c r="JTF39" s="191"/>
      <c r="JTG39" s="191"/>
      <c r="JTH39" s="191"/>
      <c r="JTI39" s="191"/>
      <c r="JTJ39" s="191"/>
      <c r="JTK39" s="191"/>
      <c r="JTL39" s="191"/>
      <c r="JTM39" s="191"/>
      <c r="JTN39" s="191"/>
      <c r="JTO39" s="191"/>
      <c r="JTP39" s="191"/>
      <c r="JTQ39" s="191"/>
      <c r="JTR39" s="191"/>
      <c r="JTS39" s="191"/>
      <c r="JTT39" s="191"/>
      <c r="JTU39" s="191"/>
      <c r="JTV39" s="191"/>
      <c r="JTW39" s="191"/>
      <c r="JTX39" s="191"/>
      <c r="JTY39" s="191"/>
      <c r="JTZ39" s="191"/>
      <c r="JUA39" s="191"/>
      <c r="JUB39" s="191"/>
      <c r="JUC39" s="191"/>
      <c r="JUD39" s="191"/>
      <c r="JUE39" s="191"/>
      <c r="JUF39" s="191"/>
      <c r="JUG39" s="191"/>
      <c r="JUH39" s="191"/>
      <c r="JUI39" s="191"/>
      <c r="JUJ39" s="191"/>
      <c r="JUK39" s="191"/>
      <c r="JUL39" s="191"/>
      <c r="JUM39" s="191"/>
      <c r="JUN39" s="191"/>
      <c r="JUO39" s="191"/>
      <c r="JUP39" s="191"/>
      <c r="JUQ39" s="191"/>
      <c r="JUR39" s="191"/>
      <c r="JUS39" s="191"/>
      <c r="JUT39" s="191"/>
      <c r="JUU39" s="191"/>
      <c r="JUV39" s="191"/>
      <c r="JUW39" s="191"/>
      <c r="JUX39" s="191"/>
      <c r="JUY39" s="191"/>
      <c r="JUZ39" s="191"/>
      <c r="JVA39" s="191"/>
      <c r="JVB39" s="191"/>
      <c r="JVC39" s="191"/>
      <c r="JVD39" s="191"/>
      <c r="JVE39" s="191"/>
      <c r="JVF39" s="191"/>
      <c r="JVG39" s="191"/>
      <c r="JVH39" s="191"/>
      <c r="JVI39" s="191"/>
      <c r="JVJ39" s="191"/>
      <c r="JVK39" s="191"/>
      <c r="JVL39" s="191"/>
      <c r="JVM39" s="191"/>
      <c r="JVN39" s="191"/>
      <c r="JVO39" s="191"/>
      <c r="JVP39" s="191"/>
      <c r="JVQ39" s="191"/>
      <c r="JVR39" s="191"/>
      <c r="JVS39" s="191"/>
      <c r="JVT39" s="191"/>
      <c r="JVU39" s="191"/>
      <c r="JVV39" s="191"/>
      <c r="JVW39" s="191"/>
      <c r="JVX39" s="191"/>
      <c r="JVY39" s="191"/>
      <c r="JVZ39" s="191"/>
      <c r="JWA39" s="191"/>
      <c r="JWB39" s="191"/>
      <c r="JWC39" s="191"/>
      <c r="JWD39" s="191"/>
      <c r="JWE39" s="191"/>
      <c r="JWF39" s="191"/>
      <c r="JWG39" s="191"/>
      <c r="JWH39" s="191"/>
      <c r="JWI39" s="191"/>
      <c r="JWJ39" s="191"/>
      <c r="JWK39" s="191"/>
      <c r="JWL39" s="191"/>
      <c r="JWM39" s="191"/>
      <c r="JWN39" s="191"/>
      <c r="JWO39" s="191"/>
      <c r="JWP39" s="191"/>
      <c r="JWQ39" s="191"/>
      <c r="JWR39" s="191"/>
      <c r="JWS39" s="191"/>
      <c r="JWT39" s="191"/>
      <c r="JWU39" s="191"/>
      <c r="JWV39" s="191"/>
      <c r="JWW39" s="191"/>
      <c r="JWX39" s="191"/>
      <c r="JWY39" s="191"/>
      <c r="JWZ39" s="191"/>
      <c r="JXA39" s="191"/>
      <c r="JXB39" s="191"/>
      <c r="JXC39" s="191"/>
      <c r="JXD39" s="191"/>
      <c r="JXE39" s="191"/>
      <c r="JXF39" s="191"/>
      <c r="JXG39" s="191"/>
      <c r="JXH39" s="191"/>
      <c r="JXI39" s="191"/>
      <c r="JXJ39" s="191"/>
      <c r="JXK39" s="191"/>
      <c r="JXL39" s="191"/>
      <c r="JXM39" s="191"/>
      <c r="JXN39" s="191"/>
      <c r="JXO39" s="191"/>
      <c r="JXP39" s="191"/>
      <c r="JXQ39" s="191"/>
      <c r="JXR39" s="191"/>
      <c r="JXS39" s="191"/>
      <c r="JXT39" s="191"/>
      <c r="JXU39" s="191"/>
      <c r="JXV39" s="191"/>
      <c r="JXW39" s="191"/>
      <c r="JXX39" s="191"/>
      <c r="JXY39" s="191"/>
      <c r="JXZ39" s="191"/>
      <c r="JYA39" s="191"/>
      <c r="JYB39" s="191"/>
      <c r="JYC39" s="191"/>
      <c r="JYD39" s="191"/>
      <c r="JYE39" s="191"/>
      <c r="JYF39" s="191"/>
      <c r="JYG39" s="191"/>
      <c r="JYH39" s="191"/>
      <c r="JYI39" s="191"/>
      <c r="JYJ39" s="191"/>
      <c r="JYK39" s="191"/>
      <c r="JYL39" s="191"/>
      <c r="JYM39" s="191"/>
      <c r="JYN39" s="191"/>
      <c r="JYO39" s="191"/>
      <c r="JYP39" s="191"/>
      <c r="JYQ39" s="191"/>
      <c r="JYR39" s="191"/>
      <c r="JYS39" s="191"/>
      <c r="JYT39" s="191"/>
      <c r="JYU39" s="191"/>
      <c r="JYV39" s="191"/>
      <c r="JYW39" s="191"/>
      <c r="JYX39" s="191"/>
      <c r="JYY39" s="191"/>
      <c r="JYZ39" s="191"/>
      <c r="JZA39" s="191"/>
      <c r="JZB39" s="191"/>
      <c r="JZC39" s="191"/>
      <c r="JZD39" s="191"/>
      <c r="JZE39" s="191"/>
      <c r="JZF39" s="191"/>
      <c r="JZG39" s="191"/>
      <c r="JZH39" s="191"/>
      <c r="JZI39" s="191"/>
      <c r="JZJ39" s="191"/>
      <c r="JZK39" s="191"/>
      <c r="JZL39" s="191"/>
      <c r="JZM39" s="191"/>
      <c r="JZN39" s="191"/>
      <c r="JZO39" s="191"/>
      <c r="JZP39" s="191"/>
      <c r="JZQ39" s="191"/>
      <c r="JZR39" s="191"/>
      <c r="JZS39" s="191"/>
      <c r="JZT39" s="191"/>
      <c r="JZU39" s="191"/>
      <c r="JZV39" s="191"/>
      <c r="JZW39" s="191"/>
      <c r="JZX39" s="191"/>
      <c r="JZY39" s="191"/>
      <c r="JZZ39" s="191"/>
      <c r="KAA39" s="191"/>
      <c r="KAB39" s="191"/>
      <c r="KAC39" s="191"/>
      <c r="KAD39" s="191"/>
      <c r="KAE39" s="191"/>
      <c r="KAF39" s="191"/>
      <c r="KAG39" s="191"/>
      <c r="KAH39" s="191"/>
      <c r="KAI39" s="191"/>
      <c r="KAJ39" s="191"/>
      <c r="KAK39" s="191"/>
      <c r="KAL39" s="191"/>
      <c r="KAM39" s="191"/>
      <c r="KAN39" s="191"/>
      <c r="KAO39" s="191"/>
      <c r="KAP39" s="191"/>
      <c r="KAQ39" s="191"/>
      <c r="KAR39" s="191"/>
      <c r="KAS39" s="191"/>
      <c r="KAT39" s="191"/>
      <c r="KAU39" s="191"/>
      <c r="KAV39" s="191"/>
      <c r="KAW39" s="191"/>
      <c r="KAX39" s="191"/>
      <c r="KAY39" s="191"/>
      <c r="KAZ39" s="191"/>
      <c r="KBA39" s="191"/>
      <c r="KBB39" s="191"/>
      <c r="KBC39" s="191"/>
      <c r="KBD39" s="191"/>
      <c r="KBE39" s="191"/>
      <c r="KBF39" s="191"/>
      <c r="KBG39" s="191"/>
      <c r="KBH39" s="191"/>
      <c r="KBI39" s="191"/>
      <c r="KBJ39" s="191"/>
      <c r="KBK39" s="191"/>
      <c r="KBL39" s="191"/>
      <c r="KBM39" s="191"/>
      <c r="KBN39" s="191"/>
      <c r="KBO39" s="191"/>
      <c r="KBP39" s="191"/>
      <c r="KBQ39" s="191"/>
      <c r="KBR39" s="191"/>
      <c r="KBS39" s="191"/>
      <c r="KBT39" s="191"/>
      <c r="KBU39" s="191"/>
      <c r="KBV39" s="191"/>
      <c r="KBW39" s="191"/>
      <c r="KBX39" s="191"/>
      <c r="KBY39" s="191"/>
      <c r="KBZ39" s="191"/>
      <c r="KCA39" s="191"/>
      <c r="KCB39" s="191"/>
      <c r="KCC39" s="191"/>
      <c r="KCD39" s="191"/>
      <c r="KCE39" s="191"/>
      <c r="KCF39" s="191"/>
      <c r="KCG39" s="191"/>
      <c r="KCH39" s="191"/>
      <c r="KCI39" s="191"/>
      <c r="KCJ39" s="191"/>
      <c r="KCK39" s="191"/>
      <c r="KCL39" s="191"/>
      <c r="KCM39" s="191"/>
      <c r="KCN39" s="191"/>
      <c r="KCO39" s="191"/>
      <c r="KCP39" s="191"/>
      <c r="KCQ39" s="191"/>
      <c r="KCR39" s="191"/>
      <c r="KCS39" s="191"/>
      <c r="KCT39" s="191"/>
      <c r="KCU39" s="191"/>
      <c r="KCV39" s="191"/>
      <c r="KCW39" s="191"/>
      <c r="KCX39" s="191"/>
      <c r="KCY39" s="191"/>
      <c r="KCZ39" s="191"/>
      <c r="KDA39" s="191"/>
      <c r="KDB39" s="191"/>
      <c r="KDC39" s="191"/>
      <c r="KDD39" s="191"/>
      <c r="KDE39" s="191"/>
      <c r="KDF39" s="191"/>
      <c r="KDG39" s="191"/>
      <c r="KDH39" s="191"/>
      <c r="KDI39" s="191"/>
      <c r="KDJ39" s="191"/>
      <c r="KDK39" s="191"/>
      <c r="KDL39" s="191"/>
      <c r="KDM39" s="191"/>
      <c r="KDN39" s="191"/>
      <c r="KDO39" s="191"/>
      <c r="KDP39" s="191"/>
      <c r="KDQ39" s="191"/>
      <c r="KDR39" s="191"/>
      <c r="KDS39" s="191"/>
      <c r="KDT39" s="191"/>
      <c r="KDU39" s="191"/>
      <c r="KDV39" s="191"/>
      <c r="KDW39" s="191"/>
      <c r="KDX39" s="191"/>
      <c r="KDY39" s="191"/>
      <c r="KDZ39" s="191"/>
      <c r="KEA39" s="191"/>
      <c r="KEB39" s="191"/>
      <c r="KEC39" s="191"/>
      <c r="KED39" s="191"/>
      <c r="KEE39" s="191"/>
      <c r="KEF39" s="191"/>
      <c r="KEG39" s="191"/>
      <c r="KEH39" s="191"/>
      <c r="KEI39" s="191"/>
      <c r="KEJ39" s="191"/>
      <c r="KEK39" s="191"/>
      <c r="KEL39" s="191"/>
      <c r="KEM39" s="191"/>
      <c r="KEN39" s="191"/>
      <c r="KEO39" s="191"/>
      <c r="KEP39" s="191"/>
      <c r="KEQ39" s="191"/>
      <c r="KER39" s="191"/>
      <c r="KES39" s="191"/>
      <c r="KET39" s="191"/>
      <c r="KEU39" s="191"/>
      <c r="KEV39" s="191"/>
      <c r="KEW39" s="191"/>
      <c r="KEX39" s="191"/>
      <c r="KEY39" s="191"/>
      <c r="KEZ39" s="191"/>
      <c r="KFA39" s="191"/>
      <c r="KFB39" s="191"/>
      <c r="KFC39" s="191"/>
      <c r="KFD39" s="191"/>
      <c r="KFE39" s="191"/>
      <c r="KFF39" s="191"/>
      <c r="KFG39" s="191"/>
      <c r="KFH39" s="191"/>
      <c r="KFI39" s="191"/>
      <c r="KFJ39" s="191"/>
      <c r="KFK39" s="191"/>
      <c r="KFL39" s="191"/>
      <c r="KFM39" s="191"/>
      <c r="KFN39" s="191"/>
      <c r="KFO39" s="191"/>
      <c r="KFP39" s="191"/>
      <c r="KFQ39" s="191"/>
      <c r="KFR39" s="191"/>
      <c r="KFS39" s="191"/>
      <c r="KFT39" s="191"/>
      <c r="KFU39" s="191"/>
      <c r="KFV39" s="191"/>
      <c r="KFW39" s="191"/>
      <c r="KFX39" s="191"/>
      <c r="KFY39" s="191"/>
      <c r="KFZ39" s="191"/>
      <c r="KGA39" s="191"/>
      <c r="KGB39" s="191"/>
      <c r="KGC39" s="191"/>
      <c r="KGD39" s="191"/>
      <c r="KGE39" s="191"/>
      <c r="KGF39" s="191"/>
      <c r="KGG39" s="191"/>
      <c r="KGH39" s="191"/>
      <c r="KGI39" s="191"/>
      <c r="KGJ39" s="191"/>
      <c r="KGK39" s="191"/>
      <c r="KGL39" s="191"/>
      <c r="KGM39" s="191"/>
      <c r="KGN39" s="191"/>
      <c r="KGO39" s="191"/>
      <c r="KGP39" s="191"/>
      <c r="KGQ39" s="191"/>
      <c r="KGR39" s="191"/>
      <c r="KGS39" s="191"/>
      <c r="KGT39" s="191"/>
      <c r="KGU39" s="191"/>
      <c r="KGV39" s="191"/>
      <c r="KGW39" s="191"/>
      <c r="KGX39" s="191"/>
      <c r="KGY39" s="191"/>
      <c r="KGZ39" s="191"/>
      <c r="KHA39" s="191"/>
      <c r="KHB39" s="191"/>
      <c r="KHC39" s="191"/>
      <c r="KHD39" s="191"/>
      <c r="KHE39" s="191"/>
      <c r="KHF39" s="191"/>
      <c r="KHG39" s="191"/>
      <c r="KHH39" s="191"/>
      <c r="KHI39" s="191"/>
      <c r="KHJ39" s="191"/>
      <c r="KHK39" s="191"/>
      <c r="KHL39" s="191"/>
      <c r="KHM39" s="191"/>
      <c r="KHN39" s="191"/>
      <c r="KHO39" s="191"/>
      <c r="KHP39" s="191"/>
      <c r="KHQ39" s="191"/>
      <c r="KHR39" s="191"/>
      <c r="KHS39" s="191"/>
      <c r="KHT39" s="191"/>
      <c r="KHU39" s="191"/>
      <c r="KHV39" s="191"/>
      <c r="KHW39" s="191"/>
      <c r="KHX39" s="191"/>
      <c r="KHY39" s="191"/>
      <c r="KHZ39" s="191"/>
      <c r="KIA39" s="191"/>
      <c r="KIB39" s="191"/>
      <c r="KIC39" s="191"/>
      <c r="KID39" s="191"/>
      <c r="KIE39" s="191"/>
      <c r="KIF39" s="191"/>
      <c r="KIG39" s="191"/>
      <c r="KIH39" s="191"/>
      <c r="KII39" s="191"/>
      <c r="KIJ39" s="191"/>
      <c r="KIK39" s="191"/>
      <c r="KIL39" s="191"/>
      <c r="KIM39" s="191"/>
      <c r="KIN39" s="191"/>
      <c r="KIO39" s="191"/>
      <c r="KIP39" s="191"/>
      <c r="KIQ39" s="191"/>
      <c r="KIR39" s="191"/>
      <c r="KIS39" s="191"/>
      <c r="KIT39" s="191"/>
      <c r="KIU39" s="191"/>
      <c r="KIV39" s="191"/>
      <c r="KIW39" s="191"/>
      <c r="KIX39" s="191"/>
      <c r="KIY39" s="191"/>
      <c r="KIZ39" s="191"/>
      <c r="KJA39" s="191"/>
      <c r="KJB39" s="191"/>
      <c r="KJC39" s="191"/>
      <c r="KJD39" s="191"/>
      <c r="KJE39" s="191"/>
      <c r="KJF39" s="191"/>
      <c r="KJG39" s="191"/>
      <c r="KJH39" s="191"/>
      <c r="KJI39" s="191"/>
      <c r="KJJ39" s="191"/>
      <c r="KJK39" s="191"/>
      <c r="KJL39" s="191"/>
      <c r="KJM39" s="191"/>
      <c r="KJN39" s="191"/>
      <c r="KJO39" s="191"/>
      <c r="KJP39" s="191"/>
      <c r="KJQ39" s="191"/>
      <c r="KJR39" s="191"/>
      <c r="KJS39" s="191"/>
      <c r="KJT39" s="191"/>
      <c r="KJU39" s="191"/>
      <c r="KJV39" s="191"/>
      <c r="KJW39" s="191"/>
      <c r="KJX39" s="191"/>
      <c r="KJY39" s="191"/>
      <c r="KJZ39" s="191"/>
      <c r="KKA39" s="191"/>
      <c r="KKB39" s="191"/>
      <c r="KKC39" s="191"/>
      <c r="KKD39" s="191"/>
      <c r="KKE39" s="191"/>
      <c r="KKF39" s="191"/>
      <c r="KKG39" s="191"/>
      <c r="KKH39" s="191"/>
      <c r="KKI39" s="191"/>
      <c r="KKJ39" s="191"/>
      <c r="KKK39" s="191"/>
      <c r="KKL39" s="191"/>
      <c r="KKM39" s="191"/>
      <c r="KKN39" s="191"/>
      <c r="KKO39" s="191"/>
      <c r="KKP39" s="191"/>
      <c r="KKQ39" s="191"/>
      <c r="KKR39" s="191"/>
      <c r="KKS39" s="191"/>
      <c r="KKT39" s="191"/>
      <c r="KKU39" s="191"/>
      <c r="KKV39" s="191"/>
      <c r="KKW39" s="191"/>
      <c r="KKX39" s="191"/>
      <c r="KKY39" s="191"/>
      <c r="KKZ39" s="191"/>
      <c r="KLA39" s="191"/>
      <c r="KLB39" s="191"/>
      <c r="KLC39" s="191"/>
      <c r="KLD39" s="191"/>
      <c r="KLE39" s="191"/>
      <c r="KLF39" s="191"/>
      <c r="KLG39" s="191"/>
      <c r="KLH39" s="191"/>
      <c r="KLI39" s="191"/>
      <c r="KLJ39" s="191"/>
      <c r="KLK39" s="191"/>
      <c r="KLL39" s="191"/>
      <c r="KLM39" s="191"/>
      <c r="KLN39" s="191"/>
      <c r="KLO39" s="191"/>
      <c r="KLP39" s="191"/>
      <c r="KLQ39" s="191"/>
      <c r="KLR39" s="191"/>
      <c r="KLS39" s="191"/>
      <c r="KLT39" s="191"/>
      <c r="KLU39" s="191"/>
      <c r="KLV39" s="191"/>
      <c r="KLW39" s="191"/>
      <c r="KLX39" s="191"/>
      <c r="KLY39" s="191"/>
      <c r="KLZ39" s="191"/>
      <c r="KMA39" s="191"/>
      <c r="KMB39" s="191"/>
      <c r="KMC39" s="191"/>
      <c r="KMD39" s="191"/>
      <c r="KME39" s="191"/>
      <c r="KMF39" s="191"/>
      <c r="KMG39" s="191"/>
      <c r="KMH39" s="191"/>
      <c r="KMI39" s="191"/>
      <c r="KMJ39" s="191"/>
      <c r="KMK39" s="191"/>
      <c r="KML39" s="191"/>
      <c r="KMM39" s="191"/>
      <c r="KMN39" s="191"/>
      <c r="KMO39" s="191"/>
      <c r="KMP39" s="191"/>
      <c r="KMQ39" s="191"/>
      <c r="KMR39" s="191"/>
      <c r="KMS39" s="191"/>
      <c r="KMT39" s="191"/>
      <c r="KMU39" s="191"/>
      <c r="KMV39" s="191"/>
      <c r="KMW39" s="191"/>
      <c r="KMX39" s="191"/>
      <c r="KMY39" s="191"/>
      <c r="KMZ39" s="191"/>
      <c r="KNA39" s="191"/>
      <c r="KNB39" s="191"/>
      <c r="KNC39" s="191"/>
      <c r="KND39" s="191"/>
      <c r="KNE39" s="191"/>
      <c r="KNF39" s="191"/>
      <c r="KNG39" s="191"/>
      <c r="KNH39" s="191"/>
      <c r="KNI39" s="191"/>
      <c r="KNJ39" s="191"/>
      <c r="KNK39" s="191"/>
      <c r="KNL39" s="191"/>
      <c r="KNM39" s="191"/>
      <c r="KNN39" s="191"/>
      <c r="KNO39" s="191"/>
      <c r="KNP39" s="191"/>
      <c r="KNQ39" s="191"/>
      <c r="KNR39" s="191"/>
      <c r="KNS39" s="191"/>
      <c r="KNT39" s="191"/>
      <c r="KNU39" s="191"/>
      <c r="KNV39" s="191"/>
      <c r="KNW39" s="191"/>
      <c r="KNX39" s="191"/>
      <c r="KNY39" s="191"/>
      <c r="KNZ39" s="191"/>
      <c r="KOA39" s="191"/>
      <c r="KOB39" s="191"/>
      <c r="KOC39" s="191"/>
      <c r="KOD39" s="191"/>
      <c r="KOE39" s="191"/>
      <c r="KOF39" s="191"/>
      <c r="KOG39" s="191"/>
      <c r="KOH39" s="191"/>
      <c r="KOI39" s="191"/>
      <c r="KOJ39" s="191"/>
      <c r="KOK39" s="191"/>
      <c r="KOL39" s="191"/>
      <c r="KOM39" s="191"/>
      <c r="KON39" s="191"/>
      <c r="KOO39" s="191"/>
      <c r="KOP39" s="191"/>
      <c r="KOQ39" s="191"/>
      <c r="KOR39" s="191"/>
      <c r="KOS39" s="191"/>
      <c r="KOT39" s="191"/>
      <c r="KOU39" s="191"/>
      <c r="KOV39" s="191"/>
      <c r="KOW39" s="191"/>
      <c r="KOX39" s="191"/>
      <c r="KOY39" s="191"/>
      <c r="KOZ39" s="191"/>
      <c r="KPA39" s="191"/>
      <c r="KPB39" s="191"/>
      <c r="KPC39" s="191"/>
      <c r="KPD39" s="191"/>
      <c r="KPE39" s="191"/>
      <c r="KPF39" s="191"/>
      <c r="KPG39" s="191"/>
      <c r="KPH39" s="191"/>
      <c r="KPI39" s="191"/>
      <c r="KPJ39" s="191"/>
      <c r="KPK39" s="191"/>
      <c r="KPL39" s="191"/>
      <c r="KPM39" s="191"/>
      <c r="KPN39" s="191"/>
      <c r="KPO39" s="191"/>
      <c r="KPP39" s="191"/>
      <c r="KPQ39" s="191"/>
      <c r="KPR39" s="191"/>
      <c r="KPS39" s="191"/>
      <c r="KPT39" s="191"/>
      <c r="KPU39" s="191"/>
      <c r="KPV39" s="191"/>
      <c r="KPW39" s="191"/>
      <c r="KPX39" s="191"/>
      <c r="KPY39" s="191"/>
      <c r="KPZ39" s="191"/>
      <c r="KQA39" s="191"/>
      <c r="KQB39" s="191"/>
      <c r="KQC39" s="191"/>
      <c r="KQD39" s="191"/>
      <c r="KQE39" s="191"/>
      <c r="KQF39" s="191"/>
      <c r="KQG39" s="191"/>
      <c r="KQH39" s="191"/>
      <c r="KQI39" s="191"/>
      <c r="KQJ39" s="191"/>
      <c r="KQK39" s="191"/>
      <c r="KQL39" s="191"/>
      <c r="KQM39" s="191"/>
      <c r="KQN39" s="191"/>
      <c r="KQO39" s="191"/>
      <c r="KQP39" s="191"/>
      <c r="KQQ39" s="191"/>
      <c r="KQR39" s="191"/>
      <c r="KQS39" s="191"/>
      <c r="KQT39" s="191"/>
      <c r="KQU39" s="191"/>
      <c r="KQV39" s="191"/>
      <c r="KQW39" s="191"/>
      <c r="KQX39" s="191"/>
      <c r="KQY39" s="191"/>
      <c r="KQZ39" s="191"/>
      <c r="KRA39" s="191"/>
      <c r="KRB39" s="191"/>
      <c r="KRC39" s="191"/>
      <c r="KRD39" s="191"/>
      <c r="KRE39" s="191"/>
      <c r="KRF39" s="191"/>
      <c r="KRG39" s="191"/>
      <c r="KRH39" s="191"/>
      <c r="KRI39" s="191"/>
      <c r="KRJ39" s="191"/>
      <c r="KRK39" s="191"/>
      <c r="KRL39" s="191"/>
      <c r="KRM39" s="191"/>
      <c r="KRN39" s="191"/>
      <c r="KRO39" s="191"/>
      <c r="KRP39" s="191"/>
      <c r="KRQ39" s="191"/>
      <c r="KRR39" s="191"/>
      <c r="KRS39" s="191"/>
      <c r="KRT39" s="191"/>
      <c r="KRU39" s="191"/>
      <c r="KRV39" s="191"/>
      <c r="KRW39" s="191"/>
      <c r="KRX39" s="191"/>
      <c r="KRY39" s="191"/>
      <c r="KRZ39" s="191"/>
      <c r="KSA39" s="191"/>
      <c r="KSB39" s="191"/>
      <c r="KSC39" s="191"/>
      <c r="KSD39" s="191"/>
      <c r="KSE39" s="191"/>
      <c r="KSF39" s="191"/>
      <c r="KSG39" s="191"/>
      <c r="KSH39" s="191"/>
      <c r="KSI39" s="191"/>
      <c r="KSJ39" s="191"/>
      <c r="KSK39" s="191"/>
      <c r="KSL39" s="191"/>
      <c r="KSM39" s="191"/>
      <c r="KSN39" s="191"/>
      <c r="KSO39" s="191"/>
      <c r="KSP39" s="191"/>
      <c r="KSQ39" s="191"/>
      <c r="KSR39" s="191"/>
      <c r="KSS39" s="191"/>
      <c r="KST39" s="191"/>
      <c r="KSU39" s="191"/>
      <c r="KSV39" s="191"/>
      <c r="KSW39" s="191"/>
      <c r="KSX39" s="191"/>
      <c r="KSY39" s="191"/>
      <c r="KSZ39" s="191"/>
      <c r="KTA39" s="191"/>
      <c r="KTB39" s="191"/>
      <c r="KTC39" s="191"/>
      <c r="KTD39" s="191"/>
      <c r="KTE39" s="191"/>
      <c r="KTF39" s="191"/>
      <c r="KTG39" s="191"/>
      <c r="KTH39" s="191"/>
      <c r="KTI39" s="191"/>
      <c r="KTJ39" s="191"/>
      <c r="KTK39" s="191"/>
      <c r="KTL39" s="191"/>
      <c r="KTM39" s="191"/>
      <c r="KTN39" s="191"/>
      <c r="KTO39" s="191"/>
      <c r="KTP39" s="191"/>
      <c r="KTQ39" s="191"/>
      <c r="KTR39" s="191"/>
      <c r="KTS39" s="191"/>
      <c r="KTT39" s="191"/>
      <c r="KTU39" s="191"/>
      <c r="KTV39" s="191"/>
      <c r="KTW39" s="191"/>
      <c r="KTX39" s="191"/>
      <c r="KTY39" s="191"/>
      <c r="KTZ39" s="191"/>
      <c r="KUA39" s="191"/>
      <c r="KUB39" s="191"/>
      <c r="KUC39" s="191"/>
      <c r="KUD39" s="191"/>
      <c r="KUE39" s="191"/>
      <c r="KUF39" s="191"/>
      <c r="KUG39" s="191"/>
      <c r="KUH39" s="191"/>
      <c r="KUI39" s="191"/>
      <c r="KUJ39" s="191"/>
      <c r="KUK39" s="191"/>
      <c r="KUL39" s="191"/>
      <c r="KUM39" s="191"/>
      <c r="KUN39" s="191"/>
      <c r="KUO39" s="191"/>
      <c r="KUP39" s="191"/>
      <c r="KUQ39" s="191"/>
      <c r="KUR39" s="191"/>
      <c r="KUS39" s="191"/>
      <c r="KUT39" s="191"/>
      <c r="KUU39" s="191"/>
      <c r="KUV39" s="191"/>
      <c r="KUW39" s="191"/>
      <c r="KUX39" s="191"/>
      <c r="KUY39" s="191"/>
      <c r="KUZ39" s="191"/>
      <c r="KVA39" s="191"/>
      <c r="KVB39" s="191"/>
      <c r="KVC39" s="191"/>
      <c r="KVD39" s="191"/>
      <c r="KVE39" s="191"/>
      <c r="KVF39" s="191"/>
      <c r="KVG39" s="191"/>
      <c r="KVH39" s="191"/>
      <c r="KVI39" s="191"/>
      <c r="KVJ39" s="191"/>
      <c r="KVK39" s="191"/>
      <c r="KVL39" s="191"/>
      <c r="KVM39" s="191"/>
      <c r="KVN39" s="191"/>
      <c r="KVO39" s="191"/>
      <c r="KVP39" s="191"/>
      <c r="KVQ39" s="191"/>
      <c r="KVR39" s="191"/>
      <c r="KVS39" s="191"/>
      <c r="KVT39" s="191"/>
      <c r="KVU39" s="191"/>
      <c r="KVV39" s="191"/>
      <c r="KVW39" s="191"/>
      <c r="KVX39" s="191"/>
      <c r="KVY39" s="191"/>
      <c r="KVZ39" s="191"/>
      <c r="KWA39" s="191"/>
      <c r="KWB39" s="191"/>
      <c r="KWC39" s="191"/>
      <c r="KWD39" s="191"/>
      <c r="KWE39" s="191"/>
      <c r="KWF39" s="191"/>
      <c r="KWG39" s="191"/>
      <c r="KWH39" s="191"/>
      <c r="KWI39" s="191"/>
      <c r="KWJ39" s="191"/>
      <c r="KWK39" s="191"/>
      <c r="KWL39" s="191"/>
      <c r="KWM39" s="191"/>
      <c r="KWN39" s="191"/>
      <c r="KWO39" s="191"/>
      <c r="KWP39" s="191"/>
      <c r="KWQ39" s="191"/>
      <c r="KWR39" s="191"/>
      <c r="KWS39" s="191"/>
      <c r="KWT39" s="191"/>
      <c r="KWU39" s="191"/>
      <c r="KWV39" s="191"/>
      <c r="KWW39" s="191"/>
      <c r="KWX39" s="191"/>
      <c r="KWY39" s="191"/>
      <c r="KWZ39" s="191"/>
      <c r="KXA39" s="191"/>
      <c r="KXB39" s="191"/>
      <c r="KXC39" s="191"/>
      <c r="KXD39" s="191"/>
      <c r="KXE39" s="191"/>
      <c r="KXF39" s="191"/>
      <c r="KXG39" s="191"/>
      <c r="KXH39" s="191"/>
      <c r="KXI39" s="191"/>
      <c r="KXJ39" s="191"/>
      <c r="KXK39" s="191"/>
      <c r="KXL39" s="191"/>
      <c r="KXM39" s="191"/>
      <c r="KXN39" s="191"/>
      <c r="KXO39" s="191"/>
      <c r="KXP39" s="191"/>
      <c r="KXQ39" s="191"/>
      <c r="KXR39" s="191"/>
      <c r="KXS39" s="191"/>
      <c r="KXT39" s="191"/>
      <c r="KXU39" s="191"/>
      <c r="KXV39" s="191"/>
      <c r="KXW39" s="191"/>
      <c r="KXX39" s="191"/>
      <c r="KXY39" s="191"/>
      <c r="KXZ39" s="191"/>
      <c r="KYA39" s="191"/>
      <c r="KYB39" s="191"/>
      <c r="KYC39" s="191"/>
      <c r="KYD39" s="191"/>
      <c r="KYE39" s="191"/>
      <c r="KYF39" s="191"/>
      <c r="KYG39" s="191"/>
      <c r="KYH39" s="191"/>
      <c r="KYI39" s="191"/>
      <c r="KYJ39" s="191"/>
      <c r="KYK39" s="191"/>
      <c r="KYL39" s="191"/>
      <c r="KYM39" s="191"/>
      <c r="KYN39" s="191"/>
      <c r="KYO39" s="191"/>
      <c r="KYP39" s="191"/>
      <c r="KYQ39" s="191"/>
      <c r="KYR39" s="191"/>
      <c r="KYS39" s="191"/>
      <c r="KYT39" s="191"/>
      <c r="KYU39" s="191"/>
      <c r="KYV39" s="191"/>
      <c r="KYW39" s="191"/>
      <c r="KYX39" s="191"/>
      <c r="KYY39" s="191"/>
      <c r="KYZ39" s="191"/>
      <c r="KZA39" s="191"/>
      <c r="KZB39" s="191"/>
      <c r="KZC39" s="191"/>
      <c r="KZD39" s="191"/>
      <c r="KZE39" s="191"/>
      <c r="KZF39" s="191"/>
      <c r="KZG39" s="191"/>
      <c r="KZH39" s="191"/>
      <c r="KZI39" s="191"/>
      <c r="KZJ39" s="191"/>
      <c r="KZK39" s="191"/>
      <c r="KZL39" s="191"/>
      <c r="KZM39" s="191"/>
      <c r="KZN39" s="191"/>
      <c r="KZO39" s="191"/>
      <c r="KZP39" s="191"/>
      <c r="KZQ39" s="191"/>
      <c r="KZR39" s="191"/>
      <c r="KZS39" s="191"/>
      <c r="KZT39" s="191"/>
      <c r="KZU39" s="191"/>
      <c r="KZV39" s="191"/>
      <c r="KZW39" s="191"/>
      <c r="KZX39" s="191"/>
      <c r="KZY39" s="191"/>
      <c r="KZZ39" s="191"/>
      <c r="LAA39" s="191"/>
      <c r="LAB39" s="191"/>
      <c r="LAC39" s="191"/>
      <c r="LAD39" s="191"/>
      <c r="LAE39" s="191"/>
      <c r="LAF39" s="191"/>
      <c r="LAG39" s="191"/>
      <c r="LAH39" s="191"/>
      <c r="LAI39" s="191"/>
      <c r="LAJ39" s="191"/>
      <c r="LAK39" s="191"/>
      <c r="LAL39" s="191"/>
      <c r="LAM39" s="191"/>
      <c r="LAN39" s="191"/>
      <c r="LAO39" s="191"/>
      <c r="LAP39" s="191"/>
      <c r="LAQ39" s="191"/>
      <c r="LAR39" s="191"/>
      <c r="LAS39" s="191"/>
      <c r="LAT39" s="191"/>
      <c r="LAU39" s="191"/>
      <c r="LAV39" s="191"/>
      <c r="LAW39" s="191"/>
      <c r="LAX39" s="191"/>
      <c r="LAY39" s="191"/>
      <c r="LAZ39" s="191"/>
      <c r="LBA39" s="191"/>
      <c r="LBB39" s="191"/>
      <c r="LBC39" s="191"/>
      <c r="LBD39" s="191"/>
      <c r="LBE39" s="191"/>
      <c r="LBF39" s="191"/>
      <c r="LBG39" s="191"/>
      <c r="LBH39" s="191"/>
      <c r="LBI39" s="191"/>
      <c r="LBJ39" s="191"/>
      <c r="LBK39" s="191"/>
      <c r="LBL39" s="191"/>
      <c r="LBM39" s="191"/>
      <c r="LBN39" s="191"/>
      <c r="LBO39" s="191"/>
      <c r="LBP39" s="191"/>
      <c r="LBQ39" s="191"/>
      <c r="LBR39" s="191"/>
      <c r="LBS39" s="191"/>
      <c r="LBT39" s="191"/>
      <c r="LBU39" s="191"/>
      <c r="LBV39" s="191"/>
      <c r="LBW39" s="191"/>
      <c r="LBX39" s="191"/>
      <c r="LBY39" s="191"/>
      <c r="LBZ39" s="191"/>
      <c r="LCA39" s="191"/>
      <c r="LCB39" s="191"/>
      <c r="LCC39" s="191"/>
      <c r="LCD39" s="191"/>
      <c r="LCE39" s="191"/>
      <c r="LCF39" s="191"/>
      <c r="LCG39" s="191"/>
      <c r="LCH39" s="191"/>
      <c r="LCI39" s="191"/>
      <c r="LCJ39" s="191"/>
      <c r="LCK39" s="191"/>
      <c r="LCL39" s="191"/>
      <c r="LCM39" s="191"/>
      <c r="LCN39" s="191"/>
      <c r="LCO39" s="191"/>
      <c r="LCP39" s="191"/>
      <c r="LCQ39" s="191"/>
      <c r="LCR39" s="191"/>
      <c r="LCS39" s="191"/>
      <c r="LCT39" s="191"/>
      <c r="LCU39" s="191"/>
      <c r="LCV39" s="191"/>
      <c r="LCW39" s="191"/>
      <c r="LCX39" s="191"/>
      <c r="LCY39" s="191"/>
      <c r="LCZ39" s="191"/>
      <c r="LDA39" s="191"/>
      <c r="LDB39" s="191"/>
      <c r="LDC39" s="191"/>
      <c r="LDD39" s="191"/>
      <c r="LDE39" s="191"/>
      <c r="LDF39" s="191"/>
      <c r="LDG39" s="191"/>
      <c r="LDH39" s="191"/>
      <c r="LDI39" s="191"/>
      <c r="LDJ39" s="191"/>
      <c r="LDK39" s="191"/>
      <c r="LDL39" s="191"/>
      <c r="LDM39" s="191"/>
      <c r="LDN39" s="191"/>
      <c r="LDO39" s="191"/>
      <c r="LDP39" s="191"/>
      <c r="LDQ39" s="191"/>
      <c r="LDR39" s="191"/>
      <c r="LDS39" s="191"/>
      <c r="LDT39" s="191"/>
      <c r="LDU39" s="191"/>
      <c r="LDV39" s="191"/>
      <c r="LDW39" s="191"/>
      <c r="LDX39" s="191"/>
      <c r="LDY39" s="191"/>
      <c r="LDZ39" s="191"/>
      <c r="LEA39" s="191"/>
      <c r="LEB39" s="191"/>
      <c r="LEC39" s="191"/>
      <c r="LED39" s="191"/>
      <c r="LEE39" s="191"/>
      <c r="LEF39" s="191"/>
      <c r="LEG39" s="191"/>
      <c r="LEH39" s="191"/>
      <c r="LEI39" s="191"/>
      <c r="LEJ39" s="191"/>
      <c r="LEK39" s="191"/>
      <c r="LEL39" s="191"/>
      <c r="LEM39" s="191"/>
      <c r="LEN39" s="191"/>
      <c r="LEO39" s="191"/>
      <c r="LEP39" s="191"/>
      <c r="LEQ39" s="191"/>
      <c r="LER39" s="191"/>
      <c r="LES39" s="191"/>
      <c r="LET39" s="191"/>
      <c r="LEU39" s="191"/>
      <c r="LEV39" s="191"/>
      <c r="LEW39" s="191"/>
      <c r="LEX39" s="191"/>
      <c r="LEY39" s="191"/>
      <c r="LEZ39" s="191"/>
      <c r="LFA39" s="191"/>
      <c r="LFB39" s="191"/>
      <c r="LFC39" s="191"/>
      <c r="LFD39" s="191"/>
      <c r="LFE39" s="191"/>
      <c r="LFF39" s="191"/>
      <c r="LFG39" s="191"/>
      <c r="LFH39" s="191"/>
      <c r="LFI39" s="191"/>
      <c r="LFJ39" s="191"/>
      <c r="LFK39" s="191"/>
      <c r="LFL39" s="191"/>
      <c r="LFM39" s="191"/>
      <c r="LFN39" s="191"/>
      <c r="LFO39" s="191"/>
      <c r="LFP39" s="191"/>
      <c r="LFQ39" s="191"/>
      <c r="LFR39" s="191"/>
      <c r="LFS39" s="191"/>
      <c r="LFT39" s="191"/>
      <c r="LFU39" s="191"/>
      <c r="LFV39" s="191"/>
      <c r="LFW39" s="191"/>
      <c r="LFX39" s="191"/>
      <c r="LFY39" s="191"/>
      <c r="LFZ39" s="191"/>
      <c r="LGA39" s="191"/>
      <c r="LGB39" s="191"/>
      <c r="LGC39" s="191"/>
      <c r="LGD39" s="191"/>
      <c r="LGE39" s="191"/>
      <c r="LGF39" s="191"/>
      <c r="LGG39" s="191"/>
      <c r="LGH39" s="191"/>
      <c r="LGI39" s="191"/>
      <c r="LGJ39" s="191"/>
      <c r="LGK39" s="191"/>
      <c r="LGL39" s="191"/>
      <c r="LGM39" s="191"/>
      <c r="LGN39" s="191"/>
      <c r="LGO39" s="191"/>
      <c r="LGP39" s="191"/>
      <c r="LGQ39" s="191"/>
      <c r="LGR39" s="191"/>
      <c r="LGS39" s="191"/>
      <c r="LGT39" s="191"/>
      <c r="LGU39" s="191"/>
      <c r="LGV39" s="191"/>
      <c r="LGW39" s="191"/>
      <c r="LGX39" s="191"/>
      <c r="LGY39" s="191"/>
      <c r="LGZ39" s="191"/>
      <c r="LHA39" s="191"/>
      <c r="LHB39" s="191"/>
      <c r="LHC39" s="191"/>
      <c r="LHD39" s="191"/>
      <c r="LHE39" s="191"/>
      <c r="LHF39" s="191"/>
      <c r="LHG39" s="191"/>
      <c r="LHH39" s="191"/>
      <c r="LHI39" s="191"/>
      <c r="LHJ39" s="191"/>
      <c r="LHK39" s="191"/>
      <c r="LHL39" s="191"/>
      <c r="LHM39" s="191"/>
      <c r="LHN39" s="191"/>
      <c r="LHO39" s="191"/>
      <c r="LHP39" s="191"/>
      <c r="LHQ39" s="191"/>
      <c r="LHR39" s="191"/>
      <c r="LHS39" s="191"/>
      <c r="LHT39" s="191"/>
      <c r="LHU39" s="191"/>
      <c r="LHV39" s="191"/>
      <c r="LHW39" s="191"/>
      <c r="LHX39" s="191"/>
      <c r="LHY39" s="191"/>
      <c r="LHZ39" s="191"/>
      <c r="LIA39" s="191"/>
      <c r="LIB39" s="191"/>
      <c r="LIC39" s="191"/>
      <c r="LID39" s="191"/>
      <c r="LIE39" s="191"/>
      <c r="LIF39" s="191"/>
      <c r="LIG39" s="191"/>
      <c r="LIH39" s="191"/>
      <c r="LII39" s="191"/>
      <c r="LIJ39" s="191"/>
      <c r="LIK39" s="191"/>
      <c r="LIL39" s="191"/>
      <c r="LIM39" s="191"/>
      <c r="LIN39" s="191"/>
      <c r="LIO39" s="191"/>
      <c r="LIP39" s="191"/>
      <c r="LIQ39" s="191"/>
      <c r="LIR39" s="191"/>
      <c r="LIS39" s="191"/>
      <c r="LIT39" s="191"/>
      <c r="LIU39" s="191"/>
      <c r="LIV39" s="191"/>
      <c r="LIW39" s="191"/>
      <c r="LIX39" s="191"/>
      <c r="LIY39" s="191"/>
      <c r="LIZ39" s="191"/>
      <c r="LJA39" s="191"/>
      <c r="LJB39" s="191"/>
      <c r="LJC39" s="191"/>
      <c r="LJD39" s="191"/>
      <c r="LJE39" s="191"/>
      <c r="LJF39" s="191"/>
      <c r="LJG39" s="191"/>
      <c r="LJH39" s="191"/>
      <c r="LJI39" s="191"/>
      <c r="LJJ39" s="191"/>
      <c r="LJK39" s="191"/>
      <c r="LJL39" s="191"/>
      <c r="LJM39" s="191"/>
      <c r="LJN39" s="191"/>
      <c r="LJO39" s="191"/>
      <c r="LJP39" s="191"/>
      <c r="LJQ39" s="191"/>
      <c r="LJR39" s="191"/>
      <c r="LJS39" s="191"/>
      <c r="LJT39" s="191"/>
      <c r="LJU39" s="191"/>
      <c r="LJV39" s="191"/>
      <c r="LJW39" s="191"/>
      <c r="LJX39" s="191"/>
      <c r="LJY39" s="191"/>
      <c r="LJZ39" s="191"/>
      <c r="LKA39" s="191"/>
      <c r="LKB39" s="191"/>
      <c r="LKC39" s="191"/>
      <c r="LKD39" s="191"/>
      <c r="LKE39" s="191"/>
      <c r="LKF39" s="191"/>
      <c r="LKG39" s="191"/>
      <c r="LKH39" s="191"/>
      <c r="LKI39" s="191"/>
      <c r="LKJ39" s="191"/>
      <c r="LKK39" s="191"/>
      <c r="LKL39" s="191"/>
      <c r="LKM39" s="191"/>
      <c r="LKN39" s="191"/>
      <c r="LKO39" s="191"/>
      <c r="LKP39" s="191"/>
      <c r="LKQ39" s="191"/>
      <c r="LKR39" s="191"/>
      <c r="LKS39" s="191"/>
      <c r="LKT39" s="191"/>
      <c r="LKU39" s="191"/>
      <c r="LKV39" s="191"/>
      <c r="LKW39" s="191"/>
      <c r="LKX39" s="191"/>
      <c r="LKY39" s="191"/>
      <c r="LKZ39" s="191"/>
      <c r="LLA39" s="191"/>
      <c r="LLB39" s="191"/>
      <c r="LLC39" s="191"/>
      <c r="LLD39" s="191"/>
      <c r="LLE39" s="191"/>
      <c r="LLF39" s="191"/>
      <c r="LLG39" s="191"/>
      <c r="LLH39" s="191"/>
      <c r="LLI39" s="191"/>
      <c r="LLJ39" s="191"/>
      <c r="LLK39" s="191"/>
      <c r="LLL39" s="191"/>
      <c r="LLM39" s="191"/>
      <c r="LLN39" s="191"/>
      <c r="LLO39" s="191"/>
      <c r="LLP39" s="191"/>
      <c r="LLQ39" s="191"/>
      <c r="LLR39" s="191"/>
      <c r="LLS39" s="191"/>
      <c r="LLT39" s="191"/>
      <c r="LLU39" s="191"/>
      <c r="LLV39" s="191"/>
      <c r="LLW39" s="191"/>
      <c r="LLX39" s="191"/>
      <c r="LLY39" s="191"/>
      <c r="LLZ39" s="191"/>
      <c r="LMA39" s="191"/>
      <c r="LMB39" s="191"/>
      <c r="LMC39" s="191"/>
      <c r="LMD39" s="191"/>
      <c r="LME39" s="191"/>
      <c r="LMF39" s="191"/>
      <c r="LMG39" s="191"/>
      <c r="LMH39" s="191"/>
      <c r="LMI39" s="191"/>
      <c r="LMJ39" s="191"/>
      <c r="LMK39" s="191"/>
      <c r="LML39" s="191"/>
      <c r="LMM39" s="191"/>
      <c r="LMN39" s="191"/>
      <c r="LMO39" s="191"/>
      <c r="LMP39" s="191"/>
      <c r="LMQ39" s="191"/>
      <c r="LMR39" s="191"/>
      <c r="LMS39" s="191"/>
      <c r="LMT39" s="191"/>
      <c r="LMU39" s="191"/>
      <c r="LMV39" s="191"/>
      <c r="LMW39" s="191"/>
      <c r="LMX39" s="191"/>
      <c r="LMY39" s="191"/>
      <c r="LMZ39" s="191"/>
      <c r="LNA39" s="191"/>
      <c r="LNB39" s="191"/>
      <c r="LNC39" s="191"/>
      <c r="LND39" s="191"/>
      <c r="LNE39" s="191"/>
      <c r="LNF39" s="191"/>
      <c r="LNG39" s="191"/>
      <c r="LNH39" s="191"/>
      <c r="LNI39" s="191"/>
      <c r="LNJ39" s="191"/>
      <c r="LNK39" s="191"/>
      <c r="LNL39" s="191"/>
      <c r="LNM39" s="191"/>
      <c r="LNN39" s="191"/>
      <c r="LNO39" s="191"/>
      <c r="LNP39" s="191"/>
      <c r="LNQ39" s="191"/>
      <c r="LNR39" s="191"/>
      <c r="LNS39" s="191"/>
      <c r="LNT39" s="191"/>
      <c r="LNU39" s="191"/>
      <c r="LNV39" s="191"/>
      <c r="LNW39" s="191"/>
      <c r="LNX39" s="191"/>
      <c r="LNY39" s="191"/>
      <c r="LNZ39" s="191"/>
      <c r="LOA39" s="191"/>
      <c r="LOB39" s="191"/>
      <c r="LOC39" s="191"/>
      <c r="LOD39" s="191"/>
      <c r="LOE39" s="191"/>
      <c r="LOF39" s="191"/>
      <c r="LOG39" s="191"/>
      <c r="LOH39" s="191"/>
      <c r="LOI39" s="191"/>
      <c r="LOJ39" s="191"/>
      <c r="LOK39" s="191"/>
      <c r="LOL39" s="191"/>
      <c r="LOM39" s="191"/>
      <c r="LON39" s="191"/>
      <c r="LOO39" s="191"/>
      <c r="LOP39" s="191"/>
      <c r="LOQ39" s="191"/>
      <c r="LOR39" s="191"/>
      <c r="LOS39" s="191"/>
      <c r="LOT39" s="191"/>
      <c r="LOU39" s="191"/>
      <c r="LOV39" s="191"/>
      <c r="LOW39" s="191"/>
      <c r="LOX39" s="191"/>
      <c r="LOY39" s="191"/>
      <c r="LOZ39" s="191"/>
      <c r="LPA39" s="191"/>
      <c r="LPB39" s="191"/>
      <c r="LPC39" s="191"/>
      <c r="LPD39" s="191"/>
      <c r="LPE39" s="191"/>
      <c r="LPF39" s="191"/>
      <c r="LPG39" s="191"/>
      <c r="LPH39" s="191"/>
      <c r="LPI39" s="191"/>
      <c r="LPJ39" s="191"/>
      <c r="LPK39" s="191"/>
      <c r="LPL39" s="191"/>
      <c r="LPM39" s="191"/>
      <c r="LPN39" s="191"/>
      <c r="LPO39" s="191"/>
      <c r="LPP39" s="191"/>
      <c r="LPQ39" s="191"/>
      <c r="LPR39" s="191"/>
      <c r="LPS39" s="191"/>
      <c r="LPT39" s="191"/>
      <c r="LPU39" s="191"/>
      <c r="LPV39" s="191"/>
      <c r="LPW39" s="191"/>
      <c r="LPX39" s="191"/>
      <c r="LPY39" s="191"/>
      <c r="LPZ39" s="191"/>
      <c r="LQA39" s="191"/>
      <c r="LQB39" s="191"/>
      <c r="LQC39" s="191"/>
      <c r="LQD39" s="191"/>
      <c r="LQE39" s="191"/>
      <c r="LQF39" s="191"/>
      <c r="LQG39" s="191"/>
      <c r="LQH39" s="191"/>
      <c r="LQI39" s="191"/>
      <c r="LQJ39" s="191"/>
      <c r="LQK39" s="191"/>
      <c r="LQL39" s="191"/>
      <c r="LQM39" s="191"/>
      <c r="LQN39" s="191"/>
      <c r="LQO39" s="191"/>
      <c r="LQP39" s="191"/>
      <c r="LQQ39" s="191"/>
      <c r="LQR39" s="191"/>
      <c r="LQS39" s="191"/>
      <c r="LQT39" s="191"/>
      <c r="LQU39" s="191"/>
      <c r="LQV39" s="191"/>
      <c r="LQW39" s="191"/>
      <c r="LQX39" s="191"/>
      <c r="LQY39" s="191"/>
      <c r="LQZ39" s="191"/>
      <c r="LRA39" s="191"/>
      <c r="LRB39" s="191"/>
      <c r="LRC39" s="191"/>
      <c r="LRD39" s="191"/>
      <c r="LRE39" s="191"/>
      <c r="LRF39" s="191"/>
      <c r="LRG39" s="191"/>
      <c r="LRH39" s="191"/>
      <c r="LRI39" s="191"/>
      <c r="LRJ39" s="191"/>
      <c r="LRK39" s="191"/>
      <c r="LRL39" s="191"/>
      <c r="LRM39" s="191"/>
      <c r="LRN39" s="191"/>
      <c r="LRO39" s="191"/>
      <c r="LRP39" s="191"/>
      <c r="LRQ39" s="191"/>
      <c r="LRR39" s="191"/>
      <c r="LRS39" s="191"/>
      <c r="LRT39" s="191"/>
      <c r="LRU39" s="191"/>
      <c r="LRV39" s="191"/>
      <c r="LRW39" s="191"/>
      <c r="LRX39" s="191"/>
      <c r="LRY39" s="191"/>
      <c r="LRZ39" s="191"/>
      <c r="LSA39" s="191"/>
      <c r="LSB39" s="191"/>
      <c r="LSC39" s="191"/>
      <c r="LSD39" s="191"/>
      <c r="LSE39" s="191"/>
      <c r="LSF39" s="191"/>
      <c r="LSG39" s="191"/>
      <c r="LSH39" s="191"/>
      <c r="LSI39" s="191"/>
      <c r="LSJ39" s="191"/>
      <c r="LSK39" s="191"/>
      <c r="LSL39" s="191"/>
      <c r="LSM39" s="191"/>
      <c r="LSN39" s="191"/>
      <c r="LSO39" s="191"/>
      <c r="LSP39" s="191"/>
      <c r="LSQ39" s="191"/>
      <c r="LSR39" s="191"/>
      <c r="LSS39" s="191"/>
      <c r="LST39" s="191"/>
      <c r="LSU39" s="191"/>
      <c r="LSV39" s="191"/>
      <c r="LSW39" s="191"/>
      <c r="LSX39" s="191"/>
      <c r="LSY39" s="191"/>
      <c r="LSZ39" s="191"/>
      <c r="LTA39" s="191"/>
      <c r="LTB39" s="191"/>
      <c r="LTC39" s="191"/>
      <c r="LTD39" s="191"/>
      <c r="LTE39" s="191"/>
      <c r="LTF39" s="191"/>
      <c r="LTG39" s="191"/>
      <c r="LTH39" s="191"/>
      <c r="LTI39" s="191"/>
      <c r="LTJ39" s="191"/>
      <c r="LTK39" s="191"/>
      <c r="LTL39" s="191"/>
      <c r="LTM39" s="191"/>
      <c r="LTN39" s="191"/>
      <c r="LTO39" s="191"/>
      <c r="LTP39" s="191"/>
      <c r="LTQ39" s="191"/>
      <c r="LTR39" s="191"/>
      <c r="LTS39" s="191"/>
      <c r="LTT39" s="191"/>
      <c r="LTU39" s="191"/>
      <c r="LTV39" s="191"/>
      <c r="LTW39" s="191"/>
      <c r="LTX39" s="191"/>
      <c r="LTY39" s="191"/>
      <c r="LTZ39" s="191"/>
      <c r="LUA39" s="191"/>
      <c r="LUB39" s="191"/>
      <c r="LUC39" s="191"/>
      <c r="LUD39" s="191"/>
      <c r="LUE39" s="191"/>
      <c r="LUF39" s="191"/>
      <c r="LUG39" s="191"/>
      <c r="LUH39" s="191"/>
      <c r="LUI39" s="191"/>
      <c r="LUJ39" s="191"/>
      <c r="LUK39" s="191"/>
      <c r="LUL39" s="191"/>
      <c r="LUM39" s="191"/>
      <c r="LUN39" s="191"/>
      <c r="LUO39" s="191"/>
      <c r="LUP39" s="191"/>
      <c r="LUQ39" s="191"/>
      <c r="LUR39" s="191"/>
      <c r="LUS39" s="191"/>
      <c r="LUT39" s="191"/>
      <c r="LUU39" s="191"/>
      <c r="LUV39" s="191"/>
      <c r="LUW39" s="191"/>
      <c r="LUX39" s="191"/>
      <c r="LUY39" s="191"/>
      <c r="LUZ39" s="191"/>
      <c r="LVA39" s="191"/>
      <c r="LVB39" s="191"/>
      <c r="LVC39" s="191"/>
      <c r="LVD39" s="191"/>
      <c r="LVE39" s="191"/>
      <c r="LVF39" s="191"/>
      <c r="LVG39" s="191"/>
      <c r="LVH39" s="191"/>
      <c r="LVI39" s="191"/>
      <c r="LVJ39" s="191"/>
      <c r="LVK39" s="191"/>
      <c r="LVL39" s="191"/>
      <c r="LVM39" s="191"/>
      <c r="LVN39" s="191"/>
      <c r="LVO39" s="191"/>
      <c r="LVP39" s="191"/>
      <c r="LVQ39" s="191"/>
      <c r="LVR39" s="191"/>
      <c r="LVS39" s="191"/>
      <c r="LVT39" s="191"/>
      <c r="LVU39" s="191"/>
      <c r="LVV39" s="191"/>
      <c r="LVW39" s="191"/>
      <c r="LVX39" s="191"/>
      <c r="LVY39" s="191"/>
      <c r="LVZ39" s="191"/>
      <c r="LWA39" s="191"/>
      <c r="LWB39" s="191"/>
      <c r="LWC39" s="191"/>
      <c r="LWD39" s="191"/>
      <c r="LWE39" s="191"/>
      <c r="LWF39" s="191"/>
      <c r="LWG39" s="191"/>
      <c r="LWH39" s="191"/>
      <c r="LWI39" s="191"/>
      <c r="LWJ39" s="191"/>
      <c r="LWK39" s="191"/>
      <c r="LWL39" s="191"/>
      <c r="LWM39" s="191"/>
      <c r="LWN39" s="191"/>
      <c r="LWO39" s="191"/>
      <c r="LWP39" s="191"/>
      <c r="LWQ39" s="191"/>
      <c r="LWR39" s="191"/>
      <c r="LWS39" s="191"/>
      <c r="LWT39" s="191"/>
      <c r="LWU39" s="191"/>
      <c r="LWV39" s="191"/>
      <c r="LWW39" s="191"/>
      <c r="LWX39" s="191"/>
      <c r="LWY39" s="191"/>
      <c r="LWZ39" s="191"/>
      <c r="LXA39" s="191"/>
      <c r="LXB39" s="191"/>
      <c r="LXC39" s="191"/>
      <c r="LXD39" s="191"/>
      <c r="LXE39" s="191"/>
      <c r="LXF39" s="191"/>
      <c r="LXG39" s="191"/>
      <c r="LXH39" s="191"/>
      <c r="LXI39" s="191"/>
      <c r="LXJ39" s="191"/>
      <c r="LXK39" s="191"/>
      <c r="LXL39" s="191"/>
      <c r="LXM39" s="191"/>
      <c r="LXN39" s="191"/>
      <c r="LXO39" s="191"/>
      <c r="LXP39" s="191"/>
      <c r="LXQ39" s="191"/>
      <c r="LXR39" s="191"/>
      <c r="LXS39" s="191"/>
      <c r="LXT39" s="191"/>
      <c r="LXU39" s="191"/>
      <c r="LXV39" s="191"/>
      <c r="LXW39" s="191"/>
      <c r="LXX39" s="191"/>
      <c r="LXY39" s="191"/>
      <c r="LXZ39" s="191"/>
      <c r="LYA39" s="191"/>
      <c r="LYB39" s="191"/>
      <c r="LYC39" s="191"/>
      <c r="LYD39" s="191"/>
      <c r="LYE39" s="191"/>
      <c r="LYF39" s="191"/>
      <c r="LYG39" s="191"/>
      <c r="LYH39" s="191"/>
      <c r="LYI39" s="191"/>
      <c r="LYJ39" s="191"/>
      <c r="LYK39" s="191"/>
      <c r="LYL39" s="191"/>
      <c r="LYM39" s="191"/>
      <c r="LYN39" s="191"/>
      <c r="LYO39" s="191"/>
      <c r="LYP39" s="191"/>
      <c r="LYQ39" s="191"/>
      <c r="LYR39" s="191"/>
      <c r="LYS39" s="191"/>
      <c r="LYT39" s="191"/>
      <c r="LYU39" s="191"/>
      <c r="LYV39" s="191"/>
      <c r="LYW39" s="191"/>
      <c r="LYX39" s="191"/>
      <c r="LYY39" s="191"/>
      <c r="LYZ39" s="191"/>
      <c r="LZA39" s="191"/>
      <c r="LZB39" s="191"/>
      <c r="LZC39" s="191"/>
      <c r="LZD39" s="191"/>
      <c r="LZE39" s="191"/>
      <c r="LZF39" s="191"/>
      <c r="LZG39" s="191"/>
      <c r="LZH39" s="191"/>
      <c r="LZI39" s="191"/>
      <c r="LZJ39" s="191"/>
      <c r="LZK39" s="191"/>
      <c r="LZL39" s="191"/>
      <c r="LZM39" s="191"/>
      <c r="LZN39" s="191"/>
      <c r="LZO39" s="191"/>
      <c r="LZP39" s="191"/>
      <c r="LZQ39" s="191"/>
      <c r="LZR39" s="191"/>
      <c r="LZS39" s="191"/>
      <c r="LZT39" s="191"/>
      <c r="LZU39" s="191"/>
      <c r="LZV39" s="191"/>
      <c r="LZW39" s="191"/>
      <c r="LZX39" s="191"/>
      <c r="LZY39" s="191"/>
      <c r="LZZ39" s="191"/>
      <c r="MAA39" s="191"/>
      <c r="MAB39" s="191"/>
      <c r="MAC39" s="191"/>
      <c r="MAD39" s="191"/>
      <c r="MAE39" s="191"/>
      <c r="MAF39" s="191"/>
      <c r="MAG39" s="191"/>
      <c r="MAH39" s="191"/>
      <c r="MAI39" s="191"/>
      <c r="MAJ39" s="191"/>
      <c r="MAK39" s="191"/>
      <c r="MAL39" s="191"/>
      <c r="MAM39" s="191"/>
      <c r="MAN39" s="191"/>
      <c r="MAO39" s="191"/>
      <c r="MAP39" s="191"/>
      <c r="MAQ39" s="191"/>
      <c r="MAR39" s="191"/>
      <c r="MAS39" s="191"/>
      <c r="MAT39" s="191"/>
      <c r="MAU39" s="191"/>
      <c r="MAV39" s="191"/>
      <c r="MAW39" s="191"/>
      <c r="MAX39" s="191"/>
      <c r="MAY39" s="191"/>
      <c r="MAZ39" s="191"/>
      <c r="MBA39" s="191"/>
      <c r="MBB39" s="191"/>
      <c r="MBC39" s="191"/>
      <c r="MBD39" s="191"/>
      <c r="MBE39" s="191"/>
      <c r="MBF39" s="191"/>
      <c r="MBG39" s="191"/>
      <c r="MBH39" s="191"/>
      <c r="MBI39" s="191"/>
      <c r="MBJ39" s="191"/>
      <c r="MBK39" s="191"/>
      <c r="MBL39" s="191"/>
      <c r="MBM39" s="191"/>
      <c r="MBN39" s="191"/>
      <c r="MBO39" s="191"/>
      <c r="MBP39" s="191"/>
      <c r="MBQ39" s="191"/>
      <c r="MBR39" s="191"/>
      <c r="MBS39" s="191"/>
      <c r="MBT39" s="191"/>
      <c r="MBU39" s="191"/>
      <c r="MBV39" s="191"/>
      <c r="MBW39" s="191"/>
      <c r="MBX39" s="191"/>
      <c r="MBY39" s="191"/>
      <c r="MBZ39" s="191"/>
      <c r="MCA39" s="191"/>
      <c r="MCB39" s="191"/>
      <c r="MCC39" s="191"/>
      <c r="MCD39" s="191"/>
      <c r="MCE39" s="191"/>
      <c r="MCF39" s="191"/>
      <c r="MCG39" s="191"/>
      <c r="MCH39" s="191"/>
      <c r="MCI39" s="191"/>
      <c r="MCJ39" s="191"/>
      <c r="MCK39" s="191"/>
      <c r="MCL39" s="191"/>
      <c r="MCM39" s="191"/>
      <c r="MCN39" s="191"/>
      <c r="MCO39" s="191"/>
      <c r="MCP39" s="191"/>
      <c r="MCQ39" s="191"/>
      <c r="MCR39" s="191"/>
      <c r="MCS39" s="191"/>
      <c r="MCT39" s="191"/>
      <c r="MCU39" s="191"/>
      <c r="MCV39" s="191"/>
      <c r="MCW39" s="191"/>
      <c r="MCX39" s="191"/>
      <c r="MCY39" s="191"/>
      <c r="MCZ39" s="191"/>
      <c r="MDA39" s="191"/>
      <c r="MDB39" s="191"/>
      <c r="MDC39" s="191"/>
      <c r="MDD39" s="191"/>
      <c r="MDE39" s="191"/>
      <c r="MDF39" s="191"/>
      <c r="MDG39" s="191"/>
      <c r="MDH39" s="191"/>
      <c r="MDI39" s="191"/>
      <c r="MDJ39" s="191"/>
      <c r="MDK39" s="191"/>
      <c r="MDL39" s="191"/>
      <c r="MDM39" s="191"/>
      <c r="MDN39" s="191"/>
      <c r="MDO39" s="191"/>
      <c r="MDP39" s="191"/>
      <c r="MDQ39" s="191"/>
      <c r="MDR39" s="191"/>
      <c r="MDS39" s="191"/>
      <c r="MDT39" s="191"/>
      <c r="MDU39" s="191"/>
      <c r="MDV39" s="191"/>
      <c r="MDW39" s="191"/>
      <c r="MDX39" s="191"/>
      <c r="MDY39" s="191"/>
      <c r="MDZ39" s="191"/>
      <c r="MEA39" s="191"/>
      <c r="MEB39" s="191"/>
      <c r="MEC39" s="191"/>
      <c r="MED39" s="191"/>
      <c r="MEE39" s="191"/>
      <c r="MEF39" s="191"/>
      <c r="MEG39" s="191"/>
      <c r="MEH39" s="191"/>
      <c r="MEI39" s="191"/>
      <c r="MEJ39" s="191"/>
      <c r="MEK39" s="191"/>
      <c r="MEL39" s="191"/>
      <c r="MEM39" s="191"/>
      <c r="MEN39" s="191"/>
      <c r="MEO39" s="191"/>
      <c r="MEP39" s="191"/>
      <c r="MEQ39" s="191"/>
      <c r="MER39" s="191"/>
      <c r="MES39" s="191"/>
      <c r="MET39" s="191"/>
      <c r="MEU39" s="191"/>
      <c r="MEV39" s="191"/>
      <c r="MEW39" s="191"/>
      <c r="MEX39" s="191"/>
      <c r="MEY39" s="191"/>
      <c r="MEZ39" s="191"/>
      <c r="MFA39" s="191"/>
      <c r="MFB39" s="191"/>
      <c r="MFC39" s="191"/>
      <c r="MFD39" s="191"/>
      <c r="MFE39" s="191"/>
      <c r="MFF39" s="191"/>
      <c r="MFG39" s="191"/>
      <c r="MFH39" s="191"/>
      <c r="MFI39" s="191"/>
      <c r="MFJ39" s="191"/>
      <c r="MFK39" s="191"/>
      <c r="MFL39" s="191"/>
      <c r="MFM39" s="191"/>
      <c r="MFN39" s="191"/>
      <c r="MFO39" s="191"/>
      <c r="MFP39" s="191"/>
      <c r="MFQ39" s="191"/>
      <c r="MFR39" s="191"/>
      <c r="MFS39" s="191"/>
      <c r="MFT39" s="191"/>
      <c r="MFU39" s="191"/>
      <c r="MFV39" s="191"/>
      <c r="MFW39" s="191"/>
      <c r="MFX39" s="191"/>
      <c r="MFY39" s="191"/>
      <c r="MFZ39" s="191"/>
      <c r="MGA39" s="191"/>
      <c r="MGB39" s="191"/>
      <c r="MGC39" s="191"/>
      <c r="MGD39" s="191"/>
      <c r="MGE39" s="191"/>
      <c r="MGF39" s="191"/>
      <c r="MGG39" s="191"/>
      <c r="MGH39" s="191"/>
      <c r="MGI39" s="191"/>
      <c r="MGJ39" s="191"/>
      <c r="MGK39" s="191"/>
      <c r="MGL39" s="191"/>
      <c r="MGM39" s="191"/>
      <c r="MGN39" s="191"/>
      <c r="MGO39" s="191"/>
      <c r="MGP39" s="191"/>
      <c r="MGQ39" s="191"/>
      <c r="MGR39" s="191"/>
      <c r="MGS39" s="191"/>
      <c r="MGT39" s="191"/>
      <c r="MGU39" s="191"/>
      <c r="MGV39" s="191"/>
      <c r="MGW39" s="191"/>
      <c r="MGX39" s="191"/>
      <c r="MGY39" s="191"/>
      <c r="MGZ39" s="191"/>
      <c r="MHA39" s="191"/>
      <c r="MHB39" s="191"/>
      <c r="MHC39" s="191"/>
      <c r="MHD39" s="191"/>
      <c r="MHE39" s="191"/>
      <c r="MHF39" s="191"/>
      <c r="MHG39" s="191"/>
      <c r="MHH39" s="191"/>
      <c r="MHI39" s="191"/>
      <c r="MHJ39" s="191"/>
      <c r="MHK39" s="191"/>
      <c r="MHL39" s="191"/>
      <c r="MHM39" s="191"/>
      <c r="MHN39" s="191"/>
      <c r="MHO39" s="191"/>
      <c r="MHP39" s="191"/>
      <c r="MHQ39" s="191"/>
      <c r="MHR39" s="191"/>
      <c r="MHS39" s="191"/>
      <c r="MHT39" s="191"/>
      <c r="MHU39" s="191"/>
      <c r="MHV39" s="191"/>
      <c r="MHW39" s="191"/>
      <c r="MHX39" s="191"/>
      <c r="MHY39" s="191"/>
      <c r="MHZ39" s="191"/>
      <c r="MIA39" s="191"/>
      <c r="MIB39" s="191"/>
      <c r="MIC39" s="191"/>
      <c r="MID39" s="191"/>
      <c r="MIE39" s="191"/>
      <c r="MIF39" s="191"/>
      <c r="MIG39" s="191"/>
      <c r="MIH39" s="191"/>
      <c r="MII39" s="191"/>
      <c r="MIJ39" s="191"/>
      <c r="MIK39" s="191"/>
      <c r="MIL39" s="191"/>
      <c r="MIM39" s="191"/>
      <c r="MIN39" s="191"/>
      <c r="MIO39" s="191"/>
      <c r="MIP39" s="191"/>
      <c r="MIQ39" s="191"/>
      <c r="MIR39" s="191"/>
      <c r="MIS39" s="191"/>
      <c r="MIT39" s="191"/>
      <c r="MIU39" s="191"/>
      <c r="MIV39" s="191"/>
      <c r="MIW39" s="191"/>
      <c r="MIX39" s="191"/>
      <c r="MIY39" s="191"/>
      <c r="MIZ39" s="191"/>
      <c r="MJA39" s="191"/>
      <c r="MJB39" s="191"/>
      <c r="MJC39" s="191"/>
      <c r="MJD39" s="191"/>
      <c r="MJE39" s="191"/>
      <c r="MJF39" s="191"/>
      <c r="MJG39" s="191"/>
      <c r="MJH39" s="191"/>
      <c r="MJI39" s="191"/>
      <c r="MJJ39" s="191"/>
      <c r="MJK39" s="191"/>
      <c r="MJL39" s="191"/>
      <c r="MJM39" s="191"/>
      <c r="MJN39" s="191"/>
      <c r="MJO39" s="191"/>
      <c r="MJP39" s="191"/>
      <c r="MJQ39" s="191"/>
      <c r="MJR39" s="191"/>
      <c r="MJS39" s="191"/>
      <c r="MJT39" s="191"/>
      <c r="MJU39" s="191"/>
      <c r="MJV39" s="191"/>
      <c r="MJW39" s="191"/>
      <c r="MJX39" s="191"/>
      <c r="MJY39" s="191"/>
      <c r="MJZ39" s="191"/>
      <c r="MKA39" s="191"/>
      <c r="MKB39" s="191"/>
      <c r="MKC39" s="191"/>
      <c r="MKD39" s="191"/>
      <c r="MKE39" s="191"/>
      <c r="MKF39" s="191"/>
      <c r="MKG39" s="191"/>
      <c r="MKH39" s="191"/>
      <c r="MKI39" s="191"/>
      <c r="MKJ39" s="191"/>
      <c r="MKK39" s="191"/>
      <c r="MKL39" s="191"/>
      <c r="MKM39" s="191"/>
      <c r="MKN39" s="191"/>
      <c r="MKO39" s="191"/>
      <c r="MKP39" s="191"/>
      <c r="MKQ39" s="191"/>
      <c r="MKR39" s="191"/>
      <c r="MKS39" s="191"/>
      <c r="MKT39" s="191"/>
      <c r="MKU39" s="191"/>
      <c r="MKV39" s="191"/>
      <c r="MKW39" s="191"/>
      <c r="MKX39" s="191"/>
      <c r="MKY39" s="191"/>
      <c r="MKZ39" s="191"/>
      <c r="MLA39" s="191"/>
      <c r="MLB39" s="191"/>
      <c r="MLC39" s="191"/>
      <c r="MLD39" s="191"/>
      <c r="MLE39" s="191"/>
      <c r="MLF39" s="191"/>
      <c r="MLG39" s="191"/>
      <c r="MLH39" s="191"/>
      <c r="MLI39" s="191"/>
      <c r="MLJ39" s="191"/>
      <c r="MLK39" s="191"/>
      <c r="MLL39" s="191"/>
      <c r="MLM39" s="191"/>
      <c r="MLN39" s="191"/>
      <c r="MLO39" s="191"/>
      <c r="MLP39" s="191"/>
      <c r="MLQ39" s="191"/>
      <c r="MLR39" s="191"/>
      <c r="MLS39" s="191"/>
      <c r="MLT39" s="191"/>
      <c r="MLU39" s="191"/>
      <c r="MLV39" s="191"/>
      <c r="MLW39" s="191"/>
      <c r="MLX39" s="191"/>
      <c r="MLY39" s="191"/>
      <c r="MLZ39" s="191"/>
      <c r="MMA39" s="191"/>
      <c r="MMB39" s="191"/>
      <c r="MMC39" s="191"/>
      <c r="MMD39" s="191"/>
      <c r="MME39" s="191"/>
      <c r="MMF39" s="191"/>
      <c r="MMG39" s="191"/>
      <c r="MMH39" s="191"/>
      <c r="MMI39" s="191"/>
      <c r="MMJ39" s="191"/>
      <c r="MMK39" s="191"/>
      <c r="MML39" s="191"/>
      <c r="MMM39" s="191"/>
      <c r="MMN39" s="191"/>
      <c r="MMO39" s="191"/>
      <c r="MMP39" s="191"/>
      <c r="MMQ39" s="191"/>
      <c r="MMR39" s="191"/>
      <c r="MMS39" s="191"/>
      <c r="MMT39" s="191"/>
      <c r="MMU39" s="191"/>
      <c r="MMV39" s="191"/>
      <c r="MMW39" s="191"/>
      <c r="MMX39" s="191"/>
      <c r="MMY39" s="191"/>
      <c r="MMZ39" s="191"/>
      <c r="MNA39" s="191"/>
      <c r="MNB39" s="191"/>
      <c r="MNC39" s="191"/>
      <c r="MND39" s="191"/>
      <c r="MNE39" s="191"/>
      <c r="MNF39" s="191"/>
      <c r="MNG39" s="191"/>
      <c r="MNH39" s="191"/>
      <c r="MNI39" s="191"/>
      <c r="MNJ39" s="191"/>
      <c r="MNK39" s="191"/>
      <c r="MNL39" s="191"/>
      <c r="MNM39" s="191"/>
      <c r="MNN39" s="191"/>
      <c r="MNO39" s="191"/>
      <c r="MNP39" s="191"/>
      <c r="MNQ39" s="191"/>
      <c r="MNR39" s="191"/>
      <c r="MNS39" s="191"/>
      <c r="MNT39" s="191"/>
      <c r="MNU39" s="191"/>
      <c r="MNV39" s="191"/>
      <c r="MNW39" s="191"/>
      <c r="MNX39" s="191"/>
      <c r="MNY39" s="191"/>
      <c r="MNZ39" s="191"/>
      <c r="MOA39" s="191"/>
      <c r="MOB39" s="191"/>
      <c r="MOC39" s="191"/>
      <c r="MOD39" s="191"/>
      <c r="MOE39" s="191"/>
      <c r="MOF39" s="191"/>
      <c r="MOG39" s="191"/>
      <c r="MOH39" s="191"/>
      <c r="MOI39" s="191"/>
      <c r="MOJ39" s="191"/>
      <c r="MOK39" s="191"/>
      <c r="MOL39" s="191"/>
      <c r="MOM39" s="191"/>
      <c r="MON39" s="191"/>
      <c r="MOO39" s="191"/>
      <c r="MOP39" s="191"/>
      <c r="MOQ39" s="191"/>
      <c r="MOR39" s="191"/>
      <c r="MOS39" s="191"/>
      <c r="MOT39" s="191"/>
      <c r="MOU39" s="191"/>
      <c r="MOV39" s="191"/>
      <c r="MOW39" s="191"/>
      <c r="MOX39" s="191"/>
      <c r="MOY39" s="191"/>
      <c r="MOZ39" s="191"/>
      <c r="MPA39" s="191"/>
      <c r="MPB39" s="191"/>
      <c r="MPC39" s="191"/>
      <c r="MPD39" s="191"/>
      <c r="MPE39" s="191"/>
      <c r="MPF39" s="191"/>
      <c r="MPG39" s="191"/>
      <c r="MPH39" s="191"/>
      <c r="MPI39" s="191"/>
      <c r="MPJ39" s="191"/>
      <c r="MPK39" s="191"/>
      <c r="MPL39" s="191"/>
      <c r="MPM39" s="191"/>
      <c r="MPN39" s="191"/>
      <c r="MPO39" s="191"/>
      <c r="MPP39" s="191"/>
      <c r="MPQ39" s="191"/>
      <c r="MPR39" s="191"/>
      <c r="MPS39" s="191"/>
      <c r="MPT39" s="191"/>
      <c r="MPU39" s="191"/>
      <c r="MPV39" s="191"/>
      <c r="MPW39" s="191"/>
      <c r="MPX39" s="191"/>
      <c r="MPY39" s="191"/>
      <c r="MPZ39" s="191"/>
      <c r="MQA39" s="191"/>
      <c r="MQB39" s="191"/>
      <c r="MQC39" s="191"/>
      <c r="MQD39" s="191"/>
      <c r="MQE39" s="191"/>
      <c r="MQF39" s="191"/>
      <c r="MQG39" s="191"/>
      <c r="MQH39" s="191"/>
      <c r="MQI39" s="191"/>
      <c r="MQJ39" s="191"/>
      <c r="MQK39" s="191"/>
      <c r="MQL39" s="191"/>
      <c r="MQM39" s="191"/>
      <c r="MQN39" s="191"/>
      <c r="MQO39" s="191"/>
      <c r="MQP39" s="191"/>
      <c r="MQQ39" s="191"/>
      <c r="MQR39" s="191"/>
      <c r="MQS39" s="191"/>
      <c r="MQT39" s="191"/>
      <c r="MQU39" s="191"/>
      <c r="MQV39" s="191"/>
      <c r="MQW39" s="191"/>
      <c r="MQX39" s="191"/>
      <c r="MQY39" s="191"/>
      <c r="MQZ39" s="191"/>
      <c r="MRA39" s="191"/>
      <c r="MRB39" s="191"/>
      <c r="MRC39" s="191"/>
      <c r="MRD39" s="191"/>
      <c r="MRE39" s="191"/>
      <c r="MRF39" s="191"/>
      <c r="MRG39" s="191"/>
      <c r="MRH39" s="191"/>
      <c r="MRI39" s="191"/>
      <c r="MRJ39" s="191"/>
      <c r="MRK39" s="191"/>
      <c r="MRL39" s="191"/>
      <c r="MRM39" s="191"/>
      <c r="MRN39" s="191"/>
      <c r="MRO39" s="191"/>
      <c r="MRP39" s="191"/>
      <c r="MRQ39" s="191"/>
      <c r="MRR39" s="191"/>
      <c r="MRS39" s="191"/>
      <c r="MRT39" s="191"/>
      <c r="MRU39" s="191"/>
      <c r="MRV39" s="191"/>
      <c r="MRW39" s="191"/>
      <c r="MRX39" s="191"/>
      <c r="MRY39" s="191"/>
      <c r="MRZ39" s="191"/>
      <c r="MSA39" s="191"/>
      <c r="MSB39" s="191"/>
      <c r="MSC39" s="191"/>
      <c r="MSD39" s="191"/>
      <c r="MSE39" s="191"/>
      <c r="MSF39" s="191"/>
      <c r="MSG39" s="191"/>
      <c r="MSH39" s="191"/>
      <c r="MSI39" s="191"/>
      <c r="MSJ39" s="191"/>
      <c r="MSK39" s="191"/>
      <c r="MSL39" s="191"/>
      <c r="MSM39" s="191"/>
      <c r="MSN39" s="191"/>
      <c r="MSO39" s="191"/>
      <c r="MSP39" s="191"/>
      <c r="MSQ39" s="191"/>
      <c r="MSR39" s="191"/>
      <c r="MSS39" s="191"/>
      <c r="MST39" s="191"/>
      <c r="MSU39" s="191"/>
      <c r="MSV39" s="191"/>
      <c r="MSW39" s="191"/>
      <c r="MSX39" s="191"/>
      <c r="MSY39" s="191"/>
      <c r="MSZ39" s="191"/>
      <c r="MTA39" s="191"/>
      <c r="MTB39" s="191"/>
      <c r="MTC39" s="191"/>
      <c r="MTD39" s="191"/>
      <c r="MTE39" s="191"/>
      <c r="MTF39" s="191"/>
      <c r="MTG39" s="191"/>
      <c r="MTH39" s="191"/>
      <c r="MTI39" s="191"/>
      <c r="MTJ39" s="191"/>
      <c r="MTK39" s="191"/>
      <c r="MTL39" s="191"/>
      <c r="MTM39" s="191"/>
      <c r="MTN39" s="191"/>
      <c r="MTO39" s="191"/>
      <c r="MTP39" s="191"/>
      <c r="MTQ39" s="191"/>
      <c r="MTR39" s="191"/>
      <c r="MTS39" s="191"/>
      <c r="MTT39" s="191"/>
      <c r="MTU39" s="191"/>
      <c r="MTV39" s="191"/>
      <c r="MTW39" s="191"/>
      <c r="MTX39" s="191"/>
      <c r="MTY39" s="191"/>
      <c r="MTZ39" s="191"/>
      <c r="MUA39" s="191"/>
      <c r="MUB39" s="191"/>
      <c r="MUC39" s="191"/>
      <c r="MUD39" s="191"/>
      <c r="MUE39" s="191"/>
      <c r="MUF39" s="191"/>
      <c r="MUG39" s="191"/>
      <c r="MUH39" s="191"/>
      <c r="MUI39" s="191"/>
      <c r="MUJ39" s="191"/>
      <c r="MUK39" s="191"/>
      <c r="MUL39" s="191"/>
      <c r="MUM39" s="191"/>
      <c r="MUN39" s="191"/>
      <c r="MUO39" s="191"/>
      <c r="MUP39" s="191"/>
      <c r="MUQ39" s="191"/>
      <c r="MUR39" s="191"/>
      <c r="MUS39" s="191"/>
      <c r="MUT39" s="191"/>
      <c r="MUU39" s="191"/>
      <c r="MUV39" s="191"/>
      <c r="MUW39" s="191"/>
      <c r="MUX39" s="191"/>
      <c r="MUY39" s="191"/>
      <c r="MUZ39" s="191"/>
      <c r="MVA39" s="191"/>
      <c r="MVB39" s="191"/>
      <c r="MVC39" s="191"/>
      <c r="MVD39" s="191"/>
      <c r="MVE39" s="191"/>
      <c r="MVF39" s="191"/>
      <c r="MVG39" s="191"/>
      <c r="MVH39" s="191"/>
      <c r="MVI39" s="191"/>
      <c r="MVJ39" s="191"/>
      <c r="MVK39" s="191"/>
      <c r="MVL39" s="191"/>
      <c r="MVM39" s="191"/>
      <c r="MVN39" s="191"/>
      <c r="MVO39" s="191"/>
      <c r="MVP39" s="191"/>
      <c r="MVQ39" s="191"/>
      <c r="MVR39" s="191"/>
      <c r="MVS39" s="191"/>
      <c r="MVT39" s="191"/>
      <c r="MVU39" s="191"/>
      <c r="MVV39" s="191"/>
      <c r="MVW39" s="191"/>
      <c r="MVX39" s="191"/>
      <c r="MVY39" s="191"/>
      <c r="MVZ39" s="191"/>
      <c r="MWA39" s="191"/>
      <c r="MWB39" s="191"/>
      <c r="MWC39" s="191"/>
      <c r="MWD39" s="191"/>
      <c r="MWE39" s="191"/>
      <c r="MWF39" s="191"/>
      <c r="MWG39" s="191"/>
      <c r="MWH39" s="191"/>
      <c r="MWI39" s="191"/>
      <c r="MWJ39" s="191"/>
      <c r="MWK39" s="191"/>
      <c r="MWL39" s="191"/>
      <c r="MWM39" s="191"/>
      <c r="MWN39" s="191"/>
      <c r="MWO39" s="191"/>
      <c r="MWP39" s="191"/>
      <c r="MWQ39" s="191"/>
      <c r="MWR39" s="191"/>
      <c r="MWS39" s="191"/>
      <c r="MWT39" s="191"/>
      <c r="MWU39" s="191"/>
      <c r="MWV39" s="191"/>
      <c r="MWW39" s="191"/>
      <c r="MWX39" s="191"/>
      <c r="MWY39" s="191"/>
      <c r="MWZ39" s="191"/>
      <c r="MXA39" s="191"/>
      <c r="MXB39" s="191"/>
      <c r="MXC39" s="191"/>
      <c r="MXD39" s="191"/>
      <c r="MXE39" s="191"/>
      <c r="MXF39" s="191"/>
      <c r="MXG39" s="191"/>
      <c r="MXH39" s="191"/>
      <c r="MXI39" s="191"/>
      <c r="MXJ39" s="191"/>
      <c r="MXK39" s="191"/>
      <c r="MXL39" s="191"/>
      <c r="MXM39" s="191"/>
      <c r="MXN39" s="191"/>
      <c r="MXO39" s="191"/>
      <c r="MXP39" s="191"/>
      <c r="MXQ39" s="191"/>
      <c r="MXR39" s="191"/>
      <c r="MXS39" s="191"/>
      <c r="MXT39" s="191"/>
      <c r="MXU39" s="191"/>
      <c r="MXV39" s="191"/>
      <c r="MXW39" s="191"/>
      <c r="MXX39" s="191"/>
      <c r="MXY39" s="191"/>
      <c r="MXZ39" s="191"/>
      <c r="MYA39" s="191"/>
      <c r="MYB39" s="191"/>
      <c r="MYC39" s="191"/>
      <c r="MYD39" s="191"/>
      <c r="MYE39" s="191"/>
      <c r="MYF39" s="191"/>
      <c r="MYG39" s="191"/>
      <c r="MYH39" s="191"/>
      <c r="MYI39" s="191"/>
      <c r="MYJ39" s="191"/>
      <c r="MYK39" s="191"/>
      <c r="MYL39" s="191"/>
      <c r="MYM39" s="191"/>
      <c r="MYN39" s="191"/>
      <c r="MYO39" s="191"/>
      <c r="MYP39" s="191"/>
      <c r="MYQ39" s="191"/>
      <c r="MYR39" s="191"/>
      <c r="MYS39" s="191"/>
      <c r="MYT39" s="191"/>
      <c r="MYU39" s="191"/>
      <c r="MYV39" s="191"/>
      <c r="MYW39" s="191"/>
      <c r="MYX39" s="191"/>
      <c r="MYY39" s="191"/>
      <c r="MYZ39" s="191"/>
      <c r="MZA39" s="191"/>
      <c r="MZB39" s="191"/>
      <c r="MZC39" s="191"/>
      <c r="MZD39" s="191"/>
      <c r="MZE39" s="191"/>
      <c r="MZF39" s="191"/>
      <c r="MZG39" s="191"/>
      <c r="MZH39" s="191"/>
      <c r="MZI39" s="191"/>
      <c r="MZJ39" s="191"/>
      <c r="MZK39" s="191"/>
      <c r="MZL39" s="191"/>
      <c r="MZM39" s="191"/>
      <c r="MZN39" s="191"/>
      <c r="MZO39" s="191"/>
      <c r="MZP39" s="191"/>
      <c r="MZQ39" s="191"/>
      <c r="MZR39" s="191"/>
      <c r="MZS39" s="191"/>
      <c r="MZT39" s="191"/>
      <c r="MZU39" s="191"/>
      <c r="MZV39" s="191"/>
      <c r="MZW39" s="191"/>
      <c r="MZX39" s="191"/>
      <c r="MZY39" s="191"/>
      <c r="MZZ39" s="191"/>
      <c r="NAA39" s="191"/>
      <c r="NAB39" s="191"/>
      <c r="NAC39" s="191"/>
      <c r="NAD39" s="191"/>
      <c r="NAE39" s="191"/>
      <c r="NAF39" s="191"/>
      <c r="NAG39" s="191"/>
      <c r="NAH39" s="191"/>
      <c r="NAI39" s="191"/>
      <c r="NAJ39" s="191"/>
      <c r="NAK39" s="191"/>
      <c r="NAL39" s="191"/>
      <c r="NAM39" s="191"/>
      <c r="NAN39" s="191"/>
      <c r="NAO39" s="191"/>
      <c r="NAP39" s="191"/>
      <c r="NAQ39" s="191"/>
      <c r="NAR39" s="191"/>
      <c r="NAS39" s="191"/>
      <c r="NAT39" s="191"/>
      <c r="NAU39" s="191"/>
      <c r="NAV39" s="191"/>
      <c r="NAW39" s="191"/>
      <c r="NAX39" s="191"/>
      <c r="NAY39" s="191"/>
      <c r="NAZ39" s="191"/>
      <c r="NBA39" s="191"/>
      <c r="NBB39" s="191"/>
      <c r="NBC39" s="191"/>
      <c r="NBD39" s="191"/>
      <c r="NBE39" s="191"/>
      <c r="NBF39" s="191"/>
      <c r="NBG39" s="191"/>
      <c r="NBH39" s="191"/>
      <c r="NBI39" s="191"/>
      <c r="NBJ39" s="191"/>
      <c r="NBK39" s="191"/>
      <c r="NBL39" s="191"/>
      <c r="NBM39" s="191"/>
      <c r="NBN39" s="191"/>
      <c r="NBO39" s="191"/>
      <c r="NBP39" s="191"/>
      <c r="NBQ39" s="191"/>
      <c r="NBR39" s="191"/>
      <c r="NBS39" s="191"/>
      <c r="NBT39" s="191"/>
      <c r="NBU39" s="191"/>
      <c r="NBV39" s="191"/>
      <c r="NBW39" s="191"/>
      <c r="NBX39" s="191"/>
      <c r="NBY39" s="191"/>
      <c r="NBZ39" s="191"/>
      <c r="NCA39" s="191"/>
      <c r="NCB39" s="191"/>
      <c r="NCC39" s="191"/>
      <c r="NCD39" s="191"/>
      <c r="NCE39" s="191"/>
      <c r="NCF39" s="191"/>
      <c r="NCG39" s="191"/>
      <c r="NCH39" s="191"/>
      <c r="NCI39" s="191"/>
      <c r="NCJ39" s="191"/>
      <c r="NCK39" s="191"/>
      <c r="NCL39" s="191"/>
      <c r="NCM39" s="191"/>
      <c r="NCN39" s="191"/>
      <c r="NCO39" s="191"/>
      <c r="NCP39" s="191"/>
      <c r="NCQ39" s="191"/>
      <c r="NCR39" s="191"/>
      <c r="NCS39" s="191"/>
      <c r="NCT39" s="191"/>
      <c r="NCU39" s="191"/>
      <c r="NCV39" s="191"/>
      <c r="NCW39" s="191"/>
      <c r="NCX39" s="191"/>
      <c r="NCY39" s="191"/>
      <c r="NCZ39" s="191"/>
      <c r="NDA39" s="191"/>
      <c r="NDB39" s="191"/>
      <c r="NDC39" s="191"/>
      <c r="NDD39" s="191"/>
      <c r="NDE39" s="191"/>
      <c r="NDF39" s="191"/>
      <c r="NDG39" s="191"/>
      <c r="NDH39" s="191"/>
      <c r="NDI39" s="191"/>
      <c r="NDJ39" s="191"/>
      <c r="NDK39" s="191"/>
      <c r="NDL39" s="191"/>
      <c r="NDM39" s="191"/>
      <c r="NDN39" s="191"/>
      <c r="NDO39" s="191"/>
      <c r="NDP39" s="191"/>
      <c r="NDQ39" s="191"/>
      <c r="NDR39" s="191"/>
      <c r="NDS39" s="191"/>
      <c r="NDT39" s="191"/>
      <c r="NDU39" s="191"/>
      <c r="NDV39" s="191"/>
      <c r="NDW39" s="191"/>
      <c r="NDX39" s="191"/>
      <c r="NDY39" s="191"/>
      <c r="NDZ39" s="191"/>
      <c r="NEA39" s="191"/>
      <c r="NEB39" s="191"/>
      <c r="NEC39" s="191"/>
      <c r="NED39" s="191"/>
      <c r="NEE39" s="191"/>
      <c r="NEF39" s="191"/>
      <c r="NEG39" s="191"/>
      <c r="NEH39" s="191"/>
      <c r="NEI39" s="191"/>
      <c r="NEJ39" s="191"/>
      <c r="NEK39" s="191"/>
      <c r="NEL39" s="191"/>
      <c r="NEM39" s="191"/>
      <c r="NEN39" s="191"/>
      <c r="NEO39" s="191"/>
      <c r="NEP39" s="191"/>
      <c r="NEQ39" s="191"/>
      <c r="NER39" s="191"/>
      <c r="NES39" s="191"/>
      <c r="NET39" s="191"/>
      <c r="NEU39" s="191"/>
      <c r="NEV39" s="191"/>
      <c r="NEW39" s="191"/>
      <c r="NEX39" s="191"/>
      <c r="NEY39" s="191"/>
      <c r="NEZ39" s="191"/>
      <c r="NFA39" s="191"/>
      <c r="NFB39" s="191"/>
      <c r="NFC39" s="191"/>
      <c r="NFD39" s="191"/>
      <c r="NFE39" s="191"/>
      <c r="NFF39" s="191"/>
      <c r="NFG39" s="191"/>
      <c r="NFH39" s="191"/>
      <c r="NFI39" s="191"/>
      <c r="NFJ39" s="191"/>
      <c r="NFK39" s="191"/>
      <c r="NFL39" s="191"/>
      <c r="NFM39" s="191"/>
      <c r="NFN39" s="191"/>
      <c r="NFO39" s="191"/>
      <c r="NFP39" s="191"/>
      <c r="NFQ39" s="191"/>
      <c r="NFR39" s="191"/>
      <c r="NFS39" s="191"/>
      <c r="NFT39" s="191"/>
      <c r="NFU39" s="191"/>
      <c r="NFV39" s="191"/>
      <c r="NFW39" s="191"/>
      <c r="NFX39" s="191"/>
      <c r="NFY39" s="191"/>
      <c r="NFZ39" s="191"/>
      <c r="NGA39" s="191"/>
      <c r="NGB39" s="191"/>
      <c r="NGC39" s="191"/>
      <c r="NGD39" s="191"/>
      <c r="NGE39" s="191"/>
      <c r="NGF39" s="191"/>
      <c r="NGG39" s="191"/>
      <c r="NGH39" s="191"/>
      <c r="NGI39" s="191"/>
      <c r="NGJ39" s="191"/>
      <c r="NGK39" s="191"/>
      <c r="NGL39" s="191"/>
      <c r="NGM39" s="191"/>
      <c r="NGN39" s="191"/>
      <c r="NGO39" s="191"/>
      <c r="NGP39" s="191"/>
      <c r="NGQ39" s="191"/>
      <c r="NGR39" s="191"/>
      <c r="NGS39" s="191"/>
      <c r="NGT39" s="191"/>
      <c r="NGU39" s="191"/>
      <c r="NGV39" s="191"/>
      <c r="NGW39" s="191"/>
      <c r="NGX39" s="191"/>
      <c r="NGY39" s="191"/>
      <c r="NGZ39" s="191"/>
      <c r="NHA39" s="191"/>
      <c r="NHB39" s="191"/>
      <c r="NHC39" s="191"/>
      <c r="NHD39" s="191"/>
      <c r="NHE39" s="191"/>
      <c r="NHF39" s="191"/>
      <c r="NHG39" s="191"/>
      <c r="NHH39" s="191"/>
      <c r="NHI39" s="191"/>
      <c r="NHJ39" s="191"/>
      <c r="NHK39" s="191"/>
      <c r="NHL39" s="191"/>
      <c r="NHM39" s="191"/>
      <c r="NHN39" s="191"/>
      <c r="NHO39" s="191"/>
      <c r="NHP39" s="191"/>
      <c r="NHQ39" s="191"/>
      <c r="NHR39" s="191"/>
      <c r="NHS39" s="191"/>
      <c r="NHT39" s="191"/>
      <c r="NHU39" s="191"/>
      <c r="NHV39" s="191"/>
      <c r="NHW39" s="191"/>
      <c r="NHX39" s="191"/>
      <c r="NHY39" s="191"/>
      <c r="NHZ39" s="191"/>
      <c r="NIA39" s="191"/>
      <c r="NIB39" s="191"/>
      <c r="NIC39" s="191"/>
      <c r="NID39" s="191"/>
      <c r="NIE39" s="191"/>
      <c r="NIF39" s="191"/>
      <c r="NIG39" s="191"/>
      <c r="NIH39" s="191"/>
      <c r="NII39" s="191"/>
      <c r="NIJ39" s="191"/>
      <c r="NIK39" s="191"/>
      <c r="NIL39" s="191"/>
      <c r="NIM39" s="191"/>
      <c r="NIN39" s="191"/>
      <c r="NIO39" s="191"/>
      <c r="NIP39" s="191"/>
      <c r="NIQ39" s="191"/>
      <c r="NIR39" s="191"/>
      <c r="NIS39" s="191"/>
      <c r="NIT39" s="191"/>
      <c r="NIU39" s="191"/>
      <c r="NIV39" s="191"/>
      <c r="NIW39" s="191"/>
      <c r="NIX39" s="191"/>
      <c r="NIY39" s="191"/>
      <c r="NIZ39" s="191"/>
      <c r="NJA39" s="191"/>
      <c r="NJB39" s="191"/>
      <c r="NJC39" s="191"/>
      <c r="NJD39" s="191"/>
      <c r="NJE39" s="191"/>
      <c r="NJF39" s="191"/>
      <c r="NJG39" s="191"/>
      <c r="NJH39" s="191"/>
      <c r="NJI39" s="191"/>
      <c r="NJJ39" s="191"/>
      <c r="NJK39" s="191"/>
      <c r="NJL39" s="191"/>
      <c r="NJM39" s="191"/>
      <c r="NJN39" s="191"/>
      <c r="NJO39" s="191"/>
      <c r="NJP39" s="191"/>
      <c r="NJQ39" s="191"/>
      <c r="NJR39" s="191"/>
      <c r="NJS39" s="191"/>
      <c r="NJT39" s="191"/>
      <c r="NJU39" s="191"/>
      <c r="NJV39" s="191"/>
      <c r="NJW39" s="191"/>
      <c r="NJX39" s="191"/>
      <c r="NJY39" s="191"/>
      <c r="NJZ39" s="191"/>
      <c r="NKA39" s="191"/>
      <c r="NKB39" s="191"/>
      <c r="NKC39" s="191"/>
      <c r="NKD39" s="191"/>
      <c r="NKE39" s="191"/>
      <c r="NKF39" s="191"/>
      <c r="NKG39" s="191"/>
      <c r="NKH39" s="191"/>
      <c r="NKI39" s="191"/>
      <c r="NKJ39" s="191"/>
      <c r="NKK39" s="191"/>
      <c r="NKL39" s="191"/>
      <c r="NKM39" s="191"/>
      <c r="NKN39" s="191"/>
      <c r="NKO39" s="191"/>
      <c r="NKP39" s="191"/>
      <c r="NKQ39" s="191"/>
      <c r="NKR39" s="191"/>
      <c r="NKS39" s="191"/>
      <c r="NKT39" s="191"/>
      <c r="NKU39" s="191"/>
      <c r="NKV39" s="191"/>
      <c r="NKW39" s="191"/>
      <c r="NKX39" s="191"/>
      <c r="NKY39" s="191"/>
      <c r="NKZ39" s="191"/>
      <c r="NLA39" s="191"/>
      <c r="NLB39" s="191"/>
      <c r="NLC39" s="191"/>
      <c r="NLD39" s="191"/>
      <c r="NLE39" s="191"/>
      <c r="NLF39" s="191"/>
      <c r="NLG39" s="191"/>
      <c r="NLH39" s="191"/>
      <c r="NLI39" s="191"/>
      <c r="NLJ39" s="191"/>
      <c r="NLK39" s="191"/>
      <c r="NLL39" s="191"/>
      <c r="NLM39" s="191"/>
      <c r="NLN39" s="191"/>
      <c r="NLO39" s="191"/>
      <c r="NLP39" s="191"/>
      <c r="NLQ39" s="191"/>
      <c r="NLR39" s="191"/>
      <c r="NLS39" s="191"/>
      <c r="NLT39" s="191"/>
      <c r="NLU39" s="191"/>
      <c r="NLV39" s="191"/>
      <c r="NLW39" s="191"/>
      <c r="NLX39" s="191"/>
      <c r="NLY39" s="191"/>
      <c r="NLZ39" s="191"/>
      <c r="NMA39" s="191"/>
      <c r="NMB39" s="191"/>
      <c r="NMC39" s="191"/>
      <c r="NMD39" s="191"/>
      <c r="NME39" s="191"/>
      <c r="NMF39" s="191"/>
      <c r="NMG39" s="191"/>
      <c r="NMH39" s="191"/>
      <c r="NMI39" s="191"/>
      <c r="NMJ39" s="191"/>
      <c r="NMK39" s="191"/>
      <c r="NML39" s="191"/>
      <c r="NMM39" s="191"/>
      <c r="NMN39" s="191"/>
      <c r="NMO39" s="191"/>
      <c r="NMP39" s="191"/>
      <c r="NMQ39" s="191"/>
      <c r="NMR39" s="191"/>
      <c r="NMS39" s="191"/>
      <c r="NMT39" s="191"/>
      <c r="NMU39" s="191"/>
      <c r="NMV39" s="191"/>
      <c r="NMW39" s="191"/>
      <c r="NMX39" s="191"/>
      <c r="NMY39" s="191"/>
      <c r="NMZ39" s="191"/>
      <c r="NNA39" s="191"/>
      <c r="NNB39" s="191"/>
      <c r="NNC39" s="191"/>
      <c r="NND39" s="191"/>
      <c r="NNE39" s="191"/>
      <c r="NNF39" s="191"/>
      <c r="NNG39" s="191"/>
      <c r="NNH39" s="191"/>
      <c r="NNI39" s="191"/>
      <c r="NNJ39" s="191"/>
      <c r="NNK39" s="191"/>
      <c r="NNL39" s="191"/>
      <c r="NNM39" s="191"/>
      <c r="NNN39" s="191"/>
      <c r="NNO39" s="191"/>
      <c r="NNP39" s="191"/>
      <c r="NNQ39" s="191"/>
      <c r="NNR39" s="191"/>
      <c r="NNS39" s="191"/>
      <c r="NNT39" s="191"/>
      <c r="NNU39" s="191"/>
      <c r="NNV39" s="191"/>
      <c r="NNW39" s="191"/>
      <c r="NNX39" s="191"/>
      <c r="NNY39" s="191"/>
      <c r="NNZ39" s="191"/>
      <c r="NOA39" s="191"/>
      <c r="NOB39" s="191"/>
      <c r="NOC39" s="191"/>
      <c r="NOD39" s="191"/>
      <c r="NOE39" s="191"/>
      <c r="NOF39" s="191"/>
      <c r="NOG39" s="191"/>
      <c r="NOH39" s="191"/>
      <c r="NOI39" s="191"/>
      <c r="NOJ39" s="191"/>
      <c r="NOK39" s="191"/>
      <c r="NOL39" s="191"/>
      <c r="NOM39" s="191"/>
      <c r="NON39" s="191"/>
      <c r="NOO39" s="191"/>
      <c r="NOP39" s="191"/>
      <c r="NOQ39" s="191"/>
      <c r="NOR39" s="191"/>
      <c r="NOS39" s="191"/>
      <c r="NOT39" s="191"/>
      <c r="NOU39" s="191"/>
      <c r="NOV39" s="191"/>
      <c r="NOW39" s="191"/>
      <c r="NOX39" s="191"/>
      <c r="NOY39" s="191"/>
      <c r="NOZ39" s="191"/>
      <c r="NPA39" s="191"/>
      <c r="NPB39" s="191"/>
      <c r="NPC39" s="191"/>
      <c r="NPD39" s="191"/>
      <c r="NPE39" s="191"/>
      <c r="NPF39" s="191"/>
      <c r="NPG39" s="191"/>
      <c r="NPH39" s="191"/>
      <c r="NPI39" s="191"/>
      <c r="NPJ39" s="191"/>
      <c r="NPK39" s="191"/>
      <c r="NPL39" s="191"/>
      <c r="NPM39" s="191"/>
      <c r="NPN39" s="191"/>
      <c r="NPO39" s="191"/>
      <c r="NPP39" s="191"/>
      <c r="NPQ39" s="191"/>
      <c r="NPR39" s="191"/>
      <c r="NPS39" s="191"/>
      <c r="NPT39" s="191"/>
      <c r="NPU39" s="191"/>
      <c r="NPV39" s="191"/>
      <c r="NPW39" s="191"/>
      <c r="NPX39" s="191"/>
      <c r="NPY39" s="191"/>
      <c r="NPZ39" s="191"/>
      <c r="NQA39" s="191"/>
      <c r="NQB39" s="191"/>
      <c r="NQC39" s="191"/>
      <c r="NQD39" s="191"/>
      <c r="NQE39" s="191"/>
      <c r="NQF39" s="191"/>
      <c r="NQG39" s="191"/>
      <c r="NQH39" s="191"/>
      <c r="NQI39" s="191"/>
      <c r="NQJ39" s="191"/>
      <c r="NQK39" s="191"/>
      <c r="NQL39" s="191"/>
      <c r="NQM39" s="191"/>
      <c r="NQN39" s="191"/>
      <c r="NQO39" s="191"/>
      <c r="NQP39" s="191"/>
      <c r="NQQ39" s="191"/>
      <c r="NQR39" s="191"/>
      <c r="NQS39" s="191"/>
      <c r="NQT39" s="191"/>
      <c r="NQU39" s="191"/>
      <c r="NQV39" s="191"/>
      <c r="NQW39" s="191"/>
      <c r="NQX39" s="191"/>
      <c r="NQY39" s="191"/>
      <c r="NQZ39" s="191"/>
      <c r="NRA39" s="191"/>
      <c r="NRB39" s="191"/>
      <c r="NRC39" s="191"/>
      <c r="NRD39" s="191"/>
      <c r="NRE39" s="191"/>
      <c r="NRF39" s="191"/>
      <c r="NRG39" s="191"/>
      <c r="NRH39" s="191"/>
      <c r="NRI39" s="191"/>
      <c r="NRJ39" s="191"/>
      <c r="NRK39" s="191"/>
      <c r="NRL39" s="191"/>
      <c r="NRM39" s="191"/>
      <c r="NRN39" s="191"/>
      <c r="NRO39" s="191"/>
      <c r="NRP39" s="191"/>
      <c r="NRQ39" s="191"/>
      <c r="NRR39" s="191"/>
      <c r="NRS39" s="191"/>
      <c r="NRT39" s="191"/>
      <c r="NRU39" s="191"/>
      <c r="NRV39" s="191"/>
      <c r="NRW39" s="191"/>
      <c r="NRX39" s="191"/>
      <c r="NRY39" s="191"/>
      <c r="NRZ39" s="191"/>
      <c r="NSA39" s="191"/>
      <c r="NSB39" s="191"/>
      <c r="NSC39" s="191"/>
      <c r="NSD39" s="191"/>
      <c r="NSE39" s="191"/>
      <c r="NSF39" s="191"/>
      <c r="NSG39" s="191"/>
      <c r="NSH39" s="191"/>
      <c r="NSI39" s="191"/>
      <c r="NSJ39" s="191"/>
      <c r="NSK39" s="191"/>
      <c r="NSL39" s="191"/>
      <c r="NSM39" s="191"/>
      <c r="NSN39" s="191"/>
      <c r="NSO39" s="191"/>
      <c r="NSP39" s="191"/>
      <c r="NSQ39" s="191"/>
      <c r="NSR39" s="191"/>
      <c r="NSS39" s="191"/>
      <c r="NST39" s="191"/>
      <c r="NSU39" s="191"/>
      <c r="NSV39" s="191"/>
      <c r="NSW39" s="191"/>
      <c r="NSX39" s="191"/>
      <c r="NSY39" s="191"/>
      <c r="NSZ39" s="191"/>
      <c r="NTA39" s="191"/>
      <c r="NTB39" s="191"/>
      <c r="NTC39" s="191"/>
      <c r="NTD39" s="191"/>
      <c r="NTE39" s="191"/>
      <c r="NTF39" s="191"/>
      <c r="NTG39" s="191"/>
      <c r="NTH39" s="191"/>
      <c r="NTI39" s="191"/>
      <c r="NTJ39" s="191"/>
      <c r="NTK39" s="191"/>
      <c r="NTL39" s="191"/>
      <c r="NTM39" s="191"/>
      <c r="NTN39" s="191"/>
      <c r="NTO39" s="191"/>
      <c r="NTP39" s="191"/>
      <c r="NTQ39" s="191"/>
      <c r="NTR39" s="191"/>
      <c r="NTS39" s="191"/>
      <c r="NTT39" s="191"/>
      <c r="NTU39" s="191"/>
      <c r="NTV39" s="191"/>
      <c r="NTW39" s="191"/>
      <c r="NTX39" s="191"/>
      <c r="NTY39" s="191"/>
      <c r="NTZ39" s="191"/>
      <c r="NUA39" s="191"/>
      <c r="NUB39" s="191"/>
      <c r="NUC39" s="191"/>
      <c r="NUD39" s="191"/>
      <c r="NUE39" s="191"/>
      <c r="NUF39" s="191"/>
      <c r="NUG39" s="191"/>
      <c r="NUH39" s="191"/>
      <c r="NUI39" s="191"/>
      <c r="NUJ39" s="191"/>
      <c r="NUK39" s="191"/>
      <c r="NUL39" s="191"/>
      <c r="NUM39" s="191"/>
      <c r="NUN39" s="191"/>
      <c r="NUO39" s="191"/>
      <c r="NUP39" s="191"/>
      <c r="NUQ39" s="191"/>
      <c r="NUR39" s="191"/>
      <c r="NUS39" s="191"/>
      <c r="NUT39" s="191"/>
      <c r="NUU39" s="191"/>
      <c r="NUV39" s="191"/>
      <c r="NUW39" s="191"/>
      <c r="NUX39" s="191"/>
      <c r="NUY39" s="191"/>
      <c r="NUZ39" s="191"/>
      <c r="NVA39" s="191"/>
      <c r="NVB39" s="191"/>
      <c r="NVC39" s="191"/>
      <c r="NVD39" s="191"/>
      <c r="NVE39" s="191"/>
      <c r="NVF39" s="191"/>
      <c r="NVG39" s="191"/>
      <c r="NVH39" s="191"/>
      <c r="NVI39" s="191"/>
      <c r="NVJ39" s="191"/>
      <c r="NVK39" s="191"/>
      <c r="NVL39" s="191"/>
      <c r="NVM39" s="191"/>
      <c r="NVN39" s="191"/>
      <c r="NVO39" s="191"/>
      <c r="NVP39" s="191"/>
      <c r="NVQ39" s="191"/>
      <c r="NVR39" s="191"/>
      <c r="NVS39" s="191"/>
      <c r="NVT39" s="191"/>
      <c r="NVU39" s="191"/>
      <c r="NVV39" s="191"/>
      <c r="NVW39" s="191"/>
      <c r="NVX39" s="191"/>
      <c r="NVY39" s="191"/>
      <c r="NVZ39" s="191"/>
      <c r="NWA39" s="191"/>
      <c r="NWB39" s="191"/>
      <c r="NWC39" s="191"/>
      <c r="NWD39" s="191"/>
      <c r="NWE39" s="191"/>
      <c r="NWF39" s="191"/>
      <c r="NWG39" s="191"/>
      <c r="NWH39" s="191"/>
      <c r="NWI39" s="191"/>
      <c r="NWJ39" s="191"/>
      <c r="NWK39" s="191"/>
      <c r="NWL39" s="191"/>
      <c r="NWM39" s="191"/>
      <c r="NWN39" s="191"/>
      <c r="NWO39" s="191"/>
      <c r="NWP39" s="191"/>
      <c r="NWQ39" s="191"/>
      <c r="NWR39" s="191"/>
      <c r="NWS39" s="191"/>
      <c r="NWT39" s="191"/>
      <c r="NWU39" s="191"/>
      <c r="NWV39" s="191"/>
      <c r="NWW39" s="191"/>
      <c r="NWX39" s="191"/>
      <c r="NWY39" s="191"/>
      <c r="NWZ39" s="191"/>
      <c r="NXA39" s="191"/>
      <c r="NXB39" s="191"/>
      <c r="NXC39" s="191"/>
      <c r="NXD39" s="191"/>
      <c r="NXE39" s="191"/>
      <c r="NXF39" s="191"/>
      <c r="NXG39" s="191"/>
      <c r="NXH39" s="191"/>
      <c r="NXI39" s="191"/>
      <c r="NXJ39" s="191"/>
      <c r="NXK39" s="191"/>
      <c r="NXL39" s="191"/>
      <c r="NXM39" s="191"/>
      <c r="NXN39" s="191"/>
      <c r="NXO39" s="191"/>
      <c r="NXP39" s="191"/>
      <c r="NXQ39" s="191"/>
      <c r="NXR39" s="191"/>
      <c r="NXS39" s="191"/>
      <c r="NXT39" s="191"/>
      <c r="NXU39" s="191"/>
      <c r="NXV39" s="191"/>
      <c r="NXW39" s="191"/>
      <c r="NXX39" s="191"/>
      <c r="NXY39" s="191"/>
      <c r="NXZ39" s="191"/>
      <c r="NYA39" s="191"/>
      <c r="NYB39" s="191"/>
      <c r="NYC39" s="191"/>
      <c r="NYD39" s="191"/>
      <c r="NYE39" s="191"/>
      <c r="NYF39" s="191"/>
      <c r="NYG39" s="191"/>
      <c r="NYH39" s="191"/>
      <c r="NYI39" s="191"/>
      <c r="NYJ39" s="191"/>
      <c r="NYK39" s="191"/>
      <c r="NYL39" s="191"/>
      <c r="NYM39" s="191"/>
      <c r="NYN39" s="191"/>
      <c r="NYO39" s="191"/>
      <c r="NYP39" s="191"/>
      <c r="NYQ39" s="191"/>
      <c r="NYR39" s="191"/>
      <c r="NYS39" s="191"/>
      <c r="NYT39" s="191"/>
      <c r="NYU39" s="191"/>
      <c r="NYV39" s="191"/>
      <c r="NYW39" s="191"/>
      <c r="NYX39" s="191"/>
      <c r="NYY39" s="191"/>
      <c r="NYZ39" s="191"/>
      <c r="NZA39" s="191"/>
      <c r="NZB39" s="191"/>
      <c r="NZC39" s="191"/>
      <c r="NZD39" s="191"/>
      <c r="NZE39" s="191"/>
      <c r="NZF39" s="191"/>
      <c r="NZG39" s="191"/>
      <c r="NZH39" s="191"/>
      <c r="NZI39" s="191"/>
      <c r="NZJ39" s="191"/>
      <c r="NZK39" s="191"/>
      <c r="NZL39" s="191"/>
      <c r="NZM39" s="191"/>
      <c r="NZN39" s="191"/>
      <c r="NZO39" s="191"/>
      <c r="NZP39" s="191"/>
      <c r="NZQ39" s="191"/>
      <c r="NZR39" s="191"/>
      <c r="NZS39" s="191"/>
      <c r="NZT39" s="191"/>
      <c r="NZU39" s="191"/>
      <c r="NZV39" s="191"/>
      <c r="NZW39" s="191"/>
      <c r="NZX39" s="191"/>
      <c r="NZY39" s="191"/>
      <c r="NZZ39" s="191"/>
      <c r="OAA39" s="191"/>
      <c r="OAB39" s="191"/>
      <c r="OAC39" s="191"/>
      <c r="OAD39" s="191"/>
      <c r="OAE39" s="191"/>
      <c r="OAF39" s="191"/>
      <c r="OAG39" s="191"/>
      <c r="OAH39" s="191"/>
      <c r="OAI39" s="191"/>
      <c r="OAJ39" s="191"/>
      <c r="OAK39" s="191"/>
      <c r="OAL39" s="191"/>
      <c r="OAM39" s="191"/>
      <c r="OAN39" s="191"/>
      <c r="OAO39" s="191"/>
      <c r="OAP39" s="191"/>
      <c r="OAQ39" s="191"/>
      <c r="OAR39" s="191"/>
      <c r="OAS39" s="191"/>
      <c r="OAT39" s="191"/>
      <c r="OAU39" s="191"/>
      <c r="OAV39" s="191"/>
      <c r="OAW39" s="191"/>
      <c r="OAX39" s="191"/>
      <c r="OAY39" s="191"/>
      <c r="OAZ39" s="191"/>
      <c r="OBA39" s="191"/>
      <c r="OBB39" s="191"/>
      <c r="OBC39" s="191"/>
      <c r="OBD39" s="191"/>
      <c r="OBE39" s="191"/>
      <c r="OBF39" s="191"/>
      <c r="OBG39" s="191"/>
      <c r="OBH39" s="191"/>
      <c r="OBI39" s="191"/>
      <c r="OBJ39" s="191"/>
      <c r="OBK39" s="191"/>
      <c r="OBL39" s="191"/>
      <c r="OBM39" s="191"/>
      <c r="OBN39" s="191"/>
      <c r="OBO39" s="191"/>
      <c r="OBP39" s="191"/>
      <c r="OBQ39" s="191"/>
      <c r="OBR39" s="191"/>
      <c r="OBS39" s="191"/>
      <c r="OBT39" s="191"/>
      <c r="OBU39" s="191"/>
      <c r="OBV39" s="191"/>
      <c r="OBW39" s="191"/>
      <c r="OBX39" s="191"/>
      <c r="OBY39" s="191"/>
      <c r="OBZ39" s="191"/>
      <c r="OCA39" s="191"/>
      <c r="OCB39" s="191"/>
      <c r="OCC39" s="191"/>
      <c r="OCD39" s="191"/>
      <c r="OCE39" s="191"/>
      <c r="OCF39" s="191"/>
      <c r="OCG39" s="191"/>
      <c r="OCH39" s="191"/>
      <c r="OCI39" s="191"/>
      <c r="OCJ39" s="191"/>
      <c r="OCK39" s="191"/>
      <c r="OCL39" s="191"/>
      <c r="OCM39" s="191"/>
      <c r="OCN39" s="191"/>
      <c r="OCO39" s="191"/>
      <c r="OCP39" s="191"/>
      <c r="OCQ39" s="191"/>
      <c r="OCR39" s="191"/>
      <c r="OCS39" s="191"/>
      <c r="OCT39" s="191"/>
      <c r="OCU39" s="191"/>
      <c r="OCV39" s="191"/>
      <c r="OCW39" s="191"/>
      <c r="OCX39" s="191"/>
      <c r="OCY39" s="191"/>
      <c r="OCZ39" s="191"/>
      <c r="ODA39" s="191"/>
      <c r="ODB39" s="191"/>
      <c r="ODC39" s="191"/>
      <c r="ODD39" s="191"/>
      <c r="ODE39" s="191"/>
      <c r="ODF39" s="191"/>
      <c r="ODG39" s="191"/>
      <c r="ODH39" s="191"/>
      <c r="ODI39" s="191"/>
      <c r="ODJ39" s="191"/>
      <c r="ODK39" s="191"/>
      <c r="ODL39" s="191"/>
      <c r="ODM39" s="191"/>
      <c r="ODN39" s="191"/>
      <c r="ODO39" s="191"/>
      <c r="ODP39" s="191"/>
      <c r="ODQ39" s="191"/>
      <c r="ODR39" s="191"/>
      <c r="ODS39" s="191"/>
      <c r="ODT39" s="191"/>
      <c r="ODU39" s="191"/>
      <c r="ODV39" s="191"/>
      <c r="ODW39" s="191"/>
      <c r="ODX39" s="191"/>
      <c r="ODY39" s="191"/>
      <c r="ODZ39" s="191"/>
      <c r="OEA39" s="191"/>
      <c r="OEB39" s="191"/>
      <c r="OEC39" s="191"/>
      <c r="OED39" s="191"/>
      <c r="OEE39" s="191"/>
      <c r="OEF39" s="191"/>
      <c r="OEG39" s="191"/>
      <c r="OEH39" s="191"/>
      <c r="OEI39" s="191"/>
      <c r="OEJ39" s="191"/>
      <c r="OEK39" s="191"/>
      <c r="OEL39" s="191"/>
      <c r="OEM39" s="191"/>
      <c r="OEN39" s="191"/>
      <c r="OEO39" s="191"/>
      <c r="OEP39" s="191"/>
      <c r="OEQ39" s="191"/>
      <c r="OER39" s="191"/>
      <c r="OES39" s="191"/>
      <c r="OET39" s="191"/>
      <c r="OEU39" s="191"/>
      <c r="OEV39" s="191"/>
      <c r="OEW39" s="191"/>
      <c r="OEX39" s="191"/>
      <c r="OEY39" s="191"/>
      <c r="OEZ39" s="191"/>
      <c r="OFA39" s="191"/>
      <c r="OFB39" s="191"/>
      <c r="OFC39" s="191"/>
      <c r="OFD39" s="191"/>
      <c r="OFE39" s="191"/>
      <c r="OFF39" s="191"/>
      <c r="OFG39" s="191"/>
      <c r="OFH39" s="191"/>
      <c r="OFI39" s="191"/>
      <c r="OFJ39" s="191"/>
      <c r="OFK39" s="191"/>
      <c r="OFL39" s="191"/>
      <c r="OFM39" s="191"/>
      <c r="OFN39" s="191"/>
      <c r="OFO39" s="191"/>
      <c r="OFP39" s="191"/>
      <c r="OFQ39" s="191"/>
      <c r="OFR39" s="191"/>
      <c r="OFS39" s="191"/>
      <c r="OFT39" s="191"/>
      <c r="OFU39" s="191"/>
      <c r="OFV39" s="191"/>
      <c r="OFW39" s="191"/>
      <c r="OFX39" s="191"/>
      <c r="OFY39" s="191"/>
      <c r="OFZ39" s="191"/>
      <c r="OGA39" s="191"/>
      <c r="OGB39" s="191"/>
      <c r="OGC39" s="191"/>
      <c r="OGD39" s="191"/>
      <c r="OGE39" s="191"/>
      <c r="OGF39" s="191"/>
      <c r="OGG39" s="191"/>
      <c r="OGH39" s="191"/>
      <c r="OGI39" s="191"/>
      <c r="OGJ39" s="191"/>
      <c r="OGK39" s="191"/>
      <c r="OGL39" s="191"/>
      <c r="OGM39" s="191"/>
      <c r="OGN39" s="191"/>
      <c r="OGO39" s="191"/>
      <c r="OGP39" s="191"/>
      <c r="OGQ39" s="191"/>
      <c r="OGR39" s="191"/>
      <c r="OGS39" s="191"/>
      <c r="OGT39" s="191"/>
      <c r="OGU39" s="191"/>
      <c r="OGV39" s="191"/>
      <c r="OGW39" s="191"/>
      <c r="OGX39" s="191"/>
      <c r="OGY39" s="191"/>
      <c r="OGZ39" s="191"/>
      <c r="OHA39" s="191"/>
      <c r="OHB39" s="191"/>
      <c r="OHC39" s="191"/>
      <c r="OHD39" s="191"/>
      <c r="OHE39" s="191"/>
      <c r="OHF39" s="191"/>
      <c r="OHG39" s="191"/>
      <c r="OHH39" s="191"/>
      <c r="OHI39" s="191"/>
      <c r="OHJ39" s="191"/>
      <c r="OHK39" s="191"/>
      <c r="OHL39" s="191"/>
      <c r="OHM39" s="191"/>
      <c r="OHN39" s="191"/>
      <c r="OHO39" s="191"/>
      <c r="OHP39" s="191"/>
      <c r="OHQ39" s="191"/>
      <c r="OHR39" s="191"/>
      <c r="OHS39" s="191"/>
      <c r="OHT39" s="191"/>
      <c r="OHU39" s="191"/>
      <c r="OHV39" s="191"/>
      <c r="OHW39" s="191"/>
      <c r="OHX39" s="191"/>
      <c r="OHY39" s="191"/>
      <c r="OHZ39" s="191"/>
      <c r="OIA39" s="191"/>
      <c r="OIB39" s="191"/>
      <c r="OIC39" s="191"/>
      <c r="OID39" s="191"/>
      <c r="OIE39" s="191"/>
      <c r="OIF39" s="191"/>
      <c r="OIG39" s="191"/>
      <c r="OIH39" s="191"/>
      <c r="OII39" s="191"/>
      <c r="OIJ39" s="191"/>
      <c r="OIK39" s="191"/>
      <c r="OIL39" s="191"/>
      <c r="OIM39" s="191"/>
      <c r="OIN39" s="191"/>
      <c r="OIO39" s="191"/>
      <c r="OIP39" s="191"/>
      <c r="OIQ39" s="191"/>
      <c r="OIR39" s="191"/>
      <c r="OIS39" s="191"/>
      <c r="OIT39" s="191"/>
      <c r="OIU39" s="191"/>
      <c r="OIV39" s="191"/>
      <c r="OIW39" s="191"/>
      <c r="OIX39" s="191"/>
      <c r="OIY39" s="191"/>
      <c r="OIZ39" s="191"/>
      <c r="OJA39" s="191"/>
      <c r="OJB39" s="191"/>
      <c r="OJC39" s="191"/>
      <c r="OJD39" s="191"/>
      <c r="OJE39" s="191"/>
      <c r="OJF39" s="191"/>
      <c r="OJG39" s="191"/>
      <c r="OJH39" s="191"/>
      <c r="OJI39" s="191"/>
      <c r="OJJ39" s="191"/>
      <c r="OJK39" s="191"/>
      <c r="OJL39" s="191"/>
      <c r="OJM39" s="191"/>
      <c r="OJN39" s="191"/>
      <c r="OJO39" s="191"/>
      <c r="OJP39" s="191"/>
      <c r="OJQ39" s="191"/>
      <c r="OJR39" s="191"/>
      <c r="OJS39" s="191"/>
      <c r="OJT39" s="191"/>
      <c r="OJU39" s="191"/>
      <c r="OJV39" s="191"/>
      <c r="OJW39" s="191"/>
      <c r="OJX39" s="191"/>
      <c r="OJY39" s="191"/>
      <c r="OJZ39" s="191"/>
      <c r="OKA39" s="191"/>
      <c r="OKB39" s="191"/>
      <c r="OKC39" s="191"/>
      <c r="OKD39" s="191"/>
      <c r="OKE39" s="191"/>
      <c r="OKF39" s="191"/>
      <c r="OKG39" s="191"/>
      <c r="OKH39" s="191"/>
      <c r="OKI39" s="191"/>
      <c r="OKJ39" s="191"/>
      <c r="OKK39" s="191"/>
      <c r="OKL39" s="191"/>
      <c r="OKM39" s="191"/>
      <c r="OKN39" s="191"/>
      <c r="OKO39" s="191"/>
      <c r="OKP39" s="191"/>
      <c r="OKQ39" s="191"/>
      <c r="OKR39" s="191"/>
      <c r="OKS39" s="191"/>
      <c r="OKT39" s="191"/>
      <c r="OKU39" s="191"/>
      <c r="OKV39" s="191"/>
      <c r="OKW39" s="191"/>
      <c r="OKX39" s="191"/>
      <c r="OKY39" s="191"/>
      <c r="OKZ39" s="191"/>
      <c r="OLA39" s="191"/>
      <c r="OLB39" s="191"/>
      <c r="OLC39" s="191"/>
      <c r="OLD39" s="191"/>
      <c r="OLE39" s="191"/>
      <c r="OLF39" s="191"/>
      <c r="OLG39" s="191"/>
      <c r="OLH39" s="191"/>
      <c r="OLI39" s="191"/>
      <c r="OLJ39" s="191"/>
      <c r="OLK39" s="191"/>
      <c r="OLL39" s="191"/>
      <c r="OLM39" s="191"/>
      <c r="OLN39" s="191"/>
      <c r="OLO39" s="191"/>
      <c r="OLP39" s="191"/>
      <c r="OLQ39" s="191"/>
      <c r="OLR39" s="191"/>
      <c r="OLS39" s="191"/>
      <c r="OLT39" s="191"/>
      <c r="OLU39" s="191"/>
      <c r="OLV39" s="191"/>
      <c r="OLW39" s="191"/>
      <c r="OLX39" s="191"/>
      <c r="OLY39" s="191"/>
      <c r="OLZ39" s="191"/>
      <c r="OMA39" s="191"/>
      <c r="OMB39" s="191"/>
      <c r="OMC39" s="191"/>
      <c r="OMD39" s="191"/>
      <c r="OME39" s="191"/>
      <c r="OMF39" s="191"/>
      <c r="OMG39" s="191"/>
      <c r="OMH39" s="191"/>
      <c r="OMI39" s="191"/>
      <c r="OMJ39" s="191"/>
      <c r="OMK39" s="191"/>
      <c r="OML39" s="191"/>
      <c r="OMM39" s="191"/>
      <c r="OMN39" s="191"/>
      <c r="OMO39" s="191"/>
      <c r="OMP39" s="191"/>
      <c r="OMQ39" s="191"/>
      <c r="OMR39" s="191"/>
      <c r="OMS39" s="191"/>
      <c r="OMT39" s="191"/>
      <c r="OMU39" s="191"/>
      <c r="OMV39" s="191"/>
      <c r="OMW39" s="191"/>
      <c r="OMX39" s="191"/>
      <c r="OMY39" s="191"/>
      <c r="OMZ39" s="191"/>
      <c r="ONA39" s="191"/>
      <c r="ONB39" s="191"/>
      <c r="ONC39" s="191"/>
      <c r="OND39" s="191"/>
      <c r="ONE39" s="191"/>
      <c r="ONF39" s="191"/>
      <c r="ONG39" s="191"/>
      <c r="ONH39" s="191"/>
      <c r="ONI39" s="191"/>
      <c r="ONJ39" s="191"/>
      <c r="ONK39" s="191"/>
      <c r="ONL39" s="191"/>
      <c r="ONM39" s="191"/>
      <c r="ONN39" s="191"/>
      <c r="ONO39" s="191"/>
      <c r="ONP39" s="191"/>
      <c r="ONQ39" s="191"/>
      <c r="ONR39" s="191"/>
      <c r="ONS39" s="191"/>
      <c r="ONT39" s="191"/>
      <c r="ONU39" s="191"/>
      <c r="ONV39" s="191"/>
      <c r="ONW39" s="191"/>
      <c r="ONX39" s="191"/>
      <c r="ONY39" s="191"/>
      <c r="ONZ39" s="191"/>
      <c r="OOA39" s="191"/>
      <c r="OOB39" s="191"/>
      <c r="OOC39" s="191"/>
      <c r="OOD39" s="191"/>
      <c r="OOE39" s="191"/>
      <c r="OOF39" s="191"/>
      <c r="OOG39" s="191"/>
      <c r="OOH39" s="191"/>
      <c r="OOI39" s="191"/>
      <c r="OOJ39" s="191"/>
      <c r="OOK39" s="191"/>
      <c r="OOL39" s="191"/>
      <c r="OOM39" s="191"/>
      <c r="OON39" s="191"/>
      <c r="OOO39" s="191"/>
      <c r="OOP39" s="191"/>
      <c r="OOQ39" s="191"/>
      <c r="OOR39" s="191"/>
      <c r="OOS39" s="191"/>
      <c r="OOT39" s="191"/>
      <c r="OOU39" s="191"/>
      <c r="OOV39" s="191"/>
      <c r="OOW39" s="191"/>
      <c r="OOX39" s="191"/>
      <c r="OOY39" s="191"/>
      <c r="OOZ39" s="191"/>
      <c r="OPA39" s="191"/>
      <c r="OPB39" s="191"/>
      <c r="OPC39" s="191"/>
      <c r="OPD39" s="191"/>
      <c r="OPE39" s="191"/>
      <c r="OPF39" s="191"/>
      <c r="OPG39" s="191"/>
      <c r="OPH39" s="191"/>
      <c r="OPI39" s="191"/>
      <c r="OPJ39" s="191"/>
      <c r="OPK39" s="191"/>
      <c r="OPL39" s="191"/>
      <c r="OPM39" s="191"/>
      <c r="OPN39" s="191"/>
      <c r="OPO39" s="191"/>
      <c r="OPP39" s="191"/>
      <c r="OPQ39" s="191"/>
      <c r="OPR39" s="191"/>
      <c r="OPS39" s="191"/>
      <c r="OPT39" s="191"/>
      <c r="OPU39" s="191"/>
      <c r="OPV39" s="191"/>
      <c r="OPW39" s="191"/>
      <c r="OPX39" s="191"/>
      <c r="OPY39" s="191"/>
      <c r="OPZ39" s="191"/>
      <c r="OQA39" s="191"/>
      <c r="OQB39" s="191"/>
      <c r="OQC39" s="191"/>
      <c r="OQD39" s="191"/>
      <c r="OQE39" s="191"/>
      <c r="OQF39" s="191"/>
      <c r="OQG39" s="191"/>
      <c r="OQH39" s="191"/>
      <c r="OQI39" s="191"/>
      <c r="OQJ39" s="191"/>
      <c r="OQK39" s="191"/>
      <c r="OQL39" s="191"/>
      <c r="OQM39" s="191"/>
      <c r="OQN39" s="191"/>
      <c r="OQO39" s="191"/>
      <c r="OQP39" s="191"/>
      <c r="OQQ39" s="191"/>
      <c r="OQR39" s="191"/>
      <c r="OQS39" s="191"/>
      <c r="OQT39" s="191"/>
      <c r="OQU39" s="191"/>
      <c r="OQV39" s="191"/>
      <c r="OQW39" s="191"/>
      <c r="OQX39" s="191"/>
      <c r="OQY39" s="191"/>
      <c r="OQZ39" s="191"/>
      <c r="ORA39" s="191"/>
      <c r="ORB39" s="191"/>
      <c r="ORC39" s="191"/>
      <c r="ORD39" s="191"/>
      <c r="ORE39" s="191"/>
      <c r="ORF39" s="191"/>
      <c r="ORG39" s="191"/>
      <c r="ORH39" s="191"/>
      <c r="ORI39" s="191"/>
      <c r="ORJ39" s="191"/>
      <c r="ORK39" s="191"/>
      <c r="ORL39" s="191"/>
      <c r="ORM39" s="191"/>
      <c r="ORN39" s="191"/>
      <c r="ORO39" s="191"/>
      <c r="ORP39" s="191"/>
      <c r="ORQ39" s="191"/>
      <c r="ORR39" s="191"/>
      <c r="ORS39" s="191"/>
      <c r="ORT39" s="191"/>
      <c r="ORU39" s="191"/>
      <c r="ORV39" s="191"/>
      <c r="ORW39" s="191"/>
      <c r="ORX39" s="191"/>
      <c r="ORY39" s="191"/>
      <c r="ORZ39" s="191"/>
      <c r="OSA39" s="191"/>
      <c r="OSB39" s="191"/>
      <c r="OSC39" s="191"/>
      <c r="OSD39" s="191"/>
      <c r="OSE39" s="191"/>
      <c r="OSF39" s="191"/>
      <c r="OSG39" s="191"/>
      <c r="OSH39" s="191"/>
      <c r="OSI39" s="191"/>
      <c r="OSJ39" s="191"/>
      <c r="OSK39" s="191"/>
      <c r="OSL39" s="191"/>
      <c r="OSM39" s="191"/>
      <c r="OSN39" s="191"/>
      <c r="OSO39" s="191"/>
      <c r="OSP39" s="191"/>
      <c r="OSQ39" s="191"/>
      <c r="OSR39" s="191"/>
      <c r="OSS39" s="191"/>
      <c r="OST39" s="191"/>
      <c r="OSU39" s="191"/>
      <c r="OSV39" s="191"/>
      <c r="OSW39" s="191"/>
      <c r="OSX39" s="191"/>
      <c r="OSY39" s="191"/>
      <c r="OSZ39" s="191"/>
      <c r="OTA39" s="191"/>
      <c r="OTB39" s="191"/>
      <c r="OTC39" s="191"/>
      <c r="OTD39" s="191"/>
      <c r="OTE39" s="191"/>
      <c r="OTF39" s="191"/>
      <c r="OTG39" s="191"/>
      <c r="OTH39" s="191"/>
      <c r="OTI39" s="191"/>
      <c r="OTJ39" s="191"/>
      <c r="OTK39" s="191"/>
      <c r="OTL39" s="191"/>
      <c r="OTM39" s="191"/>
      <c r="OTN39" s="191"/>
      <c r="OTO39" s="191"/>
      <c r="OTP39" s="191"/>
      <c r="OTQ39" s="191"/>
      <c r="OTR39" s="191"/>
      <c r="OTS39" s="191"/>
      <c r="OTT39" s="191"/>
      <c r="OTU39" s="191"/>
      <c r="OTV39" s="191"/>
      <c r="OTW39" s="191"/>
      <c r="OTX39" s="191"/>
      <c r="OTY39" s="191"/>
      <c r="OTZ39" s="191"/>
      <c r="OUA39" s="191"/>
      <c r="OUB39" s="191"/>
      <c r="OUC39" s="191"/>
      <c r="OUD39" s="191"/>
      <c r="OUE39" s="191"/>
      <c r="OUF39" s="191"/>
      <c r="OUG39" s="191"/>
      <c r="OUH39" s="191"/>
      <c r="OUI39" s="191"/>
      <c r="OUJ39" s="191"/>
      <c r="OUK39" s="191"/>
      <c r="OUL39" s="191"/>
      <c r="OUM39" s="191"/>
      <c r="OUN39" s="191"/>
      <c r="OUO39" s="191"/>
      <c r="OUP39" s="191"/>
      <c r="OUQ39" s="191"/>
      <c r="OUR39" s="191"/>
      <c r="OUS39" s="191"/>
      <c r="OUT39" s="191"/>
      <c r="OUU39" s="191"/>
      <c r="OUV39" s="191"/>
      <c r="OUW39" s="191"/>
      <c r="OUX39" s="191"/>
      <c r="OUY39" s="191"/>
      <c r="OUZ39" s="191"/>
      <c r="OVA39" s="191"/>
      <c r="OVB39" s="191"/>
      <c r="OVC39" s="191"/>
      <c r="OVD39" s="191"/>
      <c r="OVE39" s="191"/>
      <c r="OVF39" s="191"/>
      <c r="OVG39" s="191"/>
      <c r="OVH39" s="191"/>
      <c r="OVI39" s="191"/>
      <c r="OVJ39" s="191"/>
      <c r="OVK39" s="191"/>
      <c r="OVL39" s="191"/>
      <c r="OVM39" s="191"/>
      <c r="OVN39" s="191"/>
      <c r="OVO39" s="191"/>
      <c r="OVP39" s="191"/>
      <c r="OVQ39" s="191"/>
      <c r="OVR39" s="191"/>
      <c r="OVS39" s="191"/>
      <c r="OVT39" s="191"/>
      <c r="OVU39" s="191"/>
      <c r="OVV39" s="191"/>
      <c r="OVW39" s="191"/>
      <c r="OVX39" s="191"/>
      <c r="OVY39" s="191"/>
      <c r="OVZ39" s="191"/>
      <c r="OWA39" s="191"/>
      <c r="OWB39" s="191"/>
      <c r="OWC39" s="191"/>
      <c r="OWD39" s="191"/>
      <c r="OWE39" s="191"/>
      <c r="OWF39" s="191"/>
      <c r="OWG39" s="191"/>
      <c r="OWH39" s="191"/>
      <c r="OWI39" s="191"/>
      <c r="OWJ39" s="191"/>
      <c r="OWK39" s="191"/>
      <c r="OWL39" s="191"/>
      <c r="OWM39" s="191"/>
      <c r="OWN39" s="191"/>
      <c r="OWO39" s="191"/>
      <c r="OWP39" s="191"/>
      <c r="OWQ39" s="191"/>
      <c r="OWR39" s="191"/>
      <c r="OWS39" s="191"/>
      <c r="OWT39" s="191"/>
      <c r="OWU39" s="191"/>
      <c r="OWV39" s="191"/>
      <c r="OWW39" s="191"/>
      <c r="OWX39" s="191"/>
      <c r="OWY39" s="191"/>
      <c r="OWZ39" s="191"/>
      <c r="OXA39" s="191"/>
      <c r="OXB39" s="191"/>
      <c r="OXC39" s="191"/>
      <c r="OXD39" s="191"/>
      <c r="OXE39" s="191"/>
      <c r="OXF39" s="191"/>
      <c r="OXG39" s="191"/>
      <c r="OXH39" s="191"/>
      <c r="OXI39" s="191"/>
      <c r="OXJ39" s="191"/>
      <c r="OXK39" s="191"/>
      <c r="OXL39" s="191"/>
      <c r="OXM39" s="191"/>
      <c r="OXN39" s="191"/>
      <c r="OXO39" s="191"/>
      <c r="OXP39" s="191"/>
      <c r="OXQ39" s="191"/>
      <c r="OXR39" s="191"/>
      <c r="OXS39" s="191"/>
      <c r="OXT39" s="191"/>
      <c r="OXU39" s="191"/>
      <c r="OXV39" s="191"/>
      <c r="OXW39" s="191"/>
      <c r="OXX39" s="191"/>
      <c r="OXY39" s="191"/>
      <c r="OXZ39" s="191"/>
      <c r="OYA39" s="191"/>
      <c r="OYB39" s="191"/>
      <c r="OYC39" s="191"/>
      <c r="OYD39" s="191"/>
      <c r="OYE39" s="191"/>
      <c r="OYF39" s="191"/>
      <c r="OYG39" s="191"/>
      <c r="OYH39" s="191"/>
      <c r="OYI39" s="191"/>
      <c r="OYJ39" s="191"/>
      <c r="OYK39" s="191"/>
      <c r="OYL39" s="191"/>
      <c r="OYM39" s="191"/>
      <c r="OYN39" s="191"/>
      <c r="OYO39" s="191"/>
      <c r="OYP39" s="191"/>
      <c r="OYQ39" s="191"/>
      <c r="OYR39" s="191"/>
      <c r="OYS39" s="191"/>
      <c r="OYT39" s="191"/>
      <c r="OYU39" s="191"/>
      <c r="OYV39" s="191"/>
      <c r="OYW39" s="191"/>
      <c r="OYX39" s="191"/>
      <c r="OYY39" s="191"/>
      <c r="OYZ39" s="191"/>
      <c r="OZA39" s="191"/>
      <c r="OZB39" s="191"/>
      <c r="OZC39" s="191"/>
      <c r="OZD39" s="191"/>
      <c r="OZE39" s="191"/>
      <c r="OZF39" s="191"/>
      <c r="OZG39" s="191"/>
      <c r="OZH39" s="191"/>
      <c r="OZI39" s="191"/>
      <c r="OZJ39" s="191"/>
      <c r="OZK39" s="191"/>
      <c r="OZL39" s="191"/>
      <c r="OZM39" s="191"/>
      <c r="OZN39" s="191"/>
      <c r="OZO39" s="191"/>
      <c r="OZP39" s="191"/>
      <c r="OZQ39" s="191"/>
      <c r="OZR39" s="191"/>
      <c r="OZS39" s="191"/>
      <c r="OZT39" s="191"/>
      <c r="OZU39" s="191"/>
      <c r="OZV39" s="191"/>
      <c r="OZW39" s="191"/>
      <c r="OZX39" s="191"/>
      <c r="OZY39" s="191"/>
      <c r="OZZ39" s="191"/>
      <c r="PAA39" s="191"/>
      <c r="PAB39" s="191"/>
      <c r="PAC39" s="191"/>
      <c r="PAD39" s="191"/>
      <c r="PAE39" s="191"/>
      <c r="PAF39" s="191"/>
      <c r="PAG39" s="191"/>
      <c r="PAH39" s="191"/>
      <c r="PAI39" s="191"/>
      <c r="PAJ39" s="191"/>
      <c r="PAK39" s="191"/>
      <c r="PAL39" s="191"/>
      <c r="PAM39" s="191"/>
      <c r="PAN39" s="191"/>
      <c r="PAO39" s="191"/>
      <c r="PAP39" s="191"/>
      <c r="PAQ39" s="191"/>
      <c r="PAR39" s="191"/>
      <c r="PAS39" s="191"/>
      <c r="PAT39" s="191"/>
      <c r="PAU39" s="191"/>
      <c r="PAV39" s="191"/>
      <c r="PAW39" s="191"/>
      <c r="PAX39" s="191"/>
      <c r="PAY39" s="191"/>
      <c r="PAZ39" s="191"/>
      <c r="PBA39" s="191"/>
      <c r="PBB39" s="191"/>
      <c r="PBC39" s="191"/>
      <c r="PBD39" s="191"/>
      <c r="PBE39" s="191"/>
      <c r="PBF39" s="191"/>
      <c r="PBG39" s="191"/>
      <c r="PBH39" s="191"/>
      <c r="PBI39" s="191"/>
      <c r="PBJ39" s="191"/>
      <c r="PBK39" s="191"/>
      <c r="PBL39" s="191"/>
      <c r="PBM39" s="191"/>
      <c r="PBN39" s="191"/>
      <c r="PBO39" s="191"/>
      <c r="PBP39" s="191"/>
      <c r="PBQ39" s="191"/>
      <c r="PBR39" s="191"/>
      <c r="PBS39" s="191"/>
      <c r="PBT39" s="191"/>
      <c r="PBU39" s="191"/>
      <c r="PBV39" s="191"/>
      <c r="PBW39" s="191"/>
      <c r="PBX39" s="191"/>
      <c r="PBY39" s="191"/>
      <c r="PBZ39" s="191"/>
      <c r="PCA39" s="191"/>
      <c r="PCB39" s="191"/>
      <c r="PCC39" s="191"/>
      <c r="PCD39" s="191"/>
      <c r="PCE39" s="191"/>
      <c r="PCF39" s="191"/>
      <c r="PCG39" s="191"/>
      <c r="PCH39" s="191"/>
      <c r="PCI39" s="191"/>
      <c r="PCJ39" s="191"/>
      <c r="PCK39" s="191"/>
      <c r="PCL39" s="191"/>
      <c r="PCM39" s="191"/>
      <c r="PCN39" s="191"/>
      <c r="PCO39" s="191"/>
      <c r="PCP39" s="191"/>
      <c r="PCQ39" s="191"/>
      <c r="PCR39" s="191"/>
      <c r="PCS39" s="191"/>
      <c r="PCT39" s="191"/>
      <c r="PCU39" s="191"/>
      <c r="PCV39" s="191"/>
      <c r="PCW39" s="191"/>
      <c r="PCX39" s="191"/>
      <c r="PCY39" s="191"/>
      <c r="PCZ39" s="191"/>
      <c r="PDA39" s="191"/>
      <c r="PDB39" s="191"/>
      <c r="PDC39" s="191"/>
      <c r="PDD39" s="191"/>
      <c r="PDE39" s="191"/>
      <c r="PDF39" s="191"/>
      <c r="PDG39" s="191"/>
      <c r="PDH39" s="191"/>
      <c r="PDI39" s="191"/>
      <c r="PDJ39" s="191"/>
      <c r="PDK39" s="191"/>
      <c r="PDL39" s="191"/>
      <c r="PDM39" s="191"/>
      <c r="PDN39" s="191"/>
      <c r="PDO39" s="191"/>
      <c r="PDP39" s="191"/>
      <c r="PDQ39" s="191"/>
      <c r="PDR39" s="191"/>
      <c r="PDS39" s="191"/>
      <c r="PDT39" s="191"/>
      <c r="PDU39" s="191"/>
      <c r="PDV39" s="191"/>
      <c r="PDW39" s="191"/>
      <c r="PDX39" s="191"/>
      <c r="PDY39" s="191"/>
      <c r="PDZ39" s="191"/>
      <c r="PEA39" s="191"/>
      <c r="PEB39" s="191"/>
      <c r="PEC39" s="191"/>
      <c r="PED39" s="191"/>
      <c r="PEE39" s="191"/>
      <c r="PEF39" s="191"/>
      <c r="PEG39" s="191"/>
      <c r="PEH39" s="191"/>
      <c r="PEI39" s="191"/>
      <c r="PEJ39" s="191"/>
      <c r="PEK39" s="191"/>
      <c r="PEL39" s="191"/>
      <c r="PEM39" s="191"/>
      <c r="PEN39" s="191"/>
      <c r="PEO39" s="191"/>
      <c r="PEP39" s="191"/>
      <c r="PEQ39" s="191"/>
      <c r="PER39" s="191"/>
      <c r="PES39" s="191"/>
      <c r="PET39" s="191"/>
      <c r="PEU39" s="191"/>
      <c r="PEV39" s="191"/>
      <c r="PEW39" s="191"/>
      <c r="PEX39" s="191"/>
      <c r="PEY39" s="191"/>
      <c r="PEZ39" s="191"/>
      <c r="PFA39" s="191"/>
      <c r="PFB39" s="191"/>
      <c r="PFC39" s="191"/>
      <c r="PFD39" s="191"/>
      <c r="PFE39" s="191"/>
      <c r="PFF39" s="191"/>
      <c r="PFG39" s="191"/>
      <c r="PFH39" s="191"/>
      <c r="PFI39" s="191"/>
      <c r="PFJ39" s="191"/>
      <c r="PFK39" s="191"/>
      <c r="PFL39" s="191"/>
      <c r="PFM39" s="191"/>
      <c r="PFN39" s="191"/>
      <c r="PFO39" s="191"/>
      <c r="PFP39" s="191"/>
      <c r="PFQ39" s="191"/>
      <c r="PFR39" s="191"/>
      <c r="PFS39" s="191"/>
      <c r="PFT39" s="191"/>
      <c r="PFU39" s="191"/>
      <c r="PFV39" s="191"/>
      <c r="PFW39" s="191"/>
      <c r="PFX39" s="191"/>
      <c r="PFY39" s="191"/>
      <c r="PFZ39" s="191"/>
      <c r="PGA39" s="191"/>
      <c r="PGB39" s="191"/>
      <c r="PGC39" s="191"/>
      <c r="PGD39" s="191"/>
      <c r="PGE39" s="191"/>
      <c r="PGF39" s="191"/>
      <c r="PGG39" s="191"/>
      <c r="PGH39" s="191"/>
      <c r="PGI39" s="191"/>
      <c r="PGJ39" s="191"/>
      <c r="PGK39" s="191"/>
      <c r="PGL39" s="191"/>
      <c r="PGM39" s="191"/>
      <c r="PGN39" s="191"/>
      <c r="PGO39" s="191"/>
      <c r="PGP39" s="191"/>
      <c r="PGQ39" s="191"/>
      <c r="PGR39" s="191"/>
      <c r="PGS39" s="191"/>
      <c r="PGT39" s="191"/>
      <c r="PGU39" s="191"/>
      <c r="PGV39" s="191"/>
      <c r="PGW39" s="191"/>
      <c r="PGX39" s="191"/>
      <c r="PGY39" s="191"/>
      <c r="PGZ39" s="191"/>
      <c r="PHA39" s="191"/>
      <c r="PHB39" s="191"/>
      <c r="PHC39" s="191"/>
      <c r="PHD39" s="191"/>
      <c r="PHE39" s="191"/>
      <c r="PHF39" s="191"/>
      <c r="PHG39" s="191"/>
      <c r="PHH39" s="191"/>
      <c r="PHI39" s="191"/>
      <c r="PHJ39" s="191"/>
      <c r="PHK39" s="191"/>
      <c r="PHL39" s="191"/>
      <c r="PHM39" s="191"/>
      <c r="PHN39" s="191"/>
      <c r="PHO39" s="191"/>
      <c r="PHP39" s="191"/>
      <c r="PHQ39" s="191"/>
      <c r="PHR39" s="191"/>
      <c r="PHS39" s="191"/>
      <c r="PHT39" s="191"/>
      <c r="PHU39" s="191"/>
      <c r="PHV39" s="191"/>
      <c r="PHW39" s="191"/>
      <c r="PHX39" s="191"/>
      <c r="PHY39" s="191"/>
      <c r="PHZ39" s="191"/>
      <c r="PIA39" s="191"/>
      <c r="PIB39" s="191"/>
      <c r="PIC39" s="191"/>
      <c r="PID39" s="191"/>
      <c r="PIE39" s="191"/>
      <c r="PIF39" s="191"/>
      <c r="PIG39" s="191"/>
      <c r="PIH39" s="191"/>
      <c r="PII39" s="191"/>
      <c r="PIJ39" s="191"/>
      <c r="PIK39" s="191"/>
      <c r="PIL39" s="191"/>
      <c r="PIM39" s="191"/>
      <c r="PIN39" s="191"/>
      <c r="PIO39" s="191"/>
      <c r="PIP39" s="191"/>
      <c r="PIQ39" s="191"/>
      <c r="PIR39" s="191"/>
      <c r="PIS39" s="191"/>
      <c r="PIT39" s="191"/>
      <c r="PIU39" s="191"/>
      <c r="PIV39" s="191"/>
      <c r="PIW39" s="191"/>
      <c r="PIX39" s="191"/>
      <c r="PIY39" s="191"/>
      <c r="PIZ39" s="191"/>
      <c r="PJA39" s="191"/>
      <c r="PJB39" s="191"/>
      <c r="PJC39" s="191"/>
      <c r="PJD39" s="191"/>
      <c r="PJE39" s="191"/>
      <c r="PJF39" s="191"/>
      <c r="PJG39" s="191"/>
      <c r="PJH39" s="191"/>
      <c r="PJI39" s="191"/>
      <c r="PJJ39" s="191"/>
      <c r="PJK39" s="191"/>
      <c r="PJL39" s="191"/>
      <c r="PJM39" s="191"/>
      <c r="PJN39" s="191"/>
      <c r="PJO39" s="191"/>
      <c r="PJP39" s="191"/>
      <c r="PJQ39" s="191"/>
      <c r="PJR39" s="191"/>
      <c r="PJS39" s="191"/>
      <c r="PJT39" s="191"/>
      <c r="PJU39" s="191"/>
      <c r="PJV39" s="191"/>
      <c r="PJW39" s="191"/>
      <c r="PJX39" s="191"/>
      <c r="PJY39" s="191"/>
      <c r="PJZ39" s="191"/>
      <c r="PKA39" s="191"/>
      <c r="PKB39" s="191"/>
      <c r="PKC39" s="191"/>
      <c r="PKD39" s="191"/>
      <c r="PKE39" s="191"/>
      <c r="PKF39" s="191"/>
      <c r="PKG39" s="191"/>
      <c r="PKH39" s="191"/>
      <c r="PKI39" s="191"/>
      <c r="PKJ39" s="191"/>
      <c r="PKK39" s="191"/>
      <c r="PKL39" s="191"/>
      <c r="PKM39" s="191"/>
      <c r="PKN39" s="191"/>
      <c r="PKO39" s="191"/>
      <c r="PKP39" s="191"/>
      <c r="PKQ39" s="191"/>
      <c r="PKR39" s="191"/>
      <c r="PKS39" s="191"/>
      <c r="PKT39" s="191"/>
      <c r="PKU39" s="191"/>
      <c r="PKV39" s="191"/>
      <c r="PKW39" s="191"/>
      <c r="PKX39" s="191"/>
      <c r="PKY39" s="191"/>
      <c r="PKZ39" s="191"/>
      <c r="PLA39" s="191"/>
      <c r="PLB39" s="191"/>
      <c r="PLC39" s="191"/>
      <c r="PLD39" s="191"/>
      <c r="PLE39" s="191"/>
      <c r="PLF39" s="191"/>
      <c r="PLG39" s="191"/>
      <c r="PLH39" s="191"/>
      <c r="PLI39" s="191"/>
      <c r="PLJ39" s="191"/>
      <c r="PLK39" s="191"/>
      <c r="PLL39" s="191"/>
      <c r="PLM39" s="191"/>
      <c r="PLN39" s="191"/>
      <c r="PLO39" s="191"/>
      <c r="PLP39" s="191"/>
      <c r="PLQ39" s="191"/>
      <c r="PLR39" s="191"/>
      <c r="PLS39" s="191"/>
      <c r="PLT39" s="191"/>
      <c r="PLU39" s="191"/>
      <c r="PLV39" s="191"/>
      <c r="PLW39" s="191"/>
      <c r="PLX39" s="191"/>
      <c r="PLY39" s="191"/>
      <c r="PLZ39" s="191"/>
      <c r="PMA39" s="191"/>
      <c r="PMB39" s="191"/>
      <c r="PMC39" s="191"/>
      <c r="PMD39" s="191"/>
      <c r="PME39" s="191"/>
      <c r="PMF39" s="191"/>
      <c r="PMG39" s="191"/>
      <c r="PMH39" s="191"/>
      <c r="PMI39" s="191"/>
      <c r="PMJ39" s="191"/>
      <c r="PMK39" s="191"/>
      <c r="PML39" s="191"/>
      <c r="PMM39" s="191"/>
      <c r="PMN39" s="191"/>
      <c r="PMO39" s="191"/>
      <c r="PMP39" s="191"/>
      <c r="PMQ39" s="191"/>
      <c r="PMR39" s="191"/>
      <c r="PMS39" s="191"/>
      <c r="PMT39" s="191"/>
      <c r="PMU39" s="191"/>
      <c r="PMV39" s="191"/>
      <c r="PMW39" s="191"/>
      <c r="PMX39" s="191"/>
      <c r="PMY39" s="191"/>
      <c r="PMZ39" s="191"/>
      <c r="PNA39" s="191"/>
      <c r="PNB39" s="191"/>
      <c r="PNC39" s="191"/>
      <c r="PND39" s="191"/>
      <c r="PNE39" s="191"/>
      <c r="PNF39" s="191"/>
      <c r="PNG39" s="191"/>
      <c r="PNH39" s="191"/>
      <c r="PNI39" s="191"/>
      <c r="PNJ39" s="191"/>
      <c r="PNK39" s="191"/>
      <c r="PNL39" s="191"/>
      <c r="PNM39" s="191"/>
      <c r="PNN39" s="191"/>
      <c r="PNO39" s="191"/>
      <c r="PNP39" s="191"/>
      <c r="PNQ39" s="191"/>
      <c r="PNR39" s="191"/>
      <c r="PNS39" s="191"/>
      <c r="PNT39" s="191"/>
      <c r="PNU39" s="191"/>
      <c r="PNV39" s="191"/>
      <c r="PNW39" s="191"/>
      <c r="PNX39" s="191"/>
      <c r="PNY39" s="191"/>
      <c r="PNZ39" s="191"/>
      <c r="POA39" s="191"/>
      <c r="POB39" s="191"/>
      <c r="POC39" s="191"/>
      <c r="POD39" s="191"/>
      <c r="POE39" s="191"/>
      <c r="POF39" s="191"/>
      <c r="POG39" s="191"/>
      <c r="POH39" s="191"/>
      <c r="POI39" s="191"/>
      <c r="POJ39" s="191"/>
      <c r="POK39" s="191"/>
      <c r="POL39" s="191"/>
      <c r="POM39" s="191"/>
      <c r="PON39" s="191"/>
      <c r="POO39" s="191"/>
      <c r="POP39" s="191"/>
      <c r="POQ39" s="191"/>
      <c r="POR39" s="191"/>
      <c r="POS39" s="191"/>
      <c r="POT39" s="191"/>
      <c r="POU39" s="191"/>
      <c r="POV39" s="191"/>
      <c r="POW39" s="191"/>
      <c r="POX39" s="191"/>
      <c r="POY39" s="191"/>
      <c r="POZ39" s="191"/>
      <c r="PPA39" s="191"/>
      <c r="PPB39" s="191"/>
      <c r="PPC39" s="191"/>
      <c r="PPD39" s="191"/>
      <c r="PPE39" s="191"/>
      <c r="PPF39" s="191"/>
      <c r="PPG39" s="191"/>
      <c r="PPH39" s="191"/>
      <c r="PPI39" s="191"/>
      <c r="PPJ39" s="191"/>
      <c r="PPK39" s="191"/>
      <c r="PPL39" s="191"/>
      <c r="PPM39" s="191"/>
      <c r="PPN39" s="191"/>
      <c r="PPO39" s="191"/>
      <c r="PPP39" s="191"/>
      <c r="PPQ39" s="191"/>
      <c r="PPR39" s="191"/>
      <c r="PPS39" s="191"/>
      <c r="PPT39" s="191"/>
      <c r="PPU39" s="191"/>
      <c r="PPV39" s="191"/>
      <c r="PPW39" s="191"/>
      <c r="PPX39" s="191"/>
      <c r="PPY39" s="191"/>
      <c r="PPZ39" s="191"/>
      <c r="PQA39" s="191"/>
      <c r="PQB39" s="191"/>
      <c r="PQC39" s="191"/>
      <c r="PQD39" s="191"/>
      <c r="PQE39" s="191"/>
      <c r="PQF39" s="191"/>
      <c r="PQG39" s="191"/>
      <c r="PQH39" s="191"/>
      <c r="PQI39" s="191"/>
      <c r="PQJ39" s="191"/>
      <c r="PQK39" s="191"/>
      <c r="PQL39" s="191"/>
      <c r="PQM39" s="191"/>
      <c r="PQN39" s="191"/>
      <c r="PQO39" s="191"/>
      <c r="PQP39" s="191"/>
      <c r="PQQ39" s="191"/>
      <c r="PQR39" s="191"/>
      <c r="PQS39" s="191"/>
      <c r="PQT39" s="191"/>
      <c r="PQU39" s="191"/>
      <c r="PQV39" s="191"/>
      <c r="PQW39" s="191"/>
      <c r="PQX39" s="191"/>
      <c r="PQY39" s="191"/>
      <c r="PQZ39" s="191"/>
      <c r="PRA39" s="191"/>
      <c r="PRB39" s="191"/>
      <c r="PRC39" s="191"/>
      <c r="PRD39" s="191"/>
      <c r="PRE39" s="191"/>
      <c r="PRF39" s="191"/>
      <c r="PRG39" s="191"/>
      <c r="PRH39" s="191"/>
      <c r="PRI39" s="191"/>
      <c r="PRJ39" s="191"/>
      <c r="PRK39" s="191"/>
      <c r="PRL39" s="191"/>
      <c r="PRM39" s="191"/>
      <c r="PRN39" s="191"/>
      <c r="PRO39" s="191"/>
      <c r="PRP39" s="191"/>
      <c r="PRQ39" s="191"/>
      <c r="PRR39" s="191"/>
      <c r="PRS39" s="191"/>
      <c r="PRT39" s="191"/>
      <c r="PRU39" s="191"/>
      <c r="PRV39" s="191"/>
      <c r="PRW39" s="191"/>
      <c r="PRX39" s="191"/>
      <c r="PRY39" s="191"/>
      <c r="PRZ39" s="191"/>
      <c r="PSA39" s="191"/>
      <c r="PSB39" s="191"/>
      <c r="PSC39" s="191"/>
      <c r="PSD39" s="191"/>
      <c r="PSE39" s="191"/>
      <c r="PSF39" s="191"/>
      <c r="PSG39" s="191"/>
      <c r="PSH39" s="191"/>
      <c r="PSI39" s="191"/>
      <c r="PSJ39" s="191"/>
      <c r="PSK39" s="191"/>
      <c r="PSL39" s="191"/>
      <c r="PSM39" s="191"/>
      <c r="PSN39" s="191"/>
      <c r="PSO39" s="191"/>
      <c r="PSP39" s="191"/>
      <c r="PSQ39" s="191"/>
      <c r="PSR39" s="191"/>
      <c r="PSS39" s="191"/>
      <c r="PST39" s="191"/>
      <c r="PSU39" s="191"/>
      <c r="PSV39" s="191"/>
      <c r="PSW39" s="191"/>
      <c r="PSX39" s="191"/>
      <c r="PSY39" s="191"/>
      <c r="PSZ39" s="191"/>
      <c r="PTA39" s="191"/>
      <c r="PTB39" s="191"/>
      <c r="PTC39" s="191"/>
      <c r="PTD39" s="191"/>
      <c r="PTE39" s="191"/>
      <c r="PTF39" s="191"/>
      <c r="PTG39" s="191"/>
      <c r="PTH39" s="191"/>
      <c r="PTI39" s="191"/>
      <c r="PTJ39" s="191"/>
      <c r="PTK39" s="191"/>
      <c r="PTL39" s="191"/>
      <c r="PTM39" s="191"/>
      <c r="PTN39" s="191"/>
      <c r="PTO39" s="191"/>
      <c r="PTP39" s="191"/>
      <c r="PTQ39" s="191"/>
      <c r="PTR39" s="191"/>
      <c r="PTS39" s="191"/>
      <c r="PTT39" s="191"/>
      <c r="PTU39" s="191"/>
      <c r="PTV39" s="191"/>
      <c r="PTW39" s="191"/>
      <c r="PTX39" s="191"/>
      <c r="PTY39" s="191"/>
      <c r="PTZ39" s="191"/>
      <c r="PUA39" s="191"/>
      <c r="PUB39" s="191"/>
      <c r="PUC39" s="191"/>
      <c r="PUD39" s="191"/>
      <c r="PUE39" s="191"/>
      <c r="PUF39" s="191"/>
      <c r="PUG39" s="191"/>
      <c r="PUH39" s="191"/>
      <c r="PUI39" s="191"/>
      <c r="PUJ39" s="191"/>
      <c r="PUK39" s="191"/>
      <c r="PUL39" s="191"/>
      <c r="PUM39" s="191"/>
      <c r="PUN39" s="191"/>
      <c r="PUO39" s="191"/>
      <c r="PUP39" s="191"/>
      <c r="PUQ39" s="191"/>
      <c r="PUR39" s="191"/>
      <c r="PUS39" s="191"/>
      <c r="PUT39" s="191"/>
      <c r="PUU39" s="191"/>
      <c r="PUV39" s="191"/>
      <c r="PUW39" s="191"/>
      <c r="PUX39" s="191"/>
      <c r="PUY39" s="191"/>
      <c r="PUZ39" s="191"/>
      <c r="PVA39" s="191"/>
      <c r="PVB39" s="191"/>
      <c r="PVC39" s="191"/>
      <c r="PVD39" s="191"/>
      <c r="PVE39" s="191"/>
      <c r="PVF39" s="191"/>
      <c r="PVG39" s="191"/>
      <c r="PVH39" s="191"/>
      <c r="PVI39" s="191"/>
      <c r="PVJ39" s="191"/>
      <c r="PVK39" s="191"/>
      <c r="PVL39" s="191"/>
      <c r="PVM39" s="191"/>
      <c r="PVN39" s="191"/>
      <c r="PVO39" s="191"/>
      <c r="PVP39" s="191"/>
      <c r="PVQ39" s="191"/>
      <c r="PVR39" s="191"/>
      <c r="PVS39" s="191"/>
      <c r="PVT39" s="191"/>
      <c r="PVU39" s="191"/>
      <c r="PVV39" s="191"/>
      <c r="PVW39" s="191"/>
      <c r="PVX39" s="191"/>
      <c r="PVY39" s="191"/>
      <c r="PVZ39" s="191"/>
      <c r="PWA39" s="191"/>
      <c r="PWB39" s="191"/>
      <c r="PWC39" s="191"/>
      <c r="PWD39" s="191"/>
      <c r="PWE39" s="191"/>
      <c r="PWF39" s="191"/>
      <c r="PWG39" s="191"/>
      <c r="PWH39" s="191"/>
      <c r="PWI39" s="191"/>
      <c r="PWJ39" s="191"/>
      <c r="PWK39" s="191"/>
      <c r="PWL39" s="191"/>
      <c r="PWM39" s="191"/>
      <c r="PWN39" s="191"/>
      <c r="PWO39" s="191"/>
      <c r="PWP39" s="191"/>
      <c r="PWQ39" s="191"/>
      <c r="PWR39" s="191"/>
      <c r="PWS39" s="191"/>
      <c r="PWT39" s="191"/>
      <c r="PWU39" s="191"/>
      <c r="PWV39" s="191"/>
      <c r="PWW39" s="191"/>
      <c r="PWX39" s="191"/>
      <c r="PWY39" s="191"/>
      <c r="PWZ39" s="191"/>
      <c r="PXA39" s="191"/>
      <c r="PXB39" s="191"/>
      <c r="PXC39" s="191"/>
      <c r="PXD39" s="191"/>
      <c r="PXE39" s="191"/>
      <c r="PXF39" s="191"/>
      <c r="PXG39" s="191"/>
      <c r="PXH39" s="191"/>
      <c r="PXI39" s="191"/>
      <c r="PXJ39" s="191"/>
      <c r="PXK39" s="191"/>
      <c r="PXL39" s="191"/>
      <c r="PXM39" s="191"/>
      <c r="PXN39" s="191"/>
      <c r="PXO39" s="191"/>
      <c r="PXP39" s="191"/>
      <c r="PXQ39" s="191"/>
      <c r="PXR39" s="191"/>
      <c r="PXS39" s="191"/>
      <c r="PXT39" s="191"/>
      <c r="PXU39" s="191"/>
      <c r="PXV39" s="191"/>
      <c r="PXW39" s="191"/>
      <c r="PXX39" s="191"/>
      <c r="PXY39" s="191"/>
      <c r="PXZ39" s="191"/>
      <c r="PYA39" s="191"/>
      <c r="PYB39" s="191"/>
      <c r="PYC39" s="191"/>
      <c r="PYD39" s="191"/>
      <c r="PYE39" s="191"/>
      <c r="PYF39" s="191"/>
      <c r="PYG39" s="191"/>
      <c r="PYH39" s="191"/>
      <c r="PYI39" s="191"/>
      <c r="PYJ39" s="191"/>
      <c r="PYK39" s="191"/>
      <c r="PYL39" s="191"/>
      <c r="PYM39" s="191"/>
      <c r="PYN39" s="191"/>
      <c r="PYO39" s="191"/>
      <c r="PYP39" s="191"/>
      <c r="PYQ39" s="191"/>
      <c r="PYR39" s="191"/>
      <c r="PYS39" s="191"/>
      <c r="PYT39" s="191"/>
      <c r="PYU39" s="191"/>
      <c r="PYV39" s="191"/>
      <c r="PYW39" s="191"/>
      <c r="PYX39" s="191"/>
      <c r="PYY39" s="191"/>
      <c r="PYZ39" s="191"/>
      <c r="PZA39" s="191"/>
      <c r="PZB39" s="191"/>
      <c r="PZC39" s="191"/>
      <c r="PZD39" s="191"/>
      <c r="PZE39" s="191"/>
      <c r="PZF39" s="191"/>
      <c r="PZG39" s="191"/>
      <c r="PZH39" s="191"/>
      <c r="PZI39" s="191"/>
      <c r="PZJ39" s="191"/>
      <c r="PZK39" s="191"/>
      <c r="PZL39" s="191"/>
      <c r="PZM39" s="191"/>
      <c r="PZN39" s="191"/>
      <c r="PZO39" s="191"/>
      <c r="PZP39" s="191"/>
      <c r="PZQ39" s="191"/>
      <c r="PZR39" s="191"/>
      <c r="PZS39" s="191"/>
      <c r="PZT39" s="191"/>
      <c r="PZU39" s="191"/>
      <c r="PZV39" s="191"/>
      <c r="PZW39" s="191"/>
      <c r="PZX39" s="191"/>
      <c r="PZY39" s="191"/>
      <c r="PZZ39" s="191"/>
      <c r="QAA39" s="191"/>
      <c r="QAB39" s="191"/>
      <c r="QAC39" s="191"/>
      <c r="QAD39" s="191"/>
      <c r="QAE39" s="191"/>
      <c r="QAF39" s="191"/>
      <c r="QAG39" s="191"/>
      <c r="QAH39" s="191"/>
      <c r="QAI39" s="191"/>
      <c r="QAJ39" s="191"/>
      <c r="QAK39" s="191"/>
      <c r="QAL39" s="191"/>
      <c r="QAM39" s="191"/>
      <c r="QAN39" s="191"/>
      <c r="QAO39" s="191"/>
      <c r="QAP39" s="191"/>
      <c r="QAQ39" s="191"/>
      <c r="QAR39" s="191"/>
      <c r="QAS39" s="191"/>
      <c r="QAT39" s="191"/>
      <c r="QAU39" s="191"/>
      <c r="QAV39" s="191"/>
      <c r="QAW39" s="191"/>
      <c r="QAX39" s="191"/>
      <c r="QAY39" s="191"/>
      <c r="QAZ39" s="191"/>
      <c r="QBA39" s="191"/>
      <c r="QBB39" s="191"/>
      <c r="QBC39" s="191"/>
      <c r="QBD39" s="191"/>
      <c r="QBE39" s="191"/>
      <c r="QBF39" s="191"/>
      <c r="QBG39" s="191"/>
      <c r="QBH39" s="191"/>
      <c r="QBI39" s="191"/>
      <c r="QBJ39" s="191"/>
      <c r="QBK39" s="191"/>
      <c r="QBL39" s="191"/>
      <c r="QBM39" s="191"/>
      <c r="QBN39" s="191"/>
      <c r="QBO39" s="191"/>
      <c r="QBP39" s="191"/>
      <c r="QBQ39" s="191"/>
      <c r="QBR39" s="191"/>
      <c r="QBS39" s="191"/>
      <c r="QBT39" s="191"/>
      <c r="QBU39" s="191"/>
      <c r="QBV39" s="191"/>
      <c r="QBW39" s="191"/>
      <c r="QBX39" s="191"/>
      <c r="QBY39" s="191"/>
      <c r="QBZ39" s="191"/>
      <c r="QCA39" s="191"/>
      <c r="QCB39" s="191"/>
      <c r="QCC39" s="191"/>
      <c r="QCD39" s="191"/>
      <c r="QCE39" s="191"/>
      <c r="QCF39" s="191"/>
      <c r="QCG39" s="191"/>
      <c r="QCH39" s="191"/>
      <c r="QCI39" s="191"/>
      <c r="QCJ39" s="191"/>
      <c r="QCK39" s="191"/>
      <c r="QCL39" s="191"/>
      <c r="QCM39" s="191"/>
      <c r="QCN39" s="191"/>
      <c r="QCO39" s="191"/>
      <c r="QCP39" s="191"/>
      <c r="QCQ39" s="191"/>
      <c r="QCR39" s="191"/>
      <c r="QCS39" s="191"/>
      <c r="QCT39" s="191"/>
      <c r="QCU39" s="191"/>
      <c r="QCV39" s="191"/>
      <c r="QCW39" s="191"/>
      <c r="QCX39" s="191"/>
      <c r="QCY39" s="191"/>
      <c r="QCZ39" s="191"/>
      <c r="QDA39" s="191"/>
      <c r="QDB39" s="191"/>
      <c r="QDC39" s="191"/>
      <c r="QDD39" s="191"/>
      <c r="QDE39" s="191"/>
      <c r="QDF39" s="191"/>
      <c r="QDG39" s="191"/>
      <c r="QDH39" s="191"/>
      <c r="QDI39" s="191"/>
      <c r="QDJ39" s="191"/>
      <c r="QDK39" s="191"/>
      <c r="QDL39" s="191"/>
      <c r="QDM39" s="191"/>
      <c r="QDN39" s="191"/>
      <c r="QDO39" s="191"/>
      <c r="QDP39" s="191"/>
      <c r="QDQ39" s="191"/>
      <c r="QDR39" s="191"/>
      <c r="QDS39" s="191"/>
      <c r="QDT39" s="191"/>
      <c r="QDU39" s="191"/>
      <c r="QDV39" s="191"/>
      <c r="QDW39" s="191"/>
      <c r="QDX39" s="191"/>
      <c r="QDY39" s="191"/>
      <c r="QDZ39" s="191"/>
      <c r="QEA39" s="191"/>
      <c r="QEB39" s="191"/>
      <c r="QEC39" s="191"/>
      <c r="QED39" s="191"/>
      <c r="QEE39" s="191"/>
      <c r="QEF39" s="191"/>
      <c r="QEG39" s="191"/>
      <c r="QEH39" s="191"/>
      <c r="QEI39" s="191"/>
      <c r="QEJ39" s="191"/>
      <c r="QEK39" s="191"/>
      <c r="QEL39" s="191"/>
      <c r="QEM39" s="191"/>
      <c r="QEN39" s="191"/>
      <c r="QEO39" s="191"/>
      <c r="QEP39" s="191"/>
      <c r="QEQ39" s="191"/>
      <c r="QER39" s="191"/>
      <c r="QES39" s="191"/>
      <c r="QET39" s="191"/>
      <c r="QEU39" s="191"/>
      <c r="QEV39" s="191"/>
      <c r="QEW39" s="191"/>
      <c r="QEX39" s="191"/>
      <c r="QEY39" s="191"/>
      <c r="QEZ39" s="191"/>
      <c r="QFA39" s="191"/>
      <c r="QFB39" s="191"/>
      <c r="QFC39" s="191"/>
      <c r="QFD39" s="191"/>
      <c r="QFE39" s="191"/>
      <c r="QFF39" s="191"/>
      <c r="QFG39" s="191"/>
      <c r="QFH39" s="191"/>
      <c r="QFI39" s="191"/>
      <c r="QFJ39" s="191"/>
      <c r="QFK39" s="191"/>
      <c r="QFL39" s="191"/>
      <c r="QFM39" s="191"/>
      <c r="QFN39" s="191"/>
      <c r="QFO39" s="191"/>
      <c r="QFP39" s="191"/>
      <c r="QFQ39" s="191"/>
      <c r="QFR39" s="191"/>
      <c r="QFS39" s="191"/>
      <c r="QFT39" s="191"/>
      <c r="QFU39" s="191"/>
      <c r="QFV39" s="191"/>
      <c r="QFW39" s="191"/>
      <c r="QFX39" s="191"/>
      <c r="QFY39" s="191"/>
      <c r="QFZ39" s="191"/>
      <c r="QGA39" s="191"/>
      <c r="QGB39" s="191"/>
      <c r="QGC39" s="191"/>
      <c r="QGD39" s="191"/>
      <c r="QGE39" s="191"/>
      <c r="QGF39" s="191"/>
      <c r="QGG39" s="191"/>
      <c r="QGH39" s="191"/>
      <c r="QGI39" s="191"/>
      <c r="QGJ39" s="191"/>
      <c r="QGK39" s="191"/>
      <c r="QGL39" s="191"/>
      <c r="QGM39" s="191"/>
      <c r="QGN39" s="191"/>
      <c r="QGO39" s="191"/>
      <c r="QGP39" s="191"/>
      <c r="QGQ39" s="191"/>
      <c r="QGR39" s="191"/>
      <c r="QGS39" s="191"/>
      <c r="QGT39" s="191"/>
      <c r="QGU39" s="191"/>
      <c r="QGV39" s="191"/>
      <c r="QGW39" s="191"/>
      <c r="QGX39" s="191"/>
      <c r="QGY39" s="191"/>
      <c r="QGZ39" s="191"/>
      <c r="QHA39" s="191"/>
      <c r="QHB39" s="191"/>
      <c r="QHC39" s="191"/>
      <c r="QHD39" s="191"/>
      <c r="QHE39" s="191"/>
      <c r="QHF39" s="191"/>
      <c r="QHG39" s="191"/>
      <c r="QHH39" s="191"/>
      <c r="QHI39" s="191"/>
      <c r="QHJ39" s="191"/>
      <c r="QHK39" s="191"/>
      <c r="QHL39" s="191"/>
      <c r="QHM39" s="191"/>
      <c r="QHN39" s="191"/>
      <c r="QHO39" s="191"/>
      <c r="QHP39" s="191"/>
      <c r="QHQ39" s="191"/>
      <c r="QHR39" s="191"/>
      <c r="QHS39" s="191"/>
      <c r="QHT39" s="191"/>
      <c r="QHU39" s="191"/>
      <c r="QHV39" s="191"/>
      <c r="QHW39" s="191"/>
      <c r="QHX39" s="191"/>
      <c r="QHY39" s="191"/>
      <c r="QHZ39" s="191"/>
      <c r="QIA39" s="191"/>
      <c r="QIB39" s="191"/>
      <c r="QIC39" s="191"/>
      <c r="QID39" s="191"/>
      <c r="QIE39" s="191"/>
      <c r="QIF39" s="191"/>
      <c r="QIG39" s="191"/>
      <c r="QIH39" s="191"/>
      <c r="QII39" s="191"/>
      <c r="QIJ39" s="191"/>
      <c r="QIK39" s="191"/>
      <c r="QIL39" s="191"/>
      <c r="QIM39" s="191"/>
      <c r="QIN39" s="191"/>
      <c r="QIO39" s="191"/>
      <c r="QIP39" s="191"/>
      <c r="QIQ39" s="191"/>
      <c r="QIR39" s="191"/>
      <c r="QIS39" s="191"/>
      <c r="QIT39" s="191"/>
      <c r="QIU39" s="191"/>
      <c r="QIV39" s="191"/>
      <c r="QIW39" s="191"/>
      <c r="QIX39" s="191"/>
      <c r="QIY39" s="191"/>
      <c r="QIZ39" s="191"/>
      <c r="QJA39" s="191"/>
      <c r="QJB39" s="191"/>
      <c r="QJC39" s="191"/>
      <c r="QJD39" s="191"/>
      <c r="QJE39" s="191"/>
      <c r="QJF39" s="191"/>
      <c r="QJG39" s="191"/>
      <c r="QJH39" s="191"/>
      <c r="QJI39" s="191"/>
      <c r="QJJ39" s="191"/>
      <c r="QJK39" s="191"/>
      <c r="QJL39" s="191"/>
      <c r="QJM39" s="191"/>
      <c r="QJN39" s="191"/>
      <c r="QJO39" s="191"/>
      <c r="QJP39" s="191"/>
      <c r="QJQ39" s="191"/>
      <c r="QJR39" s="191"/>
      <c r="QJS39" s="191"/>
      <c r="QJT39" s="191"/>
      <c r="QJU39" s="191"/>
      <c r="QJV39" s="191"/>
      <c r="QJW39" s="191"/>
      <c r="QJX39" s="191"/>
      <c r="QJY39" s="191"/>
      <c r="QJZ39" s="191"/>
      <c r="QKA39" s="191"/>
      <c r="QKB39" s="191"/>
      <c r="QKC39" s="191"/>
      <c r="QKD39" s="191"/>
      <c r="QKE39" s="191"/>
      <c r="QKF39" s="191"/>
      <c r="QKG39" s="191"/>
      <c r="QKH39" s="191"/>
      <c r="QKI39" s="191"/>
      <c r="QKJ39" s="191"/>
      <c r="QKK39" s="191"/>
      <c r="QKL39" s="191"/>
      <c r="QKM39" s="191"/>
      <c r="QKN39" s="191"/>
      <c r="QKO39" s="191"/>
      <c r="QKP39" s="191"/>
      <c r="QKQ39" s="191"/>
      <c r="QKR39" s="191"/>
      <c r="QKS39" s="191"/>
      <c r="QKT39" s="191"/>
      <c r="QKU39" s="191"/>
      <c r="QKV39" s="191"/>
      <c r="QKW39" s="191"/>
      <c r="QKX39" s="191"/>
      <c r="QKY39" s="191"/>
      <c r="QKZ39" s="191"/>
      <c r="QLA39" s="191"/>
      <c r="QLB39" s="191"/>
      <c r="QLC39" s="191"/>
      <c r="QLD39" s="191"/>
      <c r="QLE39" s="191"/>
      <c r="QLF39" s="191"/>
      <c r="QLG39" s="191"/>
      <c r="QLH39" s="191"/>
      <c r="QLI39" s="191"/>
      <c r="QLJ39" s="191"/>
      <c r="QLK39" s="191"/>
      <c r="QLL39" s="191"/>
      <c r="QLM39" s="191"/>
      <c r="QLN39" s="191"/>
      <c r="QLO39" s="191"/>
      <c r="QLP39" s="191"/>
      <c r="QLQ39" s="191"/>
      <c r="QLR39" s="191"/>
      <c r="QLS39" s="191"/>
      <c r="QLT39" s="191"/>
      <c r="QLU39" s="191"/>
      <c r="QLV39" s="191"/>
      <c r="QLW39" s="191"/>
      <c r="QLX39" s="191"/>
      <c r="QLY39" s="191"/>
      <c r="QLZ39" s="191"/>
      <c r="QMA39" s="191"/>
      <c r="QMB39" s="191"/>
      <c r="QMC39" s="191"/>
      <c r="QMD39" s="191"/>
      <c r="QME39" s="191"/>
      <c r="QMF39" s="191"/>
      <c r="QMG39" s="191"/>
      <c r="QMH39" s="191"/>
      <c r="QMI39" s="191"/>
      <c r="QMJ39" s="191"/>
      <c r="QMK39" s="191"/>
      <c r="QML39" s="191"/>
      <c r="QMM39" s="191"/>
      <c r="QMN39" s="191"/>
      <c r="QMO39" s="191"/>
      <c r="QMP39" s="191"/>
      <c r="QMQ39" s="191"/>
      <c r="QMR39" s="191"/>
      <c r="QMS39" s="191"/>
      <c r="QMT39" s="191"/>
      <c r="QMU39" s="191"/>
      <c r="QMV39" s="191"/>
      <c r="QMW39" s="191"/>
      <c r="QMX39" s="191"/>
      <c r="QMY39" s="191"/>
      <c r="QMZ39" s="191"/>
      <c r="QNA39" s="191"/>
      <c r="QNB39" s="191"/>
      <c r="QNC39" s="191"/>
      <c r="QND39" s="191"/>
      <c r="QNE39" s="191"/>
      <c r="QNF39" s="191"/>
      <c r="QNG39" s="191"/>
      <c r="QNH39" s="191"/>
      <c r="QNI39" s="191"/>
      <c r="QNJ39" s="191"/>
      <c r="QNK39" s="191"/>
      <c r="QNL39" s="191"/>
      <c r="QNM39" s="191"/>
      <c r="QNN39" s="191"/>
      <c r="QNO39" s="191"/>
      <c r="QNP39" s="191"/>
      <c r="QNQ39" s="191"/>
      <c r="QNR39" s="191"/>
      <c r="QNS39" s="191"/>
      <c r="QNT39" s="191"/>
      <c r="QNU39" s="191"/>
      <c r="QNV39" s="191"/>
      <c r="QNW39" s="191"/>
      <c r="QNX39" s="191"/>
      <c r="QNY39" s="191"/>
      <c r="QNZ39" s="191"/>
      <c r="QOA39" s="191"/>
      <c r="QOB39" s="191"/>
      <c r="QOC39" s="191"/>
      <c r="QOD39" s="191"/>
      <c r="QOE39" s="191"/>
      <c r="QOF39" s="191"/>
      <c r="QOG39" s="191"/>
      <c r="QOH39" s="191"/>
      <c r="QOI39" s="191"/>
      <c r="QOJ39" s="191"/>
      <c r="QOK39" s="191"/>
      <c r="QOL39" s="191"/>
      <c r="QOM39" s="191"/>
      <c r="QON39" s="191"/>
      <c r="QOO39" s="191"/>
      <c r="QOP39" s="191"/>
      <c r="QOQ39" s="191"/>
      <c r="QOR39" s="191"/>
      <c r="QOS39" s="191"/>
      <c r="QOT39" s="191"/>
      <c r="QOU39" s="191"/>
      <c r="QOV39" s="191"/>
      <c r="QOW39" s="191"/>
      <c r="QOX39" s="191"/>
      <c r="QOY39" s="191"/>
      <c r="QOZ39" s="191"/>
      <c r="QPA39" s="191"/>
      <c r="QPB39" s="191"/>
      <c r="QPC39" s="191"/>
      <c r="QPD39" s="191"/>
      <c r="QPE39" s="191"/>
      <c r="QPF39" s="191"/>
      <c r="QPG39" s="191"/>
      <c r="QPH39" s="191"/>
      <c r="QPI39" s="191"/>
      <c r="QPJ39" s="191"/>
      <c r="QPK39" s="191"/>
      <c r="QPL39" s="191"/>
      <c r="QPM39" s="191"/>
      <c r="QPN39" s="191"/>
      <c r="QPO39" s="191"/>
      <c r="QPP39" s="191"/>
      <c r="QPQ39" s="191"/>
      <c r="QPR39" s="191"/>
      <c r="QPS39" s="191"/>
      <c r="QPT39" s="191"/>
      <c r="QPU39" s="191"/>
      <c r="QPV39" s="191"/>
      <c r="QPW39" s="191"/>
      <c r="QPX39" s="191"/>
      <c r="QPY39" s="191"/>
      <c r="QPZ39" s="191"/>
      <c r="QQA39" s="191"/>
      <c r="QQB39" s="191"/>
      <c r="QQC39" s="191"/>
      <c r="QQD39" s="191"/>
      <c r="QQE39" s="191"/>
      <c r="QQF39" s="191"/>
      <c r="QQG39" s="191"/>
      <c r="QQH39" s="191"/>
      <c r="QQI39" s="191"/>
      <c r="QQJ39" s="191"/>
      <c r="QQK39" s="191"/>
      <c r="QQL39" s="191"/>
      <c r="QQM39" s="191"/>
      <c r="QQN39" s="191"/>
      <c r="QQO39" s="191"/>
      <c r="QQP39" s="191"/>
      <c r="QQQ39" s="191"/>
      <c r="QQR39" s="191"/>
      <c r="QQS39" s="191"/>
      <c r="QQT39" s="191"/>
      <c r="QQU39" s="191"/>
      <c r="QQV39" s="191"/>
      <c r="QQW39" s="191"/>
      <c r="QQX39" s="191"/>
      <c r="QQY39" s="191"/>
      <c r="QQZ39" s="191"/>
      <c r="QRA39" s="191"/>
      <c r="QRB39" s="191"/>
      <c r="QRC39" s="191"/>
      <c r="QRD39" s="191"/>
      <c r="QRE39" s="191"/>
      <c r="QRF39" s="191"/>
      <c r="QRG39" s="191"/>
      <c r="QRH39" s="191"/>
      <c r="QRI39" s="191"/>
      <c r="QRJ39" s="191"/>
      <c r="QRK39" s="191"/>
      <c r="QRL39" s="191"/>
      <c r="QRM39" s="191"/>
      <c r="QRN39" s="191"/>
      <c r="QRO39" s="191"/>
      <c r="QRP39" s="191"/>
      <c r="QRQ39" s="191"/>
      <c r="QRR39" s="191"/>
      <c r="QRS39" s="191"/>
      <c r="QRT39" s="191"/>
      <c r="QRU39" s="191"/>
      <c r="QRV39" s="191"/>
      <c r="QRW39" s="191"/>
      <c r="QRX39" s="191"/>
      <c r="QRY39" s="191"/>
      <c r="QRZ39" s="191"/>
      <c r="QSA39" s="191"/>
      <c r="QSB39" s="191"/>
      <c r="QSC39" s="191"/>
      <c r="QSD39" s="191"/>
      <c r="QSE39" s="191"/>
      <c r="QSF39" s="191"/>
      <c r="QSG39" s="191"/>
      <c r="QSH39" s="191"/>
      <c r="QSI39" s="191"/>
      <c r="QSJ39" s="191"/>
      <c r="QSK39" s="191"/>
      <c r="QSL39" s="191"/>
      <c r="QSM39" s="191"/>
      <c r="QSN39" s="191"/>
      <c r="QSO39" s="191"/>
      <c r="QSP39" s="191"/>
      <c r="QSQ39" s="191"/>
      <c r="QSR39" s="191"/>
      <c r="QSS39" s="191"/>
      <c r="QST39" s="191"/>
      <c r="QSU39" s="191"/>
      <c r="QSV39" s="191"/>
      <c r="QSW39" s="191"/>
      <c r="QSX39" s="191"/>
      <c r="QSY39" s="191"/>
      <c r="QSZ39" s="191"/>
      <c r="QTA39" s="191"/>
      <c r="QTB39" s="191"/>
      <c r="QTC39" s="191"/>
      <c r="QTD39" s="191"/>
      <c r="QTE39" s="191"/>
      <c r="QTF39" s="191"/>
      <c r="QTG39" s="191"/>
      <c r="QTH39" s="191"/>
      <c r="QTI39" s="191"/>
      <c r="QTJ39" s="191"/>
      <c r="QTK39" s="191"/>
      <c r="QTL39" s="191"/>
      <c r="QTM39" s="191"/>
      <c r="QTN39" s="191"/>
      <c r="QTO39" s="191"/>
      <c r="QTP39" s="191"/>
      <c r="QTQ39" s="191"/>
      <c r="QTR39" s="191"/>
      <c r="QTS39" s="191"/>
      <c r="QTT39" s="191"/>
      <c r="QTU39" s="191"/>
      <c r="QTV39" s="191"/>
      <c r="QTW39" s="191"/>
      <c r="QTX39" s="191"/>
      <c r="QTY39" s="191"/>
      <c r="QTZ39" s="191"/>
      <c r="QUA39" s="191"/>
      <c r="QUB39" s="191"/>
      <c r="QUC39" s="191"/>
      <c r="QUD39" s="191"/>
      <c r="QUE39" s="191"/>
      <c r="QUF39" s="191"/>
      <c r="QUG39" s="191"/>
      <c r="QUH39" s="191"/>
      <c r="QUI39" s="191"/>
      <c r="QUJ39" s="191"/>
      <c r="QUK39" s="191"/>
      <c r="QUL39" s="191"/>
      <c r="QUM39" s="191"/>
      <c r="QUN39" s="191"/>
      <c r="QUO39" s="191"/>
      <c r="QUP39" s="191"/>
      <c r="QUQ39" s="191"/>
      <c r="QUR39" s="191"/>
      <c r="QUS39" s="191"/>
      <c r="QUT39" s="191"/>
      <c r="QUU39" s="191"/>
      <c r="QUV39" s="191"/>
      <c r="QUW39" s="191"/>
      <c r="QUX39" s="191"/>
      <c r="QUY39" s="191"/>
      <c r="QUZ39" s="191"/>
      <c r="QVA39" s="191"/>
      <c r="QVB39" s="191"/>
      <c r="QVC39" s="191"/>
      <c r="QVD39" s="191"/>
      <c r="QVE39" s="191"/>
      <c r="QVF39" s="191"/>
      <c r="QVG39" s="191"/>
      <c r="QVH39" s="191"/>
      <c r="QVI39" s="191"/>
      <c r="QVJ39" s="191"/>
      <c r="QVK39" s="191"/>
      <c r="QVL39" s="191"/>
      <c r="QVM39" s="191"/>
      <c r="QVN39" s="191"/>
      <c r="QVO39" s="191"/>
      <c r="QVP39" s="191"/>
      <c r="QVQ39" s="191"/>
      <c r="QVR39" s="191"/>
      <c r="QVS39" s="191"/>
      <c r="QVT39" s="191"/>
      <c r="QVU39" s="191"/>
      <c r="QVV39" s="191"/>
      <c r="QVW39" s="191"/>
      <c r="QVX39" s="191"/>
      <c r="QVY39" s="191"/>
      <c r="QVZ39" s="191"/>
      <c r="QWA39" s="191"/>
      <c r="QWB39" s="191"/>
      <c r="QWC39" s="191"/>
      <c r="QWD39" s="191"/>
      <c r="QWE39" s="191"/>
      <c r="QWF39" s="191"/>
      <c r="QWG39" s="191"/>
      <c r="QWH39" s="191"/>
      <c r="QWI39" s="191"/>
      <c r="QWJ39" s="191"/>
      <c r="QWK39" s="191"/>
      <c r="QWL39" s="191"/>
      <c r="QWM39" s="191"/>
      <c r="QWN39" s="191"/>
      <c r="QWO39" s="191"/>
      <c r="QWP39" s="191"/>
      <c r="QWQ39" s="191"/>
      <c r="QWR39" s="191"/>
      <c r="QWS39" s="191"/>
      <c r="QWT39" s="191"/>
      <c r="QWU39" s="191"/>
      <c r="QWV39" s="191"/>
      <c r="QWW39" s="191"/>
      <c r="QWX39" s="191"/>
      <c r="QWY39" s="191"/>
      <c r="QWZ39" s="191"/>
      <c r="QXA39" s="191"/>
      <c r="QXB39" s="191"/>
      <c r="QXC39" s="191"/>
      <c r="QXD39" s="191"/>
      <c r="QXE39" s="191"/>
      <c r="QXF39" s="191"/>
      <c r="QXG39" s="191"/>
      <c r="QXH39" s="191"/>
      <c r="QXI39" s="191"/>
      <c r="QXJ39" s="191"/>
      <c r="QXK39" s="191"/>
      <c r="QXL39" s="191"/>
      <c r="QXM39" s="191"/>
      <c r="QXN39" s="191"/>
      <c r="QXO39" s="191"/>
      <c r="QXP39" s="191"/>
      <c r="QXQ39" s="191"/>
      <c r="QXR39" s="191"/>
      <c r="QXS39" s="191"/>
      <c r="QXT39" s="191"/>
      <c r="QXU39" s="191"/>
      <c r="QXV39" s="191"/>
      <c r="QXW39" s="191"/>
      <c r="QXX39" s="191"/>
      <c r="QXY39" s="191"/>
      <c r="QXZ39" s="191"/>
      <c r="QYA39" s="191"/>
      <c r="QYB39" s="191"/>
      <c r="QYC39" s="191"/>
      <c r="QYD39" s="191"/>
      <c r="QYE39" s="191"/>
      <c r="QYF39" s="191"/>
      <c r="QYG39" s="191"/>
      <c r="QYH39" s="191"/>
      <c r="QYI39" s="191"/>
      <c r="QYJ39" s="191"/>
      <c r="QYK39" s="191"/>
      <c r="QYL39" s="191"/>
      <c r="QYM39" s="191"/>
      <c r="QYN39" s="191"/>
      <c r="QYO39" s="191"/>
      <c r="QYP39" s="191"/>
      <c r="QYQ39" s="191"/>
      <c r="QYR39" s="191"/>
      <c r="QYS39" s="191"/>
      <c r="QYT39" s="191"/>
      <c r="QYU39" s="191"/>
      <c r="QYV39" s="191"/>
      <c r="QYW39" s="191"/>
      <c r="QYX39" s="191"/>
      <c r="QYY39" s="191"/>
      <c r="QYZ39" s="191"/>
      <c r="QZA39" s="191"/>
      <c r="QZB39" s="191"/>
      <c r="QZC39" s="191"/>
      <c r="QZD39" s="191"/>
      <c r="QZE39" s="191"/>
      <c r="QZF39" s="191"/>
      <c r="QZG39" s="191"/>
      <c r="QZH39" s="191"/>
      <c r="QZI39" s="191"/>
      <c r="QZJ39" s="191"/>
      <c r="QZK39" s="191"/>
      <c r="QZL39" s="191"/>
      <c r="QZM39" s="191"/>
      <c r="QZN39" s="191"/>
      <c r="QZO39" s="191"/>
      <c r="QZP39" s="191"/>
      <c r="QZQ39" s="191"/>
      <c r="QZR39" s="191"/>
      <c r="QZS39" s="191"/>
      <c r="QZT39" s="191"/>
      <c r="QZU39" s="191"/>
      <c r="QZV39" s="191"/>
      <c r="QZW39" s="191"/>
      <c r="QZX39" s="191"/>
      <c r="QZY39" s="191"/>
      <c r="QZZ39" s="191"/>
      <c r="RAA39" s="191"/>
      <c r="RAB39" s="191"/>
      <c r="RAC39" s="191"/>
      <c r="RAD39" s="191"/>
      <c r="RAE39" s="191"/>
      <c r="RAF39" s="191"/>
      <c r="RAG39" s="191"/>
      <c r="RAH39" s="191"/>
      <c r="RAI39" s="191"/>
      <c r="RAJ39" s="191"/>
      <c r="RAK39" s="191"/>
      <c r="RAL39" s="191"/>
      <c r="RAM39" s="191"/>
      <c r="RAN39" s="191"/>
      <c r="RAO39" s="191"/>
      <c r="RAP39" s="191"/>
      <c r="RAQ39" s="191"/>
      <c r="RAR39" s="191"/>
      <c r="RAS39" s="191"/>
      <c r="RAT39" s="191"/>
      <c r="RAU39" s="191"/>
      <c r="RAV39" s="191"/>
      <c r="RAW39" s="191"/>
      <c r="RAX39" s="191"/>
      <c r="RAY39" s="191"/>
      <c r="RAZ39" s="191"/>
      <c r="RBA39" s="191"/>
      <c r="RBB39" s="191"/>
      <c r="RBC39" s="191"/>
      <c r="RBD39" s="191"/>
      <c r="RBE39" s="191"/>
      <c r="RBF39" s="191"/>
      <c r="RBG39" s="191"/>
      <c r="RBH39" s="191"/>
      <c r="RBI39" s="191"/>
      <c r="RBJ39" s="191"/>
      <c r="RBK39" s="191"/>
      <c r="RBL39" s="191"/>
      <c r="RBM39" s="191"/>
      <c r="RBN39" s="191"/>
      <c r="RBO39" s="191"/>
      <c r="RBP39" s="191"/>
      <c r="RBQ39" s="191"/>
      <c r="RBR39" s="191"/>
      <c r="RBS39" s="191"/>
      <c r="RBT39" s="191"/>
      <c r="RBU39" s="191"/>
      <c r="RBV39" s="191"/>
      <c r="RBW39" s="191"/>
      <c r="RBX39" s="191"/>
      <c r="RBY39" s="191"/>
      <c r="RBZ39" s="191"/>
      <c r="RCA39" s="191"/>
      <c r="RCB39" s="191"/>
      <c r="RCC39" s="191"/>
      <c r="RCD39" s="191"/>
      <c r="RCE39" s="191"/>
      <c r="RCF39" s="191"/>
      <c r="RCG39" s="191"/>
      <c r="RCH39" s="191"/>
      <c r="RCI39" s="191"/>
      <c r="RCJ39" s="191"/>
      <c r="RCK39" s="191"/>
      <c r="RCL39" s="191"/>
      <c r="RCM39" s="191"/>
      <c r="RCN39" s="191"/>
      <c r="RCO39" s="191"/>
      <c r="RCP39" s="191"/>
      <c r="RCQ39" s="191"/>
      <c r="RCR39" s="191"/>
      <c r="RCS39" s="191"/>
      <c r="RCT39" s="191"/>
      <c r="RCU39" s="191"/>
      <c r="RCV39" s="191"/>
      <c r="RCW39" s="191"/>
      <c r="RCX39" s="191"/>
      <c r="RCY39" s="191"/>
      <c r="RCZ39" s="191"/>
      <c r="RDA39" s="191"/>
      <c r="RDB39" s="191"/>
      <c r="RDC39" s="191"/>
      <c r="RDD39" s="191"/>
      <c r="RDE39" s="191"/>
      <c r="RDF39" s="191"/>
      <c r="RDG39" s="191"/>
      <c r="RDH39" s="191"/>
      <c r="RDI39" s="191"/>
      <c r="RDJ39" s="191"/>
      <c r="RDK39" s="191"/>
      <c r="RDL39" s="191"/>
      <c r="RDM39" s="191"/>
      <c r="RDN39" s="191"/>
      <c r="RDO39" s="191"/>
      <c r="RDP39" s="191"/>
      <c r="RDQ39" s="191"/>
      <c r="RDR39" s="191"/>
      <c r="RDS39" s="191"/>
      <c r="RDT39" s="191"/>
      <c r="RDU39" s="191"/>
      <c r="RDV39" s="191"/>
      <c r="RDW39" s="191"/>
      <c r="RDX39" s="191"/>
      <c r="RDY39" s="191"/>
      <c r="RDZ39" s="191"/>
      <c r="REA39" s="191"/>
      <c r="REB39" s="191"/>
      <c r="REC39" s="191"/>
      <c r="RED39" s="191"/>
      <c r="REE39" s="191"/>
      <c r="REF39" s="191"/>
      <c r="REG39" s="191"/>
      <c r="REH39" s="191"/>
      <c r="REI39" s="191"/>
      <c r="REJ39" s="191"/>
      <c r="REK39" s="191"/>
      <c r="REL39" s="191"/>
      <c r="REM39" s="191"/>
      <c r="REN39" s="191"/>
      <c r="REO39" s="191"/>
      <c r="REP39" s="191"/>
      <c r="REQ39" s="191"/>
      <c r="RER39" s="191"/>
      <c r="RES39" s="191"/>
      <c r="RET39" s="191"/>
      <c r="REU39" s="191"/>
      <c r="REV39" s="191"/>
      <c r="REW39" s="191"/>
      <c r="REX39" s="191"/>
      <c r="REY39" s="191"/>
      <c r="REZ39" s="191"/>
      <c r="RFA39" s="191"/>
      <c r="RFB39" s="191"/>
      <c r="RFC39" s="191"/>
      <c r="RFD39" s="191"/>
      <c r="RFE39" s="191"/>
      <c r="RFF39" s="191"/>
      <c r="RFG39" s="191"/>
      <c r="RFH39" s="191"/>
      <c r="RFI39" s="191"/>
      <c r="RFJ39" s="191"/>
      <c r="RFK39" s="191"/>
      <c r="RFL39" s="191"/>
      <c r="RFM39" s="191"/>
      <c r="RFN39" s="191"/>
      <c r="RFO39" s="191"/>
      <c r="RFP39" s="191"/>
      <c r="RFQ39" s="191"/>
      <c r="RFR39" s="191"/>
      <c r="RFS39" s="191"/>
      <c r="RFT39" s="191"/>
      <c r="RFU39" s="191"/>
      <c r="RFV39" s="191"/>
      <c r="RFW39" s="191"/>
      <c r="RFX39" s="191"/>
      <c r="RFY39" s="191"/>
      <c r="RFZ39" s="191"/>
      <c r="RGA39" s="191"/>
      <c r="RGB39" s="191"/>
      <c r="RGC39" s="191"/>
      <c r="RGD39" s="191"/>
      <c r="RGE39" s="191"/>
      <c r="RGF39" s="191"/>
      <c r="RGG39" s="191"/>
      <c r="RGH39" s="191"/>
      <c r="RGI39" s="191"/>
      <c r="RGJ39" s="191"/>
      <c r="RGK39" s="191"/>
      <c r="RGL39" s="191"/>
      <c r="RGM39" s="191"/>
      <c r="RGN39" s="191"/>
      <c r="RGO39" s="191"/>
      <c r="RGP39" s="191"/>
      <c r="RGQ39" s="191"/>
      <c r="RGR39" s="191"/>
      <c r="RGS39" s="191"/>
      <c r="RGT39" s="191"/>
      <c r="RGU39" s="191"/>
      <c r="RGV39" s="191"/>
      <c r="RGW39" s="191"/>
      <c r="RGX39" s="191"/>
      <c r="RGY39" s="191"/>
      <c r="RGZ39" s="191"/>
      <c r="RHA39" s="191"/>
      <c r="RHB39" s="191"/>
      <c r="RHC39" s="191"/>
      <c r="RHD39" s="191"/>
      <c r="RHE39" s="191"/>
      <c r="RHF39" s="191"/>
      <c r="RHG39" s="191"/>
      <c r="RHH39" s="191"/>
      <c r="RHI39" s="191"/>
      <c r="RHJ39" s="191"/>
      <c r="RHK39" s="191"/>
      <c r="RHL39" s="191"/>
      <c r="RHM39" s="191"/>
      <c r="RHN39" s="191"/>
      <c r="RHO39" s="191"/>
      <c r="RHP39" s="191"/>
      <c r="RHQ39" s="191"/>
      <c r="RHR39" s="191"/>
      <c r="RHS39" s="191"/>
      <c r="RHT39" s="191"/>
      <c r="RHU39" s="191"/>
      <c r="RHV39" s="191"/>
      <c r="RHW39" s="191"/>
      <c r="RHX39" s="191"/>
      <c r="RHY39" s="191"/>
      <c r="RHZ39" s="191"/>
      <c r="RIA39" s="191"/>
      <c r="RIB39" s="191"/>
      <c r="RIC39" s="191"/>
      <c r="RID39" s="191"/>
      <c r="RIE39" s="191"/>
      <c r="RIF39" s="191"/>
      <c r="RIG39" s="191"/>
      <c r="RIH39" s="191"/>
      <c r="RII39" s="191"/>
      <c r="RIJ39" s="191"/>
      <c r="RIK39" s="191"/>
      <c r="RIL39" s="191"/>
      <c r="RIM39" s="191"/>
      <c r="RIN39" s="191"/>
      <c r="RIO39" s="191"/>
      <c r="RIP39" s="191"/>
      <c r="RIQ39" s="191"/>
      <c r="RIR39" s="191"/>
      <c r="RIS39" s="191"/>
      <c r="RIT39" s="191"/>
      <c r="RIU39" s="191"/>
      <c r="RIV39" s="191"/>
      <c r="RIW39" s="191"/>
      <c r="RIX39" s="191"/>
      <c r="RIY39" s="191"/>
      <c r="RIZ39" s="191"/>
      <c r="RJA39" s="191"/>
      <c r="RJB39" s="191"/>
      <c r="RJC39" s="191"/>
      <c r="RJD39" s="191"/>
      <c r="RJE39" s="191"/>
      <c r="RJF39" s="191"/>
      <c r="RJG39" s="191"/>
      <c r="RJH39" s="191"/>
      <c r="RJI39" s="191"/>
      <c r="RJJ39" s="191"/>
      <c r="RJK39" s="191"/>
      <c r="RJL39" s="191"/>
      <c r="RJM39" s="191"/>
      <c r="RJN39" s="191"/>
      <c r="RJO39" s="191"/>
      <c r="RJP39" s="191"/>
      <c r="RJQ39" s="191"/>
      <c r="RJR39" s="191"/>
      <c r="RJS39" s="191"/>
      <c r="RJT39" s="191"/>
      <c r="RJU39" s="191"/>
      <c r="RJV39" s="191"/>
      <c r="RJW39" s="191"/>
      <c r="RJX39" s="191"/>
      <c r="RJY39" s="191"/>
      <c r="RJZ39" s="191"/>
      <c r="RKA39" s="191"/>
      <c r="RKB39" s="191"/>
      <c r="RKC39" s="191"/>
      <c r="RKD39" s="191"/>
      <c r="RKE39" s="191"/>
      <c r="RKF39" s="191"/>
      <c r="RKG39" s="191"/>
      <c r="RKH39" s="191"/>
      <c r="RKI39" s="191"/>
      <c r="RKJ39" s="191"/>
      <c r="RKK39" s="191"/>
      <c r="RKL39" s="191"/>
      <c r="RKM39" s="191"/>
      <c r="RKN39" s="191"/>
      <c r="RKO39" s="191"/>
      <c r="RKP39" s="191"/>
      <c r="RKQ39" s="191"/>
      <c r="RKR39" s="191"/>
      <c r="RKS39" s="191"/>
      <c r="RKT39" s="191"/>
      <c r="RKU39" s="191"/>
      <c r="RKV39" s="191"/>
      <c r="RKW39" s="191"/>
      <c r="RKX39" s="191"/>
      <c r="RKY39" s="191"/>
      <c r="RKZ39" s="191"/>
      <c r="RLA39" s="191"/>
      <c r="RLB39" s="191"/>
      <c r="RLC39" s="191"/>
      <c r="RLD39" s="191"/>
      <c r="RLE39" s="191"/>
      <c r="RLF39" s="191"/>
      <c r="RLG39" s="191"/>
      <c r="RLH39" s="191"/>
      <c r="RLI39" s="191"/>
      <c r="RLJ39" s="191"/>
      <c r="RLK39" s="191"/>
      <c r="RLL39" s="191"/>
      <c r="RLM39" s="191"/>
      <c r="RLN39" s="191"/>
      <c r="RLO39" s="191"/>
      <c r="RLP39" s="191"/>
      <c r="RLQ39" s="191"/>
      <c r="RLR39" s="191"/>
      <c r="RLS39" s="191"/>
      <c r="RLT39" s="191"/>
      <c r="RLU39" s="191"/>
      <c r="RLV39" s="191"/>
      <c r="RLW39" s="191"/>
      <c r="RLX39" s="191"/>
      <c r="RLY39" s="191"/>
      <c r="RLZ39" s="191"/>
      <c r="RMA39" s="191"/>
      <c r="RMB39" s="191"/>
      <c r="RMC39" s="191"/>
      <c r="RMD39" s="191"/>
      <c r="RME39" s="191"/>
      <c r="RMF39" s="191"/>
      <c r="RMG39" s="191"/>
      <c r="RMH39" s="191"/>
      <c r="RMI39" s="191"/>
      <c r="RMJ39" s="191"/>
      <c r="RMK39" s="191"/>
      <c r="RML39" s="191"/>
      <c r="RMM39" s="191"/>
      <c r="RMN39" s="191"/>
      <c r="RMO39" s="191"/>
      <c r="RMP39" s="191"/>
      <c r="RMQ39" s="191"/>
      <c r="RMR39" s="191"/>
      <c r="RMS39" s="191"/>
      <c r="RMT39" s="191"/>
      <c r="RMU39" s="191"/>
      <c r="RMV39" s="191"/>
      <c r="RMW39" s="191"/>
      <c r="RMX39" s="191"/>
      <c r="RMY39" s="191"/>
      <c r="RMZ39" s="191"/>
      <c r="RNA39" s="191"/>
      <c r="RNB39" s="191"/>
      <c r="RNC39" s="191"/>
      <c r="RND39" s="191"/>
      <c r="RNE39" s="191"/>
      <c r="RNF39" s="191"/>
      <c r="RNG39" s="191"/>
      <c r="RNH39" s="191"/>
      <c r="RNI39" s="191"/>
      <c r="RNJ39" s="191"/>
      <c r="RNK39" s="191"/>
      <c r="RNL39" s="191"/>
      <c r="RNM39" s="191"/>
      <c r="RNN39" s="191"/>
      <c r="RNO39" s="191"/>
      <c r="RNP39" s="191"/>
      <c r="RNQ39" s="191"/>
      <c r="RNR39" s="191"/>
      <c r="RNS39" s="191"/>
      <c r="RNT39" s="191"/>
      <c r="RNU39" s="191"/>
      <c r="RNV39" s="191"/>
      <c r="RNW39" s="191"/>
      <c r="RNX39" s="191"/>
      <c r="RNY39" s="191"/>
      <c r="RNZ39" s="191"/>
      <c r="ROA39" s="191"/>
      <c r="ROB39" s="191"/>
      <c r="ROC39" s="191"/>
      <c r="ROD39" s="191"/>
      <c r="ROE39" s="191"/>
      <c r="ROF39" s="191"/>
      <c r="ROG39" s="191"/>
      <c r="ROH39" s="191"/>
      <c r="ROI39" s="191"/>
      <c r="ROJ39" s="191"/>
      <c r="ROK39" s="191"/>
      <c r="ROL39" s="191"/>
      <c r="ROM39" s="191"/>
      <c r="RON39" s="191"/>
      <c r="ROO39" s="191"/>
      <c r="ROP39" s="191"/>
      <c r="ROQ39" s="191"/>
      <c r="ROR39" s="191"/>
      <c r="ROS39" s="191"/>
      <c r="ROT39" s="191"/>
      <c r="ROU39" s="191"/>
      <c r="ROV39" s="191"/>
      <c r="ROW39" s="191"/>
      <c r="ROX39" s="191"/>
      <c r="ROY39" s="191"/>
      <c r="ROZ39" s="191"/>
      <c r="RPA39" s="191"/>
      <c r="RPB39" s="191"/>
      <c r="RPC39" s="191"/>
      <c r="RPD39" s="191"/>
      <c r="RPE39" s="191"/>
      <c r="RPF39" s="191"/>
      <c r="RPG39" s="191"/>
      <c r="RPH39" s="191"/>
      <c r="RPI39" s="191"/>
      <c r="RPJ39" s="191"/>
      <c r="RPK39" s="191"/>
      <c r="RPL39" s="191"/>
      <c r="RPM39" s="191"/>
      <c r="RPN39" s="191"/>
      <c r="RPO39" s="191"/>
      <c r="RPP39" s="191"/>
      <c r="RPQ39" s="191"/>
      <c r="RPR39" s="191"/>
      <c r="RPS39" s="191"/>
      <c r="RPT39" s="191"/>
      <c r="RPU39" s="191"/>
      <c r="RPV39" s="191"/>
      <c r="RPW39" s="191"/>
      <c r="RPX39" s="191"/>
      <c r="RPY39" s="191"/>
      <c r="RPZ39" s="191"/>
      <c r="RQA39" s="191"/>
      <c r="RQB39" s="191"/>
      <c r="RQC39" s="191"/>
      <c r="RQD39" s="191"/>
      <c r="RQE39" s="191"/>
      <c r="RQF39" s="191"/>
      <c r="RQG39" s="191"/>
      <c r="RQH39" s="191"/>
      <c r="RQI39" s="191"/>
      <c r="RQJ39" s="191"/>
      <c r="RQK39" s="191"/>
      <c r="RQL39" s="191"/>
      <c r="RQM39" s="191"/>
      <c r="RQN39" s="191"/>
      <c r="RQO39" s="191"/>
      <c r="RQP39" s="191"/>
      <c r="RQQ39" s="191"/>
      <c r="RQR39" s="191"/>
      <c r="RQS39" s="191"/>
      <c r="RQT39" s="191"/>
      <c r="RQU39" s="191"/>
      <c r="RQV39" s="191"/>
      <c r="RQW39" s="191"/>
      <c r="RQX39" s="191"/>
      <c r="RQY39" s="191"/>
      <c r="RQZ39" s="191"/>
      <c r="RRA39" s="191"/>
      <c r="RRB39" s="191"/>
      <c r="RRC39" s="191"/>
      <c r="RRD39" s="191"/>
      <c r="RRE39" s="191"/>
      <c r="RRF39" s="191"/>
      <c r="RRG39" s="191"/>
      <c r="RRH39" s="191"/>
      <c r="RRI39" s="191"/>
      <c r="RRJ39" s="191"/>
      <c r="RRK39" s="191"/>
      <c r="RRL39" s="191"/>
      <c r="RRM39" s="191"/>
      <c r="RRN39" s="191"/>
      <c r="RRO39" s="191"/>
      <c r="RRP39" s="191"/>
      <c r="RRQ39" s="191"/>
      <c r="RRR39" s="191"/>
      <c r="RRS39" s="191"/>
      <c r="RRT39" s="191"/>
      <c r="RRU39" s="191"/>
      <c r="RRV39" s="191"/>
      <c r="RRW39" s="191"/>
      <c r="RRX39" s="191"/>
      <c r="RRY39" s="191"/>
      <c r="RRZ39" s="191"/>
      <c r="RSA39" s="191"/>
      <c r="RSB39" s="191"/>
      <c r="RSC39" s="191"/>
      <c r="RSD39" s="191"/>
      <c r="RSE39" s="191"/>
      <c r="RSF39" s="191"/>
      <c r="RSG39" s="191"/>
      <c r="RSH39" s="191"/>
      <c r="RSI39" s="191"/>
      <c r="RSJ39" s="191"/>
      <c r="RSK39" s="191"/>
      <c r="RSL39" s="191"/>
      <c r="RSM39" s="191"/>
      <c r="RSN39" s="191"/>
      <c r="RSO39" s="191"/>
      <c r="RSP39" s="191"/>
      <c r="RSQ39" s="191"/>
      <c r="RSR39" s="191"/>
      <c r="RSS39" s="191"/>
      <c r="RST39" s="191"/>
      <c r="RSU39" s="191"/>
      <c r="RSV39" s="191"/>
      <c r="RSW39" s="191"/>
      <c r="RSX39" s="191"/>
      <c r="RSY39" s="191"/>
      <c r="RSZ39" s="191"/>
      <c r="RTA39" s="191"/>
      <c r="RTB39" s="191"/>
      <c r="RTC39" s="191"/>
      <c r="RTD39" s="191"/>
      <c r="RTE39" s="191"/>
      <c r="RTF39" s="191"/>
      <c r="RTG39" s="191"/>
      <c r="RTH39" s="191"/>
      <c r="RTI39" s="191"/>
      <c r="RTJ39" s="191"/>
      <c r="RTK39" s="191"/>
      <c r="RTL39" s="191"/>
      <c r="RTM39" s="191"/>
      <c r="RTN39" s="191"/>
      <c r="RTO39" s="191"/>
      <c r="RTP39" s="191"/>
      <c r="RTQ39" s="191"/>
      <c r="RTR39" s="191"/>
      <c r="RTS39" s="191"/>
      <c r="RTT39" s="191"/>
      <c r="RTU39" s="191"/>
      <c r="RTV39" s="191"/>
      <c r="RTW39" s="191"/>
      <c r="RTX39" s="191"/>
      <c r="RTY39" s="191"/>
      <c r="RTZ39" s="191"/>
      <c r="RUA39" s="191"/>
      <c r="RUB39" s="191"/>
      <c r="RUC39" s="191"/>
      <c r="RUD39" s="191"/>
      <c r="RUE39" s="191"/>
      <c r="RUF39" s="191"/>
      <c r="RUG39" s="191"/>
      <c r="RUH39" s="191"/>
      <c r="RUI39" s="191"/>
      <c r="RUJ39" s="191"/>
      <c r="RUK39" s="191"/>
      <c r="RUL39" s="191"/>
      <c r="RUM39" s="191"/>
      <c r="RUN39" s="191"/>
      <c r="RUO39" s="191"/>
      <c r="RUP39" s="191"/>
      <c r="RUQ39" s="191"/>
      <c r="RUR39" s="191"/>
      <c r="RUS39" s="191"/>
      <c r="RUT39" s="191"/>
      <c r="RUU39" s="191"/>
      <c r="RUV39" s="191"/>
      <c r="RUW39" s="191"/>
      <c r="RUX39" s="191"/>
      <c r="RUY39" s="191"/>
      <c r="RUZ39" s="191"/>
      <c r="RVA39" s="191"/>
      <c r="RVB39" s="191"/>
      <c r="RVC39" s="191"/>
      <c r="RVD39" s="191"/>
      <c r="RVE39" s="191"/>
      <c r="RVF39" s="191"/>
      <c r="RVG39" s="191"/>
      <c r="RVH39" s="191"/>
      <c r="RVI39" s="191"/>
      <c r="RVJ39" s="191"/>
      <c r="RVK39" s="191"/>
      <c r="RVL39" s="191"/>
      <c r="RVM39" s="191"/>
      <c r="RVN39" s="191"/>
      <c r="RVO39" s="191"/>
      <c r="RVP39" s="191"/>
      <c r="RVQ39" s="191"/>
      <c r="RVR39" s="191"/>
      <c r="RVS39" s="191"/>
      <c r="RVT39" s="191"/>
      <c r="RVU39" s="191"/>
      <c r="RVV39" s="191"/>
      <c r="RVW39" s="191"/>
      <c r="RVX39" s="191"/>
      <c r="RVY39" s="191"/>
      <c r="RVZ39" s="191"/>
      <c r="RWA39" s="191"/>
      <c r="RWB39" s="191"/>
      <c r="RWC39" s="191"/>
      <c r="RWD39" s="191"/>
      <c r="RWE39" s="191"/>
      <c r="RWF39" s="191"/>
      <c r="RWG39" s="191"/>
      <c r="RWH39" s="191"/>
      <c r="RWI39" s="191"/>
      <c r="RWJ39" s="191"/>
      <c r="RWK39" s="191"/>
      <c r="RWL39" s="191"/>
      <c r="RWM39" s="191"/>
      <c r="RWN39" s="191"/>
      <c r="RWO39" s="191"/>
      <c r="RWP39" s="191"/>
      <c r="RWQ39" s="191"/>
      <c r="RWR39" s="191"/>
      <c r="RWS39" s="191"/>
      <c r="RWT39" s="191"/>
      <c r="RWU39" s="191"/>
      <c r="RWV39" s="191"/>
      <c r="RWW39" s="191"/>
      <c r="RWX39" s="191"/>
      <c r="RWY39" s="191"/>
      <c r="RWZ39" s="191"/>
      <c r="RXA39" s="191"/>
      <c r="RXB39" s="191"/>
      <c r="RXC39" s="191"/>
      <c r="RXD39" s="191"/>
      <c r="RXE39" s="191"/>
      <c r="RXF39" s="191"/>
      <c r="RXG39" s="191"/>
      <c r="RXH39" s="191"/>
      <c r="RXI39" s="191"/>
      <c r="RXJ39" s="191"/>
      <c r="RXK39" s="191"/>
      <c r="RXL39" s="191"/>
      <c r="RXM39" s="191"/>
      <c r="RXN39" s="191"/>
      <c r="RXO39" s="191"/>
      <c r="RXP39" s="191"/>
      <c r="RXQ39" s="191"/>
      <c r="RXR39" s="191"/>
      <c r="RXS39" s="191"/>
      <c r="RXT39" s="191"/>
      <c r="RXU39" s="191"/>
      <c r="RXV39" s="191"/>
      <c r="RXW39" s="191"/>
      <c r="RXX39" s="191"/>
      <c r="RXY39" s="191"/>
      <c r="RXZ39" s="191"/>
      <c r="RYA39" s="191"/>
      <c r="RYB39" s="191"/>
      <c r="RYC39" s="191"/>
      <c r="RYD39" s="191"/>
      <c r="RYE39" s="191"/>
      <c r="RYF39" s="191"/>
      <c r="RYG39" s="191"/>
      <c r="RYH39" s="191"/>
      <c r="RYI39" s="191"/>
      <c r="RYJ39" s="191"/>
      <c r="RYK39" s="191"/>
      <c r="RYL39" s="191"/>
      <c r="RYM39" s="191"/>
      <c r="RYN39" s="191"/>
      <c r="RYO39" s="191"/>
      <c r="RYP39" s="191"/>
      <c r="RYQ39" s="191"/>
      <c r="RYR39" s="191"/>
      <c r="RYS39" s="191"/>
      <c r="RYT39" s="191"/>
      <c r="RYU39" s="191"/>
      <c r="RYV39" s="191"/>
      <c r="RYW39" s="191"/>
      <c r="RYX39" s="191"/>
      <c r="RYY39" s="191"/>
      <c r="RYZ39" s="191"/>
      <c r="RZA39" s="191"/>
      <c r="RZB39" s="191"/>
      <c r="RZC39" s="191"/>
      <c r="RZD39" s="191"/>
      <c r="RZE39" s="191"/>
      <c r="RZF39" s="191"/>
      <c r="RZG39" s="191"/>
      <c r="RZH39" s="191"/>
      <c r="RZI39" s="191"/>
      <c r="RZJ39" s="191"/>
      <c r="RZK39" s="191"/>
      <c r="RZL39" s="191"/>
      <c r="RZM39" s="191"/>
      <c r="RZN39" s="191"/>
      <c r="RZO39" s="191"/>
      <c r="RZP39" s="191"/>
      <c r="RZQ39" s="191"/>
      <c r="RZR39" s="191"/>
      <c r="RZS39" s="191"/>
      <c r="RZT39" s="191"/>
      <c r="RZU39" s="191"/>
      <c r="RZV39" s="191"/>
      <c r="RZW39" s="191"/>
      <c r="RZX39" s="191"/>
      <c r="RZY39" s="191"/>
      <c r="RZZ39" s="191"/>
      <c r="SAA39" s="191"/>
      <c r="SAB39" s="191"/>
      <c r="SAC39" s="191"/>
      <c r="SAD39" s="191"/>
      <c r="SAE39" s="191"/>
      <c r="SAF39" s="191"/>
      <c r="SAG39" s="191"/>
      <c r="SAH39" s="191"/>
      <c r="SAI39" s="191"/>
      <c r="SAJ39" s="191"/>
      <c r="SAK39" s="191"/>
      <c r="SAL39" s="191"/>
      <c r="SAM39" s="191"/>
      <c r="SAN39" s="191"/>
      <c r="SAO39" s="191"/>
      <c r="SAP39" s="191"/>
      <c r="SAQ39" s="191"/>
      <c r="SAR39" s="191"/>
      <c r="SAS39" s="191"/>
      <c r="SAT39" s="191"/>
      <c r="SAU39" s="191"/>
      <c r="SAV39" s="191"/>
      <c r="SAW39" s="191"/>
      <c r="SAX39" s="191"/>
      <c r="SAY39" s="191"/>
      <c r="SAZ39" s="191"/>
      <c r="SBA39" s="191"/>
      <c r="SBB39" s="191"/>
      <c r="SBC39" s="191"/>
      <c r="SBD39" s="191"/>
      <c r="SBE39" s="191"/>
      <c r="SBF39" s="191"/>
      <c r="SBG39" s="191"/>
      <c r="SBH39" s="191"/>
      <c r="SBI39" s="191"/>
      <c r="SBJ39" s="191"/>
      <c r="SBK39" s="191"/>
      <c r="SBL39" s="191"/>
      <c r="SBM39" s="191"/>
      <c r="SBN39" s="191"/>
      <c r="SBO39" s="191"/>
      <c r="SBP39" s="191"/>
      <c r="SBQ39" s="191"/>
      <c r="SBR39" s="191"/>
      <c r="SBS39" s="191"/>
      <c r="SBT39" s="191"/>
      <c r="SBU39" s="191"/>
      <c r="SBV39" s="191"/>
      <c r="SBW39" s="191"/>
      <c r="SBX39" s="191"/>
      <c r="SBY39" s="191"/>
      <c r="SBZ39" s="191"/>
      <c r="SCA39" s="191"/>
      <c r="SCB39" s="191"/>
      <c r="SCC39" s="191"/>
      <c r="SCD39" s="191"/>
      <c r="SCE39" s="191"/>
      <c r="SCF39" s="191"/>
      <c r="SCG39" s="191"/>
      <c r="SCH39" s="191"/>
      <c r="SCI39" s="191"/>
      <c r="SCJ39" s="191"/>
      <c r="SCK39" s="191"/>
      <c r="SCL39" s="191"/>
      <c r="SCM39" s="191"/>
      <c r="SCN39" s="191"/>
      <c r="SCO39" s="191"/>
      <c r="SCP39" s="191"/>
      <c r="SCQ39" s="191"/>
      <c r="SCR39" s="191"/>
      <c r="SCS39" s="191"/>
      <c r="SCT39" s="191"/>
      <c r="SCU39" s="191"/>
      <c r="SCV39" s="191"/>
      <c r="SCW39" s="191"/>
      <c r="SCX39" s="191"/>
      <c r="SCY39" s="191"/>
      <c r="SCZ39" s="191"/>
      <c r="SDA39" s="191"/>
      <c r="SDB39" s="191"/>
      <c r="SDC39" s="191"/>
      <c r="SDD39" s="191"/>
      <c r="SDE39" s="191"/>
      <c r="SDF39" s="191"/>
      <c r="SDG39" s="191"/>
      <c r="SDH39" s="191"/>
      <c r="SDI39" s="191"/>
      <c r="SDJ39" s="191"/>
      <c r="SDK39" s="191"/>
      <c r="SDL39" s="191"/>
      <c r="SDM39" s="191"/>
      <c r="SDN39" s="191"/>
      <c r="SDO39" s="191"/>
      <c r="SDP39" s="191"/>
      <c r="SDQ39" s="191"/>
      <c r="SDR39" s="191"/>
      <c r="SDS39" s="191"/>
      <c r="SDT39" s="191"/>
      <c r="SDU39" s="191"/>
      <c r="SDV39" s="191"/>
      <c r="SDW39" s="191"/>
      <c r="SDX39" s="191"/>
      <c r="SDY39" s="191"/>
      <c r="SDZ39" s="191"/>
      <c r="SEA39" s="191"/>
      <c r="SEB39" s="191"/>
      <c r="SEC39" s="191"/>
      <c r="SED39" s="191"/>
      <c r="SEE39" s="191"/>
      <c r="SEF39" s="191"/>
      <c r="SEG39" s="191"/>
      <c r="SEH39" s="191"/>
      <c r="SEI39" s="191"/>
      <c r="SEJ39" s="191"/>
      <c r="SEK39" s="191"/>
      <c r="SEL39" s="191"/>
      <c r="SEM39" s="191"/>
      <c r="SEN39" s="191"/>
      <c r="SEO39" s="191"/>
      <c r="SEP39" s="191"/>
      <c r="SEQ39" s="191"/>
      <c r="SER39" s="191"/>
      <c r="SES39" s="191"/>
      <c r="SET39" s="191"/>
      <c r="SEU39" s="191"/>
      <c r="SEV39" s="191"/>
      <c r="SEW39" s="191"/>
      <c r="SEX39" s="191"/>
      <c r="SEY39" s="191"/>
      <c r="SEZ39" s="191"/>
      <c r="SFA39" s="191"/>
      <c r="SFB39" s="191"/>
      <c r="SFC39" s="191"/>
      <c r="SFD39" s="191"/>
      <c r="SFE39" s="191"/>
      <c r="SFF39" s="191"/>
      <c r="SFG39" s="191"/>
      <c r="SFH39" s="191"/>
      <c r="SFI39" s="191"/>
      <c r="SFJ39" s="191"/>
      <c r="SFK39" s="191"/>
      <c r="SFL39" s="191"/>
      <c r="SFM39" s="191"/>
      <c r="SFN39" s="191"/>
      <c r="SFO39" s="191"/>
      <c r="SFP39" s="191"/>
      <c r="SFQ39" s="191"/>
      <c r="SFR39" s="191"/>
      <c r="SFS39" s="191"/>
      <c r="SFT39" s="191"/>
      <c r="SFU39" s="191"/>
      <c r="SFV39" s="191"/>
      <c r="SFW39" s="191"/>
      <c r="SFX39" s="191"/>
      <c r="SFY39" s="191"/>
      <c r="SFZ39" s="191"/>
      <c r="SGA39" s="191"/>
      <c r="SGB39" s="191"/>
      <c r="SGC39" s="191"/>
      <c r="SGD39" s="191"/>
      <c r="SGE39" s="191"/>
      <c r="SGF39" s="191"/>
      <c r="SGG39" s="191"/>
      <c r="SGH39" s="191"/>
      <c r="SGI39" s="191"/>
      <c r="SGJ39" s="191"/>
      <c r="SGK39" s="191"/>
      <c r="SGL39" s="191"/>
      <c r="SGM39" s="191"/>
      <c r="SGN39" s="191"/>
      <c r="SGO39" s="191"/>
      <c r="SGP39" s="191"/>
      <c r="SGQ39" s="191"/>
      <c r="SGR39" s="191"/>
      <c r="SGS39" s="191"/>
      <c r="SGT39" s="191"/>
      <c r="SGU39" s="191"/>
      <c r="SGV39" s="191"/>
      <c r="SGW39" s="191"/>
      <c r="SGX39" s="191"/>
      <c r="SGY39" s="191"/>
      <c r="SGZ39" s="191"/>
      <c r="SHA39" s="191"/>
      <c r="SHB39" s="191"/>
      <c r="SHC39" s="191"/>
      <c r="SHD39" s="191"/>
      <c r="SHE39" s="191"/>
      <c r="SHF39" s="191"/>
      <c r="SHG39" s="191"/>
      <c r="SHH39" s="191"/>
      <c r="SHI39" s="191"/>
      <c r="SHJ39" s="191"/>
      <c r="SHK39" s="191"/>
      <c r="SHL39" s="191"/>
      <c r="SHM39" s="191"/>
      <c r="SHN39" s="191"/>
      <c r="SHO39" s="191"/>
      <c r="SHP39" s="191"/>
      <c r="SHQ39" s="191"/>
      <c r="SHR39" s="191"/>
      <c r="SHS39" s="191"/>
      <c r="SHT39" s="191"/>
      <c r="SHU39" s="191"/>
      <c r="SHV39" s="191"/>
      <c r="SHW39" s="191"/>
      <c r="SHX39" s="191"/>
      <c r="SHY39" s="191"/>
      <c r="SHZ39" s="191"/>
      <c r="SIA39" s="191"/>
      <c r="SIB39" s="191"/>
      <c r="SIC39" s="191"/>
      <c r="SID39" s="191"/>
      <c r="SIE39" s="191"/>
      <c r="SIF39" s="191"/>
      <c r="SIG39" s="191"/>
      <c r="SIH39" s="191"/>
      <c r="SII39" s="191"/>
      <c r="SIJ39" s="191"/>
      <c r="SIK39" s="191"/>
      <c r="SIL39" s="191"/>
      <c r="SIM39" s="191"/>
      <c r="SIN39" s="191"/>
      <c r="SIO39" s="191"/>
      <c r="SIP39" s="191"/>
      <c r="SIQ39" s="191"/>
      <c r="SIR39" s="191"/>
      <c r="SIS39" s="191"/>
      <c r="SIT39" s="191"/>
      <c r="SIU39" s="191"/>
      <c r="SIV39" s="191"/>
      <c r="SIW39" s="191"/>
      <c r="SIX39" s="191"/>
      <c r="SIY39" s="191"/>
      <c r="SIZ39" s="191"/>
      <c r="SJA39" s="191"/>
      <c r="SJB39" s="191"/>
      <c r="SJC39" s="191"/>
      <c r="SJD39" s="191"/>
      <c r="SJE39" s="191"/>
      <c r="SJF39" s="191"/>
      <c r="SJG39" s="191"/>
      <c r="SJH39" s="191"/>
      <c r="SJI39" s="191"/>
      <c r="SJJ39" s="191"/>
      <c r="SJK39" s="191"/>
      <c r="SJL39" s="191"/>
      <c r="SJM39" s="191"/>
      <c r="SJN39" s="191"/>
      <c r="SJO39" s="191"/>
      <c r="SJP39" s="191"/>
      <c r="SJQ39" s="191"/>
      <c r="SJR39" s="191"/>
      <c r="SJS39" s="191"/>
      <c r="SJT39" s="191"/>
      <c r="SJU39" s="191"/>
      <c r="SJV39" s="191"/>
      <c r="SJW39" s="191"/>
      <c r="SJX39" s="191"/>
      <c r="SJY39" s="191"/>
      <c r="SJZ39" s="191"/>
      <c r="SKA39" s="191"/>
      <c r="SKB39" s="191"/>
      <c r="SKC39" s="191"/>
      <c r="SKD39" s="191"/>
      <c r="SKE39" s="191"/>
      <c r="SKF39" s="191"/>
      <c r="SKG39" s="191"/>
      <c r="SKH39" s="191"/>
      <c r="SKI39" s="191"/>
      <c r="SKJ39" s="191"/>
      <c r="SKK39" s="191"/>
      <c r="SKL39" s="191"/>
      <c r="SKM39" s="191"/>
      <c r="SKN39" s="191"/>
      <c r="SKO39" s="191"/>
      <c r="SKP39" s="191"/>
      <c r="SKQ39" s="191"/>
      <c r="SKR39" s="191"/>
      <c r="SKS39" s="191"/>
      <c r="SKT39" s="191"/>
      <c r="SKU39" s="191"/>
      <c r="SKV39" s="191"/>
      <c r="SKW39" s="191"/>
      <c r="SKX39" s="191"/>
      <c r="SKY39" s="191"/>
      <c r="SKZ39" s="191"/>
      <c r="SLA39" s="191"/>
      <c r="SLB39" s="191"/>
      <c r="SLC39" s="191"/>
      <c r="SLD39" s="191"/>
      <c r="SLE39" s="191"/>
      <c r="SLF39" s="191"/>
      <c r="SLG39" s="191"/>
      <c r="SLH39" s="191"/>
      <c r="SLI39" s="191"/>
      <c r="SLJ39" s="191"/>
      <c r="SLK39" s="191"/>
      <c r="SLL39" s="191"/>
      <c r="SLM39" s="191"/>
      <c r="SLN39" s="191"/>
      <c r="SLO39" s="191"/>
      <c r="SLP39" s="191"/>
      <c r="SLQ39" s="191"/>
      <c r="SLR39" s="191"/>
      <c r="SLS39" s="191"/>
      <c r="SLT39" s="191"/>
      <c r="SLU39" s="191"/>
      <c r="SLV39" s="191"/>
      <c r="SLW39" s="191"/>
      <c r="SLX39" s="191"/>
      <c r="SLY39" s="191"/>
      <c r="SLZ39" s="191"/>
      <c r="SMA39" s="191"/>
      <c r="SMB39" s="191"/>
      <c r="SMC39" s="191"/>
      <c r="SMD39" s="191"/>
      <c r="SME39" s="191"/>
      <c r="SMF39" s="191"/>
      <c r="SMG39" s="191"/>
      <c r="SMH39" s="191"/>
      <c r="SMI39" s="191"/>
      <c r="SMJ39" s="191"/>
      <c r="SMK39" s="191"/>
      <c r="SML39" s="191"/>
      <c r="SMM39" s="191"/>
      <c r="SMN39" s="191"/>
      <c r="SMO39" s="191"/>
      <c r="SMP39" s="191"/>
      <c r="SMQ39" s="191"/>
      <c r="SMR39" s="191"/>
      <c r="SMS39" s="191"/>
      <c r="SMT39" s="191"/>
      <c r="SMU39" s="191"/>
      <c r="SMV39" s="191"/>
      <c r="SMW39" s="191"/>
      <c r="SMX39" s="191"/>
      <c r="SMY39" s="191"/>
      <c r="SMZ39" s="191"/>
      <c r="SNA39" s="191"/>
      <c r="SNB39" s="191"/>
      <c r="SNC39" s="191"/>
      <c r="SND39" s="191"/>
      <c r="SNE39" s="191"/>
      <c r="SNF39" s="191"/>
      <c r="SNG39" s="191"/>
      <c r="SNH39" s="191"/>
      <c r="SNI39" s="191"/>
      <c r="SNJ39" s="191"/>
      <c r="SNK39" s="191"/>
      <c r="SNL39" s="191"/>
      <c r="SNM39" s="191"/>
      <c r="SNN39" s="191"/>
      <c r="SNO39" s="191"/>
      <c r="SNP39" s="191"/>
      <c r="SNQ39" s="191"/>
      <c r="SNR39" s="191"/>
      <c r="SNS39" s="191"/>
      <c r="SNT39" s="191"/>
      <c r="SNU39" s="191"/>
      <c r="SNV39" s="191"/>
      <c r="SNW39" s="191"/>
      <c r="SNX39" s="191"/>
      <c r="SNY39" s="191"/>
      <c r="SNZ39" s="191"/>
      <c r="SOA39" s="191"/>
      <c r="SOB39" s="191"/>
      <c r="SOC39" s="191"/>
      <c r="SOD39" s="191"/>
      <c r="SOE39" s="191"/>
      <c r="SOF39" s="191"/>
      <c r="SOG39" s="191"/>
      <c r="SOH39" s="191"/>
      <c r="SOI39" s="191"/>
      <c r="SOJ39" s="191"/>
      <c r="SOK39" s="191"/>
      <c r="SOL39" s="191"/>
      <c r="SOM39" s="191"/>
      <c r="SON39" s="191"/>
      <c r="SOO39" s="191"/>
      <c r="SOP39" s="191"/>
      <c r="SOQ39" s="191"/>
      <c r="SOR39" s="191"/>
      <c r="SOS39" s="191"/>
      <c r="SOT39" s="191"/>
      <c r="SOU39" s="191"/>
      <c r="SOV39" s="191"/>
      <c r="SOW39" s="191"/>
      <c r="SOX39" s="191"/>
      <c r="SOY39" s="191"/>
      <c r="SOZ39" s="191"/>
      <c r="SPA39" s="191"/>
      <c r="SPB39" s="191"/>
      <c r="SPC39" s="191"/>
      <c r="SPD39" s="191"/>
      <c r="SPE39" s="191"/>
      <c r="SPF39" s="191"/>
      <c r="SPG39" s="191"/>
      <c r="SPH39" s="191"/>
      <c r="SPI39" s="191"/>
      <c r="SPJ39" s="191"/>
      <c r="SPK39" s="191"/>
      <c r="SPL39" s="191"/>
      <c r="SPM39" s="191"/>
      <c r="SPN39" s="191"/>
      <c r="SPO39" s="191"/>
      <c r="SPP39" s="191"/>
      <c r="SPQ39" s="191"/>
      <c r="SPR39" s="191"/>
      <c r="SPS39" s="191"/>
      <c r="SPT39" s="191"/>
      <c r="SPU39" s="191"/>
      <c r="SPV39" s="191"/>
      <c r="SPW39" s="191"/>
      <c r="SPX39" s="191"/>
      <c r="SPY39" s="191"/>
      <c r="SPZ39" s="191"/>
      <c r="SQA39" s="191"/>
      <c r="SQB39" s="191"/>
      <c r="SQC39" s="191"/>
      <c r="SQD39" s="191"/>
      <c r="SQE39" s="191"/>
      <c r="SQF39" s="191"/>
      <c r="SQG39" s="191"/>
      <c r="SQH39" s="191"/>
      <c r="SQI39" s="191"/>
      <c r="SQJ39" s="191"/>
      <c r="SQK39" s="191"/>
      <c r="SQL39" s="191"/>
      <c r="SQM39" s="191"/>
      <c r="SQN39" s="191"/>
      <c r="SQO39" s="191"/>
      <c r="SQP39" s="191"/>
      <c r="SQQ39" s="191"/>
      <c r="SQR39" s="191"/>
      <c r="SQS39" s="191"/>
      <c r="SQT39" s="191"/>
      <c r="SQU39" s="191"/>
      <c r="SQV39" s="191"/>
      <c r="SQW39" s="191"/>
      <c r="SQX39" s="191"/>
      <c r="SQY39" s="191"/>
      <c r="SQZ39" s="191"/>
      <c r="SRA39" s="191"/>
      <c r="SRB39" s="191"/>
      <c r="SRC39" s="191"/>
      <c r="SRD39" s="191"/>
      <c r="SRE39" s="191"/>
      <c r="SRF39" s="191"/>
      <c r="SRG39" s="191"/>
      <c r="SRH39" s="191"/>
      <c r="SRI39" s="191"/>
      <c r="SRJ39" s="191"/>
      <c r="SRK39" s="191"/>
      <c r="SRL39" s="191"/>
      <c r="SRM39" s="191"/>
      <c r="SRN39" s="191"/>
      <c r="SRO39" s="191"/>
      <c r="SRP39" s="191"/>
      <c r="SRQ39" s="191"/>
      <c r="SRR39" s="191"/>
      <c r="SRS39" s="191"/>
      <c r="SRT39" s="191"/>
      <c r="SRU39" s="191"/>
      <c r="SRV39" s="191"/>
      <c r="SRW39" s="191"/>
      <c r="SRX39" s="191"/>
      <c r="SRY39" s="191"/>
      <c r="SRZ39" s="191"/>
      <c r="SSA39" s="191"/>
      <c r="SSB39" s="191"/>
      <c r="SSC39" s="191"/>
      <c r="SSD39" s="191"/>
      <c r="SSE39" s="191"/>
      <c r="SSF39" s="191"/>
      <c r="SSG39" s="191"/>
      <c r="SSH39" s="191"/>
      <c r="SSI39" s="191"/>
      <c r="SSJ39" s="191"/>
      <c r="SSK39" s="191"/>
      <c r="SSL39" s="191"/>
      <c r="SSM39" s="191"/>
      <c r="SSN39" s="191"/>
      <c r="SSO39" s="191"/>
      <c r="SSP39" s="191"/>
      <c r="SSQ39" s="191"/>
      <c r="SSR39" s="191"/>
      <c r="SSS39" s="191"/>
      <c r="SST39" s="191"/>
      <c r="SSU39" s="191"/>
      <c r="SSV39" s="191"/>
      <c r="SSW39" s="191"/>
      <c r="SSX39" s="191"/>
      <c r="SSY39" s="191"/>
      <c r="SSZ39" s="191"/>
      <c r="STA39" s="191"/>
      <c r="STB39" s="191"/>
      <c r="STC39" s="191"/>
      <c r="STD39" s="191"/>
      <c r="STE39" s="191"/>
      <c r="STF39" s="191"/>
      <c r="STG39" s="191"/>
      <c r="STH39" s="191"/>
      <c r="STI39" s="191"/>
      <c r="STJ39" s="191"/>
      <c r="STK39" s="191"/>
      <c r="STL39" s="191"/>
      <c r="STM39" s="191"/>
      <c r="STN39" s="191"/>
      <c r="STO39" s="191"/>
      <c r="STP39" s="191"/>
      <c r="STQ39" s="191"/>
      <c r="STR39" s="191"/>
      <c r="STS39" s="191"/>
      <c r="STT39" s="191"/>
      <c r="STU39" s="191"/>
      <c r="STV39" s="191"/>
      <c r="STW39" s="191"/>
      <c r="STX39" s="191"/>
      <c r="STY39" s="191"/>
      <c r="STZ39" s="191"/>
      <c r="SUA39" s="191"/>
      <c r="SUB39" s="191"/>
      <c r="SUC39" s="191"/>
      <c r="SUD39" s="191"/>
      <c r="SUE39" s="191"/>
      <c r="SUF39" s="191"/>
      <c r="SUG39" s="191"/>
      <c r="SUH39" s="191"/>
      <c r="SUI39" s="191"/>
      <c r="SUJ39" s="191"/>
      <c r="SUK39" s="191"/>
      <c r="SUL39" s="191"/>
      <c r="SUM39" s="191"/>
      <c r="SUN39" s="191"/>
      <c r="SUO39" s="191"/>
      <c r="SUP39" s="191"/>
      <c r="SUQ39" s="191"/>
      <c r="SUR39" s="191"/>
      <c r="SUS39" s="191"/>
      <c r="SUT39" s="191"/>
      <c r="SUU39" s="191"/>
      <c r="SUV39" s="191"/>
      <c r="SUW39" s="191"/>
      <c r="SUX39" s="191"/>
      <c r="SUY39" s="191"/>
      <c r="SUZ39" s="191"/>
      <c r="SVA39" s="191"/>
      <c r="SVB39" s="191"/>
      <c r="SVC39" s="191"/>
      <c r="SVD39" s="191"/>
      <c r="SVE39" s="191"/>
      <c r="SVF39" s="191"/>
      <c r="SVG39" s="191"/>
      <c r="SVH39" s="191"/>
      <c r="SVI39" s="191"/>
      <c r="SVJ39" s="191"/>
      <c r="SVK39" s="191"/>
      <c r="SVL39" s="191"/>
      <c r="SVM39" s="191"/>
      <c r="SVN39" s="191"/>
      <c r="SVO39" s="191"/>
      <c r="SVP39" s="191"/>
      <c r="SVQ39" s="191"/>
      <c r="SVR39" s="191"/>
      <c r="SVS39" s="191"/>
      <c r="SVT39" s="191"/>
      <c r="SVU39" s="191"/>
      <c r="SVV39" s="191"/>
      <c r="SVW39" s="191"/>
      <c r="SVX39" s="191"/>
      <c r="SVY39" s="191"/>
      <c r="SVZ39" s="191"/>
      <c r="SWA39" s="191"/>
      <c r="SWB39" s="191"/>
      <c r="SWC39" s="191"/>
      <c r="SWD39" s="191"/>
      <c r="SWE39" s="191"/>
      <c r="SWF39" s="191"/>
      <c r="SWG39" s="191"/>
      <c r="SWH39" s="191"/>
      <c r="SWI39" s="191"/>
      <c r="SWJ39" s="191"/>
      <c r="SWK39" s="191"/>
      <c r="SWL39" s="191"/>
      <c r="SWM39" s="191"/>
      <c r="SWN39" s="191"/>
      <c r="SWO39" s="191"/>
      <c r="SWP39" s="191"/>
      <c r="SWQ39" s="191"/>
      <c r="SWR39" s="191"/>
      <c r="SWS39" s="191"/>
      <c r="SWT39" s="191"/>
      <c r="SWU39" s="191"/>
      <c r="SWV39" s="191"/>
      <c r="SWW39" s="191"/>
      <c r="SWX39" s="191"/>
      <c r="SWY39" s="191"/>
      <c r="SWZ39" s="191"/>
      <c r="SXA39" s="191"/>
      <c r="SXB39" s="191"/>
      <c r="SXC39" s="191"/>
      <c r="SXD39" s="191"/>
      <c r="SXE39" s="191"/>
      <c r="SXF39" s="191"/>
      <c r="SXG39" s="191"/>
      <c r="SXH39" s="191"/>
      <c r="SXI39" s="191"/>
      <c r="SXJ39" s="191"/>
      <c r="SXK39" s="191"/>
      <c r="SXL39" s="191"/>
      <c r="SXM39" s="191"/>
      <c r="SXN39" s="191"/>
      <c r="SXO39" s="191"/>
      <c r="SXP39" s="191"/>
      <c r="SXQ39" s="191"/>
      <c r="SXR39" s="191"/>
      <c r="SXS39" s="191"/>
      <c r="SXT39" s="191"/>
      <c r="SXU39" s="191"/>
      <c r="SXV39" s="191"/>
      <c r="SXW39" s="191"/>
      <c r="SXX39" s="191"/>
      <c r="SXY39" s="191"/>
      <c r="SXZ39" s="191"/>
      <c r="SYA39" s="191"/>
      <c r="SYB39" s="191"/>
      <c r="SYC39" s="191"/>
      <c r="SYD39" s="191"/>
      <c r="SYE39" s="191"/>
      <c r="SYF39" s="191"/>
      <c r="SYG39" s="191"/>
      <c r="SYH39" s="191"/>
      <c r="SYI39" s="191"/>
      <c r="SYJ39" s="191"/>
      <c r="SYK39" s="191"/>
      <c r="SYL39" s="191"/>
      <c r="SYM39" s="191"/>
      <c r="SYN39" s="191"/>
      <c r="SYO39" s="191"/>
      <c r="SYP39" s="191"/>
      <c r="SYQ39" s="191"/>
      <c r="SYR39" s="191"/>
      <c r="SYS39" s="191"/>
      <c r="SYT39" s="191"/>
      <c r="SYU39" s="191"/>
      <c r="SYV39" s="191"/>
      <c r="SYW39" s="191"/>
      <c r="SYX39" s="191"/>
      <c r="SYY39" s="191"/>
      <c r="SYZ39" s="191"/>
      <c r="SZA39" s="191"/>
      <c r="SZB39" s="191"/>
      <c r="SZC39" s="191"/>
      <c r="SZD39" s="191"/>
      <c r="SZE39" s="191"/>
      <c r="SZF39" s="191"/>
      <c r="SZG39" s="191"/>
      <c r="SZH39" s="191"/>
      <c r="SZI39" s="191"/>
      <c r="SZJ39" s="191"/>
      <c r="SZK39" s="191"/>
      <c r="SZL39" s="191"/>
      <c r="SZM39" s="191"/>
      <c r="SZN39" s="191"/>
      <c r="SZO39" s="191"/>
      <c r="SZP39" s="191"/>
      <c r="SZQ39" s="191"/>
      <c r="SZR39" s="191"/>
      <c r="SZS39" s="191"/>
      <c r="SZT39" s="191"/>
      <c r="SZU39" s="191"/>
      <c r="SZV39" s="191"/>
      <c r="SZW39" s="191"/>
      <c r="SZX39" s="191"/>
      <c r="SZY39" s="191"/>
      <c r="SZZ39" s="191"/>
      <c r="TAA39" s="191"/>
      <c r="TAB39" s="191"/>
      <c r="TAC39" s="191"/>
      <c r="TAD39" s="191"/>
      <c r="TAE39" s="191"/>
      <c r="TAF39" s="191"/>
      <c r="TAG39" s="191"/>
      <c r="TAH39" s="191"/>
      <c r="TAI39" s="191"/>
      <c r="TAJ39" s="191"/>
      <c r="TAK39" s="191"/>
      <c r="TAL39" s="191"/>
      <c r="TAM39" s="191"/>
      <c r="TAN39" s="191"/>
      <c r="TAO39" s="191"/>
      <c r="TAP39" s="191"/>
      <c r="TAQ39" s="191"/>
      <c r="TAR39" s="191"/>
      <c r="TAS39" s="191"/>
      <c r="TAT39" s="191"/>
      <c r="TAU39" s="191"/>
      <c r="TAV39" s="191"/>
      <c r="TAW39" s="191"/>
      <c r="TAX39" s="191"/>
      <c r="TAY39" s="191"/>
      <c r="TAZ39" s="191"/>
      <c r="TBA39" s="191"/>
      <c r="TBB39" s="191"/>
      <c r="TBC39" s="191"/>
      <c r="TBD39" s="191"/>
      <c r="TBE39" s="191"/>
      <c r="TBF39" s="191"/>
      <c r="TBG39" s="191"/>
      <c r="TBH39" s="191"/>
      <c r="TBI39" s="191"/>
      <c r="TBJ39" s="191"/>
      <c r="TBK39" s="191"/>
      <c r="TBL39" s="191"/>
      <c r="TBM39" s="191"/>
      <c r="TBN39" s="191"/>
      <c r="TBO39" s="191"/>
      <c r="TBP39" s="191"/>
      <c r="TBQ39" s="191"/>
      <c r="TBR39" s="191"/>
      <c r="TBS39" s="191"/>
      <c r="TBT39" s="191"/>
      <c r="TBU39" s="191"/>
      <c r="TBV39" s="191"/>
      <c r="TBW39" s="191"/>
      <c r="TBX39" s="191"/>
      <c r="TBY39" s="191"/>
      <c r="TBZ39" s="191"/>
      <c r="TCA39" s="191"/>
      <c r="TCB39" s="191"/>
      <c r="TCC39" s="191"/>
      <c r="TCD39" s="191"/>
      <c r="TCE39" s="191"/>
      <c r="TCF39" s="191"/>
      <c r="TCG39" s="191"/>
      <c r="TCH39" s="191"/>
      <c r="TCI39" s="191"/>
      <c r="TCJ39" s="191"/>
      <c r="TCK39" s="191"/>
      <c r="TCL39" s="191"/>
      <c r="TCM39" s="191"/>
      <c r="TCN39" s="191"/>
      <c r="TCO39" s="191"/>
      <c r="TCP39" s="191"/>
      <c r="TCQ39" s="191"/>
      <c r="TCR39" s="191"/>
      <c r="TCS39" s="191"/>
      <c r="TCT39" s="191"/>
      <c r="TCU39" s="191"/>
      <c r="TCV39" s="191"/>
      <c r="TCW39" s="191"/>
      <c r="TCX39" s="191"/>
      <c r="TCY39" s="191"/>
      <c r="TCZ39" s="191"/>
      <c r="TDA39" s="191"/>
      <c r="TDB39" s="191"/>
      <c r="TDC39" s="191"/>
      <c r="TDD39" s="191"/>
      <c r="TDE39" s="191"/>
      <c r="TDF39" s="191"/>
      <c r="TDG39" s="191"/>
      <c r="TDH39" s="191"/>
      <c r="TDI39" s="191"/>
      <c r="TDJ39" s="191"/>
      <c r="TDK39" s="191"/>
      <c r="TDL39" s="191"/>
      <c r="TDM39" s="191"/>
      <c r="TDN39" s="191"/>
      <c r="TDO39" s="191"/>
      <c r="TDP39" s="191"/>
      <c r="TDQ39" s="191"/>
      <c r="TDR39" s="191"/>
      <c r="TDS39" s="191"/>
      <c r="TDT39" s="191"/>
      <c r="TDU39" s="191"/>
      <c r="TDV39" s="191"/>
      <c r="TDW39" s="191"/>
      <c r="TDX39" s="191"/>
      <c r="TDY39" s="191"/>
      <c r="TDZ39" s="191"/>
      <c r="TEA39" s="191"/>
      <c r="TEB39" s="191"/>
      <c r="TEC39" s="191"/>
      <c r="TED39" s="191"/>
      <c r="TEE39" s="191"/>
      <c r="TEF39" s="191"/>
      <c r="TEG39" s="191"/>
      <c r="TEH39" s="191"/>
      <c r="TEI39" s="191"/>
      <c r="TEJ39" s="191"/>
      <c r="TEK39" s="191"/>
      <c r="TEL39" s="191"/>
      <c r="TEM39" s="191"/>
      <c r="TEN39" s="191"/>
      <c r="TEO39" s="191"/>
      <c r="TEP39" s="191"/>
      <c r="TEQ39" s="191"/>
      <c r="TER39" s="191"/>
      <c r="TES39" s="191"/>
      <c r="TET39" s="191"/>
      <c r="TEU39" s="191"/>
      <c r="TEV39" s="191"/>
      <c r="TEW39" s="191"/>
      <c r="TEX39" s="191"/>
      <c r="TEY39" s="191"/>
      <c r="TEZ39" s="191"/>
      <c r="TFA39" s="191"/>
      <c r="TFB39" s="191"/>
      <c r="TFC39" s="191"/>
      <c r="TFD39" s="191"/>
      <c r="TFE39" s="191"/>
      <c r="TFF39" s="191"/>
      <c r="TFG39" s="191"/>
      <c r="TFH39" s="191"/>
      <c r="TFI39" s="191"/>
      <c r="TFJ39" s="191"/>
      <c r="TFK39" s="191"/>
      <c r="TFL39" s="191"/>
      <c r="TFM39" s="191"/>
      <c r="TFN39" s="191"/>
      <c r="TFO39" s="191"/>
      <c r="TFP39" s="191"/>
      <c r="TFQ39" s="191"/>
      <c r="TFR39" s="191"/>
      <c r="TFS39" s="191"/>
      <c r="TFT39" s="191"/>
      <c r="TFU39" s="191"/>
      <c r="TFV39" s="191"/>
      <c r="TFW39" s="191"/>
      <c r="TFX39" s="191"/>
      <c r="TFY39" s="191"/>
      <c r="TFZ39" s="191"/>
      <c r="TGA39" s="191"/>
      <c r="TGB39" s="191"/>
      <c r="TGC39" s="191"/>
      <c r="TGD39" s="191"/>
      <c r="TGE39" s="191"/>
      <c r="TGF39" s="191"/>
      <c r="TGG39" s="191"/>
      <c r="TGH39" s="191"/>
      <c r="TGI39" s="191"/>
      <c r="TGJ39" s="191"/>
      <c r="TGK39" s="191"/>
      <c r="TGL39" s="191"/>
      <c r="TGM39" s="191"/>
      <c r="TGN39" s="191"/>
      <c r="TGO39" s="191"/>
      <c r="TGP39" s="191"/>
      <c r="TGQ39" s="191"/>
      <c r="TGR39" s="191"/>
      <c r="TGS39" s="191"/>
      <c r="TGT39" s="191"/>
      <c r="TGU39" s="191"/>
      <c r="TGV39" s="191"/>
      <c r="TGW39" s="191"/>
      <c r="TGX39" s="191"/>
      <c r="TGY39" s="191"/>
      <c r="TGZ39" s="191"/>
      <c r="THA39" s="191"/>
      <c r="THB39" s="191"/>
      <c r="THC39" s="191"/>
      <c r="THD39" s="191"/>
      <c r="THE39" s="191"/>
      <c r="THF39" s="191"/>
      <c r="THG39" s="191"/>
      <c r="THH39" s="191"/>
      <c r="THI39" s="191"/>
      <c r="THJ39" s="191"/>
      <c r="THK39" s="191"/>
      <c r="THL39" s="191"/>
      <c r="THM39" s="191"/>
      <c r="THN39" s="191"/>
      <c r="THO39" s="191"/>
      <c r="THP39" s="191"/>
      <c r="THQ39" s="191"/>
      <c r="THR39" s="191"/>
      <c r="THS39" s="191"/>
      <c r="THT39" s="191"/>
      <c r="THU39" s="191"/>
      <c r="THV39" s="191"/>
      <c r="THW39" s="191"/>
      <c r="THX39" s="191"/>
      <c r="THY39" s="191"/>
      <c r="THZ39" s="191"/>
      <c r="TIA39" s="191"/>
      <c r="TIB39" s="191"/>
      <c r="TIC39" s="191"/>
      <c r="TID39" s="191"/>
      <c r="TIE39" s="191"/>
      <c r="TIF39" s="191"/>
      <c r="TIG39" s="191"/>
      <c r="TIH39" s="191"/>
      <c r="TII39" s="191"/>
      <c r="TIJ39" s="191"/>
      <c r="TIK39" s="191"/>
      <c r="TIL39" s="191"/>
      <c r="TIM39" s="191"/>
      <c r="TIN39" s="191"/>
      <c r="TIO39" s="191"/>
      <c r="TIP39" s="191"/>
      <c r="TIQ39" s="191"/>
      <c r="TIR39" s="191"/>
      <c r="TIS39" s="191"/>
      <c r="TIT39" s="191"/>
      <c r="TIU39" s="191"/>
      <c r="TIV39" s="191"/>
      <c r="TIW39" s="191"/>
      <c r="TIX39" s="191"/>
      <c r="TIY39" s="191"/>
      <c r="TIZ39" s="191"/>
      <c r="TJA39" s="191"/>
      <c r="TJB39" s="191"/>
      <c r="TJC39" s="191"/>
      <c r="TJD39" s="191"/>
      <c r="TJE39" s="191"/>
      <c r="TJF39" s="191"/>
      <c r="TJG39" s="191"/>
      <c r="TJH39" s="191"/>
      <c r="TJI39" s="191"/>
      <c r="TJJ39" s="191"/>
      <c r="TJK39" s="191"/>
      <c r="TJL39" s="191"/>
      <c r="TJM39" s="191"/>
      <c r="TJN39" s="191"/>
      <c r="TJO39" s="191"/>
      <c r="TJP39" s="191"/>
      <c r="TJQ39" s="191"/>
      <c r="TJR39" s="191"/>
      <c r="TJS39" s="191"/>
      <c r="TJT39" s="191"/>
      <c r="TJU39" s="191"/>
      <c r="TJV39" s="191"/>
      <c r="TJW39" s="191"/>
      <c r="TJX39" s="191"/>
      <c r="TJY39" s="191"/>
      <c r="TJZ39" s="191"/>
      <c r="TKA39" s="191"/>
      <c r="TKB39" s="191"/>
      <c r="TKC39" s="191"/>
      <c r="TKD39" s="191"/>
      <c r="TKE39" s="191"/>
      <c r="TKF39" s="191"/>
      <c r="TKG39" s="191"/>
      <c r="TKH39" s="191"/>
      <c r="TKI39" s="191"/>
      <c r="TKJ39" s="191"/>
      <c r="TKK39" s="191"/>
      <c r="TKL39" s="191"/>
      <c r="TKM39" s="191"/>
      <c r="TKN39" s="191"/>
      <c r="TKO39" s="191"/>
      <c r="TKP39" s="191"/>
      <c r="TKQ39" s="191"/>
      <c r="TKR39" s="191"/>
      <c r="TKS39" s="191"/>
      <c r="TKT39" s="191"/>
      <c r="TKU39" s="191"/>
      <c r="TKV39" s="191"/>
      <c r="TKW39" s="191"/>
      <c r="TKX39" s="191"/>
      <c r="TKY39" s="191"/>
      <c r="TKZ39" s="191"/>
      <c r="TLA39" s="191"/>
      <c r="TLB39" s="191"/>
      <c r="TLC39" s="191"/>
      <c r="TLD39" s="191"/>
      <c r="TLE39" s="191"/>
      <c r="TLF39" s="191"/>
      <c r="TLG39" s="191"/>
      <c r="TLH39" s="191"/>
      <c r="TLI39" s="191"/>
      <c r="TLJ39" s="191"/>
      <c r="TLK39" s="191"/>
      <c r="TLL39" s="191"/>
      <c r="TLM39" s="191"/>
      <c r="TLN39" s="191"/>
      <c r="TLO39" s="191"/>
      <c r="TLP39" s="191"/>
      <c r="TLQ39" s="191"/>
      <c r="TLR39" s="191"/>
      <c r="TLS39" s="191"/>
      <c r="TLT39" s="191"/>
      <c r="TLU39" s="191"/>
      <c r="TLV39" s="191"/>
      <c r="TLW39" s="191"/>
      <c r="TLX39" s="191"/>
      <c r="TLY39" s="191"/>
      <c r="TLZ39" s="191"/>
      <c r="TMA39" s="191"/>
      <c r="TMB39" s="191"/>
      <c r="TMC39" s="191"/>
      <c r="TMD39" s="191"/>
      <c r="TME39" s="191"/>
      <c r="TMF39" s="191"/>
      <c r="TMG39" s="191"/>
      <c r="TMH39" s="191"/>
      <c r="TMI39" s="191"/>
      <c r="TMJ39" s="191"/>
      <c r="TMK39" s="191"/>
      <c r="TML39" s="191"/>
      <c r="TMM39" s="191"/>
      <c r="TMN39" s="191"/>
      <c r="TMO39" s="191"/>
      <c r="TMP39" s="191"/>
      <c r="TMQ39" s="191"/>
      <c r="TMR39" s="191"/>
      <c r="TMS39" s="191"/>
      <c r="TMT39" s="191"/>
      <c r="TMU39" s="191"/>
      <c r="TMV39" s="191"/>
      <c r="TMW39" s="191"/>
      <c r="TMX39" s="191"/>
      <c r="TMY39" s="191"/>
      <c r="TMZ39" s="191"/>
      <c r="TNA39" s="191"/>
      <c r="TNB39" s="191"/>
      <c r="TNC39" s="191"/>
      <c r="TND39" s="191"/>
      <c r="TNE39" s="191"/>
      <c r="TNF39" s="191"/>
      <c r="TNG39" s="191"/>
      <c r="TNH39" s="191"/>
      <c r="TNI39" s="191"/>
      <c r="TNJ39" s="191"/>
      <c r="TNK39" s="191"/>
      <c r="TNL39" s="191"/>
      <c r="TNM39" s="191"/>
      <c r="TNN39" s="191"/>
      <c r="TNO39" s="191"/>
      <c r="TNP39" s="191"/>
      <c r="TNQ39" s="191"/>
      <c r="TNR39" s="191"/>
      <c r="TNS39" s="191"/>
      <c r="TNT39" s="191"/>
      <c r="TNU39" s="191"/>
      <c r="TNV39" s="191"/>
      <c r="TNW39" s="191"/>
      <c r="TNX39" s="191"/>
      <c r="TNY39" s="191"/>
      <c r="TNZ39" s="191"/>
      <c r="TOA39" s="191"/>
      <c r="TOB39" s="191"/>
      <c r="TOC39" s="191"/>
      <c r="TOD39" s="191"/>
      <c r="TOE39" s="191"/>
      <c r="TOF39" s="191"/>
      <c r="TOG39" s="191"/>
      <c r="TOH39" s="191"/>
      <c r="TOI39" s="191"/>
      <c r="TOJ39" s="191"/>
      <c r="TOK39" s="191"/>
      <c r="TOL39" s="191"/>
      <c r="TOM39" s="191"/>
      <c r="TON39" s="191"/>
      <c r="TOO39" s="191"/>
      <c r="TOP39" s="191"/>
      <c r="TOQ39" s="191"/>
      <c r="TOR39" s="191"/>
      <c r="TOS39" s="191"/>
      <c r="TOT39" s="191"/>
      <c r="TOU39" s="191"/>
      <c r="TOV39" s="191"/>
      <c r="TOW39" s="191"/>
      <c r="TOX39" s="191"/>
      <c r="TOY39" s="191"/>
      <c r="TOZ39" s="191"/>
      <c r="TPA39" s="191"/>
      <c r="TPB39" s="191"/>
      <c r="TPC39" s="191"/>
      <c r="TPD39" s="191"/>
      <c r="TPE39" s="191"/>
      <c r="TPF39" s="191"/>
      <c r="TPG39" s="191"/>
      <c r="TPH39" s="191"/>
      <c r="TPI39" s="191"/>
      <c r="TPJ39" s="191"/>
      <c r="TPK39" s="191"/>
      <c r="TPL39" s="191"/>
      <c r="TPM39" s="191"/>
      <c r="TPN39" s="191"/>
      <c r="TPO39" s="191"/>
      <c r="TPP39" s="191"/>
      <c r="TPQ39" s="191"/>
      <c r="TPR39" s="191"/>
      <c r="TPS39" s="191"/>
      <c r="TPT39" s="191"/>
      <c r="TPU39" s="191"/>
      <c r="TPV39" s="191"/>
      <c r="TPW39" s="191"/>
      <c r="TPX39" s="191"/>
      <c r="TPY39" s="191"/>
      <c r="TPZ39" s="191"/>
      <c r="TQA39" s="191"/>
      <c r="TQB39" s="191"/>
      <c r="TQC39" s="191"/>
      <c r="TQD39" s="191"/>
      <c r="TQE39" s="191"/>
      <c r="TQF39" s="191"/>
      <c r="TQG39" s="191"/>
      <c r="TQH39" s="191"/>
      <c r="TQI39" s="191"/>
      <c r="TQJ39" s="191"/>
      <c r="TQK39" s="191"/>
      <c r="TQL39" s="191"/>
      <c r="TQM39" s="191"/>
      <c r="TQN39" s="191"/>
      <c r="TQO39" s="191"/>
      <c r="TQP39" s="191"/>
      <c r="TQQ39" s="191"/>
      <c r="TQR39" s="191"/>
      <c r="TQS39" s="191"/>
      <c r="TQT39" s="191"/>
      <c r="TQU39" s="191"/>
      <c r="TQV39" s="191"/>
      <c r="TQW39" s="191"/>
      <c r="TQX39" s="191"/>
      <c r="TQY39" s="191"/>
      <c r="TQZ39" s="191"/>
      <c r="TRA39" s="191"/>
      <c r="TRB39" s="191"/>
      <c r="TRC39" s="191"/>
      <c r="TRD39" s="191"/>
      <c r="TRE39" s="191"/>
      <c r="TRF39" s="191"/>
      <c r="TRG39" s="191"/>
      <c r="TRH39" s="191"/>
      <c r="TRI39" s="191"/>
      <c r="TRJ39" s="191"/>
      <c r="TRK39" s="191"/>
      <c r="TRL39" s="191"/>
      <c r="TRM39" s="191"/>
      <c r="TRN39" s="191"/>
      <c r="TRO39" s="191"/>
      <c r="TRP39" s="191"/>
      <c r="TRQ39" s="191"/>
      <c r="TRR39" s="191"/>
      <c r="TRS39" s="191"/>
      <c r="TRT39" s="191"/>
      <c r="TRU39" s="191"/>
      <c r="TRV39" s="191"/>
      <c r="TRW39" s="191"/>
      <c r="TRX39" s="191"/>
      <c r="TRY39" s="191"/>
      <c r="TRZ39" s="191"/>
      <c r="TSA39" s="191"/>
      <c r="TSB39" s="191"/>
      <c r="TSC39" s="191"/>
      <c r="TSD39" s="191"/>
      <c r="TSE39" s="191"/>
      <c r="TSF39" s="191"/>
      <c r="TSG39" s="191"/>
      <c r="TSH39" s="191"/>
      <c r="TSI39" s="191"/>
      <c r="TSJ39" s="191"/>
      <c r="TSK39" s="191"/>
      <c r="TSL39" s="191"/>
      <c r="TSM39" s="191"/>
      <c r="TSN39" s="191"/>
      <c r="TSO39" s="191"/>
      <c r="TSP39" s="191"/>
      <c r="TSQ39" s="191"/>
      <c r="TSR39" s="191"/>
      <c r="TSS39" s="191"/>
      <c r="TST39" s="191"/>
      <c r="TSU39" s="191"/>
      <c r="TSV39" s="191"/>
      <c r="TSW39" s="191"/>
      <c r="TSX39" s="191"/>
      <c r="TSY39" s="191"/>
      <c r="TSZ39" s="191"/>
      <c r="TTA39" s="191"/>
      <c r="TTB39" s="191"/>
      <c r="TTC39" s="191"/>
      <c r="TTD39" s="191"/>
      <c r="TTE39" s="191"/>
      <c r="TTF39" s="191"/>
      <c r="TTG39" s="191"/>
      <c r="TTH39" s="191"/>
      <c r="TTI39" s="191"/>
      <c r="TTJ39" s="191"/>
      <c r="TTK39" s="191"/>
      <c r="TTL39" s="191"/>
      <c r="TTM39" s="191"/>
      <c r="TTN39" s="191"/>
      <c r="TTO39" s="191"/>
      <c r="TTP39" s="191"/>
      <c r="TTQ39" s="191"/>
      <c r="TTR39" s="191"/>
      <c r="TTS39" s="191"/>
      <c r="TTT39" s="191"/>
      <c r="TTU39" s="191"/>
      <c r="TTV39" s="191"/>
      <c r="TTW39" s="191"/>
      <c r="TTX39" s="191"/>
      <c r="TTY39" s="191"/>
      <c r="TTZ39" s="191"/>
      <c r="TUA39" s="191"/>
      <c r="TUB39" s="191"/>
      <c r="TUC39" s="191"/>
      <c r="TUD39" s="191"/>
      <c r="TUE39" s="191"/>
      <c r="TUF39" s="191"/>
      <c r="TUG39" s="191"/>
      <c r="TUH39" s="191"/>
      <c r="TUI39" s="191"/>
      <c r="TUJ39" s="191"/>
      <c r="TUK39" s="191"/>
      <c r="TUL39" s="191"/>
      <c r="TUM39" s="191"/>
      <c r="TUN39" s="191"/>
      <c r="TUO39" s="191"/>
      <c r="TUP39" s="191"/>
      <c r="TUQ39" s="191"/>
      <c r="TUR39" s="191"/>
      <c r="TUS39" s="191"/>
      <c r="TUT39" s="191"/>
      <c r="TUU39" s="191"/>
      <c r="TUV39" s="191"/>
      <c r="TUW39" s="191"/>
      <c r="TUX39" s="191"/>
      <c r="TUY39" s="191"/>
      <c r="TUZ39" s="191"/>
      <c r="TVA39" s="191"/>
      <c r="TVB39" s="191"/>
      <c r="TVC39" s="191"/>
      <c r="TVD39" s="191"/>
      <c r="TVE39" s="191"/>
      <c r="TVF39" s="191"/>
      <c r="TVG39" s="191"/>
      <c r="TVH39" s="191"/>
      <c r="TVI39" s="191"/>
      <c r="TVJ39" s="191"/>
      <c r="TVK39" s="191"/>
      <c r="TVL39" s="191"/>
      <c r="TVM39" s="191"/>
      <c r="TVN39" s="191"/>
      <c r="TVO39" s="191"/>
      <c r="TVP39" s="191"/>
      <c r="TVQ39" s="191"/>
      <c r="TVR39" s="191"/>
      <c r="TVS39" s="191"/>
      <c r="TVT39" s="191"/>
      <c r="TVU39" s="191"/>
      <c r="TVV39" s="191"/>
      <c r="TVW39" s="191"/>
      <c r="TVX39" s="191"/>
      <c r="TVY39" s="191"/>
      <c r="TVZ39" s="191"/>
      <c r="TWA39" s="191"/>
      <c r="TWB39" s="191"/>
      <c r="TWC39" s="191"/>
      <c r="TWD39" s="191"/>
      <c r="TWE39" s="191"/>
      <c r="TWF39" s="191"/>
      <c r="TWG39" s="191"/>
      <c r="TWH39" s="191"/>
      <c r="TWI39" s="191"/>
      <c r="TWJ39" s="191"/>
      <c r="TWK39" s="191"/>
      <c r="TWL39" s="191"/>
      <c r="TWM39" s="191"/>
      <c r="TWN39" s="191"/>
      <c r="TWO39" s="191"/>
      <c r="TWP39" s="191"/>
      <c r="TWQ39" s="191"/>
      <c r="TWR39" s="191"/>
      <c r="TWS39" s="191"/>
      <c r="TWT39" s="191"/>
      <c r="TWU39" s="191"/>
      <c r="TWV39" s="191"/>
      <c r="TWW39" s="191"/>
      <c r="TWX39" s="191"/>
      <c r="TWY39" s="191"/>
      <c r="TWZ39" s="191"/>
      <c r="TXA39" s="191"/>
      <c r="TXB39" s="191"/>
      <c r="TXC39" s="191"/>
      <c r="TXD39" s="191"/>
      <c r="TXE39" s="191"/>
      <c r="TXF39" s="191"/>
      <c r="TXG39" s="191"/>
      <c r="TXH39" s="191"/>
      <c r="TXI39" s="191"/>
      <c r="TXJ39" s="191"/>
      <c r="TXK39" s="191"/>
      <c r="TXL39" s="191"/>
      <c r="TXM39" s="191"/>
      <c r="TXN39" s="191"/>
      <c r="TXO39" s="191"/>
      <c r="TXP39" s="191"/>
      <c r="TXQ39" s="191"/>
      <c r="TXR39" s="191"/>
      <c r="TXS39" s="191"/>
      <c r="TXT39" s="191"/>
      <c r="TXU39" s="191"/>
      <c r="TXV39" s="191"/>
      <c r="TXW39" s="191"/>
      <c r="TXX39" s="191"/>
      <c r="TXY39" s="191"/>
      <c r="TXZ39" s="191"/>
      <c r="TYA39" s="191"/>
      <c r="TYB39" s="191"/>
      <c r="TYC39" s="191"/>
      <c r="TYD39" s="191"/>
      <c r="TYE39" s="191"/>
      <c r="TYF39" s="191"/>
      <c r="TYG39" s="191"/>
      <c r="TYH39" s="191"/>
      <c r="TYI39" s="191"/>
      <c r="TYJ39" s="191"/>
      <c r="TYK39" s="191"/>
      <c r="TYL39" s="191"/>
      <c r="TYM39" s="191"/>
      <c r="TYN39" s="191"/>
      <c r="TYO39" s="191"/>
      <c r="TYP39" s="191"/>
      <c r="TYQ39" s="191"/>
      <c r="TYR39" s="191"/>
      <c r="TYS39" s="191"/>
      <c r="TYT39" s="191"/>
      <c r="TYU39" s="191"/>
      <c r="TYV39" s="191"/>
      <c r="TYW39" s="191"/>
      <c r="TYX39" s="191"/>
      <c r="TYY39" s="191"/>
      <c r="TYZ39" s="191"/>
      <c r="TZA39" s="191"/>
      <c r="TZB39" s="191"/>
      <c r="TZC39" s="191"/>
      <c r="TZD39" s="191"/>
      <c r="TZE39" s="191"/>
      <c r="TZF39" s="191"/>
      <c r="TZG39" s="191"/>
      <c r="TZH39" s="191"/>
      <c r="TZI39" s="191"/>
      <c r="TZJ39" s="191"/>
      <c r="TZK39" s="191"/>
      <c r="TZL39" s="191"/>
      <c r="TZM39" s="191"/>
      <c r="TZN39" s="191"/>
      <c r="TZO39" s="191"/>
      <c r="TZP39" s="191"/>
      <c r="TZQ39" s="191"/>
      <c r="TZR39" s="191"/>
      <c r="TZS39" s="191"/>
      <c r="TZT39" s="191"/>
      <c r="TZU39" s="191"/>
      <c r="TZV39" s="191"/>
      <c r="TZW39" s="191"/>
      <c r="TZX39" s="191"/>
      <c r="TZY39" s="191"/>
      <c r="TZZ39" s="191"/>
      <c r="UAA39" s="191"/>
      <c r="UAB39" s="191"/>
      <c r="UAC39" s="191"/>
      <c r="UAD39" s="191"/>
      <c r="UAE39" s="191"/>
      <c r="UAF39" s="191"/>
      <c r="UAG39" s="191"/>
      <c r="UAH39" s="191"/>
      <c r="UAI39" s="191"/>
      <c r="UAJ39" s="191"/>
      <c r="UAK39" s="191"/>
      <c r="UAL39" s="191"/>
      <c r="UAM39" s="191"/>
      <c r="UAN39" s="191"/>
      <c r="UAO39" s="191"/>
      <c r="UAP39" s="191"/>
      <c r="UAQ39" s="191"/>
      <c r="UAR39" s="191"/>
      <c r="UAS39" s="191"/>
      <c r="UAT39" s="191"/>
      <c r="UAU39" s="191"/>
      <c r="UAV39" s="191"/>
      <c r="UAW39" s="191"/>
      <c r="UAX39" s="191"/>
      <c r="UAY39" s="191"/>
      <c r="UAZ39" s="191"/>
      <c r="UBA39" s="191"/>
      <c r="UBB39" s="191"/>
      <c r="UBC39" s="191"/>
      <c r="UBD39" s="191"/>
      <c r="UBE39" s="191"/>
      <c r="UBF39" s="191"/>
      <c r="UBG39" s="191"/>
      <c r="UBH39" s="191"/>
      <c r="UBI39" s="191"/>
      <c r="UBJ39" s="191"/>
      <c r="UBK39" s="191"/>
      <c r="UBL39" s="191"/>
      <c r="UBM39" s="191"/>
      <c r="UBN39" s="191"/>
      <c r="UBO39" s="191"/>
      <c r="UBP39" s="191"/>
      <c r="UBQ39" s="191"/>
      <c r="UBR39" s="191"/>
      <c r="UBS39" s="191"/>
      <c r="UBT39" s="191"/>
      <c r="UBU39" s="191"/>
      <c r="UBV39" s="191"/>
      <c r="UBW39" s="191"/>
      <c r="UBX39" s="191"/>
      <c r="UBY39" s="191"/>
      <c r="UBZ39" s="191"/>
      <c r="UCA39" s="191"/>
      <c r="UCB39" s="191"/>
      <c r="UCC39" s="191"/>
      <c r="UCD39" s="191"/>
      <c r="UCE39" s="191"/>
      <c r="UCF39" s="191"/>
      <c r="UCG39" s="191"/>
      <c r="UCH39" s="191"/>
      <c r="UCI39" s="191"/>
      <c r="UCJ39" s="191"/>
      <c r="UCK39" s="191"/>
      <c r="UCL39" s="191"/>
      <c r="UCM39" s="191"/>
      <c r="UCN39" s="191"/>
      <c r="UCO39" s="191"/>
      <c r="UCP39" s="191"/>
      <c r="UCQ39" s="191"/>
      <c r="UCR39" s="191"/>
      <c r="UCS39" s="191"/>
      <c r="UCT39" s="191"/>
      <c r="UCU39" s="191"/>
      <c r="UCV39" s="191"/>
      <c r="UCW39" s="191"/>
      <c r="UCX39" s="191"/>
      <c r="UCY39" s="191"/>
      <c r="UCZ39" s="191"/>
      <c r="UDA39" s="191"/>
      <c r="UDB39" s="191"/>
      <c r="UDC39" s="191"/>
      <c r="UDD39" s="191"/>
      <c r="UDE39" s="191"/>
      <c r="UDF39" s="191"/>
      <c r="UDG39" s="191"/>
      <c r="UDH39" s="191"/>
      <c r="UDI39" s="191"/>
      <c r="UDJ39" s="191"/>
      <c r="UDK39" s="191"/>
      <c r="UDL39" s="191"/>
      <c r="UDM39" s="191"/>
      <c r="UDN39" s="191"/>
      <c r="UDO39" s="191"/>
      <c r="UDP39" s="191"/>
      <c r="UDQ39" s="191"/>
      <c r="UDR39" s="191"/>
      <c r="UDS39" s="191"/>
      <c r="UDT39" s="191"/>
      <c r="UDU39" s="191"/>
      <c r="UDV39" s="191"/>
      <c r="UDW39" s="191"/>
      <c r="UDX39" s="191"/>
      <c r="UDY39" s="191"/>
      <c r="UDZ39" s="191"/>
      <c r="UEA39" s="191"/>
      <c r="UEB39" s="191"/>
      <c r="UEC39" s="191"/>
      <c r="UED39" s="191"/>
      <c r="UEE39" s="191"/>
      <c r="UEF39" s="191"/>
      <c r="UEG39" s="191"/>
      <c r="UEH39" s="191"/>
      <c r="UEI39" s="191"/>
      <c r="UEJ39" s="191"/>
      <c r="UEK39" s="191"/>
      <c r="UEL39" s="191"/>
      <c r="UEM39" s="191"/>
      <c r="UEN39" s="191"/>
      <c r="UEO39" s="191"/>
      <c r="UEP39" s="191"/>
      <c r="UEQ39" s="191"/>
      <c r="UER39" s="191"/>
      <c r="UES39" s="191"/>
      <c r="UET39" s="191"/>
      <c r="UEU39" s="191"/>
      <c r="UEV39" s="191"/>
      <c r="UEW39" s="191"/>
      <c r="UEX39" s="191"/>
      <c r="UEY39" s="191"/>
      <c r="UEZ39" s="191"/>
      <c r="UFA39" s="191"/>
      <c r="UFB39" s="191"/>
      <c r="UFC39" s="191"/>
      <c r="UFD39" s="191"/>
      <c r="UFE39" s="191"/>
      <c r="UFF39" s="191"/>
      <c r="UFG39" s="191"/>
      <c r="UFH39" s="191"/>
      <c r="UFI39" s="191"/>
      <c r="UFJ39" s="191"/>
      <c r="UFK39" s="191"/>
      <c r="UFL39" s="191"/>
      <c r="UFM39" s="191"/>
      <c r="UFN39" s="191"/>
      <c r="UFO39" s="191"/>
      <c r="UFP39" s="191"/>
      <c r="UFQ39" s="191"/>
      <c r="UFR39" s="191"/>
      <c r="UFS39" s="191"/>
      <c r="UFT39" s="191"/>
      <c r="UFU39" s="191"/>
      <c r="UFV39" s="191"/>
      <c r="UFW39" s="191"/>
      <c r="UFX39" s="191"/>
      <c r="UFY39" s="191"/>
      <c r="UFZ39" s="191"/>
      <c r="UGA39" s="191"/>
      <c r="UGB39" s="191"/>
      <c r="UGC39" s="191"/>
      <c r="UGD39" s="191"/>
      <c r="UGE39" s="191"/>
      <c r="UGF39" s="191"/>
      <c r="UGG39" s="191"/>
      <c r="UGH39" s="191"/>
      <c r="UGI39" s="191"/>
      <c r="UGJ39" s="191"/>
      <c r="UGK39" s="191"/>
      <c r="UGL39" s="191"/>
      <c r="UGM39" s="191"/>
      <c r="UGN39" s="191"/>
      <c r="UGO39" s="191"/>
      <c r="UGP39" s="191"/>
      <c r="UGQ39" s="191"/>
      <c r="UGR39" s="191"/>
      <c r="UGS39" s="191"/>
      <c r="UGT39" s="191"/>
      <c r="UGU39" s="191"/>
      <c r="UGV39" s="191"/>
      <c r="UGW39" s="191"/>
      <c r="UGX39" s="191"/>
      <c r="UGY39" s="191"/>
      <c r="UGZ39" s="191"/>
      <c r="UHA39" s="191"/>
      <c r="UHB39" s="191"/>
      <c r="UHC39" s="191"/>
      <c r="UHD39" s="191"/>
      <c r="UHE39" s="191"/>
      <c r="UHF39" s="191"/>
      <c r="UHG39" s="191"/>
      <c r="UHH39" s="191"/>
      <c r="UHI39" s="191"/>
      <c r="UHJ39" s="191"/>
      <c r="UHK39" s="191"/>
      <c r="UHL39" s="191"/>
      <c r="UHM39" s="191"/>
      <c r="UHN39" s="191"/>
      <c r="UHO39" s="191"/>
      <c r="UHP39" s="191"/>
      <c r="UHQ39" s="191"/>
      <c r="UHR39" s="191"/>
      <c r="UHS39" s="191"/>
      <c r="UHT39" s="191"/>
      <c r="UHU39" s="191"/>
      <c r="UHV39" s="191"/>
      <c r="UHW39" s="191"/>
      <c r="UHX39" s="191"/>
      <c r="UHY39" s="191"/>
      <c r="UHZ39" s="191"/>
      <c r="UIA39" s="191"/>
      <c r="UIB39" s="191"/>
      <c r="UIC39" s="191"/>
      <c r="UID39" s="191"/>
      <c r="UIE39" s="191"/>
      <c r="UIF39" s="191"/>
      <c r="UIG39" s="191"/>
      <c r="UIH39" s="191"/>
      <c r="UII39" s="191"/>
      <c r="UIJ39" s="191"/>
      <c r="UIK39" s="191"/>
      <c r="UIL39" s="191"/>
      <c r="UIM39" s="191"/>
      <c r="UIN39" s="191"/>
      <c r="UIO39" s="191"/>
      <c r="UIP39" s="191"/>
      <c r="UIQ39" s="191"/>
      <c r="UIR39" s="191"/>
      <c r="UIS39" s="191"/>
      <c r="UIT39" s="191"/>
      <c r="UIU39" s="191"/>
      <c r="UIV39" s="191"/>
      <c r="UIW39" s="191"/>
      <c r="UIX39" s="191"/>
      <c r="UIY39" s="191"/>
      <c r="UIZ39" s="191"/>
      <c r="UJA39" s="191"/>
      <c r="UJB39" s="191"/>
      <c r="UJC39" s="191"/>
      <c r="UJD39" s="191"/>
      <c r="UJE39" s="191"/>
      <c r="UJF39" s="191"/>
      <c r="UJG39" s="191"/>
      <c r="UJH39" s="191"/>
      <c r="UJI39" s="191"/>
      <c r="UJJ39" s="191"/>
      <c r="UJK39" s="191"/>
      <c r="UJL39" s="191"/>
      <c r="UJM39" s="191"/>
      <c r="UJN39" s="191"/>
      <c r="UJO39" s="191"/>
      <c r="UJP39" s="191"/>
      <c r="UJQ39" s="191"/>
      <c r="UJR39" s="191"/>
      <c r="UJS39" s="191"/>
      <c r="UJT39" s="191"/>
      <c r="UJU39" s="191"/>
      <c r="UJV39" s="191"/>
      <c r="UJW39" s="191"/>
      <c r="UJX39" s="191"/>
      <c r="UJY39" s="191"/>
      <c r="UJZ39" s="191"/>
      <c r="UKA39" s="191"/>
      <c r="UKB39" s="191"/>
      <c r="UKC39" s="191"/>
      <c r="UKD39" s="191"/>
      <c r="UKE39" s="191"/>
      <c r="UKF39" s="191"/>
      <c r="UKG39" s="191"/>
      <c r="UKH39" s="191"/>
      <c r="UKI39" s="191"/>
      <c r="UKJ39" s="191"/>
      <c r="UKK39" s="191"/>
      <c r="UKL39" s="191"/>
      <c r="UKM39" s="191"/>
      <c r="UKN39" s="191"/>
      <c r="UKO39" s="191"/>
      <c r="UKP39" s="191"/>
      <c r="UKQ39" s="191"/>
      <c r="UKR39" s="191"/>
      <c r="UKS39" s="191"/>
      <c r="UKT39" s="191"/>
      <c r="UKU39" s="191"/>
      <c r="UKV39" s="191"/>
      <c r="UKW39" s="191"/>
      <c r="UKX39" s="191"/>
      <c r="UKY39" s="191"/>
      <c r="UKZ39" s="191"/>
      <c r="ULA39" s="191"/>
      <c r="ULB39" s="191"/>
      <c r="ULC39" s="191"/>
      <c r="ULD39" s="191"/>
      <c r="ULE39" s="191"/>
      <c r="ULF39" s="191"/>
      <c r="ULG39" s="191"/>
      <c r="ULH39" s="191"/>
      <c r="ULI39" s="191"/>
      <c r="ULJ39" s="191"/>
      <c r="ULK39" s="191"/>
      <c r="ULL39" s="191"/>
      <c r="ULM39" s="191"/>
      <c r="ULN39" s="191"/>
      <c r="ULO39" s="191"/>
      <c r="ULP39" s="191"/>
      <c r="ULQ39" s="191"/>
      <c r="ULR39" s="191"/>
      <c r="ULS39" s="191"/>
      <c r="ULT39" s="191"/>
      <c r="ULU39" s="191"/>
      <c r="ULV39" s="191"/>
      <c r="ULW39" s="191"/>
      <c r="ULX39" s="191"/>
      <c r="ULY39" s="191"/>
      <c r="ULZ39" s="191"/>
      <c r="UMA39" s="191"/>
      <c r="UMB39" s="191"/>
      <c r="UMC39" s="191"/>
      <c r="UMD39" s="191"/>
      <c r="UME39" s="191"/>
      <c r="UMF39" s="191"/>
      <c r="UMG39" s="191"/>
      <c r="UMH39" s="191"/>
      <c r="UMI39" s="191"/>
      <c r="UMJ39" s="191"/>
      <c r="UMK39" s="191"/>
      <c r="UML39" s="191"/>
      <c r="UMM39" s="191"/>
      <c r="UMN39" s="191"/>
      <c r="UMO39" s="191"/>
      <c r="UMP39" s="191"/>
      <c r="UMQ39" s="191"/>
      <c r="UMR39" s="191"/>
      <c r="UMS39" s="191"/>
      <c r="UMT39" s="191"/>
      <c r="UMU39" s="191"/>
      <c r="UMV39" s="191"/>
      <c r="UMW39" s="191"/>
      <c r="UMX39" s="191"/>
      <c r="UMY39" s="191"/>
      <c r="UMZ39" s="191"/>
      <c r="UNA39" s="191"/>
      <c r="UNB39" s="191"/>
      <c r="UNC39" s="191"/>
      <c r="UND39" s="191"/>
      <c r="UNE39" s="191"/>
      <c r="UNF39" s="191"/>
      <c r="UNG39" s="191"/>
      <c r="UNH39" s="191"/>
      <c r="UNI39" s="191"/>
      <c r="UNJ39" s="191"/>
      <c r="UNK39" s="191"/>
      <c r="UNL39" s="191"/>
      <c r="UNM39" s="191"/>
      <c r="UNN39" s="191"/>
      <c r="UNO39" s="191"/>
      <c r="UNP39" s="191"/>
      <c r="UNQ39" s="191"/>
      <c r="UNR39" s="191"/>
      <c r="UNS39" s="191"/>
      <c r="UNT39" s="191"/>
      <c r="UNU39" s="191"/>
      <c r="UNV39" s="191"/>
      <c r="UNW39" s="191"/>
      <c r="UNX39" s="191"/>
      <c r="UNY39" s="191"/>
      <c r="UNZ39" s="191"/>
      <c r="UOA39" s="191"/>
      <c r="UOB39" s="191"/>
      <c r="UOC39" s="191"/>
      <c r="UOD39" s="191"/>
      <c r="UOE39" s="191"/>
      <c r="UOF39" s="191"/>
      <c r="UOG39" s="191"/>
      <c r="UOH39" s="191"/>
      <c r="UOI39" s="191"/>
      <c r="UOJ39" s="191"/>
      <c r="UOK39" s="191"/>
      <c r="UOL39" s="191"/>
      <c r="UOM39" s="191"/>
      <c r="UON39" s="191"/>
      <c r="UOO39" s="191"/>
      <c r="UOP39" s="191"/>
      <c r="UOQ39" s="191"/>
      <c r="UOR39" s="191"/>
      <c r="UOS39" s="191"/>
      <c r="UOT39" s="191"/>
      <c r="UOU39" s="191"/>
      <c r="UOV39" s="191"/>
      <c r="UOW39" s="191"/>
      <c r="UOX39" s="191"/>
      <c r="UOY39" s="191"/>
      <c r="UOZ39" s="191"/>
      <c r="UPA39" s="191"/>
      <c r="UPB39" s="191"/>
      <c r="UPC39" s="191"/>
      <c r="UPD39" s="191"/>
      <c r="UPE39" s="191"/>
      <c r="UPF39" s="191"/>
      <c r="UPG39" s="191"/>
      <c r="UPH39" s="191"/>
      <c r="UPI39" s="191"/>
      <c r="UPJ39" s="191"/>
      <c r="UPK39" s="191"/>
      <c r="UPL39" s="191"/>
      <c r="UPM39" s="191"/>
      <c r="UPN39" s="191"/>
      <c r="UPO39" s="191"/>
      <c r="UPP39" s="191"/>
      <c r="UPQ39" s="191"/>
      <c r="UPR39" s="191"/>
      <c r="UPS39" s="191"/>
      <c r="UPT39" s="191"/>
      <c r="UPU39" s="191"/>
      <c r="UPV39" s="191"/>
      <c r="UPW39" s="191"/>
      <c r="UPX39" s="191"/>
      <c r="UPY39" s="191"/>
      <c r="UPZ39" s="191"/>
      <c r="UQA39" s="191"/>
      <c r="UQB39" s="191"/>
      <c r="UQC39" s="191"/>
      <c r="UQD39" s="191"/>
      <c r="UQE39" s="191"/>
      <c r="UQF39" s="191"/>
      <c r="UQG39" s="191"/>
      <c r="UQH39" s="191"/>
      <c r="UQI39" s="191"/>
      <c r="UQJ39" s="191"/>
      <c r="UQK39" s="191"/>
      <c r="UQL39" s="191"/>
      <c r="UQM39" s="191"/>
      <c r="UQN39" s="191"/>
      <c r="UQO39" s="191"/>
      <c r="UQP39" s="191"/>
      <c r="UQQ39" s="191"/>
      <c r="UQR39" s="191"/>
      <c r="UQS39" s="191"/>
      <c r="UQT39" s="191"/>
      <c r="UQU39" s="191"/>
      <c r="UQV39" s="191"/>
      <c r="UQW39" s="191"/>
      <c r="UQX39" s="191"/>
      <c r="UQY39" s="191"/>
      <c r="UQZ39" s="191"/>
      <c r="URA39" s="191"/>
      <c r="URB39" s="191"/>
      <c r="URC39" s="191"/>
      <c r="URD39" s="191"/>
      <c r="URE39" s="191"/>
      <c r="URF39" s="191"/>
      <c r="URG39" s="191"/>
      <c r="URH39" s="191"/>
      <c r="URI39" s="191"/>
      <c r="URJ39" s="191"/>
      <c r="URK39" s="191"/>
      <c r="URL39" s="191"/>
      <c r="URM39" s="191"/>
      <c r="URN39" s="191"/>
      <c r="URO39" s="191"/>
      <c r="URP39" s="191"/>
      <c r="URQ39" s="191"/>
      <c r="URR39" s="191"/>
      <c r="URS39" s="191"/>
      <c r="URT39" s="191"/>
      <c r="URU39" s="191"/>
      <c r="URV39" s="191"/>
      <c r="URW39" s="191"/>
      <c r="URX39" s="191"/>
      <c r="URY39" s="191"/>
      <c r="URZ39" s="191"/>
      <c r="USA39" s="191"/>
      <c r="USB39" s="191"/>
      <c r="USC39" s="191"/>
      <c r="USD39" s="191"/>
      <c r="USE39" s="191"/>
      <c r="USF39" s="191"/>
      <c r="USG39" s="191"/>
      <c r="USH39" s="191"/>
      <c r="USI39" s="191"/>
      <c r="USJ39" s="191"/>
      <c r="USK39" s="191"/>
      <c r="USL39" s="191"/>
      <c r="USM39" s="191"/>
      <c r="USN39" s="191"/>
      <c r="USO39" s="191"/>
      <c r="USP39" s="191"/>
      <c r="USQ39" s="191"/>
      <c r="USR39" s="191"/>
      <c r="USS39" s="191"/>
      <c r="UST39" s="191"/>
      <c r="USU39" s="191"/>
      <c r="USV39" s="191"/>
      <c r="USW39" s="191"/>
      <c r="USX39" s="191"/>
      <c r="USY39" s="191"/>
      <c r="USZ39" s="191"/>
      <c r="UTA39" s="191"/>
      <c r="UTB39" s="191"/>
      <c r="UTC39" s="191"/>
      <c r="UTD39" s="191"/>
      <c r="UTE39" s="191"/>
      <c r="UTF39" s="191"/>
      <c r="UTG39" s="191"/>
      <c r="UTH39" s="191"/>
      <c r="UTI39" s="191"/>
      <c r="UTJ39" s="191"/>
      <c r="UTK39" s="191"/>
      <c r="UTL39" s="191"/>
      <c r="UTM39" s="191"/>
      <c r="UTN39" s="191"/>
      <c r="UTO39" s="191"/>
      <c r="UTP39" s="191"/>
      <c r="UTQ39" s="191"/>
      <c r="UTR39" s="191"/>
      <c r="UTS39" s="191"/>
      <c r="UTT39" s="191"/>
      <c r="UTU39" s="191"/>
      <c r="UTV39" s="191"/>
      <c r="UTW39" s="191"/>
      <c r="UTX39" s="191"/>
      <c r="UTY39" s="191"/>
      <c r="UTZ39" s="191"/>
      <c r="UUA39" s="191"/>
      <c r="UUB39" s="191"/>
      <c r="UUC39" s="191"/>
      <c r="UUD39" s="191"/>
      <c r="UUE39" s="191"/>
      <c r="UUF39" s="191"/>
      <c r="UUG39" s="191"/>
      <c r="UUH39" s="191"/>
      <c r="UUI39" s="191"/>
      <c r="UUJ39" s="191"/>
      <c r="UUK39" s="191"/>
      <c r="UUL39" s="191"/>
      <c r="UUM39" s="191"/>
      <c r="UUN39" s="191"/>
      <c r="UUO39" s="191"/>
      <c r="UUP39" s="191"/>
      <c r="UUQ39" s="191"/>
      <c r="UUR39" s="191"/>
      <c r="UUS39" s="191"/>
      <c r="UUT39" s="191"/>
      <c r="UUU39" s="191"/>
      <c r="UUV39" s="191"/>
      <c r="UUW39" s="191"/>
      <c r="UUX39" s="191"/>
      <c r="UUY39" s="191"/>
      <c r="UUZ39" s="191"/>
      <c r="UVA39" s="191"/>
      <c r="UVB39" s="191"/>
      <c r="UVC39" s="191"/>
      <c r="UVD39" s="191"/>
      <c r="UVE39" s="191"/>
      <c r="UVF39" s="191"/>
      <c r="UVG39" s="191"/>
      <c r="UVH39" s="191"/>
      <c r="UVI39" s="191"/>
      <c r="UVJ39" s="191"/>
      <c r="UVK39" s="191"/>
      <c r="UVL39" s="191"/>
      <c r="UVM39" s="191"/>
      <c r="UVN39" s="191"/>
      <c r="UVO39" s="191"/>
      <c r="UVP39" s="191"/>
      <c r="UVQ39" s="191"/>
      <c r="UVR39" s="191"/>
      <c r="UVS39" s="191"/>
      <c r="UVT39" s="191"/>
      <c r="UVU39" s="191"/>
      <c r="UVV39" s="191"/>
      <c r="UVW39" s="191"/>
      <c r="UVX39" s="191"/>
      <c r="UVY39" s="191"/>
      <c r="UVZ39" s="191"/>
      <c r="UWA39" s="191"/>
      <c r="UWB39" s="191"/>
      <c r="UWC39" s="191"/>
      <c r="UWD39" s="191"/>
      <c r="UWE39" s="191"/>
      <c r="UWF39" s="191"/>
      <c r="UWG39" s="191"/>
      <c r="UWH39" s="191"/>
      <c r="UWI39" s="191"/>
      <c r="UWJ39" s="191"/>
      <c r="UWK39" s="191"/>
      <c r="UWL39" s="191"/>
      <c r="UWM39" s="191"/>
      <c r="UWN39" s="191"/>
      <c r="UWO39" s="191"/>
      <c r="UWP39" s="191"/>
      <c r="UWQ39" s="191"/>
      <c r="UWR39" s="191"/>
      <c r="UWS39" s="191"/>
      <c r="UWT39" s="191"/>
      <c r="UWU39" s="191"/>
      <c r="UWV39" s="191"/>
      <c r="UWW39" s="191"/>
      <c r="UWX39" s="191"/>
      <c r="UWY39" s="191"/>
      <c r="UWZ39" s="191"/>
      <c r="UXA39" s="191"/>
      <c r="UXB39" s="191"/>
      <c r="UXC39" s="191"/>
      <c r="UXD39" s="191"/>
      <c r="UXE39" s="191"/>
      <c r="UXF39" s="191"/>
      <c r="UXG39" s="191"/>
      <c r="UXH39" s="191"/>
      <c r="UXI39" s="191"/>
      <c r="UXJ39" s="191"/>
      <c r="UXK39" s="191"/>
      <c r="UXL39" s="191"/>
      <c r="UXM39" s="191"/>
      <c r="UXN39" s="191"/>
      <c r="UXO39" s="191"/>
      <c r="UXP39" s="191"/>
      <c r="UXQ39" s="191"/>
      <c r="UXR39" s="191"/>
      <c r="UXS39" s="191"/>
      <c r="UXT39" s="191"/>
      <c r="UXU39" s="191"/>
      <c r="UXV39" s="191"/>
      <c r="UXW39" s="191"/>
      <c r="UXX39" s="191"/>
      <c r="UXY39" s="191"/>
      <c r="UXZ39" s="191"/>
      <c r="UYA39" s="191"/>
      <c r="UYB39" s="191"/>
      <c r="UYC39" s="191"/>
      <c r="UYD39" s="191"/>
      <c r="UYE39" s="191"/>
      <c r="UYF39" s="191"/>
      <c r="UYG39" s="191"/>
      <c r="UYH39" s="191"/>
      <c r="UYI39" s="191"/>
      <c r="UYJ39" s="191"/>
      <c r="UYK39" s="191"/>
      <c r="UYL39" s="191"/>
      <c r="UYM39" s="191"/>
      <c r="UYN39" s="191"/>
      <c r="UYO39" s="191"/>
      <c r="UYP39" s="191"/>
      <c r="UYQ39" s="191"/>
      <c r="UYR39" s="191"/>
      <c r="UYS39" s="191"/>
      <c r="UYT39" s="191"/>
      <c r="UYU39" s="191"/>
      <c r="UYV39" s="191"/>
      <c r="UYW39" s="191"/>
      <c r="UYX39" s="191"/>
      <c r="UYY39" s="191"/>
      <c r="UYZ39" s="191"/>
      <c r="UZA39" s="191"/>
      <c r="UZB39" s="191"/>
      <c r="UZC39" s="191"/>
      <c r="UZD39" s="191"/>
      <c r="UZE39" s="191"/>
      <c r="UZF39" s="191"/>
      <c r="UZG39" s="191"/>
      <c r="UZH39" s="191"/>
      <c r="UZI39" s="191"/>
      <c r="UZJ39" s="191"/>
      <c r="UZK39" s="191"/>
      <c r="UZL39" s="191"/>
      <c r="UZM39" s="191"/>
      <c r="UZN39" s="191"/>
      <c r="UZO39" s="191"/>
      <c r="UZP39" s="191"/>
      <c r="UZQ39" s="191"/>
      <c r="UZR39" s="191"/>
      <c r="UZS39" s="191"/>
      <c r="UZT39" s="191"/>
      <c r="UZU39" s="191"/>
      <c r="UZV39" s="191"/>
      <c r="UZW39" s="191"/>
      <c r="UZX39" s="191"/>
      <c r="UZY39" s="191"/>
      <c r="UZZ39" s="191"/>
      <c r="VAA39" s="191"/>
      <c r="VAB39" s="191"/>
      <c r="VAC39" s="191"/>
      <c r="VAD39" s="191"/>
      <c r="VAE39" s="191"/>
      <c r="VAF39" s="191"/>
      <c r="VAG39" s="191"/>
      <c r="VAH39" s="191"/>
      <c r="VAI39" s="191"/>
      <c r="VAJ39" s="191"/>
      <c r="VAK39" s="191"/>
      <c r="VAL39" s="191"/>
      <c r="VAM39" s="191"/>
      <c r="VAN39" s="191"/>
      <c r="VAO39" s="191"/>
      <c r="VAP39" s="191"/>
      <c r="VAQ39" s="191"/>
      <c r="VAR39" s="191"/>
      <c r="VAS39" s="191"/>
      <c r="VAT39" s="191"/>
      <c r="VAU39" s="191"/>
      <c r="VAV39" s="191"/>
      <c r="VAW39" s="191"/>
      <c r="VAX39" s="191"/>
      <c r="VAY39" s="191"/>
      <c r="VAZ39" s="191"/>
      <c r="VBA39" s="191"/>
      <c r="VBB39" s="191"/>
      <c r="VBC39" s="191"/>
      <c r="VBD39" s="191"/>
      <c r="VBE39" s="191"/>
      <c r="VBF39" s="191"/>
      <c r="VBG39" s="191"/>
      <c r="VBH39" s="191"/>
      <c r="VBI39" s="191"/>
      <c r="VBJ39" s="191"/>
      <c r="VBK39" s="191"/>
      <c r="VBL39" s="191"/>
      <c r="VBM39" s="191"/>
      <c r="VBN39" s="191"/>
      <c r="VBO39" s="191"/>
      <c r="VBP39" s="191"/>
      <c r="VBQ39" s="191"/>
      <c r="VBR39" s="191"/>
      <c r="VBS39" s="191"/>
      <c r="VBT39" s="191"/>
      <c r="VBU39" s="191"/>
      <c r="VBV39" s="191"/>
      <c r="VBW39" s="191"/>
      <c r="VBX39" s="191"/>
      <c r="VBY39" s="191"/>
      <c r="VBZ39" s="191"/>
      <c r="VCA39" s="191"/>
      <c r="VCB39" s="191"/>
      <c r="VCC39" s="191"/>
      <c r="VCD39" s="191"/>
      <c r="VCE39" s="191"/>
      <c r="VCF39" s="191"/>
      <c r="VCG39" s="191"/>
      <c r="VCH39" s="191"/>
      <c r="VCI39" s="191"/>
      <c r="VCJ39" s="191"/>
      <c r="VCK39" s="191"/>
      <c r="VCL39" s="191"/>
      <c r="VCM39" s="191"/>
      <c r="VCN39" s="191"/>
      <c r="VCO39" s="191"/>
      <c r="VCP39" s="191"/>
      <c r="VCQ39" s="191"/>
      <c r="VCR39" s="191"/>
      <c r="VCS39" s="191"/>
      <c r="VCT39" s="191"/>
      <c r="VCU39" s="191"/>
      <c r="VCV39" s="191"/>
      <c r="VCW39" s="191"/>
      <c r="VCX39" s="191"/>
      <c r="VCY39" s="191"/>
      <c r="VCZ39" s="191"/>
      <c r="VDA39" s="191"/>
      <c r="VDB39" s="191"/>
      <c r="VDC39" s="191"/>
      <c r="VDD39" s="191"/>
      <c r="VDE39" s="191"/>
      <c r="VDF39" s="191"/>
      <c r="VDG39" s="191"/>
      <c r="VDH39" s="191"/>
      <c r="VDI39" s="191"/>
      <c r="VDJ39" s="191"/>
      <c r="VDK39" s="191"/>
      <c r="VDL39" s="191"/>
      <c r="VDM39" s="191"/>
      <c r="VDN39" s="191"/>
      <c r="VDO39" s="191"/>
      <c r="VDP39" s="191"/>
      <c r="VDQ39" s="191"/>
      <c r="VDR39" s="191"/>
      <c r="VDS39" s="191"/>
      <c r="VDT39" s="191"/>
      <c r="VDU39" s="191"/>
      <c r="VDV39" s="191"/>
      <c r="VDW39" s="191"/>
      <c r="VDX39" s="191"/>
      <c r="VDY39" s="191"/>
      <c r="VDZ39" s="191"/>
      <c r="VEA39" s="191"/>
      <c r="VEB39" s="191"/>
      <c r="VEC39" s="191"/>
      <c r="VED39" s="191"/>
      <c r="VEE39" s="191"/>
      <c r="VEF39" s="191"/>
      <c r="VEG39" s="191"/>
      <c r="VEH39" s="191"/>
      <c r="VEI39" s="191"/>
      <c r="VEJ39" s="191"/>
      <c r="VEK39" s="191"/>
      <c r="VEL39" s="191"/>
      <c r="VEM39" s="191"/>
      <c r="VEN39" s="191"/>
      <c r="VEO39" s="191"/>
      <c r="VEP39" s="191"/>
      <c r="VEQ39" s="191"/>
      <c r="VER39" s="191"/>
      <c r="VES39" s="191"/>
      <c r="VET39" s="191"/>
      <c r="VEU39" s="191"/>
      <c r="VEV39" s="191"/>
      <c r="VEW39" s="191"/>
      <c r="VEX39" s="191"/>
      <c r="VEY39" s="191"/>
      <c r="VEZ39" s="191"/>
      <c r="VFA39" s="191"/>
      <c r="VFB39" s="191"/>
      <c r="VFC39" s="191"/>
      <c r="VFD39" s="191"/>
      <c r="VFE39" s="191"/>
      <c r="VFF39" s="191"/>
      <c r="VFG39" s="191"/>
      <c r="VFH39" s="191"/>
      <c r="VFI39" s="191"/>
      <c r="VFJ39" s="191"/>
      <c r="VFK39" s="191"/>
      <c r="VFL39" s="191"/>
      <c r="VFM39" s="191"/>
      <c r="VFN39" s="191"/>
      <c r="VFO39" s="191"/>
      <c r="VFP39" s="191"/>
      <c r="VFQ39" s="191"/>
      <c r="VFR39" s="191"/>
      <c r="VFS39" s="191"/>
      <c r="VFT39" s="191"/>
      <c r="VFU39" s="191"/>
      <c r="VFV39" s="191"/>
      <c r="VFW39" s="191"/>
      <c r="VFX39" s="191"/>
      <c r="VFY39" s="191"/>
      <c r="VFZ39" s="191"/>
      <c r="VGA39" s="191"/>
      <c r="VGB39" s="191"/>
      <c r="VGC39" s="191"/>
      <c r="VGD39" s="191"/>
      <c r="VGE39" s="191"/>
      <c r="VGF39" s="191"/>
      <c r="VGG39" s="191"/>
      <c r="VGH39" s="191"/>
      <c r="VGI39" s="191"/>
      <c r="VGJ39" s="191"/>
      <c r="VGK39" s="191"/>
      <c r="VGL39" s="191"/>
      <c r="VGM39" s="191"/>
      <c r="VGN39" s="191"/>
      <c r="VGO39" s="191"/>
      <c r="VGP39" s="191"/>
      <c r="VGQ39" s="191"/>
      <c r="VGR39" s="191"/>
      <c r="VGS39" s="191"/>
      <c r="VGT39" s="191"/>
      <c r="VGU39" s="191"/>
      <c r="VGV39" s="191"/>
      <c r="VGW39" s="191"/>
      <c r="VGX39" s="191"/>
      <c r="VGY39" s="191"/>
      <c r="VGZ39" s="191"/>
      <c r="VHA39" s="191"/>
      <c r="VHB39" s="191"/>
      <c r="VHC39" s="191"/>
      <c r="VHD39" s="191"/>
      <c r="VHE39" s="191"/>
      <c r="VHF39" s="191"/>
      <c r="VHG39" s="191"/>
      <c r="VHH39" s="191"/>
      <c r="VHI39" s="191"/>
      <c r="VHJ39" s="191"/>
      <c r="VHK39" s="191"/>
      <c r="VHL39" s="191"/>
      <c r="VHM39" s="191"/>
      <c r="VHN39" s="191"/>
      <c r="VHO39" s="191"/>
      <c r="VHP39" s="191"/>
      <c r="VHQ39" s="191"/>
      <c r="VHR39" s="191"/>
      <c r="VHS39" s="191"/>
      <c r="VHT39" s="191"/>
      <c r="VHU39" s="191"/>
      <c r="VHV39" s="191"/>
      <c r="VHW39" s="191"/>
      <c r="VHX39" s="191"/>
      <c r="VHY39" s="191"/>
      <c r="VHZ39" s="191"/>
      <c r="VIA39" s="191"/>
      <c r="VIB39" s="191"/>
      <c r="VIC39" s="191"/>
      <c r="VID39" s="191"/>
      <c r="VIE39" s="191"/>
      <c r="VIF39" s="191"/>
      <c r="VIG39" s="191"/>
      <c r="VIH39" s="191"/>
      <c r="VII39" s="191"/>
      <c r="VIJ39" s="191"/>
      <c r="VIK39" s="191"/>
      <c r="VIL39" s="191"/>
      <c r="VIM39" s="191"/>
      <c r="VIN39" s="191"/>
      <c r="VIO39" s="191"/>
      <c r="VIP39" s="191"/>
      <c r="VIQ39" s="191"/>
      <c r="VIR39" s="191"/>
      <c r="VIS39" s="191"/>
      <c r="VIT39" s="191"/>
      <c r="VIU39" s="191"/>
      <c r="VIV39" s="191"/>
      <c r="VIW39" s="191"/>
      <c r="VIX39" s="191"/>
      <c r="VIY39" s="191"/>
      <c r="VIZ39" s="191"/>
      <c r="VJA39" s="191"/>
      <c r="VJB39" s="191"/>
      <c r="VJC39" s="191"/>
      <c r="VJD39" s="191"/>
      <c r="VJE39" s="191"/>
      <c r="VJF39" s="191"/>
      <c r="VJG39" s="191"/>
      <c r="VJH39" s="191"/>
      <c r="VJI39" s="191"/>
      <c r="VJJ39" s="191"/>
      <c r="VJK39" s="191"/>
      <c r="VJL39" s="191"/>
      <c r="VJM39" s="191"/>
      <c r="VJN39" s="191"/>
      <c r="VJO39" s="191"/>
      <c r="VJP39" s="191"/>
      <c r="VJQ39" s="191"/>
      <c r="VJR39" s="191"/>
      <c r="VJS39" s="191"/>
      <c r="VJT39" s="191"/>
      <c r="VJU39" s="191"/>
      <c r="VJV39" s="191"/>
      <c r="VJW39" s="191"/>
      <c r="VJX39" s="191"/>
      <c r="VJY39" s="191"/>
      <c r="VJZ39" s="191"/>
      <c r="VKA39" s="191"/>
      <c r="VKB39" s="191"/>
      <c r="VKC39" s="191"/>
      <c r="VKD39" s="191"/>
      <c r="VKE39" s="191"/>
      <c r="VKF39" s="191"/>
      <c r="VKG39" s="191"/>
      <c r="VKH39" s="191"/>
      <c r="VKI39" s="191"/>
      <c r="VKJ39" s="191"/>
      <c r="VKK39" s="191"/>
      <c r="VKL39" s="191"/>
      <c r="VKM39" s="191"/>
      <c r="VKN39" s="191"/>
      <c r="VKO39" s="191"/>
      <c r="VKP39" s="191"/>
      <c r="VKQ39" s="191"/>
      <c r="VKR39" s="191"/>
      <c r="VKS39" s="191"/>
      <c r="VKT39" s="191"/>
      <c r="VKU39" s="191"/>
      <c r="VKV39" s="191"/>
      <c r="VKW39" s="191"/>
      <c r="VKX39" s="191"/>
      <c r="VKY39" s="191"/>
      <c r="VKZ39" s="191"/>
      <c r="VLA39" s="191"/>
      <c r="VLB39" s="191"/>
      <c r="VLC39" s="191"/>
      <c r="VLD39" s="191"/>
      <c r="VLE39" s="191"/>
      <c r="VLF39" s="191"/>
      <c r="VLG39" s="191"/>
      <c r="VLH39" s="191"/>
      <c r="VLI39" s="191"/>
      <c r="VLJ39" s="191"/>
      <c r="VLK39" s="191"/>
      <c r="VLL39" s="191"/>
      <c r="VLM39" s="191"/>
      <c r="VLN39" s="191"/>
      <c r="VLO39" s="191"/>
      <c r="VLP39" s="191"/>
      <c r="VLQ39" s="191"/>
      <c r="VLR39" s="191"/>
      <c r="VLS39" s="191"/>
      <c r="VLT39" s="191"/>
      <c r="VLU39" s="191"/>
      <c r="VLV39" s="191"/>
      <c r="VLW39" s="191"/>
      <c r="VLX39" s="191"/>
      <c r="VLY39" s="191"/>
      <c r="VLZ39" s="191"/>
      <c r="VMA39" s="191"/>
      <c r="VMB39" s="191"/>
      <c r="VMC39" s="191"/>
      <c r="VMD39" s="191"/>
      <c r="VME39" s="191"/>
      <c r="VMF39" s="191"/>
      <c r="VMG39" s="191"/>
      <c r="VMH39" s="191"/>
      <c r="VMI39" s="191"/>
      <c r="VMJ39" s="191"/>
      <c r="VMK39" s="191"/>
      <c r="VML39" s="191"/>
      <c r="VMM39" s="191"/>
      <c r="VMN39" s="191"/>
      <c r="VMO39" s="191"/>
      <c r="VMP39" s="191"/>
      <c r="VMQ39" s="191"/>
      <c r="VMR39" s="191"/>
      <c r="VMS39" s="191"/>
      <c r="VMT39" s="191"/>
      <c r="VMU39" s="191"/>
      <c r="VMV39" s="191"/>
      <c r="VMW39" s="191"/>
      <c r="VMX39" s="191"/>
      <c r="VMY39" s="191"/>
      <c r="VMZ39" s="191"/>
      <c r="VNA39" s="191"/>
      <c r="VNB39" s="191"/>
      <c r="VNC39" s="191"/>
      <c r="VND39" s="191"/>
      <c r="VNE39" s="191"/>
      <c r="VNF39" s="191"/>
      <c r="VNG39" s="191"/>
      <c r="VNH39" s="191"/>
      <c r="VNI39" s="191"/>
      <c r="VNJ39" s="191"/>
      <c r="VNK39" s="191"/>
      <c r="VNL39" s="191"/>
      <c r="VNM39" s="191"/>
      <c r="VNN39" s="191"/>
      <c r="VNO39" s="191"/>
      <c r="VNP39" s="191"/>
      <c r="VNQ39" s="191"/>
      <c r="VNR39" s="191"/>
      <c r="VNS39" s="191"/>
      <c r="VNT39" s="191"/>
      <c r="VNU39" s="191"/>
      <c r="VNV39" s="191"/>
      <c r="VNW39" s="191"/>
      <c r="VNX39" s="191"/>
      <c r="VNY39" s="191"/>
      <c r="VNZ39" s="191"/>
      <c r="VOA39" s="191"/>
      <c r="VOB39" s="191"/>
      <c r="VOC39" s="191"/>
      <c r="VOD39" s="191"/>
      <c r="VOE39" s="191"/>
      <c r="VOF39" s="191"/>
      <c r="VOG39" s="191"/>
      <c r="VOH39" s="191"/>
      <c r="VOI39" s="191"/>
      <c r="VOJ39" s="191"/>
      <c r="VOK39" s="191"/>
      <c r="VOL39" s="191"/>
      <c r="VOM39" s="191"/>
      <c r="VON39" s="191"/>
      <c r="VOO39" s="191"/>
      <c r="VOP39" s="191"/>
      <c r="VOQ39" s="191"/>
      <c r="VOR39" s="191"/>
      <c r="VOS39" s="191"/>
      <c r="VOT39" s="191"/>
      <c r="VOU39" s="191"/>
      <c r="VOV39" s="191"/>
      <c r="VOW39" s="191"/>
      <c r="VOX39" s="191"/>
      <c r="VOY39" s="191"/>
      <c r="VOZ39" s="191"/>
      <c r="VPA39" s="191"/>
      <c r="VPB39" s="191"/>
      <c r="VPC39" s="191"/>
      <c r="VPD39" s="191"/>
      <c r="VPE39" s="191"/>
      <c r="VPF39" s="191"/>
      <c r="VPG39" s="191"/>
      <c r="VPH39" s="191"/>
      <c r="VPI39" s="191"/>
      <c r="VPJ39" s="191"/>
      <c r="VPK39" s="191"/>
      <c r="VPL39" s="191"/>
      <c r="VPM39" s="191"/>
      <c r="VPN39" s="191"/>
      <c r="VPO39" s="191"/>
      <c r="VPP39" s="191"/>
      <c r="VPQ39" s="191"/>
      <c r="VPR39" s="191"/>
      <c r="VPS39" s="191"/>
      <c r="VPT39" s="191"/>
      <c r="VPU39" s="191"/>
      <c r="VPV39" s="191"/>
      <c r="VPW39" s="191"/>
      <c r="VPX39" s="191"/>
      <c r="VPY39" s="191"/>
      <c r="VPZ39" s="191"/>
      <c r="VQA39" s="191"/>
      <c r="VQB39" s="191"/>
      <c r="VQC39" s="191"/>
      <c r="VQD39" s="191"/>
      <c r="VQE39" s="191"/>
      <c r="VQF39" s="191"/>
      <c r="VQG39" s="191"/>
      <c r="VQH39" s="191"/>
      <c r="VQI39" s="191"/>
      <c r="VQJ39" s="191"/>
      <c r="VQK39" s="191"/>
      <c r="VQL39" s="191"/>
      <c r="VQM39" s="191"/>
      <c r="VQN39" s="191"/>
      <c r="VQO39" s="191"/>
      <c r="VQP39" s="191"/>
      <c r="VQQ39" s="191"/>
      <c r="VQR39" s="191"/>
      <c r="VQS39" s="191"/>
      <c r="VQT39" s="191"/>
      <c r="VQU39" s="191"/>
      <c r="VQV39" s="191"/>
      <c r="VQW39" s="191"/>
      <c r="VQX39" s="191"/>
      <c r="VQY39" s="191"/>
      <c r="VQZ39" s="191"/>
      <c r="VRA39" s="191"/>
      <c r="VRB39" s="191"/>
      <c r="VRC39" s="191"/>
      <c r="VRD39" s="191"/>
      <c r="VRE39" s="191"/>
      <c r="VRF39" s="191"/>
      <c r="VRG39" s="191"/>
      <c r="VRH39" s="191"/>
      <c r="VRI39" s="191"/>
      <c r="VRJ39" s="191"/>
      <c r="VRK39" s="191"/>
      <c r="VRL39" s="191"/>
      <c r="VRM39" s="191"/>
      <c r="VRN39" s="191"/>
      <c r="VRO39" s="191"/>
      <c r="VRP39" s="191"/>
      <c r="VRQ39" s="191"/>
      <c r="VRR39" s="191"/>
      <c r="VRS39" s="191"/>
      <c r="VRT39" s="191"/>
      <c r="VRU39" s="191"/>
      <c r="VRV39" s="191"/>
      <c r="VRW39" s="191"/>
      <c r="VRX39" s="191"/>
      <c r="VRY39" s="191"/>
      <c r="VRZ39" s="191"/>
      <c r="VSA39" s="191"/>
      <c r="VSB39" s="191"/>
      <c r="VSC39" s="191"/>
      <c r="VSD39" s="191"/>
      <c r="VSE39" s="191"/>
      <c r="VSF39" s="191"/>
      <c r="VSG39" s="191"/>
      <c r="VSH39" s="191"/>
      <c r="VSI39" s="191"/>
      <c r="VSJ39" s="191"/>
      <c r="VSK39" s="191"/>
      <c r="VSL39" s="191"/>
      <c r="VSM39" s="191"/>
      <c r="VSN39" s="191"/>
      <c r="VSO39" s="191"/>
      <c r="VSP39" s="191"/>
      <c r="VSQ39" s="191"/>
      <c r="VSR39" s="191"/>
      <c r="VSS39" s="191"/>
      <c r="VST39" s="191"/>
      <c r="VSU39" s="191"/>
      <c r="VSV39" s="191"/>
      <c r="VSW39" s="191"/>
      <c r="VSX39" s="191"/>
      <c r="VSY39" s="191"/>
      <c r="VSZ39" s="191"/>
      <c r="VTA39" s="191"/>
      <c r="VTB39" s="191"/>
      <c r="VTC39" s="191"/>
      <c r="VTD39" s="191"/>
      <c r="VTE39" s="191"/>
      <c r="VTF39" s="191"/>
      <c r="VTG39" s="191"/>
      <c r="VTH39" s="191"/>
      <c r="VTI39" s="191"/>
      <c r="VTJ39" s="191"/>
      <c r="VTK39" s="191"/>
      <c r="VTL39" s="191"/>
      <c r="VTM39" s="191"/>
      <c r="VTN39" s="191"/>
      <c r="VTO39" s="191"/>
      <c r="VTP39" s="191"/>
      <c r="VTQ39" s="191"/>
      <c r="VTR39" s="191"/>
      <c r="VTS39" s="191"/>
      <c r="VTT39" s="191"/>
      <c r="VTU39" s="191"/>
      <c r="VTV39" s="191"/>
      <c r="VTW39" s="191"/>
      <c r="VTX39" s="191"/>
      <c r="VTY39" s="191"/>
      <c r="VTZ39" s="191"/>
      <c r="VUA39" s="191"/>
      <c r="VUB39" s="191"/>
      <c r="VUC39" s="191"/>
      <c r="VUD39" s="191"/>
      <c r="VUE39" s="191"/>
      <c r="VUF39" s="191"/>
      <c r="VUG39" s="191"/>
      <c r="VUH39" s="191"/>
      <c r="VUI39" s="191"/>
      <c r="VUJ39" s="191"/>
      <c r="VUK39" s="191"/>
      <c r="VUL39" s="191"/>
      <c r="VUM39" s="191"/>
      <c r="VUN39" s="191"/>
      <c r="VUO39" s="191"/>
      <c r="VUP39" s="191"/>
      <c r="VUQ39" s="191"/>
      <c r="VUR39" s="191"/>
      <c r="VUS39" s="191"/>
      <c r="VUT39" s="191"/>
      <c r="VUU39" s="191"/>
      <c r="VUV39" s="191"/>
      <c r="VUW39" s="191"/>
      <c r="VUX39" s="191"/>
      <c r="VUY39" s="191"/>
      <c r="VUZ39" s="191"/>
      <c r="VVA39" s="191"/>
      <c r="VVB39" s="191"/>
      <c r="VVC39" s="191"/>
      <c r="VVD39" s="191"/>
      <c r="VVE39" s="191"/>
      <c r="VVF39" s="191"/>
      <c r="VVG39" s="191"/>
      <c r="VVH39" s="191"/>
      <c r="VVI39" s="191"/>
      <c r="VVJ39" s="191"/>
      <c r="VVK39" s="191"/>
      <c r="VVL39" s="191"/>
      <c r="VVM39" s="191"/>
      <c r="VVN39" s="191"/>
      <c r="VVO39" s="191"/>
      <c r="VVP39" s="191"/>
      <c r="VVQ39" s="191"/>
      <c r="VVR39" s="191"/>
      <c r="VVS39" s="191"/>
      <c r="VVT39" s="191"/>
      <c r="VVU39" s="191"/>
      <c r="VVV39" s="191"/>
      <c r="VVW39" s="191"/>
      <c r="VVX39" s="191"/>
      <c r="VVY39" s="191"/>
      <c r="VVZ39" s="191"/>
      <c r="VWA39" s="191"/>
      <c r="VWB39" s="191"/>
      <c r="VWC39" s="191"/>
      <c r="VWD39" s="191"/>
      <c r="VWE39" s="191"/>
      <c r="VWF39" s="191"/>
      <c r="VWG39" s="191"/>
      <c r="VWH39" s="191"/>
      <c r="VWI39" s="191"/>
      <c r="VWJ39" s="191"/>
      <c r="VWK39" s="191"/>
      <c r="VWL39" s="191"/>
      <c r="VWM39" s="191"/>
      <c r="VWN39" s="191"/>
      <c r="VWO39" s="191"/>
      <c r="VWP39" s="191"/>
      <c r="VWQ39" s="191"/>
      <c r="VWR39" s="191"/>
      <c r="VWS39" s="191"/>
      <c r="VWT39" s="191"/>
      <c r="VWU39" s="191"/>
      <c r="VWV39" s="191"/>
      <c r="VWW39" s="191"/>
      <c r="VWX39" s="191"/>
      <c r="VWY39" s="191"/>
      <c r="VWZ39" s="191"/>
      <c r="VXA39" s="191"/>
      <c r="VXB39" s="191"/>
      <c r="VXC39" s="191"/>
      <c r="VXD39" s="191"/>
      <c r="VXE39" s="191"/>
      <c r="VXF39" s="191"/>
      <c r="VXG39" s="191"/>
      <c r="VXH39" s="191"/>
      <c r="VXI39" s="191"/>
      <c r="VXJ39" s="191"/>
      <c r="VXK39" s="191"/>
      <c r="VXL39" s="191"/>
      <c r="VXM39" s="191"/>
      <c r="VXN39" s="191"/>
      <c r="VXO39" s="191"/>
      <c r="VXP39" s="191"/>
      <c r="VXQ39" s="191"/>
      <c r="VXR39" s="191"/>
      <c r="VXS39" s="191"/>
      <c r="VXT39" s="191"/>
      <c r="VXU39" s="191"/>
      <c r="VXV39" s="191"/>
      <c r="VXW39" s="191"/>
      <c r="VXX39" s="191"/>
      <c r="VXY39" s="191"/>
      <c r="VXZ39" s="191"/>
      <c r="VYA39" s="191"/>
      <c r="VYB39" s="191"/>
      <c r="VYC39" s="191"/>
      <c r="VYD39" s="191"/>
      <c r="VYE39" s="191"/>
      <c r="VYF39" s="191"/>
      <c r="VYG39" s="191"/>
      <c r="VYH39" s="191"/>
      <c r="VYI39" s="191"/>
      <c r="VYJ39" s="191"/>
      <c r="VYK39" s="191"/>
      <c r="VYL39" s="191"/>
      <c r="VYM39" s="191"/>
      <c r="VYN39" s="191"/>
      <c r="VYO39" s="191"/>
      <c r="VYP39" s="191"/>
      <c r="VYQ39" s="191"/>
      <c r="VYR39" s="191"/>
      <c r="VYS39" s="191"/>
      <c r="VYT39" s="191"/>
      <c r="VYU39" s="191"/>
      <c r="VYV39" s="191"/>
      <c r="VYW39" s="191"/>
      <c r="VYX39" s="191"/>
      <c r="VYY39" s="191"/>
      <c r="VYZ39" s="191"/>
      <c r="VZA39" s="191"/>
      <c r="VZB39" s="191"/>
      <c r="VZC39" s="191"/>
      <c r="VZD39" s="191"/>
      <c r="VZE39" s="191"/>
      <c r="VZF39" s="191"/>
      <c r="VZG39" s="191"/>
      <c r="VZH39" s="191"/>
      <c r="VZI39" s="191"/>
      <c r="VZJ39" s="191"/>
      <c r="VZK39" s="191"/>
      <c r="VZL39" s="191"/>
      <c r="VZM39" s="191"/>
      <c r="VZN39" s="191"/>
      <c r="VZO39" s="191"/>
      <c r="VZP39" s="191"/>
      <c r="VZQ39" s="191"/>
      <c r="VZR39" s="191"/>
      <c r="VZS39" s="191"/>
      <c r="VZT39" s="191"/>
      <c r="VZU39" s="191"/>
      <c r="VZV39" s="191"/>
      <c r="VZW39" s="191"/>
      <c r="VZX39" s="191"/>
      <c r="VZY39" s="191"/>
      <c r="VZZ39" s="191"/>
      <c r="WAA39" s="191"/>
      <c r="WAB39" s="191"/>
      <c r="WAC39" s="191"/>
      <c r="WAD39" s="191"/>
      <c r="WAE39" s="191"/>
      <c r="WAF39" s="191"/>
      <c r="WAG39" s="191"/>
      <c r="WAH39" s="191"/>
      <c r="WAI39" s="191"/>
      <c r="WAJ39" s="191"/>
      <c r="WAK39" s="191"/>
      <c r="WAL39" s="191"/>
      <c r="WAM39" s="191"/>
      <c r="WAN39" s="191"/>
      <c r="WAO39" s="191"/>
      <c r="WAP39" s="191"/>
      <c r="WAQ39" s="191"/>
      <c r="WAR39" s="191"/>
      <c r="WAS39" s="191"/>
      <c r="WAT39" s="191"/>
      <c r="WAU39" s="191"/>
      <c r="WAV39" s="191"/>
      <c r="WAW39" s="191"/>
      <c r="WAX39" s="191"/>
      <c r="WAY39" s="191"/>
      <c r="WAZ39" s="191"/>
      <c r="WBA39" s="191"/>
      <c r="WBB39" s="191"/>
      <c r="WBC39" s="191"/>
      <c r="WBD39" s="191"/>
      <c r="WBE39" s="191"/>
      <c r="WBF39" s="191"/>
      <c r="WBG39" s="191"/>
      <c r="WBH39" s="191"/>
      <c r="WBI39" s="191"/>
      <c r="WBJ39" s="191"/>
      <c r="WBK39" s="191"/>
      <c r="WBL39" s="191"/>
      <c r="WBM39" s="191"/>
      <c r="WBN39" s="191"/>
      <c r="WBO39" s="191"/>
      <c r="WBP39" s="191"/>
      <c r="WBQ39" s="191"/>
      <c r="WBR39" s="191"/>
      <c r="WBS39" s="191"/>
      <c r="WBT39" s="191"/>
      <c r="WBU39" s="191"/>
      <c r="WBV39" s="191"/>
      <c r="WBW39" s="191"/>
      <c r="WBX39" s="191"/>
      <c r="WBY39" s="191"/>
      <c r="WBZ39" s="191"/>
      <c r="WCA39" s="191"/>
      <c r="WCB39" s="191"/>
      <c r="WCC39" s="191"/>
      <c r="WCD39" s="191"/>
      <c r="WCE39" s="191"/>
      <c r="WCF39" s="191"/>
      <c r="WCG39" s="191"/>
      <c r="WCH39" s="191"/>
      <c r="WCI39" s="191"/>
      <c r="WCJ39" s="191"/>
      <c r="WCK39" s="191"/>
      <c r="WCL39" s="191"/>
      <c r="WCM39" s="191"/>
      <c r="WCN39" s="191"/>
      <c r="WCO39" s="191"/>
      <c r="WCP39" s="191"/>
      <c r="WCQ39" s="191"/>
      <c r="WCR39" s="191"/>
      <c r="WCS39" s="191"/>
      <c r="WCT39" s="191"/>
      <c r="WCU39" s="191"/>
      <c r="WCV39" s="191"/>
      <c r="WCW39" s="191"/>
      <c r="WCX39" s="191"/>
      <c r="WCY39" s="191"/>
      <c r="WCZ39" s="191"/>
      <c r="WDA39" s="191"/>
      <c r="WDB39" s="191"/>
      <c r="WDC39" s="191"/>
      <c r="WDD39" s="191"/>
      <c r="WDE39" s="191"/>
      <c r="WDF39" s="191"/>
      <c r="WDG39" s="191"/>
      <c r="WDH39" s="191"/>
      <c r="WDI39" s="191"/>
      <c r="WDJ39" s="191"/>
      <c r="WDK39" s="191"/>
      <c r="WDL39" s="191"/>
      <c r="WDM39" s="191"/>
      <c r="WDN39" s="191"/>
      <c r="WDO39" s="191"/>
      <c r="WDP39" s="191"/>
      <c r="WDQ39" s="191"/>
      <c r="WDR39" s="191"/>
      <c r="WDS39" s="191"/>
      <c r="WDT39" s="191"/>
      <c r="WDU39" s="191"/>
      <c r="WDV39" s="191"/>
      <c r="WDW39" s="191"/>
      <c r="WDX39" s="191"/>
      <c r="WDY39" s="191"/>
      <c r="WDZ39" s="191"/>
      <c r="WEA39" s="191"/>
      <c r="WEB39" s="191"/>
      <c r="WEC39" s="191"/>
      <c r="WED39" s="191"/>
      <c r="WEE39" s="191"/>
      <c r="WEF39" s="191"/>
      <c r="WEG39" s="191"/>
      <c r="WEH39" s="191"/>
      <c r="WEI39" s="191"/>
      <c r="WEJ39" s="191"/>
      <c r="WEK39" s="191"/>
      <c r="WEL39" s="191"/>
      <c r="WEM39" s="191"/>
      <c r="WEN39" s="191"/>
      <c r="WEO39" s="191"/>
      <c r="WEP39" s="191"/>
      <c r="WEQ39" s="191"/>
      <c r="WER39" s="191"/>
      <c r="WES39" s="191"/>
      <c r="WET39" s="191"/>
      <c r="WEU39" s="191"/>
      <c r="WEV39" s="191"/>
      <c r="WEW39" s="191"/>
      <c r="WEX39" s="191"/>
      <c r="WEY39" s="191"/>
      <c r="WEZ39" s="191"/>
      <c r="WFA39" s="191"/>
      <c r="WFB39" s="191"/>
      <c r="WFC39" s="191"/>
      <c r="WFD39" s="191"/>
      <c r="WFE39" s="191"/>
      <c r="WFF39" s="191"/>
      <c r="WFG39" s="191"/>
      <c r="WFH39" s="191"/>
      <c r="WFI39" s="191"/>
      <c r="WFJ39" s="191"/>
      <c r="WFK39" s="191"/>
      <c r="WFL39" s="191"/>
      <c r="WFM39" s="191"/>
      <c r="WFN39" s="191"/>
      <c r="WFO39" s="191"/>
      <c r="WFP39" s="191"/>
      <c r="WFQ39" s="191"/>
      <c r="WFR39" s="191"/>
      <c r="WFS39" s="191"/>
      <c r="WFT39" s="191"/>
      <c r="WFU39" s="191"/>
      <c r="WFV39" s="191"/>
      <c r="WFW39" s="191"/>
      <c r="WFX39" s="191"/>
      <c r="WFY39" s="191"/>
      <c r="WFZ39" s="191"/>
      <c r="WGA39" s="191"/>
      <c r="WGB39" s="191"/>
      <c r="WGC39" s="191"/>
      <c r="WGD39" s="191"/>
      <c r="WGE39" s="191"/>
      <c r="WGF39" s="191"/>
      <c r="WGG39" s="191"/>
      <c r="WGH39" s="191"/>
      <c r="WGI39" s="191"/>
      <c r="WGJ39" s="191"/>
      <c r="WGK39" s="191"/>
      <c r="WGL39" s="191"/>
      <c r="WGM39" s="191"/>
      <c r="WGN39" s="191"/>
      <c r="WGO39" s="191"/>
      <c r="WGP39" s="191"/>
      <c r="WGQ39" s="191"/>
      <c r="WGR39" s="191"/>
      <c r="WGS39" s="191"/>
      <c r="WGT39" s="191"/>
      <c r="WGU39" s="191"/>
      <c r="WGV39" s="191"/>
      <c r="WGW39" s="191"/>
      <c r="WGX39" s="191"/>
      <c r="WGY39" s="191"/>
      <c r="WGZ39" s="191"/>
      <c r="WHA39" s="191"/>
      <c r="WHB39" s="191"/>
      <c r="WHC39" s="191"/>
      <c r="WHD39" s="191"/>
      <c r="WHE39" s="191"/>
      <c r="WHF39" s="191"/>
      <c r="WHG39" s="191"/>
      <c r="WHH39" s="191"/>
      <c r="WHI39" s="191"/>
      <c r="WHJ39" s="191"/>
      <c r="WHK39" s="191"/>
      <c r="WHL39" s="191"/>
      <c r="WHM39" s="191"/>
      <c r="WHN39" s="191"/>
      <c r="WHO39" s="191"/>
      <c r="WHP39" s="191"/>
      <c r="WHQ39" s="191"/>
      <c r="WHR39" s="191"/>
      <c r="WHS39" s="191"/>
      <c r="WHT39" s="191"/>
      <c r="WHU39" s="191"/>
      <c r="WHV39" s="191"/>
      <c r="WHW39" s="191"/>
      <c r="WHX39" s="191"/>
      <c r="WHY39" s="191"/>
      <c r="WHZ39" s="191"/>
      <c r="WIA39" s="191"/>
      <c r="WIB39" s="191"/>
      <c r="WIC39" s="191"/>
      <c r="WID39" s="191"/>
      <c r="WIE39" s="191"/>
      <c r="WIF39" s="191"/>
      <c r="WIG39" s="191"/>
      <c r="WIH39" s="191"/>
      <c r="WII39" s="191"/>
      <c r="WIJ39" s="191"/>
      <c r="WIK39" s="191"/>
      <c r="WIL39" s="191"/>
      <c r="WIM39" s="191"/>
      <c r="WIN39" s="191"/>
      <c r="WIO39" s="191"/>
      <c r="WIP39" s="191"/>
      <c r="WIQ39" s="191"/>
      <c r="WIR39" s="191"/>
      <c r="WIS39" s="191"/>
      <c r="WIT39" s="191"/>
      <c r="WIU39" s="191"/>
      <c r="WIV39" s="191"/>
      <c r="WIW39" s="191"/>
      <c r="WIX39" s="191"/>
      <c r="WIY39" s="191"/>
      <c r="WIZ39" s="191"/>
      <c r="WJA39" s="191"/>
      <c r="WJB39" s="191"/>
      <c r="WJC39" s="191"/>
      <c r="WJD39" s="191"/>
      <c r="WJE39" s="191"/>
      <c r="WJF39" s="191"/>
      <c r="WJG39" s="191"/>
      <c r="WJH39" s="191"/>
      <c r="WJI39" s="191"/>
      <c r="WJJ39" s="191"/>
      <c r="WJK39" s="191"/>
      <c r="WJL39" s="191"/>
      <c r="WJM39" s="191"/>
      <c r="WJN39" s="191"/>
      <c r="WJO39" s="191"/>
      <c r="WJP39" s="191"/>
      <c r="WJQ39" s="191"/>
      <c r="WJR39" s="191"/>
      <c r="WJS39" s="191"/>
      <c r="WJT39" s="191"/>
      <c r="WJU39" s="191"/>
      <c r="WJV39" s="191"/>
      <c r="WJW39" s="191"/>
      <c r="WJX39" s="191"/>
      <c r="WJY39" s="191"/>
      <c r="WJZ39" s="191"/>
      <c r="WKA39" s="191"/>
      <c r="WKB39" s="191"/>
      <c r="WKC39" s="191"/>
      <c r="WKD39" s="191"/>
      <c r="WKE39" s="191"/>
      <c r="WKF39" s="191"/>
      <c r="WKG39" s="191"/>
      <c r="WKH39" s="191"/>
      <c r="WKI39" s="191"/>
      <c r="WKJ39" s="191"/>
      <c r="WKK39" s="191"/>
      <c r="WKL39" s="191"/>
      <c r="WKM39" s="191"/>
      <c r="WKN39" s="191"/>
      <c r="WKO39" s="191"/>
      <c r="WKP39" s="191"/>
      <c r="WKQ39" s="191"/>
      <c r="WKR39" s="191"/>
      <c r="WKS39" s="191"/>
      <c r="WKT39" s="191"/>
      <c r="WKU39" s="191"/>
      <c r="WKV39" s="191"/>
      <c r="WKW39" s="191"/>
      <c r="WKX39" s="191"/>
      <c r="WKY39" s="191"/>
      <c r="WKZ39" s="191"/>
      <c r="WLA39" s="191"/>
      <c r="WLB39" s="191"/>
      <c r="WLC39" s="191"/>
      <c r="WLD39" s="191"/>
      <c r="WLE39" s="191"/>
      <c r="WLF39" s="191"/>
      <c r="WLG39" s="191"/>
      <c r="WLH39" s="191"/>
      <c r="WLI39" s="191"/>
      <c r="WLJ39" s="191"/>
      <c r="WLK39" s="191"/>
      <c r="WLL39" s="191"/>
      <c r="WLM39" s="191"/>
      <c r="WLN39" s="191"/>
      <c r="WLO39" s="191"/>
      <c r="WLP39" s="191"/>
      <c r="WLQ39" s="191"/>
      <c r="WLR39" s="191"/>
      <c r="WLS39" s="191"/>
      <c r="WLT39" s="191"/>
      <c r="WLU39" s="191"/>
      <c r="WLV39" s="191"/>
      <c r="WLW39" s="191"/>
      <c r="WLX39" s="191"/>
      <c r="WLY39" s="191"/>
      <c r="WLZ39" s="191"/>
      <c r="WMA39" s="191"/>
      <c r="WMB39" s="191"/>
      <c r="WMC39" s="191"/>
      <c r="WMD39" s="191"/>
      <c r="WME39" s="191"/>
      <c r="WMF39" s="191"/>
      <c r="WMG39" s="191"/>
      <c r="WMH39" s="191"/>
      <c r="WMI39" s="191"/>
      <c r="WMJ39" s="191"/>
      <c r="WMK39" s="191"/>
      <c r="WML39" s="191"/>
      <c r="WMM39" s="191"/>
      <c r="WMN39" s="191"/>
      <c r="WMO39" s="191"/>
      <c r="WMP39" s="191"/>
      <c r="WMQ39" s="191"/>
      <c r="WMR39" s="191"/>
      <c r="WMS39" s="191"/>
      <c r="WMT39" s="191"/>
      <c r="WMU39" s="191"/>
      <c r="WMV39" s="191"/>
      <c r="WMW39" s="191"/>
      <c r="WMX39" s="191"/>
      <c r="WMY39" s="191"/>
      <c r="WMZ39" s="191"/>
      <c r="WNA39" s="191"/>
      <c r="WNB39" s="191"/>
      <c r="WNC39" s="191"/>
      <c r="WND39" s="191"/>
      <c r="WNE39" s="191"/>
      <c r="WNF39" s="191"/>
      <c r="WNG39" s="191"/>
      <c r="WNH39" s="191"/>
      <c r="WNI39" s="191"/>
      <c r="WNJ39" s="191"/>
      <c r="WNK39" s="191"/>
      <c r="WNL39" s="191"/>
      <c r="WNM39" s="191"/>
      <c r="WNN39" s="191"/>
      <c r="WNO39" s="191"/>
      <c r="WNP39" s="191"/>
      <c r="WNQ39" s="191"/>
      <c r="WNR39" s="191"/>
      <c r="WNS39" s="191"/>
      <c r="WNT39" s="191"/>
      <c r="WNU39" s="191"/>
      <c r="WNV39" s="191"/>
      <c r="WNW39" s="191"/>
      <c r="WNX39" s="191"/>
      <c r="WNY39" s="191"/>
      <c r="WNZ39" s="191"/>
      <c r="WOA39" s="191"/>
      <c r="WOB39" s="191"/>
      <c r="WOC39" s="191"/>
      <c r="WOD39" s="191"/>
      <c r="WOE39" s="191"/>
      <c r="WOF39" s="191"/>
      <c r="WOG39" s="191"/>
      <c r="WOH39" s="191"/>
      <c r="WOI39" s="191"/>
      <c r="WOJ39" s="191"/>
      <c r="WOK39" s="191"/>
      <c r="WOL39" s="191"/>
      <c r="WOM39" s="191"/>
      <c r="WON39" s="191"/>
      <c r="WOO39" s="191"/>
      <c r="WOP39" s="191"/>
      <c r="WOQ39" s="191"/>
      <c r="WOR39" s="191"/>
      <c r="WOS39" s="191"/>
      <c r="WOT39" s="191"/>
      <c r="WOU39" s="191"/>
      <c r="WOV39" s="191"/>
      <c r="WOW39" s="191"/>
      <c r="WOX39" s="191"/>
      <c r="WOY39" s="191"/>
      <c r="WOZ39" s="191"/>
      <c r="WPA39" s="191"/>
      <c r="WPB39" s="191"/>
      <c r="WPC39" s="191"/>
      <c r="WPD39" s="191"/>
      <c r="WPE39" s="191"/>
      <c r="WPF39" s="191"/>
      <c r="WPG39" s="191"/>
      <c r="WPH39" s="191"/>
      <c r="WPI39" s="191"/>
      <c r="WPJ39" s="191"/>
      <c r="WPK39" s="191"/>
      <c r="WPL39" s="191"/>
      <c r="WPM39" s="191"/>
      <c r="WPN39" s="191"/>
      <c r="WPO39" s="191"/>
      <c r="WPP39" s="191"/>
      <c r="WPQ39" s="191"/>
      <c r="WPR39" s="191"/>
      <c r="WPS39" s="191"/>
      <c r="WPT39" s="191"/>
      <c r="WPU39" s="191"/>
      <c r="WPV39" s="191"/>
      <c r="WPW39" s="191"/>
      <c r="WPX39" s="191"/>
      <c r="WPY39" s="191"/>
      <c r="WPZ39" s="191"/>
      <c r="WQA39" s="191"/>
      <c r="WQB39" s="191"/>
      <c r="WQC39" s="191"/>
      <c r="WQD39" s="191"/>
      <c r="WQE39" s="191"/>
      <c r="WQF39" s="191"/>
      <c r="WQG39" s="191"/>
      <c r="WQH39" s="191"/>
      <c r="WQI39" s="191"/>
      <c r="WQJ39" s="191"/>
      <c r="WQK39" s="191"/>
      <c r="WQL39" s="191"/>
      <c r="WQM39" s="191"/>
      <c r="WQN39" s="191"/>
      <c r="WQO39" s="191"/>
      <c r="WQP39" s="191"/>
      <c r="WQQ39" s="191"/>
      <c r="WQR39" s="191"/>
      <c r="WQS39" s="191"/>
      <c r="WQT39" s="191"/>
      <c r="WQU39" s="191"/>
      <c r="WQV39" s="191"/>
      <c r="WQW39" s="191"/>
      <c r="WQX39" s="191"/>
      <c r="WQY39" s="191"/>
      <c r="WQZ39" s="191"/>
      <c r="WRA39" s="191"/>
      <c r="WRB39" s="191"/>
      <c r="WRC39" s="191"/>
      <c r="WRD39" s="191"/>
      <c r="WRE39" s="191"/>
      <c r="WRF39" s="191"/>
      <c r="WRG39" s="191"/>
      <c r="WRH39" s="191"/>
      <c r="WRI39" s="191"/>
      <c r="WRJ39" s="191"/>
      <c r="WRK39" s="191"/>
      <c r="WRL39" s="191"/>
      <c r="WRM39" s="191"/>
      <c r="WRN39" s="191"/>
      <c r="WRO39" s="191"/>
      <c r="WRP39" s="191"/>
      <c r="WRQ39" s="191"/>
      <c r="WRR39" s="191"/>
      <c r="WRS39" s="191"/>
      <c r="WRT39" s="191"/>
      <c r="WRU39" s="191"/>
      <c r="WRV39" s="191"/>
      <c r="WRW39" s="191"/>
      <c r="WRX39" s="191"/>
      <c r="WRY39" s="191"/>
      <c r="WRZ39" s="191"/>
      <c r="WSA39" s="191"/>
      <c r="WSB39" s="191"/>
      <c r="WSC39" s="191"/>
      <c r="WSD39" s="191"/>
      <c r="WSE39" s="191"/>
      <c r="WSF39" s="191"/>
      <c r="WSG39" s="191"/>
      <c r="WSH39" s="191"/>
      <c r="WSI39" s="191"/>
      <c r="WSJ39" s="191"/>
      <c r="WSK39" s="191"/>
      <c r="WSL39" s="191"/>
      <c r="WSM39" s="191"/>
      <c r="WSN39" s="191"/>
      <c r="WSO39" s="191"/>
      <c r="WSP39" s="191"/>
      <c r="WSQ39" s="191"/>
      <c r="WSR39" s="191"/>
      <c r="WSS39" s="191"/>
      <c r="WST39" s="191"/>
      <c r="WSU39" s="191"/>
      <c r="WSV39" s="191"/>
      <c r="WSW39" s="191"/>
      <c r="WSX39" s="191"/>
      <c r="WSY39" s="191"/>
      <c r="WSZ39" s="191"/>
      <c r="WTA39" s="191"/>
      <c r="WTB39" s="191"/>
      <c r="WTC39" s="191"/>
      <c r="WTD39" s="191"/>
      <c r="WTE39" s="191"/>
      <c r="WTF39" s="191"/>
      <c r="WTG39" s="191"/>
      <c r="WTH39" s="191"/>
      <c r="WTI39" s="191"/>
      <c r="WTJ39" s="191"/>
      <c r="WTK39" s="191"/>
      <c r="WTL39" s="191"/>
      <c r="WTM39" s="191"/>
      <c r="WTN39" s="191"/>
      <c r="WTO39" s="191"/>
      <c r="WTP39" s="191"/>
      <c r="WTQ39" s="191"/>
      <c r="WTR39" s="191"/>
      <c r="WTS39" s="191"/>
      <c r="WTT39" s="191"/>
      <c r="WTU39" s="191"/>
      <c r="WTV39" s="191"/>
      <c r="WTW39" s="191"/>
      <c r="WTX39" s="191"/>
      <c r="WTY39" s="191"/>
      <c r="WTZ39" s="191"/>
      <c r="WUA39" s="191"/>
      <c r="WUB39" s="191"/>
      <c r="WUC39" s="191"/>
      <c r="WUD39" s="191"/>
      <c r="WUE39" s="191"/>
      <c r="WUF39" s="191"/>
      <c r="WUG39" s="191"/>
      <c r="WUH39" s="191"/>
      <c r="WUI39" s="191"/>
      <c r="WUJ39" s="191"/>
      <c r="WUK39" s="191"/>
      <c r="WUL39" s="191"/>
      <c r="WUM39" s="191"/>
      <c r="WUN39" s="191"/>
      <c r="WUO39" s="191"/>
      <c r="WUP39" s="191"/>
      <c r="WUQ39" s="191"/>
      <c r="WUR39" s="191"/>
      <c r="WUS39" s="191"/>
      <c r="WUT39" s="191"/>
      <c r="WUU39" s="191"/>
      <c r="WUV39" s="191"/>
      <c r="WUW39" s="191"/>
      <c r="WUX39" s="191"/>
      <c r="WUY39" s="191"/>
      <c r="WUZ39" s="191"/>
      <c r="WVA39" s="191"/>
      <c r="WVB39" s="191"/>
      <c r="WVC39" s="191"/>
      <c r="WVD39" s="191"/>
      <c r="WVE39" s="191"/>
      <c r="WVF39" s="191"/>
      <c r="WVG39" s="191"/>
      <c r="WVH39" s="191"/>
      <c r="WVI39" s="191"/>
      <c r="WVJ39" s="191"/>
      <c r="WVK39" s="191"/>
      <c r="WVL39" s="191"/>
      <c r="WVM39" s="191"/>
      <c r="WVN39" s="191"/>
      <c r="WVO39" s="191"/>
      <c r="WVP39" s="191"/>
      <c r="WVQ39" s="191"/>
      <c r="WVR39" s="191"/>
      <c r="WVS39" s="191"/>
      <c r="WVT39" s="191"/>
      <c r="WVU39" s="191"/>
      <c r="WVV39" s="191"/>
      <c r="WVW39" s="191"/>
      <c r="WVX39" s="191"/>
      <c r="WVY39" s="191"/>
      <c r="WVZ39" s="191"/>
      <c r="WWA39" s="191"/>
      <c r="WWB39" s="191"/>
      <c r="WWC39" s="191"/>
      <c r="WWD39" s="191"/>
      <c r="WWE39" s="191"/>
      <c r="WWF39" s="191"/>
      <c r="WWG39" s="191"/>
      <c r="WWH39" s="191"/>
      <c r="WWI39" s="191"/>
      <c r="WWJ39" s="191"/>
      <c r="WWK39" s="191"/>
      <c r="WWL39" s="191"/>
      <c r="WWM39" s="191"/>
    </row>
    <row r="40" spans="21:16159" customFormat="1" ht="38.25" customHeight="1" x14ac:dyDescent="0.25"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  <c r="EM40" s="191"/>
      <c r="EN40" s="191"/>
      <c r="EO40" s="191"/>
      <c r="EP40" s="191"/>
      <c r="EQ40" s="191"/>
      <c r="ER40" s="191"/>
      <c r="ES40" s="191"/>
      <c r="ET40" s="191"/>
      <c r="EU40" s="191"/>
      <c r="EV40" s="191"/>
      <c r="EW40" s="191"/>
      <c r="EX40" s="191"/>
      <c r="EY40" s="191"/>
      <c r="EZ40" s="191"/>
      <c r="FA40" s="191"/>
      <c r="FB40" s="191"/>
      <c r="FC40" s="191"/>
      <c r="FD40" s="191"/>
      <c r="FE40" s="191"/>
      <c r="FF40" s="191"/>
      <c r="FG40" s="191"/>
      <c r="FH40" s="191"/>
      <c r="FI40" s="191"/>
      <c r="FJ40" s="191"/>
      <c r="FK40" s="191"/>
      <c r="FL40" s="191"/>
      <c r="FM40" s="191"/>
      <c r="FN40" s="191"/>
      <c r="FO40" s="191"/>
      <c r="FP40" s="191"/>
      <c r="FQ40" s="191"/>
      <c r="FR40" s="191"/>
      <c r="FS40" s="191"/>
      <c r="FT40" s="191"/>
      <c r="FU40" s="191"/>
      <c r="FV40" s="191"/>
      <c r="FW40" s="191"/>
      <c r="FX40" s="191"/>
      <c r="FY40" s="191"/>
      <c r="FZ40" s="191"/>
      <c r="GA40" s="191"/>
      <c r="GB40" s="191"/>
      <c r="GC40" s="191"/>
      <c r="GD40" s="191"/>
      <c r="GE40" s="191"/>
      <c r="GF40" s="191"/>
      <c r="GG40" s="191"/>
      <c r="GH40" s="191"/>
      <c r="GI40" s="191"/>
      <c r="GJ40" s="191"/>
      <c r="GK40" s="191"/>
      <c r="GL40" s="191"/>
      <c r="GM40" s="191"/>
      <c r="GN40" s="191"/>
      <c r="GO40" s="191"/>
      <c r="GP40" s="191"/>
      <c r="GQ40" s="191"/>
      <c r="GR40" s="191"/>
      <c r="GS40" s="191"/>
      <c r="GT40" s="191"/>
      <c r="GU40" s="191"/>
      <c r="GV40" s="191"/>
      <c r="GW40" s="191"/>
      <c r="GX40" s="191"/>
      <c r="GY40" s="191"/>
      <c r="GZ40" s="191"/>
      <c r="HA40" s="191"/>
      <c r="HB40" s="191"/>
      <c r="HC40" s="191"/>
      <c r="HD40" s="191"/>
      <c r="HE40" s="191"/>
      <c r="HF40" s="191"/>
      <c r="HG40" s="191"/>
      <c r="HH40" s="191"/>
      <c r="HI40" s="191"/>
      <c r="HJ40" s="191"/>
      <c r="HK40" s="191"/>
      <c r="HL40" s="191"/>
      <c r="HM40" s="191"/>
      <c r="HN40" s="191"/>
      <c r="HO40" s="191"/>
      <c r="HP40" s="191"/>
      <c r="HQ40" s="191"/>
      <c r="HR40" s="191"/>
      <c r="HS40" s="191"/>
      <c r="HT40" s="191"/>
      <c r="HU40" s="191"/>
      <c r="HV40" s="191"/>
      <c r="HW40" s="191"/>
      <c r="HX40" s="191"/>
      <c r="HY40" s="191"/>
      <c r="HZ40" s="191"/>
      <c r="IA40" s="191"/>
      <c r="IB40" s="191"/>
      <c r="IC40" s="191"/>
      <c r="ID40" s="191"/>
      <c r="IE40" s="191"/>
      <c r="IF40" s="191"/>
      <c r="IG40" s="191"/>
      <c r="IH40" s="191"/>
      <c r="II40" s="191"/>
      <c r="IJ40" s="191"/>
      <c r="IK40" s="191"/>
      <c r="IL40" s="191"/>
      <c r="IM40" s="191"/>
      <c r="IN40" s="191"/>
      <c r="IO40" s="191"/>
      <c r="IP40" s="191"/>
      <c r="IQ40" s="191"/>
      <c r="IR40" s="191"/>
      <c r="IS40" s="191"/>
      <c r="IT40" s="191"/>
      <c r="IU40" s="191"/>
      <c r="IV40" s="191"/>
      <c r="IW40" s="191"/>
      <c r="IX40" s="191"/>
      <c r="IY40" s="191"/>
      <c r="IZ40" s="191"/>
      <c r="JA40" s="191"/>
      <c r="JB40" s="191"/>
      <c r="JC40" s="191"/>
      <c r="JD40" s="191"/>
      <c r="JE40" s="191"/>
      <c r="JF40" s="191"/>
      <c r="JG40" s="191"/>
      <c r="JH40" s="191"/>
      <c r="JI40" s="191"/>
      <c r="JJ40" s="191"/>
      <c r="JK40" s="191"/>
      <c r="JL40" s="191"/>
      <c r="JM40" s="191"/>
      <c r="JN40" s="191"/>
      <c r="JO40" s="191"/>
      <c r="JP40" s="191"/>
      <c r="JQ40" s="191"/>
      <c r="JR40" s="191"/>
      <c r="JS40" s="191"/>
      <c r="JT40" s="191"/>
      <c r="JU40" s="191"/>
      <c r="JV40" s="191"/>
      <c r="JW40" s="191"/>
      <c r="JX40" s="191"/>
      <c r="JY40" s="191"/>
      <c r="JZ40" s="191"/>
      <c r="KA40" s="191"/>
      <c r="KB40" s="191"/>
      <c r="KC40" s="191"/>
      <c r="KD40" s="191"/>
      <c r="KE40" s="191"/>
      <c r="KF40" s="191"/>
      <c r="KG40" s="191"/>
      <c r="KH40" s="191"/>
      <c r="KI40" s="191"/>
      <c r="KJ40" s="191"/>
      <c r="KK40" s="191"/>
      <c r="KL40" s="191"/>
      <c r="KM40" s="191"/>
      <c r="KN40" s="191"/>
      <c r="KO40" s="191"/>
      <c r="KP40" s="191"/>
      <c r="KQ40" s="191"/>
      <c r="KR40" s="191"/>
      <c r="KS40" s="191"/>
      <c r="KT40" s="191"/>
      <c r="KU40" s="191"/>
      <c r="KV40" s="191"/>
      <c r="KW40" s="191"/>
      <c r="KX40" s="191"/>
      <c r="KY40" s="191"/>
      <c r="KZ40" s="191"/>
      <c r="LA40" s="191"/>
      <c r="LB40" s="191"/>
      <c r="LC40" s="191"/>
      <c r="LD40" s="191"/>
      <c r="LE40" s="191"/>
      <c r="LF40" s="191"/>
      <c r="LG40" s="191"/>
      <c r="LH40" s="191"/>
      <c r="LI40" s="191"/>
      <c r="LJ40" s="191"/>
      <c r="LK40" s="191"/>
      <c r="LL40" s="191"/>
      <c r="LM40" s="191"/>
      <c r="LN40" s="191"/>
      <c r="LO40" s="191"/>
      <c r="LP40" s="191"/>
      <c r="LQ40" s="191"/>
      <c r="LR40" s="191"/>
      <c r="LS40" s="191"/>
      <c r="LT40" s="191"/>
      <c r="LU40" s="191"/>
      <c r="LV40" s="191"/>
      <c r="LW40" s="191"/>
      <c r="LX40" s="191"/>
      <c r="LY40" s="191"/>
      <c r="LZ40" s="191"/>
      <c r="MA40" s="191"/>
      <c r="MB40" s="191"/>
      <c r="MC40" s="191"/>
      <c r="MD40" s="191"/>
      <c r="ME40" s="191"/>
      <c r="MF40" s="191"/>
      <c r="MG40" s="191"/>
      <c r="MH40" s="191"/>
      <c r="MI40" s="191"/>
      <c r="MJ40" s="191"/>
      <c r="MK40" s="191"/>
      <c r="ML40" s="191"/>
      <c r="MM40" s="191"/>
      <c r="MN40" s="191"/>
      <c r="MO40" s="191"/>
      <c r="MP40" s="191"/>
      <c r="MQ40" s="191"/>
      <c r="MR40" s="191"/>
      <c r="MS40" s="191"/>
      <c r="MT40" s="191"/>
      <c r="MU40" s="191"/>
      <c r="MV40" s="191"/>
      <c r="MW40" s="191"/>
      <c r="MX40" s="191"/>
      <c r="MY40" s="191"/>
      <c r="MZ40" s="191"/>
      <c r="NA40" s="191"/>
      <c r="NB40" s="191"/>
      <c r="NC40" s="191"/>
      <c r="ND40" s="191"/>
      <c r="NE40" s="191"/>
      <c r="NF40" s="191"/>
      <c r="NG40" s="191"/>
      <c r="NH40" s="191"/>
      <c r="NI40" s="191"/>
      <c r="NJ40" s="191"/>
      <c r="NK40" s="191"/>
      <c r="NL40" s="191"/>
      <c r="NM40" s="191"/>
      <c r="NN40" s="191"/>
      <c r="NO40" s="191"/>
      <c r="NP40" s="191"/>
      <c r="NQ40" s="191"/>
      <c r="NR40" s="191"/>
      <c r="NS40" s="191"/>
      <c r="NT40" s="191"/>
      <c r="NU40" s="191"/>
      <c r="NV40" s="191"/>
      <c r="NW40" s="191"/>
      <c r="NX40" s="191"/>
      <c r="NY40" s="191"/>
      <c r="NZ40" s="191"/>
      <c r="OA40" s="191"/>
      <c r="OB40" s="191"/>
      <c r="OC40" s="191"/>
      <c r="OD40" s="191"/>
      <c r="OE40" s="191"/>
      <c r="OF40" s="191"/>
      <c r="OG40" s="191"/>
      <c r="OH40" s="191"/>
      <c r="OI40" s="191"/>
      <c r="OJ40" s="191"/>
      <c r="OK40" s="191"/>
      <c r="OL40" s="191"/>
      <c r="OM40" s="191"/>
      <c r="ON40" s="191"/>
      <c r="OO40" s="191"/>
      <c r="OP40" s="191"/>
      <c r="OQ40" s="191"/>
      <c r="OR40" s="191"/>
      <c r="OS40" s="191"/>
      <c r="OT40" s="191"/>
      <c r="OU40" s="191"/>
      <c r="OV40" s="191"/>
      <c r="OW40" s="191"/>
      <c r="OX40" s="191"/>
      <c r="OY40" s="191"/>
      <c r="OZ40" s="191"/>
      <c r="PA40" s="191"/>
      <c r="PB40" s="191"/>
      <c r="PC40" s="191"/>
      <c r="PD40" s="191"/>
      <c r="PE40" s="191"/>
      <c r="PF40" s="191"/>
      <c r="PG40" s="191"/>
      <c r="PH40" s="191"/>
      <c r="PI40" s="191"/>
      <c r="PJ40" s="191"/>
      <c r="PK40" s="191"/>
      <c r="PL40" s="191"/>
      <c r="PM40" s="191"/>
      <c r="PN40" s="191"/>
      <c r="PO40" s="191"/>
      <c r="PP40" s="191"/>
      <c r="PQ40" s="191"/>
      <c r="PR40" s="191"/>
      <c r="PS40" s="191"/>
      <c r="PT40" s="191"/>
      <c r="PU40" s="191"/>
      <c r="PV40" s="191"/>
      <c r="PW40" s="191"/>
      <c r="PX40" s="191"/>
      <c r="PY40" s="191"/>
      <c r="PZ40" s="191"/>
      <c r="QA40" s="191"/>
      <c r="QB40" s="191"/>
      <c r="QC40" s="191"/>
      <c r="QD40" s="191"/>
      <c r="QE40" s="191"/>
      <c r="QF40" s="191"/>
      <c r="QG40" s="191"/>
      <c r="QH40" s="191"/>
      <c r="QI40" s="191"/>
      <c r="QJ40" s="191"/>
      <c r="QK40" s="191"/>
      <c r="QL40" s="191"/>
      <c r="QM40" s="191"/>
      <c r="QN40" s="191"/>
      <c r="QO40" s="191"/>
      <c r="QP40" s="191"/>
      <c r="QQ40" s="191"/>
      <c r="QR40" s="191"/>
      <c r="QS40" s="191"/>
      <c r="QT40" s="191"/>
      <c r="QU40" s="191"/>
      <c r="QV40" s="191"/>
      <c r="QW40" s="191"/>
      <c r="QX40" s="191"/>
      <c r="QY40" s="191"/>
      <c r="QZ40" s="191"/>
      <c r="RA40" s="191"/>
      <c r="RB40" s="191"/>
      <c r="RC40" s="191"/>
      <c r="RD40" s="191"/>
      <c r="RE40" s="191"/>
      <c r="RF40" s="191"/>
      <c r="RG40" s="191"/>
      <c r="RH40" s="191"/>
      <c r="RI40" s="191"/>
      <c r="RJ40" s="191"/>
      <c r="RK40" s="191"/>
      <c r="RL40" s="191"/>
      <c r="RM40" s="191"/>
      <c r="RN40" s="191"/>
      <c r="RO40" s="191"/>
      <c r="RP40" s="191"/>
      <c r="RQ40" s="191"/>
      <c r="RR40" s="191"/>
      <c r="RS40" s="191"/>
      <c r="RT40" s="191"/>
      <c r="RU40" s="191"/>
      <c r="RV40" s="191"/>
      <c r="RW40" s="191"/>
      <c r="RX40" s="191"/>
      <c r="RY40" s="191"/>
      <c r="RZ40" s="191"/>
      <c r="SA40" s="191"/>
      <c r="SB40" s="191"/>
      <c r="SC40" s="191"/>
      <c r="SD40" s="191"/>
      <c r="SE40" s="191"/>
      <c r="SF40" s="191"/>
      <c r="SG40" s="191"/>
      <c r="SH40" s="191"/>
      <c r="SI40" s="191"/>
      <c r="SJ40" s="191"/>
      <c r="SK40" s="191"/>
      <c r="SL40" s="191"/>
      <c r="SM40" s="191"/>
      <c r="SN40" s="191"/>
      <c r="SO40" s="191"/>
      <c r="SP40" s="191"/>
      <c r="SQ40" s="191"/>
      <c r="SR40" s="191"/>
      <c r="SS40" s="191"/>
      <c r="ST40" s="191"/>
      <c r="SU40" s="191"/>
      <c r="SV40" s="191"/>
      <c r="SW40" s="191"/>
      <c r="SX40" s="191"/>
      <c r="SY40" s="191"/>
      <c r="SZ40" s="191"/>
      <c r="TA40" s="191"/>
      <c r="TB40" s="191"/>
      <c r="TC40" s="191"/>
      <c r="TD40" s="191"/>
      <c r="TE40" s="191"/>
      <c r="TF40" s="191"/>
      <c r="TG40" s="191"/>
      <c r="TH40" s="191"/>
      <c r="TI40" s="191"/>
      <c r="TJ40" s="191"/>
      <c r="TK40" s="191"/>
      <c r="TL40" s="191"/>
      <c r="TM40" s="191"/>
      <c r="TN40" s="191"/>
      <c r="TO40" s="191"/>
      <c r="TP40" s="191"/>
      <c r="TQ40" s="191"/>
      <c r="TR40" s="191"/>
      <c r="TS40" s="191"/>
      <c r="TT40" s="191"/>
      <c r="TU40" s="191"/>
      <c r="TV40" s="191"/>
      <c r="TW40" s="191"/>
      <c r="TX40" s="191"/>
      <c r="TY40" s="191"/>
      <c r="TZ40" s="191"/>
      <c r="UA40" s="191"/>
      <c r="UB40" s="191"/>
      <c r="UC40" s="191"/>
      <c r="UD40" s="191"/>
      <c r="UE40" s="191"/>
      <c r="UF40" s="191"/>
      <c r="UG40" s="191"/>
      <c r="UH40" s="191"/>
      <c r="UI40" s="191"/>
      <c r="UJ40" s="191"/>
      <c r="UK40" s="191"/>
      <c r="UL40" s="191"/>
      <c r="UM40" s="191"/>
      <c r="UN40" s="191"/>
      <c r="UO40" s="191"/>
      <c r="UP40" s="191"/>
      <c r="UQ40" s="191"/>
      <c r="UR40" s="191"/>
      <c r="US40" s="191"/>
      <c r="UT40" s="191"/>
      <c r="UU40" s="191"/>
      <c r="UV40" s="191"/>
      <c r="UW40" s="191"/>
      <c r="UX40" s="191"/>
      <c r="UY40" s="191"/>
      <c r="UZ40" s="191"/>
      <c r="VA40" s="191"/>
      <c r="VB40" s="191"/>
      <c r="VC40" s="191"/>
      <c r="VD40" s="191"/>
      <c r="VE40" s="191"/>
      <c r="VF40" s="191"/>
      <c r="VG40" s="191"/>
      <c r="VH40" s="191"/>
      <c r="VI40" s="191"/>
      <c r="VJ40" s="191"/>
      <c r="VK40" s="191"/>
      <c r="VL40" s="191"/>
      <c r="VM40" s="191"/>
      <c r="VN40" s="191"/>
      <c r="VO40" s="191"/>
      <c r="VP40" s="191"/>
      <c r="VQ40" s="191"/>
      <c r="VR40" s="191"/>
      <c r="VS40" s="191"/>
      <c r="VT40" s="191"/>
      <c r="VU40" s="191"/>
      <c r="VV40" s="191"/>
      <c r="VW40" s="191"/>
      <c r="VX40" s="191"/>
      <c r="VY40" s="191"/>
      <c r="VZ40" s="191"/>
      <c r="WA40" s="191"/>
      <c r="WB40" s="191"/>
      <c r="WC40" s="191"/>
      <c r="WD40" s="191"/>
      <c r="WE40" s="191"/>
      <c r="WF40" s="191"/>
      <c r="WG40" s="191"/>
      <c r="WH40" s="191"/>
      <c r="WI40" s="191"/>
      <c r="WJ40" s="191"/>
      <c r="WK40" s="191"/>
      <c r="WL40" s="191"/>
      <c r="WM40" s="191"/>
      <c r="WN40" s="191"/>
      <c r="WO40" s="191"/>
      <c r="WP40" s="191"/>
      <c r="WQ40" s="191"/>
      <c r="WR40" s="191"/>
      <c r="WS40" s="191"/>
      <c r="WT40" s="191"/>
      <c r="WU40" s="191"/>
      <c r="WV40" s="191"/>
      <c r="WW40" s="191"/>
      <c r="WX40" s="191"/>
      <c r="WY40" s="191"/>
      <c r="WZ40" s="191"/>
      <c r="XA40" s="191"/>
      <c r="XB40" s="191"/>
      <c r="XC40" s="191"/>
      <c r="XD40" s="191"/>
      <c r="XE40" s="191"/>
      <c r="XF40" s="191"/>
      <c r="XG40" s="191"/>
      <c r="XH40" s="191"/>
      <c r="XI40" s="191"/>
      <c r="XJ40" s="191"/>
      <c r="XK40" s="191"/>
      <c r="XL40" s="191"/>
      <c r="XM40" s="191"/>
      <c r="XN40" s="191"/>
      <c r="XO40" s="191"/>
      <c r="XP40" s="191"/>
      <c r="XQ40" s="191"/>
      <c r="XR40" s="191"/>
      <c r="XS40" s="191"/>
      <c r="XT40" s="191"/>
      <c r="XU40" s="191"/>
      <c r="XV40" s="191"/>
      <c r="XW40" s="191"/>
      <c r="XX40" s="191"/>
      <c r="XY40" s="191"/>
      <c r="XZ40" s="191"/>
      <c r="YA40" s="191"/>
      <c r="YB40" s="191"/>
      <c r="YC40" s="191"/>
      <c r="YD40" s="191"/>
      <c r="YE40" s="191"/>
      <c r="YF40" s="191"/>
      <c r="YG40" s="191"/>
      <c r="YH40" s="191"/>
      <c r="YI40" s="191"/>
      <c r="YJ40" s="191"/>
      <c r="YK40" s="191"/>
      <c r="YL40" s="191"/>
      <c r="YM40" s="191"/>
      <c r="YN40" s="191"/>
      <c r="YO40" s="191"/>
      <c r="YP40" s="191"/>
      <c r="YQ40" s="191"/>
      <c r="YR40" s="191"/>
      <c r="YS40" s="191"/>
      <c r="YT40" s="191"/>
      <c r="YU40" s="191"/>
      <c r="YV40" s="191"/>
      <c r="YW40" s="191"/>
      <c r="YX40" s="191"/>
      <c r="YY40" s="191"/>
      <c r="YZ40" s="191"/>
      <c r="ZA40" s="191"/>
      <c r="ZB40" s="191"/>
      <c r="ZC40" s="191"/>
      <c r="ZD40" s="191"/>
      <c r="ZE40" s="191"/>
      <c r="ZF40" s="191"/>
      <c r="ZG40" s="191"/>
      <c r="ZH40" s="191"/>
      <c r="ZI40" s="191"/>
      <c r="ZJ40" s="191"/>
      <c r="ZK40" s="191"/>
      <c r="ZL40" s="191"/>
      <c r="ZM40" s="191"/>
      <c r="ZN40" s="191"/>
      <c r="ZO40" s="191"/>
      <c r="ZP40" s="191"/>
      <c r="ZQ40" s="191"/>
      <c r="ZR40" s="191"/>
      <c r="ZS40" s="191"/>
      <c r="ZT40" s="191"/>
      <c r="ZU40" s="191"/>
      <c r="ZV40" s="191"/>
      <c r="ZW40" s="191"/>
      <c r="ZX40" s="191"/>
      <c r="ZY40" s="191"/>
      <c r="ZZ40" s="191"/>
      <c r="AAA40" s="191"/>
      <c r="AAB40" s="191"/>
      <c r="AAC40" s="191"/>
      <c r="AAD40" s="191"/>
      <c r="AAE40" s="191"/>
      <c r="AAF40" s="191"/>
      <c r="AAG40" s="191"/>
      <c r="AAH40" s="191"/>
      <c r="AAI40" s="191"/>
      <c r="AAJ40" s="191"/>
      <c r="AAK40" s="191"/>
      <c r="AAL40" s="191"/>
      <c r="AAM40" s="191"/>
      <c r="AAN40" s="191"/>
      <c r="AAO40" s="191"/>
      <c r="AAP40" s="191"/>
      <c r="AAQ40" s="191"/>
      <c r="AAR40" s="191"/>
      <c r="AAS40" s="191"/>
      <c r="AAT40" s="191"/>
      <c r="AAU40" s="191"/>
      <c r="AAV40" s="191"/>
      <c r="AAW40" s="191"/>
      <c r="AAX40" s="191"/>
      <c r="AAY40" s="191"/>
      <c r="AAZ40" s="191"/>
      <c r="ABA40" s="191"/>
      <c r="ABB40" s="191"/>
      <c r="ABC40" s="191"/>
      <c r="ABD40" s="191"/>
      <c r="ABE40" s="191"/>
      <c r="ABF40" s="191"/>
      <c r="ABG40" s="191"/>
      <c r="ABH40" s="191"/>
      <c r="ABI40" s="191"/>
      <c r="ABJ40" s="191"/>
      <c r="ABK40" s="191"/>
      <c r="ABL40" s="191"/>
      <c r="ABM40" s="191"/>
      <c r="ABN40" s="191"/>
      <c r="ABO40" s="191"/>
      <c r="ABP40" s="191"/>
      <c r="ABQ40" s="191"/>
      <c r="ABR40" s="191"/>
      <c r="ABS40" s="191"/>
      <c r="ABT40" s="191"/>
      <c r="ABU40" s="191"/>
      <c r="ABV40" s="191"/>
      <c r="ABW40" s="191"/>
      <c r="ABX40" s="191"/>
      <c r="ABY40" s="191"/>
      <c r="ABZ40" s="191"/>
      <c r="ACA40" s="191"/>
      <c r="ACB40" s="191"/>
      <c r="ACC40" s="191"/>
      <c r="ACD40" s="191"/>
      <c r="ACE40" s="191"/>
      <c r="ACF40" s="191"/>
      <c r="ACG40" s="191"/>
      <c r="ACH40" s="191"/>
      <c r="ACI40" s="191"/>
      <c r="ACJ40" s="191"/>
      <c r="ACK40" s="191"/>
      <c r="ACL40" s="191"/>
      <c r="ACM40" s="191"/>
      <c r="ACN40" s="191"/>
      <c r="ACO40" s="191"/>
      <c r="ACP40" s="191"/>
      <c r="ACQ40" s="191"/>
      <c r="ACR40" s="191"/>
      <c r="ACS40" s="191"/>
      <c r="ACT40" s="191"/>
      <c r="ACU40" s="191"/>
      <c r="ACV40" s="191"/>
      <c r="ACW40" s="191"/>
      <c r="ACX40" s="191"/>
      <c r="ACY40" s="191"/>
      <c r="ACZ40" s="191"/>
      <c r="ADA40" s="191"/>
      <c r="ADB40" s="191"/>
      <c r="ADC40" s="191"/>
      <c r="ADD40" s="191"/>
      <c r="ADE40" s="191"/>
      <c r="ADF40" s="191"/>
      <c r="ADG40" s="191"/>
      <c r="ADH40" s="191"/>
      <c r="ADI40" s="191"/>
      <c r="ADJ40" s="191"/>
      <c r="ADK40" s="191"/>
      <c r="ADL40" s="191"/>
      <c r="ADM40" s="191"/>
      <c r="ADN40" s="191"/>
      <c r="ADO40" s="191"/>
      <c r="ADP40" s="191"/>
      <c r="ADQ40" s="191"/>
      <c r="ADR40" s="191"/>
      <c r="ADS40" s="191"/>
      <c r="ADT40" s="191"/>
      <c r="ADU40" s="191"/>
      <c r="ADV40" s="191"/>
      <c r="ADW40" s="191"/>
      <c r="ADX40" s="191"/>
      <c r="ADY40" s="191"/>
      <c r="ADZ40" s="191"/>
      <c r="AEA40" s="191"/>
      <c r="AEB40" s="191"/>
      <c r="AEC40" s="191"/>
      <c r="AED40" s="191"/>
      <c r="AEE40" s="191"/>
      <c r="AEF40" s="191"/>
      <c r="AEG40" s="191"/>
      <c r="AEH40" s="191"/>
      <c r="AEI40" s="191"/>
      <c r="AEJ40" s="191"/>
      <c r="AEK40" s="191"/>
      <c r="AEL40" s="191"/>
      <c r="AEM40" s="191"/>
      <c r="AEN40" s="191"/>
      <c r="AEO40" s="191"/>
      <c r="AEP40" s="191"/>
      <c r="AEQ40" s="191"/>
      <c r="AER40" s="191"/>
      <c r="AES40" s="191"/>
      <c r="AET40" s="191"/>
      <c r="AEU40" s="191"/>
      <c r="AEV40" s="191"/>
      <c r="AEW40" s="191"/>
      <c r="AEX40" s="191"/>
      <c r="AEY40" s="191"/>
      <c r="AEZ40" s="191"/>
      <c r="AFA40" s="191"/>
      <c r="AFB40" s="191"/>
      <c r="AFC40" s="191"/>
      <c r="AFD40" s="191"/>
      <c r="AFE40" s="191"/>
      <c r="AFF40" s="191"/>
      <c r="AFG40" s="191"/>
      <c r="AFH40" s="191"/>
      <c r="AFI40" s="191"/>
      <c r="AFJ40" s="191"/>
      <c r="AFK40" s="191"/>
      <c r="AFL40" s="191"/>
      <c r="AFM40" s="191"/>
      <c r="AFN40" s="191"/>
      <c r="AFO40" s="191"/>
      <c r="AFP40" s="191"/>
      <c r="AFQ40" s="191"/>
      <c r="AFR40" s="191"/>
      <c r="AFS40" s="191"/>
      <c r="AFT40" s="191"/>
      <c r="AFU40" s="191"/>
      <c r="AFV40" s="191"/>
      <c r="AFW40" s="191"/>
      <c r="AFX40" s="191"/>
      <c r="AFY40" s="191"/>
      <c r="AFZ40" s="191"/>
      <c r="AGA40" s="191"/>
      <c r="AGB40" s="191"/>
      <c r="AGC40" s="191"/>
      <c r="AGD40" s="191"/>
      <c r="AGE40" s="191"/>
      <c r="AGF40" s="191"/>
      <c r="AGG40" s="191"/>
      <c r="AGH40" s="191"/>
      <c r="AGI40" s="191"/>
      <c r="AGJ40" s="191"/>
      <c r="AGK40" s="191"/>
      <c r="AGL40" s="191"/>
      <c r="AGM40" s="191"/>
      <c r="AGN40" s="191"/>
      <c r="AGO40" s="191"/>
      <c r="AGP40" s="191"/>
      <c r="AGQ40" s="191"/>
      <c r="AGR40" s="191"/>
      <c r="AGS40" s="191"/>
      <c r="AGT40" s="191"/>
      <c r="AGU40" s="191"/>
      <c r="AGV40" s="191"/>
      <c r="AGW40" s="191"/>
      <c r="AGX40" s="191"/>
      <c r="AGY40" s="191"/>
      <c r="AGZ40" s="191"/>
      <c r="AHA40" s="191"/>
      <c r="AHB40" s="191"/>
      <c r="AHC40" s="191"/>
      <c r="AHD40" s="191"/>
      <c r="AHE40" s="191"/>
      <c r="AHF40" s="191"/>
      <c r="AHG40" s="191"/>
      <c r="AHH40" s="191"/>
      <c r="AHI40" s="191"/>
      <c r="AHJ40" s="191"/>
      <c r="AHK40" s="191"/>
      <c r="AHL40" s="191"/>
      <c r="AHM40" s="191"/>
      <c r="AHN40" s="191"/>
      <c r="AHO40" s="191"/>
      <c r="AHP40" s="191"/>
      <c r="AHQ40" s="191"/>
      <c r="AHR40" s="191"/>
      <c r="AHS40" s="191"/>
      <c r="AHT40" s="191"/>
      <c r="AHU40" s="191"/>
      <c r="AHV40" s="191"/>
      <c r="AHW40" s="191"/>
      <c r="AHX40" s="191"/>
      <c r="AHY40" s="191"/>
      <c r="AHZ40" s="191"/>
      <c r="AIA40" s="191"/>
      <c r="AIB40" s="191"/>
      <c r="AIC40" s="191"/>
      <c r="AID40" s="191"/>
      <c r="AIE40" s="191"/>
      <c r="AIF40" s="191"/>
      <c r="AIG40" s="191"/>
      <c r="AIH40" s="191"/>
      <c r="AII40" s="191"/>
      <c r="AIJ40" s="191"/>
      <c r="AIK40" s="191"/>
      <c r="AIL40" s="191"/>
      <c r="AIM40" s="191"/>
      <c r="AIN40" s="191"/>
      <c r="AIO40" s="191"/>
      <c r="AIP40" s="191"/>
      <c r="AIQ40" s="191"/>
      <c r="AIR40" s="191"/>
      <c r="AIS40" s="191"/>
      <c r="AIT40" s="191"/>
      <c r="AIU40" s="191"/>
      <c r="AIV40" s="191"/>
      <c r="AIW40" s="191"/>
      <c r="AIX40" s="191"/>
      <c r="AIY40" s="191"/>
      <c r="AIZ40" s="191"/>
      <c r="AJA40" s="191"/>
      <c r="AJB40" s="191"/>
      <c r="AJC40" s="191"/>
      <c r="AJD40" s="191"/>
      <c r="AJE40" s="191"/>
      <c r="AJF40" s="191"/>
      <c r="AJG40" s="191"/>
      <c r="AJH40" s="191"/>
      <c r="AJI40" s="191"/>
      <c r="AJJ40" s="191"/>
      <c r="AJK40" s="191"/>
      <c r="AJL40" s="191"/>
      <c r="AJM40" s="191"/>
      <c r="AJN40" s="191"/>
      <c r="AJO40" s="191"/>
      <c r="AJP40" s="191"/>
      <c r="AJQ40" s="191"/>
      <c r="AJR40" s="191"/>
      <c r="AJS40" s="191"/>
      <c r="AJT40" s="191"/>
      <c r="AJU40" s="191"/>
      <c r="AJV40" s="191"/>
      <c r="AJW40" s="191"/>
      <c r="AJX40" s="191"/>
      <c r="AJY40" s="191"/>
      <c r="AJZ40" s="191"/>
      <c r="AKA40" s="191"/>
      <c r="AKB40" s="191"/>
      <c r="AKC40" s="191"/>
      <c r="AKD40" s="191"/>
      <c r="AKE40" s="191"/>
      <c r="AKF40" s="191"/>
      <c r="AKG40" s="191"/>
      <c r="AKH40" s="191"/>
      <c r="AKI40" s="191"/>
      <c r="AKJ40" s="191"/>
      <c r="AKK40" s="191"/>
      <c r="AKL40" s="191"/>
      <c r="AKM40" s="191"/>
      <c r="AKN40" s="191"/>
      <c r="AKO40" s="191"/>
      <c r="AKP40" s="191"/>
      <c r="AKQ40" s="191"/>
      <c r="AKR40" s="191"/>
      <c r="AKS40" s="191"/>
      <c r="AKT40" s="191"/>
      <c r="AKU40" s="191"/>
      <c r="AKV40" s="191"/>
      <c r="AKW40" s="191"/>
      <c r="AKX40" s="191"/>
      <c r="AKY40" s="191"/>
      <c r="AKZ40" s="191"/>
      <c r="ALA40" s="191"/>
      <c r="ALB40" s="191"/>
      <c r="ALC40" s="191"/>
      <c r="ALD40" s="191"/>
      <c r="ALE40" s="191"/>
      <c r="ALF40" s="191"/>
      <c r="ALG40" s="191"/>
      <c r="ALH40" s="191"/>
      <c r="ALI40" s="191"/>
      <c r="ALJ40" s="191"/>
      <c r="ALK40" s="191"/>
      <c r="ALL40" s="191"/>
      <c r="ALM40" s="191"/>
      <c r="ALN40" s="191"/>
      <c r="ALO40" s="191"/>
      <c r="ALP40" s="191"/>
      <c r="ALQ40" s="191"/>
      <c r="ALR40" s="191"/>
      <c r="ALS40" s="191"/>
      <c r="ALT40" s="191"/>
      <c r="ALU40" s="191"/>
      <c r="ALV40" s="191"/>
      <c r="ALW40" s="191"/>
      <c r="ALX40" s="191"/>
      <c r="ALY40" s="191"/>
      <c r="ALZ40" s="191"/>
      <c r="AMA40" s="191"/>
      <c r="AMB40" s="191"/>
      <c r="AMC40" s="191"/>
      <c r="AMD40" s="191"/>
      <c r="AME40" s="191"/>
      <c r="AMF40" s="191"/>
      <c r="AMG40" s="191"/>
      <c r="AMH40" s="191"/>
      <c r="AMI40" s="191"/>
      <c r="AMJ40" s="191"/>
      <c r="AMK40" s="191"/>
      <c r="AML40" s="191"/>
      <c r="AMM40" s="191"/>
      <c r="AMN40" s="191"/>
      <c r="AMO40" s="191"/>
      <c r="AMP40" s="191"/>
      <c r="AMQ40" s="191"/>
      <c r="AMR40" s="191"/>
      <c r="AMS40" s="191"/>
      <c r="AMT40" s="191"/>
      <c r="AMU40" s="191"/>
      <c r="AMV40" s="191"/>
      <c r="AMW40" s="191"/>
      <c r="AMX40" s="191"/>
      <c r="AMY40" s="191"/>
      <c r="AMZ40" s="191"/>
      <c r="ANA40" s="191"/>
      <c r="ANB40" s="191"/>
      <c r="ANC40" s="191"/>
      <c r="AND40" s="191"/>
      <c r="ANE40" s="191"/>
      <c r="ANF40" s="191"/>
      <c r="ANG40" s="191"/>
      <c r="ANH40" s="191"/>
      <c r="ANI40" s="191"/>
      <c r="ANJ40" s="191"/>
      <c r="ANK40" s="191"/>
      <c r="ANL40" s="191"/>
      <c r="ANM40" s="191"/>
      <c r="ANN40" s="191"/>
      <c r="ANO40" s="191"/>
      <c r="ANP40" s="191"/>
      <c r="ANQ40" s="191"/>
      <c r="ANR40" s="191"/>
      <c r="ANS40" s="191"/>
      <c r="ANT40" s="191"/>
      <c r="ANU40" s="191"/>
      <c r="ANV40" s="191"/>
      <c r="ANW40" s="191"/>
      <c r="ANX40" s="191"/>
      <c r="ANY40" s="191"/>
      <c r="ANZ40" s="191"/>
      <c r="AOA40" s="191"/>
      <c r="AOB40" s="191"/>
      <c r="AOC40" s="191"/>
      <c r="AOD40" s="191"/>
      <c r="AOE40" s="191"/>
      <c r="AOF40" s="191"/>
      <c r="AOG40" s="191"/>
      <c r="AOH40" s="191"/>
      <c r="AOI40" s="191"/>
      <c r="AOJ40" s="191"/>
      <c r="AOK40" s="191"/>
      <c r="AOL40" s="191"/>
      <c r="AOM40" s="191"/>
      <c r="AON40" s="191"/>
      <c r="AOO40" s="191"/>
      <c r="AOP40" s="191"/>
      <c r="AOQ40" s="191"/>
      <c r="AOR40" s="191"/>
      <c r="AOS40" s="191"/>
      <c r="AOT40" s="191"/>
      <c r="AOU40" s="191"/>
      <c r="AOV40" s="191"/>
      <c r="AOW40" s="191"/>
      <c r="AOX40" s="191"/>
      <c r="AOY40" s="191"/>
      <c r="AOZ40" s="191"/>
      <c r="APA40" s="191"/>
      <c r="APB40" s="191"/>
      <c r="APC40" s="191"/>
      <c r="APD40" s="191"/>
      <c r="APE40" s="191"/>
      <c r="APF40" s="191"/>
      <c r="APG40" s="191"/>
      <c r="APH40" s="191"/>
      <c r="API40" s="191"/>
      <c r="APJ40" s="191"/>
      <c r="APK40" s="191"/>
      <c r="APL40" s="191"/>
      <c r="APM40" s="191"/>
      <c r="APN40" s="191"/>
      <c r="APO40" s="191"/>
      <c r="APP40" s="191"/>
      <c r="APQ40" s="191"/>
      <c r="APR40" s="191"/>
      <c r="APS40" s="191"/>
      <c r="APT40" s="191"/>
      <c r="APU40" s="191"/>
      <c r="APV40" s="191"/>
      <c r="APW40" s="191"/>
      <c r="APX40" s="191"/>
      <c r="APY40" s="191"/>
      <c r="APZ40" s="191"/>
      <c r="AQA40" s="191"/>
      <c r="AQB40" s="191"/>
      <c r="AQC40" s="191"/>
      <c r="AQD40" s="191"/>
      <c r="AQE40" s="191"/>
      <c r="AQF40" s="191"/>
      <c r="AQG40" s="191"/>
      <c r="AQH40" s="191"/>
      <c r="AQI40" s="191"/>
      <c r="AQJ40" s="191"/>
      <c r="AQK40" s="191"/>
      <c r="AQL40" s="191"/>
      <c r="AQM40" s="191"/>
      <c r="AQN40" s="191"/>
      <c r="AQO40" s="191"/>
      <c r="AQP40" s="191"/>
      <c r="AQQ40" s="191"/>
      <c r="AQR40" s="191"/>
      <c r="AQS40" s="191"/>
      <c r="AQT40" s="191"/>
      <c r="AQU40" s="191"/>
      <c r="AQV40" s="191"/>
      <c r="AQW40" s="191"/>
      <c r="AQX40" s="191"/>
      <c r="AQY40" s="191"/>
      <c r="AQZ40" s="191"/>
      <c r="ARA40" s="191"/>
      <c r="ARB40" s="191"/>
      <c r="ARC40" s="191"/>
      <c r="ARD40" s="191"/>
      <c r="ARE40" s="191"/>
      <c r="ARF40" s="191"/>
      <c r="ARG40" s="191"/>
      <c r="ARH40" s="191"/>
      <c r="ARI40" s="191"/>
      <c r="ARJ40" s="191"/>
      <c r="ARK40" s="191"/>
      <c r="ARL40" s="191"/>
      <c r="ARM40" s="191"/>
      <c r="ARN40" s="191"/>
      <c r="ARO40" s="191"/>
      <c r="ARP40" s="191"/>
      <c r="ARQ40" s="191"/>
      <c r="ARR40" s="191"/>
      <c r="ARS40" s="191"/>
      <c r="ART40" s="191"/>
      <c r="ARU40" s="191"/>
      <c r="ARV40" s="191"/>
      <c r="ARW40" s="191"/>
      <c r="ARX40" s="191"/>
      <c r="ARY40" s="191"/>
      <c r="ARZ40" s="191"/>
      <c r="ASA40" s="191"/>
      <c r="ASB40" s="191"/>
      <c r="ASC40" s="191"/>
      <c r="ASD40" s="191"/>
      <c r="ASE40" s="191"/>
      <c r="ASF40" s="191"/>
      <c r="ASG40" s="191"/>
      <c r="ASH40" s="191"/>
      <c r="ASI40" s="191"/>
      <c r="ASJ40" s="191"/>
      <c r="ASK40" s="191"/>
      <c r="ASL40" s="191"/>
      <c r="ASM40" s="191"/>
      <c r="ASN40" s="191"/>
      <c r="ASO40" s="191"/>
      <c r="ASP40" s="191"/>
      <c r="ASQ40" s="191"/>
      <c r="ASR40" s="191"/>
      <c r="ASS40" s="191"/>
      <c r="AST40" s="191"/>
      <c r="ASU40" s="191"/>
      <c r="ASV40" s="191"/>
      <c r="ASW40" s="191"/>
      <c r="ASX40" s="191"/>
      <c r="ASY40" s="191"/>
      <c r="ASZ40" s="191"/>
      <c r="ATA40" s="191"/>
      <c r="ATB40" s="191"/>
      <c r="ATC40" s="191"/>
      <c r="ATD40" s="191"/>
      <c r="ATE40" s="191"/>
      <c r="ATF40" s="191"/>
      <c r="ATG40" s="191"/>
      <c r="ATH40" s="191"/>
      <c r="ATI40" s="191"/>
      <c r="ATJ40" s="191"/>
      <c r="ATK40" s="191"/>
      <c r="ATL40" s="191"/>
      <c r="ATM40" s="191"/>
      <c r="ATN40" s="191"/>
      <c r="ATO40" s="191"/>
      <c r="ATP40" s="191"/>
      <c r="ATQ40" s="191"/>
      <c r="ATR40" s="191"/>
      <c r="ATS40" s="191"/>
      <c r="ATT40" s="191"/>
      <c r="ATU40" s="191"/>
      <c r="ATV40" s="191"/>
      <c r="ATW40" s="191"/>
      <c r="ATX40" s="191"/>
      <c r="ATY40" s="191"/>
      <c r="ATZ40" s="191"/>
      <c r="AUA40" s="191"/>
      <c r="AUB40" s="191"/>
      <c r="AUC40" s="191"/>
      <c r="AUD40" s="191"/>
      <c r="AUE40" s="191"/>
      <c r="AUF40" s="191"/>
      <c r="AUG40" s="191"/>
      <c r="AUH40" s="191"/>
      <c r="AUI40" s="191"/>
      <c r="AUJ40" s="191"/>
      <c r="AUK40" s="191"/>
      <c r="AUL40" s="191"/>
      <c r="AUM40" s="191"/>
      <c r="AUN40" s="191"/>
      <c r="AUO40" s="191"/>
      <c r="AUP40" s="191"/>
      <c r="AUQ40" s="191"/>
      <c r="AUR40" s="191"/>
      <c r="AUS40" s="191"/>
      <c r="AUT40" s="191"/>
      <c r="AUU40" s="191"/>
      <c r="AUV40" s="191"/>
      <c r="AUW40" s="191"/>
      <c r="AUX40" s="191"/>
      <c r="AUY40" s="191"/>
      <c r="AUZ40" s="191"/>
      <c r="AVA40" s="191"/>
      <c r="AVB40" s="191"/>
      <c r="AVC40" s="191"/>
      <c r="AVD40" s="191"/>
      <c r="AVE40" s="191"/>
      <c r="AVF40" s="191"/>
      <c r="AVG40" s="191"/>
      <c r="AVH40" s="191"/>
      <c r="AVI40" s="191"/>
      <c r="AVJ40" s="191"/>
      <c r="AVK40" s="191"/>
      <c r="AVL40" s="191"/>
      <c r="AVM40" s="191"/>
      <c r="AVN40" s="191"/>
      <c r="AVO40" s="191"/>
      <c r="AVP40" s="191"/>
      <c r="AVQ40" s="191"/>
      <c r="AVR40" s="191"/>
      <c r="AVS40" s="191"/>
      <c r="AVT40" s="191"/>
      <c r="AVU40" s="191"/>
      <c r="AVV40" s="191"/>
      <c r="AVW40" s="191"/>
      <c r="AVX40" s="191"/>
      <c r="AVY40" s="191"/>
      <c r="AVZ40" s="191"/>
      <c r="AWA40" s="191"/>
      <c r="AWB40" s="191"/>
      <c r="AWC40" s="191"/>
      <c r="AWD40" s="191"/>
      <c r="AWE40" s="191"/>
      <c r="AWF40" s="191"/>
      <c r="AWG40" s="191"/>
      <c r="AWH40" s="191"/>
      <c r="AWI40" s="191"/>
      <c r="AWJ40" s="191"/>
      <c r="AWK40" s="191"/>
      <c r="AWL40" s="191"/>
      <c r="AWM40" s="191"/>
      <c r="AWN40" s="191"/>
      <c r="AWO40" s="191"/>
      <c r="AWP40" s="191"/>
      <c r="AWQ40" s="191"/>
      <c r="AWR40" s="191"/>
      <c r="AWS40" s="191"/>
      <c r="AWT40" s="191"/>
      <c r="AWU40" s="191"/>
      <c r="AWV40" s="191"/>
      <c r="AWW40" s="191"/>
      <c r="AWX40" s="191"/>
      <c r="AWY40" s="191"/>
      <c r="AWZ40" s="191"/>
      <c r="AXA40" s="191"/>
      <c r="AXB40" s="191"/>
      <c r="AXC40" s="191"/>
      <c r="AXD40" s="191"/>
      <c r="AXE40" s="191"/>
      <c r="AXF40" s="191"/>
      <c r="AXG40" s="191"/>
      <c r="AXH40" s="191"/>
      <c r="AXI40" s="191"/>
      <c r="AXJ40" s="191"/>
      <c r="AXK40" s="191"/>
      <c r="AXL40" s="191"/>
      <c r="AXM40" s="191"/>
      <c r="AXN40" s="191"/>
      <c r="AXO40" s="191"/>
      <c r="AXP40" s="191"/>
      <c r="AXQ40" s="191"/>
      <c r="AXR40" s="191"/>
      <c r="AXS40" s="191"/>
      <c r="AXT40" s="191"/>
      <c r="AXU40" s="191"/>
      <c r="AXV40" s="191"/>
      <c r="AXW40" s="191"/>
      <c r="AXX40" s="191"/>
      <c r="AXY40" s="191"/>
      <c r="AXZ40" s="191"/>
      <c r="AYA40" s="191"/>
      <c r="AYB40" s="191"/>
      <c r="AYC40" s="191"/>
      <c r="AYD40" s="191"/>
      <c r="AYE40" s="191"/>
      <c r="AYF40" s="191"/>
      <c r="AYG40" s="191"/>
      <c r="AYH40" s="191"/>
      <c r="AYI40" s="191"/>
      <c r="AYJ40" s="191"/>
      <c r="AYK40" s="191"/>
      <c r="AYL40" s="191"/>
      <c r="AYM40" s="191"/>
      <c r="AYN40" s="191"/>
      <c r="AYO40" s="191"/>
      <c r="AYP40" s="191"/>
      <c r="AYQ40" s="191"/>
      <c r="AYR40" s="191"/>
      <c r="AYS40" s="191"/>
      <c r="AYT40" s="191"/>
      <c r="AYU40" s="191"/>
      <c r="AYV40" s="191"/>
      <c r="AYW40" s="191"/>
      <c r="AYX40" s="191"/>
      <c r="AYY40" s="191"/>
      <c r="AYZ40" s="191"/>
      <c r="AZA40" s="191"/>
      <c r="AZB40" s="191"/>
      <c r="AZC40" s="191"/>
      <c r="AZD40" s="191"/>
      <c r="AZE40" s="191"/>
      <c r="AZF40" s="191"/>
      <c r="AZG40" s="191"/>
      <c r="AZH40" s="191"/>
      <c r="AZI40" s="191"/>
      <c r="AZJ40" s="191"/>
      <c r="AZK40" s="191"/>
      <c r="AZL40" s="191"/>
      <c r="AZM40" s="191"/>
      <c r="AZN40" s="191"/>
      <c r="AZO40" s="191"/>
      <c r="AZP40" s="191"/>
      <c r="AZQ40" s="191"/>
      <c r="AZR40" s="191"/>
      <c r="AZS40" s="191"/>
      <c r="AZT40" s="191"/>
      <c r="AZU40" s="191"/>
      <c r="AZV40" s="191"/>
      <c r="AZW40" s="191"/>
      <c r="AZX40" s="191"/>
      <c r="AZY40" s="191"/>
      <c r="AZZ40" s="191"/>
      <c r="BAA40" s="191"/>
      <c r="BAB40" s="191"/>
      <c r="BAC40" s="191"/>
      <c r="BAD40" s="191"/>
      <c r="BAE40" s="191"/>
      <c r="BAF40" s="191"/>
      <c r="BAG40" s="191"/>
      <c r="BAH40" s="191"/>
      <c r="BAI40" s="191"/>
      <c r="BAJ40" s="191"/>
      <c r="BAK40" s="191"/>
      <c r="BAL40" s="191"/>
      <c r="BAM40" s="191"/>
      <c r="BAN40" s="191"/>
      <c r="BAO40" s="191"/>
      <c r="BAP40" s="191"/>
      <c r="BAQ40" s="191"/>
      <c r="BAR40" s="191"/>
      <c r="BAS40" s="191"/>
      <c r="BAT40" s="191"/>
      <c r="BAU40" s="191"/>
      <c r="BAV40" s="191"/>
      <c r="BAW40" s="191"/>
      <c r="BAX40" s="191"/>
      <c r="BAY40" s="191"/>
      <c r="BAZ40" s="191"/>
      <c r="BBA40" s="191"/>
      <c r="BBB40" s="191"/>
      <c r="BBC40" s="191"/>
      <c r="BBD40" s="191"/>
      <c r="BBE40" s="191"/>
      <c r="BBF40" s="191"/>
      <c r="BBG40" s="191"/>
      <c r="BBH40" s="191"/>
      <c r="BBI40" s="191"/>
      <c r="BBJ40" s="191"/>
      <c r="BBK40" s="191"/>
      <c r="BBL40" s="191"/>
      <c r="BBM40" s="191"/>
      <c r="BBN40" s="191"/>
      <c r="BBO40" s="191"/>
      <c r="BBP40" s="191"/>
      <c r="BBQ40" s="191"/>
      <c r="BBR40" s="191"/>
      <c r="BBS40" s="191"/>
      <c r="BBT40" s="191"/>
      <c r="BBU40" s="191"/>
      <c r="BBV40" s="191"/>
      <c r="BBW40" s="191"/>
      <c r="BBX40" s="191"/>
      <c r="BBY40" s="191"/>
      <c r="BBZ40" s="191"/>
      <c r="BCA40" s="191"/>
      <c r="BCB40" s="191"/>
      <c r="BCC40" s="191"/>
      <c r="BCD40" s="191"/>
      <c r="BCE40" s="191"/>
      <c r="BCF40" s="191"/>
      <c r="BCG40" s="191"/>
      <c r="BCH40" s="191"/>
      <c r="BCI40" s="191"/>
      <c r="BCJ40" s="191"/>
      <c r="BCK40" s="191"/>
      <c r="BCL40" s="191"/>
      <c r="BCM40" s="191"/>
      <c r="BCN40" s="191"/>
      <c r="BCO40" s="191"/>
      <c r="BCP40" s="191"/>
      <c r="BCQ40" s="191"/>
      <c r="BCR40" s="191"/>
      <c r="BCS40" s="191"/>
      <c r="BCT40" s="191"/>
      <c r="BCU40" s="191"/>
      <c r="BCV40" s="191"/>
      <c r="BCW40" s="191"/>
      <c r="BCX40" s="191"/>
      <c r="BCY40" s="191"/>
      <c r="BCZ40" s="191"/>
      <c r="BDA40" s="191"/>
      <c r="BDB40" s="191"/>
      <c r="BDC40" s="191"/>
      <c r="BDD40" s="191"/>
      <c r="BDE40" s="191"/>
      <c r="BDF40" s="191"/>
      <c r="BDG40" s="191"/>
      <c r="BDH40" s="191"/>
      <c r="BDI40" s="191"/>
      <c r="BDJ40" s="191"/>
      <c r="BDK40" s="191"/>
      <c r="BDL40" s="191"/>
      <c r="BDM40" s="191"/>
      <c r="BDN40" s="191"/>
      <c r="BDO40" s="191"/>
      <c r="BDP40" s="191"/>
      <c r="BDQ40" s="191"/>
      <c r="BDR40" s="191"/>
      <c r="BDS40" s="191"/>
      <c r="BDT40" s="191"/>
      <c r="BDU40" s="191"/>
      <c r="BDV40" s="191"/>
      <c r="BDW40" s="191"/>
      <c r="BDX40" s="191"/>
      <c r="BDY40" s="191"/>
      <c r="BDZ40" s="191"/>
      <c r="BEA40" s="191"/>
      <c r="BEB40" s="191"/>
      <c r="BEC40" s="191"/>
      <c r="BED40" s="191"/>
      <c r="BEE40" s="191"/>
      <c r="BEF40" s="191"/>
      <c r="BEG40" s="191"/>
      <c r="BEH40" s="191"/>
      <c r="BEI40" s="191"/>
      <c r="BEJ40" s="191"/>
      <c r="BEK40" s="191"/>
      <c r="BEL40" s="191"/>
      <c r="BEM40" s="191"/>
      <c r="BEN40" s="191"/>
      <c r="BEO40" s="191"/>
      <c r="BEP40" s="191"/>
      <c r="BEQ40" s="191"/>
      <c r="BER40" s="191"/>
      <c r="BES40" s="191"/>
      <c r="BET40" s="191"/>
      <c r="BEU40" s="191"/>
      <c r="BEV40" s="191"/>
      <c r="BEW40" s="191"/>
      <c r="BEX40" s="191"/>
      <c r="BEY40" s="191"/>
      <c r="BEZ40" s="191"/>
      <c r="BFA40" s="191"/>
      <c r="BFB40" s="191"/>
      <c r="BFC40" s="191"/>
      <c r="BFD40" s="191"/>
      <c r="BFE40" s="191"/>
      <c r="BFF40" s="191"/>
      <c r="BFG40" s="191"/>
      <c r="BFH40" s="191"/>
      <c r="BFI40" s="191"/>
      <c r="BFJ40" s="191"/>
      <c r="BFK40" s="191"/>
      <c r="BFL40" s="191"/>
      <c r="BFM40" s="191"/>
      <c r="BFN40" s="191"/>
      <c r="BFO40" s="191"/>
      <c r="BFP40" s="191"/>
      <c r="BFQ40" s="191"/>
      <c r="BFR40" s="191"/>
      <c r="BFS40" s="191"/>
      <c r="BFT40" s="191"/>
      <c r="BFU40" s="191"/>
      <c r="BFV40" s="191"/>
      <c r="BFW40" s="191"/>
      <c r="BFX40" s="191"/>
      <c r="BFY40" s="191"/>
      <c r="BFZ40" s="191"/>
      <c r="BGA40" s="191"/>
      <c r="BGB40" s="191"/>
      <c r="BGC40" s="191"/>
      <c r="BGD40" s="191"/>
      <c r="BGE40" s="191"/>
      <c r="BGF40" s="191"/>
      <c r="BGG40" s="191"/>
      <c r="BGH40" s="191"/>
      <c r="BGI40" s="191"/>
      <c r="BGJ40" s="191"/>
      <c r="BGK40" s="191"/>
      <c r="BGL40" s="191"/>
      <c r="BGM40" s="191"/>
      <c r="BGN40" s="191"/>
      <c r="BGO40" s="191"/>
      <c r="BGP40" s="191"/>
      <c r="BGQ40" s="191"/>
      <c r="BGR40" s="191"/>
      <c r="BGS40" s="191"/>
      <c r="BGT40" s="191"/>
      <c r="BGU40" s="191"/>
      <c r="BGV40" s="191"/>
      <c r="BGW40" s="191"/>
      <c r="BGX40" s="191"/>
      <c r="BGY40" s="191"/>
      <c r="BGZ40" s="191"/>
      <c r="BHA40" s="191"/>
      <c r="BHB40" s="191"/>
      <c r="BHC40" s="191"/>
      <c r="BHD40" s="191"/>
      <c r="BHE40" s="191"/>
      <c r="BHF40" s="191"/>
      <c r="BHG40" s="191"/>
      <c r="BHH40" s="191"/>
      <c r="BHI40" s="191"/>
      <c r="BHJ40" s="191"/>
      <c r="BHK40" s="191"/>
      <c r="BHL40" s="191"/>
      <c r="BHM40" s="191"/>
      <c r="BHN40" s="191"/>
      <c r="BHO40" s="191"/>
      <c r="BHP40" s="191"/>
      <c r="BHQ40" s="191"/>
      <c r="BHR40" s="191"/>
      <c r="BHS40" s="191"/>
      <c r="BHT40" s="191"/>
      <c r="BHU40" s="191"/>
      <c r="BHV40" s="191"/>
      <c r="BHW40" s="191"/>
      <c r="BHX40" s="191"/>
      <c r="BHY40" s="191"/>
      <c r="BHZ40" s="191"/>
      <c r="BIA40" s="191"/>
      <c r="BIB40" s="191"/>
      <c r="BIC40" s="191"/>
      <c r="BID40" s="191"/>
      <c r="BIE40" s="191"/>
      <c r="BIF40" s="191"/>
      <c r="BIG40" s="191"/>
      <c r="BIH40" s="191"/>
      <c r="BII40" s="191"/>
      <c r="BIJ40" s="191"/>
      <c r="BIK40" s="191"/>
      <c r="BIL40" s="191"/>
      <c r="BIM40" s="191"/>
      <c r="BIN40" s="191"/>
      <c r="BIO40" s="191"/>
      <c r="BIP40" s="191"/>
      <c r="BIQ40" s="191"/>
      <c r="BIR40" s="191"/>
      <c r="BIS40" s="191"/>
      <c r="BIT40" s="191"/>
      <c r="BIU40" s="191"/>
      <c r="BIV40" s="191"/>
      <c r="BIW40" s="191"/>
      <c r="BIX40" s="191"/>
      <c r="BIY40" s="191"/>
      <c r="BIZ40" s="191"/>
      <c r="BJA40" s="191"/>
      <c r="BJB40" s="191"/>
      <c r="BJC40" s="191"/>
      <c r="BJD40" s="191"/>
      <c r="BJE40" s="191"/>
      <c r="BJF40" s="191"/>
      <c r="BJG40" s="191"/>
      <c r="BJH40" s="191"/>
      <c r="BJI40" s="191"/>
      <c r="BJJ40" s="191"/>
      <c r="BJK40" s="191"/>
      <c r="BJL40" s="191"/>
      <c r="BJM40" s="191"/>
      <c r="BJN40" s="191"/>
      <c r="BJO40" s="191"/>
      <c r="BJP40" s="191"/>
      <c r="BJQ40" s="191"/>
      <c r="BJR40" s="191"/>
      <c r="BJS40" s="191"/>
      <c r="BJT40" s="191"/>
      <c r="BJU40" s="191"/>
      <c r="BJV40" s="191"/>
      <c r="BJW40" s="191"/>
      <c r="BJX40" s="191"/>
      <c r="BJY40" s="191"/>
      <c r="BJZ40" s="191"/>
      <c r="BKA40" s="191"/>
      <c r="BKB40" s="191"/>
      <c r="BKC40" s="191"/>
      <c r="BKD40" s="191"/>
      <c r="BKE40" s="191"/>
      <c r="BKF40" s="191"/>
      <c r="BKG40" s="191"/>
      <c r="BKH40" s="191"/>
      <c r="BKI40" s="191"/>
      <c r="BKJ40" s="191"/>
      <c r="BKK40" s="191"/>
      <c r="BKL40" s="191"/>
      <c r="BKM40" s="191"/>
      <c r="BKN40" s="191"/>
      <c r="BKO40" s="191"/>
      <c r="BKP40" s="191"/>
      <c r="BKQ40" s="191"/>
      <c r="BKR40" s="191"/>
      <c r="BKS40" s="191"/>
      <c r="BKT40" s="191"/>
      <c r="BKU40" s="191"/>
      <c r="BKV40" s="191"/>
      <c r="BKW40" s="191"/>
      <c r="BKX40" s="191"/>
      <c r="BKY40" s="191"/>
      <c r="BKZ40" s="191"/>
      <c r="BLA40" s="191"/>
      <c r="BLB40" s="191"/>
      <c r="BLC40" s="191"/>
      <c r="BLD40" s="191"/>
      <c r="BLE40" s="191"/>
      <c r="BLF40" s="191"/>
      <c r="BLG40" s="191"/>
      <c r="BLH40" s="191"/>
      <c r="BLI40" s="191"/>
      <c r="BLJ40" s="191"/>
      <c r="BLK40" s="191"/>
      <c r="BLL40" s="191"/>
      <c r="BLM40" s="191"/>
      <c r="BLN40" s="191"/>
      <c r="BLO40" s="191"/>
      <c r="BLP40" s="191"/>
      <c r="BLQ40" s="191"/>
      <c r="BLR40" s="191"/>
      <c r="BLS40" s="191"/>
      <c r="BLT40" s="191"/>
      <c r="BLU40" s="191"/>
      <c r="BLV40" s="191"/>
      <c r="BLW40" s="191"/>
      <c r="BLX40" s="191"/>
      <c r="BLY40" s="191"/>
      <c r="BLZ40" s="191"/>
      <c r="BMA40" s="191"/>
      <c r="BMB40" s="191"/>
      <c r="BMC40" s="191"/>
      <c r="BMD40" s="191"/>
      <c r="BME40" s="191"/>
      <c r="BMF40" s="191"/>
      <c r="BMG40" s="191"/>
      <c r="BMH40" s="191"/>
      <c r="BMI40" s="191"/>
      <c r="BMJ40" s="191"/>
      <c r="BMK40" s="191"/>
      <c r="BML40" s="191"/>
      <c r="BMM40" s="191"/>
      <c r="BMN40" s="191"/>
      <c r="BMO40" s="191"/>
      <c r="BMP40" s="191"/>
      <c r="BMQ40" s="191"/>
      <c r="BMR40" s="191"/>
      <c r="BMS40" s="191"/>
      <c r="BMT40" s="191"/>
      <c r="BMU40" s="191"/>
      <c r="BMV40" s="191"/>
      <c r="BMW40" s="191"/>
      <c r="BMX40" s="191"/>
      <c r="BMY40" s="191"/>
      <c r="BMZ40" s="191"/>
      <c r="BNA40" s="191"/>
      <c r="BNB40" s="191"/>
      <c r="BNC40" s="191"/>
      <c r="BND40" s="191"/>
      <c r="BNE40" s="191"/>
      <c r="BNF40" s="191"/>
      <c r="BNG40" s="191"/>
      <c r="BNH40" s="191"/>
      <c r="BNI40" s="191"/>
      <c r="BNJ40" s="191"/>
      <c r="BNK40" s="191"/>
      <c r="BNL40" s="191"/>
      <c r="BNM40" s="191"/>
      <c r="BNN40" s="191"/>
      <c r="BNO40" s="191"/>
      <c r="BNP40" s="191"/>
      <c r="BNQ40" s="191"/>
      <c r="BNR40" s="191"/>
      <c r="BNS40" s="191"/>
      <c r="BNT40" s="191"/>
      <c r="BNU40" s="191"/>
      <c r="BNV40" s="191"/>
      <c r="BNW40" s="191"/>
      <c r="BNX40" s="191"/>
      <c r="BNY40" s="191"/>
      <c r="BNZ40" s="191"/>
      <c r="BOA40" s="191"/>
      <c r="BOB40" s="191"/>
      <c r="BOC40" s="191"/>
      <c r="BOD40" s="191"/>
      <c r="BOE40" s="191"/>
      <c r="BOF40" s="191"/>
      <c r="BOG40" s="191"/>
      <c r="BOH40" s="191"/>
      <c r="BOI40" s="191"/>
      <c r="BOJ40" s="191"/>
      <c r="BOK40" s="191"/>
      <c r="BOL40" s="191"/>
      <c r="BOM40" s="191"/>
      <c r="BON40" s="191"/>
      <c r="BOO40" s="191"/>
      <c r="BOP40" s="191"/>
      <c r="BOQ40" s="191"/>
      <c r="BOR40" s="191"/>
      <c r="BOS40" s="191"/>
      <c r="BOT40" s="191"/>
      <c r="BOU40" s="191"/>
      <c r="BOV40" s="191"/>
      <c r="BOW40" s="191"/>
      <c r="BOX40" s="191"/>
      <c r="BOY40" s="191"/>
      <c r="BOZ40" s="191"/>
      <c r="BPA40" s="191"/>
      <c r="BPB40" s="191"/>
      <c r="BPC40" s="191"/>
      <c r="BPD40" s="191"/>
      <c r="BPE40" s="191"/>
      <c r="BPF40" s="191"/>
      <c r="BPG40" s="191"/>
      <c r="BPH40" s="191"/>
      <c r="BPI40" s="191"/>
      <c r="BPJ40" s="191"/>
      <c r="BPK40" s="191"/>
      <c r="BPL40" s="191"/>
      <c r="BPM40" s="191"/>
      <c r="BPN40" s="191"/>
      <c r="BPO40" s="191"/>
      <c r="BPP40" s="191"/>
      <c r="BPQ40" s="191"/>
      <c r="BPR40" s="191"/>
      <c r="BPS40" s="191"/>
      <c r="BPT40" s="191"/>
      <c r="BPU40" s="191"/>
      <c r="BPV40" s="191"/>
      <c r="BPW40" s="191"/>
      <c r="BPX40" s="191"/>
      <c r="BPY40" s="191"/>
      <c r="BPZ40" s="191"/>
      <c r="BQA40" s="191"/>
      <c r="BQB40" s="191"/>
      <c r="BQC40" s="191"/>
      <c r="BQD40" s="191"/>
      <c r="BQE40" s="191"/>
      <c r="BQF40" s="191"/>
      <c r="BQG40" s="191"/>
      <c r="BQH40" s="191"/>
      <c r="BQI40" s="191"/>
      <c r="BQJ40" s="191"/>
      <c r="BQK40" s="191"/>
      <c r="BQL40" s="191"/>
      <c r="BQM40" s="191"/>
      <c r="BQN40" s="191"/>
      <c r="BQO40" s="191"/>
      <c r="BQP40" s="191"/>
      <c r="BQQ40" s="191"/>
      <c r="BQR40" s="191"/>
      <c r="BQS40" s="191"/>
      <c r="BQT40" s="191"/>
      <c r="BQU40" s="191"/>
      <c r="BQV40" s="191"/>
      <c r="BQW40" s="191"/>
      <c r="BQX40" s="191"/>
      <c r="BQY40" s="191"/>
      <c r="BQZ40" s="191"/>
      <c r="BRA40" s="191"/>
      <c r="BRB40" s="191"/>
      <c r="BRC40" s="191"/>
      <c r="BRD40" s="191"/>
      <c r="BRE40" s="191"/>
      <c r="BRF40" s="191"/>
      <c r="BRG40" s="191"/>
      <c r="BRH40" s="191"/>
      <c r="BRI40" s="191"/>
      <c r="BRJ40" s="191"/>
      <c r="BRK40" s="191"/>
      <c r="BRL40" s="191"/>
      <c r="BRM40" s="191"/>
      <c r="BRN40" s="191"/>
      <c r="BRO40" s="191"/>
      <c r="BRP40" s="191"/>
      <c r="BRQ40" s="191"/>
      <c r="BRR40" s="191"/>
      <c r="BRS40" s="191"/>
      <c r="BRT40" s="191"/>
      <c r="BRU40" s="191"/>
      <c r="BRV40" s="191"/>
      <c r="BRW40" s="191"/>
      <c r="BRX40" s="191"/>
      <c r="BRY40" s="191"/>
      <c r="BRZ40" s="191"/>
      <c r="BSA40" s="191"/>
      <c r="BSB40" s="191"/>
      <c r="BSC40" s="191"/>
      <c r="BSD40" s="191"/>
      <c r="BSE40" s="191"/>
      <c r="BSF40" s="191"/>
      <c r="BSG40" s="191"/>
      <c r="BSH40" s="191"/>
      <c r="BSI40" s="191"/>
      <c r="BSJ40" s="191"/>
      <c r="BSK40" s="191"/>
      <c r="BSL40" s="191"/>
      <c r="BSM40" s="191"/>
      <c r="BSN40" s="191"/>
      <c r="BSO40" s="191"/>
      <c r="BSP40" s="191"/>
      <c r="BSQ40" s="191"/>
      <c r="BSR40" s="191"/>
      <c r="BSS40" s="191"/>
      <c r="BST40" s="191"/>
      <c r="BSU40" s="191"/>
      <c r="BSV40" s="191"/>
      <c r="BSW40" s="191"/>
      <c r="BSX40" s="191"/>
      <c r="BSY40" s="191"/>
      <c r="BSZ40" s="191"/>
      <c r="BTA40" s="191"/>
      <c r="BTB40" s="191"/>
      <c r="BTC40" s="191"/>
      <c r="BTD40" s="191"/>
      <c r="BTE40" s="191"/>
      <c r="BTF40" s="191"/>
      <c r="BTG40" s="191"/>
      <c r="BTH40" s="191"/>
      <c r="BTI40" s="191"/>
      <c r="BTJ40" s="191"/>
      <c r="BTK40" s="191"/>
      <c r="BTL40" s="191"/>
      <c r="BTM40" s="191"/>
      <c r="BTN40" s="191"/>
      <c r="BTO40" s="191"/>
      <c r="BTP40" s="191"/>
      <c r="BTQ40" s="191"/>
      <c r="BTR40" s="191"/>
      <c r="BTS40" s="191"/>
      <c r="BTT40" s="191"/>
      <c r="BTU40" s="191"/>
      <c r="BTV40" s="191"/>
      <c r="BTW40" s="191"/>
      <c r="BTX40" s="191"/>
      <c r="BTY40" s="191"/>
      <c r="BTZ40" s="191"/>
      <c r="BUA40" s="191"/>
      <c r="BUB40" s="191"/>
      <c r="BUC40" s="191"/>
      <c r="BUD40" s="191"/>
      <c r="BUE40" s="191"/>
      <c r="BUF40" s="191"/>
      <c r="BUG40" s="191"/>
      <c r="BUH40" s="191"/>
      <c r="BUI40" s="191"/>
      <c r="BUJ40" s="191"/>
      <c r="BUK40" s="191"/>
      <c r="BUL40" s="191"/>
      <c r="BUM40" s="191"/>
      <c r="BUN40" s="191"/>
      <c r="BUO40" s="191"/>
      <c r="BUP40" s="191"/>
      <c r="BUQ40" s="191"/>
      <c r="BUR40" s="191"/>
      <c r="BUS40" s="191"/>
      <c r="BUT40" s="191"/>
      <c r="BUU40" s="191"/>
      <c r="BUV40" s="191"/>
      <c r="BUW40" s="191"/>
      <c r="BUX40" s="191"/>
      <c r="BUY40" s="191"/>
      <c r="BUZ40" s="191"/>
      <c r="BVA40" s="191"/>
      <c r="BVB40" s="191"/>
      <c r="BVC40" s="191"/>
      <c r="BVD40" s="191"/>
      <c r="BVE40" s="191"/>
      <c r="BVF40" s="191"/>
      <c r="BVG40" s="191"/>
      <c r="BVH40" s="191"/>
      <c r="BVI40" s="191"/>
      <c r="BVJ40" s="191"/>
      <c r="BVK40" s="191"/>
      <c r="BVL40" s="191"/>
      <c r="BVM40" s="191"/>
      <c r="BVN40" s="191"/>
      <c r="BVO40" s="191"/>
      <c r="BVP40" s="191"/>
      <c r="BVQ40" s="191"/>
      <c r="BVR40" s="191"/>
      <c r="BVS40" s="191"/>
      <c r="BVT40" s="191"/>
      <c r="BVU40" s="191"/>
      <c r="BVV40" s="191"/>
      <c r="BVW40" s="191"/>
      <c r="BVX40" s="191"/>
      <c r="BVY40" s="191"/>
      <c r="BVZ40" s="191"/>
      <c r="BWA40" s="191"/>
      <c r="BWB40" s="191"/>
      <c r="BWC40" s="191"/>
      <c r="BWD40" s="191"/>
      <c r="BWE40" s="191"/>
      <c r="BWF40" s="191"/>
      <c r="BWG40" s="191"/>
      <c r="BWH40" s="191"/>
      <c r="BWI40" s="191"/>
      <c r="BWJ40" s="191"/>
      <c r="BWK40" s="191"/>
      <c r="BWL40" s="191"/>
      <c r="BWM40" s="191"/>
      <c r="BWN40" s="191"/>
      <c r="BWO40" s="191"/>
      <c r="BWP40" s="191"/>
      <c r="BWQ40" s="191"/>
      <c r="BWR40" s="191"/>
      <c r="BWS40" s="191"/>
      <c r="BWT40" s="191"/>
      <c r="BWU40" s="191"/>
      <c r="BWV40" s="191"/>
      <c r="BWW40" s="191"/>
      <c r="BWX40" s="191"/>
      <c r="BWY40" s="191"/>
      <c r="BWZ40" s="191"/>
      <c r="BXA40" s="191"/>
      <c r="BXB40" s="191"/>
      <c r="BXC40" s="191"/>
      <c r="BXD40" s="191"/>
      <c r="BXE40" s="191"/>
      <c r="BXF40" s="191"/>
      <c r="BXG40" s="191"/>
      <c r="BXH40" s="191"/>
      <c r="BXI40" s="191"/>
      <c r="BXJ40" s="191"/>
      <c r="BXK40" s="191"/>
      <c r="BXL40" s="191"/>
      <c r="BXM40" s="191"/>
      <c r="BXN40" s="191"/>
      <c r="BXO40" s="191"/>
      <c r="BXP40" s="191"/>
      <c r="BXQ40" s="191"/>
      <c r="BXR40" s="191"/>
      <c r="BXS40" s="191"/>
      <c r="BXT40" s="191"/>
      <c r="BXU40" s="191"/>
      <c r="BXV40" s="191"/>
      <c r="BXW40" s="191"/>
      <c r="BXX40" s="191"/>
      <c r="BXY40" s="191"/>
      <c r="BXZ40" s="191"/>
      <c r="BYA40" s="191"/>
      <c r="BYB40" s="191"/>
      <c r="BYC40" s="191"/>
      <c r="BYD40" s="191"/>
      <c r="BYE40" s="191"/>
      <c r="BYF40" s="191"/>
      <c r="BYG40" s="191"/>
      <c r="BYH40" s="191"/>
      <c r="BYI40" s="191"/>
      <c r="BYJ40" s="191"/>
      <c r="BYK40" s="191"/>
      <c r="BYL40" s="191"/>
      <c r="BYM40" s="191"/>
      <c r="BYN40" s="191"/>
      <c r="BYO40" s="191"/>
      <c r="BYP40" s="191"/>
      <c r="BYQ40" s="191"/>
      <c r="BYR40" s="191"/>
      <c r="BYS40" s="191"/>
      <c r="BYT40" s="191"/>
      <c r="BYU40" s="191"/>
      <c r="BYV40" s="191"/>
      <c r="BYW40" s="191"/>
      <c r="BYX40" s="191"/>
      <c r="BYY40" s="191"/>
      <c r="BYZ40" s="191"/>
      <c r="BZA40" s="191"/>
      <c r="BZB40" s="191"/>
      <c r="BZC40" s="191"/>
      <c r="BZD40" s="191"/>
      <c r="BZE40" s="191"/>
      <c r="BZF40" s="191"/>
      <c r="BZG40" s="191"/>
      <c r="BZH40" s="191"/>
      <c r="BZI40" s="191"/>
      <c r="BZJ40" s="191"/>
      <c r="BZK40" s="191"/>
      <c r="BZL40" s="191"/>
      <c r="BZM40" s="191"/>
      <c r="BZN40" s="191"/>
      <c r="BZO40" s="191"/>
      <c r="BZP40" s="191"/>
      <c r="BZQ40" s="191"/>
      <c r="BZR40" s="191"/>
      <c r="BZS40" s="191"/>
      <c r="BZT40" s="191"/>
      <c r="BZU40" s="191"/>
      <c r="BZV40" s="191"/>
      <c r="BZW40" s="191"/>
      <c r="BZX40" s="191"/>
      <c r="BZY40" s="191"/>
      <c r="BZZ40" s="191"/>
      <c r="CAA40" s="191"/>
      <c r="CAB40" s="191"/>
      <c r="CAC40" s="191"/>
      <c r="CAD40" s="191"/>
      <c r="CAE40" s="191"/>
      <c r="CAF40" s="191"/>
      <c r="CAG40" s="191"/>
      <c r="CAH40" s="191"/>
      <c r="CAI40" s="191"/>
      <c r="CAJ40" s="191"/>
      <c r="CAK40" s="191"/>
      <c r="CAL40" s="191"/>
      <c r="CAM40" s="191"/>
      <c r="CAN40" s="191"/>
      <c r="CAO40" s="191"/>
      <c r="CAP40" s="191"/>
      <c r="CAQ40" s="191"/>
      <c r="CAR40" s="191"/>
      <c r="CAS40" s="191"/>
      <c r="CAT40" s="191"/>
      <c r="CAU40" s="191"/>
      <c r="CAV40" s="191"/>
      <c r="CAW40" s="191"/>
      <c r="CAX40" s="191"/>
      <c r="CAY40" s="191"/>
      <c r="CAZ40" s="191"/>
      <c r="CBA40" s="191"/>
      <c r="CBB40" s="191"/>
      <c r="CBC40" s="191"/>
      <c r="CBD40" s="191"/>
      <c r="CBE40" s="191"/>
      <c r="CBF40" s="191"/>
      <c r="CBG40" s="191"/>
      <c r="CBH40" s="191"/>
      <c r="CBI40" s="191"/>
      <c r="CBJ40" s="191"/>
      <c r="CBK40" s="191"/>
      <c r="CBL40" s="191"/>
      <c r="CBM40" s="191"/>
      <c r="CBN40" s="191"/>
      <c r="CBO40" s="191"/>
      <c r="CBP40" s="191"/>
      <c r="CBQ40" s="191"/>
      <c r="CBR40" s="191"/>
      <c r="CBS40" s="191"/>
      <c r="CBT40" s="191"/>
      <c r="CBU40" s="191"/>
      <c r="CBV40" s="191"/>
      <c r="CBW40" s="191"/>
      <c r="CBX40" s="191"/>
      <c r="CBY40" s="191"/>
      <c r="CBZ40" s="191"/>
      <c r="CCA40" s="191"/>
      <c r="CCB40" s="191"/>
      <c r="CCC40" s="191"/>
      <c r="CCD40" s="191"/>
      <c r="CCE40" s="191"/>
      <c r="CCF40" s="191"/>
      <c r="CCG40" s="191"/>
      <c r="CCH40" s="191"/>
      <c r="CCI40" s="191"/>
      <c r="CCJ40" s="191"/>
      <c r="CCK40" s="191"/>
      <c r="CCL40" s="191"/>
      <c r="CCM40" s="191"/>
      <c r="CCN40" s="191"/>
      <c r="CCO40" s="191"/>
      <c r="CCP40" s="191"/>
      <c r="CCQ40" s="191"/>
      <c r="CCR40" s="191"/>
      <c r="CCS40" s="191"/>
      <c r="CCT40" s="191"/>
      <c r="CCU40" s="191"/>
      <c r="CCV40" s="191"/>
      <c r="CCW40" s="191"/>
      <c r="CCX40" s="191"/>
      <c r="CCY40" s="191"/>
      <c r="CCZ40" s="191"/>
      <c r="CDA40" s="191"/>
      <c r="CDB40" s="191"/>
      <c r="CDC40" s="191"/>
      <c r="CDD40" s="191"/>
      <c r="CDE40" s="191"/>
      <c r="CDF40" s="191"/>
      <c r="CDG40" s="191"/>
      <c r="CDH40" s="191"/>
      <c r="CDI40" s="191"/>
      <c r="CDJ40" s="191"/>
      <c r="CDK40" s="191"/>
      <c r="CDL40" s="191"/>
      <c r="CDM40" s="191"/>
      <c r="CDN40" s="191"/>
      <c r="CDO40" s="191"/>
      <c r="CDP40" s="191"/>
      <c r="CDQ40" s="191"/>
      <c r="CDR40" s="191"/>
      <c r="CDS40" s="191"/>
      <c r="CDT40" s="191"/>
      <c r="CDU40" s="191"/>
      <c r="CDV40" s="191"/>
      <c r="CDW40" s="191"/>
      <c r="CDX40" s="191"/>
      <c r="CDY40" s="191"/>
      <c r="CDZ40" s="191"/>
      <c r="CEA40" s="191"/>
      <c r="CEB40" s="191"/>
      <c r="CEC40" s="191"/>
      <c r="CED40" s="191"/>
      <c r="CEE40" s="191"/>
      <c r="CEF40" s="191"/>
      <c r="CEG40" s="191"/>
      <c r="CEH40" s="191"/>
      <c r="CEI40" s="191"/>
      <c r="CEJ40" s="191"/>
      <c r="CEK40" s="191"/>
      <c r="CEL40" s="191"/>
      <c r="CEM40" s="191"/>
      <c r="CEN40" s="191"/>
      <c r="CEO40" s="191"/>
      <c r="CEP40" s="191"/>
      <c r="CEQ40" s="191"/>
      <c r="CER40" s="191"/>
      <c r="CES40" s="191"/>
      <c r="CET40" s="191"/>
      <c r="CEU40" s="191"/>
      <c r="CEV40" s="191"/>
      <c r="CEW40" s="191"/>
      <c r="CEX40" s="191"/>
      <c r="CEY40" s="191"/>
      <c r="CEZ40" s="191"/>
      <c r="CFA40" s="191"/>
      <c r="CFB40" s="191"/>
      <c r="CFC40" s="191"/>
      <c r="CFD40" s="191"/>
      <c r="CFE40" s="191"/>
      <c r="CFF40" s="191"/>
      <c r="CFG40" s="191"/>
      <c r="CFH40" s="191"/>
      <c r="CFI40" s="191"/>
      <c r="CFJ40" s="191"/>
      <c r="CFK40" s="191"/>
      <c r="CFL40" s="191"/>
      <c r="CFM40" s="191"/>
      <c r="CFN40" s="191"/>
      <c r="CFO40" s="191"/>
      <c r="CFP40" s="191"/>
      <c r="CFQ40" s="191"/>
      <c r="CFR40" s="191"/>
      <c r="CFS40" s="191"/>
      <c r="CFT40" s="191"/>
      <c r="CFU40" s="191"/>
      <c r="CFV40" s="191"/>
      <c r="CFW40" s="191"/>
      <c r="CFX40" s="191"/>
      <c r="CFY40" s="191"/>
      <c r="CFZ40" s="191"/>
      <c r="CGA40" s="191"/>
      <c r="CGB40" s="191"/>
      <c r="CGC40" s="191"/>
      <c r="CGD40" s="191"/>
      <c r="CGE40" s="191"/>
      <c r="CGF40" s="191"/>
      <c r="CGG40" s="191"/>
      <c r="CGH40" s="191"/>
      <c r="CGI40" s="191"/>
      <c r="CGJ40" s="191"/>
      <c r="CGK40" s="191"/>
      <c r="CGL40" s="191"/>
      <c r="CGM40" s="191"/>
      <c r="CGN40" s="191"/>
      <c r="CGO40" s="191"/>
      <c r="CGP40" s="191"/>
      <c r="CGQ40" s="191"/>
      <c r="CGR40" s="191"/>
      <c r="CGS40" s="191"/>
      <c r="CGT40" s="191"/>
      <c r="CGU40" s="191"/>
      <c r="CGV40" s="191"/>
      <c r="CGW40" s="191"/>
      <c r="CGX40" s="191"/>
      <c r="CGY40" s="191"/>
      <c r="CGZ40" s="191"/>
      <c r="CHA40" s="191"/>
      <c r="CHB40" s="191"/>
      <c r="CHC40" s="191"/>
      <c r="CHD40" s="191"/>
      <c r="CHE40" s="191"/>
      <c r="CHF40" s="191"/>
      <c r="CHG40" s="191"/>
      <c r="CHH40" s="191"/>
      <c r="CHI40" s="191"/>
      <c r="CHJ40" s="191"/>
      <c r="CHK40" s="191"/>
      <c r="CHL40" s="191"/>
      <c r="CHM40" s="191"/>
      <c r="CHN40" s="191"/>
      <c r="CHO40" s="191"/>
      <c r="CHP40" s="191"/>
      <c r="CHQ40" s="191"/>
      <c r="CHR40" s="191"/>
      <c r="CHS40" s="191"/>
      <c r="CHT40" s="191"/>
      <c r="CHU40" s="191"/>
      <c r="CHV40" s="191"/>
      <c r="CHW40" s="191"/>
      <c r="CHX40" s="191"/>
      <c r="CHY40" s="191"/>
      <c r="CHZ40" s="191"/>
      <c r="CIA40" s="191"/>
      <c r="CIB40" s="191"/>
      <c r="CIC40" s="191"/>
      <c r="CID40" s="191"/>
      <c r="CIE40" s="191"/>
      <c r="CIF40" s="191"/>
      <c r="CIG40" s="191"/>
      <c r="CIH40" s="191"/>
      <c r="CII40" s="191"/>
      <c r="CIJ40" s="191"/>
      <c r="CIK40" s="191"/>
      <c r="CIL40" s="191"/>
      <c r="CIM40" s="191"/>
      <c r="CIN40" s="191"/>
      <c r="CIO40" s="191"/>
      <c r="CIP40" s="191"/>
      <c r="CIQ40" s="191"/>
      <c r="CIR40" s="191"/>
      <c r="CIS40" s="191"/>
      <c r="CIT40" s="191"/>
      <c r="CIU40" s="191"/>
      <c r="CIV40" s="191"/>
      <c r="CIW40" s="191"/>
      <c r="CIX40" s="191"/>
      <c r="CIY40" s="191"/>
      <c r="CIZ40" s="191"/>
      <c r="CJA40" s="191"/>
      <c r="CJB40" s="191"/>
      <c r="CJC40" s="191"/>
      <c r="CJD40" s="191"/>
      <c r="CJE40" s="191"/>
      <c r="CJF40" s="191"/>
      <c r="CJG40" s="191"/>
      <c r="CJH40" s="191"/>
      <c r="CJI40" s="191"/>
      <c r="CJJ40" s="191"/>
      <c r="CJK40" s="191"/>
      <c r="CJL40" s="191"/>
      <c r="CJM40" s="191"/>
      <c r="CJN40" s="191"/>
      <c r="CJO40" s="191"/>
      <c r="CJP40" s="191"/>
      <c r="CJQ40" s="191"/>
      <c r="CJR40" s="191"/>
      <c r="CJS40" s="191"/>
      <c r="CJT40" s="191"/>
      <c r="CJU40" s="191"/>
      <c r="CJV40" s="191"/>
      <c r="CJW40" s="191"/>
      <c r="CJX40" s="191"/>
      <c r="CJY40" s="191"/>
      <c r="CJZ40" s="191"/>
      <c r="CKA40" s="191"/>
      <c r="CKB40" s="191"/>
      <c r="CKC40" s="191"/>
      <c r="CKD40" s="191"/>
      <c r="CKE40" s="191"/>
      <c r="CKF40" s="191"/>
      <c r="CKG40" s="191"/>
      <c r="CKH40" s="191"/>
      <c r="CKI40" s="191"/>
      <c r="CKJ40" s="191"/>
      <c r="CKK40" s="191"/>
      <c r="CKL40" s="191"/>
      <c r="CKM40" s="191"/>
      <c r="CKN40" s="191"/>
      <c r="CKO40" s="191"/>
      <c r="CKP40" s="191"/>
      <c r="CKQ40" s="191"/>
      <c r="CKR40" s="191"/>
      <c r="CKS40" s="191"/>
      <c r="CKT40" s="191"/>
      <c r="CKU40" s="191"/>
      <c r="CKV40" s="191"/>
      <c r="CKW40" s="191"/>
      <c r="CKX40" s="191"/>
      <c r="CKY40" s="191"/>
      <c r="CKZ40" s="191"/>
      <c r="CLA40" s="191"/>
      <c r="CLB40" s="191"/>
      <c r="CLC40" s="191"/>
      <c r="CLD40" s="191"/>
      <c r="CLE40" s="191"/>
      <c r="CLF40" s="191"/>
      <c r="CLG40" s="191"/>
      <c r="CLH40" s="191"/>
      <c r="CLI40" s="191"/>
      <c r="CLJ40" s="191"/>
      <c r="CLK40" s="191"/>
      <c r="CLL40" s="191"/>
      <c r="CLM40" s="191"/>
      <c r="CLN40" s="191"/>
      <c r="CLO40" s="191"/>
      <c r="CLP40" s="191"/>
      <c r="CLQ40" s="191"/>
      <c r="CLR40" s="191"/>
      <c r="CLS40" s="191"/>
      <c r="CLT40" s="191"/>
      <c r="CLU40" s="191"/>
      <c r="CLV40" s="191"/>
      <c r="CLW40" s="191"/>
      <c r="CLX40" s="191"/>
      <c r="CLY40" s="191"/>
      <c r="CLZ40" s="191"/>
      <c r="CMA40" s="191"/>
      <c r="CMB40" s="191"/>
      <c r="CMC40" s="191"/>
      <c r="CMD40" s="191"/>
      <c r="CME40" s="191"/>
      <c r="CMF40" s="191"/>
      <c r="CMG40" s="191"/>
      <c r="CMH40" s="191"/>
      <c r="CMI40" s="191"/>
      <c r="CMJ40" s="191"/>
      <c r="CMK40" s="191"/>
      <c r="CML40" s="191"/>
      <c r="CMM40" s="191"/>
      <c r="CMN40" s="191"/>
      <c r="CMO40" s="191"/>
      <c r="CMP40" s="191"/>
      <c r="CMQ40" s="191"/>
      <c r="CMR40" s="191"/>
      <c r="CMS40" s="191"/>
      <c r="CMT40" s="191"/>
      <c r="CMU40" s="191"/>
      <c r="CMV40" s="191"/>
      <c r="CMW40" s="191"/>
      <c r="CMX40" s="191"/>
      <c r="CMY40" s="191"/>
      <c r="CMZ40" s="191"/>
      <c r="CNA40" s="191"/>
      <c r="CNB40" s="191"/>
      <c r="CNC40" s="191"/>
      <c r="CND40" s="191"/>
      <c r="CNE40" s="191"/>
      <c r="CNF40" s="191"/>
      <c r="CNG40" s="191"/>
      <c r="CNH40" s="191"/>
      <c r="CNI40" s="191"/>
      <c r="CNJ40" s="191"/>
      <c r="CNK40" s="191"/>
      <c r="CNL40" s="191"/>
      <c r="CNM40" s="191"/>
      <c r="CNN40" s="191"/>
      <c r="CNO40" s="191"/>
      <c r="CNP40" s="191"/>
      <c r="CNQ40" s="191"/>
      <c r="CNR40" s="191"/>
      <c r="CNS40" s="191"/>
      <c r="CNT40" s="191"/>
      <c r="CNU40" s="191"/>
      <c r="CNV40" s="191"/>
      <c r="CNW40" s="191"/>
      <c r="CNX40" s="191"/>
      <c r="CNY40" s="191"/>
      <c r="CNZ40" s="191"/>
      <c r="COA40" s="191"/>
      <c r="COB40" s="191"/>
      <c r="COC40" s="191"/>
      <c r="COD40" s="191"/>
      <c r="COE40" s="191"/>
      <c r="COF40" s="191"/>
      <c r="COG40" s="191"/>
      <c r="COH40" s="191"/>
      <c r="COI40" s="191"/>
      <c r="COJ40" s="191"/>
      <c r="COK40" s="191"/>
      <c r="COL40" s="191"/>
      <c r="COM40" s="191"/>
      <c r="CON40" s="191"/>
      <c r="COO40" s="191"/>
      <c r="COP40" s="191"/>
      <c r="COQ40" s="191"/>
      <c r="COR40" s="191"/>
      <c r="COS40" s="191"/>
      <c r="COT40" s="191"/>
      <c r="COU40" s="191"/>
      <c r="COV40" s="191"/>
      <c r="COW40" s="191"/>
      <c r="COX40" s="191"/>
      <c r="COY40" s="191"/>
      <c r="COZ40" s="191"/>
      <c r="CPA40" s="191"/>
      <c r="CPB40" s="191"/>
      <c r="CPC40" s="191"/>
      <c r="CPD40" s="191"/>
      <c r="CPE40" s="191"/>
      <c r="CPF40" s="191"/>
      <c r="CPG40" s="191"/>
      <c r="CPH40" s="191"/>
      <c r="CPI40" s="191"/>
      <c r="CPJ40" s="191"/>
      <c r="CPK40" s="191"/>
      <c r="CPL40" s="191"/>
      <c r="CPM40" s="191"/>
      <c r="CPN40" s="191"/>
      <c r="CPO40" s="191"/>
      <c r="CPP40" s="191"/>
      <c r="CPQ40" s="191"/>
      <c r="CPR40" s="191"/>
      <c r="CPS40" s="191"/>
      <c r="CPT40" s="191"/>
      <c r="CPU40" s="191"/>
      <c r="CPV40" s="191"/>
      <c r="CPW40" s="191"/>
      <c r="CPX40" s="191"/>
      <c r="CPY40" s="191"/>
      <c r="CPZ40" s="191"/>
      <c r="CQA40" s="191"/>
      <c r="CQB40" s="191"/>
      <c r="CQC40" s="191"/>
      <c r="CQD40" s="191"/>
      <c r="CQE40" s="191"/>
      <c r="CQF40" s="191"/>
      <c r="CQG40" s="191"/>
      <c r="CQH40" s="191"/>
      <c r="CQI40" s="191"/>
      <c r="CQJ40" s="191"/>
      <c r="CQK40" s="191"/>
      <c r="CQL40" s="191"/>
      <c r="CQM40" s="191"/>
      <c r="CQN40" s="191"/>
      <c r="CQO40" s="191"/>
      <c r="CQP40" s="191"/>
      <c r="CQQ40" s="191"/>
      <c r="CQR40" s="191"/>
      <c r="CQS40" s="191"/>
      <c r="CQT40" s="191"/>
      <c r="CQU40" s="191"/>
      <c r="CQV40" s="191"/>
      <c r="CQW40" s="191"/>
      <c r="CQX40" s="191"/>
      <c r="CQY40" s="191"/>
      <c r="CQZ40" s="191"/>
      <c r="CRA40" s="191"/>
      <c r="CRB40" s="191"/>
      <c r="CRC40" s="191"/>
      <c r="CRD40" s="191"/>
      <c r="CRE40" s="191"/>
      <c r="CRF40" s="191"/>
      <c r="CRG40" s="191"/>
      <c r="CRH40" s="191"/>
      <c r="CRI40" s="191"/>
      <c r="CRJ40" s="191"/>
      <c r="CRK40" s="191"/>
      <c r="CRL40" s="191"/>
      <c r="CRM40" s="191"/>
      <c r="CRN40" s="191"/>
      <c r="CRO40" s="191"/>
      <c r="CRP40" s="191"/>
      <c r="CRQ40" s="191"/>
      <c r="CRR40" s="191"/>
      <c r="CRS40" s="191"/>
      <c r="CRT40" s="191"/>
      <c r="CRU40" s="191"/>
      <c r="CRV40" s="191"/>
      <c r="CRW40" s="191"/>
      <c r="CRX40" s="191"/>
      <c r="CRY40" s="191"/>
      <c r="CRZ40" s="191"/>
      <c r="CSA40" s="191"/>
      <c r="CSB40" s="191"/>
      <c r="CSC40" s="191"/>
      <c r="CSD40" s="191"/>
      <c r="CSE40" s="191"/>
      <c r="CSF40" s="191"/>
      <c r="CSG40" s="191"/>
      <c r="CSH40" s="191"/>
      <c r="CSI40" s="191"/>
      <c r="CSJ40" s="191"/>
      <c r="CSK40" s="191"/>
      <c r="CSL40" s="191"/>
      <c r="CSM40" s="191"/>
      <c r="CSN40" s="191"/>
      <c r="CSO40" s="191"/>
      <c r="CSP40" s="191"/>
      <c r="CSQ40" s="191"/>
      <c r="CSR40" s="191"/>
      <c r="CSS40" s="191"/>
      <c r="CST40" s="191"/>
      <c r="CSU40" s="191"/>
      <c r="CSV40" s="191"/>
      <c r="CSW40" s="191"/>
      <c r="CSX40" s="191"/>
      <c r="CSY40" s="191"/>
      <c r="CSZ40" s="191"/>
      <c r="CTA40" s="191"/>
      <c r="CTB40" s="191"/>
      <c r="CTC40" s="191"/>
      <c r="CTD40" s="191"/>
      <c r="CTE40" s="191"/>
      <c r="CTF40" s="191"/>
      <c r="CTG40" s="191"/>
      <c r="CTH40" s="191"/>
      <c r="CTI40" s="191"/>
      <c r="CTJ40" s="191"/>
      <c r="CTK40" s="191"/>
      <c r="CTL40" s="191"/>
      <c r="CTM40" s="191"/>
      <c r="CTN40" s="191"/>
      <c r="CTO40" s="191"/>
      <c r="CTP40" s="191"/>
      <c r="CTQ40" s="191"/>
      <c r="CTR40" s="191"/>
      <c r="CTS40" s="191"/>
      <c r="CTT40" s="191"/>
      <c r="CTU40" s="191"/>
      <c r="CTV40" s="191"/>
      <c r="CTW40" s="191"/>
      <c r="CTX40" s="191"/>
      <c r="CTY40" s="191"/>
      <c r="CTZ40" s="191"/>
      <c r="CUA40" s="191"/>
      <c r="CUB40" s="191"/>
      <c r="CUC40" s="191"/>
      <c r="CUD40" s="191"/>
      <c r="CUE40" s="191"/>
      <c r="CUF40" s="191"/>
      <c r="CUG40" s="191"/>
      <c r="CUH40" s="191"/>
      <c r="CUI40" s="191"/>
      <c r="CUJ40" s="191"/>
      <c r="CUK40" s="191"/>
      <c r="CUL40" s="191"/>
      <c r="CUM40" s="191"/>
      <c r="CUN40" s="191"/>
      <c r="CUO40" s="191"/>
      <c r="CUP40" s="191"/>
      <c r="CUQ40" s="191"/>
      <c r="CUR40" s="191"/>
      <c r="CUS40" s="191"/>
      <c r="CUT40" s="191"/>
      <c r="CUU40" s="191"/>
      <c r="CUV40" s="191"/>
      <c r="CUW40" s="191"/>
      <c r="CUX40" s="191"/>
      <c r="CUY40" s="191"/>
      <c r="CUZ40" s="191"/>
      <c r="CVA40" s="191"/>
      <c r="CVB40" s="191"/>
      <c r="CVC40" s="191"/>
      <c r="CVD40" s="191"/>
      <c r="CVE40" s="191"/>
      <c r="CVF40" s="191"/>
      <c r="CVG40" s="191"/>
      <c r="CVH40" s="191"/>
      <c r="CVI40" s="191"/>
      <c r="CVJ40" s="191"/>
      <c r="CVK40" s="191"/>
      <c r="CVL40" s="191"/>
      <c r="CVM40" s="191"/>
      <c r="CVN40" s="191"/>
      <c r="CVO40" s="191"/>
      <c r="CVP40" s="191"/>
      <c r="CVQ40" s="191"/>
      <c r="CVR40" s="191"/>
      <c r="CVS40" s="191"/>
      <c r="CVT40" s="191"/>
      <c r="CVU40" s="191"/>
      <c r="CVV40" s="191"/>
      <c r="CVW40" s="191"/>
      <c r="CVX40" s="191"/>
      <c r="CVY40" s="191"/>
      <c r="CVZ40" s="191"/>
      <c r="CWA40" s="191"/>
      <c r="CWB40" s="191"/>
      <c r="CWC40" s="191"/>
      <c r="CWD40" s="191"/>
      <c r="CWE40" s="191"/>
      <c r="CWF40" s="191"/>
      <c r="CWG40" s="191"/>
      <c r="CWH40" s="191"/>
      <c r="CWI40" s="191"/>
      <c r="CWJ40" s="191"/>
      <c r="CWK40" s="191"/>
      <c r="CWL40" s="191"/>
      <c r="CWM40" s="191"/>
      <c r="CWN40" s="191"/>
      <c r="CWO40" s="191"/>
      <c r="CWP40" s="191"/>
      <c r="CWQ40" s="191"/>
      <c r="CWR40" s="191"/>
      <c r="CWS40" s="191"/>
      <c r="CWT40" s="191"/>
      <c r="CWU40" s="191"/>
      <c r="CWV40" s="191"/>
      <c r="CWW40" s="191"/>
      <c r="CWX40" s="191"/>
      <c r="CWY40" s="191"/>
      <c r="CWZ40" s="191"/>
      <c r="CXA40" s="191"/>
      <c r="CXB40" s="191"/>
      <c r="CXC40" s="191"/>
      <c r="CXD40" s="191"/>
      <c r="CXE40" s="191"/>
      <c r="CXF40" s="191"/>
      <c r="CXG40" s="191"/>
      <c r="CXH40" s="191"/>
      <c r="CXI40" s="191"/>
      <c r="CXJ40" s="191"/>
      <c r="CXK40" s="191"/>
      <c r="CXL40" s="191"/>
      <c r="CXM40" s="191"/>
      <c r="CXN40" s="191"/>
      <c r="CXO40" s="191"/>
      <c r="CXP40" s="191"/>
      <c r="CXQ40" s="191"/>
      <c r="CXR40" s="191"/>
      <c r="CXS40" s="191"/>
      <c r="CXT40" s="191"/>
      <c r="CXU40" s="191"/>
      <c r="CXV40" s="191"/>
      <c r="CXW40" s="191"/>
      <c r="CXX40" s="191"/>
      <c r="CXY40" s="191"/>
      <c r="CXZ40" s="191"/>
      <c r="CYA40" s="191"/>
      <c r="CYB40" s="191"/>
      <c r="CYC40" s="191"/>
      <c r="CYD40" s="191"/>
      <c r="CYE40" s="191"/>
      <c r="CYF40" s="191"/>
      <c r="CYG40" s="191"/>
      <c r="CYH40" s="191"/>
      <c r="CYI40" s="191"/>
      <c r="CYJ40" s="191"/>
      <c r="CYK40" s="191"/>
      <c r="CYL40" s="191"/>
      <c r="CYM40" s="191"/>
      <c r="CYN40" s="191"/>
      <c r="CYO40" s="191"/>
      <c r="CYP40" s="191"/>
      <c r="CYQ40" s="191"/>
      <c r="CYR40" s="191"/>
      <c r="CYS40" s="191"/>
      <c r="CYT40" s="191"/>
      <c r="CYU40" s="191"/>
      <c r="CYV40" s="191"/>
      <c r="CYW40" s="191"/>
      <c r="CYX40" s="191"/>
      <c r="CYY40" s="191"/>
      <c r="CYZ40" s="191"/>
      <c r="CZA40" s="191"/>
      <c r="CZB40" s="191"/>
      <c r="CZC40" s="191"/>
      <c r="CZD40" s="191"/>
      <c r="CZE40" s="191"/>
      <c r="CZF40" s="191"/>
      <c r="CZG40" s="191"/>
      <c r="CZH40" s="191"/>
      <c r="CZI40" s="191"/>
      <c r="CZJ40" s="191"/>
      <c r="CZK40" s="191"/>
      <c r="CZL40" s="191"/>
      <c r="CZM40" s="191"/>
      <c r="CZN40" s="191"/>
      <c r="CZO40" s="191"/>
      <c r="CZP40" s="191"/>
      <c r="CZQ40" s="191"/>
      <c r="CZR40" s="191"/>
      <c r="CZS40" s="191"/>
      <c r="CZT40" s="191"/>
      <c r="CZU40" s="191"/>
      <c r="CZV40" s="191"/>
      <c r="CZW40" s="191"/>
      <c r="CZX40" s="191"/>
      <c r="CZY40" s="191"/>
      <c r="CZZ40" s="191"/>
      <c r="DAA40" s="191"/>
      <c r="DAB40" s="191"/>
      <c r="DAC40" s="191"/>
      <c r="DAD40" s="191"/>
      <c r="DAE40" s="191"/>
      <c r="DAF40" s="191"/>
      <c r="DAG40" s="191"/>
      <c r="DAH40" s="191"/>
      <c r="DAI40" s="191"/>
      <c r="DAJ40" s="191"/>
      <c r="DAK40" s="191"/>
      <c r="DAL40" s="191"/>
      <c r="DAM40" s="191"/>
      <c r="DAN40" s="191"/>
      <c r="DAO40" s="191"/>
      <c r="DAP40" s="191"/>
      <c r="DAQ40" s="191"/>
      <c r="DAR40" s="191"/>
      <c r="DAS40" s="191"/>
      <c r="DAT40" s="191"/>
      <c r="DAU40" s="191"/>
      <c r="DAV40" s="191"/>
      <c r="DAW40" s="191"/>
      <c r="DAX40" s="191"/>
      <c r="DAY40" s="191"/>
      <c r="DAZ40" s="191"/>
      <c r="DBA40" s="191"/>
      <c r="DBB40" s="191"/>
      <c r="DBC40" s="191"/>
      <c r="DBD40" s="191"/>
      <c r="DBE40" s="191"/>
      <c r="DBF40" s="191"/>
      <c r="DBG40" s="191"/>
      <c r="DBH40" s="191"/>
      <c r="DBI40" s="191"/>
      <c r="DBJ40" s="191"/>
      <c r="DBK40" s="191"/>
      <c r="DBL40" s="191"/>
      <c r="DBM40" s="191"/>
      <c r="DBN40" s="191"/>
      <c r="DBO40" s="191"/>
      <c r="DBP40" s="191"/>
      <c r="DBQ40" s="191"/>
      <c r="DBR40" s="191"/>
      <c r="DBS40" s="191"/>
      <c r="DBT40" s="191"/>
      <c r="DBU40" s="191"/>
      <c r="DBV40" s="191"/>
      <c r="DBW40" s="191"/>
      <c r="DBX40" s="191"/>
      <c r="DBY40" s="191"/>
      <c r="DBZ40" s="191"/>
      <c r="DCA40" s="191"/>
      <c r="DCB40" s="191"/>
      <c r="DCC40" s="191"/>
      <c r="DCD40" s="191"/>
      <c r="DCE40" s="191"/>
      <c r="DCF40" s="191"/>
      <c r="DCG40" s="191"/>
      <c r="DCH40" s="191"/>
      <c r="DCI40" s="191"/>
      <c r="DCJ40" s="191"/>
      <c r="DCK40" s="191"/>
      <c r="DCL40" s="191"/>
      <c r="DCM40" s="191"/>
      <c r="DCN40" s="191"/>
      <c r="DCO40" s="191"/>
      <c r="DCP40" s="191"/>
      <c r="DCQ40" s="191"/>
      <c r="DCR40" s="191"/>
      <c r="DCS40" s="191"/>
      <c r="DCT40" s="191"/>
      <c r="DCU40" s="191"/>
      <c r="DCV40" s="191"/>
      <c r="DCW40" s="191"/>
      <c r="DCX40" s="191"/>
      <c r="DCY40" s="191"/>
      <c r="DCZ40" s="191"/>
      <c r="DDA40" s="191"/>
      <c r="DDB40" s="191"/>
      <c r="DDC40" s="191"/>
      <c r="DDD40" s="191"/>
      <c r="DDE40" s="191"/>
      <c r="DDF40" s="191"/>
      <c r="DDG40" s="191"/>
      <c r="DDH40" s="191"/>
      <c r="DDI40" s="191"/>
      <c r="DDJ40" s="191"/>
      <c r="DDK40" s="191"/>
      <c r="DDL40" s="191"/>
      <c r="DDM40" s="191"/>
      <c r="DDN40" s="191"/>
      <c r="DDO40" s="191"/>
      <c r="DDP40" s="191"/>
      <c r="DDQ40" s="191"/>
      <c r="DDR40" s="191"/>
      <c r="DDS40" s="191"/>
      <c r="DDT40" s="191"/>
      <c r="DDU40" s="191"/>
      <c r="DDV40" s="191"/>
      <c r="DDW40" s="191"/>
      <c r="DDX40" s="191"/>
      <c r="DDY40" s="191"/>
      <c r="DDZ40" s="191"/>
      <c r="DEA40" s="191"/>
      <c r="DEB40" s="191"/>
      <c r="DEC40" s="191"/>
      <c r="DED40" s="191"/>
      <c r="DEE40" s="191"/>
      <c r="DEF40" s="191"/>
      <c r="DEG40" s="191"/>
      <c r="DEH40" s="191"/>
      <c r="DEI40" s="191"/>
      <c r="DEJ40" s="191"/>
      <c r="DEK40" s="191"/>
      <c r="DEL40" s="191"/>
      <c r="DEM40" s="191"/>
      <c r="DEN40" s="191"/>
      <c r="DEO40" s="191"/>
      <c r="DEP40" s="191"/>
      <c r="DEQ40" s="191"/>
      <c r="DER40" s="191"/>
      <c r="DES40" s="191"/>
      <c r="DET40" s="191"/>
      <c r="DEU40" s="191"/>
      <c r="DEV40" s="191"/>
      <c r="DEW40" s="191"/>
      <c r="DEX40" s="191"/>
      <c r="DEY40" s="191"/>
      <c r="DEZ40" s="191"/>
      <c r="DFA40" s="191"/>
      <c r="DFB40" s="191"/>
      <c r="DFC40" s="191"/>
      <c r="DFD40" s="191"/>
      <c r="DFE40" s="191"/>
      <c r="DFF40" s="191"/>
      <c r="DFG40" s="191"/>
      <c r="DFH40" s="191"/>
      <c r="DFI40" s="191"/>
      <c r="DFJ40" s="191"/>
      <c r="DFK40" s="191"/>
      <c r="DFL40" s="191"/>
      <c r="DFM40" s="191"/>
      <c r="DFN40" s="191"/>
      <c r="DFO40" s="191"/>
      <c r="DFP40" s="191"/>
      <c r="DFQ40" s="191"/>
      <c r="DFR40" s="191"/>
      <c r="DFS40" s="191"/>
      <c r="DFT40" s="191"/>
      <c r="DFU40" s="191"/>
      <c r="DFV40" s="191"/>
      <c r="DFW40" s="191"/>
      <c r="DFX40" s="191"/>
      <c r="DFY40" s="191"/>
      <c r="DFZ40" s="191"/>
      <c r="DGA40" s="191"/>
      <c r="DGB40" s="191"/>
      <c r="DGC40" s="191"/>
      <c r="DGD40" s="191"/>
      <c r="DGE40" s="191"/>
      <c r="DGF40" s="191"/>
      <c r="DGG40" s="191"/>
      <c r="DGH40" s="191"/>
      <c r="DGI40" s="191"/>
      <c r="DGJ40" s="191"/>
      <c r="DGK40" s="191"/>
      <c r="DGL40" s="191"/>
      <c r="DGM40" s="191"/>
      <c r="DGN40" s="191"/>
      <c r="DGO40" s="191"/>
      <c r="DGP40" s="191"/>
      <c r="DGQ40" s="191"/>
      <c r="DGR40" s="191"/>
      <c r="DGS40" s="191"/>
      <c r="DGT40" s="191"/>
      <c r="DGU40" s="191"/>
      <c r="DGV40" s="191"/>
      <c r="DGW40" s="191"/>
      <c r="DGX40" s="191"/>
      <c r="DGY40" s="191"/>
      <c r="DGZ40" s="191"/>
      <c r="DHA40" s="191"/>
      <c r="DHB40" s="191"/>
      <c r="DHC40" s="191"/>
      <c r="DHD40" s="191"/>
      <c r="DHE40" s="191"/>
      <c r="DHF40" s="191"/>
      <c r="DHG40" s="191"/>
      <c r="DHH40" s="191"/>
      <c r="DHI40" s="191"/>
      <c r="DHJ40" s="191"/>
      <c r="DHK40" s="191"/>
      <c r="DHL40" s="191"/>
      <c r="DHM40" s="191"/>
      <c r="DHN40" s="191"/>
      <c r="DHO40" s="191"/>
      <c r="DHP40" s="191"/>
      <c r="DHQ40" s="191"/>
      <c r="DHR40" s="191"/>
      <c r="DHS40" s="191"/>
      <c r="DHT40" s="191"/>
      <c r="DHU40" s="191"/>
      <c r="DHV40" s="191"/>
      <c r="DHW40" s="191"/>
      <c r="DHX40" s="191"/>
      <c r="DHY40" s="191"/>
      <c r="DHZ40" s="191"/>
      <c r="DIA40" s="191"/>
      <c r="DIB40" s="191"/>
      <c r="DIC40" s="191"/>
      <c r="DID40" s="191"/>
      <c r="DIE40" s="191"/>
      <c r="DIF40" s="191"/>
      <c r="DIG40" s="191"/>
      <c r="DIH40" s="191"/>
      <c r="DII40" s="191"/>
      <c r="DIJ40" s="191"/>
      <c r="DIK40" s="191"/>
      <c r="DIL40" s="191"/>
      <c r="DIM40" s="191"/>
      <c r="DIN40" s="191"/>
      <c r="DIO40" s="191"/>
      <c r="DIP40" s="191"/>
      <c r="DIQ40" s="191"/>
      <c r="DIR40" s="191"/>
      <c r="DIS40" s="191"/>
      <c r="DIT40" s="191"/>
      <c r="DIU40" s="191"/>
      <c r="DIV40" s="191"/>
      <c r="DIW40" s="191"/>
      <c r="DIX40" s="191"/>
      <c r="DIY40" s="191"/>
      <c r="DIZ40" s="191"/>
      <c r="DJA40" s="191"/>
      <c r="DJB40" s="191"/>
      <c r="DJC40" s="191"/>
      <c r="DJD40" s="191"/>
      <c r="DJE40" s="191"/>
      <c r="DJF40" s="191"/>
      <c r="DJG40" s="191"/>
      <c r="DJH40" s="191"/>
      <c r="DJI40" s="191"/>
      <c r="DJJ40" s="191"/>
      <c r="DJK40" s="191"/>
      <c r="DJL40" s="191"/>
      <c r="DJM40" s="191"/>
      <c r="DJN40" s="191"/>
      <c r="DJO40" s="191"/>
      <c r="DJP40" s="191"/>
      <c r="DJQ40" s="191"/>
      <c r="DJR40" s="191"/>
      <c r="DJS40" s="191"/>
      <c r="DJT40" s="191"/>
      <c r="DJU40" s="191"/>
      <c r="DJV40" s="191"/>
      <c r="DJW40" s="191"/>
      <c r="DJX40" s="191"/>
      <c r="DJY40" s="191"/>
      <c r="DJZ40" s="191"/>
      <c r="DKA40" s="191"/>
      <c r="DKB40" s="191"/>
      <c r="DKC40" s="191"/>
      <c r="DKD40" s="191"/>
      <c r="DKE40" s="191"/>
      <c r="DKF40" s="191"/>
      <c r="DKG40" s="191"/>
      <c r="DKH40" s="191"/>
      <c r="DKI40" s="191"/>
      <c r="DKJ40" s="191"/>
      <c r="DKK40" s="191"/>
      <c r="DKL40" s="191"/>
      <c r="DKM40" s="191"/>
      <c r="DKN40" s="191"/>
      <c r="DKO40" s="191"/>
      <c r="DKP40" s="191"/>
      <c r="DKQ40" s="191"/>
      <c r="DKR40" s="191"/>
      <c r="DKS40" s="191"/>
      <c r="DKT40" s="191"/>
      <c r="DKU40" s="191"/>
      <c r="DKV40" s="191"/>
      <c r="DKW40" s="191"/>
      <c r="DKX40" s="191"/>
      <c r="DKY40" s="191"/>
      <c r="DKZ40" s="191"/>
      <c r="DLA40" s="191"/>
      <c r="DLB40" s="191"/>
      <c r="DLC40" s="191"/>
      <c r="DLD40" s="191"/>
      <c r="DLE40" s="191"/>
      <c r="DLF40" s="191"/>
      <c r="DLG40" s="191"/>
      <c r="DLH40" s="191"/>
      <c r="DLI40" s="191"/>
      <c r="DLJ40" s="191"/>
      <c r="DLK40" s="191"/>
      <c r="DLL40" s="191"/>
      <c r="DLM40" s="191"/>
      <c r="DLN40" s="191"/>
      <c r="DLO40" s="191"/>
      <c r="DLP40" s="191"/>
      <c r="DLQ40" s="191"/>
      <c r="DLR40" s="191"/>
      <c r="DLS40" s="191"/>
      <c r="DLT40" s="191"/>
      <c r="DLU40" s="191"/>
      <c r="DLV40" s="191"/>
      <c r="DLW40" s="191"/>
      <c r="DLX40" s="191"/>
      <c r="DLY40" s="191"/>
      <c r="DLZ40" s="191"/>
      <c r="DMA40" s="191"/>
      <c r="DMB40" s="191"/>
      <c r="DMC40" s="191"/>
      <c r="DMD40" s="191"/>
      <c r="DME40" s="191"/>
      <c r="DMF40" s="191"/>
      <c r="DMG40" s="191"/>
      <c r="DMH40" s="191"/>
      <c r="DMI40" s="191"/>
      <c r="DMJ40" s="191"/>
      <c r="DMK40" s="191"/>
      <c r="DML40" s="191"/>
      <c r="DMM40" s="191"/>
      <c r="DMN40" s="191"/>
      <c r="DMO40" s="191"/>
      <c r="DMP40" s="191"/>
      <c r="DMQ40" s="191"/>
      <c r="DMR40" s="191"/>
      <c r="DMS40" s="191"/>
      <c r="DMT40" s="191"/>
      <c r="DMU40" s="191"/>
      <c r="DMV40" s="191"/>
      <c r="DMW40" s="191"/>
      <c r="DMX40" s="191"/>
      <c r="DMY40" s="191"/>
      <c r="DMZ40" s="191"/>
      <c r="DNA40" s="191"/>
      <c r="DNB40" s="191"/>
      <c r="DNC40" s="191"/>
      <c r="DND40" s="191"/>
      <c r="DNE40" s="191"/>
      <c r="DNF40" s="191"/>
      <c r="DNG40" s="191"/>
      <c r="DNH40" s="191"/>
      <c r="DNI40" s="191"/>
      <c r="DNJ40" s="191"/>
      <c r="DNK40" s="191"/>
      <c r="DNL40" s="191"/>
      <c r="DNM40" s="191"/>
      <c r="DNN40" s="191"/>
      <c r="DNO40" s="191"/>
      <c r="DNP40" s="191"/>
      <c r="DNQ40" s="191"/>
      <c r="DNR40" s="191"/>
      <c r="DNS40" s="191"/>
      <c r="DNT40" s="191"/>
      <c r="DNU40" s="191"/>
      <c r="DNV40" s="191"/>
      <c r="DNW40" s="191"/>
      <c r="DNX40" s="191"/>
      <c r="DNY40" s="191"/>
      <c r="DNZ40" s="191"/>
      <c r="DOA40" s="191"/>
      <c r="DOB40" s="191"/>
      <c r="DOC40" s="191"/>
      <c r="DOD40" s="191"/>
      <c r="DOE40" s="191"/>
      <c r="DOF40" s="191"/>
      <c r="DOG40" s="191"/>
      <c r="DOH40" s="191"/>
      <c r="DOI40" s="191"/>
      <c r="DOJ40" s="191"/>
      <c r="DOK40" s="191"/>
      <c r="DOL40" s="191"/>
      <c r="DOM40" s="191"/>
      <c r="DON40" s="191"/>
      <c r="DOO40" s="191"/>
      <c r="DOP40" s="191"/>
      <c r="DOQ40" s="191"/>
      <c r="DOR40" s="191"/>
      <c r="DOS40" s="191"/>
      <c r="DOT40" s="191"/>
      <c r="DOU40" s="191"/>
      <c r="DOV40" s="191"/>
      <c r="DOW40" s="191"/>
      <c r="DOX40" s="191"/>
      <c r="DOY40" s="191"/>
      <c r="DOZ40" s="191"/>
      <c r="DPA40" s="191"/>
      <c r="DPB40" s="191"/>
      <c r="DPC40" s="191"/>
      <c r="DPD40" s="191"/>
      <c r="DPE40" s="191"/>
      <c r="DPF40" s="191"/>
      <c r="DPG40" s="191"/>
      <c r="DPH40" s="191"/>
      <c r="DPI40" s="191"/>
      <c r="DPJ40" s="191"/>
      <c r="DPK40" s="191"/>
      <c r="DPL40" s="191"/>
      <c r="DPM40" s="191"/>
      <c r="DPN40" s="191"/>
      <c r="DPO40" s="191"/>
      <c r="DPP40" s="191"/>
      <c r="DPQ40" s="191"/>
      <c r="DPR40" s="191"/>
      <c r="DPS40" s="191"/>
      <c r="DPT40" s="191"/>
      <c r="DPU40" s="191"/>
      <c r="DPV40" s="191"/>
      <c r="DPW40" s="191"/>
      <c r="DPX40" s="191"/>
      <c r="DPY40" s="191"/>
      <c r="DPZ40" s="191"/>
      <c r="DQA40" s="191"/>
      <c r="DQB40" s="191"/>
      <c r="DQC40" s="191"/>
      <c r="DQD40" s="191"/>
      <c r="DQE40" s="191"/>
      <c r="DQF40" s="191"/>
      <c r="DQG40" s="191"/>
      <c r="DQH40" s="191"/>
      <c r="DQI40" s="191"/>
      <c r="DQJ40" s="191"/>
      <c r="DQK40" s="191"/>
      <c r="DQL40" s="191"/>
      <c r="DQM40" s="191"/>
      <c r="DQN40" s="191"/>
      <c r="DQO40" s="191"/>
      <c r="DQP40" s="191"/>
      <c r="DQQ40" s="191"/>
      <c r="DQR40" s="191"/>
      <c r="DQS40" s="191"/>
      <c r="DQT40" s="191"/>
      <c r="DQU40" s="191"/>
      <c r="DQV40" s="191"/>
      <c r="DQW40" s="191"/>
      <c r="DQX40" s="191"/>
      <c r="DQY40" s="191"/>
      <c r="DQZ40" s="191"/>
      <c r="DRA40" s="191"/>
      <c r="DRB40" s="191"/>
      <c r="DRC40" s="191"/>
      <c r="DRD40" s="191"/>
      <c r="DRE40" s="191"/>
      <c r="DRF40" s="191"/>
      <c r="DRG40" s="191"/>
      <c r="DRH40" s="191"/>
      <c r="DRI40" s="191"/>
      <c r="DRJ40" s="191"/>
      <c r="DRK40" s="191"/>
      <c r="DRL40" s="191"/>
      <c r="DRM40" s="191"/>
      <c r="DRN40" s="191"/>
      <c r="DRO40" s="191"/>
      <c r="DRP40" s="191"/>
      <c r="DRQ40" s="191"/>
      <c r="DRR40" s="191"/>
      <c r="DRS40" s="191"/>
      <c r="DRT40" s="191"/>
      <c r="DRU40" s="191"/>
      <c r="DRV40" s="191"/>
      <c r="DRW40" s="191"/>
      <c r="DRX40" s="191"/>
      <c r="DRY40" s="191"/>
      <c r="DRZ40" s="191"/>
      <c r="DSA40" s="191"/>
      <c r="DSB40" s="191"/>
      <c r="DSC40" s="191"/>
      <c r="DSD40" s="191"/>
      <c r="DSE40" s="191"/>
      <c r="DSF40" s="191"/>
      <c r="DSG40" s="191"/>
      <c r="DSH40" s="191"/>
      <c r="DSI40" s="191"/>
      <c r="DSJ40" s="191"/>
      <c r="DSK40" s="191"/>
      <c r="DSL40" s="191"/>
      <c r="DSM40" s="191"/>
      <c r="DSN40" s="191"/>
      <c r="DSO40" s="191"/>
      <c r="DSP40" s="191"/>
      <c r="DSQ40" s="191"/>
      <c r="DSR40" s="191"/>
      <c r="DSS40" s="191"/>
      <c r="DST40" s="191"/>
      <c r="DSU40" s="191"/>
      <c r="DSV40" s="191"/>
      <c r="DSW40" s="191"/>
      <c r="DSX40" s="191"/>
      <c r="DSY40" s="191"/>
      <c r="DSZ40" s="191"/>
      <c r="DTA40" s="191"/>
      <c r="DTB40" s="191"/>
      <c r="DTC40" s="191"/>
      <c r="DTD40" s="191"/>
      <c r="DTE40" s="191"/>
      <c r="DTF40" s="191"/>
      <c r="DTG40" s="191"/>
      <c r="DTH40" s="191"/>
      <c r="DTI40" s="191"/>
      <c r="DTJ40" s="191"/>
      <c r="DTK40" s="191"/>
      <c r="DTL40" s="191"/>
      <c r="DTM40" s="191"/>
      <c r="DTN40" s="191"/>
      <c r="DTO40" s="191"/>
      <c r="DTP40" s="191"/>
      <c r="DTQ40" s="191"/>
      <c r="DTR40" s="191"/>
      <c r="DTS40" s="191"/>
      <c r="DTT40" s="191"/>
      <c r="DTU40" s="191"/>
      <c r="DTV40" s="191"/>
      <c r="DTW40" s="191"/>
      <c r="DTX40" s="191"/>
      <c r="DTY40" s="191"/>
      <c r="DTZ40" s="191"/>
      <c r="DUA40" s="191"/>
      <c r="DUB40" s="191"/>
      <c r="DUC40" s="191"/>
      <c r="DUD40" s="191"/>
      <c r="DUE40" s="191"/>
      <c r="DUF40" s="191"/>
      <c r="DUG40" s="191"/>
      <c r="DUH40" s="191"/>
      <c r="DUI40" s="191"/>
      <c r="DUJ40" s="191"/>
      <c r="DUK40" s="191"/>
      <c r="DUL40" s="191"/>
      <c r="DUM40" s="191"/>
      <c r="DUN40" s="191"/>
      <c r="DUO40" s="191"/>
      <c r="DUP40" s="191"/>
      <c r="DUQ40" s="191"/>
      <c r="DUR40" s="191"/>
      <c r="DUS40" s="191"/>
      <c r="DUT40" s="191"/>
      <c r="DUU40" s="191"/>
      <c r="DUV40" s="191"/>
      <c r="DUW40" s="191"/>
      <c r="DUX40" s="191"/>
      <c r="DUY40" s="191"/>
      <c r="DUZ40" s="191"/>
      <c r="DVA40" s="191"/>
      <c r="DVB40" s="191"/>
      <c r="DVC40" s="191"/>
      <c r="DVD40" s="191"/>
      <c r="DVE40" s="191"/>
      <c r="DVF40" s="191"/>
      <c r="DVG40" s="191"/>
      <c r="DVH40" s="191"/>
      <c r="DVI40" s="191"/>
      <c r="DVJ40" s="191"/>
      <c r="DVK40" s="191"/>
      <c r="DVL40" s="191"/>
      <c r="DVM40" s="191"/>
      <c r="DVN40" s="191"/>
      <c r="DVO40" s="191"/>
      <c r="DVP40" s="191"/>
      <c r="DVQ40" s="191"/>
      <c r="DVR40" s="191"/>
      <c r="DVS40" s="191"/>
      <c r="DVT40" s="191"/>
      <c r="DVU40" s="191"/>
      <c r="DVV40" s="191"/>
      <c r="DVW40" s="191"/>
      <c r="DVX40" s="191"/>
      <c r="DVY40" s="191"/>
      <c r="DVZ40" s="191"/>
      <c r="DWA40" s="191"/>
      <c r="DWB40" s="191"/>
      <c r="DWC40" s="191"/>
      <c r="DWD40" s="191"/>
      <c r="DWE40" s="191"/>
      <c r="DWF40" s="191"/>
      <c r="DWG40" s="191"/>
      <c r="DWH40" s="191"/>
      <c r="DWI40" s="191"/>
      <c r="DWJ40" s="191"/>
      <c r="DWK40" s="191"/>
      <c r="DWL40" s="191"/>
      <c r="DWM40" s="191"/>
      <c r="DWN40" s="191"/>
      <c r="DWO40" s="191"/>
      <c r="DWP40" s="191"/>
      <c r="DWQ40" s="191"/>
      <c r="DWR40" s="191"/>
      <c r="DWS40" s="191"/>
      <c r="DWT40" s="191"/>
      <c r="DWU40" s="191"/>
      <c r="DWV40" s="191"/>
      <c r="DWW40" s="191"/>
      <c r="DWX40" s="191"/>
      <c r="DWY40" s="191"/>
      <c r="DWZ40" s="191"/>
      <c r="DXA40" s="191"/>
      <c r="DXB40" s="191"/>
      <c r="DXC40" s="191"/>
      <c r="DXD40" s="191"/>
      <c r="DXE40" s="191"/>
      <c r="DXF40" s="191"/>
      <c r="DXG40" s="191"/>
      <c r="DXH40" s="191"/>
      <c r="DXI40" s="191"/>
      <c r="DXJ40" s="191"/>
      <c r="DXK40" s="191"/>
      <c r="DXL40" s="191"/>
      <c r="DXM40" s="191"/>
      <c r="DXN40" s="191"/>
      <c r="DXO40" s="191"/>
      <c r="DXP40" s="191"/>
      <c r="DXQ40" s="191"/>
      <c r="DXR40" s="191"/>
      <c r="DXS40" s="191"/>
      <c r="DXT40" s="191"/>
      <c r="DXU40" s="191"/>
      <c r="DXV40" s="191"/>
      <c r="DXW40" s="191"/>
      <c r="DXX40" s="191"/>
      <c r="DXY40" s="191"/>
      <c r="DXZ40" s="191"/>
      <c r="DYA40" s="191"/>
      <c r="DYB40" s="191"/>
      <c r="DYC40" s="191"/>
      <c r="DYD40" s="191"/>
      <c r="DYE40" s="191"/>
      <c r="DYF40" s="191"/>
      <c r="DYG40" s="191"/>
      <c r="DYH40" s="191"/>
      <c r="DYI40" s="191"/>
      <c r="DYJ40" s="191"/>
      <c r="DYK40" s="191"/>
      <c r="DYL40" s="191"/>
      <c r="DYM40" s="191"/>
      <c r="DYN40" s="191"/>
      <c r="DYO40" s="191"/>
      <c r="DYP40" s="191"/>
      <c r="DYQ40" s="191"/>
      <c r="DYR40" s="191"/>
      <c r="DYS40" s="191"/>
      <c r="DYT40" s="191"/>
      <c r="DYU40" s="191"/>
      <c r="DYV40" s="191"/>
      <c r="DYW40" s="191"/>
      <c r="DYX40" s="191"/>
      <c r="DYY40" s="191"/>
      <c r="DYZ40" s="191"/>
      <c r="DZA40" s="191"/>
      <c r="DZB40" s="191"/>
      <c r="DZC40" s="191"/>
      <c r="DZD40" s="191"/>
      <c r="DZE40" s="191"/>
      <c r="DZF40" s="191"/>
      <c r="DZG40" s="191"/>
      <c r="DZH40" s="191"/>
      <c r="DZI40" s="191"/>
      <c r="DZJ40" s="191"/>
      <c r="DZK40" s="191"/>
      <c r="DZL40" s="191"/>
      <c r="DZM40" s="191"/>
      <c r="DZN40" s="191"/>
      <c r="DZO40" s="191"/>
      <c r="DZP40" s="191"/>
      <c r="DZQ40" s="191"/>
      <c r="DZR40" s="191"/>
      <c r="DZS40" s="191"/>
      <c r="DZT40" s="191"/>
      <c r="DZU40" s="191"/>
      <c r="DZV40" s="191"/>
      <c r="DZW40" s="191"/>
      <c r="DZX40" s="191"/>
      <c r="DZY40" s="191"/>
      <c r="DZZ40" s="191"/>
      <c r="EAA40" s="191"/>
      <c r="EAB40" s="191"/>
      <c r="EAC40" s="191"/>
      <c r="EAD40" s="191"/>
      <c r="EAE40" s="191"/>
      <c r="EAF40" s="191"/>
      <c r="EAG40" s="191"/>
      <c r="EAH40" s="191"/>
      <c r="EAI40" s="191"/>
      <c r="EAJ40" s="191"/>
      <c r="EAK40" s="191"/>
      <c r="EAL40" s="191"/>
      <c r="EAM40" s="191"/>
      <c r="EAN40" s="191"/>
      <c r="EAO40" s="191"/>
      <c r="EAP40" s="191"/>
      <c r="EAQ40" s="191"/>
      <c r="EAR40" s="191"/>
      <c r="EAS40" s="191"/>
      <c r="EAT40" s="191"/>
      <c r="EAU40" s="191"/>
      <c r="EAV40" s="191"/>
      <c r="EAW40" s="191"/>
      <c r="EAX40" s="191"/>
      <c r="EAY40" s="191"/>
      <c r="EAZ40" s="191"/>
      <c r="EBA40" s="191"/>
      <c r="EBB40" s="191"/>
      <c r="EBC40" s="191"/>
      <c r="EBD40" s="191"/>
      <c r="EBE40" s="191"/>
      <c r="EBF40" s="191"/>
      <c r="EBG40" s="191"/>
      <c r="EBH40" s="191"/>
      <c r="EBI40" s="191"/>
      <c r="EBJ40" s="191"/>
      <c r="EBK40" s="191"/>
      <c r="EBL40" s="191"/>
      <c r="EBM40" s="191"/>
      <c r="EBN40" s="191"/>
      <c r="EBO40" s="191"/>
      <c r="EBP40" s="191"/>
      <c r="EBQ40" s="191"/>
      <c r="EBR40" s="191"/>
      <c r="EBS40" s="191"/>
      <c r="EBT40" s="191"/>
      <c r="EBU40" s="191"/>
      <c r="EBV40" s="191"/>
      <c r="EBW40" s="191"/>
      <c r="EBX40" s="191"/>
      <c r="EBY40" s="191"/>
      <c r="EBZ40" s="191"/>
      <c r="ECA40" s="191"/>
      <c r="ECB40" s="191"/>
      <c r="ECC40" s="191"/>
      <c r="ECD40" s="191"/>
      <c r="ECE40" s="191"/>
      <c r="ECF40" s="191"/>
      <c r="ECG40" s="191"/>
      <c r="ECH40" s="191"/>
      <c r="ECI40" s="191"/>
      <c r="ECJ40" s="191"/>
      <c r="ECK40" s="191"/>
      <c r="ECL40" s="191"/>
      <c r="ECM40" s="191"/>
      <c r="ECN40" s="191"/>
      <c r="ECO40" s="191"/>
      <c r="ECP40" s="191"/>
      <c r="ECQ40" s="191"/>
      <c r="ECR40" s="191"/>
      <c r="ECS40" s="191"/>
      <c r="ECT40" s="191"/>
      <c r="ECU40" s="191"/>
      <c r="ECV40" s="191"/>
      <c r="ECW40" s="191"/>
      <c r="ECX40" s="191"/>
      <c r="ECY40" s="191"/>
      <c r="ECZ40" s="191"/>
      <c r="EDA40" s="191"/>
      <c r="EDB40" s="191"/>
      <c r="EDC40" s="191"/>
      <c r="EDD40" s="191"/>
      <c r="EDE40" s="191"/>
      <c r="EDF40" s="191"/>
      <c r="EDG40" s="191"/>
      <c r="EDH40" s="191"/>
      <c r="EDI40" s="191"/>
      <c r="EDJ40" s="191"/>
      <c r="EDK40" s="191"/>
      <c r="EDL40" s="191"/>
      <c r="EDM40" s="191"/>
      <c r="EDN40" s="191"/>
      <c r="EDO40" s="191"/>
      <c r="EDP40" s="191"/>
      <c r="EDQ40" s="191"/>
      <c r="EDR40" s="191"/>
      <c r="EDS40" s="191"/>
      <c r="EDT40" s="191"/>
      <c r="EDU40" s="191"/>
      <c r="EDV40" s="191"/>
      <c r="EDW40" s="191"/>
      <c r="EDX40" s="191"/>
      <c r="EDY40" s="191"/>
      <c r="EDZ40" s="191"/>
      <c r="EEA40" s="191"/>
      <c r="EEB40" s="191"/>
      <c r="EEC40" s="191"/>
      <c r="EED40" s="191"/>
      <c r="EEE40" s="191"/>
      <c r="EEF40" s="191"/>
      <c r="EEG40" s="191"/>
      <c r="EEH40" s="191"/>
      <c r="EEI40" s="191"/>
      <c r="EEJ40" s="191"/>
      <c r="EEK40" s="191"/>
      <c r="EEL40" s="191"/>
      <c r="EEM40" s="191"/>
      <c r="EEN40" s="191"/>
      <c r="EEO40" s="191"/>
      <c r="EEP40" s="191"/>
      <c r="EEQ40" s="191"/>
      <c r="EER40" s="191"/>
      <c r="EES40" s="191"/>
      <c r="EET40" s="191"/>
      <c r="EEU40" s="191"/>
      <c r="EEV40" s="191"/>
      <c r="EEW40" s="191"/>
      <c r="EEX40" s="191"/>
      <c r="EEY40" s="191"/>
      <c r="EEZ40" s="191"/>
      <c r="EFA40" s="191"/>
      <c r="EFB40" s="191"/>
      <c r="EFC40" s="191"/>
      <c r="EFD40" s="191"/>
      <c r="EFE40" s="191"/>
      <c r="EFF40" s="191"/>
      <c r="EFG40" s="191"/>
      <c r="EFH40" s="191"/>
      <c r="EFI40" s="191"/>
      <c r="EFJ40" s="191"/>
      <c r="EFK40" s="191"/>
      <c r="EFL40" s="191"/>
      <c r="EFM40" s="191"/>
      <c r="EFN40" s="191"/>
      <c r="EFO40" s="191"/>
      <c r="EFP40" s="191"/>
      <c r="EFQ40" s="191"/>
      <c r="EFR40" s="191"/>
      <c r="EFS40" s="191"/>
      <c r="EFT40" s="191"/>
      <c r="EFU40" s="191"/>
      <c r="EFV40" s="191"/>
      <c r="EFW40" s="191"/>
      <c r="EFX40" s="191"/>
      <c r="EFY40" s="191"/>
      <c r="EFZ40" s="191"/>
      <c r="EGA40" s="191"/>
      <c r="EGB40" s="191"/>
      <c r="EGC40" s="191"/>
      <c r="EGD40" s="191"/>
      <c r="EGE40" s="191"/>
      <c r="EGF40" s="191"/>
      <c r="EGG40" s="191"/>
      <c r="EGH40" s="191"/>
      <c r="EGI40" s="191"/>
      <c r="EGJ40" s="191"/>
      <c r="EGK40" s="191"/>
      <c r="EGL40" s="191"/>
      <c r="EGM40" s="191"/>
      <c r="EGN40" s="191"/>
      <c r="EGO40" s="191"/>
      <c r="EGP40" s="191"/>
      <c r="EGQ40" s="191"/>
      <c r="EGR40" s="191"/>
      <c r="EGS40" s="191"/>
      <c r="EGT40" s="191"/>
      <c r="EGU40" s="191"/>
      <c r="EGV40" s="191"/>
      <c r="EGW40" s="191"/>
      <c r="EGX40" s="191"/>
      <c r="EGY40" s="191"/>
      <c r="EGZ40" s="191"/>
      <c r="EHA40" s="191"/>
      <c r="EHB40" s="191"/>
      <c r="EHC40" s="191"/>
      <c r="EHD40" s="191"/>
      <c r="EHE40" s="191"/>
      <c r="EHF40" s="191"/>
      <c r="EHG40" s="191"/>
      <c r="EHH40" s="191"/>
      <c r="EHI40" s="191"/>
      <c r="EHJ40" s="191"/>
      <c r="EHK40" s="191"/>
      <c r="EHL40" s="191"/>
      <c r="EHM40" s="191"/>
      <c r="EHN40" s="191"/>
      <c r="EHO40" s="191"/>
      <c r="EHP40" s="191"/>
      <c r="EHQ40" s="191"/>
      <c r="EHR40" s="191"/>
      <c r="EHS40" s="191"/>
      <c r="EHT40" s="191"/>
      <c r="EHU40" s="191"/>
      <c r="EHV40" s="191"/>
      <c r="EHW40" s="191"/>
      <c r="EHX40" s="191"/>
      <c r="EHY40" s="191"/>
      <c r="EHZ40" s="191"/>
      <c r="EIA40" s="191"/>
      <c r="EIB40" s="191"/>
      <c r="EIC40" s="191"/>
      <c r="EID40" s="191"/>
      <c r="EIE40" s="191"/>
      <c r="EIF40" s="191"/>
      <c r="EIG40" s="191"/>
      <c r="EIH40" s="191"/>
      <c r="EII40" s="191"/>
      <c r="EIJ40" s="191"/>
      <c r="EIK40" s="191"/>
      <c r="EIL40" s="191"/>
      <c r="EIM40" s="191"/>
      <c r="EIN40" s="191"/>
      <c r="EIO40" s="191"/>
      <c r="EIP40" s="191"/>
      <c r="EIQ40" s="191"/>
      <c r="EIR40" s="191"/>
      <c r="EIS40" s="191"/>
      <c r="EIT40" s="191"/>
      <c r="EIU40" s="191"/>
      <c r="EIV40" s="191"/>
      <c r="EIW40" s="191"/>
      <c r="EIX40" s="191"/>
      <c r="EIY40" s="191"/>
      <c r="EIZ40" s="191"/>
      <c r="EJA40" s="191"/>
      <c r="EJB40" s="191"/>
      <c r="EJC40" s="191"/>
      <c r="EJD40" s="191"/>
      <c r="EJE40" s="191"/>
      <c r="EJF40" s="191"/>
      <c r="EJG40" s="191"/>
      <c r="EJH40" s="191"/>
      <c r="EJI40" s="191"/>
      <c r="EJJ40" s="191"/>
      <c r="EJK40" s="191"/>
      <c r="EJL40" s="191"/>
      <c r="EJM40" s="191"/>
      <c r="EJN40" s="191"/>
      <c r="EJO40" s="191"/>
      <c r="EJP40" s="191"/>
      <c r="EJQ40" s="191"/>
      <c r="EJR40" s="191"/>
      <c r="EJS40" s="191"/>
      <c r="EJT40" s="191"/>
      <c r="EJU40" s="191"/>
      <c r="EJV40" s="191"/>
      <c r="EJW40" s="191"/>
      <c r="EJX40" s="191"/>
      <c r="EJY40" s="191"/>
      <c r="EJZ40" s="191"/>
      <c r="EKA40" s="191"/>
      <c r="EKB40" s="191"/>
      <c r="EKC40" s="191"/>
      <c r="EKD40" s="191"/>
      <c r="EKE40" s="191"/>
      <c r="EKF40" s="191"/>
      <c r="EKG40" s="191"/>
      <c r="EKH40" s="191"/>
      <c r="EKI40" s="191"/>
      <c r="EKJ40" s="191"/>
      <c r="EKK40" s="191"/>
      <c r="EKL40" s="191"/>
      <c r="EKM40" s="191"/>
      <c r="EKN40" s="191"/>
      <c r="EKO40" s="191"/>
      <c r="EKP40" s="191"/>
      <c r="EKQ40" s="191"/>
      <c r="EKR40" s="191"/>
      <c r="EKS40" s="191"/>
      <c r="EKT40" s="191"/>
      <c r="EKU40" s="191"/>
      <c r="EKV40" s="191"/>
      <c r="EKW40" s="191"/>
      <c r="EKX40" s="191"/>
      <c r="EKY40" s="191"/>
      <c r="EKZ40" s="191"/>
      <c r="ELA40" s="191"/>
      <c r="ELB40" s="191"/>
      <c r="ELC40" s="191"/>
      <c r="ELD40" s="191"/>
      <c r="ELE40" s="191"/>
      <c r="ELF40" s="191"/>
      <c r="ELG40" s="191"/>
      <c r="ELH40" s="191"/>
      <c r="ELI40" s="191"/>
      <c r="ELJ40" s="191"/>
      <c r="ELK40" s="191"/>
      <c r="ELL40" s="191"/>
      <c r="ELM40" s="191"/>
      <c r="ELN40" s="191"/>
      <c r="ELO40" s="191"/>
      <c r="ELP40" s="191"/>
      <c r="ELQ40" s="191"/>
      <c r="ELR40" s="191"/>
      <c r="ELS40" s="191"/>
      <c r="ELT40" s="191"/>
      <c r="ELU40" s="191"/>
      <c r="ELV40" s="191"/>
      <c r="ELW40" s="191"/>
      <c r="ELX40" s="191"/>
      <c r="ELY40" s="191"/>
      <c r="ELZ40" s="191"/>
      <c r="EMA40" s="191"/>
      <c r="EMB40" s="191"/>
      <c r="EMC40" s="191"/>
      <c r="EMD40" s="191"/>
      <c r="EME40" s="191"/>
      <c r="EMF40" s="191"/>
      <c r="EMG40" s="191"/>
      <c r="EMH40" s="191"/>
      <c r="EMI40" s="191"/>
      <c r="EMJ40" s="191"/>
      <c r="EMK40" s="191"/>
      <c r="EML40" s="191"/>
      <c r="EMM40" s="191"/>
      <c r="EMN40" s="191"/>
      <c r="EMO40" s="191"/>
      <c r="EMP40" s="191"/>
      <c r="EMQ40" s="191"/>
      <c r="EMR40" s="191"/>
      <c r="EMS40" s="191"/>
      <c r="EMT40" s="191"/>
      <c r="EMU40" s="191"/>
      <c r="EMV40" s="191"/>
      <c r="EMW40" s="191"/>
      <c r="EMX40" s="191"/>
      <c r="EMY40" s="191"/>
      <c r="EMZ40" s="191"/>
      <c r="ENA40" s="191"/>
      <c r="ENB40" s="191"/>
      <c r="ENC40" s="191"/>
      <c r="END40" s="191"/>
      <c r="ENE40" s="191"/>
      <c r="ENF40" s="191"/>
      <c r="ENG40" s="191"/>
      <c r="ENH40" s="191"/>
      <c r="ENI40" s="191"/>
      <c r="ENJ40" s="191"/>
      <c r="ENK40" s="191"/>
      <c r="ENL40" s="191"/>
      <c r="ENM40" s="191"/>
      <c r="ENN40" s="191"/>
      <c r="ENO40" s="191"/>
      <c r="ENP40" s="191"/>
      <c r="ENQ40" s="191"/>
      <c r="ENR40" s="191"/>
      <c r="ENS40" s="191"/>
      <c r="ENT40" s="191"/>
      <c r="ENU40" s="191"/>
      <c r="ENV40" s="191"/>
      <c r="ENW40" s="191"/>
      <c r="ENX40" s="191"/>
      <c r="ENY40" s="191"/>
      <c r="ENZ40" s="191"/>
      <c r="EOA40" s="191"/>
      <c r="EOB40" s="191"/>
      <c r="EOC40" s="191"/>
      <c r="EOD40" s="191"/>
      <c r="EOE40" s="191"/>
      <c r="EOF40" s="191"/>
      <c r="EOG40" s="191"/>
      <c r="EOH40" s="191"/>
      <c r="EOI40" s="191"/>
      <c r="EOJ40" s="191"/>
      <c r="EOK40" s="191"/>
      <c r="EOL40" s="191"/>
      <c r="EOM40" s="191"/>
      <c r="EON40" s="191"/>
      <c r="EOO40" s="191"/>
      <c r="EOP40" s="191"/>
      <c r="EOQ40" s="191"/>
      <c r="EOR40" s="191"/>
      <c r="EOS40" s="191"/>
      <c r="EOT40" s="191"/>
      <c r="EOU40" s="191"/>
      <c r="EOV40" s="191"/>
      <c r="EOW40" s="191"/>
      <c r="EOX40" s="191"/>
      <c r="EOY40" s="191"/>
      <c r="EOZ40" s="191"/>
      <c r="EPA40" s="191"/>
      <c r="EPB40" s="191"/>
      <c r="EPC40" s="191"/>
      <c r="EPD40" s="191"/>
      <c r="EPE40" s="191"/>
      <c r="EPF40" s="191"/>
      <c r="EPG40" s="191"/>
      <c r="EPH40" s="191"/>
      <c r="EPI40" s="191"/>
      <c r="EPJ40" s="191"/>
      <c r="EPK40" s="191"/>
      <c r="EPL40" s="191"/>
      <c r="EPM40" s="191"/>
      <c r="EPN40" s="191"/>
      <c r="EPO40" s="191"/>
      <c r="EPP40" s="191"/>
      <c r="EPQ40" s="191"/>
      <c r="EPR40" s="191"/>
      <c r="EPS40" s="191"/>
      <c r="EPT40" s="191"/>
      <c r="EPU40" s="191"/>
      <c r="EPV40" s="191"/>
      <c r="EPW40" s="191"/>
      <c r="EPX40" s="191"/>
      <c r="EPY40" s="191"/>
      <c r="EPZ40" s="191"/>
      <c r="EQA40" s="191"/>
      <c r="EQB40" s="191"/>
      <c r="EQC40" s="191"/>
      <c r="EQD40" s="191"/>
      <c r="EQE40" s="191"/>
      <c r="EQF40" s="191"/>
      <c r="EQG40" s="191"/>
      <c r="EQH40" s="191"/>
      <c r="EQI40" s="191"/>
      <c r="EQJ40" s="191"/>
      <c r="EQK40" s="191"/>
      <c r="EQL40" s="191"/>
      <c r="EQM40" s="191"/>
      <c r="EQN40" s="191"/>
      <c r="EQO40" s="191"/>
      <c r="EQP40" s="191"/>
      <c r="EQQ40" s="191"/>
      <c r="EQR40" s="191"/>
      <c r="EQS40" s="191"/>
      <c r="EQT40" s="191"/>
      <c r="EQU40" s="191"/>
      <c r="EQV40" s="191"/>
      <c r="EQW40" s="191"/>
      <c r="EQX40" s="191"/>
      <c r="EQY40" s="191"/>
      <c r="EQZ40" s="191"/>
      <c r="ERA40" s="191"/>
      <c r="ERB40" s="191"/>
      <c r="ERC40" s="191"/>
      <c r="ERD40" s="191"/>
      <c r="ERE40" s="191"/>
      <c r="ERF40" s="191"/>
      <c r="ERG40" s="191"/>
      <c r="ERH40" s="191"/>
      <c r="ERI40" s="191"/>
      <c r="ERJ40" s="191"/>
      <c r="ERK40" s="191"/>
      <c r="ERL40" s="191"/>
      <c r="ERM40" s="191"/>
      <c r="ERN40" s="191"/>
      <c r="ERO40" s="191"/>
      <c r="ERP40" s="191"/>
      <c r="ERQ40" s="191"/>
      <c r="ERR40" s="191"/>
      <c r="ERS40" s="191"/>
      <c r="ERT40" s="191"/>
      <c r="ERU40" s="191"/>
      <c r="ERV40" s="191"/>
      <c r="ERW40" s="191"/>
      <c r="ERX40" s="191"/>
      <c r="ERY40" s="191"/>
      <c r="ERZ40" s="191"/>
      <c r="ESA40" s="191"/>
      <c r="ESB40" s="191"/>
      <c r="ESC40" s="191"/>
      <c r="ESD40" s="191"/>
      <c r="ESE40" s="191"/>
      <c r="ESF40" s="191"/>
      <c r="ESG40" s="191"/>
      <c r="ESH40" s="191"/>
      <c r="ESI40" s="191"/>
      <c r="ESJ40" s="191"/>
      <c r="ESK40" s="191"/>
      <c r="ESL40" s="191"/>
      <c r="ESM40" s="191"/>
      <c r="ESN40" s="191"/>
      <c r="ESO40" s="191"/>
      <c r="ESP40" s="191"/>
      <c r="ESQ40" s="191"/>
      <c r="ESR40" s="191"/>
      <c r="ESS40" s="191"/>
      <c r="EST40" s="191"/>
      <c r="ESU40" s="191"/>
      <c r="ESV40" s="191"/>
      <c r="ESW40" s="191"/>
      <c r="ESX40" s="191"/>
      <c r="ESY40" s="191"/>
      <c r="ESZ40" s="191"/>
      <c r="ETA40" s="191"/>
      <c r="ETB40" s="191"/>
      <c r="ETC40" s="191"/>
      <c r="ETD40" s="191"/>
      <c r="ETE40" s="191"/>
      <c r="ETF40" s="191"/>
      <c r="ETG40" s="191"/>
      <c r="ETH40" s="191"/>
      <c r="ETI40" s="191"/>
      <c r="ETJ40" s="191"/>
      <c r="ETK40" s="191"/>
      <c r="ETL40" s="191"/>
      <c r="ETM40" s="191"/>
      <c r="ETN40" s="191"/>
      <c r="ETO40" s="191"/>
      <c r="ETP40" s="191"/>
      <c r="ETQ40" s="191"/>
      <c r="ETR40" s="191"/>
      <c r="ETS40" s="191"/>
      <c r="ETT40" s="191"/>
      <c r="ETU40" s="191"/>
      <c r="ETV40" s="191"/>
      <c r="ETW40" s="191"/>
      <c r="ETX40" s="191"/>
      <c r="ETY40" s="191"/>
      <c r="ETZ40" s="191"/>
      <c r="EUA40" s="191"/>
      <c r="EUB40" s="191"/>
      <c r="EUC40" s="191"/>
      <c r="EUD40" s="191"/>
      <c r="EUE40" s="191"/>
      <c r="EUF40" s="191"/>
      <c r="EUG40" s="191"/>
      <c r="EUH40" s="191"/>
      <c r="EUI40" s="191"/>
      <c r="EUJ40" s="191"/>
      <c r="EUK40" s="191"/>
      <c r="EUL40" s="191"/>
      <c r="EUM40" s="191"/>
      <c r="EUN40" s="191"/>
      <c r="EUO40" s="191"/>
      <c r="EUP40" s="191"/>
      <c r="EUQ40" s="191"/>
      <c r="EUR40" s="191"/>
      <c r="EUS40" s="191"/>
      <c r="EUT40" s="191"/>
      <c r="EUU40" s="191"/>
      <c r="EUV40" s="191"/>
      <c r="EUW40" s="191"/>
      <c r="EUX40" s="191"/>
      <c r="EUY40" s="191"/>
      <c r="EUZ40" s="191"/>
      <c r="EVA40" s="191"/>
      <c r="EVB40" s="191"/>
      <c r="EVC40" s="191"/>
      <c r="EVD40" s="191"/>
      <c r="EVE40" s="191"/>
      <c r="EVF40" s="191"/>
      <c r="EVG40" s="191"/>
      <c r="EVH40" s="191"/>
      <c r="EVI40" s="191"/>
      <c r="EVJ40" s="191"/>
      <c r="EVK40" s="191"/>
      <c r="EVL40" s="191"/>
      <c r="EVM40" s="191"/>
      <c r="EVN40" s="191"/>
      <c r="EVO40" s="191"/>
      <c r="EVP40" s="191"/>
      <c r="EVQ40" s="191"/>
      <c r="EVR40" s="191"/>
      <c r="EVS40" s="191"/>
      <c r="EVT40" s="191"/>
      <c r="EVU40" s="191"/>
      <c r="EVV40" s="191"/>
      <c r="EVW40" s="191"/>
      <c r="EVX40" s="191"/>
      <c r="EVY40" s="191"/>
      <c r="EVZ40" s="191"/>
      <c r="EWA40" s="191"/>
      <c r="EWB40" s="191"/>
      <c r="EWC40" s="191"/>
      <c r="EWD40" s="191"/>
      <c r="EWE40" s="191"/>
      <c r="EWF40" s="191"/>
      <c r="EWG40" s="191"/>
      <c r="EWH40" s="191"/>
      <c r="EWI40" s="191"/>
      <c r="EWJ40" s="191"/>
      <c r="EWK40" s="191"/>
      <c r="EWL40" s="191"/>
      <c r="EWM40" s="191"/>
      <c r="EWN40" s="191"/>
      <c r="EWO40" s="191"/>
      <c r="EWP40" s="191"/>
      <c r="EWQ40" s="191"/>
      <c r="EWR40" s="191"/>
      <c r="EWS40" s="191"/>
      <c r="EWT40" s="191"/>
      <c r="EWU40" s="191"/>
      <c r="EWV40" s="191"/>
      <c r="EWW40" s="191"/>
      <c r="EWX40" s="191"/>
      <c r="EWY40" s="191"/>
      <c r="EWZ40" s="191"/>
      <c r="EXA40" s="191"/>
      <c r="EXB40" s="191"/>
      <c r="EXC40" s="191"/>
      <c r="EXD40" s="191"/>
      <c r="EXE40" s="191"/>
      <c r="EXF40" s="191"/>
      <c r="EXG40" s="191"/>
      <c r="EXH40" s="191"/>
      <c r="EXI40" s="191"/>
      <c r="EXJ40" s="191"/>
      <c r="EXK40" s="191"/>
      <c r="EXL40" s="191"/>
      <c r="EXM40" s="191"/>
      <c r="EXN40" s="191"/>
      <c r="EXO40" s="191"/>
      <c r="EXP40" s="191"/>
      <c r="EXQ40" s="191"/>
      <c r="EXR40" s="191"/>
      <c r="EXS40" s="191"/>
      <c r="EXT40" s="191"/>
      <c r="EXU40" s="191"/>
      <c r="EXV40" s="191"/>
      <c r="EXW40" s="191"/>
      <c r="EXX40" s="191"/>
      <c r="EXY40" s="191"/>
      <c r="EXZ40" s="191"/>
      <c r="EYA40" s="191"/>
      <c r="EYB40" s="191"/>
      <c r="EYC40" s="191"/>
      <c r="EYD40" s="191"/>
      <c r="EYE40" s="191"/>
      <c r="EYF40" s="191"/>
      <c r="EYG40" s="191"/>
      <c r="EYH40" s="191"/>
      <c r="EYI40" s="191"/>
      <c r="EYJ40" s="191"/>
      <c r="EYK40" s="191"/>
      <c r="EYL40" s="191"/>
      <c r="EYM40" s="191"/>
      <c r="EYN40" s="191"/>
      <c r="EYO40" s="191"/>
      <c r="EYP40" s="191"/>
      <c r="EYQ40" s="191"/>
      <c r="EYR40" s="191"/>
      <c r="EYS40" s="191"/>
      <c r="EYT40" s="191"/>
      <c r="EYU40" s="191"/>
      <c r="EYV40" s="191"/>
      <c r="EYW40" s="191"/>
      <c r="EYX40" s="191"/>
      <c r="EYY40" s="191"/>
      <c r="EYZ40" s="191"/>
      <c r="EZA40" s="191"/>
      <c r="EZB40" s="191"/>
      <c r="EZC40" s="191"/>
      <c r="EZD40" s="191"/>
      <c r="EZE40" s="191"/>
      <c r="EZF40" s="191"/>
      <c r="EZG40" s="191"/>
      <c r="EZH40" s="191"/>
      <c r="EZI40" s="191"/>
      <c r="EZJ40" s="191"/>
      <c r="EZK40" s="191"/>
      <c r="EZL40" s="191"/>
      <c r="EZM40" s="191"/>
      <c r="EZN40" s="191"/>
      <c r="EZO40" s="191"/>
      <c r="EZP40" s="191"/>
      <c r="EZQ40" s="191"/>
      <c r="EZR40" s="191"/>
      <c r="EZS40" s="191"/>
      <c r="EZT40" s="191"/>
      <c r="EZU40" s="191"/>
      <c r="EZV40" s="191"/>
      <c r="EZW40" s="191"/>
      <c r="EZX40" s="191"/>
      <c r="EZY40" s="191"/>
      <c r="EZZ40" s="191"/>
      <c r="FAA40" s="191"/>
      <c r="FAB40" s="191"/>
      <c r="FAC40" s="191"/>
      <c r="FAD40" s="191"/>
      <c r="FAE40" s="191"/>
      <c r="FAF40" s="191"/>
      <c r="FAG40" s="191"/>
      <c r="FAH40" s="191"/>
      <c r="FAI40" s="191"/>
      <c r="FAJ40" s="191"/>
      <c r="FAK40" s="191"/>
      <c r="FAL40" s="191"/>
      <c r="FAM40" s="191"/>
      <c r="FAN40" s="191"/>
      <c r="FAO40" s="191"/>
      <c r="FAP40" s="191"/>
      <c r="FAQ40" s="191"/>
      <c r="FAR40" s="191"/>
      <c r="FAS40" s="191"/>
      <c r="FAT40" s="191"/>
      <c r="FAU40" s="191"/>
      <c r="FAV40" s="191"/>
      <c r="FAW40" s="191"/>
      <c r="FAX40" s="191"/>
      <c r="FAY40" s="191"/>
      <c r="FAZ40" s="191"/>
      <c r="FBA40" s="191"/>
      <c r="FBB40" s="191"/>
      <c r="FBC40" s="191"/>
      <c r="FBD40" s="191"/>
      <c r="FBE40" s="191"/>
      <c r="FBF40" s="191"/>
      <c r="FBG40" s="191"/>
      <c r="FBH40" s="191"/>
      <c r="FBI40" s="191"/>
      <c r="FBJ40" s="191"/>
      <c r="FBK40" s="191"/>
      <c r="FBL40" s="191"/>
      <c r="FBM40" s="191"/>
      <c r="FBN40" s="191"/>
      <c r="FBO40" s="191"/>
      <c r="FBP40" s="191"/>
      <c r="FBQ40" s="191"/>
      <c r="FBR40" s="191"/>
      <c r="FBS40" s="191"/>
      <c r="FBT40" s="191"/>
      <c r="FBU40" s="191"/>
      <c r="FBV40" s="191"/>
      <c r="FBW40" s="191"/>
      <c r="FBX40" s="191"/>
      <c r="FBY40" s="191"/>
      <c r="FBZ40" s="191"/>
      <c r="FCA40" s="191"/>
      <c r="FCB40" s="191"/>
      <c r="FCC40" s="191"/>
      <c r="FCD40" s="191"/>
      <c r="FCE40" s="191"/>
      <c r="FCF40" s="191"/>
      <c r="FCG40" s="191"/>
      <c r="FCH40" s="191"/>
      <c r="FCI40" s="191"/>
      <c r="FCJ40" s="191"/>
      <c r="FCK40" s="191"/>
      <c r="FCL40" s="191"/>
      <c r="FCM40" s="191"/>
      <c r="FCN40" s="191"/>
      <c r="FCO40" s="191"/>
      <c r="FCP40" s="191"/>
      <c r="FCQ40" s="191"/>
      <c r="FCR40" s="191"/>
      <c r="FCS40" s="191"/>
      <c r="FCT40" s="191"/>
      <c r="FCU40" s="191"/>
      <c r="FCV40" s="191"/>
      <c r="FCW40" s="191"/>
      <c r="FCX40" s="191"/>
      <c r="FCY40" s="191"/>
      <c r="FCZ40" s="191"/>
      <c r="FDA40" s="191"/>
      <c r="FDB40" s="191"/>
      <c r="FDC40" s="191"/>
      <c r="FDD40" s="191"/>
      <c r="FDE40" s="191"/>
      <c r="FDF40" s="191"/>
      <c r="FDG40" s="191"/>
      <c r="FDH40" s="191"/>
      <c r="FDI40" s="191"/>
      <c r="FDJ40" s="191"/>
      <c r="FDK40" s="191"/>
      <c r="FDL40" s="191"/>
      <c r="FDM40" s="191"/>
      <c r="FDN40" s="191"/>
      <c r="FDO40" s="191"/>
      <c r="FDP40" s="191"/>
      <c r="FDQ40" s="191"/>
      <c r="FDR40" s="191"/>
      <c r="FDS40" s="191"/>
      <c r="FDT40" s="191"/>
      <c r="FDU40" s="191"/>
      <c r="FDV40" s="191"/>
      <c r="FDW40" s="191"/>
      <c r="FDX40" s="191"/>
      <c r="FDY40" s="191"/>
      <c r="FDZ40" s="191"/>
      <c r="FEA40" s="191"/>
      <c r="FEB40" s="191"/>
      <c r="FEC40" s="191"/>
      <c r="FED40" s="191"/>
      <c r="FEE40" s="191"/>
      <c r="FEF40" s="191"/>
      <c r="FEG40" s="191"/>
      <c r="FEH40" s="191"/>
      <c r="FEI40" s="191"/>
      <c r="FEJ40" s="191"/>
      <c r="FEK40" s="191"/>
      <c r="FEL40" s="191"/>
      <c r="FEM40" s="191"/>
      <c r="FEN40" s="191"/>
      <c r="FEO40" s="191"/>
      <c r="FEP40" s="191"/>
      <c r="FEQ40" s="191"/>
      <c r="FER40" s="191"/>
      <c r="FES40" s="191"/>
      <c r="FET40" s="191"/>
      <c r="FEU40" s="191"/>
      <c r="FEV40" s="191"/>
      <c r="FEW40" s="191"/>
      <c r="FEX40" s="191"/>
      <c r="FEY40" s="191"/>
      <c r="FEZ40" s="191"/>
      <c r="FFA40" s="191"/>
      <c r="FFB40" s="191"/>
      <c r="FFC40" s="191"/>
      <c r="FFD40" s="191"/>
      <c r="FFE40" s="191"/>
      <c r="FFF40" s="191"/>
      <c r="FFG40" s="191"/>
      <c r="FFH40" s="191"/>
      <c r="FFI40" s="191"/>
      <c r="FFJ40" s="191"/>
      <c r="FFK40" s="191"/>
      <c r="FFL40" s="191"/>
      <c r="FFM40" s="191"/>
      <c r="FFN40" s="191"/>
      <c r="FFO40" s="191"/>
      <c r="FFP40" s="191"/>
      <c r="FFQ40" s="191"/>
      <c r="FFR40" s="191"/>
      <c r="FFS40" s="191"/>
      <c r="FFT40" s="191"/>
      <c r="FFU40" s="191"/>
      <c r="FFV40" s="191"/>
      <c r="FFW40" s="191"/>
      <c r="FFX40" s="191"/>
      <c r="FFY40" s="191"/>
      <c r="FFZ40" s="191"/>
      <c r="FGA40" s="191"/>
      <c r="FGB40" s="191"/>
      <c r="FGC40" s="191"/>
      <c r="FGD40" s="191"/>
      <c r="FGE40" s="191"/>
      <c r="FGF40" s="191"/>
      <c r="FGG40" s="191"/>
      <c r="FGH40" s="191"/>
      <c r="FGI40" s="191"/>
      <c r="FGJ40" s="191"/>
      <c r="FGK40" s="191"/>
      <c r="FGL40" s="191"/>
      <c r="FGM40" s="191"/>
      <c r="FGN40" s="191"/>
      <c r="FGO40" s="191"/>
      <c r="FGP40" s="191"/>
      <c r="FGQ40" s="191"/>
      <c r="FGR40" s="191"/>
      <c r="FGS40" s="191"/>
      <c r="FGT40" s="191"/>
      <c r="FGU40" s="191"/>
      <c r="FGV40" s="191"/>
      <c r="FGW40" s="191"/>
      <c r="FGX40" s="191"/>
      <c r="FGY40" s="191"/>
      <c r="FGZ40" s="191"/>
      <c r="FHA40" s="191"/>
      <c r="FHB40" s="191"/>
      <c r="FHC40" s="191"/>
      <c r="FHD40" s="191"/>
      <c r="FHE40" s="191"/>
      <c r="FHF40" s="191"/>
      <c r="FHG40" s="191"/>
      <c r="FHH40" s="191"/>
      <c r="FHI40" s="191"/>
      <c r="FHJ40" s="191"/>
      <c r="FHK40" s="191"/>
      <c r="FHL40" s="191"/>
      <c r="FHM40" s="191"/>
      <c r="FHN40" s="191"/>
      <c r="FHO40" s="191"/>
      <c r="FHP40" s="191"/>
      <c r="FHQ40" s="191"/>
      <c r="FHR40" s="191"/>
      <c r="FHS40" s="191"/>
      <c r="FHT40" s="191"/>
      <c r="FHU40" s="191"/>
      <c r="FHV40" s="191"/>
      <c r="FHW40" s="191"/>
      <c r="FHX40" s="191"/>
      <c r="FHY40" s="191"/>
      <c r="FHZ40" s="191"/>
      <c r="FIA40" s="191"/>
      <c r="FIB40" s="191"/>
      <c r="FIC40" s="191"/>
      <c r="FID40" s="191"/>
      <c r="FIE40" s="191"/>
      <c r="FIF40" s="191"/>
      <c r="FIG40" s="191"/>
      <c r="FIH40" s="191"/>
      <c r="FII40" s="191"/>
      <c r="FIJ40" s="191"/>
      <c r="FIK40" s="191"/>
      <c r="FIL40" s="191"/>
      <c r="FIM40" s="191"/>
      <c r="FIN40" s="191"/>
      <c r="FIO40" s="191"/>
      <c r="FIP40" s="191"/>
      <c r="FIQ40" s="191"/>
      <c r="FIR40" s="191"/>
      <c r="FIS40" s="191"/>
      <c r="FIT40" s="191"/>
      <c r="FIU40" s="191"/>
      <c r="FIV40" s="191"/>
      <c r="FIW40" s="191"/>
      <c r="FIX40" s="191"/>
      <c r="FIY40" s="191"/>
      <c r="FIZ40" s="191"/>
      <c r="FJA40" s="191"/>
      <c r="FJB40" s="191"/>
      <c r="FJC40" s="191"/>
      <c r="FJD40" s="191"/>
      <c r="FJE40" s="191"/>
      <c r="FJF40" s="191"/>
      <c r="FJG40" s="191"/>
      <c r="FJH40" s="191"/>
      <c r="FJI40" s="191"/>
      <c r="FJJ40" s="191"/>
      <c r="FJK40" s="191"/>
      <c r="FJL40" s="191"/>
      <c r="FJM40" s="191"/>
      <c r="FJN40" s="191"/>
      <c r="FJO40" s="191"/>
      <c r="FJP40" s="191"/>
      <c r="FJQ40" s="191"/>
      <c r="FJR40" s="191"/>
      <c r="FJS40" s="191"/>
      <c r="FJT40" s="191"/>
      <c r="FJU40" s="191"/>
      <c r="FJV40" s="191"/>
      <c r="FJW40" s="191"/>
      <c r="FJX40" s="191"/>
      <c r="FJY40" s="191"/>
      <c r="FJZ40" s="191"/>
      <c r="FKA40" s="191"/>
      <c r="FKB40" s="191"/>
      <c r="FKC40" s="191"/>
      <c r="FKD40" s="191"/>
      <c r="FKE40" s="191"/>
      <c r="FKF40" s="191"/>
      <c r="FKG40" s="191"/>
      <c r="FKH40" s="191"/>
      <c r="FKI40" s="191"/>
      <c r="FKJ40" s="191"/>
      <c r="FKK40" s="191"/>
      <c r="FKL40" s="191"/>
      <c r="FKM40" s="191"/>
      <c r="FKN40" s="191"/>
      <c r="FKO40" s="191"/>
      <c r="FKP40" s="191"/>
      <c r="FKQ40" s="191"/>
      <c r="FKR40" s="191"/>
      <c r="FKS40" s="191"/>
      <c r="FKT40" s="191"/>
      <c r="FKU40" s="191"/>
      <c r="FKV40" s="191"/>
      <c r="FKW40" s="191"/>
      <c r="FKX40" s="191"/>
      <c r="FKY40" s="191"/>
      <c r="FKZ40" s="191"/>
      <c r="FLA40" s="191"/>
      <c r="FLB40" s="191"/>
      <c r="FLC40" s="191"/>
      <c r="FLD40" s="191"/>
      <c r="FLE40" s="191"/>
      <c r="FLF40" s="191"/>
      <c r="FLG40" s="191"/>
      <c r="FLH40" s="191"/>
      <c r="FLI40" s="191"/>
      <c r="FLJ40" s="191"/>
      <c r="FLK40" s="191"/>
      <c r="FLL40" s="191"/>
      <c r="FLM40" s="191"/>
      <c r="FLN40" s="191"/>
      <c r="FLO40" s="191"/>
      <c r="FLP40" s="191"/>
      <c r="FLQ40" s="191"/>
      <c r="FLR40" s="191"/>
      <c r="FLS40" s="191"/>
      <c r="FLT40" s="191"/>
      <c r="FLU40" s="191"/>
      <c r="FLV40" s="191"/>
      <c r="FLW40" s="191"/>
      <c r="FLX40" s="191"/>
      <c r="FLY40" s="191"/>
      <c r="FLZ40" s="191"/>
      <c r="FMA40" s="191"/>
      <c r="FMB40" s="191"/>
      <c r="FMC40" s="191"/>
      <c r="FMD40" s="191"/>
      <c r="FME40" s="191"/>
      <c r="FMF40" s="191"/>
      <c r="FMG40" s="191"/>
      <c r="FMH40" s="191"/>
      <c r="FMI40" s="191"/>
      <c r="FMJ40" s="191"/>
      <c r="FMK40" s="191"/>
      <c r="FML40" s="191"/>
      <c r="FMM40" s="191"/>
      <c r="FMN40" s="191"/>
      <c r="FMO40" s="191"/>
      <c r="FMP40" s="191"/>
      <c r="FMQ40" s="191"/>
      <c r="FMR40" s="191"/>
      <c r="FMS40" s="191"/>
      <c r="FMT40" s="191"/>
      <c r="FMU40" s="191"/>
      <c r="FMV40" s="191"/>
      <c r="FMW40" s="191"/>
      <c r="FMX40" s="191"/>
      <c r="FMY40" s="191"/>
      <c r="FMZ40" s="191"/>
      <c r="FNA40" s="191"/>
      <c r="FNB40" s="191"/>
      <c r="FNC40" s="191"/>
      <c r="FND40" s="191"/>
      <c r="FNE40" s="191"/>
      <c r="FNF40" s="191"/>
      <c r="FNG40" s="191"/>
      <c r="FNH40" s="191"/>
      <c r="FNI40" s="191"/>
      <c r="FNJ40" s="191"/>
      <c r="FNK40" s="191"/>
      <c r="FNL40" s="191"/>
      <c r="FNM40" s="191"/>
      <c r="FNN40" s="191"/>
      <c r="FNO40" s="191"/>
      <c r="FNP40" s="191"/>
      <c r="FNQ40" s="191"/>
      <c r="FNR40" s="191"/>
      <c r="FNS40" s="191"/>
      <c r="FNT40" s="191"/>
      <c r="FNU40" s="191"/>
      <c r="FNV40" s="191"/>
      <c r="FNW40" s="191"/>
      <c r="FNX40" s="191"/>
      <c r="FNY40" s="191"/>
      <c r="FNZ40" s="191"/>
      <c r="FOA40" s="191"/>
      <c r="FOB40" s="191"/>
      <c r="FOC40" s="191"/>
      <c r="FOD40" s="191"/>
      <c r="FOE40" s="191"/>
      <c r="FOF40" s="191"/>
      <c r="FOG40" s="191"/>
      <c r="FOH40" s="191"/>
      <c r="FOI40" s="191"/>
      <c r="FOJ40" s="191"/>
      <c r="FOK40" s="191"/>
      <c r="FOL40" s="191"/>
      <c r="FOM40" s="191"/>
      <c r="FON40" s="191"/>
      <c r="FOO40" s="191"/>
      <c r="FOP40" s="191"/>
      <c r="FOQ40" s="191"/>
      <c r="FOR40" s="191"/>
      <c r="FOS40" s="191"/>
      <c r="FOT40" s="191"/>
      <c r="FOU40" s="191"/>
      <c r="FOV40" s="191"/>
      <c r="FOW40" s="191"/>
      <c r="FOX40" s="191"/>
      <c r="FOY40" s="191"/>
      <c r="FOZ40" s="191"/>
      <c r="FPA40" s="191"/>
      <c r="FPB40" s="191"/>
      <c r="FPC40" s="191"/>
      <c r="FPD40" s="191"/>
      <c r="FPE40" s="191"/>
      <c r="FPF40" s="191"/>
      <c r="FPG40" s="191"/>
      <c r="FPH40" s="191"/>
      <c r="FPI40" s="191"/>
      <c r="FPJ40" s="191"/>
      <c r="FPK40" s="191"/>
      <c r="FPL40" s="191"/>
      <c r="FPM40" s="191"/>
      <c r="FPN40" s="191"/>
      <c r="FPO40" s="191"/>
      <c r="FPP40" s="191"/>
      <c r="FPQ40" s="191"/>
      <c r="FPR40" s="191"/>
      <c r="FPS40" s="191"/>
      <c r="FPT40" s="191"/>
      <c r="FPU40" s="191"/>
      <c r="FPV40" s="191"/>
      <c r="FPW40" s="191"/>
      <c r="FPX40" s="191"/>
      <c r="FPY40" s="191"/>
      <c r="FPZ40" s="191"/>
      <c r="FQA40" s="191"/>
      <c r="FQB40" s="191"/>
      <c r="FQC40" s="191"/>
      <c r="FQD40" s="191"/>
      <c r="FQE40" s="191"/>
      <c r="FQF40" s="191"/>
      <c r="FQG40" s="191"/>
      <c r="FQH40" s="191"/>
      <c r="FQI40" s="191"/>
      <c r="FQJ40" s="191"/>
      <c r="FQK40" s="191"/>
      <c r="FQL40" s="191"/>
      <c r="FQM40" s="191"/>
      <c r="FQN40" s="191"/>
      <c r="FQO40" s="191"/>
      <c r="FQP40" s="191"/>
      <c r="FQQ40" s="191"/>
      <c r="FQR40" s="191"/>
      <c r="FQS40" s="191"/>
      <c r="FQT40" s="191"/>
      <c r="FQU40" s="191"/>
      <c r="FQV40" s="191"/>
      <c r="FQW40" s="191"/>
      <c r="FQX40" s="191"/>
      <c r="FQY40" s="191"/>
      <c r="FQZ40" s="191"/>
      <c r="FRA40" s="191"/>
      <c r="FRB40" s="191"/>
      <c r="FRC40" s="191"/>
      <c r="FRD40" s="191"/>
      <c r="FRE40" s="191"/>
      <c r="FRF40" s="191"/>
      <c r="FRG40" s="191"/>
      <c r="FRH40" s="191"/>
      <c r="FRI40" s="191"/>
      <c r="FRJ40" s="191"/>
      <c r="FRK40" s="191"/>
      <c r="FRL40" s="191"/>
      <c r="FRM40" s="191"/>
      <c r="FRN40" s="191"/>
      <c r="FRO40" s="191"/>
      <c r="FRP40" s="191"/>
      <c r="FRQ40" s="191"/>
      <c r="FRR40" s="191"/>
      <c r="FRS40" s="191"/>
      <c r="FRT40" s="191"/>
      <c r="FRU40" s="191"/>
      <c r="FRV40" s="191"/>
      <c r="FRW40" s="191"/>
      <c r="FRX40" s="191"/>
      <c r="FRY40" s="191"/>
      <c r="FRZ40" s="191"/>
      <c r="FSA40" s="191"/>
      <c r="FSB40" s="191"/>
      <c r="FSC40" s="191"/>
      <c r="FSD40" s="191"/>
      <c r="FSE40" s="191"/>
      <c r="FSF40" s="191"/>
      <c r="FSG40" s="191"/>
      <c r="FSH40" s="191"/>
      <c r="FSI40" s="191"/>
      <c r="FSJ40" s="191"/>
      <c r="FSK40" s="191"/>
      <c r="FSL40" s="191"/>
      <c r="FSM40" s="191"/>
      <c r="FSN40" s="191"/>
      <c r="FSO40" s="191"/>
      <c r="FSP40" s="191"/>
      <c r="FSQ40" s="191"/>
      <c r="FSR40" s="191"/>
      <c r="FSS40" s="191"/>
      <c r="FST40" s="191"/>
      <c r="FSU40" s="191"/>
      <c r="FSV40" s="191"/>
      <c r="FSW40" s="191"/>
      <c r="FSX40" s="191"/>
      <c r="FSY40" s="191"/>
      <c r="FSZ40" s="191"/>
      <c r="FTA40" s="191"/>
      <c r="FTB40" s="191"/>
      <c r="FTC40" s="191"/>
      <c r="FTD40" s="191"/>
      <c r="FTE40" s="191"/>
      <c r="FTF40" s="191"/>
      <c r="FTG40" s="191"/>
      <c r="FTH40" s="191"/>
      <c r="FTI40" s="191"/>
      <c r="FTJ40" s="191"/>
      <c r="FTK40" s="191"/>
      <c r="FTL40" s="191"/>
      <c r="FTM40" s="191"/>
      <c r="FTN40" s="191"/>
      <c r="FTO40" s="191"/>
      <c r="FTP40" s="191"/>
      <c r="FTQ40" s="191"/>
      <c r="FTR40" s="191"/>
      <c r="FTS40" s="191"/>
      <c r="FTT40" s="191"/>
      <c r="FTU40" s="191"/>
      <c r="FTV40" s="191"/>
      <c r="FTW40" s="191"/>
      <c r="FTX40" s="191"/>
      <c r="FTY40" s="191"/>
      <c r="FTZ40" s="191"/>
      <c r="FUA40" s="191"/>
      <c r="FUB40" s="191"/>
      <c r="FUC40" s="191"/>
      <c r="FUD40" s="191"/>
      <c r="FUE40" s="191"/>
      <c r="FUF40" s="191"/>
      <c r="FUG40" s="191"/>
      <c r="FUH40" s="191"/>
      <c r="FUI40" s="191"/>
      <c r="FUJ40" s="191"/>
      <c r="FUK40" s="191"/>
      <c r="FUL40" s="191"/>
      <c r="FUM40" s="191"/>
      <c r="FUN40" s="191"/>
      <c r="FUO40" s="191"/>
      <c r="FUP40" s="191"/>
      <c r="FUQ40" s="191"/>
      <c r="FUR40" s="191"/>
      <c r="FUS40" s="191"/>
      <c r="FUT40" s="191"/>
      <c r="FUU40" s="191"/>
      <c r="FUV40" s="191"/>
      <c r="FUW40" s="191"/>
      <c r="FUX40" s="191"/>
      <c r="FUY40" s="191"/>
      <c r="FUZ40" s="191"/>
      <c r="FVA40" s="191"/>
      <c r="FVB40" s="191"/>
      <c r="FVC40" s="191"/>
      <c r="FVD40" s="191"/>
      <c r="FVE40" s="191"/>
      <c r="FVF40" s="191"/>
      <c r="FVG40" s="191"/>
      <c r="FVH40" s="191"/>
      <c r="FVI40" s="191"/>
      <c r="FVJ40" s="191"/>
      <c r="FVK40" s="191"/>
      <c r="FVL40" s="191"/>
      <c r="FVM40" s="191"/>
      <c r="FVN40" s="191"/>
      <c r="FVO40" s="191"/>
      <c r="FVP40" s="191"/>
      <c r="FVQ40" s="191"/>
      <c r="FVR40" s="191"/>
      <c r="FVS40" s="191"/>
      <c r="FVT40" s="191"/>
      <c r="FVU40" s="191"/>
      <c r="FVV40" s="191"/>
      <c r="FVW40" s="191"/>
      <c r="FVX40" s="191"/>
      <c r="FVY40" s="191"/>
      <c r="FVZ40" s="191"/>
      <c r="FWA40" s="191"/>
      <c r="FWB40" s="191"/>
      <c r="FWC40" s="191"/>
      <c r="FWD40" s="191"/>
      <c r="FWE40" s="191"/>
      <c r="FWF40" s="191"/>
      <c r="FWG40" s="191"/>
      <c r="FWH40" s="191"/>
      <c r="FWI40" s="191"/>
      <c r="FWJ40" s="191"/>
      <c r="FWK40" s="191"/>
      <c r="FWL40" s="191"/>
      <c r="FWM40" s="191"/>
      <c r="FWN40" s="191"/>
      <c r="FWO40" s="191"/>
      <c r="FWP40" s="191"/>
      <c r="FWQ40" s="191"/>
      <c r="FWR40" s="191"/>
      <c r="FWS40" s="191"/>
      <c r="FWT40" s="191"/>
      <c r="FWU40" s="191"/>
      <c r="FWV40" s="191"/>
      <c r="FWW40" s="191"/>
      <c r="FWX40" s="191"/>
      <c r="FWY40" s="191"/>
      <c r="FWZ40" s="191"/>
      <c r="FXA40" s="191"/>
      <c r="FXB40" s="191"/>
      <c r="FXC40" s="191"/>
      <c r="FXD40" s="191"/>
      <c r="FXE40" s="191"/>
      <c r="FXF40" s="191"/>
      <c r="FXG40" s="191"/>
      <c r="FXH40" s="191"/>
      <c r="FXI40" s="191"/>
      <c r="FXJ40" s="191"/>
      <c r="FXK40" s="191"/>
      <c r="FXL40" s="191"/>
      <c r="FXM40" s="191"/>
      <c r="FXN40" s="191"/>
      <c r="FXO40" s="191"/>
      <c r="FXP40" s="191"/>
      <c r="FXQ40" s="191"/>
      <c r="FXR40" s="191"/>
      <c r="FXS40" s="191"/>
      <c r="FXT40" s="191"/>
      <c r="FXU40" s="191"/>
      <c r="FXV40" s="191"/>
      <c r="FXW40" s="191"/>
      <c r="FXX40" s="191"/>
      <c r="FXY40" s="191"/>
      <c r="FXZ40" s="191"/>
      <c r="FYA40" s="191"/>
      <c r="FYB40" s="191"/>
      <c r="FYC40" s="191"/>
      <c r="FYD40" s="191"/>
      <c r="FYE40" s="191"/>
      <c r="FYF40" s="191"/>
      <c r="FYG40" s="191"/>
      <c r="FYH40" s="191"/>
      <c r="FYI40" s="191"/>
      <c r="FYJ40" s="191"/>
      <c r="FYK40" s="191"/>
      <c r="FYL40" s="191"/>
      <c r="FYM40" s="191"/>
      <c r="FYN40" s="191"/>
      <c r="FYO40" s="191"/>
      <c r="FYP40" s="191"/>
      <c r="FYQ40" s="191"/>
      <c r="FYR40" s="191"/>
      <c r="FYS40" s="191"/>
      <c r="FYT40" s="191"/>
      <c r="FYU40" s="191"/>
      <c r="FYV40" s="191"/>
      <c r="FYW40" s="191"/>
      <c r="FYX40" s="191"/>
      <c r="FYY40" s="191"/>
      <c r="FYZ40" s="191"/>
      <c r="FZA40" s="191"/>
      <c r="FZB40" s="191"/>
      <c r="FZC40" s="191"/>
      <c r="FZD40" s="191"/>
      <c r="FZE40" s="191"/>
      <c r="FZF40" s="191"/>
      <c r="FZG40" s="191"/>
      <c r="FZH40" s="191"/>
      <c r="FZI40" s="191"/>
      <c r="FZJ40" s="191"/>
      <c r="FZK40" s="191"/>
      <c r="FZL40" s="191"/>
      <c r="FZM40" s="191"/>
      <c r="FZN40" s="191"/>
      <c r="FZO40" s="191"/>
      <c r="FZP40" s="191"/>
      <c r="FZQ40" s="191"/>
      <c r="FZR40" s="191"/>
      <c r="FZS40" s="191"/>
      <c r="FZT40" s="191"/>
      <c r="FZU40" s="191"/>
      <c r="FZV40" s="191"/>
      <c r="FZW40" s="191"/>
      <c r="FZX40" s="191"/>
      <c r="FZY40" s="191"/>
      <c r="FZZ40" s="191"/>
      <c r="GAA40" s="191"/>
      <c r="GAB40" s="191"/>
      <c r="GAC40" s="191"/>
      <c r="GAD40" s="191"/>
      <c r="GAE40" s="191"/>
      <c r="GAF40" s="191"/>
      <c r="GAG40" s="191"/>
      <c r="GAH40" s="191"/>
      <c r="GAI40" s="191"/>
      <c r="GAJ40" s="191"/>
      <c r="GAK40" s="191"/>
      <c r="GAL40" s="191"/>
      <c r="GAM40" s="191"/>
      <c r="GAN40" s="191"/>
      <c r="GAO40" s="191"/>
      <c r="GAP40" s="191"/>
      <c r="GAQ40" s="191"/>
      <c r="GAR40" s="191"/>
      <c r="GAS40" s="191"/>
      <c r="GAT40" s="191"/>
      <c r="GAU40" s="191"/>
      <c r="GAV40" s="191"/>
      <c r="GAW40" s="191"/>
      <c r="GAX40" s="191"/>
      <c r="GAY40" s="191"/>
      <c r="GAZ40" s="191"/>
      <c r="GBA40" s="191"/>
      <c r="GBB40" s="191"/>
      <c r="GBC40" s="191"/>
      <c r="GBD40" s="191"/>
      <c r="GBE40" s="191"/>
      <c r="GBF40" s="191"/>
      <c r="GBG40" s="191"/>
      <c r="GBH40" s="191"/>
      <c r="GBI40" s="191"/>
      <c r="GBJ40" s="191"/>
      <c r="GBK40" s="191"/>
      <c r="GBL40" s="191"/>
      <c r="GBM40" s="191"/>
      <c r="GBN40" s="191"/>
      <c r="GBO40" s="191"/>
      <c r="GBP40" s="191"/>
      <c r="GBQ40" s="191"/>
      <c r="GBR40" s="191"/>
      <c r="GBS40" s="191"/>
      <c r="GBT40" s="191"/>
      <c r="GBU40" s="191"/>
      <c r="GBV40" s="191"/>
      <c r="GBW40" s="191"/>
      <c r="GBX40" s="191"/>
      <c r="GBY40" s="191"/>
      <c r="GBZ40" s="191"/>
      <c r="GCA40" s="191"/>
      <c r="GCB40" s="191"/>
      <c r="GCC40" s="191"/>
      <c r="GCD40" s="191"/>
      <c r="GCE40" s="191"/>
      <c r="GCF40" s="191"/>
      <c r="GCG40" s="191"/>
      <c r="GCH40" s="191"/>
      <c r="GCI40" s="191"/>
      <c r="GCJ40" s="191"/>
      <c r="GCK40" s="191"/>
      <c r="GCL40" s="191"/>
      <c r="GCM40" s="191"/>
      <c r="GCN40" s="191"/>
      <c r="GCO40" s="191"/>
      <c r="GCP40" s="191"/>
      <c r="GCQ40" s="191"/>
      <c r="GCR40" s="191"/>
      <c r="GCS40" s="191"/>
      <c r="GCT40" s="191"/>
      <c r="GCU40" s="191"/>
      <c r="GCV40" s="191"/>
      <c r="GCW40" s="191"/>
      <c r="GCX40" s="191"/>
      <c r="GCY40" s="191"/>
      <c r="GCZ40" s="191"/>
      <c r="GDA40" s="191"/>
      <c r="GDB40" s="191"/>
      <c r="GDC40" s="191"/>
      <c r="GDD40" s="191"/>
      <c r="GDE40" s="191"/>
      <c r="GDF40" s="191"/>
      <c r="GDG40" s="191"/>
      <c r="GDH40" s="191"/>
      <c r="GDI40" s="191"/>
      <c r="GDJ40" s="191"/>
      <c r="GDK40" s="191"/>
      <c r="GDL40" s="191"/>
      <c r="GDM40" s="191"/>
      <c r="GDN40" s="191"/>
      <c r="GDO40" s="191"/>
      <c r="GDP40" s="191"/>
      <c r="GDQ40" s="191"/>
      <c r="GDR40" s="191"/>
      <c r="GDS40" s="191"/>
      <c r="GDT40" s="191"/>
      <c r="GDU40" s="191"/>
      <c r="GDV40" s="191"/>
      <c r="GDW40" s="191"/>
      <c r="GDX40" s="191"/>
      <c r="GDY40" s="191"/>
      <c r="GDZ40" s="191"/>
      <c r="GEA40" s="191"/>
      <c r="GEB40" s="191"/>
      <c r="GEC40" s="191"/>
      <c r="GED40" s="191"/>
      <c r="GEE40" s="191"/>
      <c r="GEF40" s="191"/>
      <c r="GEG40" s="191"/>
      <c r="GEH40" s="191"/>
      <c r="GEI40" s="191"/>
      <c r="GEJ40" s="191"/>
      <c r="GEK40" s="191"/>
      <c r="GEL40" s="191"/>
      <c r="GEM40" s="191"/>
      <c r="GEN40" s="191"/>
      <c r="GEO40" s="191"/>
      <c r="GEP40" s="191"/>
      <c r="GEQ40" s="191"/>
      <c r="GER40" s="191"/>
      <c r="GES40" s="191"/>
      <c r="GET40" s="191"/>
      <c r="GEU40" s="191"/>
      <c r="GEV40" s="191"/>
      <c r="GEW40" s="191"/>
      <c r="GEX40" s="191"/>
      <c r="GEY40" s="191"/>
      <c r="GEZ40" s="191"/>
      <c r="GFA40" s="191"/>
      <c r="GFB40" s="191"/>
      <c r="GFC40" s="191"/>
      <c r="GFD40" s="191"/>
      <c r="GFE40" s="191"/>
      <c r="GFF40" s="191"/>
      <c r="GFG40" s="191"/>
      <c r="GFH40" s="191"/>
      <c r="GFI40" s="191"/>
      <c r="GFJ40" s="191"/>
      <c r="GFK40" s="191"/>
      <c r="GFL40" s="191"/>
      <c r="GFM40" s="191"/>
      <c r="GFN40" s="191"/>
      <c r="GFO40" s="191"/>
      <c r="GFP40" s="191"/>
      <c r="GFQ40" s="191"/>
      <c r="GFR40" s="191"/>
      <c r="GFS40" s="191"/>
      <c r="GFT40" s="191"/>
      <c r="GFU40" s="191"/>
      <c r="GFV40" s="191"/>
      <c r="GFW40" s="191"/>
      <c r="GFX40" s="191"/>
      <c r="GFY40" s="191"/>
      <c r="GFZ40" s="191"/>
      <c r="GGA40" s="191"/>
      <c r="GGB40" s="191"/>
      <c r="GGC40" s="191"/>
      <c r="GGD40" s="191"/>
      <c r="GGE40" s="191"/>
      <c r="GGF40" s="191"/>
      <c r="GGG40" s="191"/>
      <c r="GGH40" s="191"/>
      <c r="GGI40" s="191"/>
      <c r="GGJ40" s="191"/>
      <c r="GGK40" s="191"/>
      <c r="GGL40" s="191"/>
      <c r="GGM40" s="191"/>
      <c r="GGN40" s="191"/>
      <c r="GGO40" s="191"/>
      <c r="GGP40" s="191"/>
      <c r="GGQ40" s="191"/>
      <c r="GGR40" s="191"/>
      <c r="GGS40" s="191"/>
      <c r="GGT40" s="191"/>
      <c r="GGU40" s="191"/>
      <c r="GGV40" s="191"/>
      <c r="GGW40" s="191"/>
      <c r="GGX40" s="191"/>
      <c r="GGY40" s="191"/>
      <c r="GGZ40" s="191"/>
      <c r="GHA40" s="191"/>
      <c r="GHB40" s="191"/>
      <c r="GHC40" s="191"/>
      <c r="GHD40" s="191"/>
      <c r="GHE40" s="191"/>
      <c r="GHF40" s="191"/>
      <c r="GHG40" s="191"/>
      <c r="GHH40" s="191"/>
      <c r="GHI40" s="191"/>
      <c r="GHJ40" s="191"/>
      <c r="GHK40" s="191"/>
      <c r="GHL40" s="191"/>
      <c r="GHM40" s="191"/>
      <c r="GHN40" s="191"/>
      <c r="GHO40" s="191"/>
      <c r="GHP40" s="191"/>
      <c r="GHQ40" s="191"/>
      <c r="GHR40" s="191"/>
      <c r="GHS40" s="191"/>
      <c r="GHT40" s="191"/>
      <c r="GHU40" s="191"/>
      <c r="GHV40" s="191"/>
      <c r="GHW40" s="191"/>
      <c r="GHX40" s="191"/>
      <c r="GHY40" s="191"/>
      <c r="GHZ40" s="191"/>
      <c r="GIA40" s="191"/>
      <c r="GIB40" s="191"/>
      <c r="GIC40" s="191"/>
      <c r="GID40" s="191"/>
      <c r="GIE40" s="191"/>
      <c r="GIF40" s="191"/>
      <c r="GIG40" s="191"/>
      <c r="GIH40" s="191"/>
      <c r="GII40" s="191"/>
      <c r="GIJ40" s="191"/>
      <c r="GIK40" s="191"/>
      <c r="GIL40" s="191"/>
      <c r="GIM40" s="191"/>
      <c r="GIN40" s="191"/>
      <c r="GIO40" s="191"/>
      <c r="GIP40" s="191"/>
      <c r="GIQ40" s="191"/>
      <c r="GIR40" s="191"/>
      <c r="GIS40" s="191"/>
      <c r="GIT40" s="191"/>
      <c r="GIU40" s="191"/>
      <c r="GIV40" s="191"/>
      <c r="GIW40" s="191"/>
      <c r="GIX40" s="191"/>
      <c r="GIY40" s="191"/>
      <c r="GIZ40" s="191"/>
      <c r="GJA40" s="191"/>
      <c r="GJB40" s="191"/>
      <c r="GJC40" s="191"/>
      <c r="GJD40" s="191"/>
      <c r="GJE40" s="191"/>
      <c r="GJF40" s="191"/>
      <c r="GJG40" s="191"/>
      <c r="GJH40" s="191"/>
      <c r="GJI40" s="191"/>
      <c r="GJJ40" s="191"/>
      <c r="GJK40" s="191"/>
      <c r="GJL40" s="191"/>
      <c r="GJM40" s="191"/>
      <c r="GJN40" s="191"/>
      <c r="GJO40" s="191"/>
      <c r="GJP40" s="191"/>
      <c r="GJQ40" s="191"/>
      <c r="GJR40" s="191"/>
      <c r="GJS40" s="191"/>
      <c r="GJT40" s="191"/>
      <c r="GJU40" s="191"/>
      <c r="GJV40" s="191"/>
      <c r="GJW40" s="191"/>
      <c r="GJX40" s="191"/>
      <c r="GJY40" s="191"/>
      <c r="GJZ40" s="191"/>
      <c r="GKA40" s="191"/>
      <c r="GKB40" s="191"/>
      <c r="GKC40" s="191"/>
      <c r="GKD40" s="191"/>
      <c r="GKE40" s="191"/>
      <c r="GKF40" s="191"/>
      <c r="GKG40" s="191"/>
      <c r="GKH40" s="191"/>
      <c r="GKI40" s="191"/>
      <c r="GKJ40" s="191"/>
      <c r="GKK40" s="191"/>
      <c r="GKL40" s="191"/>
      <c r="GKM40" s="191"/>
      <c r="GKN40" s="191"/>
      <c r="GKO40" s="191"/>
      <c r="GKP40" s="191"/>
      <c r="GKQ40" s="191"/>
      <c r="GKR40" s="191"/>
      <c r="GKS40" s="191"/>
      <c r="GKT40" s="191"/>
      <c r="GKU40" s="191"/>
      <c r="GKV40" s="191"/>
      <c r="GKW40" s="191"/>
      <c r="GKX40" s="191"/>
      <c r="GKY40" s="191"/>
      <c r="GKZ40" s="191"/>
      <c r="GLA40" s="191"/>
      <c r="GLB40" s="191"/>
      <c r="GLC40" s="191"/>
      <c r="GLD40" s="191"/>
      <c r="GLE40" s="191"/>
      <c r="GLF40" s="191"/>
      <c r="GLG40" s="191"/>
      <c r="GLH40" s="191"/>
      <c r="GLI40" s="191"/>
      <c r="GLJ40" s="191"/>
      <c r="GLK40" s="191"/>
      <c r="GLL40" s="191"/>
      <c r="GLM40" s="191"/>
      <c r="GLN40" s="191"/>
      <c r="GLO40" s="191"/>
      <c r="GLP40" s="191"/>
      <c r="GLQ40" s="191"/>
      <c r="GLR40" s="191"/>
      <c r="GLS40" s="191"/>
      <c r="GLT40" s="191"/>
      <c r="GLU40" s="191"/>
      <c r="GLV40" s="191"/>
      <c r="GLW40" s="191"/>
      <c r="GLX40" s="191"/>
      <c r="GLY40" s="191"/>
      <c r="GLZ40" s="191"/>
      <c r="GMA40" s="191"/>
      <c r="GMB40" s="191"/>
      <c r="GMC40" s="191"/>
      <c r="GMD40" s="191"/>
      <c r="GME40" s="191"/>
      <c r="GMF40" s="191"/>
      <c r="GMG40" s="191"/>
      <c r="GMH40" s="191"/>
      <c r="GMI40" s="191"/>
      <c r="GMJ40" s="191"/>
      <c r="GMK40" s="191"/>
      <c r="GML40" s="191"/>
      <c r="GMM40" s="191"/>
      <c r="GMN40" s="191"/>
      <c r="GMO40" s="191"/>
      <c r="GMP40" s="191"/>
      <c r="GMQ40" s="191"/>
      <c r="GMR40" s="191"/>
      <c r="GMS40" s="191"/>
      <c r="GMT40" s="191"/>
      <c r="GMU40" s="191"/>
      <c r="GMV40" s="191"/>
      <c r="GMW40" s="191"/>
      <c r="GMX40" s="191"/>
      <c r="GMY40" s="191"/>
      <c r="GMZ40" s="191"/>
      <c r="GNA40" s="191"/>
      <c r="GNB40" s="191"/>
      <c r="GNC40" s="191"/>
      <c r="GND40" s="191"/>
      <c r="GNE40" s="191"/>
      <c r="GNF40" s="191"/>
      <c r="GNG40" s="191"/>
      <c r="GNH40" s="191"/>
      <c r="GNI40" s="191"/>
      <c r="GNJ40" s="191"/>
      <c r="GNK40" s="191"/>
      <c r="GNL40" s="191"/>
      <c r="GNM40" s="191"/>
      <c r="GNN40" s="191"/>
      <c r="GNO40" s="191"/>
      <c r="GNP40" s="191"/>
      <c r="GNQ40" s="191"/>
      <c r="GNR40" s="191"/>
      <c r="GNS40" s="191"/>
      <c r="GNT40" s="191"/>
      <c r="GNU40" s="191"/>
      <c r="GNV40" s="191"/>
      <c r="GNW40" s="191"/>
      <c r="GNX40" s="191"/>
      <c r="GNY40" s="191"/>
      <c r="GNZ40" s="191"/>
      <c r="GOA40" s="191"/>
      <c r="GOB40" s="191"/>
      <c r="GOC40" s="191"/>
      <c r="GOD40" s="191"/>
      <c r="GOE40" s="191"/>
      <c r="GOF40" s="191"/>
      <c r="GOG40" s="191"/>
      <c r="GOH40" s="191"/>
      <c r="GOI40" s="191"/>
      <c r="GOJ40" s="191"/>
      <c r="GOK40" s="191"/>
      <c r="GOL40" s="191"/>
      <c r="GOM40" s="191"/>
      <c r="GON40" s="191"/>
      <c r="GOO40" s="191"/>
      <c r="GOP40" s="191"/>
      <c r="GOQ40" s="191"/>
      <c r="GOR40" s="191"/>
      <c r="GOS40" s="191"/>
      <c r="GOT40" s="191"/>
      <c r="GOU40" s="191"/>
      <c r="GOV40" s="191"/>
      <c r="GOW40" s="191"/>
      <c r="GOX40" s="191"/>
      <c r="GOY40" s="191"/>
      <c r="GOZ40" s="191"/>
      <c r="GPA40" s="191"/>
      <c r="GPB40" s="191"/>
      <c r="GPC40" s="191"/>
      <c r="GPD40" s="191"/>
      <c r="GPE40" s="191"/>
      <c r="GPF40" s="191"/>
      <c r="GPG40" s="191"/>
      <c r="GPH40" s="191"/>
      <c r="GPI40" s="191"/>
      <c r="GPJ40" s="191"/>
      <c r="GPK40" s="191"/>
      <c r="GPL40" s="191"/>
      <c r="GPM40" s="191"/>
      <c r="GPN40" s="191"/>
      <c r="GPO40" s="191"/>
      <c r="GPP40" s="191"/>
      <c r="GPQ40" s="191"/>
      <c r="GPR40" s="191"/>
      <c r="GPS40" s="191"/>
      <c r="GPT40" s="191"/>
      <c r="GPU40" s="191"/>
      <c r="GPV40" s="191"/>
      <c r="GPW40" s="191"/>
      <c r="GPX40" s="191"/>
      <c r="GPY40" s="191"/>
      <c r="GPZ40" s="191"/>
      <c r="GQA40" s="191"/>
      <c r="GQB40" s="191"/>
      <c r="GQC40" s="191"/>
      <c r="GQD40" s="191"/>
      <c r="GQE40" s="191"/>
      <c r="GQF40" s="191"/>
      <c r="GQG40" s="191"/>
      <c r="GQH40" s="191"/>
      <c r="GQI40" s="191"/>
      <c r="GQJ40" s="191"/>
      <c r="GQK40" s="191"/>
      <c r="GQL40" s="191"/>
      <c r="GQM40" s="191"/>
      <c r="GQN40" s="191"/>
      <c r="GQO40" s="191"/>
      <c r="GQP40" s="191"/>
      <c r="GQQ40" s="191"/>
      <c r="GQR40" s="191"/>
      <c r="GQS40" s="191"/>
      <c r="GQT40" s="191"/>
      <c r="GQU40" s="191"/>
      <c r="GQV40" s="191"/>
      <c r="GQW40" s="191"/>
      <c r="GQX40" s="191"/>
      <c r="GQY40" s="191"/>
      <c r="GQZ40" s="191"/>
      <c r="GRA40" s="191"/>
      <c r="GRB40" s="191"/>
      <c r="GRC40" s="191"/>
      <c r="GRD40" s="191"/>
      <c r="GRE40" s="191"/>
      <c r="GRF40" s="191"/>
      <c r="GRG40" s="191"/>
      <c r="GRH40" s="191"/>
      <c r="GRI40" s="191"/>
      <c r="GRJ40" s="191"/>
      <c r="GRK40" s="191"/>
      <c r="GRL40" s="191"/>
      <c r="GRM40" s="191"/>
      <c r="GRN40" s="191"/>
      <c r="GRO40" s="191"/>
      <c r="GRP40" s="191"/>
      <c r="GRQ40" s="191"/>
      <c r="GRR40" s="191"/>
      <c r="GRS40" s="191"/>
      <c r="GRT40" s="191"/>
      <c r="GRU40" s="191"/>
      <c r="GRV40" s="191"/>
      <c r="GRW40" s="191"/>
      <c r="GRX40" s="191"/>
      <c r="GRY40" s="191"/>
      <c r="GRZ40" s="191"/>
      <c r="GSA40" s="191"/>
      <c r="GSB40" s="191"/>
      <c r="GSC40" s="191"/>
      <c r="GSD40" s="191"/>
      <c r="GSE40" s="191"/>
      <c r="GSF40" s="191"/>
      <c r="GSG40" s="191"/>
      <c r="GSH40" s="191"/>
      <c r="GSI40" s="191"/>
      <c r="GSJ40" s="191"/>
      <c r="GSK40" s="191"/>
      <c r="GSL40" s="191"/>
      <c r="GSM40" s="191"/>
      <c r="GSN40" s="191"/>
      <c r="GSO40" s="191"/>
      <c r="GSP40" s="191"/>
      <c r="GSQ40" s="191"/>
      <c r="GSR40" s="191"/>
      <c r="GSS40" s="191"/>
      <c r="GST40" s="191"/>
      <c r="GSU40" s="191"/>
      <c r="GSV40" s="191"/>
      <c r="GSW40" s="191"/>
      <c r="GSX40" s="191"/>
      <c r="GSY40" s="191"/>
      <c r="GSZ40" s="191"/>
      <c r="GTA40" s="191"/>
      <c r="GTB40" s="191"/>
      <c r="GTC40" s="191"/>
      <c r="GTD40" s="191"/>
      <c r="GTE40" s="191"/>
      <c r="GTF40" s="191"/>
      <c r="GTG40" s="191"/>
      <c r="GTH40" s="191"/>
      <c r="GTI40" s="191"/>
      <c r="GTJ40" s="191"/>
      <c r="GTK40" s="191"/>
      <c r="GTL40" s="191"/>
      <c r="GTM40" s="191"/>
      <c r="GTN40" s="191"/>
      <c r="GTO40" s="191"/>
      <c r="GTP40" s="191"/>
      <c r="GTQ40" s="191"/>
      <c r="GTR40" s="191"/>
      <c r="GTS40" s="191"/>
      <c r="GTT40" s="191"/>
      <c r="GTU40" s="191"/>
      <c r="GTV40" s="191"/>
      <c r="GTW40" s="191"/>
      <c r="GTX40" s="191"/>
      <c r="GTY40" s="191"/>
      <c r="GTZ40" s="191"/>
      <c r="GUA40" s="191"/>
      <c r="GUB40" s="191"/>
      <c r="GUC40" s="191"/>
      <c r="GUD40" s="191"/>
      <c r="GUE40" s="191"/>
      <c r="GUF40" s="191"/>
      <c r="GUG40" s="191"/>
      <c r="GUH40" s="191"/>
      <c r="GUI40" s="191"/>
      <c r="GUJ40" s="191"/>
      <c r="GUK40" s="191"/>
      <c r="GUL40" s="191"/>
      <c r="GUM40" s="191"/>
      <c r="GUN40" s="191"/>
      <c r="GUO40" s="191"/>
      <c r="GUP40" s="191"/>
      <c r="GUQ40" s="191"/>
      <c r="GUR40" s="191"/>
      <c r="GUS40" s="191"/>
      <c r="GUT40" s="191"/>
      <c r="GUU40" s="191"/>
      <c r="GUV40" s="191"/>
      <c r="GUW40" s="191"/>
      <c r="GUX40" s="191"/>
      <c r="GUY40" s="191"/>
      <c r="GUZ40" s="191"/>
      <c r="GVA40" s="191"/>
      <c r="GVB40" s="191"/>
      <c r="GVC40" s="191"/>
      <c r="GVD40" s="191"/>
      <c r="GVE40" s="191"/>
      <c r="GVF40" s="191"/>
      <c r="GVG40" s="191"/>
      <c r="GVH40" s="191"/>
      <c r="GVI40" s="191"/>
      <c r="GVJ40" s="191"/>
      <c r="GVK40" s="191"/>
      <c r="GVL40" s="191"/>
      <c r="GVM40" s="191"/>
      <c r="GVN40" s="191"/>
      <c r="GVO40" s="191"/>
      <c r="GVP40" s="191"/>
      <c r="GVQ40" s="191"/>
      <c r="GVR40" s="191"/>
      <c r="GVS40" s="191"/>
      <c r="GVT40" s="191"/>
      <c r="GVU40" s="191"/>
      <c r="GVV40" s="191"/>
      <c r="GVW40" s="191"/>
      <c r="GVX40" s="191"/>
      <c r="GVY40" s="191"/>
      <c r="GVZ40" s="191"/>
      <c r="GWA40" s="191"/>
      <c r="GWB40" s="191"/>
      <c r="GWC40" s="191"/>
      <c r="GWD40" s="191"/>
      <c r="GWE40" s="191"/>
      <c r="GWF40" s="191"/>
      <c r="GWG40" s="191"/>
      <c r="GWH40" s="191"/>
      <c r="GWI40" s="191"/>
      <c r="GWJ40" s="191"/>
      <c r="GWK40" s="191"/>
      <c r="GWL40" s="191"/>
      <c r="GWM40" s="191"/>
      <c r="GWN40" s="191"/>
      <c r="GWO40" s="191"/>
      <c r="GWP40" s="191"/>
      <c r="GWQ40" s="191"/>
      <c r="GWR40" s="191"/>
      <c r="GWS40" s="191"/>
      <c r="GWT40" s="191"/>
      <c r="GWU40" s="191"/>
      <c r="GWV40" s="191"/>
      <c r="GWW40" s="191"/>
      <c r="GWX40" s="191"/>
      <c r="GWY40" s="191"/>
      <c r="GWZ40" s="191"/>
      <c r="GXA40" s="191"/>
      <c r="GXB40" s="191"/>
      <c r="GXC40" s="191"/>
      <c r="GXD40" s="191"/>
      <c r="GXE40" s="191"/>
      <c r="GXF40" s="191"/>
      <c r="GXG40" s="191"/>
      <c r="GXH40" s="191"/>
      <c r="GXI40" s="191"/>
      <c r="GXJ40" s="191"/>
      <c r="GXK40" s="191"/>
      <c r="GXL40" s="191"/>
      <c r="GXM40" s="191"/>
      <c r="GXN40" s="191"/>
      <c r="GXO40" s="191"/>
      <c r="GXP40" s="191"/>
      <c r="GXQ40" s="191"/>
      <c r="GXR40" s="191"/>
      <c r="GXS40" s="191"/>
      <c r="GXT40" s="191"/>
      <c r="GXU40" s="191"/>
      <c r="GXV40" s="191"/>
      <c r="GXW40" s="191"/>
      <c r="GXX40" s="191"/>
      <c r="GXY40" s="191"/>
      <c r="GXZ40" s="191"/>
      <c r="GYA40" s="191"/>
      <c r="GYB40" s="191"/>
      <c r="GYC40" s="191"/>
      <c r="GYD40" s="191"/>
      <c r="GYE40" s="191"/>
      <c r="GYF40" s="191"/>
      <c r="GYG40" s="191"/>
      <c r="GYH40" s="191"/>
      <c r="GYI40" s="191"/>
      <c r="GYJ40" s="191"/>
      <c r="GYK40" s="191"/>
      <c r="GYL40" s="191"/>
      <c r="GYM40" s="191"/>
      <c r="GYN40" s="191"/>
      <c r="GYO40" s="191"/>
      <c r="GYP40" s="191"/>
      <c r="GYQ40" s="191"/>
      <c r="GYR40" s="191"/>
      <c r="GYS40" s="191"/>
      <c r="GYT40" s="191"/>
      <c r="GYU40" s="191"/>
      <c r="GYV40" s="191"/>
      <c r="GYW40" s="191"/>
      <c r="GYX40" s="191"/>
      <c r="GYY40" s="191"/>
      <c r="GYZ40" s="191"/>
      <c r="GZA40" s="191"/>
      <c r="GZB40" s="191"/>
      <c r="GZC40" s="191"/>
      <c r="GZD40" s="191"/>
      <c r="GZE40" s="191"/>
      <c r="GZF40" s="191"/>
      <c r="GZG40" s="191"/>
      <c r="GZH40" s="191"/>
      <c r="GZI40" s="191"/>
      <c r="GZJ40" s="191"/>
      <c r="GZK40" s="191"/>
      <c r="GZL40" s="191"/>
      <c r="GZM40" s="191"/>
      <c r="GZN40" s="191"/>
      <c r="GZO40" s="191"/>
      <c r="GZP40" s="191"/>
      <c r="GZQ40" s="191"/>
      <c r="GZR40" s="191"/>
      <c r="GZS40" s="191"/>
      <c r="GZT40" s="191"/>
      <c r="GZU40" s="191"/>
      <c r="GZV40" s="191"/>
      <c r="GZW40" s="191"/>
      <c r="GZX40" s="191"/>
      <c r="GZY40" s="191"/>
      <c r="GZZ40" s="191"/>
      <c r="HAA40" s="191"/>
      <c r="HAB40" s="191"/>
      <c r="HAC40" s="191"/>
      <c r="HAD40" s="191"/>
      <c r="HAE40" s="191"/>
      <c r="HAF40" s="191"/>
      <c r="HAG40" s="191"/>
      <c r="HAH40" s="191"/>
      <c r="HAI40" s="191"/>
      <c r="HAJ40" s="191"/>
      <c r="HAK40" s="191"/>
      <c r="HAL40" s="191"/>
      <c r="HAM40" s="191"/>
      <c r="HAN40" s="191"/>
      <c r="HAO40" s="191"/>
      <c r="HAP40" s="191"/>
      <c r="HAQ40" s="191"/>
      <c r="HAR40" s="191"/>
      <c r="HAS40" s="191"/>
      <c r="HAT40" s="191"/>
      <c r="HAU40" s="191"/>
      <c r="HAV40" s="191"/>
      <c r="HAW40" s="191"/>
      <c r="HAX40" s="191"/>
      <c r="HAY40" s="191"/>
      <c r="HAZ40" s="191"/>
      <c r="HBA40" s="191"/>
      <c r="HBB40" s="191"/>
      <c r="HBC40" s="191"/>
      <c r="HBD40" s="191"/>
      <c r="HBE40" s="191"/>
      <c r="HBF40" s="191"/>
      <c r="HBG40" s="191"/>
      <c r="HBH40" s="191"/>
      <c r="HBI40" s="191"/>
      <c r="HBJ40" s="191"/>
      <c r="HBK40" s="191"/>
      <c r="HBL40" s="191"/>
      <c r="HBM40" s="191"/>
      <c r="HBN40" s="191"/>
      <c r="HBO40" s="191"/>
      <c r="HBP40" s="191"/>
      <c r="HBQ40" s="191"/>
      <c r="HBR40" s="191"/>
      <c r="HBS40" s="191"/>
      <c r="HBT40" s="191"/>
      <c r="HBU40" s="191"/>
      <c r="HBV40" s="191"/>
      <c r="HBW40" s="191"/>
      <c r="HBX40" s="191"/>
      <c r="HBY40" s="191"/>
      <c r="HBZ40" s="191"/>
      <c r="HCA40" s="191"/>
      <c r="HCB40" s="191"/>
      <c r="HCC40" s="191"/>
      <c r="HCD40" s="191"/>
      <c r="HCE40" s="191"/>
      <c r="HCF40" s="191"/>
      <c r="HCG40" s="191"/>
      <c r="HCH40" s="191"/>
      <c r="HCI40" s="191"/>
      <c r="HCJ40" s="191"/>
      <c r="HCK40" s="191"/>
      <c r="HCL40" s="191"/>
      <c r="HCM40" s="191"/>
      <c r="HCN40" s="191"/>
      <c r="HCO40" s="191"/>
      <c r="HCP40" s="191"/>
      <c r="HCQ40" s="191"/>
      <c r="HCR40" s="191"/>
      <c r="HCS40" s="191"/>
      <c r="HCT40" s="191"/>
      <c r="HCU40" s="191"/>
      <c r="HCV40" s="191"/>
      <c r="HCW40" s="191"/>
      <c r="HCX40" s="191"/>
      <c r="HCY40" s="191"/>
      <c r="HCZ40" s="191"/>
      <c r="HDA40" s="191"/>
      <c r="HDB40" s="191"/>
      <c r="HDC40" s="191"/>
      <c r="HDD40" s="191"/>
      <c r="HDE40" s="191"/>
      <c r="HDF40" s="191"/>
      <c r="HDG40" s="191"/>
      <c r="HDH40" s="191"/>
      <c r="HDI40" s="191"/>
      <c r="HDJ40" s="191"/>
      <c r="HDK40" s="191"/>
      <c r="HDL40" s="191"/>
      <c r="HDM40" s="191"/>
      <c r="HDN40" s="191"/>
      <c r="HDO40" s="191"/>
      <c r="HDP40" s="191"/>
      <c r="HDQ40" s="191"/>
      <c r="HDR40" s="191"/>
      <c r="HDS40" s="191"/>
      <c r="HDT40" s="191"/>
      <c r="HDU40" s="191"/>
      <c r="HDV40" s="191"/>
      <c r="HDW40" s="191"/>
      <c r="HDX40" s="191"/>
      <c r="HDY40" s="191"/>
      <c r="HDZ40" s="191"/>
      <c r="HEA40" s="191"/>
      <c r="HEB40" s="191"/>
      <c r="HEC40" s="191"/>
      <c r="HED40" s="191"/>
      <c r="HEE40" s="191"/>
      <c r="HEF40" s="191"/>
      <c r="HEG40" s="191"/>
      <c r="HEH40" s="191"/>
      <c r="HEI40" s="191"/>
      <c r="HEJ40" s="191"/>
      <c r="HEK40" s="191"/>
      <c r="HEL40" s="191"/>
      <c r="HEM40" s="191"/>
      <c r="HEN40" s="191"/>
      <c r="HEO40" s="191"/>
      <c r="HEP40" s="191"/>
      <c r="HEQ40" s="191"/>
      <c r="HER40" s="191"/>
      <c r="HES40" s="191"/>
      <c r="HET40" s="191"/>
      <c r="HEU40" s="191"/>
      <c r="HEV40" s="191"/>
      <c r="HEW40" s="191"/>
      <c r="HEX40" s="191"/>
      <c r="HEY40" s="191"/>
      <c r="HEZ40" s="191"/>
      <c r="HFA40" s="191"/>
      <c r="HFB40" s="191"/>
      <c r="HFC40" s="191"/>
      <c r="HFD40" s="191"/>
      <c r="HFE40" s="191"/>
      <c r="HFF40" s="191"/>
      <c r="HFG40" s="191"/>
      <c r="HFH40" s="191"/>
      <c r="HFI40" s="191"/>
      <c r="HFJ40" s="191"/>
      <c r="HFK40" s="191"/>
      <c r="HFL40" s="191"/>
      <c r="HFM40" s="191"/>
      <c r="HFN40" s="191"/>
      <c r="HFO40" s="191"/>
      <c r="HFP40" s="191"/>
      <c r="HFQ40" s="191"/>
      <c r="HFR40" s="191"/>
      <c r="HFS40" s="191"/>
      <c r="HFT40" s="191"/>
      <c r="HFU40" s="191"/>
      <c r="HFV40" s="191"/>
      <c r="HFW40" s="191"/>
      <c r="HFX40" s="191"/>
      <c r="HFY40" s="191"/>
      <c r="HFZ40" s="191"/>
      <c r="HGA40" s="191"/>
      <c r="HGB40" s="191"/>
      <c r="HGC40" s="191"/>
      <c r="HGD40" s="191"/>
      <c r="HGE40" s="191"/>
      <c r="HGF40" s="191"/>
      <c r="HGG40" s="191"/>
      <c r="HGH40" s="191"/>
      <c r="HGI40" s="191"/>
      <c r="HGJ40" s="191"/>
      <c r="HGK40" s="191"/>
      <c r="HGL40" s="191"/>
      <c r="HGM40" s="191"/>
      <c r="HGN40" s="191"/>
      <c r="HGO40" s="191"/>
      <c r="HGP40" s="191"/>
      <c r="HGQ40" s="191"/>
      <c r="HGR40" s="191"/>
      <c r="HGS40" s="191"/>
      <c r="HGT40" s="191"/>
      <c r="HGU40" s="191"/>
      <c r="HGV40" s="191"/>
      <c r="HGW40" s="191"/>
      <c r="HGX40" s="191"/>
      <c r="HGY40" s="191"/>
      <c r="HGZ40" s="191"/>
      <c r="HHA40" s="191"/>
      <c r="HHB40" s="191"/>
      <c r="HHC40" s="191"/>
      <c r="HHD40" s="191"/>
      <c r="HHE40" s="191"/>
      <c r="HHF40" s="191"/>
      <c r="HHG40" s="191"/>
      <c r="HHH40" s="191"/>
      <c r="HHI40" s="191"/>
      <c r="HHJ40" s="191"/>
      <c r="HHK40" s="191"/>
      <c r="HHL40" s="191"/>
      <c r="HHM40" s="191"/>
      <c r="HHN40" s="191"/>
      <c r="HHO40" s="191"/>
      <c r="HHP40" s="191"/>
      <c r="HHQ40" s="191"/>
      <c r="HHR40" s="191"/>
      <c r="HHS40" s="191"/>
      <c r="HHT40" s="191"/>
      <c r="HHU40" s="191"/>
      <c r="HHV40" s="191"/>
      <c r="HHW40" s="191"/>
      <c r="HHX40" s="191"/>
      <c r="HHY40" s="191"/>
      <c r="HHZ40" s="191"/>
      <c r="HIA40" s="191"/>
      <c r="HIB40" s="191"/>
      <c r="HIC40" s="191"/>
      <c r="HID40" s="191"/>
      <c r="HIE40" s="191"/>
      <c r="HIF40" s="191"/>
      <c r="HIG40" s="191"/>
      <c r="HIH40" s="191"/>
      <c r="HII40" s="191"/>
      <c r="HIJ40" s="191"/>
      <c r="HIK40" s="191"/>
      <c r="HIL40" s="191"/>
      <c r="HIM40" s="191"/>
      <c r="HIN40" s="191"/>
      <c r="HIO40" s="191"/>
      <c r="HIP40" s="191"/>
      <c r="HIQ40" s="191"/>
      <c r="HIR40" s="191"/>
      <c r="HIS40" s="191"/>
      <c r="HIT40" s="191"/>
      <c r="HIU40" s="191"/>
      <c r="HIV40" s="191"/>
      <c r="HIW40" s="191"/>
      <c r="HIX40" s="191"/>
      <c r="HIY40" s="191"/>
      <c r="HIZ40" s="191"/>
      <c r="HJA40" s="191"/>
      <c r="HJB40" s="191"/>
      <c r="HJC40" s="191"/>
      <c r="HJD40" s="191"/>
      <c r="HJE40" s="191"/>
      <c r="HJF40" s="191"/>
      <c r="HJG40" s="191"/>
      <c r="HJH40" s="191"/>
      <c r="HJI40" s="191"/>
      <c r="HJJ40" s="191"/>
      <c r="HJK40" s="191"/>
      <c r="HJL40" s="191"/>
      <c r="HJM40" s="191"/>
      <c r="HJN40" s="191"/>
      <c r="HJO40" s="191"/>
      <c r="HJP40" s="191"/>
      <c r="HJQ40" s="191"/>
      <c r="HJR40" s="191"/>
      <c r="HJS40" s="191"/>
      <c r="HJT40" s="191"/>
      <c r="HJU40" s="191"/>
      <c r="HJV40" s="191"/>
      <c r="HJW40" s="191"/>
      <c r="HJX40" s="191"/>
      <c r="HJY40" s="191"/>
      <c r="HJZ40" s="191"/>
      <c r="HKA40" s="191"/>
      <c r="HKB40" s="191"/>
      <c r="HKC40" s="191"/>
      <c r="HKD40" s="191"/>
      <c r="HKE40" s="191"/>
      <c r="HKF40" s="191"/>
      <c r="HKG40" s="191"/>
      <c r="HKH40" s="191"/>
      <c r="HKI40" s="191"/>
      <c r="HKJ40" s="191"/>
      <c r="HKK40" s="191"/>
      <c r="HKL40" s="191"/>
      <c r="HKM40" s="191"/>
      <c r="HKN40" s="191"/>
      <c r="HKO40" s="191"/>
      <c r="HKP40" s="191"/>
      <c r="HKQ40" s="191"/>
      <c r="HKR40" s="191"/>
      <c r="HKS40" s="191"/>
      <c r="HKT40" s="191"/>
      <c r="HKU40" s="191"/>
      <c r="HKV40" s="191"/>
      <c r="HKW40" s="191"/>
      <c r="HKX40" s="191"/>
      <c r="HKY40" s="191"/>
      <c r="HKZ40" s="191"/>
      <c r="HLA40" s="191"/>
      <c r="HLB40" s="191"/>
      <c r="HLC40" s="191"/>
      <c r="HLD40" s="191"/>
      <c r="HLE40" s="191"/>
      <c r="HLF40" s="191"/>
      <c r="HLG40" s="191"/>
      <c r="HLH40" s="191"/>
      <c r="HLI40" s="191"/>
      <c r="HLJ40" s="191"/>
      <c r="HLK40" s="191"/>
      <c r="HLL40" s="191"/>
      <c r="HLM40" s="191"/>
      <c r="HLN40" s="191"/>
      <c r="HLO40" s="191"/>
      <c r="HLP40" s="191"/>
      <c r="HLQ40" s="191"/>
      <c r="HLR40" s="191"/>
      <c r="HLS40" s="191"/>
      <c r="HLT40" s="191"/>
      <c r="HLU40" s="191"/>
      <c r="HLV40" s="191"/>
      <c r="HLW40" s="191"/>
      <c r="HLX40" s="191"/>
      <c r="HLY40" s="191"/>
      <c r="HLZ40" s="191"/>
      <c r="HMA40" s="191"/>
      <c r="HMB40" s="191"/>
      <c r="HMC40" s="191"/>
      <c r="HMD40" s="191"/>
      <c r="HME40" s="191"/>
      <c r="HMF40" s="191"/>
      <c r="HMG40" s="191"/>
      <c r="HMH40" s="191"/>
      <c r="HMI40" s="191"/>
      <c r="HMJ40" s="191"/>
      <c r="HMK40" s="191"/>
      <c r="HML40" s="191"/>
      <c r="HMM40" s="191"/>
      <c r="HMN40" s="191"/>
      <c r="HMO40" s="191"/>
      <c r="HMP40" s="191"/>
      <c r="HMQ40" s="191"/>
      <c r="HMR40" s="191"/>
      <c r="HMS40" s="191"/>
      <c r="HMT40" s="191"/>
      <c r="HMU40" s="191"/>
      <c r="HMV40" s="191"/>
      <c r="HMW40" s="191"/>
      <c r="HMX40" s="191"/>
      <c r="HMY40" s="191"/>
      <c r="HMZ40" s="191"/>
      <c r="HNA40" s="191"/>
      <c r="HNB40" s="191"/>
      <c r="HNC40" s="191"/>
      <c r="HND40" s="191"/>
      <c r="HNE40" s="191"/>
      <c r="HNF40" s="191"/>
      <c r="HNG40" s="191"/>
      <c r="HNH40" s="191"/>
      <c r="HNI40" s="191"/>
      <c r="HNJ40" s="191"/>
      <c r="HNK40" s="191"/>
      <c r="HNL40" s="191"/>
      <c r="HNM40" s="191"/>
      <c r="HNN40" s="191"/>
      <c r="HNO40" s="191"/>
      <c r="HNP40" s="191"/>
      <c r="HNQ40" s="191"/>
      <c r="HNR40" s="191"/>
      <c r="HNS40" s="191"/>
      <c r="HNT40" s="191"/>
      <c r="HNU40" s="191"/>
      <c r="HNV40" s="191"/>
      <c r="HNW40" s="191"/>
      <c r="HNX40" s="191"/>
      <c r="HNY40" s="191"/>
      <c r="HNZ40" s="191"/>
      <c r="HOA40" s="191"/>
      <c r="HOB40" s="191"/>
      <c r="HOC40" s="191"/>
      <c r="HOD40" s="191"/>
      <c r="HOE40" s="191"/>
      <c r="HOF40" s="191"/>
      <c r="HOG40" s="191"/>
      <c r="HOH40" s="191"/>
      <c r="HOI40" s="191"/>
      <c r="HOJ40" s="191"/>
      <c r="HOK40" s="191"/>
      <c r="HOL40" s="191"/>
      <c r="HOM40" s="191"/>
      <c r="HON40" s="191"/>
      <c r="HOO40" s="191"/>
      <c r="HOP40" s="191"/>
      <c r="HOQ40" s="191"/>
      <c r="HOR40" s="191"/>
      <c r="HOS40" s="191"/>
      <c r="HOT40" s="191"/>
      <c r="HOU40" s="191"/>
      <c r="HOV40" s="191"/>
      <c r="HOW40" s="191"/>
      <c r="HOX40" s="191"/>
      <c r="HOY40" s="191"/>
      <c r="HOZ40" s="191"/>
      <c r="HPA40" s="191"/>
      <c r="HPB40" s="191"/>
      <c r="HPC40" s="191"/>
      <c r="HPD40" s="191"/>
      <c r="HPE40" s="191"/>
      <c r="HPF40" s="191"/>
      <c r="HPG40" s="191"/>
      <c r="HPH40" s="191"/>
      <c r="HPI40" s="191"/>
      <c r="HPJ40" s="191"/>
      <c r="HPK40" s="191"/>
      <c r="HPL40" s="191"/>
      <c r="HPM40" s="191"/>
      <c r="HPN40" s="191"/>
      <c r="HPO40" s="191"/>
      <c r="HPP40" s="191"/>
      <c r="HPQ40" s="191"/>
      <c r="HPR40" s="191"/>
      <c r="HPS40" s="191"/>
      <c r="HPT40" s="191"/>
      <c r="HPU40" s="191"/>
      <c r="HPV40" s="191"/>
      <c r="HPW40" s="191"/>
      <c r="HPX40" s="191"/>
      <c r="HPY40" s="191"/>
      <c r="HPZ40" s="191"/>
      <c r="HQA40" s="191"/>
      <c r="HQB40" s="191"/>
      <c r="HQC40" s="191"/>
      <c r="HQD40" s="191"/>
      <c r="HQE40" s="191"/>
      <c r="HQF40" s="191"/>
      <c r="HQG40" s="191"/>
      <c r="HQH40" s="191"/>
      <c r="HQI40" s="191"/>
      <c r="HQJ40" s="191"/>
      <c r="HQK40" s="191"/>
      <c r="HQL40" s="191"/>
      <c r="HQM40" s="191"/>
      <c r="HQN40" s="191"/>
      <c r="HQO40" s="191"/>
      <c r="HQP40" s="191"/>
      <c r="HQQ40" s="191"/>
      <c r="HQR40" s="191"/>
      <c r="HQS40" s="191"/>
      <c r="HQT40" s="191"/>
      <c r="HQU40" s="191"/>
      <c r="HQV40" s="191"/>
      <c r="HQW40" s="191"/>
      <c r="HQX40" s="191"/>
      <c r="HQY40" s="191"/>
      <c r="HQZ40" s="191"/>
      <c r="HRA40" s="191"/>
      <c r="HRB40" s="191"/>
      <c r="HRC40" s="191"/>
      <c r="HRD40" s="191"/>
      <c r="HRE40" s="191"/>
      <c r="HRF40" s="191"/>
      <c r="HRG40" s="191"/>
      <c r="HRH40" s="191"/>
      <c r="HRI40" s="191"/>
      <c r="HRJ40" s="191"/>
      <c r="HRK40" s="191"/>
      <c r="HRL40" s="191"/>
      <c r="HRM40" s="191"/>
      <c r="HRN40" s="191"/>
      <c r="HRO40" s="191"/>
      <c r="HRP40" s="191"/>
      <c r="HRQ40" s="191"/>
      <c r="HRR40" s="191"/>
      <c r="HRS40" s="191"/>
      <c r="HRT40" s="191"/>
      <c r="HRU40" s="191"/>
      <c r="HRV40" s="191"/>
      <c r="HRW40" s="191"/>
      <c r="HRX40" s="191"/>
      <c r="HRY40" s="191"/>
      <c r="HRZ40" s="191"/>
      <c r="HSA40" s="191"/>
      <c r="HSB40" s="191"/>
      <c r="HSC40" s="191"/>
      <c r="HSD40" s="191"/>
      <c r="HSE40" s="191"/>
      <c r="HSF40" s="191"/>
      <c r="HSG40" s="191"/>
      <c r="HSH40" s="191"/>
      <c r="HSI40" s="191"/>
      <c r="HSJ40" s="191"/>
      <c r="HSK40" s="191"/>
      <c r="HSL40" s="191"/>
      <c r="HSM40" s="191"/>
      <c r="HSN40" s="191"/>
      <c r="HSO40" s="191"/>
      <c r="HSP40" s="191"/>
      <c r="HSQ40" s="191"/>
      <c r="HSR40" s="191"/>
      <c r="HSS40" s="191"/>
      <c r="HST40" s="191"/>
      <c r="HSU40" s="191"/>
      <c r="HSV40" s="191"/>
      <c r="HSW40" s="191"/>
      <c r="HSX40" s="191"/>
      <c r="HSY40" s="191"/>
      <c r="HSZ40" s="191"/>
      <c r="HTA40" s="191"/>
      <c r="HTB40" s="191"/>
      <c r="HTC40" s="191"/>
      <c r="HTD40" s="191"/>
      <c r="HTE40" s="191"/>
      <c r="HTF40" s="191"/>
      <c r="HTG40" s="191"/>
      <c r="HTH40" s="191"/>
      <c r="HTI40" s="191"/>
      <c r="HTJ40" s="191"/>
      <c r="HTK40" s="191"/>
      <c r="HTL40" s="191"/>
      <c r="HTM40" s="191"/>
      <c r="HTN40" s="191"/>
      <c r="HTO40" s="191"/>
      <c r="HTP40" s="191"/>
      <c r="HTQ40" s="191"/>
      <c r="HTR40" s="191"/>
      <c r="HTS40" s="191"/>
      <c r="HTT40" s="191"/>
      <c r="HTU40" s="191"/>
      <c r="HTV40" s="191"/>
      <c r="HTW40" s="191"/>
      <c r="HTX40" s="191"/>
      <c r="HTY40" s="191"/>
      <c r="HTZ40" s="191"/>
      <c r="HUA40" s="191"/>
      <c r="HUB40" s="191"/>
      <c r="HUC40" s="191"/>
      <c r="HUD40" s="191"/>
      <c r="HUE40" s="191"/>
      <c r="HUF40" s="191"/>
      <c r="HUG40" s="191"/>
      <c r="HUH40" s="191"/>
      <c r="HUI40" s="191"/>
      <c r="HUJ40" s="191"/>
      <c r="HUK40" s="191"/>
      <c r="HUL40" s="191"/>
      <c r="HUM40" s="191"/>
      <c r="HUN40" s="191"/>
      <c r="HUO40" s="191"/>
      <c r="HUP40" s="191"/>
      <c r="HUQ40" s="191"/>
      <c r="HUR40" s="191"/>
      <c r="HUS40" s="191"/>
      <c r="HUT40" s="191"/>
      <c r="HUU40" s="191"/>
      <c r="HUV40" s="191"/>
      <c r="HUW40" s="191"/>
      <c r="HUX40" s="191"/>
      <c r="HUY40" s="191"/>
      <c r="HUZ40" s="191"/>
      <c r="HVA40" s="191"/>
      <c r="HVB40" s="191"/>
      <c r="HVC40" s="191"/>
      <c r="HVD40" s="191"/>
      <c r="HVE40" s="191"/>
      <c r="HVF40" s="191"/>
      <c r="HVG40" s="191"/>
      <c r="HVH40" s="191"/>
      <c r="HVI40" s="191"/>
      <c r="HVJ40" s="191"/>
      <c r="HVK40" s="191"/>
      <c r="HVL40" s="191"/>
      <c r="HVM40" s="191"/>
      <c r="HVN40" s="191"/>
      <c r="HVO40" s="191"/>
      <c r="HVP40" s="191"/>
      <c r="HVQ40" s="191"/>
      <c r="HVR40" s="191"/>
      <c r="HVS40" s="191"/>
      <c r="HVT40" s="191"/>
      <c r="HVU40" s="191"/>
      <c r="HVV40" s="191"/>
      <c r="HVW40" s="191"/>
      <c r="HVX40" s="191"/>
      <c r="HVY40" s="191"/>
      <c r="HVZ40" s="191"/>
      <c r="HWA40" s="191"/>
      <c r="HWB40" s="191"/>
      <c r="HWC40" s="191"/>
      <c r="HWD40" s="191"/>
      <c r="HWE40" s="191"/>
      <c r="HWF40" s="191"/>
      <c r="HWG40" s="191"/>
      <c r="HWH40" s="191"/>
      <c r="HWI40" s="191"/>
      <c r="HWJ40" s="191"/>
      <c r="HWK40" s="191"/>
      <c r="HWL40" s="191"/>
      <c r="HWM40" s="191"/>
      <c r="HWN40" s="191"/>
      <c r="HWO40" s="191"/>
      <c r="HWP40" s="191"/>
      <c r="HWQ40" s="191"/>
      <c r="HWR40" s="191"/>
      <c r="HWS40" s="191"/>
      <c r="HWT40" s="191"/>
      <c r="HWU40" s="191"/>
      <c r="HWV40" s="191"/>
      <c r="HWW40" s="191"/>
      <c r="HWX40" s="191"/>
      <c r="HWY40" s="191"/>
      <c r="HWZ40" s="191"/>
      <c r="HXA40" s="191"/>
      <c r="HXB40" s="191"/>
      <c r="HXC40" s="191"/>
      <c r="HXD40" s="191"/>
      <c r="HXE40" s="191"/>
      <c r="HXF40" s="191"/>
      <c r="HXG40" s="191"/>
      <c r="HXH40" s="191"/>
      <c r="HXI40" s="191"/>
      <c r="HXJ40" s="191"/>
      <c r="HXK40" s="191"/>
      <c r="HXL40" s="191"/>
      <c r="HXM40" s="191"/>
      <c r="HXN40" s="191"/>
      <c r="HXO40" s="191"/>
      <c r="HXP40" s="191"/>
      <c r="HXQ40" s="191"/>
      <c r="HXR40" s="191"/>
      <c r="HXS40" s="191"/>
      <c r="HXT40" s="191"/>
      <c r="HXU40" s="191"/>
      <c r="HXV40" s="191"/>
      <c r="HXW40" s="191"/>
      <c r="HXX40" s="191"/>
      <c r="HXY40" s="191"/>
      <c r="HXZ40" s="191"/>
      <c r="HYA40" s="191"/>
      <c r="HYB40" s="191"/>
      <c r="HYC40" s="191"/>
      <c r="HYD40" s="191"/>
      <c r="HYE40" s="191"/>
      <c r="HYF40" s="191"/>
      <c r="HYG40" s="191"/>
      <c r="HYH40" s="191"/>
      <c r="HYI40" s="191"/>
      <c r="HYJ40" s="191"/>
      <c r="HYK40" s="191"/>
      <c r="HYL40" s="191"/>
      <c r="HYM40" s="191"/>
      <c r="HYN40" s="191"/>
      <c r="HYO40" s="191"/>
      <c r="HYP40" s="191"/>
      <c r="HYQ40" s="191"/>
      <c r="HYR40" s="191"/>
      <c r="HYS40" s="191"/>
      <c r="HYT40" s="191"/>
      <c r="HYU40" s="191"/>
      <c r="HYV40" s="191"/>
      <c r="HYW40" s="191"/>
      <c r="HYX40" s="191"/>
      <c r="HYY40" s="191"/>
      <c r="HYZ40" s="191"/>
      <c r="HZA40" s="191"/>
      <c r="HZB40" s="191"/>
      <c r="HZC40" s="191"/>
      <c r="HZD40" s="191"/>
      <c r="HZE40" s="191"/>
      <c r="HZF40" s="191"/>
      <c r="HZG40" s="191"/>
      <c r="HZH40" s="191"/>
      <c r="HZI40" s="191"/>
      <c r="HZJ40" s="191"/>
      <c r="HZK40" s="191"/>
      <c r="HZL40" s="191"/>
      <c r="HZM40" s="191"/>
      <c r="HZN40" s="191"/>
      <c r="HZO40" s="191"/>
      <c r="HZP40" s="191"/>
      <c r="HZQ40" s="191"/>
      <c r="HZR40" s="191"/>
      <c r="HZS40" s="191"/>
      <c r="HZT40" s="191"/>
      <c r="HZU40" s="191"/>
      <c r="HZV40" s="191"/>
      <c r="HZW40" s="191"/>
      <c r="HZX40" s="191"/>
      <c r="HZY40" s="191"/>
      <c r="HZZ40" s="191"/>
      <c r="IAA40" s="191"/>
      <c r="IAB40" s="191"/>
      <c r="IAC40" s="191"/>
      <c r="IAD40" s="191"/>
      <c r="IAE40" s="191"/>
      <c r="IAF40" s="191"/>
      <c r="IAG40" s="191"/>
      <c r="IAH40" s="191"/>
      <c r="IAI40" s="191"/>
      <c r="IAJ40" s="191"/>
      <c r="IAK40" s="191"/>
      <c r="IAL40" s="191"/>
      <c r="IAM40" s="191"/>
      <c r="IAN40" s="191"/>
      <c r="IAO40" s="191"/>
      <c r="IAP40" s="191"/>
      <c r="IAQ40" s="191"/>
      <c r="IAR40" s="191"/>
      <c r="IAS40" s="191"/>
      <c r="IAT40" s="191"/>
      <c r="IAU40" s="191"/>
      <c r="IAV40" s="191"/>
      <c r="IAW40" s="191"/>
      <c r="IAX40" s="191"/>
      <c r="IAY40" s="191"/>
      <c r="IAZ40" s="191"/>
      <c r="IBA40" s="191"/>
      <c r="IBB40" s="191"/>
      <c r="IBC40" s="191"/>
      <c r="IBD40" s="191"/>
      <c r="IBE40" s="191"/>
      <c r="IBF40" s="191"/>
      <c r="IBG40" s="191"/>
      <c r="IBH40" s="191"/>
      <c r="IBI40" s="191"/>
      <c r="IBJ40" s="191"/>
      <c r="IBK40" s="191"/>
      <c r="IBL40" s="191"/>
      <c r="IBM40" s="191"/>
      <c r="IBN40" s="191"/>
      <c r="IBO40" s="191"/>
      <c r="IBP40" s="191"/>
      <c r="IBQ40" s="191"/>
      <c r="IBR40" s="191"/>
      <c r="IBS40" s="191"/>
      <c r="IBT40" s="191"/>
      <c r="IBU40" s="191"/>
      <c r="IBV40" s="191"/>
      <c r="IBW40" s="191"/>
      <c r="IBX40" s="191"/>
      <c r="IBY40" s="191"/>
      <c r="IBZ40" s="191"/>
      <c r="ICA40" s="191"/>
      <c r="ICB40" s="191"/>
      <c r="ICC40" s="191"/>
      <c r="ICD40" s="191"/>
      <c r="ICE40" s="191"/>
      <c r="ICF40" s="191"/>
      <c r="ICG40" s="191"/>
      <c r="ICH40" s="191"/>
      <c r="ICI40" s="191"/>
      <c r="ICJ40" s="191"/>
      <c r="ICK40" s="191"/>
      <c r="ICL40" s="191"/>
      <c r="ICM40" s="191"/>
      <c r="ICN40" s="191"/>
      <c r="ICO40" s="191"/>
      <c r="ICP40" s="191"/>
      <c r="ICQ40" s="191"/>
      <c r="ICR40" s="191"/>
      <c r="ICS40" s="191"/>
      <c r="ICT40" s="191"/>
      <c r="ICU40" s="191"/>
      <c r="ICV40" s="191"/>
      <c r="ICW40" s="191"/>
      <c r="ICX40" s="191"/>
      <c r="ICY40" s="191"/>
      <c r="ICZ40" s="191"/>
      <c r="IDA40" s="191"/>
      <c r="IDB40" s="191"/>
      <c r="IDC40" s="191"/>
      <c r="IDD40" s="191"/>
      <c r="IDE40" s="191"/>
      <c r="IDF40" s="191"/>
      <c r="IDG40" s="191"/>
      <c r="IDH40" s="191"/>
      <c r="IDI40" s="191"/>
      <c r="IDJ40" s="191"/>
      <c r="IDK40" s="191"/>
      <c r="IDL40" s="191"/>
      <c r="IDM40" s="191"/>
      <c r="IDN40" s="191"/>
      <c r="IDO40" s="191"/>
      <c r="IDP40" s="191"/>
      <c r="IDQ40" s="191"/>
      <c r="IDR40" s="191"/>
      <c r="IDS40" s="191"/>
      <c r="IDT40" s="191"/>
      <c r="IDU40" s="191"/>
      <c r="IDV40" s="191"/>
      <c r="IDW40" s="191"/>
      <c r="IDX40" s="191"/>
      <c r="IDY40" s="191"/>
      <c r="IDZ40" s="191"/>
      <c r="IEA40" s="191"/>
      <c r="IEB40" s="191"/>
      <c r="IEC40" s="191"/>
      <c r="IED40" s="191"/>
      <c r="IEE40" s="191"/>
      <c r="IEF40" s="191"/>
      <c r="IEG40" s="191"/>
      <c r="IEH40" s="191"/>
      <c r="IEI40" s="191"/>
      <c r="IEJ40" s="191"/>
      <c r="IEK40" s="191"/>
      <c r="IEL40" s="191"/>
      <c r="IEM40" s="191"/>
      <c r="IEN40" s="191"/>
      <c r="IEO40" s="191"/>
      <c r="IEP40" s="191"/>
      <c r="IEQ40" s="191"/>
      <c r="IER40" s="191"/>
      <c r="IES40" s="191"/>
      <c r="IET40" s="191"/>
      <c r="IEU40" s="191"/>
      <c r="IEV40" s="191"/>
      <c r="IEW40" s="191"/>
      <c r="IEX40" s="191"/>
      <c r="IEY40" s="191"/>
      <c r="IEZ40" s="191"/>
      <c r="IFA40" s="191"/>
      <c r="IFB40" s="191"/>
      <c r="IFC40" s="191"/>
      <c r="IFD40" s="191"/>
      <c r="IFE40" s="191"/>
      <c r="IFF40" s="191"/>
      <c r="IFG40" s="191"/>
      <c r="IFH40" s="191"/>
      <c r="IFI40" s="191"/>
      <c r="IFJ40" s="191"/>
      <c r="IFK40" s="191"/>
      <c r="IFL40" s="191"/>
      <c r="IFM40" s="191"/>
      <c r="IFN40" s="191"/>
      <c r="IFO40" s="191"/>
      <c r="IFP40" s="191"/>
      <c r="IFQ40" s="191"/>
      <c r="IFR40" s="191"/>
      <c r="IFS40" s="191"/>
      <c r="IFT40" s="191"/>
      <c r="IFU40" s="191"/>
      <c r="IFV40" s="191"/>
      <c r="IFW40" s="191"/>
      <c r="IFX40" s="191"/>
      <c r="IFY40" s="191"/>
      <c r="IFZ40" s="191"/>
      <c r="IGA40" s="191"/>
      <c r="IGB40" s="191"/>
      <c r="IGC40" s="191"/>
      <c r="IGD40" s="191"/>
      <c r="IGE40" s="191"/>
      <c r="IGF40" s="191"/>
      <c r="IGG40" s="191"/>
      <c r="IGH40" s="191"/>
      <c r="IGI40" s="191"/>
      <c r="IGJ40" s="191"/>
      <c r="IGK40" s="191"/>
      <c r="IGL40" s="191"/>
      <c r="IGM40" s="191"/>
      <c r="IGN40" s="191"/>
      <c r="IGO40" s="191"/>
      <c r="IGP40" s="191"/>
      <c r="IGQ40" s="191"/>
      <c r="IGR40" s="191"/>
      <c r="IGS40" s="191"/>
      <c r="IGT40" s="191"/>
      <c r="IGU40" s="191"/>
      <c r="IGV40" s="191"/>
      <c r="IGW40" s="191"/>
      <c r="IGX40" s="191"/>
      <c r="IGY40" s="191"/>
      <c r="IGZ40" s="191"/>
      <c r="IHA40" s="191"/>
      <c r="IHB40" s="191"/>
      <c r="IHC40" s="191"/>
      <c r="IHD40" s="191"/>
      <c r="IHE40" s="191"/>
      <c r="IHF40" s="191"/>
      <c r="IHG40" s="191"/>
      <c r="IHH40" s="191"/>
      <c r="IHI40" s="191"/>
      <c r="IHJ40" s="191"/>
      <c r="IHK40" s="191"/>
      <c r="IHL40" s="191"/>
      <c r="IHM40" s="191"/>
      <c r="IHN40" s="191"/>
      <c r="IHO40" s="191"/>
      <c r="IHP40" s="191"/>
      <c r="IHQ40" s="191"/>
      <c r="IHR40" s="191"/>
      <c r="IHS40" s="191"/>
      <c r="IHT40" s="191"/>
      <c r="IHU40" s="191"/>
      <c r="IHV40" s="191"/>
      <c r="IHW40" s="191"/>
      <c r="IHX40" s="191"/>
      <c r="IHY40" s="191"/>
      <c r="IHZ40" s="191"/>
      <c r="IIA40" s="191"/>
      <c r="IIB40" s="191"/>
      <c r="IIC40" s="191"/>
      <c r="IID40" s="191"/>
      <c r="IIE40" s="191"/>
      <c r="IIF40" s="191"/>
      <c r="IIG40" s="191"/>
      <c r="IIH40" s="191"/>
      <c r="III40" s="191"/>
      <c r="IIJ40" s="191"/>
      <c r="IIK40" s="191"/>
      <c r="IIL40" s="191"/>
      <c r="IIM40" s="191"/>
      <c r="IIN40" s="191"/>
      <c r="IIO40" s="191"/>
      <c r="IIP40" s="191"/>
      <c r="IIQ40" s="191"/>
      <c r="IIR40" s="191"/>
      <c r="IIS40" s="191"/>
      <c r="IIT40" s="191"/>
      <c r="IIU40" s="191"/>
      <c r="IIV40" s="191"/>
      <c r="IIW40" s="191"/>
      <c r="IIX40" s="191"/>
      <c r="IIY40" s="191"/>
      <c r="IIZ40" s="191"/>
      <c r="IJA40" s="191"/>
      <c r="IJB40" s="191"/>
      <c r="IJC40" s="191"/>
      <c r="IJD40" s="191"/>
      <c r="IJE40" s="191"/>
      <c r="IJF40" s="191"/>
      <c r="IJG40" s="191"/>
      <c r="IJH40" s="191"/>
      <c r="IJI40" s="191"/>
      <c r="IJJ40" s="191"/>
      <c r="IJK40" s="191"/>
      <c r="IJL40" s="191"/>
      <c r="IJM40" s="191"/>
      <c r="IJN40" s="191"/>
      <c r="IJO40" s="191"/>
      <c r="IJP40" s="191"/>
      <c r="IJQ40" s="191"/>
      <c r="IJR40" s="191"/>
      <c r="IJS40" s="191"/>
      <c r="IJT40" s="191"/>
      <c r="IJU40" s="191"/>
      <c r="IJV40" s="191"/>
      <c r="IJW40" s="191"/>
      <c r="IJX40" s="191"/>
      <c r="IJY40" s="191"/>
      <c r="IJZ40" s="191"/>
      <c r="IKA40" s="191"/>
      <c r="IKB40" s="191"/>
      <c r="IKC40" s="191"/>
      <c r="IKD40" s="191"/>
      <c r="IKE40" s="191"/>
      <c r="IKF40" s="191"/>
      <c r="IKG40" s="191"/>
      <c r="IKH40" s="191"/>
      <c r="IKI40" s="191"/>
      <c r="IKJ40" s="191"/>
      <c r="IKK40" s="191"/>
      <c r="IKL40" s="191"/>
      <c r="IKM40" s="191"/>
      <c r="IKN40" s="191"/>
      <c r="IKO40" s="191"/>
      <c r="IKP40" s="191"/>
      <c r="IKQ40" s="191"/>
      <c r="IKR40" s="191"/>
      <c r="IKS40" s="191"/>
      <c r="IKT40" s="191"/>
      <c r="IKU40" s="191"/>
      <c r="IKV40" s="191"/>
      <c r="IKW40" s="191"/>
      <c r="IKX40" s="191"/>
      <c r="IKY40" s="191"/>
      <c r="IKZ40" s="191"/>
      <c r="ILA40" s="191"/>
      <c r="ILB40" s="191"/>
      <c r="ILC40" s="191"/>
      <c r="ILD40" s="191"/>
      <c r="ILE40" s="191"/>
      <c r="ILF40" s="191"/>
      <c r="ILG40" s="191"/>
      <c r="ILH40" s="191"/>
      <c r="ILI40" s="191"/>
      <c r="ILJ40" s="191"/>
      <c r="ILK40" s="191"/>
      <c r="ILL40" s="191"/>
      <c r="ILM40" s="191"/>
      <c r="ILN40" s="191"/>
      <c r="ILO40" s="191"/>
      <c r="ILP40" s="191"/>
      <c r="ILQ40" s="191"/>
      <c r="ILR40" s="191"/>
      <c r="ILS40" s="191"/>
      <c r="ILT40" s="191"/>
      <c r="ILU40" s="191"/>
      <c r="ILV40" s="191"/>
      <c r="ILW40" s="191"/>
      <c r="ILX40" s="191"/>
      <c r="ILY40" s="191"/>
      <c r="ILZ40" s="191"/>
      <c r="IMA40" s="191"/>
      <c r="IMB40" s="191"/>
      <c r="IMC40" s="191"/>
      <c r="IMD40" s="191"/>
      <c r="IME40" s="191"/>
      <c r="IMF40" s="191"/>
      <c r="IMG40" s="191"/>
      <c r="IMH40" s="191"/>
      <c r="IMI40" s="191"/>
      <c r="IMJ40" s="191"/>
      <c r="IMK40" s="191"/>
      <c r="IML40" s="191"/>
      <c r="IMM40" s="191"/>
      <c r="IMN40" s="191"/>
      <c r="IMO40" s="191"/>
      <c r="IMP40" s="191"/>
      <c r="IMQ40" s="191"/>
      <c r="IMR40" s="191"/>
      <c r="IMS40" s="191"/>
      <c r="IMT40" s="191"/>
      <c r="IMU40" s="191"/>
      <c r="IMV40" s="191"/>
      <c r="IMW40" s="191"/>
      <c r="IMX40" s="191"/>
      <c r="IMY40" s="191"/>
      <c r="IMZ40" s="191"/>
      <c r="INA40" s="191"/>
      <c r="INB40" s="191"/>
      <c r="INC40" s="191"/>
      <c r="IND40" s="191"/>
      <c r="INE40" s="191"/>
      <c r="INF40" s="191"/>
      <c r="ING40" s="191"/>
      <c r="INH40" s="191"/>
      <c r="INI40" s="191"/>
      <c r="INJ40" s="191"/>
      <c r="INK40" s="191"/>
      <c r="INL40" s="191"/>
      <c r="INM40" s="191"/>
      <c r="INN40" s="191"/>
      <c r="INO40" s="191"/>
      <c r="INP40" s="191"/>
      <c r="INQ40" s="191"/>
      <c r="INR40" s="191"/>
      <c r="INS40" s="191"/>
      <c r="INT40" s="191"/>
      <c r="INU40" s="191"/>
      <c r="INV40" s="191"/>
      <c r="INW40" s="191"/>
      <c r="INX40" s="191"/>
      <c r="INY40" s="191"/>
      <c r="INZ40" s="191"/>
      <c r="IOA40" s="191"/>
      <c r="IOB40" s="191"/>
      <c r="IOC40" s="191"/>
      <c r="IOD40" s="191"/>
      <c r="IOE40" s="191"/>
      <c r="IOF40" s="191"/>
      <c r="IOG40" s="191"/>
      <c r="IOH40" s="191"/>
      <c r="IOI40" s="191"/>
      <c r="IOJ40" s="191"/>
      <c r="IOK40" s="191"/>
      <c r="IOL40" s="191"/>
      <c r="IOM40" s="191"/>
      <c r="ION40" s="191"/>
      <c r="IOO40" s="191"/>
      <c r="IOP40" s="191"/>
      <c r="IOQ40" s="191"/>
      <c r="IOR40" s="191"/>
      <c r="IOS40" s="191"/>
      <c r="IOT40" s="191"/>
      <c r="IOU40" s="191"/>
      <c r="IOV40" s="191"/>
      <c r="IOW40" s="191"/>
      <c r="IOX40" s="191"/>
      <c r="IOY40" s="191"/>
      <c r="IOZ40" s="191"/>
      <c r="IPA40" s="191"/>
      <c r="IPB40" s="191"/>
      <c r="IPC40" s="191"/>
      <c r="IPD40" s="191"/>
      <c r="IPE40" s="191"/>
      <c r="IPF40" s="191"/>
      <c r="IPG40" s="191"/>
      <c r="IPH40" s="191"/>
      <c r="IPI40" s="191"/>
      <c r="IPJ40" s="191"/>
      <c r="IPK40" s="191"/>
      <c r="IPL40" s="191"/>
      <c r="IPM40" s="191"/>
      <c r="IPN40" s="191"/>
      <c r="IPO40" s="191"/>
      <c r="IPP40" s="191"/>
      <c r="IPQ40" s="191"/>
      <c r="IPR40" s="191"/>
      <c r="IPS40" s="191"/>
      <c r="IPT40" s="191"/>
      <c r="IPU40" s="191"/>
      <c r="IPV40" s="191"/>
      <c r="IPW40" s="191"/>
      <c r="IPX40" s="191"/>
      <c r="IPY40" s="191"/>
      <c r="IPZ40" s="191"/>
      <c r="IQA40" s="191"/>
      <c r="IQB40" s="191"/>
      <c r="IQC40" s="191"/>
      <c r="IQD40" s="191"/>
      <c r="IQE40" s="191"/>
      <c r="IQF40" s="191"/>
      <c r="IQG40" s="191"/>
      <c r="IQH40" s="191"/>
      <c r="IQI40" s="191"/>
      <c r="IQJ40" s="191"/>
      <c r="IQK40" s="191"/>
      <c r="IQL40" s="191"/>
      <c r="IQM40" s="191"/>
      <c r="IQN40" s="191"/>
      <c r="IQO40" s="191"/>
      <c r="IQP40" s="191"/>
      <c r="IQQ40" s="191"/>
      <c r="IQR40" s="191"/>
      <c r="IQS40" s="191"/>
      <c r="IQT40" s="191"/>
      <c r="IQU40" s="191"/>
      <c r="IQV40" s="191"/>
      <c r="IQW40" s="191"/>
      <c r="IQX40" s="191"/>
      <c r="IQY40" s="191"/>
      <c r="IQZ40" s="191"/>
      <c r="IRA40" s="191"/>
      <c r="IRB40" s="191"/>
      <c r="IRC40" s="191"/>
      <c r="IRD40" s="191"/>
      <c r="IRE40" s="191"/>
      <c r="IRF40" s="191"/>
      <c r="IRG40" s="191"/>
      <c r="IRH40" s="191"/>
      <c r="IRI40" s="191"/>
      <c r="IRJ40" s="191"/>
      <c r="IRK40" s="191"/>
      <c r="IRL40" s="191"/>
      <c r="IRM40" s="191"/>
      <c r="IRN40" s="191"/>
      <c r="IRO40" s="191"/>
      <c r="IRP40" s="191"/>
      <c r="IRQ40" s="191"/>
      <c r="IRR40" s="191"/>
      <c r="IRS40" s="191"/>
      <c r="IRT40" s="191"/>
      <c r="IRU40" s="191"/>
      <c r="IRV40" s="191"/>
      <c r="IRW40" s="191"/>
      <c r="IRX40" s="191"/>
      <c r="IRY40" s="191"/>
      <c r="IRZ40" s="191"/>
      <c r="ISA40" s="191"/>
      <c r="ISB40" s="191"/>
      <c r="ISC40" s="191"/>
      <c r="ISD40" s="191"/>
      <c r="ISE40" s="191"/>
      <c r="ISF40" s="191"/>
      <c r="ISG40" s="191"/>
      <c r="ISH40" s="191"/>
      <c r="ISI40" s="191"/>
      <c r="ISJ40" s="191"/>
      <c r="ISK40" s="191"/>
      <c r="ISL40" s="191"/>
      <c r="ISM40" s="191"/>
      <c r="ISN40" s="191"/>
      <c r="ISO40" s="191"/>
      <c r="ISP40" s="191"/>
      <c r="ISQ40" s="191"/>
      <c r="ISR40" s="191"/>
      <c r="ISS40" s="191"/>
      <c r="IST40" s="191"/>
      <c r="ISU40" s="191"/>
      <c r="ISV40" s="191"/>
      <c r="ISW40" s="191"/>
      <c r="ISX40" s="191"/>
      <c r="ISY40" s="191"/>
      <c r="ISZ40" s="191"/>
      <c r="ITA40" s="191"/>
      <c r="ITB40" s="191"/>
      <c r="ITC40" s="191"/>
      <c r="ITD40" s="191"/>
      <c r="ITE40" s="191"/>
      <c r="ITF40" s="191"/>
      <c r="ITG40" s="191"/>
      <c r="ITH40" s="191"/>
      <c r="ITI40" s="191"/>
      <c r="ITJ40" s="191"/>
      <c r="ITK40" s="191"/>
      <c r="ITL40" s="191"/>
      <c r="ITM40" s="191"/>
      <c r="ITN40" s="191"/>
      <c r="ITO40" s="191"/>
      <c r="ITP40" s="191"/>
      <c r="ITQ40" s="191"/>
      <c r="ITR40" s="191"/>
      <c r="ITS40" s="191"/>
      <c r="ITT40" s="191"/>
      <c r="ITU40" s="191"/>
      <c r="ITV40" s="191"/>
      <c r="ITW40" s="191"/>
      <c r="ITX40" s="191"/>
      <c r="ITY40" s="191"/>
      <c r="ITZ40" s="191"/>
      <c r="IUA40" s="191"/>
      <c r="IUB40" s="191"/>
      <c r="IUC40" s="191"/>
      <c r="IUD40" s="191"/>
      <c r="IUE40" s="191"/>
      <c r="IUF40" s="191"/>
      <c r="IUG40" s="191"/>
      <c r="IUH40" s="191"/>
      <c r="IUI40" s="191"/>
      <c r="IUJ40" s="191"/>
      <c r="IUK40" s="191"/>
      <c r="IUL40" s="191"/>
      <c r="IUM40" s="191"/>
      <c r="IUN40" s="191"/>
      <c r="IUO40" s="191"/>
      <c r="IUP40" s="191"/>
      <c r="IUQ40" s="191"/>
      <c r="IUR40" s="191"/>
      <c r="IUS40" s="191"/>
      <c r="IUT40" s="191"/>
      <c r="IUU40" s="191"/>
      <c r="IUV40" s="191"/>
      <c r="IUW40" s="191"/>
      <c r="IUX40" s="191"/>
      <c r="IUY40" s="191"/>
      <c r="IUZ40" s="191"/>
      <c r="IVA40" s="191"/>
      <c r="IVB40" s="191"/>
      <c r="IVC40" s="191"/>
      <c r="IVD40" s="191"/>
      <c r="IVE40" s="191"/>
      <c r="IVF40" s="191"/>
      <c r="IVG40" s="191"/>
      <c r="IVH40" s="191"/>
      <c r="IVI40" s="191"/>
      <c r="IVJ40" s="191"/>
      <c r="IVK40" s="191"/>
      <c r="IVL40" s="191"/>
      <c r="IVM40" s="191"/>
      <c r="IVN40" s="191"/>
      <c r="IVO40" s="191"/>
      <c r="IVP40" s="191"/>
      <c r="IVQ40" s="191"/>
      <c r="IVR40" s="191"/>
      <c r="IVS40" s="191"/>
      <c r="IVT40" s="191"/>
      <c r="IVU40" s="191"/>
      <c r="IVV40" s="191"/>
      <c r="IVW40" s="191"/>
      <c r="IVX40" s="191"/>
      <c r="IVY40" s="191"/>
      <c r="IVZ40" s="191"/>
      <c r="IWA40" s="191"/>
      <c r="IWB40" s="191"/>
      <c r="IWC40" s="191"/>
      <c r="IWD40" s="191"/>
      <c r="IWE40" s="191"/>
      <c r="IWF40" s="191"/>
      <c r="IWG40" s="191"/>
      <c r="IWH40" s="191"/>
      <c r="IWI40" s="191"/>
      <c r="IWJ40" s="191"/>
      <c r="IWK40" s="191"/>
      <c r="IWL40" s="191"/>
      <c r="IWM40" s="191"/>
      <c r="IWN40" s="191"/>
      <c r="IWO40" s="191"/>
      <c r="IWP40" s="191"/>
      <c r="IWQ40" s="191"/>
      <c r="IWR40" s="191"/>
      <c r="IWS40" s="191"/>
      <c r="IWT40" s="191"/>
      <c r="IWU40" s="191"/>
      <c r="IWV40" s="191"/>
      <c r="IWW40" s="191"/>
      <c r="IWX40" s="191"/>
      <c r="IWY40" s="191"/>
      <c r="IWZ40" s="191"/>
      <c r="IXA40" s="191"/>
      <c r="IXB40" s="191"/>
      <c r="IXC40" s="191"/>
      <c r="IXD40" s="191"/>
      <c r="IXE40" s="191"/>
      <c r="IXF40" s="191"/>
      <c r="IXG40" s="191"/>
      <c r="IXH40" s="191"/>
      <c r="IXI40" s="191"/>
      <c r="IXJ40" s="191"/>
      <c r="IXK40" s="191"/>
      <c r="IXL40" s="191"/>
      <c r="IXM40" s="191"/>
      <c r="IXN40" s="191"/>
      <c r="IXO40" s="191"/>
      <c r="IXP40" s="191"/>
      <c r="IXQ40" s="191"/>
      <c r="IXR40" s="191"/>
      <c r="IXS40" s="191"/>
      <c r="IXT40" s="191"/>
      <c r="IXU40" s="191"/>
      <c r="IXV40" s="191"/>
      <c r="IXW40" s="191"/>
      <c r="IXX40" s="191"/>
      <c r="IXY40" s="191"/>
      <c r="IXZ40" s="191"/>
      <c r="IYA40" s="191"/>
      <c r="IYB40" s="191"/>
      <c r="IYC40" s="191"/>
      <c r="IYD40" s="191"/>
      <c r="IYE40" s="191"/>
      <c r="IYF40" s="191"/>
      <c r="IYG40" s="191"/>
      <c r="IYH40" s="191"/>
      <c r="IYI40" s="191"/>
      <c r="IYJ40" s="191"/>
      <c r="IYK40" s="191"/>
      <c r="IYL40" s="191"/>
      <c r="IYM40" s="191"/>
      <c r="IYN40" s="191"/>
      <c r="IYO40" s="191"/>
      <c r="IYP40" s="191"/>
      <c r="IYQ40" s="191"/>
      <c r="IYR40" s="191"/>
      <c r="IYS40" s="191"/>
      <c r="IYT40" s="191"/>
      <c r="IYU40" s="191"/>
      <c r="IYV40" s="191"/>
      <c r="IYW40" s="191"/>
      <c r="IYX40" s="191"/>
      <c r="IYY40" s="191"/>
      <c r="IYZ40" s="191"/>
      <c r="IZA40" s="191"/>
      <c r="IZB40" s="191"/>
      <c r="IZC40" s="191"/>
      <c r="IZD40" s="191"/>
      <c r="IZE40" s="191"/>
      <c r="IZF40" s="191"/>
      <c r="IZG40" s="191"/>
      <c r="IZH40" s="191"/>
      <c r="IZI40" s="191"/>
      <c r="IZJ40" s="191"/>
      <c r="IZK40" s="191"/>
      <c r="IZL40" s="191"/>
      <c r="IZM40" s="191"/>
      <c r="IZN40" s="191"/>
      <c r="IZO40" s="191"/>
      <c r="IZP40" s="191"/>
      <c r="IZQ40" s="191"/>
      <c r="IZR40" s="191"/>
      <c r="IZS40" s="191"/>
      <c r="IZT40" s="191"/>
      <c r="IZU40" s="191"/>
      <c r="IZV40" s="191"/>
      <c r="IZW40" s="191"/>
      <c r="IZX40" s="191"/>
      <c r="IZY40" s="191"/>
      <c r="IZZ40" s="191"/>
      <c r="JAA40" s="191"/>
      <c r="JAB40" s="191"/>
      <c r="JAC40" s="191"/>
      <c r="JAD40" s="191"/>
      <c r="JAE40" s="191"/>
      <c r="JAF40" s="191"/>
      <c r="JAG40" s="191"/>
      <c r="JAH40" s="191"/>
      <c r="JAI40" s="191"/>
      <c r="JAJ40" s="191"/>
      <c r="JAK40" s="191"/>
      <c r="JAL40" s="191"/>
      <c r="JAM40" s="191"/>
      <c r="JAN40" s="191"/>
      <c r="JAO40" s="191"/>
      <c r="JAP40" s="191"/>
      <c r="JAQ40" s="191"/>
      <c r="JAR40" s="191"/>
      <c r="JAS40" s="191"/>
      <c r="JAT40" s="191"/>
      <c r="JAU40" s="191"/>
      <c r="JAV40" s="191"/>
      <c r="JAW40" s="191"/>
      <c r="JAX40" s="191"/>
      <c r="JAY40" s="191"/>
      <c r="JAZ40" s="191"/>
      <c r="JBA40" s="191"/>
      <c r="JBB40" s="191"/>
      <c r="JBC40" s="191"/>
      <c r="JBD40" s="191"/>
      <c r="JBE40" s="191"/>
      <c r="JBF40" s="191"/>
      <c r="JBG40" s="191"/>
      <c r="JBH40" s="191"/>
      <c r="JBI40" s="191"/>
      <c r="JBJ40" s="191"/>
      <c r="JBK40" s="191"/>
      <c r="JBL40" s="191"/>
      <c r="JBM40" s="191"/>
      <c r="JBN40" s="191"/>
      <c r="JBO40" s="191"/>
      <c r="JBP40" s="191"/>
      <c r="JBQ40" s="191"/>
      <c r="JBR40" s="191"/>
      <c r="JBS40" s="191"/>
      <c r="JBT40" s="191"/>
      <c r="JBU40" s="191"/>
      <c r="JBV40" s="191"/>
      <c r="JBW40" s="191"/>
      <c r="JBX40" s="191"/>
      <c r="JBY40" s="191"/>
      <c r="JBZ40" s="191"/>
      <c r="JCA40" s="191"/>
      <c r="JCB40" s="191"/>
      <c r="JCC40" s="191"/>
      <c r="JCD40" s="191"/>
      <c r="JCE40" s="191"/>
      <c r="JCF40" s="191"/>
      <c r="JCG40" s="191"/>
      <c r="JCH40" s="191"/>
      <c r="JCI40" s="191"/>
      <c r="JCJ40" s="191"/>
      <c r="JCK40" s="191"/>
      <c r="JCL40" s="191"/>
      <c r="JCM40" s="191"/>
      <c r="JCN40" s="191"/>
      <c r="JCO40" s="191"/>
      <c r="JCP40" s="191"/>
      <c r="JCQ40" s="191"/>
      <c r="JCR40" s="191"/>
      <c r="JCS40" s="191"/>
      <c r="JCT40" s="191"/>
      <c r="JCU40" s="191"/>
      <c r="JCV40" s="191"/>
      <c r="JCW40" s="191"/>
      <c r="JCX40" s="191"/>
      <c r="JCY40" s="191"/>
      <c r="JCZ40" s="191"/>
      <c r="JDA40" s="191"/>
      <c r="JDB40" s="191"/>
      <c r="JDC40" s="191"/>
      <c r="JDD40" s="191"/>
      <c r="JDE40" s="191"/>
      <c r="JDF40" s="191"/>
      <c r="JDG40" s="191"/>
      <c r="JDH40" s="191"/>
      <c r="JDI40" s="191"/>
      <c r="JDJ40" s="191"/>
      <c r="JDK40" s="191"/>
      <c r="JDL40" s="191"/>
      <c r="JDM40" s="191"/>
      <c r="JDN40" s="191"/>
      <c r="JDO40" s="191"/>
      <c r="JDP40" s="191"/>
      <c r="JDQ40" s="191"/>
      <c r="JDR40" s="191"/>
      <c r="JDS40" s="191"/>
      <c r="JDT40" s="191"/>
      <c r="JDU40" s="191"/>
      <c r="JDV40" s="191"/>
      <c r="JDW40" s="191"/>
      <c r="JDX40" s="191"/>
      <c r="JDY40" s="191"/>
      <c r="JDZ40" s="191"/>
      <c r="JEA40" s="191"/>
      <c r="JEB40" s="191"/>
      <c r="JEC40" s="191"/>
      <c r="JED40" s="191"/>
      <c r="JEE40" s="191"/>
      <c r="JEF40" s="191"/>
      <c r="JEG40" s="191"/>
      <c r="JEH40" s="191"/>
      <c r="JEI40" s="191"/>
      <c r="JEJ40" s="191"/>
      <c r="JEK40" s="191"/>
      <c r="JEL40" s="191"/>
      <c r="JEM40" s="191"/>
      <c r="JEN40" s="191"/>
      <c r="JEO40" s="191"/>
      <c r="JEP40" s="191"/>
      <c r="JEQ40" s="191"/>
      <c r="JER40" s="191"/>
      <c r="JES40" s="191"/>
      <c r="JET40" s="191"/>
      <c r="JEU40" s="191"/>
      <c r="JEV40" s="191"/>
      <c r="JEW40" s="191"/>
      <c r="JEX40" s="191"/>
      <c r="JEY40" s="191"/>
      <c r="JEZ40" s="191"/>
      <c r="JFA40" s="191"/>
      <c r="JFB40" s="191"/>
      <c r="JFC40" s="191"/>
      <c r="JFD40" s="191"/>
      <c r="JFE40" s="191"/>
      <c r="JFF40" s="191"/>
      <c r="JFG40" s="191"/>
      <c r="JFH40" s="191"/>
      <c r="JFI40" s="191"/>
      <c r="JFJ40" s="191"/>
      <c r="JFK40" s="191"/>
      <c r="JFL40" s="191"/>
      <c r="JFM40" s="191"/>
      <c r="JFN40" s="191"/>
      <c r="JFO40" s="191"/>
      <c r="JFP40" s="191"/>
      <c r="JFQ40" s="191"/>
      <c r="JFR40" s="191"/>
      <c r="JFS40" s="191"/>
      <c r="JFT40" s="191"/>
      <c r="JFU40" s="191"/>
      <c r="JFV40" s="191"/>
      <c r="JFW40" s="191"/>
      <c r="JFX40" s="191"/>
      <c r="JFY40" s="191"/>
      <c r="JFZ40" s="191"/>
      <c r="JGA40" s="191"/>
      <c r="JGB40" s="191"/>
      <c r="JGC40" s="191"/>
      <c r="JGD40" s="191"/>
      <c r="JGE40" s="191"/>
      <c r="JGF40" s="191"/>
      <c r="JGG40" s="191"/>
      <c r="JGH40" s="191"/>
      <c r="JGI40" s="191"/>
      <c r="JGJ40" s="191"/>
      <c r="JGK40" s="191"/>
      <c r="JGL40" s="191"/>
      <c r="JGM40" s="191"/>
      <c r="JGN40" s="191"/>
      <c r="JGO40" s="191"/>
      <c r="JGP40" s="191"/>
      <c r="JGQ40" s="191"/>
      <c r="JGR40" s="191"/>
      <c r="JGS40" s="191"/>
      <c r="JGT40" s="191"/>
      <c r="JGU40" s="191"/>
      <c r="JGV40" s="191"/>
      <c r="JGW40" s="191"/>
      <c r="JGX40" s="191"/>
      <c r="JGY40" s="191"/>
      <c r="JGZ40" s="191"/>
      <c r="JHA40" s="191"/>
      <c r="JHB40" s="191"/>
      <c r="JHC40" s="191"/>
      <c r="JHD40" s="191"/>
      <c r="JHE40" s="191"/>
      <c r="JHF40" s="191"/>
      <c r="JHG40" s="191"/>
      <c r="JHH40" s="191"/>
      <c r="JHI40" s="191"/>
      <c r="JHJ40" s="191"/>
      <c r="JHK40" s="191"/>
      <c r="JHL40" s="191"/>
      <c r="JHM40" s="191"/>
      <c r="JHN40" s="191"/>
      <c r="JHO40" s="191"/>
      <c r="JHP40" s="191"/>
      <c r="JHQ40" s="191"/>
      <c r="JHR40" s="191"/>
      <c r="JHS40" s="191"/>
      <c r="JHT40" s="191"/>
      <c r="JHU40" s="191"/>
      <c r="JHV40" s="191"/>
      <c r="JHW40" s="191"/>
      <c r="JHX40" s="191"/>
      <c r="JHY40" s="191"/>
      <c r="JHZ40" s="191"/>
      <c r="JIA40" s="191"/>
      <c r="JIB40" s="191"/>
      <c r="JIC40" s="191"/>
      <c r="JID40" s="191"/>
      <c r="JIE40" s="191"/>
      <c r="JIF40" s="191"/>
      <c r="JIG40" s="191"/>
      <c r="JIH40" s="191"/>
      <c r="JII40" s="191"/>
      <c r="JIJ40" s="191"/>
      <c r="JIK40" s="191"/>
      <c r="JIL40" s="191"/>
      <c r="JIM40" s="191"/>
      <c r="JIN40" s="191"/>
      <c r="JIO40" s="191"/>
      <c r="JIP40" s="191"/>
      <c r="JIQ40" s="191"/>
      <c r="JIR40" s="191"/>
      <c r="JIS40" s="191"/>
      <c r="JIT40" s="191"/>
      <c r="JIU40" s="191"/>
      <c r="JIV40" s="191"/>
      <c r="JIW40" s="191"/>
      <c r="JIX40" s="191"/>
      <c r="JIY40" s="191"/>
      <c r="JIZ40" s="191"/>
      <c r="JJA40" s="191"/>
      <c r="JJB40" s="191"/>
      <c r="JJC40" s="191"/>
      <c r="JJD40" s="191"/>
      <c r="JJE40" s="191"/>
      <c r="JJF40" s="191"/>
      <c r="JJG40" s="191"/>
      <c r="JJH40" s="191"/>
      <c r="JJI40" s="191"/>
      <c r="JJJ40" s="191"/>
      <c r="JJK40" s="191"/>
      <c r="JJL40" s="191"/>
      <c r="JJM40" s="191"/>
      <c r="JJN40" s="191"/>
      <c r="JJO40" s="191"/>
      <c r="JJP40" s="191"/>
      <c r="JJQ40" s="191"/>
      <c r="JJR40" s="191"/>
      <c r="JJS40" s="191"/>
      <c r="JJT40" s="191"/>
      <c r="JJU40" s="191"/>
      <c r="JJV40" s="191"/>
      <c r="JJW40" s="191"/>
      <c r="JJX40" s="191"/>
      <c r="JJY40" s="191"/>
      <c r="JJZ40" s="191"/>
      <c r="JKA40" s="191"/>
      <c r="JKB40" s="191"/>
      <c r="JKC40" s="191"/>
      <c r="JKD40" s="191"/>
      <c r="JKE40" s="191"/>
      <c r="JKF40" s="191"/>
      <c r="JKG40" s="191"/>
      <c r="JKH40" s="191"/>
      <c r="JKI40" s="191"/>
      <c r="JKJ40" s="191"/>
      <c r="JKK40" s="191"/>
      <c r="JKL40" s="191"/>
      <c r="JKM40" s="191"/>
      <c r="JKN40" s="191"/>
      <c r="JKO40" s="191"/>
      <c r="JKP40" s="191"/>
      <c r="JKQ40" s="191"/>
      <c r="JKR40" s="191"/>
      <c r="JKS40" s="191"/>
      <c r="JKT40" s="191"/>
      <c r="JKU40" s="191"/>
      <c r="JKV40" s="191"/>
      <c r="JKW40" s="191"/>
      <c r="JKX40" s="191"/>
      <c r="JKY40" s="191"/>
      <c r="JKZ40" s="191"/>
      <c r="JLA40" s="191"/>
      <c r="JLB40" s="191"/>
      <c r="JLC40" s="191"/>
      <c r="JLD40" s="191"/>
      <c r="JLE40" s="191"/>
      <c r="JLF40" s="191"/>
      <c r="JLG40" s="191"/>
      <c r="JLH40" s="191"/>
      <c r="JLI40" s="191"/>
      <c r="JLJ40" s="191"/>
      <c r="JLK40" s="191"/>
      <c r="JLL40" s="191"/>
      <c r="JLM40" s="191"/>
      <c r="JLN40" s="191"/>
      <c r="JLO40" s="191"/>
      <c r="JLP40" s="191"/>
      <c r="JLQ40" s="191"/>
      <c r="JLR40" s="191"/>
      <c r="JLS40" s="191"/>
      <c r="JLT40" s="191"/>
      <c r="JLU40" s="191"/>
      <c r="JLV40" s="191"/>
      <c r="JLW40" s="191"/>
      <c r="JLX40" s="191"/>
      <c r="JLY40" s="191"/>
      <c r="JLZ40" s="191"/>
      <c r="JMA40" s="191"/>
      <c r="JMB40" s="191"/>
      <c r="JMC40" s="191"/>
      <c r="JMD40" s="191"/>
      <c r="JME40" s="191"/>
      <c r="JMF40" s="191"/>
      <c r="JMG40" s="191"/>
      <c r="JMH40" s="191"/>
      <c r="JMI40" s="191"/>
      <c r="JMJ40" s="191"/>
      <c r="JMK40" s="191"/>
      <c r="JML40" s="191"/>
      <c r="JMM40" s="191"/>
      <c r="JMN40" s="191"/>
      <c r="JMO40" s="191"/>
      <c r="JMP40" s="191"/>
      <c r="JMQ40" s="191"/>
      <c r="JMR40" s="191"/>
      <c r="JMS40" s="191"/>
      <c r="JMT40" s="191"/>
      <c r="JMU40" s="191"/>
      <c r="JMV40" s="191"/>
      <c r="JMW40" s="191"/>
      <c r="JMX40" s="191"/>
      <c r="JMY40" s="191"/>
      <c r="JMZ40" s="191"/>
      <c r="JNA40" s="191"/>
      <c r="JNB40" s="191"/>
      <c r="JNC40" s="191"/>
      <c r="JND40" s="191"/>
      <c r="JNE40" s="191"/>
      <c r="JNF40" s="191"/>
      <c r="JNG40" s="191"/>
      <c r="JNH40" s="191"/>
      <c r="JNI40" s="191"/>
      <c r="JNJ40" s="191"/>
      <c r="JNK40" s="191"/>
      <c r="JNL40" s="191"/>
      <c r="JNM40" s="191"/>
      <c r="JNN40" s="191"/>
      <c r="JNO40" s="191"/>
      <c r="JNP40" s="191"/>
      <c r="JNQ40" s="191"/>
      <c r="JNR40" s="191"/>
      <c r="JNS40" s="191"/>
      <c r="JNT40" s="191"/>
      <c r="JNU40" s="191"/>
      <c r="JNV40" s="191"/>
      <c r="JNW40" s="191"/>
      <c r="JNX40" s="191"/>
      <c r="JNY40" s="191"/>
      <c r="JNZ40" s="191"/>
      <c r="JOA40" s="191"/>
      <c r="JOB40" s="191"/>
      <c r="JOC40" s="191"/>
      <c r="JOD40" s="191"/>
      <c r="JOE40" s="191"/>
      <c r="JOF40" s="191"/>
      <c r="JOG40" s="191"/>
      <c r="JOH40" s="191"/>
      <c r="JOI40" s="191"/>
      <c r="JOJ40" s="191"/>
      <c r="JOK40" s="191"/>
      <c r="JOL40" s="191"/>
      <c r="JOM40" s="191"/>
      <c r="JON40" s="191"/>
      <c r="JOO40" s="191"/>
      <c r="JOP40" s="191"/>
      <c r="JOQ40" s="191"/>
      <c r="JOR40" s="191"/>
      <c r="JOS40" s="191"/>
      <c r="JOT40" s="191"/>
      <c r="JOU40" s="191"/>
      <c r="JOV40" s="191"/>
      <c r="JOW40" s="191"/>
      <c r="JOX40" s="191"/>
      <c r="JOY40" s="191"/>
      <c r="JOZ40" s="191"/>
      <c r="JPA40" s="191"/>
      <c r="JPB40" s="191"/>
      <c r="JPC40" s="191"/>
      <c r="JPD40" s="191"/>
      <c r="JPE40" s="191"/>
      <c r="JPF40" s="191"/>
      <c r="JPG40" s="191"/>
      <c r="JPH40" s="191"/>
      <c r="JPI40" s="191"/>
      <c r="JPJ40" s="191"/>
      <c r="JPK40" s="191"/>
      <c r="JPL40" s="191"/>
      <c r="JPM40" s="191"/>
      <c r="JPN40" s="191"/>
      <c r="JPO40" s="191"/>
      <c r="JPP40" s="191"/>
      <c r="JPQ40" s="191"/>
      <c r="JPR40" s="191"/>
      <c r="JPS40" s="191"/>
      <c r="JPT40" s="191"/>
      <c r="JPU40" s="191"/>
      <c r="JPV40" s="191"/>
      <c r="JPW40" s="191"/>
      <c r="JPX40" s="191"/>
      <c r="JPY40" s="191"/>
      <c r="JPZ40" s="191"/>
      <c r="JQA40" s="191"/>
      <c r="JQB40" s="191"/>
      <c r="JQC40" s="191"/>
      <c r="JQD40" s="191"/>
      <c r="JQE40" s="191"/>
      <c r="JQF40" s="191"/>
      <c r="JQG40" s="191"/>
      <c r="JQH40" s="191"/>
      <c r="JQI40" s="191"/>
      <c r="JQJ40" s="191"/>
      <c r="JQK40" s="191"/>
      <c r="JQL40" s="191"/>
      <c r="JQM40" s="191"/>
      <c r="JQN40" s="191"/>
      <c r="JQO40" s="191"/>
      <c r="JQP40" s="191"/>
      <c r="JQQ40" s="191"/>
      <c r="JQR40" s="191"/>
      <c r="JQS40" s="191"/>
      <c r="JQT40" s="191"/>
      <c r="JQU40" s="191"/>
      <c r="JQV40" s="191"/>
      <c r="JQW40" s="191"/>
      <c r="JQX40" s="191"/>
      <c r="JQY40" s="191"/>
      <c r="JQZ40" s="191"/>
      <c r="JRA40" s="191"/>
      <c r="JRB40" s="191"/>
      <c r="JRC40" s="191"/>
      <c r="JRD40" s="191"/>
      <c r="JRE40" s="191"/>
      <c r="JRF40" s="191"/>
      <c r="JRG40" s="191"/>
      <c r="JRH40" s="191"/>
      <c r="JRI40" s="191"/>
      <c r="JRJ40" s="191"/>
      <c r="JRK40" s="191"/>
      <c r="JRL40" s="191"/>
      <c r="JRM40" s="191"/>
      <c r="JRN40" s="191"/>
      <c r="JRO40" s="191"/>
      <c r="JRP40" s="191"/>
      <c r="JRQ40" s="191"/>
      <c r="JRR40" s="191"/>
      <c r="JRS40" s="191"/>
      <c r="JRT40" s="191"/>
      <c r="JRU40" s="191"/>
      <c r="JRV40" s="191"/>
      <c r="JRW40" s="191"/>
      <c r="JRX40" s="191"/>
      <c r="JRY40" s="191"/>
      <c r="JRZ40" s="191"/>
      <c r="JSA40" s="191"/>
      <c r="JSB40" s="191"/>
      <c r="JSC40" s="191"/>
      <c r="JSD40" s="191"/>
      <c r="JSE40" s="191"/>
      <c r="JSF40" s="191"/>
      <c r="JSG40" s="191"/>
      <c r="JSH40" s="191"/>
      <c r="JSI40" s="191"/>
      <c r="JSJ40" s="191"/>
      <c r="JSK40" s="191"/>
      <c r="JSL40" s="191"/>
      <c r="JSM40" s="191"/>
      <c r="JSN40" s="191"/>
      <c r="JSO40" s="191"/>
      <c r="JSP40" s="191"/>
      <c r="JSQ40" s="191"/>
      <c r="JSR40" s="191"/>
      <c r="JSS40" s="191"/>
      <c r="JST40" s="191"/>
      <c r="JSU40" s="191"/>
      <c r="JSV40" s="191"/>
      <c r="JSW40" s="191"/>
      <c r="JSX40" s="191"/>
      <c r="JSY40" s="191"/>
      <c r="JSZ40" s="191"/>
      <c r="JTA40" s="191"/>
      <c r="JTB40" s="191"/>
      <c r="JTC40" s="191"/>
      <c r="JTD40" s="191"/>
      <c r="JTE40" s="191"/>
      <c r="JTF40" s="191"/>
      <c r="JTG40" s="191"/>
      <c r="JTH40" s="191"/>
      <c r="JTI40" s="191"/>
      <c r="JTJ40" s="191"/>
      <c r="JTK40" s="191"/>
      <c r="JTL40" s="191"/>
      <c r="JTM40" s="191"/>
      <c r="JTN40" s="191"/>
      <c r="JTO40" s="191"/>
      <c r="JTP40" s="191"/>
      <c r="JTQ40" s="191"/>
      <c r="JTR40" s="191"/>
      <c r="JTS40" s="191"/>
      <c r="JTT40" s="191"/>
      <c r="JTU40" s="191"/>
      <c r="JTV40" s="191"/>
      <c r="JTW40" s="191"/>
      <c r="JTX40" s="191"/>
      <c r="JTY40" s="191"/>
      <c r="JTZ40" s="191"/>
      <c r="JUA40" s="191"/>
      <c r="JUB40" s="191"/>
      <c r="JUC40" s="191"/>
      <c r="JUD40" s="191"/>
      <c r="JUE40" s="191"/>
      <c r="JUF40" s="191"/>
      <c r="JUG40" s="191"/>
      <c r="JUH40" s="191"/>
      <c r="JUI40" s="191"/>
      <c r="JUJ40" s="191"/>
      <c r="JUK40" s="191"/>
      <c r="JUL40" s="191"/>
      <c r="JUM40" s="191"/>
      <c r="JUN40" s="191"/>
      <c r="JUO40" s="191"/>
      <c r="JUP40" s="191"/>
      <c r="JUQ40" s="191"/>
      <c r="JUR40" s="191"/>
      <c r="JUS40" s="191"/>
      <c r="JUT40" s="191"/>
      <c r="JUU40" s="191"/>
      <c r="JUV40" s="191"/>
      <c r="JUW40" s="191"/>
      <c r="JUX40" s="191"/>
      <c r="JUY40" s="191"/>
      <c r="JUZ40" s="191"/>
      <c r="JVA40" s="191"/>
      <c r="JVB40" s="191"/>
      <c r="JVC40" s="191"/>
      <c r="JVD40" s="191"/>
      <c r="JVE40" s="191"/>
      <c r="JVF40" s="191"/>
      <c r="JVG40" s="191"/>
      <c r="JVH40" s="191"/>
      <c r="JVI40" s="191"/>
      <c r="JVJ40" s="191"/>
      <c r="JVK40" s="191"/>
      <c r="JVL40" s="191"/>
      <c r="JVM40" s="191"/>
      <c r="JVN40" s="191"/>
      <c r="JVO40" s="191"/>
      <c r="JVP40" s="191"/>
      <c r="JVQ40" s="191"/>
      <c r="JVR40" s="191"/>
      <c r="JVS40" s="191"/>
      <c r="JVT40" s="191"/>
      <c r="JVU40" s="191"/>
      <c r="JVV40" s="191"/>
      <c r="JVW40" s="191"/>
      <c r="JVX40" s="191"/>
      <c r="JVY40" s="191"/>
      <c r="JVZ40" s="191"/>
      <c r="JWA40" s="191"/>
      <c r="JWB40" s="191"/>
      <c r="JWC40" s="191"/>
      <c r="JWD40" s="191"/>
      <c r="JWE40" s="191"/>
      <c r="JWF40" s="191"/>
      <c r="JWG40" s="191"/>
      <c r="JWH40" s="191"/>
      <c r="JWI40" s="191"/>
      <c r="JWJ40" s="191"/>
      <c r="JWK40" s="191"/>
      <c r="JWL40" s="191"/>
      <c r="JWM40" s="191"/>
      <c r="JWN40" s="191"/>
      <c r="JWO40" s="191"/>
      <c r="JWP40" s="191"/>
      <c r="JWQ40" s="191"/>
      <c r="JWR40" s="191"/>
      <c r="JWS40" s="191"/>
      <c r="JWT40" s="191"/>
      <c r="JWU40" s="191"/>
      <c r="JWV40" s="191"/>
      <c r="JWW40" s="191"/>
      <c r="JWX40" s="191"/>
      <c r="JWY40" s="191"/>
      <c r="JWZ40" s="191"/>
      <c r="JXA40" s="191"/>
      <c r="JXB40" s="191"/>
      <c r="JXC40" s="191"/>
      <c r="JXD40" s="191"/>
      <c r="JXE40" s="191"/>
      <c r="JXF40" s="191"/>
      <c r="JXG40" s="191"/>
      <c r="JXH40" s="191"/>
      <c r="JXI40" s="191"/>
      <c r="JXJ40" s="191"/>
      <c r="JXK40" s="191"/>
      <c r="JXL40" s="191"/>
      <c r="JXM40" s="191"/>
      <c r="JXN40" s="191"/>
      <c r="JXO40" s="191"/>
      <c r="JXP40" s="191"/>
      <c r="JXQ40" s="191"/>
      <c r="JXR40" s="191"/>
      <c r="JXS40" s="191"/>
      <c r="JXT40" s="191"/>
      <c r="JXU40" s="191"/>
      <c r="JXV40" s="191"/>
      <c r="JXW40" s="191"/>
      <c r="JXX40" s="191"/>
      <c r="JXY40" s="191"/>
      <c r="JXZ40" s="191"/>
      <c r="JYA40" s="191"/>
      <c r="JYB40" s="191"/>
      <c r="JYC40" s="191"/>
      <c r="JYD40" s="191"/>
      <c r="JYE40" s="191"/>
      <c r="JYF40" s="191"/>
      <c r="JYG40" s="191"/>
      <c r="JYH40" s="191"/>
      <c r="JYI40" s="191"/>
      <c r="JYJ40" s="191"/>
      <c r="JYK40" s="191"/>
      <c r="JYL40" s="191"/>
      <c r="JYM40" s="191"/>
      <c r="JYN40" s="191"/>
      <c r="JYO40" s="191"/>
      <c r="JYP40" s="191"/>
      <c r="JYQ40" s="191"/>
      <c r="JYR40" s="191"/>
      <c r="JYS40" s="191"/>
      <c r="JYT40" s="191"/>
      <c r="JYU40" s="191"/>
      <c r="JYV40" s="191"/>
      <c r="JYW40" s="191"/>
      <c r="JYX40" s="191"/>
      <c r="JYY40" s="191"/>
      <c r="JYZ40" s="191"/>
      <c r="JZA40" s="191"/>
      <c r="JZB40" s="191"/>
      <c r="JZC40" s="191"/>
      <c r="JZD40" s="191"/>
      <c r="JZE40" s="191"/>
      <c r="JZF40" s="191"/>
      <c r="JZG40" s="191"/>
      <c r="JZH40" s="191"/>
      <c r="JZI40" s="191"/>
      <c r="JZJ40" s="191"/>
      <c r="JZK40" s="191"/>
      <c r="JZL40" s="191"/>
      <c r="JZM40" s="191"/>
      <c r="JZN40" s="191"/>
      <c r="JZO40" s="191"/>
      <c r="JZP40" s="191"/>
      <c r="JZQ40" s="191"/>
      <c r="JZR40" s="191"/>
      <c r="JZS40" s="191"/>
      <c r="JZT40" s="191"/>
      <c r="JZU40" s="191"/>
      <c r="JZV40" s="191"/>
      <c r="JZW40" s="191"/>
      <c r="JZX40" s="191"/>
      <c r="JZY40" s="191"/>
      <c r="JZZ40" s="191"/>
      <c r="KAA40" s="191"/>
      <c r="KAB40" s="191"/>
      <c r="KAC40" s="191"/>
      <c r="KAD40" s="191"/>
      <c r="KAE40" s="191"/>
      <c r="KAF40" s="191"/>
      <c r="KAG40" s="191"/>
      <c r="KAH40" s="191"/>
      <c r="KAI40" s="191"/>
      <c r="KAJ40" s="191"/>
      <c r="KAK40" s="191"/>
      <c r="KAL40" s="191"/>
      <c r="KAM40" s="191"/>
      <c r="KAN40" s="191"/>
      <c r="KAO40" s="191"/>
      <c r="KAP40" s="191"/>
      <c r="KAQ40" s="191"/>
      <c r="KAR40" s="191"/>
      <c r="KAS40" s="191"/>
      <c r="KAT40" s="191"/>
      <c r="KAU40" s="191"/>
      <c r="KAV40" s="191"/>
      <c r="KAW40" s="191"/>
      <c r="KAX40" s="191"/>
      <c r="KAY40" s="191"/>
      <c r="KAZ40" s="191"/>
      <c r="KBA40" s="191"/>
      <c r="KBB40" s="191"/>
      <c r="KBC40" s="191"/>
      <c r="KBD40" s="191"/>
      <c r="KBE40" s="191"/>
      <c r="KBF40" s="191"/>
      <c r="KBG40" s="191"/>
      <c r="KBH40" s="191"/>
      <c r="KBI40" s="191"/>
      <c r="KBJ40" s="191"/>
      <c r="KBK40" s="191"/>
      <c r="KBL40" s="191"/>
      <c r="KBM40" s="191"/>
      <c r="KBN40" s="191"/>
      <c r="KBO40" s="191"/>
      <c r="KBP40" s="191"/>
      <c r="KBQ40" s="191"/>
      <c r="KBR40" s="191"/>
      <c r="KBS40" s="191"/>
      <c r="KBT40" s="191"/>
      <c r="KBU40" s="191"/>
      <c r="KBV40" s="191"/>
      <c r="KBW40" s="191"/>
      <c r="KBX40" s="191"/>
      <c r="KBY40" s="191"/>
      <c r="KBZ40" s="191"/>
      <c r="KCA40" s="191"/>
      <c r="KCB40" s="191"/>
      <c r="KCC40" s="191"/>
      <c r="KCD40" s="191"/>
      <c r="KCE40" s="191"/>
      <c r="KCF40" s="191"/>
      <c r="KCG40" s="191"/>
      <c r="KCH40" s="191"/>
      <c r="KCI40" s="191"/>
      <c r="KCJ40" s="191"/>
      <c r="KCK40" s="191"/>
      <c r="KCL40" s="191"/>
      <c r="KCM40" s="191"/>
      <c r="KCN40" s="191"/>
      <c r="KCO40" s="191"/>
      <c r="KCP40" s="191"/>
      <c r="KCQ40" s="191"/>
      <c r="KCR40" s="191"/>
      <c r="KCS40" s="191"/>
      <c r="KCT40" s="191"/>
      <c r="KCU40" s="191"/>
      <c r="KCV40" s="191"/>
      <c r="KCW40" s="191"/>
      <c r="KCX40" s="191"/>
      <c r="KCY40" s="191"/>
      <c r="KCZ40" s="191"/>
      <c r="KDA40" s="191"/>
      <c r="KDB40" s="191"/>
      <c r="KDC40" s="191"/>
      <c r="KDD40" s="191"/>
      <c r="KDE40" s="191"/>
      <c r="KDF40" s="191"/>
      <c r="KDG40" s="191"/>
      <c r="KDH40" s="191"/>
      <c r="KDI40" s="191"/>
      <c r="KDJ40" s="191"/>
      <c r="KDK40" s="191"/>
      <c r="KDL40" s="191"/>
      <c r="KDM40" s="191"/>
      <c r="KDN40" s="191"/>
      <c r="KDO40" s="191"/>
      <c r="KDP40" s="191"/>
      <c r="KDQ40" s="191"/>
      <c r="KDR40" s="191"/>
      <c r="KDS40" s="191"/>
      <c r="KDT40" s="191"/>
      <c r="KDU40" s="191"/>
      <c r="KDV40" s="191"/>
      <c r="KDW40" s="191"/>
      <c r="KDX40" s="191"/>
      <c r="KDY40" s="191"/>
      <c r="KDZ40" s="191"/>
      <c r="KEA40" s="191"/>
      <c r="KEB40" s="191"/>
      <c r="KEC40" s="191"/>
      <c r="KED40" s="191"/>
      <c r="KEE40" s="191"/>
      <c r="KEF40" s="191"/>
      <c r="KEG40" s="191"/>
      <c r="KEH40" s="191"/>
      <c r="KEI40" s="191"/>
      <c r="KEJ40" s="191"/>
      <c r="KEK40" s="191"/>
      <c r="KEL40" s="191"/>
      <c r="KEM40" s="191"/>
      <c r="KEN40" s="191"/>
      <c r="KEO40" s="191"/>
      <c r="KEP40" s="191"/>
      <c r="KEQ40" s="191"/>
      <c r="KER40" s="191"/>
      <c r="KES40" s="191"/>
      <c r="KET40" s="191"/>
      <c r="KEU40" s="191"/>
      <c r="KEV40" s="191"/>
      <c r="KEW40" s="191"/>
      <c r="KEX40" s="191"/>
      <c r="KEY40" s="191"/>
      <c r="KEZ40" s="191"/>
      <c r="KFA40" s="191"/>
      <c r="KFB40" s="191"/>
      <c r="KFC40" s="191"/>
      <c r="KFD40" s="191"/>
      <c r="KFE40" s="191"/>
      <c r="KFF40" s="191"/>
      <c r="KFG40" s="191"/>
      <c r="KFH40" s="191"/>
      <c r="KFI40" s="191"/>
      <c r="KFJ40" s="191"/>
      <c r="KFK40" s="191"/>
      <c r="KFL40" s="191"/>
      <c r="KFM40" s="191"/>
      <c r="KFN40" s="191"/>
      <c r="KFO40" s="191"/>
      <c r="KFP40" s="191"/>
      <c r="KFQ40" s="191"/>
      <c r="KFR40" s="191"/>
      <c r="KFS40" s="191"/>
      <c r="KFT40" s="191"/>
      <c r="KFU40" s="191"/>
      <c r="KFV40" s="191"/>
      <c r="KFW40" s="191"/>
      <c r="KFX40" s="191"/>
      <c r="KFY40" s="191"/>
      <c r="KFZ40" s="191"/>
      <c r="KGA40" s="191"/>
      <c r="KGB40" s="191"/>
      <c r="KGC40" s="191"/>
      <c r="KGD40" s="191"/>
      <c r="KGE40" s="191"/>
      <c r="KGF40" s="191"/>
      <c r="KGG40" s="191"/>
      <c r="KGH40" s="191"/>
      <c r="KGI40" s="191"/>
      <c r="KGJ40" s="191"/>
      <c r="KGK40" s="191"/>
      <c r="KGL40" s="191"/>
      <c r="KGM40" s="191"/>
      <c r="KGN40" s="191"/>
      <c r="KGO40" s="191"/>
      <c r="KGP40" s="191"/>
      <c r="KGQ40" s="191"/>
      <c r="KGR40" s="191"/>
      <c r="KGS40" s="191"/>
      <c r="KGT40" s="191"/>
      <c r="KGU40" s="191"/>
      <c r="KGV40" s="191"/>
      <c r="KGW40" s="191"/>
      <c r="KGX40" s="191"/>
      <c r="KGY40" s="191"/>
      <c r="KGZ40" s="191"/>
      <c r="KHA40" s="191"/>
      <c r="KHB40" s="191"/>
      <c r="KHC40" s="191"/>
      <c r="KHD40" s="191"/>
      <c r="KHE40" s="191"/>
      <c r="KHF40" s="191"/>
      <c r="KHG40" s="191"/>
      <c r="KHH40" s="191"/>
      <c r="KHI40" s="191"/>
      <c r="KHJ40" s="191"/>
      <c r="KHK40" s="191"/>
      <c r="KHL40" s="191"/>
      <c r="KHM40" s="191"/>
      <c r="KHN40" s="191"/>
      <c r="KHO40" s="191"/>
      <c r="KHP40" s="191"/>
      <c r="KHQ40" s="191"/>
      <c r="KHR40" s="191"/>
      <c r="KHS40" s="191"/>
      <c r="KHT40" s="191"/>
      <c r="KHU40" s="191"/>
      <c r="KHV40" s="191"/>
      <c r="KHW40" s="191"/>
      <c r="KHX40" s="191"/>
      <c r="KHY40" s="191"/>
      <c r="KHZ40" s="191"/>
      <c r="KIA40" s="191"/>
      <c r="KIB40" s="191"/>
      <c r="KIC40" s="191"/>
      <c r="KID40" s="191"/>
      <c r="KIE40" s="191"/>
      <c r="KIF40" s="191"/>
      <c r="KIG40" s="191"/>
      <c r="KIH40" s="191"/>
      <c r="KII40" s="191"/>
      <c r="KIJ40" s="191"/>
      <c r="KIK40" s="191"/>
      <c r="KIL40" s="191"/>
      <c r="KIM40" s="191"/>
      <c r="KIN40" s="191"/>
      <c r="KIO40" s="191"/>
      <c r="KIP40" s="191"/>
      <c r="KIQ40" s="191"/>
      <c r="KIR40" s="191"/>
      <c r="KIS40" s="191"/>
      <c r="KIT40" s="191"/>
      <c r="KIU40" s="191"/>
      <c r="KIV40" s="191"/>
      <c r="KIW40" s="191"/>
      <c r="KIX40" s="191"/>
      <c r="KIY40" s="191"/>
      <c r="KIZ40" s="191"/>
      <c r="KJA40" s="191"/>
      <c r="KJB40" s="191"/>
      <c r="KJC40" s="191"/>
      <c r="KJD40" s="191"/>
      <c r="KJE40" s="191"/>
      <c r="KJF40" s="191"/>
      <c r="KJG40" s="191"/>
      <c r="KJH40" s="191"/>
      <c r="KJI40" s="191"/>
      <c r="KJJ40" s="191"/>
      <c r="KJK40" s="191"/>
      <c r="KJL40" s="191"/>
      <c r="KJM40" s="191"/>
      <c r="KJN40" s="191"/>
      <c r="KJO40" s="191"/>
      <c r="KJP40" s="191"/>
      <c r="KJQ40" s="191"/>
      <c r="KJR40" s="191"/>
      <c r="KJS40" s="191"/>
      <c r="KJT40" s="191"/>
      <c r="KJU40" s="191"/>
      <c r="KJV40" s="191"/>
      <c r="KJW40" s="191"/>
      <c r="KJX40" s="191"/>
      <c r="KJY40" s="191"/>
      <c r="KJZ40" s="191"/>
      <c r="KKA40" s="191"/>
      <c r="KKB40" s="191"/>
      <c r="KKC40" s="191"/>
      <c r="KKD40" s="191"/>
      <c r="KKE40" s="191"/>
      <c r="KKF40" s="191"/>
      <c r="KKG40" s="191"/>
      <c r="KKH40" s="191"/>
      <c r="KKI40" s="191"/>
      <c r="KKJ40" s="191"/>
      <c r="KKK40" s="191"/>
      <c r="KKL40" s="191"/>
      <c r="KKM40" s="191"/>
      <c r="KKN40" s="191"/>
      <c r="KKO40" s="191"/>
      <c r="KKP40" s="191"/>
      <c r="KKQ40" s="191"/>
      <c r="KKR40" s="191"/>
      <c r="KKS40" s="191"/>
      <c r="KKT40" s="191"/>
      <c r="KKU40" s="191"/>
      <c r="KKV40" s="191"/>
      <c r="KKW40" s="191"/>
      <c r="KKX40" s="191"/>
      <c r="KKY40" s="191"/>
      <c r="KKZ40" s="191"/>
      <c r="KLA40" s="191"/>
      <c r="KLB40" s="191"/>
      <c r="KLC40" s="191"/>
      <c r="KLD40" s="191"/>
      <c r="KLE40" s="191"/>
      <c r="KLF40" s="191"/>
      <c r="KLG40" s="191"/>
      <c r="KLH40" s="191"/>
      <c r="KLI40" s="191"/>
      <c r="KLJ40" s="191"/>
      <c r="KLK40" s="191"/>
      <c r="KLL40" s="191"/>
      <c r="KLM40" s="191"/>
      <c r="KLN40" s="191"/>
      <c r="KLO40" s="191"/>
      <c r="KLP40" s="191"/>
      <c r="KLQ40" s="191"/>
      <c r="KLR40" s="191"/>
      <c r="KLS40" s="191"/>
      <c r="KLT40" s="191"/>
      <c r="KLU40" s="191"/>
      <c r="KLV40" s="191"/>
      <c r="KLW40" s="191"/>
      <c r="KLX40" s="191"/>
      <c r="KLY40" s="191"/>
      <c r="KLZ40" s="191"/>
      <c r="KMA40" s="191"/>
      <c r="KMB40" s="191"/>
      <c r="KMC40" s="191"/>
      <c r="KMD40" s="191"/>
      <c r="KME40" s="191"/>
      <c r="KMF40" s="191"/>
      <c r="KMG40" s="191"/>
      <c r="KMH40" s="191"/>
      <c r="KMI40" s="191"/>
      <c r="KMJ40" s="191"/>
      <c r="KMK40" s="191"/>
      <c r="KML40" s="191"/>
      <c r="KMM40" s="191"/>
      <c r="KMN40" s="191"/>
      <c r="KMO40" s="191"/>
      <c r="KMP40" s="191"/>
      <c r="KMQ40" s="191"/>
      <c r="KMR40" s="191"/>
      <c r="KMS40" s="191"/>
      <c r="KMT40" s="191"/>
      <c r="KMU40" s="191"/>
      <c r="KMV40" s="191"/>
      <c r="KMW40" s="191"/>
      <c r="KMX40" s="191"/>
      <c r="KMY40" s="191"/>
      <c r="KMZ40" s="191"/>
      <c r="KNA40" s="191"/>
      <c r="KNB40" s="191"/>
      <c r="KNC40" s="191"/>
      <c r="KND40" s="191"/>
      <c r="KNE40" s="191"/>
      <c r="KNF40" s="191"/>
      <c r="KNG40" s="191"/>
      <c r="KNH40" s="191"/>
      <c r="KNI40" s="191"/>
      <c r="KNJ40" s="191"/>
      <c r="KNK40" s="191"/>
      <c r="KNL40" s="191"/>
      <c r="KNM40" s="191"/>
      <c r="KNN40" s="191"/>
      <c r="KNO40" s="191"/>
      <c r="KNP40" s="191"/>
      <c r="KNQ40" s="191"/>
      <c r="KNR40" s="191"/>
      <c r="KNS40" s="191"/>
      <c r="KNT40" s="191"/>
      <c r="KNU40" s="191"/>
      <c r="KNV40" s="191"/>
      <c r="KNW40" s="191"/>
      <c r="KNX40" s="191"/>
      <c r="KNY40" s="191"/>
      <c r="KNZ40" s="191"/>
      <c r="KOA40" s="191"/>
      <c r="KOB40" s="191"/>
      <c r="KOC40" s="191"/>
      <c r="KOD40" s="191"/>
      <c r="KOE40" s="191"/>
      <c r="KOF40" s="191"/>
      <c r="KOG40" s="191"/>
      <c r="KOH40" s="191"/>
      <c r="KOI40" s="191"/>
      <c r="KOJ40" s="191"/>
      <c r="KOK40" s="191"/>
      <c r="KOL40" s="191"/>
      <c r="KOM40" s="191"/>
      <c r="KON40" s="191"/>
      <c r="KOO40" s="191"/>
      <c r="KOP40" s="191"/>
      <c r="KOQ40" s="191"/>
      <c r="KOR40" s="191"/>
      <c r="KOS40" s="191"/>
      <c r="KOT40" s="191"/>
      <c r="KOU40" s="191"/>
      <c r="KOV40" s="191"/>
      <c r="KOW40" s="191"/>
      <c r="KOX40" s="191"/>
      <c r="KOY40" s="191"/>
      <c r="KOZ40" s="191"/>
      <c r="KPA40" s="191"/>
      <c r="KPB40" s="191"/>
      <c r="KPC40" s="191"/>
      <c r="KPD40" s="191"/>
      <c r="KPE40" s="191"/>
      <c r="KPF40" s="191"/>
      <c r="KPG40" s="191"/>
      <c r="KPH40" s="191"/>
      <c r="KPI40" s="191"/>
      <c r="KPJ40" s="191"/>
      <c r="KPK40" s="191"/>
      <c r="KPL40" s="191"/>
      <c r="KPM40" s="191"/>
      <c r="KPN40" s="191"/>
      <c r="KPO40" s="191"/>
      <c r="KPP40" s="191"/>
      <c r="KPQ40" s="191"/>
      <c r="KPR40" s="191"/>
      <c r="KPS40" s="191"/>
      <c r="KPT40" s="191"/>
      <c r="KPU40" s="191"/>
      <c r="KPV40" s="191"/>
      <c r="KPW40" s="191"/>
      <c r="KPX40" s="191"/>
      <c r="KPY40" s="191"/>
      <c r="KPZ40" s="191"/>
      <c r="KQA40" s="191"/>
      <c r="KQB40" s="191"/>
      <c r="KQC40" s="191"/>
      <c r="KQD40" s="191"/>
      <c r="KQE40" s="191"/>
      <c r="KQF40" s="191"/>
      <c r="KQG40" s="191"/>
      <c r="KQH40" s="191"/>
      <c r="KQI40" s="191"/>
      <c r="KQJ40" s="191"/>
      <c r="KQK40" s="191"/>
      <c r="KQL40" s="191"/>
      <c r="KQM40" s="191"/>
      <c r="KQN40" s="191"/>
      <c r="KQO40" s="191"/>
      <c r="KQP40" s="191"/>
      <c r="KQQ40" s="191"/>
      <c r="KQR40" s="191"/>
      <c r="KQS40" s="191"/>
      <c r="KQT40" s="191"/>
      <c r="KQU40" s="191"/>
      <c r="KQV40" s="191"/>
      <c r="KQW40" s="191"/>
      <c r="KQX40" s="191"/>
      <c r="KQY40" s="191"/>
      <c r="KQZ40" s="191"/>
      <c r="KRA40" s="191"/>
      <c r="KRB40" s="191"/>
      <c r="KRC40" s="191"/>
      <c r="KRD40" s="191"/>
      <c r="KRE40" s="191"/>
      <c r="KRF40" s="191"/>
      <c r="KRG40" s="191"/>
      <c r="KRH40" s="191"/>
      <c r="KRI40" s="191"/>
      <c r="KRJ40" s="191"/>
      <c r="KRK40" s="191"/>
      <c r="KRL40" s="191"/>
      <c r="KRM40" s="191"/>
      <c r="KRN40" s="191"/>
      <c r="KRO40" s="191"/>
      <c r="KRP40" s="191"/>
      <c r="KRQ40" s="191"/>
      <c r="KRR40" s="191"/>
      <c r="KRS40" s="191"/>
      <c r="KRT40" s="191"/>
      <c r="KRU40" s="191"/>
      <c r="KRV40" s="191"/>
      <c r="KRW40" s="191"/>
      <c r="KRX40" s="191"/>
      <c r="KRY40" s="191"/>
      <c r="KRZ40" s="191"/>
      <c r="KSA40" s="191"/>
      <c r="KSB40" s="191"/>
      <c r="KSC40" s="191"/>
      <c r="KSD40" s="191"/>
      <c r="KSE40" s="191"/>
      <c r="KSF40" s="191"/>
      <c r="KSG40" s="191"/>
      <c r="KSH40" s="191"/>
      <c r="KSI40" s="191"/>
      <c r="KSJ40" s="191"/>
      <c r="KSK40" s="191"/>
      <c r="KSL40" s="191"/>
      <c r="KSM40" s="191"/>
      <c r="KSN40" s="191"/>
      <c r="KSO40" s="191"/>
      <c r="KSP40" s="191"/>
      <c r="KSQ40" s="191"/>
      <c r="KSR40" s="191"/>
      <c r="KSS40" s="191"/>
      <c r="KST40" s="191"/>
      <c r="KSU40" s="191"/>
      <c r="KSV40" s="191"/>
      <c r="KSW40" s="191"/>
      <c r="KSX40" s="191"/>
      <c r="KSY40" s="191"/>
      <c r="KSZ40" s="191"/>
      <c r="KTA40" s="191"/>
      <c r="KTB40" s="191"/>
      <c r="KTC40" s="191"/>
      <c r="KTD40" s="191"/>
      <c r="KTE40" s="191"/>
      <c r="KTF40" s="191"/>
      <c r="KTG40" s="191"/>
      <c r="KTH40" s="191"/>
      <c r="KTI40" s="191"/>
      <c r="KTJ40" s="191"/>
      <c r="KTK40" s="191"/>
      <c r="KTL40" s="191"/>
      <c r="KTM40" s="191"/>
      <c r="KTN40" s="191"/>
      <c r="KTO40" s="191"/>
      <c r="KTP40" s="191"/>
      <c r="KTQ40" s="191"/>
      <c r="KTR40" s="191"/>
      <c r="KTS40" s="191"/>
      <c r="KTT40" s="191"/>
      <c r="KTU40" s="191"/>
      <c r="KTV40" s="191"/>
      <c r="KTW40" s="191"/>
      <c r="KTX40" s="191"/>
      <c r="KTY40" s="191"/>
      <c r="KTZ40" s="191"/>
      <c r="KUA40" s="191"/>
      <c r="KUB40" s="191"/>
      <c r="KUC40" s="191"/>
      <c r="KUD40" s="191"/>
      <c r="KUE40" s="191"/>
      <c r="KUF40" s="191"/>
      <c r="KUG40" s="191"/>
      <c r="KUH40" s="191"/>
      <c r="KUI40" s="191"/>
      <c r="KUJ40" s="191"/>
      <c r="KUK40" s="191"/>
      <c r="KUL40" s="191"/>
      <c r="KUM40" s="191"/>
      <c r="KUN40" s="191"/>
      <c r="KUO40" s="191"/>
      <c r="KUP40" s="191"/>
      <c r="KUQ40" s="191"/>
      <c r="KUR40" s="191"/>
      <c r="KUS40" s="191"/>
      <c r="KUT40" s="191"/>
      <c r="KUU40" s="191"/>
      <c r="KUV40" s="191"/>
      <c r="KUW40" s="191"/>
      <c r="KUX40" s="191"/>
      <c r="KUY40" s="191"/>
      <c r="KUZ40" s="191"/>
      <c r="KVA40" s="191"/>
      <c r="KVB40" s="191"/>
      <c r="KVC40" s="191"/>
      <c r="KVD40" s="191"/>
      <c r="KVE40" s="191"/>
      <c r="KVF40" s="191"/>
      <c r="KVG40" s="191"/>
      <c r="KVH40" s="191"/>
      <c r="KVI40" s="191"/>
      <c r="KVJ40" s="191"/>
      <c r="KVK40" s="191"/>
      <c r="KVL40" s="191"/>
      <c r="KVM40" s="191"/>
      <c r="KVN40" s="191"/>
      <c r="KVO40" s="191"/>
      <c r="KVP40" s="191"/>
      <c r="KVQ40" s="191"/>
      <c r="KVR40" s="191"/>
      <c r="KVS40" s="191"/>
      <c r="KVT40" s="191"/>
      <c r="KVU40" s="191"/>
      <c r="KVV40" s="191"/>
      <c r="KVW40" s="191"/>
      <c r="KVX40" s="191"/>
      <c r="KVY40" s="191"/>
      <c r="KVZ40" s="191"/>
      <c r="KWA40" s="191"/>
      <c r="KWB40" s="191"/>
      <c r="KWC40" s="191"/>
      <c r="KWD40" s="191"/>
      <c r="KWE40" s="191"/>
      <c r="KWF40" s="191"/>
      <c r="KWG40" s="191"/>
      <c r="KWH40" s="191"/>
      <c r="KWI40" s="191"/>
      <c r="KWJ40" s="191"/>
      <c r="KWK40" s="191"/>
      <c r="KWL40" s="191"/>
      <c r="KWM40" s="191"/>
      <c r="KWN40" s="191"/>
      <c r="KWO40" s="191"/>
      <c r="KWP40" s="191"/>
      <c r="KWQ40" s="191"/>
      <c r="KWR40" s="191"/>
      <c r="KWS40" s="191"/>
      <c r="KWT40" s="191"/>
      <c r="KWU40" s="191"/>
      <c r="KWV40" s="191"/>
      <c r="KWW40" s="191"/>
      <c r="KWX40" s="191"/>
      <c r="KWY40" s="191"/>
      <c r="KWZ40" s="191"/>
      <c r="KXA40" s="191"/>
      <c r="KXB40" s="191"/>
      <c r="KXC40" s="191"/>
      <c r="KXD40" s="191"/>
      <c r="KXE40" s="191"/>
      <c r="KXF40" s="191"/>
      <c r="KXG40" s="191"/>
      <c r="KXH40" s="191"/>
      <c r="KXI40" s="191"/>
      <c r="KXJ40" s="191"/>
      <c r="KXK40" s="191"/>
      <c r="KXL40" s="191"/>
      <c r="KXM40" s="191"/>
      <c r="KXN40" s="191"/>
      <c r="KXO40" s="191"/>
      <c r="KXP40" s="191"/>
      <c r="KXQ40" s="191"/>
      <c r="KXR40" s="191"/>
      <c r="KXS40" s="191"/>
      <c r="KXT40" s="191"/>
      <c r="KXU40" s="191"/>
      <c r="KXV40" s="191"/>
      <c r="KXW40" s="191"/>
      <c r="KXX40" s="191"/>
      <c r="KXY40" s="191"/>
      <c r="KXZ40" s="191"/>
      <c r="KYA40" s="191"/>
      <c r="KYB40" s="191"/>
      <c r="KYC40" s="191"/>
      <c r="KYD40" s="191"/>
      <c r="KYE40" s="191"/>
      <c r="KYF40" s="191"/>
      <c r="KYG40" s="191"/>
      <c r="KYH40" s="191"/>
      <c r="KYI40" s="191"/>
      <c r="KYJ40" s="191"/>
      <c r="KYK40" s="191"/>
      <c r="KYL40" s="191"/>
      <c r="KYM40" s="191"/>
      <c r="KYN40" s="191"/>
      <c r="KYO40" s="191"/>
      <c r="KYP40" s="191"/>
      <c r="KYQ40" s="191"/>
      <c r="KYR40" s="191"/>
      <c r="KYS40" s="191"/>
      <c r="KYT40" s="191"/>
      <c r="KYU40" s="191"/>
      <c r="KYV40" s="191"/>
      <c r="KYW40" s="191"/>
      <c r="KYX40" s="191"/>
      <c r="KYY40" s="191"/>
      <c r="KYZ40" s="191"/>
      <c r="KZA40" s="191"/>
      <c r="KZB40" s="191"/>
      <c r="KZC40" s="191"/>
      <c r="KZD40" s="191"/>
      <c r="KZE40" s="191"/>
      <c r="KZF40" s="191"/>
      <c r="KZG40" s="191"/>
      <c r="KZH40" s="191"/>
      <c r="KZI40" s="191"/>
      <c r="KZJ40" s="191"/>
      <c r="KZK40" s="191"/>
      <c r="KZL40" s="191"/>
      <c r="KZM40" s="191"/>
      <c r="KZN40" s="191"/>
      <c r="KZO40" s="191"/>
      <c r="KZP40" s="191"/>
      <c r="KZQ40" s="191"/>
      <c r="KZR40" s="191"/>
      <c r="KZS40" s="191"/>
      <c r="KZT40" s="191"/>
      <c r="KZU40" s="191"/>
      <c r="KZV40" s="191"/>
      <c r="KZW40" s="191"/>
      <c r="KZX40" s="191"/>
      <c r="KZY40" s="191"/>
      <c r="KZZ40" s="191"/>
      <c r="LAA40" s="191"/>
      <c r="LAB40" s="191"/>
      <c r="LAC40" s="191"/>
      <c r="LAD40" s="191"/>
      <c r="LAE40" s="191"/>
      <c r="LAF40" s="191"/>
      <c r="LAG40" s="191"/>
      <c r="LAH40" s="191"/>
      <c r="LAI40" s="191"/>
      <c r="LAJ40" s="191"/>
      <c r="LAK40" s="191"/>
      <c r="LAL40" s="191"/>
      <c r="LAM40" s="191"/>
      <c r="LAN40" s="191"/>
      <c r="LAO40" s="191"/>
      <c r="LAP40" s="191"/>
      <c r="LAQ40" s="191"/>
      <c r="LAR40" s="191"/>
      <c r="LAS40" s="191"/>
      <c r="LAT40" s="191"/>
      <c r="LAU40" s="191"/>
      <c r="LAV40" s="191"/>
      <c r="LAW40" s="191"/>
      <c r="LAX40" s="191"/>
      <c r="LAY40" s="191"/>
      <c r="LAZ40" s="191"/>
      <c r="LBA40" s="191"/>
      <c r="LBB40" s="191"/>
      <c r="LBC40" s="191"/>
      <c r="LBD40" s="191"/>
      <c r="LBE40" s="191"/>
      <c r="LBF40" s="191"/>
      <c r="LBG40" s="191"/>
      <c r="LBH40" s="191"/>
      <c r="LBI40" s="191"/>
      <c r="LBJ40" s="191"/>
      <c r="LBK40" s="191"/>
      <c r="LBL40" s="191"/>
      <c r="LBM40" s="191"/>
      <c r="LBN40" s="191"/>
      <c r="LBO40" s="191"/>
      <c r="LBP40" s="191"/>
      <c r="LBQ40" s="191"/>
      <c r="LBR40" s="191"/>
      <c r="LBS40" s="191"/>
      <c r="LBT40" s="191"/>
      <c r="LBU40" s="191"/>
      <c r="LBV40" s="191"/>
      <c r="LBW40" s="191"/>
      <c r="LBX40" s="191"/>
      <c r="LBY40" s="191"/>
      <c r="LBZ40" s="191"/>
      <c r="LCA40" s="191"/>
      <c r="LCB40" s="191"/>
      <c r="LCC40" s="191"/>
      <c r="LCD40" s="191"/>
      <c r="LCE40" s="191"/>
      <c r="LCF40" s="191"/>
      <c r="LCG40" s="191"/>
      <c r="LCH40" s="191"/>
      <c r="LCI40" s="191"/>
      <c r="LCJ40" s="191"/>
      <c r="LCK40" s="191"/>
      <c r="LCL40" s="191"/>
      <c r="LCM40" s="191"/>
      <c r="LCN40" s="191"/>
      <c r="LCO40" s="191"/>
      <c r="LCP40" s="191"/>
      <c r="LCQ40" s="191"/>
      <c r="LCR40" s="191"/>
      <c r="LCS40" s="191"/>
      <c r="LCT40" s="191"/>
      <c r="LCU40" s="191"/>
      <c r="LCV40" s="191"/>
      <c r="LCW40" s="191"/>
      <c r="LCX40" s="191"/>
      <c r="LCY40" s="191"/>
      <c r="LCZ40" s="191"/>
      <c r="LDA40" s="191"/>
      <c r="LDB40" s="191"/>
      <c r="LDC40" s="191"/>
      <c r="LDD40" s="191"/>
      <c r="LDE40" s="191"/>
      <c r="LDF40" s="191"/>
      <c r="LDG40" s="191"/>
      <c r="LDH40" s="191"/>
      <c r="LDI40" s="191"/>
      <c r="LDJ40" s="191"/>
      <c r="LDK40" s="191"/>
      <c r="LDL40" s="191"/>
      <c r="LDM40" s="191"/>
      <c r="LDN40" s="191"/>
      <c r="LDO40" s="191"/>
      <c r="LDP40" s="191"/>
      <c r="LDQ40" s="191"/>
      <c r="LDR40" s="191"/>
      <c r="LDS40" s="191"/>
      <c r="LDT40" s="191"/>
      <c r="LDU40" s="191"/>
      <c r="LDV40" s="191"/>
      <c r="LDW40" s="191"/>
      <c r="LDX40" s="191"/>
      <c r="LDY40" s="191"/>
      <c r="LDZ40" s="191"/>
      <c r="LEA40" s="191"/>
      <c r="LEB40" s="191"/>
      <c r="LEC40" s="191"/>
      <c r="LED40" s="191"/>
      <c r="LEE40" s="191"/>
      <c r="LEF40" s="191"/>
      <c r="LEG40" s="191"/>
      <c r="LEH40" s="191"/>
      <c r="LEI40" s="191"/>
      <c r="LEJ40" s="191"/>
      <c r="LEK40" s="191"/>
      <c r="LEL40" s="191"/>
      <c r="LEM40" s="191"/>
      <c r="LEN40" s="191"/>
      <c r="LEO40" s="191"/>
      <c r="LEP40" s="191"/>
      <c r="LEQ40" s="191"/>
      <c r="LER40" s="191"/>
      <c r="LES40" s="191"/>
      <c r="LET40" s="191"/>
      <c r="LEU40" s="191"/>
      <c r="LEV40" s="191"/>
      <c r="LEW40" s="191"/>
      <c r="LEX40" s="191"/>
      <c r="LEY40" s="191"/>
      <c r="LEZ40" s="191"/>
      <c r="LFA40" s="191"/>
      <c r="LFB40" s="191"/>
      <c r="LFC40" s="191"/>
      <c r="LFD40" s="191"/>
      <c r="LFE40" s="191"/>
      <c r="LFF40" s="191"/>
      <c r="LFG40" s="191"/>
      <c r="LFH40" s="191"/>
      <c r="LFI40" s="191"/>
      <c r="LFJ40" s="191"/>
      <c r="LFK40" s="191"/>
      <c r="LFL40" s="191"/>
      <c r="LFM40" s="191"/>
      <c r="LFN40" s="191"/>
      <c r="LFO40" s="191"/>
      <c r="LFP40" s="191"/>
      <c r="LFQ40" s="191"/>
      <c r="LFR40" s="191"/>
      <c r="LFS40" s="191"/>
      <c r="LFT40" s="191"/>
      <c r="LFU40" s="191"/>
      <c r="LFV40" s="191"/>
      <c r="LFW40" s="191"/>
      <c r="LFX40" s="191"/>
      <c r="LFY40" s="191"/>
      <c r="LFZ40" s="191"/>
      <c r="LGA40" s="191"/>
      <c r="LGB40" s="191"/>
      <c r="LGC40" s="191"/>
      <c r="LGD40" s="191"/>
      <c r="LGE40" s="191"/>
      <c r="LGF40" s="191"/>
      <c r="LGG40" s="191"/>
      <c r="LGH40" s="191"/>
      <c r="LGI40" s="191"/>
      <c r="LGJ40" s="191"/>
      <c r="LGK40" s="191"/>
      <c r="LGL40" s="191"/>
      <c r="LGM40" s="191"/>
      <c r="LGN40" s="191"/>
      <c r="LGO40" s="191"/>
      <c r="LGP40" s="191"/>
      <c r="LGQ40" s="191"/>
      <c r="LGR40" s="191"/>
      <c r="LGS40" s="191"/>
      <c r="LGT40" s="191"/>
      <c r="LGU40" s="191"/>
      <c r="LGV40" s="191"/>
      <c r="LGW40" s="191"/>
      <c r="LGX40" s="191"/>
      <c r="LGY40" s="191"/>
      <c r="LGZ40" s="191"/>
      <c r="LHA40" s="191"/>
      <c r="LHB40" s="191"/>
      <c r="LHC40" s="191"/>
      <c r="LHD40" s="191"/>
      <c r="LHE40" s="191"/>
      <c r="LHF40" s="191"/>
      <c r="LHG40" s="191"/>
      <c r="LHH40" s="191"/>
      <c r="LHI40" s="191"/>
      <c r="LHJ40" s="191"/>
      <c r="LHK40" s="191"/>
      <c r="LHL40" s="191"/>
      <c r="LHM40" s="191"/>
      <c r="LHN40" s="191"/>
      <c r="LHO40" s="191"/>
      <c r="LHP40" s="191"/>
      <c r="LHQ40" s="191"/>
      <c r="LHR40" s="191"/>
      <c r="LHS40" s="191"/>
      <c r="LHT40" s="191"/>
      <c r="LHU40" s="191"/>
      <c r="LHV40" s="191"/>
      <c r="LHW40" s="191"/>
      <c r="LHX40" s="191"/>
      <c r="LHY40" s="191"/>
      <c r="LHZ40" s="191"/>
      <c r="LIA40" s="191"/>
      <c r="LIB40" s="191"/>
      <c r="LIC40" s="191"/>
      <c r="LID40" s="191"/>
      <c r="LIE40" s="191"/>
      <c r="LIF40" s="191"/>
      <c r="LIG40" s="191"/>
      <c r="LIH40" s="191"/>
      <c r="LII40" s="191"/>
      <c r="LIJ40" s="191"/>
      <c r="LIK40" s="191"/>
      <c r="LIL40" s="191"/>
      <c r="LIM40" s="191"/>
      <c r="LIN40" s="191"/>
      <c r="LIO40" s="191"/>
      <c r="LIP40" s="191"/>
      <c r="LIQ40" s="191"/>
      <c r="LIR40" s="191"/>
      <c r="LIS40" s="191"/>
      <c r="LIT40" s="191"/>
      <c r="LIU40" s="191"/>
      <c r="LIV40" s="191"/>
      <c r="LIW40" s="191"/>
      <c r="LIX40" s="191"/>
      <c r="LIY40" s="191"/>
      <c r="LIZ40" s="191"/>
      <c r="LJA40" s="191"/>
      <c r="LJB40" s="191"/>
      <c r="LJC40" s="191"/>
      <c r="LJD40" s="191"/>
      <c r="LJE40" s="191"/>
      <c r="LJF40" s="191"/>
      <c r="LJG40" s="191"/>
      <c r="LJH40" s="191"/>
      <c r="LJI40" s="191"/>
      <c r="LJJ40" s="191"/>
      <c r="LJK40" s="191"/>
      <c r="LJL40" s="191"/>
      <c r="LJM40" s="191"/>
      <c r="LJN40" s="191"/>
      <c r="LJO40" s="191"/>
      <c r="LJP40" s="191"/>
      <c r="LJQ40" s="191"/>
      <c r="LJR40" s="191"/>
      <c r="LJS40" s="191"/>
      <c r="LJT40" s="191"/>
      <c r="LJU40" s="191"/>
      <c r="LJV40" s="191"/>
      <c r="LJW40" s="191"/>
      <c r="LJX40" s="191"/>
      <c r="LJY40" s="191"/>
      <c r="LJZ40" s="191"/>
      <c r="LKA40" s="191"/>
      <c r="LKB40" s="191"/>
      <c r="LKC40" s="191"/>
      <c r="LKD40" s="191"/>
      <c r="LKE40" s="191"/>
      <c r="LKF40" s="191"/>
      <c r="LKG40" s="191"/>
      <c r="LKH40" s="191"/>
      <c r="LKI40" s="191"/>
      <c r="LKJ40" s="191"/>
      <c r="LKK40" s="191"/>
      <c r="LKL40" s="191"/>
      <c r="LKM40" s="191"/>
      <c r="LKN40" s="191"/>
      <c r="LKO40" s="191"/>
      <c r="LKP40" s="191"/>
      <c r="LKQ40" s="191"/>
      <c r="LKR40" s="191"/>
      <c r="LKS40" s="191"/>
      <c r="LKT40" s="191"/>
      <c r="LKU40" s="191"/>
      <c r="LKV40" s="191"/>
      <c r="LKW40" s="191"/>
      <c r="LKX40" s="191"/>
      <c r="LKY40" s="191"/>
      <c r="LKZ40" s="191"/>
      <c r="LLA40" s="191"/>
      <c r="LLB40" s="191"/>
      <c r="LLC40" s="191"/>
      <c r="LLD40" s="191"/>
      <c r="LLE40" s="191"/>
      <c r="LLF40" s="191"/>
      <c r="LLG40" s="191"/>
      <c r="LLH40" s="191"/>
      <c r="LLI40" s="191"/>
      <c r="LLJ40" s="191"/>
      <c r="LLK40" s="191"/>
      <c r="LLL40" s="191"/>
      <c r="LLM40" s="191"/>
      <c r="LLN40" s="191"/>
      <c r="LLO40" s="191"/>
      <c r="LLP40" s="191"/>
      <c r="LLQ40" s="191"/>
      <c r="LLR40" s="191"/>
      <c r="LLS40" s="191"/>
      <c r="LLT40" s="191"/>
      <c r="LLU40" s="191"/>
      <c r="LLV40" s="191"/>
      <c r="LLW40" s="191"/>
      <c r="LLX40" s="191"/>
      <c r="LLY40" s="191"/>
      <c r="LLZ40" s="191"/>
      <c r="LMA40" s="191"/>
      <c r="LMB40" s="191"/>
      <c r="LMC40" s="191"/>
      <c r="LMD40" s="191"/>
      <c r="LME40" s="191"/>
      <c r="LMF40" s="191"/>
      <c r="LMG40" s="191"/>
      <c r="LMH40" s="191"/>
      <c r="LMI40" s="191"/>
      <c r="LMJ40" s="191"/>
      <c r="LMK40" s="191"/>
      <c r="LML40" s="191"/>
      <c r="LMM40" s="191"/>
      <c r="LMN40" s="191"/>
      <c r="LMO40" s="191"/>
      <c r="LMP40" s="191"/>
      <c r="LMQ40" s="191"/>
      <c r="LMR40" s="191"/>
      <c r="LMS40" s="191"/>
      <c r="LMT40" s="191"/>
      <c r="LMU40" s="191"/>
      <c r="LMV40" s="191"/>
      <c r="LMW40" s="191"/>
      <c r="LMX40" s="191"/>
      <c r="LMY40" s="191"/>
      <c r="LMZ40" s="191"/>
      <c r="LNA40" s="191"/>
      <c r="LNB40" s="191"/>
      <c r="LNC40" s="191"/>
      <c r="LND40" s="191"/>
      <c r="LNE40" s="191"/>
      <c r="LNF40" s="191"/>
      <c r="LNG40" s="191"/>
      <c r="LNH40" s="191"/>
      <c r="LNI40" s="191"/>
      <c r="LNJ40" s="191"/>
      <c r="LNK40" s="191"/>
      <c r="LNL40" s="191"/>
      <c r="LNM40" s="191"/>
      <c r="LNN40" s="191"/>
      <c r="LNO40" s="191"/>
      <c r="LNP40" s="191"/>
      <c r="LNQ40" s="191"/>
      <c r="LNR40" s="191"/>
      <c r="LNS40" s="191"/>
      <c r="LNT40" s="191"/>
      <c r="LNU40" s="191"/>
      <c r="LNV40" s="191"/>
      <c r="LNW40" s="191"/>
      <c r="LNX40" s="191"/>
      <c r="LNY40" s="191"/>
      <c r="LNZ40" s="191"/>
      <c r="LOA40" s="191"/>
      <c r="LOB40" s="191"/>
      <c r="LOC40" s="191"/>
      <c r="LOD40" s="191"/>
      <c r="LOE40" s="191"/>
      <c r="LOF40" s="191"/>
      <c r="LOG40" s="191"/>
      <c r="LOH40" s="191"/>
      <c r="LOI40" s="191"/>
      <c r="LOJ40" s="191"/>
      <c r="LOK40" s="191"/>
      <c r="LOL40" s="191"/>
      <c r="LOM40" s="191"/>
      <c r="LON40" s="191"/>
      <c r="LOO40" s="191"/>
      <c r="LOP40" s="191"/>
      <c r="LOQ40" s="191"/>
      <c r="LOR40" s="191"/>
      <c r="LOS40" s="191"/>
      <c r="LOT40" s="191"/>
      <c r="LOU40" s="191"/>
      <c r="LOV40" s="191"/>
      <c r="LOW40" s="191"/>
      <c r="LOX40" s="191"/>
      <c r="LOY40" s="191"/>
      <c r="LOZ40" s="191"/>
      <c r="LPA40" s="191"/>
      <c r="LPB40" s="191"/>
      <c r="LPC40" s="191"/>
      <c r="LPD40" s="191"/>
      <c r="LPE40" s="191"/>
      <c r="LPF40" s="191"/>
      <c r="LPG40" s="191"/>
      <c r="LPH40" s="191"/>
      <c r="LPI40" s="191"/>
      <c r="LPJ40" s="191"/>
      <c r="LPK40" s="191"/>
      <c r="LPL40" s="191"/>
      <c r="LPM40" s="191"/>
      <c r="LPN40" s="191"/>
      <c r="LPO40" s="191"/>
      <c r="LPP40" s="191"/>
      <c r="LPQ40" s="191"/>
      <c r="LPR40" s="191"/>
      <c r="LPS40" s="191"/>
      <c r="LPT40" s="191"/>
      <c r="LPU40" s="191"/>
      <c r="LPV40" s="191"/>
      <c r="LPW40" s="191"/>
      <c r="LPX40" s="191"/>
      <c r="LPY40" s="191"/>
      <c r="LPZ40" s="191"/>
      <c r="LQA40" s="191"/>
      <c r="LQB40" s="191"/>
      <c r="LQC40" s="191"/>
      <c r="LQD40" s="191"/>
      <c r="LQE40" s="191"/>
      <c r="LQF40" s="191"/>
      <c r="LQG40" s="191"/>
      <c r="LQH40" s="191"/>
      <c r="LQI40" s="191"/>
      <c r="LQJ40" s="191"/>
      <c r="LQK40" s="191"/>
      <c r="LQL40" s="191"/>
      <c r="LQM40" s="191"/>
      <c r="LQN40" s="191"/>
      <c r="LQO40" s="191"/>
      <c r="LQP40" s="191"/>
      <c r="LQQ40" s="191"/>
      <c r="LQR40" s="191"/>
      <c r="LQS40" s="191"/>
      <c r="LQT40" s="191"/>
      <c r="LQU40" s="191"/>
      <c r="LQV40" s="191"/>
      <c r="LQW40" s="191"/>
      <c r="LQX40" s="191"/>
      <c r="LQY40" s="191"/>
      <c r="LQZ40" s="191"/>
      <c r="LRA40" s="191"/>
      <c r="LRB40" s="191"/>
      <c r="LRC40" s="191"/>
      <c r="LRD40" s="191"/>
      <c r="LRE40" s="191"/>
      <c r="LRF40" s="191"/>
      <c r="LRG40" s="191"/>
      <c r="LRH40" s="191"/>
      <c r="LRI40" s="191"/>
      <c r="LRJ40" s="191"/>
      <c r="LRK40" s="191"/>
      <c r="LRL40" s="191"/>
      <c r="LRM40" s="191"/>
      <c r="LRN40" s="191"/>
      <c r="LRO40" s="191"/>
      <c r="LRP40" s="191"/>
      <c r="LRQ40" s="191"/>
      <c r="LRR40" s="191"/>
      <c r="LRS40" s="191"/>
      <c r="LRT40" s="191"/>
      <c r="LRU40" s="191"/>
      <c r="LRV40" s="191"/>
      <c r="LRW40" s="191"/>
      <c r="LRX40" s="191"/>
      <c r="LRY40" s="191"/>
      <c r="LRZ40" s="191"/>
      <c r="LSA40" s="191"/>
      <c r="LSB40" s="191"/>
      <c r="LSC40" s="191"/>
      <c r="LSD40" s="191"/>
      <c r="LSE40" s="191"/>
      <c r="LSF40" s="191"/>
      <c r="LSG40" s="191"/>
      <c r="LSH40" s="191"/>
      <c r="LSI40" s="191"/>
      <c r="LSJ40" s="191"/>
      <c r="LSK40" s="191"/>
      <c r="LSL40" s="191"/>
      <c r="LSM40" s="191"/>
      <c r="LSN40" s="191"/>
      <c r="LSO40" s="191"/>
      <c r="LSP40" s="191"/>
      <c r="LSQ40" s="191"/>
      <c r="LSR40" s="191"/>
      <c r="LSS40" s="191"/>
      <c r="LST40" s="191"/>
      <c r="LSU40" s="191"/>
      <c r="LSV40" s="191"/>
      <c r="LSW40" s="191"/>
      <c r="LSX40" s="191"/>
      <c r="LSY40" s="191"/>
      <c r="LSZ40" s="191"/>
      <c r="LTA40" s="191"/>
      <c r="LTB40" s="191"/>
      <c r="LTC40" s="191"/>
      <c r="LTD40" s="191"/>
      <c r="LTE40" s="191"/>
      <c r="LTF40" s="191"/>
      <c r="LTG40" s="191"/>
      <c r="LTH40" s="191"/>
      <c r="LTI40" s="191"/>
      <c r="LTJ40" s="191"/>
      <c r="LTK40" s="191"/>
      <c r="LTL40" s="191"/>
      <c r="LTM40" s="191"/>
      <c r="LTN40" s="191"/>
      <c r="LTO40" s="191"/>
      <c r="LTP40" s="191"/>
      <c r="LTQ40" s="191"/>
      <c r="LTR40" s="191"/>
      <c r="LTS40" s="191"/>
      <c r="LTT40" s="191"/>
      <c r="LTU40" s="191"/>
      <c r="LTV40" s="191"/>
      <c r="LTW40" s="191"/>
      <c r="LTX40" s="191"/>
      <c r="LTY40" s="191"/>
      <c r="LTZ40" s="191"/>
      <c r="LUA40" s="191"/>
      <c r="LUB40" s="191"/>
      <c r="LUC40" s="191"/>
      <c r="LUD40" s="191"/>
      <c r="LUE40" s="191"/>
      <c r="LUF40" s="191"/>
      <c r="LUG40" s="191"/>
      <c r="LUH40" s="191"/>
      <c r="LUI40" s="191"/>
      <c r="LUJ40" s="191"/>
      <c r="LUK40" s="191"/>
      <c r="LUL40" s="191"/>
      <c r="LUM40" s="191"/>
      <c r="LUN40" s="191"/>
      <c r="LUO40" s="191"/>
      <c r="LUP40" s="191"/>
      <c r="LUQ40" s="191"/>
      <c r="LUR40" s="191"/>
      <c r="LUS40" s="191"/>
      <c r="LUT40" s="191"/>
      <c r="LUU40" s="191"/>
      <c r="LUV40" s="191"/>
      <c r="LUW40" s="191"/>
      <c r="LUX40" s="191"/>
      <c r="LUY40" s="191"/>
      <c r="LUZ40" s="191"/>
      <c r="LVA40" s="191"/>
      <c r="LVB40" s="191"/>
      <c r="LVC40" s="191"/>
      <c r="LVD40" s="191"/>
      <c r="LVE40" s="191"/>
      <c r="LVF40" s="191"/>
      <c r="LVG40" s="191"/>
      <c r="LVH40" s="191"/>
      <c r="LVI40" s="191"/>
      <c r="LVJ40" s="191"/>
      <c r="LVK40" s="191"/>
      <c r="LVL40" s="191"/>
      <c r="LVM40" s="191"/>
      <c r="LVN40" s="191"/>
      <c r="LVO40" s="191"/>
      <c r="LVP40" s="191"/>
      <c r="LVQ40" s="191"/>
      <c r="LVR40" s="191"/>
      <c r="LVS40" s="191"/>
      <c r="LVT40" s="191"/>
      <c r="LVU40" s="191"/>
      <c r="LVV40" s="191"/>
      <c r="LVW40" s="191"/>
      <c r="LVX40" s="191"/>
      <c r="LVY40" s="191"/>
      <c r="LVZ40" s="191"/>
      <c r="LWA40" s="191"/>
      <c r="LWB40" s="191"/>
      <c r="LWC40" s="191"/>
      <c r="LWD40" s="191"/>
      <c r="LWE40" s="191"/>
      <c r="LWF40" s="191"/>
      <c r="LWG40" s="191"/>
      <c r="LWH40" s="191"/>
      <c r="LWI40" s="191"/>
      <c r="LWJ40" s="191"/>
      <c r="LWK40" s="191"/>
      <c r="LWL40" s="191"/>
      <c r="LWM40" s="191"/>
      <c r="LWN40" s="191"/>
      <c r="LWO40" s="191"/>
      <c r="LWP40" s="191"/>
      <c r="LWQ40" s="191"/>
      <c r="LWR40" s="191"/>
      <c r="LWS40" s="191"/>
      <c r="LWT40" s="191"/>
      <c r="LWU40" s="191"/>
      <c r="LWV40" s="191"/>
      <c r="LWW40" s="191"/>
      <c r="LWX40" s="191"/>
      <c r="LWY40" s="191"/>
      <c r="LWZ40" s="191"/>
      <c r="LXA40" s="191"/>
      <c r="LXB40" s="191"/>
      <c r="LXC40" s="191"/>
      <c r="LXD40" s="191"/>
      <c r="LXE40" s="191"/>
      <c r="LXF40" s="191"/>
      <c r="LXG40" s="191"/>
      <c r="LXH40" s="191"/>
      <c r="LXI40" s="191"/>
      <c r="LXJ40" s="191"/>
      <c r="LXK40" s="191"/>
      <c r="LXL40" s="191"/>
      <c r="LXM40" s="191"/>
      <c r="LXN40" s="191"/>
      <c r="LXO40" s="191"/>
      <c r="LXP40" s="191"/>
      <c r="LXQ40" s="191"/>
      <c r="LXR40" s="191"/>
      <c r="LXS40" s="191"/>
      <c r="LXT40" s="191"/>
      <c r="LXU40" s="191"/>
      <c r="LXV40" s="191"/>
      <c r="LXW40" s="191"/>
      <c r="LXX40" s="191"/>
      <c r="LXY40" s="191"/>
      <c r="LXZ40" s="191"/>
      <c r="LYA40" s="191"/>
      <c r="LYB40" s="191"/>
      <c r="LYC40" s="191"/>
      <c r="LYD40" s="191"/>
      <c r="LYE40" s="191"/>
      <c r="LYF40" s="191"/>
      <c r="LYG40" s="191"/>
      <c r="LYH40" s="191"/>
      <c r="LYI40" s="191"/>
      <c r="LYJ40" s="191"/>
      <c r="LYK40" s="191"/>
      <c r="LYL40" s="191"/>
      <c r="LYM40" s="191"/>
      <c r="LYN40" s="191"/>
      <c r="LYO40" s="191"/>
      <c r="LYP40" s="191"/>
      <c r="LYQ40" s="191"/>
      <c r="LYR40" s="191"/>
      <c r="LYS40" s="191"/>
      <c r="LYT40" s="191"/>
      <c r="LYU40" s="191"/>
      <c r="LYV40" s="191"/>
      <c r="LYW40" s="191"/>
      <c r="LYX40" s="191"/>
      <c r="LYY40" s="191"/>
      <c r="LYZ40" s="191"/>
      <c r="LZA40" s="191"/>
      <c r="LZB40" s="191"/>
      <c r="LZC40" s="191"/>
      <c r="LZD40" s="191"/>
      <c r="LZE40" s="191"/>
      <c r="LZF40" s="191"/>
      <c r="LZG40" s="191"/>
      <c r="LZH40" s="191"/>
      <c r="LZI40" s="191"/>
      <c r="LZJ40" s="191"/>
      <c r="LZK40" s="191"/>
      <c r="LZL40" s="191"/>
      <c r="LZM40" s="191"/>
      <c r="LZN40" s="191"/>
      <c r="LZO40" s="191"/>
      <c r="LZP40" s="191"/>
      <c r="LZQ40" s="191"/>
      <c r="LZR40" s="191"/>
      <c r="LZS40" s="191"/>
      <c r="LZT40" s="191"/>
      <c r="LZU40" s="191"/>
      <c r="LZV40" s="191"/>
      <c r="LZW40" s="191"/>
      <c r="LZX40" s="191"/>
      <c r="LZY40" s="191"/>
      <c r="LZZ40" s="191"/>
      <c r="MAA40" s="191"/>
      <c r="MAB40" s="191"/>
      <c r="MAC40" s="191"/>
      <c r="MAD40" s="191"/>
      <c r="MAE40" s="191"/>
      <c r="MAF40" s="191"/>
      <c r="MAG40" s="191"/>
      <c r="MAH40" s="191"/>
      <c r="MAI40" s="191"/>
      <c r="MAJ40" s="191"/>
      <c r="MAK40" s="191"/>
      <c r="MAL40" s="191"/>
      <c r="MAM40" s="191"/>
      <c r="MAN40" s="191"/>
      <c r="MAO40" s="191"/>
      <c r="MAP40" s="191"/>
      <c r="MAQ40" s="191"/>
      <c r="MAR40" s="191"/>
      <c r="MAS40" s="191"/>
      <c r="MAT40" s="191"/>
      <c r="MAU40" s="191"/>
      <c r="MAV40" s="191"/>
      <c r="MAW40" s="191"/>
      <c r="MAX40" s="191"/>
      <c r="MAY40" s="191"/>
      <c r="MAZ40" s="191"/>
      <c r="MBA40" s="191"/>
      <c r="MBB40" s="191"/>
      <c r="MBC40" s="191"/>
      <c r="MBD40" s="191"/>
      <c r="MBE40" s="191"/>
      <c r="MBF40" s="191"/>
      <c r="MBG40" s="191"/>
      <c r="MBH40" s="191"/>
      <c r="MBI40" s="191"/>
      <c r="MBJ40" s="191"/>
      <c r="MBK40" s="191"/>
      <c r="MBL40" s="191"/>
      <c r="MBM40" s="191"/>
      <c r="MBN40" s="191"/>
      <c r="MBO40" s="191"/>
      <c r="MBP40" s="191"/>
      <c r="MBQ40" s="191"/>
      <c r="MBR40" s="191"/>
      <c r="MBS40" s="191"/>
      <c r="MBT40" s="191"/>
      <c r="MBU40" s="191"/>
      <c r="MBV40" s="191"/>
      <c r="MBW40" s="191"/>
      <c r="MBX40" s="191"/>
      <c r="MBY40" s="191"/>
      <c r="MBZ40" s="191"/>
      <c r="MCA40" s="191"/>
      <c r="MCB40" s="191"/>
      <c r="MCC40" s="191"/>
      <c r="MCD40" s="191"/>
      <c r="MCE40" s="191"/>
      <c r="MCF40" s="191"/>
      <c r="MCG40" s="191"/>
      <c r="MCH40" s="191"/>
      <c r="MCI40" s="191"/>
      <c r="MCJ40" s="191"/>
      <c r="MCK40" s="191"/>
      <c r="MCL40" s="191"/>
      <c r="MCM40" s="191"/>
      <c r="MCN40" s="191"/>
      <c r="MCO40" s="191"/>
      <c r="MCP40" s="191"/>
      <c r="MCQ40" s="191"/>
      <c r="MCR40" s="191"/>
      <c r="MCS40" s="191"/>
      <c r="MCT40" s="191"/>
      <c r="MCU40" s="191"/>
      <c r="MCV40" s="191"/>
      <c r="MCW40" s="191"/>
      <c r="MCX40" s="191"/>
      <c r="MCY40" s="191"/>
      <c r="MCZ40" s="191"/>
      <c r="MDA40" s="191"/>
      <c r="MDB40" s="191"/>
      <c r="MDC40" s="191"/>
      <c r="MDD40" s="191"/>
      <c r="MDE40" s="191"/>
      <c r="MDF40" s="191"/>
      <c r="MDG40" s="191"/>
      <c r="MDH40" s="191"/>
      <c r="MDI40" s="191"/>
      <c r="MDJ40" s="191"/>
      <c r="MDK40" s="191"/>
      <c r="MDL40" s="191"/>
      <c r="MDM40" s="191"/>
      <c r="MDN40" s="191"/>
      <c r="MDO40" s="191"/>
      <c r="MDP40" s="191"/>
      <c r="MDQ40" s="191"/>
      <c r="MDR40" s="191"/>
      <c r="MDS40" s="191"/>
      <c r="MDT40" s="191"/>
      <c r="MDU40" s="191"/>
      <c r="MDV40" s="191"/>
      <c r="MDW40" s="191"/>
      <c r="MDX40" s="191"/>
      <c r="MDY40" s="191"/>
      <c r="MDZ40" s="191"/>
      <c r="MEA40" s="191"/>
      <c r="MEB40" s="191"/>
      <c r="MEC40" s="191"/>
      <c r="MED40" s="191"/>
      <c r="MEE40" s="191"/>
      <c r="MEF40" s="191"/>
      <c r="MEG40" s="191"/>
      <c r="MEH40" s="191"/>
      <c r="MEI40" s="191"/>
      <c r="MEJ40" s="191"/>
      <c r="MEK40" s="191"/>
      <c r="MEL40" s="191"/>
      <c r="MEM40" s="191"/>
      <c r="MEN40" s="191"/>
      <c r="MEO40" s="191"/>
      <c r="MEP40" s="191"/>
      <c r="MEQ40" s="191"/>
      <c r="MER40" s="191"/>
      <c r="MES40" s="191"/>
      <c r="MET40" s="191"/>
      <c r="MEU40" s="191"/>
      <c r="MEV40" s="191"/>
      <c r="MEW40" s="191"/>
      <c r="MEX40" s="191"/>
      <c r="MEY40" s="191"/>
      <c r="MEZ40" s="191"/>
      <c r="MFA40" s="191"/>
      <c r="MFB40" s="191"/>
      <c r="MFC40" s="191"/>
      <c r="MFD40" s="191"/>
      <c r="MFE40" s="191"/>
      <c r="MFF40" s="191"/>
      <c r="MFG40" s="191"/>
      <c r="MFH40" s="191"/>
      <c r="MFI40" s="191"/>
      <c r="MFJ40" s="191"/>
      <c r="MFK40" s="191"/>
      <c r="MFL40" s="191"/>
      <c r="MFM40" s="191"/>
      <c r="MFN40" s="191"/>
      <c r="MFO40" s="191"/>
      <c r="MFP40" s="191"/>
      <c r="MFQ40" s="191"/>
      <c r="MFR40" s="191"/>
      <c r="MFS40" s="191"/>
      <c r="MFT40" s="191"/>
      <c r="MFU40" s="191"/>
      <c r="MFV40" s="191"/>
      <c r="MFW40" s="191"/>
      <c r="MFX40" s="191"/>
      <c r="MFY40" s="191"/>
      <c r="MFZ40" s="191"/>
      <c r="MGA40" s="191"/>
      <c r="MGB40" s="191"/>
      <c r="MGC40" s="191"/>
      <c r="MGD40" s="191"/>
      <c r="MGE40" s="191"/>
      <c r="MGF40" s="191"/>
      <c r="MGG40" s="191"/>
      <c r="MGH40" s="191"/>
      <c r="MGI40" s="191"/>
      <c r="MGJ40" s="191"/>
      <c r="MGK40" s="191"/>
      <c r="MGL40" s="191"/>
      <c r="MGM40" s="191"/>
      <c r="MGN40" s="191"/>
      <c r="MGO40" s="191"/>
      <c r="MGP40" s="191"/>
      <c r="MGQ40" s="191"/>
      <c r="MGR40" s="191"/>
      <c r="MGS40" s="191"/>
      <c r="MGT40" s="191"/>
      <c r="MGU40" s="191"/>
      <c r="MGV40" s="191"/>
      <c r="MGW40" s="191"/>
      <c r="MGX40" s="191"/>
      <c r="MGY40" s="191"/>
      <c r="MGZ40" s="191"/>
      <c r="MHA40" s="191"/>
      <c r="MHB40" s="191"/>
      <c r="MHC40" s="191"/>
      <c r="MHD40" s="191"/>
      <c r="MHE40" s="191"/>
      <c r="MHF40" s="191"/>
      <c r="MHG40" s="191"/>
      <c r="MHH40" s="191"/>
      <c r="MHI40" s="191"/>
      <c r="MHJ40" s="191"/>
      <c r="MHK40" s="191"/>
      <c r="MHL40" s="191"/>
      <c r="MHM40" s="191"/>
      <c r="MHN40" s="191"/>
      <c r="MHO40" s="191"/>
      <c r="MHP40" s="191"/>
      <c r="MHQ40" s="191"/>
      <c r="MHR40" s="191"/>
      <c r="MHS40" s="191"/>
      <c r="MHT40" s="191"/>
      <c r="MHU40" s="191"/>
      <c r="MHV40" s="191"/>
      <c r="MHW40" s="191"/>
      <c r="MHX40" s="191"/>
      <c r="MHY40" s="191"/>
      <c r="MHZ40" s="191"/>
      <c r="MIA40" s="191"/>
      <c r="MIB40" s="191"/>
      <c r="MIC40" s="191"/>
      <c r="MID40" s="191"/>
      <c r="MIE40" s="191"/>
      <c r="MIF40" s="191"/>
      <c r="MIG40" s="191"/>
      <c r="MIH40" s="191"/>
      <c r="MII40" s="191"/>
      <c r="MIJ40" s="191"/>
      <c r="MIK40" s="191"/>
      <c r="MIL40" s="191"/>
      <c r="MIM40" s="191"/>
      <c r="MIN40" s="191"/>
      <c r="MIO40" s="191"/>
      <c r="MIP40" s="191"/>
      <c r="MIQ40" s="191"/>
      <c r="MIR40" s="191"/>
      <c r="MIS40" s="191"/>
      <c r="MIT40" s="191"/>
      <c r="MIU40" s="191"/>
      <c r="MIV40" s="191"/>
      <c r="MIW40" s="191"/>
      <c r="MIX40" s="191"/>
      <c r="MIY40" s="191"/>
      <c r="MIZ40" s="191"/>
      <c r="MJA40" s="191"/>
      <c r="MJB40" s="191"/>
      <c r="MJC40" s="191"/>
      <c r="MJD40" s="191"/>
      <c r="MJE40" s="191"/>
      <c r="MJF40" s="191"/>
      <c r="MJG40" s="191"/>
      <c r="MJH40" s="191"/>
      <c r="MJI40" s="191"/>
      <c r="MJJ40" s="191"/>
      <c r="MJK40" s="191"/>
      <c r="MJL40" s="191"/>
      <c r="MJM40" s="191"/>
      <c r="MJN40" s="191"/>
      <c r="MJO40" s="191"/>
      <c r="MJP40" s="191"/>
      <c r="MJQ40" s="191"/>
      <c r="MJR40" s="191"/>
      <c r="MJS40" s="191"/>
      <c r="MJT40" s="191"/>
      <c r="MJU40" s="191"/>
      <c r="MJV40" s="191"/>
      <c r="MJW40" s="191"/>
      <c r="MJX40" s="191"/>
      <c r="MJY40" s="191"/>
      <c r="MJZ40" s="191"/>
      <c r="MKA40" s="191"/>
      <c r="MKB40" s="191"/>
      <c r="MKC40" s="191"/>
      <c r="MKD40" s="191"/>
      <c r="MKE40" s="191"/>
      <c r="MKF40" s="191"/>
      <c r="MKG40" s="191"/>
      <c r="MKH40" s="191"/>
      <c r="MKI40" s="191"/>
      <c r="MKJ40" s="191"/>
      <c r="MKK40" s="191"/>
      <c r="MKL40" s="191"/>
      <c r="MKM40" s="191"/>
      <c r="MKN40" s="191"/>
      <c r="MKO40" s="191"/>
      <c r="MKP40" s="191"/>
      <c r="MKQ40" s="191"/>
      <c r="MKR40" s="191"/>
      <c r="MKS40" s="191"/>
      <c r="MKT40" s="191"/>
      <c r="MKU40" s="191"/>
      <c r="MKV40" s="191"/>
      <c r="MKW40" s="191"/>
      <c r="MKX40" s="191"/>
      <c r="MKY40" s="191"/>
      <c r="MKZ40" s="191"/>
      <c r="MLA40" s="191"/>
      <c r="MLB40" s="191"/>
      <c r="MLC40" s="191"/>
      <c r="MLD40" s="191"/>
      <c r="MLE40" s="191"/>
      <c r="MLF40" s="191"/>
      <c r="MLG40" s="191"/>
      <c r="MLH40" s="191"/>
      <c r="MLI40" s="191"/>
      <c r="MLJ40" s="191"/>
      <c r="MLK40" s="191"/>
      <c r="MLL40" s="191"/>
      <c r="MLM40" s="191"/>
      <c r="MLN40" s="191"/>
      <c r="MLO40" s="191"/>
      <c r="MLP40" s="191"/>
      <c r="MLQ40" s="191"/>
      <c r="MLR40" s="191"/>
      <c r="MLS40" s="191"/>
      <c r="MLT40" s="191"/>
      <c r="MLU40" s="191"/>
      <c r="MLV40" s="191"/>
      <c r="MLW40" s="191"/>
      <c r="MLX40" s="191"/>
      <c r="MLY40" s="191"/>
      <c r="MLZ40" s="191"/>
      <c r="MMA40" s="191"/>
      <c r="MMB40" s="191"/>
      <c r="MMC40" s="191"/>
      <c r="MMD40" s="191"/>
      <c r="MME40" s="191"/>
      <c r="MMF40" s="191"/>
      <c r="MMG40" s="191"/>
      <c r="MMH40" s="191"/>
      <c r="MMI40" s="191"/>
      <c r="MMJ40" s="191"/>
      <c r="MMK40" s="191"/>
      <c r="MML40" s="191"/>
      <c r="MMM40" s="191"/>
      <c r="MMN40" s="191"/>
      <c r="MMO40" s="191"/>
      <c r="MMP40" s="191"/>
      <c r="MMQ40" s="191"/>
      <c r="MMR40" s="191"/>
      <c r="MMS40" s="191"/>
      <c r="MMT40" s="191"/>
      <c r="MMU40" s="191"/>
      <c r="MMV40" s="191"/>
      <c r="MMW40" s="191"/>
      <c r="MMX40" s="191"/>
      <c r="MMY40" s="191"/>
      <c r="MMZ40" s="191"/>
      <c r="MNA40" s="191"/>
      <c r="MNB40" s="191"/>
      <c r="MNC40" s="191"/>
      <c r="MND40" s="191"/>
      <c r="MNE40" s="191"/>
      <c r="MNF40" s="191"/>
      <c r="MNG40" s="191"/>
      <c r="MNH40" s="191"/>
      <c r="MNI40" s="191"/>
      <c r="MNJ40" s="191"/>
      <c r="MNK40" s="191"/>
      <c r="MNL40" s="191"/>
      <c r="MNM40" s="191"/>
      <c r="MNN40" s="191"/>
      <c r="MNO40" s="191"/>
      <c r="MNP40" s="191"/>
      <c r="MNQ40" s="191"/>
      <c r="MNR40" s="191"/>
      <c r="MNS40" s="191"/>
      <c r="MNT40" s="191"/>
      <c r="MNU40" s="191"/>
      <c r="MNV40" s="191"/>
      <c r="MNW40" s="191"/>
      <c r="MNX40" s="191"/>
      <c r="MNY40" s="191"/>
      <c r="MNZ40" s="191"/>
      <c r="MOA40" s="191"/>
      <c r="MOB40" s="191"/>
      <c r="MOC40" s="191"/>
      <c r="MOD40" s="191"/>
      <c r="MOE40" s="191"/>
      <c r="MOF40" s="191"/>
      <c r="MOG40" s="191"/>
      <c r="MOH40" s="191"/>
      <c r="MOI40" s="191"/>
      <c r="MOJ40" s="191"/>
      <c r="MOK40" s="191"/>
      <c r="MOL40" s="191"/>
      <c r="MOM40" s="191"/>
      <c r="MON40" s="191"/>
      <c r="MOO40" s="191"/>
      <c r="MOP40" s="191"/>
      <c r="MOQ40" s="191"/>
      <c r="MOR40" s="191"/>
      <c r="MOS40" s="191"/>
      <c r="MOT40" s="191"/>
      <c r="MOU40" s="191"/>
      <c r="MOV40" s="191"/>
      <c r="MOW40" s="191"/>
      <c r="MOX40" s="191"/>
      <c r="MOY40" s="191"/>
      <c r="MOZ40" s="191"/>
      <c r="MPA40" s="191"/>
      <c r="MPB40" s="191"/>
      <c r="MPC40" s="191"/>
      <c r="MPD40" s="191"/>
      <c r="MPE40" s="191"/>
      <c r="MPF40" s="191"/>
      <c r="MPG40" s="191"/>
      <c r="MPH40" s="191"/>
      <c r="MPI40" s="191"/>
      <c r="MPJ40" s="191"/>
      <c r="MPK40" s="191"/>
      <c r="MPL40" s="191"/>
      <c r="MPM40" s="191"/>
      <c r="MPN40" s="191"/>
      <c r="MPO40" s="191"/>
      <c r="MPP40" s="191"/>
      <c r="MPQ40" s="191"/>
      <c r="MPR40" s="191"/>
      <c r="MPS40" s="191"/>
      <c r="MPT40" s="191"/>
      <c r="MPU40" s="191"/>
      <c r="MPV40" s="191"/>
      <c r="MPW40" s="191"/>
      <c r="MPX40" s="191"/>
      <c r="MPY40" s="191"/>
      <c r="MPZ40" s="191"/>
      <c r="MQA40" s="191"/>
      <c r="MQB40" s="191"/>
      <c r="MQC40" s="191"/>
      <c r="MQD40" s="191"/>
      <c r="MQE40" s="191"/>
      <c r="MQF40" s="191"/>
      <c r="MQG40" s="191"/>
      <c r="MQH40" s="191"/>
      <c r="MQI40" s="191"/>
      <c r="MQJ40" s="191"/>
      <c r="MQK40" s="191"/>
      <c r="MQL40" s="191"/>
      <c r="MQM40" s="191"/>
      <c r="MQN40" s="191"/>
      <c r="MQO40" s="191"/>
      <c r="MQP40" s="191"/>
      <c r="MQQ40" s="191"/>
      <c r="MQR40" s="191"/>
      <c r="MQS40" s="191"/>
      <c r="MQT40" s="191"/>
      <c r="MQU40" s="191"/>
      <c r="MQV40" s="191"/>
      <c r="MQW40" s="191"/>
      <c r="MQX40" s="191"/>
      <c r="MQY40" s="191"/>
      <c r="MQZ40" s="191"/>
      <c r="MRA40" s="191"/>
      <c r="MRB40" s="191"/>
      <c r="MRC40" s="191"/>
      <c r="MRD40" s="191"/>
      <c r="MRE40" s="191"/>
      <c r="MRF40" s="191"/>
      <c r="MRG40" s="191"/>
      <c r="MRH40" s="191"/>
      <c r="MRI40" s="191"/>
      <c r="MRJ40" s="191"/>
      <c r="MRK40" s="191"/>
      <c r="MRL40" s="191"/>
      <c r="MRM40" s="191"/>
      <c r="MRN40" s="191"/>
      <c r="MRO40" s="191"/>
      <c r="MRP40" s="191"/>
      <c r="MRQ40" s="191"/>
      <c r="MRR40" s="191"/>
      <c r="MRS40" s="191"/>
      <c r="MRT40" s="191"/>
      <c r="MRU40" s="191"/>
      <c r="MRV40" s="191"/>
      <c r="MRW40" s="191"/>
      <c r="MRX40" s="191"/>
      <c r="MRY40" s="191"/>
      <c r="MRZ40" s="191"/>
      <c r="MSA40" s="191"/>
      <c r="MSB40" s="191"/>
      <c r="MSC40" s="191"/>
      <c r="MSD40" s="191"/>
      <c r="MSE40" s="191"/>
      <c r="MSF40" s="191"/>
      <c r="MSG40" s="191"/>
      <c r="MSH40" s="191"/>
      <c r="MSI40" s="191"/>
      <c r="MSJ40" s="191"/>
      <c r="MSK40" s="191"/>
      <c r="MSL40" s="191"/>
      <c r="MSM40" s="191"/>
      <c r="MSN40" s="191"/>
      <c r="MSO40" s="191"/>
      <c r="MSP40" s="191"/>
      <c r="MSQ40" s="191"/>
      <c r="MSR40" s="191"/>
      <c r="MSS40" s="191"/>
      <c r="MST40" s="191"/>
      <c r="MSU40" s="191"/>
      <c r="MSV40" s="191"/>
      <c r="MSW40" s="191"/>
      <c r="MSX40" s="191"/>
      <c r="MSY40" s="191"/>
      <c r="MSZ40" s="191"/>
      <c r="MTA40" s="191"/>
      <c r="MTB40" s="191"/>
      <c r="MTC40" s="191"/>
      <c r="MTD40" s="191"/>
      <c r="MTE40" s="191"/>
      <c r="MTF40" s="191"/>
      <c r="MTG40" s="191"/>
      <c r="MTH40" s="191"/>
      <c r="MTI40" s="191"/>
      <c r="MTJ40" s="191"/>
      <c r="MTK40" s="191"/>
      <c r="MTL40" s="191"/>
      <c r="MTM40" s="191"/>
      <c r="MTN40" s="191"/>
      <c r="MTO40" s="191"/>
      <c r="MTP40" s="191"/>
      <c r="MTQ40" s="191"/>
      <c r="MTR40" s="191"/>
      <c r="MTS40" s="191"/>
      <c r="MTT40" s="191"/>
      <c r="MTU40" s="191"/>
      <c r="MTV40" s="191"/>
      <c r="MTW40" s="191"/>
      <c r="MTX40" s="191"/>
      <c r="MTY40" s="191"/>
      <c r="MTZ40" s="191"/>
      <c r="MUA40" s="191"/>
      <c r="MUB40" s="191"/>
      <c r="MUC40" s="191"/>
      <c r="MUD40" s="191"/>
      <c r="MUE40" s="191"/>
      <c r="MUF40" s="191"/>
      <c r="MUG40" s="191"/>
      <c r="MUH40" s="191"/>
      <c r="MUI40" s="191"/>
      <c r="MUJ40" s="191"/>
      <c r="MUK40" s="191"/>
      <c r="MUL40" s="191"/>
      <c r="MUM40" s="191"/>
      <c r="MUN40" s="191"/>
      <c r="MUO40" s="191"/>
      <c r="MUP40" s="191"/>
      <c r="MUQ40" s="191"/>
      <c r="MUR40" s="191"/>
      <c r="MUS40" s="191"/>
      <c r="MUT40" s="191"/>
      <c r="MUU40" s="191"/>
      <c r="MUV40" s="191"/>
      <c r="MUW40" s="191"/>
      <c r="MUX40" s="191"/>
      <c r="MUY40" s="191"/>
      <c r="MUZ40" s="191"/>
      <c r="MVA40" s="191"/>
      <c r="MVB40" s="191"/>
      <c r="MVC40" s="191"/>
      <c r="MVD40" s="191"/>
      <c r="MVE40" s="191"/>
      <c r="MVF40" s="191"/>
      <c r="MVG40" s="191"/>
      <c r="MVH40" s="191"/>
      <c r="MVI40" s="191"/>
      <c r="MVJ40" s="191"/>
      <c r="MVK40" s="191"/>
      <c r="MVL40" s="191"/>
      <c r="MVM40" s="191"/>
      <c r="MVN40" s="191"/>
      <c r="MVO40" s="191"/>
      <c r="MVP40" s="191"/>
      <c r="MVQ40" s="191"/>
      <c r="MVR40" s="191"/>
      <c r="MVS40" s="191"/>
      <c r="MVT40" s="191"/>
      <c r="MVU40" s="191"/>
      <c r="MVV40" s="191"/>
      <c r="MVW40" s="191"/>
      <c r="MVX40" s="191"/>
      <c r="MVY40" s="191"/>
      <c r="MVZ40" s="191"/>
      <c r="MWA40" s="191"/>
      <c r="MWB40" s="191"/>
      <c r="MWC40" s="191"/>
      <c r="MWD40" s="191"/>
      <c r="MWE40" s="191"/>
      <c r="MWF40" s="191"/>
      <c r="MWG40" s="191"/>
      <c r="MWH40" s="191"/>
      <c r="MWI40" s="191"/>
      <c r="MWJ40" s="191"/>
      <c r="MWK40" s="191"/>
      <c r="MWL40" s="191"/>
      <c r="MWM40" s="191"/>
      <c r="MWN40" s="191"/>
      <c r="MWO40" s="191"/>
      <c r="MWP40" s="191"/>
      <c r="MWQ40" s="191"/>
      <c r="MWR40" s="191"/>
      <c r="MWS40" s="191"/>
      <c r="MWT40" s="191"/>
      <c r="MWU40" s="191"/>
      <c r="MWV40" s="191"/>
      <c r="MWW40" s="191"/>
      <c r="MWX40" s="191"/>
      <c r="MWY40" s="191"/>
      <c r="MWZ40" s="191"/>
      <c r="MXA40" s="191"/>
      <c r="MXB40" s="191"/>
      <c r="MXC40" s="191"/>
      <c r="MXD40" s="191"/>
      <c r="MXE40" s="191"/>
      <c r="MXF40" s="191"/>
      <c r="MXG40" s="191"/>
      <c r="MXH40" s="191"/>
      <c r="MXI40" s="191"/>
      <c r="MXJ40" s="191"/>
      <c r="MXK40" s="191"/>
      <c r="MXL40" s="191"/>
      <c r="MXM40" s="191"/>
      <c r="MXN40" s="191"/>
      <c r="MXO40" s="191"/>
      <c r="MXP40" s="191"/>
      <c r="MXQ40" s="191"/>
      <c r="MXR40" s="191"/>
      <c r="MXS40" s="191"/>
      <c r="MXT40" s="191"/>
      <c r="MXU40" s="191"/>
      <c r="MXV40" s="191"/>
      <c r="MXW40" s="191"/>
      <c r="MXX40" s="191"/>
      <c r="MXY40" s="191"/>
      <c r="MXZ40" s="191"/>
      <c r="MYA40" s="191"/>
      <c r="MYB40" s="191"/>
      <c r="MYC40" s="191"/>
      <c r="MYD40" s="191"/>
      <c r="MYE40" s="191"/>
      <c r="MYF40" s="191"/>
      <c r="MYG40" s="191"/>
      <c r="MYH40" s="191"/>
      <c r="MYI40" s="191"/>
      <c r="MYJ40" s="191"/>
      <c r="MYK40" s="191"/>
      <c r="MYL40" s="191"/>
      <c r="MYM40" s="191"/>
      <c r="MYN40" s="191"/>
      <c r="MYO40" s="191"/>
      <c r="MYP40" s="191"/>
      <c r="MYQ40" s="191"/>
      <c r="MYR40" s="191"/>
      <c r="MYS40" s="191"/>
      <c r="MYT40" s="191"/>
      <c r="MYU40" s="191"/>
      <c r="MYV40" s="191"/>
      <c r="MYW40" s="191"/>
      <c r="MYX40" s="191"/>
      <c r="MYY40" s="191"/>
      <c r="MYZ40" s="191"/>
      <c r="MZA40" s="191"/>
      <c r="MZB40" s="191"/>
      <c r="MZC40" s="191"/>
      <c r="MZD40" s="191"/>
      <c r="MZE40" s="191"/>
      <c r="MZF40" s="191"/>
      <c r="MZG40" s="191"/>
      <c r="MZH40" s="191"/>
      <c r="MZI40" s="191"/>
      <c r="MZJ40" s="191"/>
      <c r="MZK40" s="191"/>
      <c r="MZL40" s="191"/>
      <c r="MZM40" s="191"/>
      <c r="MZN40" s="191"/>
      <c r="MZO40" s="191"/>
      <c r="MZP40" s="191"/>
      <c r="MZQ40" s="191"/>
      <c r="MZR40" s="191"/>
      <c r="MZS40" s="191"/>
      <c r="MZT40" s="191"/>
      <c r="MZU40" s="191"/>
      <c r="MZV40" s="191"/>
      <c r="MZW40" s="191"/>
      <c r="MZX40" s="191"/>
      <c r="MZY40" s="191"/>
      <c r="MZZ40" s="191"/>
      <c r="NAA40" s="191"/>
      <c r="NAB40" s="191"/>
      <c r="NAC40" s="191"/>
      <c r="NAD40" s="191"/>
      <c r="NAE40" s="191"/>
      <c r="NAF40" s="191"/>
      <c r="NAG40" s="191"/>
      <c r="NAH40" s="191"/>
      <c r="NAI40" s="191"/>
      <c r="NAJ40" s="191"/>
      <c r="NAK40" s="191"/>
      <c r="NAL40" s="191"/>
      <c r="NAM40" s="191"/>
      <c r="NAN40" s="191"/>
      <c r="NAO40" s="191"/>
      <c r="NAP40" s="191"/>
      <c r="NAQ40" s="191"/>
      <c r="NAR40" s="191"/>
      <c r="NAS40" s="191"/>
      <c r="NAT40" s="191"/>
      <c r="NAU40" s="191"/>
      <c r="NAV40" s="191"/>
      <c r="NAW40" s="191"/>
      <c r="NAX40" s="191"/>
      <c r="NAY40" s="191"/>
      <c r="NAZ40" s="191"/>
      <c r="NBA40" s="191"/>
      <c r="NBB40" s="191"/>
      <c r="NBC40" s="191"/>
      <c r="NBD40" s="191"/>
      <c r="NBE40" s="191"/>
      <c r="NBF40" s="191"/>
      <c r="NBG40" s="191"/>
      <c r="NBH40" s="191"/>
      <c r="NBI40" s="191"/>
      <c r="NBJ40" s="191"/>
      <c r="NBK40" s="191"/>
      <c r="NBL40" s="191"/>
      <c r="NBM40" s="191"/>
      <c r="NBN40" s="191"/>
      <c r="NBO40" s="191"/>
      <c r="NBP40" s="191"/>
      <c r="NBQ40" s="191"/>
      <c r="NBR40" s="191"/>
      <c r="NBS40" s="191"/>
      <c r="NBT40" s="191"/>
      <c r="NBU40" s="191"/>
      <c r="NBV40" s="191"/>
      <c r="NBW40" s="191"/>
      <c r="NBX40" s="191"/>
      <c r="NBY40" s="191"/>
      <c r="NBZ40" s="191"/>
      <c r="NCA40" s="191"/>
      <c r="NCB40" s="191"/>
      <c r="NCC40" s="191"/>
      <c r="NCD40" s="191"/>
      <c r="NCE40" s="191"/>
      <c r="NCF40" s="191"/>
      <c r="NCG40" s="191"/>
      <c r="NCH40" s="191"/>
      <c r="NCI40" s="191"/>
      <c r="NCJ40" s="191"/>
      <c r="NCK40" s="191"/>
      <c r="NCL40" s="191"/>
      <c r="NCM40" s="191"/>
      <c r="NCN40" s="191"/>
      <c r="NCO40" s="191"/>
      <c r="NCP40" s="191"/>
      <c r="NCQ40" s="191"/>
      <c r="NCR40" s="191"/>
      <c r="NCS40" s="191"/>
      <c r="NCT40" s="191"/>
      <c r="NCU40" s="191"/>
      <c r="NCV40" s="191"/>
      <c r="NCW40" s="191"/>
      <c r="NCX40" s="191"/>
      <c r="NCY40" s="191"/>
      <c r="NCZ40" s="191"/>
      <c r="NDA40" s="191"/>
      <c r="NDB40" s="191"/>
      <c r="NDC40" s="191"/>
      <c r="NDD40" s="191"/>
      <c r="NDE40" s="191"/>
      <c r="NDF40" s="191"/>
      <c r="NDG40" s="191"/>
      <c r="NDH40" s="191"/>
      <c r="NDI40" s="191"/>
      <c r="NDJ40" s="191"/>
      <c r="NDK40" s="191"/>
      <c r="NDL40" s="191"/>
      <c r="NDM40" s="191"/>
      <c r="NDN40" s="191"/>
      <c r="NDO40" s="191"/>
      <c r="NDP40" s="191"/>
      <c r="NDQ40" s="191"/>
      <c r="NDR40" s="191"/>
      <c r="NDS40" s="191"/>
      <c r="NDT40" s="191"/>
      <c r="NDU40" s="191"/>
      <c r="NDV40" s="191"/>
      <c r="NDW40" s="191"/>
      <c r="NDX40" s="191"/>
      <c r="NDY40" s="191"/>
      <c r="NDZ40" s="191"/>
      <c r="NEA40" s="191"/>
      <c r="NEB40" s="191"/>
      <c r="NEC40" s="191"/>
      <c r="NED40" s="191"/>
      <c r="NEE40" s="191"/>
      <c r="NEF40" s="191"/>
      <c r="NEG40" s="191"/>
      <c r="NEH40" s="191"/>
      <c r="NEI40" s="191"/>
      <c r="NEJ40" s="191"/>
      <c r="NEK40" s="191"/>
      <c r="NEL40" s="191"/>
      <c r="NEM40" s="191"/>
      <c r="NEN40" s="191"/>
      <c r="NEO40" s="191"/>
      <c r="NEP40" s="191"/>
      <c r="NEQ40" s="191"/>
      <c r="NER40" s="191"/>
      <c r="NES40" s="191"/>
      <c r="NET40" s="191"/>
      <c r="NEU40" s="191"/>
      <c r="NEV40" s="191"/>
      <c r="NEW40" s="191"/>
      <c r="NEX40" s="191"/>
      <c r="NEY40" s="191"/>
      <c r="NEZ40" s="191"/>
      <c r="NFA40" s="191"/>
      <c r="NFB40" s="191"/>
      <c r="NFC40" s="191"/>
      <c r="NFD40" s="191"/>
      <c r="NFE40" s="191"/>
      <c r="NFF40" s="191"/>
      <c r="NFG40" s="191"/>
      <c r="NFH40" s="191"/>
      <c r="NFI40" s="191"/>
      <c r="NFJ40" s="191"/>
      <c r="NFK40" s="191"/>
      <c r="NFL40" s="191"/>
      <c r="NFM40" s="191"/>
      <c r="NFN40" s="191"/>
      <c r="NFO40" s="191"/>
      <c r="NFP40" s="191"/>
      <c r="NFQ40" s="191"/>
      <c r="NFR40" s="191"/>
      <c r="NFS40" s="191"/>
      <c r="NFT40" s="191"/>
      <c r="NFU40" s="191"/>
      <c r="NFV40" s="191"/>
      <c r="NFW40" s="191"/>
      <c r="NFX40" s="191"/>
      <c r="NFY40" s="191"/>
      <c r="NFZ40" s="191"/>
      <c r="NGA40" s="191"/>
      <c r="NGB40" s="191"/>
      <c r="NGC40" s="191"/>
      <c r="NGD40" s="191"/>
      <c r="NGE40" s="191"/>
      <c r="NGF40" s="191"/>
      <c r="NGG40" s="191"/>
      <c r="NGH40" s="191"/>
      <c r="NGI40" s="191"/>
      <c r="NGJ40" s="191"/>
      <c r="NGK40" s="191"/>
      <c r="NGL40" s="191"/>
      <c r="NGM40" s="191"/>
      <c r="NGN40" s="191"/>
      <c r="NGO40" s="191"/>
      <c r="NGP40" s="191"/>
      <c r="NGQ40" s="191"/>
      <c r="NGR40" s="191"/>
      <c r="NGS40" s="191"/>
      <c r="NGT40" s="191"/>
      <c r="NGU40" s="191"/>
      <c r="NGV40" s="191"/>
      <c r="NGW40" s="191"/>
      <c r="NGX40" s="191"/>
      <c r="NGY40" s="191"/>
      <c r="NGZ40" s="191"/>
      <c r="NHA40" s="191"/>
      <c r="NHB40" s="191"/>
      <c r="NHC40" s="191"/>
      <c r="NHD40" s="191"/>
      <c r="NHE40" s="191"/>
      <c r="NHF40" s="191"/>
      <c r="NHG40" s="191"/>
      <c r="NHH40" s="191"/>
      <c r="NHI40" s="191"/>
      <c r="NHJ40" s="191"/>
      <c r="NHK40" s="191"/>
      <c r="NHL40" s="191"/>
      <c r="NHM40" s="191"/>
      <c r="NHN40" s="191"/>
      <c r="NHO40" s="191"/>
      <c r="NHP40" s="191"/>
      <c r="NHQ40" s="191"/>
      <c r="NHR40" s="191"/>
      <c r="NHS40" s="191"/>
      <c r="NHT40" s="191"/>
      <c r="NHU40" s="191"/>
      <c r="NHV40" s="191"/>
      <c r="NHW40" s="191"/>
      <c r="NHX40" s="191"/>
      <c r="NHY40" s="191"/>
      <c r="NHZ40" s="191"/>
      <c r="NIA40" s="191"/>
      <c r="NIB40" s="191"/>
      <c r="NIC40" s="191"/>
      <c r="NID40" s="191"/>
      <c r="NIE40" s="191"/>
      <c r="NIF40" s="191"/>
      <c r="NIG40" s="191"/>
      <c r="NIH40" s="191"/>
      <c r="NII40" s="191"/>
      <c r="NIJ40" s="191"/>
      <c r="NIK40" s="191"/>
      <c r="NIL40" s="191"/>
      <c r="NIM40" s="191"/>
      <c r="NIN40" s="191"/>
      <c r="NIO40" s="191"/>
      <c r="NIP40" s="191"/>
      <c r="NIQ40" s="191"/>
      <c r="NIR40" s="191"/>
      <c r="NIS40" s="191"/>
      <c r="NIT40" s="191"/>
      <c r="NIU40" s="191"/>
      <c r="NIV40" s="191"/>
      <c r="NIW40" s="191"/>
      <c r="NIX40" s="191"/>
      <c r="NIY40" s="191"/>
      <c r="NIZ40" s="191"/>
      <c r="NJA40" s="191"/>
      <c r="NJB40" s="191"/>
      <c r="NJC40" s="191"/>
      <c r="NJD40" s="191"/>
      <c r="NJE40" s="191"/>
      <c r="NJF40" s="191"/>
      <c r="NJG40" s="191"/>
      <c r="NJH40" s="191"/>
      <c r="NJI40" s="191"/>
      <c r="NJJ40" s="191"/>
      <c r="NJK40" s="191"/>
      <c r="NJL40" s="191"/>
      <c r="NJM40" s="191"/>
      <c r="NJN40" s="191"/>
      <c r="NJO40" s="191"/>
      <c r="NJP40" s="191"/>
      <c r="NJQ40" s="191"/>
      <c r="NJR40" s="191"/>
      <c r="NJS40" s="191"/>
      <c r="NJT40" s="191"/>
      <c r="NJU40" s="191"/>
      <c r="NJV40" s="191"/>
      <c r="NJW40" s="191"/>
      <c r="NJX40" s="191"/>
      <c r="NJY40" s="191"/>
      <c r="NJZ40" s="191"/>
      <c r="NKA40" s="191"/>
      <c r="NKB40" s="191"/>
      <c r="NKC40" s="191"/>
      <c r="NKD40" s="191"/>
      <c r="NKE40" s="191"/>
      <c r="NKF40" s="191"/>
      <c r="NKG40" s="191"/>
      <c r="NKH40" s="191"/>
      <c r="NKI40" s="191"/>
      <c r="NKJ40" s="191"/>
      <c r="NKK40" s="191"/>
      <c r="NKL40" s="191"/>
      <c r="NKM40" s="191"/>
      <c r="NKN40" s="191"/>
      <c r="NKO40" s="191"/>
      <c r="NKP40" s="191"/>
      <c r="NKQ40" s="191"/>
      <c r="NKR40" s="191"/>
      <c r="NKS40" s="191"/>
      <c r="NKT40" s="191"/>
      <c r="NKU40" s="191"/>
      <c r="NKV40" s="191"/>
      <c r="NKW40" s="191"/>
      <c r="NKX40" s="191"/>
      <c r="NKY40" s="191"/>
      <c r="NKZ40" s="191"/>
      <c r="NLA40" s="191"/>
      <c r="NLB40" s="191"/>
      <c r="NLC40" s="191"/>
      <c r="NLD40" s="191"/>
      <c r="NLE40" s="191"/>
      <c r="NLF40" s="191"/>
      <c r="NLG40" s="191"/>
      <c r="NLH40" s="191"/>
      <c r="NLI40" s="191"/>
      <c r="NLJ40" s="191"/>
      <c r="NLK40" s="191"/>
      <c r="NLL40" s="191"/>
      <c r="NLM40" s="191"/>
      <c r="NLN40" s="191"/>
      <c r="NLO40" s="191"/>
      <c r="NLP40" s="191"/>
      <c r="NLQ40" s="191"/>
      <c r="NLR40" s="191"/>
      <c r="NLS40" s="191"/>
      <c r="NLT40" s="191"/>
      <c r="NLU40" s="191"/>
      <c r="NLV40" s="191"/>
      <c r="NLW40" s="191"/>
      <c r="NLX40" s="191"/>
      <c r="NLY40" s="191"/>
      <c r="NLZ40" s="191"/>
      <c r="NMA40" s="191"/>
      <c r="NMB40" s="191"/>
      <c r="NMC40" s="191"/>
      <c r="NMD40" s="191"/>
      <c r="NME40" s="191"/>
      <c r="NMF40" s="191"/>
      <c r="NMG40" s="191"/>
      <c r="NMH40" s="191"/>
      <c r="NMI40" s="191"/>
      <c r="NMJ40" s="191"/>
      <c r="NMK40" s="191"/>
      <c r="NML40" s="191"/>
      <c r="NMM40" s="191"/>
      <c r="NMN40" s="191"/>
      <c r="NMO40" s="191"/>
      <c r="NMP40" s="191"/>
      <c r="NMQ40" s="191"/>
      <c r="NMR40" s="191"/>
      <c r="NMS40" s="191"/>
      <c r="NMT40" s="191"/>
      <c r="NMU40" s="191"/>
      <c r="NMV40" s="191"/>
      <c r="NMW40" s="191"/>
      <c r="NMX40" s="191"/>
      <c r="NMY40" s="191"/>
      <c r="NMZ40" s="191"/>
      <c r="NNA40" s="191"/>
      <c r="NNB40" s="191"/>
      <c r="NNC40" s="191"/>
      <c r="NND40" s="191"/>
      <c r="NNE40" s="191"/>
      <c r="NNF40" s="191"/>
      <c r="NNG40" s="191"/>
      <c r="NNH40" s="191"/>
      <c r="NNI40" s="191"/>
      <c r="NNJ40" s="191"/>
      <c r="NNK40" s="191"/>
      <c r="NNL40" s="191"/>
      <c r="NNM40" s="191"/>
      <c r="NNN40" s="191"/>
      <c r="NNO40" s="191"/>
      <c r="NNP40" s="191"/>
      <c r="NNQ40" s="191"/>
      <c r="NNR40" s="191"/>
      <c r="NNS40" s="191"/>
      <c r="NNT40" s="191"/>
      <c r="NNU40" s="191"/>
      <c r="NNV40" s="191"/>
      <c r="NNW40" s="191"/>
      <c r="NNX40" s="191"/>
      <c r="NNY40" s="191"/>
      <c r="NNZ40" s="191"/>
      <c r="NOA40" s="191"/>
      <c r="NOB40" s="191"/>
      <c r="NOC40" s="191"/>
      <c r="NOD40" s="191"/>
      <c r="NOE40" s="191"/>
      <c r="NOF40" s="191"/>
      <c r="NOG40" s="191"/>
      <c r="NOH40" s="191"/>
      <c r="NOI40" s="191"/>
      <c r="NOJ40" s="191"/>
      <c r="NOK40" s="191"/>
      <c r="NOL40" s="191"/>
      <c r="NOM40" s="191"/>
      <c r="NON40" s="191"/>
      <c r="NOO40" s="191"/>
      <c r="NOP40" s="191"/>
      <c r="NOQ40" s="191"/>
      <c r="NOR40" s="191"/>
      <c r="NOS40" s="191"/>
      <c r="NOT40" s="191"/>
      <c r="NOU40" s="191"/>
      <c r="NOV40" s="191"/>
      <c r="NOW40" s="191"/>
      <c r="NOX40" s="191"/>
      <c r="NOY40" s="191"/>
      <c r="NOZ40" s="191"/>
      <c r="NPA40" s="191"/>
      <c r="NPB40" s="191"/>
      <c r="NPC40" s="191"/>
      <c r="NPD40" s="191"/>
      <c r="NPE40" s="191"/>
      <c r="NPF40" s="191"/>
      <c r="NPG40" s="191"/>
      <c r="NPH40" s="191"/>
      <c r="NPI40" s="191"/>
      <c r="NPJ40" s="191"/>
      <c r="NPK40" s="191"/>
      <c r="NPL40" s="191"/>
      <c r="NPM40" s="191"/>
      <c r="NPN40" s="191"/>
      <c r="NPO40" s="191"/>
      <c r="NPP40" s="191"/>
      <c r="NPQ40" s="191"/>
      <c r="NPR40" s="191"/>
      <c r="NPS40" s="191"/>
      <c r="NPT40" s="191"/>
      <c r="NPU40" s="191"/>
      <c r="NPV40" s="191"/>
      <c r="NPW40" s="191"/>
      <c r="NPX40" s="191"/>
      <c r="NPY40" s="191"/>
      <c r="NPZ40" s="191"/>
      <c r="NQA40" s="191"/>
      <c r="NQB40" s="191"/>
      <c r="NQC40" s="191"/>
      <c r="NQD40" s="191"/>
      <c r="NQE40" s="191"/>
      <c r="NQF40" s="191"/>
      <c r="NQG40" s="191"/>
      <c r="NQH40" s="191"/>
      <c r="NQI40" s="191"/>
      <c r="NQJ40" s="191"/>
      <c r="NQK40" s="191"/>
      <c r="NQL40" s="191"/>
      <c r="NQM40" s="191"/>
      <c r="NQN40" s="191"/>
      <c r="NQO40" s="191"/>
      <c r="NQP40" s="191"/>
      <c r="NQQ40" s="191"/>
      <c r="NQR40" s="191"/>
      <c r="NQS40" s="191"/>
      <c r="NQT40" s="191"/>
      <c r="NQU40" s="191"/>
      <c r="NQV40" s="191"/>
      <c r="NQW40" s="191"/>
      <c r="NQX40" s="191"/>
      <c r="NQY40" s="191"/>
      <c r="NQZ40" s="191"/>
      <c r="NRA40" s="191"/>
      <c r="NRB40" s="191"/>
      <c r="NRC40" s="191"/>
      <c r="NRD40" s="191"/>
      <c r="NRE40" s="191"/>
      <c r="NRF40" s="191"/>
      <c r="NRG40" s="191"/>
      <c r="NRH40" s="191"/>
      <c r="NRI40" s="191"/>
      <c r="NRJ40" s="191"/>
      <c r="NRK40" s="191"/>
      <c r="NRL40" s="191"/>
      <c r="NRM40" s="191"/>
      <c r="NRN40" s="191"/>
      <c r="NRO40" s="191"/>
      <c r="NRP40" s="191"/>
      <c r="NRQ40" s="191"/>
      <c r="NRR40" s="191"/>
      <c r="NRS40" s="191"/>
      <c r="NRT40" s="191"/>
      <c r="NRU40" s="191"/>
      <c r="NRV40" s="191"/>
      <c r="NRW40" s="191"/>
      <c r="NRX40" s="191"/>
      <c r="NRY40" s="191"/>
      <c r="NRZ40" s="191"/>
      <c r="NSA40" s="191"/>
      <c r="NSB40" s="191"/>
      <c r="NSC40" s="191"/>
      <c r="NSD40" s="191"/>
      <c r="NSE40" s="191"/>
      <c r="NSF40" s="191"/>
      <c r="NSG40" s="191"/>
      <c r="NSH40" s="191"/>
      <c r="NSI40" s="191"/>
      <c r="NSJ40" s="191"/>
      <c r="NSK40" s="191"/>
      <c r="NSL40" s="191"/>
      <c r="NSM40" s="191"/>
      <c r="NSN40" s="191"/>
      <c r="NSO40" s="191"/>
      <c r="NSP40" s="191"/>
      <c r="NSQ40" s="191"/>
      <c r="NSR40" s="191"/>
      <c r="NSS40" s="191"/>
      <c r="NST40" s="191"/>
      <c r="NSU40" s="191"/>
      <c r="NSV40" s="191"/>
      <c r="NSW40" s="191"/>
      <c r="NSX40" s="191"/>
      <c r="NSY40" s="191"/>
      <c r="NSZ40" s="191"/>
      <c r="NTA40" s="191"/>
      <c r="NTB40" s="191"/>
      <c r="NTC40" s="191"/>
      <c r="NTD40" s="191"/>
      <c r="NTE40" s="191"/>
      <c r="NTF40" s="191"/>
      <c r="NTG40" s="191"/>
      <c r="NTH40" s="191"/>
      <c r="NTI40" s="191"/>
      <c r="NTJ40" s="191"/>
      <c r="NTK40" s="191"/>
      <c r="NTL40" s="191"/>
      <c r="NTM40" s="191"/>
      <c r="NTN40" s="191"/>
      <c r="NTO40" s="191"/>
      <c r="NTP40" s="191"/>
      <c r="NTQ40" s="191"/>
      <c r="NTR40" s="191"/>
      <c r="NTS40" s="191"/>
      <c r="NTT40" s="191"/>
      <c r="NTU40" s="191"/>
      <c r="NTV40" s="191"/>
      <c r="NTW40" s="191"/>
      <c r="NTX40" s="191"/>
      <c r="NTY40" s="191"/>
      <c r="NTZ40" s="191"/>
      <c r="NUA40" s="191"/>
      <c r="NUB40" s="191"/>
      <c r="NUC40" s="191"/>
      <c r="NUD40" s="191"/>
      <c r="NUE40" s="191"/>
      <c r="NUF40" s="191"/>
      <c r="NUG40" s="191"/>
      <c r="NUH40" s="191"/>
      <c r="NUI40" s="191"/>
      <c r="NUJ40" s="191"/>
      <c r="NUK40" s="191"/>
      <c r="NUL40" s="191"/>
      <c r="NUM40" s="191"/>
      <c r="NUN40" s="191"/>
      <c r="NUO40" s="191"/>
      <c r="NUP40" s="191"/>
      <c r="NUQ40" s="191"/>
      <c r="NUR40" s="191"/>
      <c r="NUS40" s="191"/>
      <c r="NUT40" s="191"/>
      <c r="NUU40" s="191"/>
      <c r="NUV40" s="191"/>
      <c r="NUW40" s="191"/>
      <c r="NUX40" s="191"/>
      <c r="NUY40" s="191"/>
      <c r="NUZ40" s="191"/>
      <c r="NVA40" s="191"/>
      <c r="NVB40" s="191"/>
      <c r="NVC40" s="191"/>
      <c r="NVD40" s="191"/>
      <c r="NVE40" s="191"/>
      <c r="NVF40" s="191"/>
      <c r="NVG40" s="191"/>
      <c r="NVH40" s="191"/>
      <c r="NVI40" s="191"/>
      <c r="NVJ40" s="191"/>
      <c r="NVK40" s="191"/>
      <c r="NVL40" s="191"/>
      <c r="NVM40" s="191"/>
      <c r="NVN40" s="191"/>
      <c r="NVO40" s="191"/>
      <c r="NVP40" s="191"/>
      <c r="NVQ40" s="191"/>
      <c r="NVR40" s="191"/>
      <c r="NVS40" s="191"/>
      <c r="NVT40" s="191"/>
      <c r="NVU40" s="191"/>
      <c r="NVV40" s="191"/>
      <c r="NVW40" s="191"/>
      <c r="NVX40" s="191"/>
      <c r="NVY40" s="191"/>
      <c r="NVZ40" s="191"/>
      <c r="NWA40" s="191"/>
      <c r="NWB40" s="191"/>
      <c r="NWC40" s="191"/>
      <c r="NWD40" s="191"/>
      <c r="NWE40" s="191"/>
      <c r="NWF40" s="191"/>
      <c r="NWG40" s="191"/>
      <c r="NWH40" s="191"/>
      <c r="NWI40" s="191"/>
      <c r="NWJ40" s="191"/>
      <c r="NWK40" s="191"/>
      <c r="NWL40" s="191"/>
      <c r="NWM40" s="191"/>
      <c r="NWN40" s="191"/>
      <c r="NWO40" s="191"/>
      <c r="NWP40" s="191"/>
      <c r="NWQ40" s="191"/>
      <c r="NWR40" s="191"/>
      <c r="NWS40" s="191"/>
      <c r="NWT40" s="191"/>
      <c r="NWU40" s="191"/>
      <c r="NWV40" s="191"/>
      <c r="NWW40" s="191"/>
      <c r="NWX40" s="191"/>
      <c r="NWY40" s="191"/>
      <c r="NWZ40" s="191"/>
      <c r="NXA40" s="191"/>
      <c r="NXB40" s="191"/>
      <c r="NXC40" s="191"/>
      <c r="NXD40" s="191"/>
      <c r="NXE40" s="191"/>
      <c r="NXF40" s="191"/>
      <c r="NXG40" s="191"/>
      <c r="NXH40" s="191"/>
      <c r="NXI40" s="191"/>
      <c r="NXJ40" s="191"/>
      <c r="NXK40" s="191"/>
      <c r="NXL40" s="191"/>
      <c r="NXM40" s="191"/>
      <c r="NXN40" s="191"/>
      <c r="NXO40" s="191"/>
      <c r="NXP40" s="191"/>
      <c r="NXQ40" s="191"/>
      <c r="NXR40" s="191"/>
      <c r="NXS40" s="191"/>
      <c r="NXT40" s="191"/>
      <c r="NXU40" s="191"/>
      <c r="NXV40" s="191"/>
      <c r="NXW40" s="191"/>
      <c r="NXX40" s="191"/>
      <c r="NXY40" s="191"/>
      <c r="NXZ40" s="191"/>
      <c r="NYA40" s="191"/>
      <c r="NYB40" s="191"/>
      <c r="NYC40" s="191"/>
      <c r="NYD40" s="191"/>
      <c r="NYE40" s="191"/>
      <c r="NYF40" s="191"/>
      <c r="NYG40" s="191"/>
      <c r="NYH40" s="191"/>
      <c r="NYI40" s="191"/>
      <c r="NYJ40" s="191"/>
      <c r="NYK40" s="191"/>
      <c r="NYL40" s="191"/>
      <c r="NYM40" s="191"/>
      <c r="NYN40" s="191"/>
      <c r="NYO40" s="191"/>
      <c r="NYP40" s="191"/>
      <c r="NYQ40" s="191"/>
      <c r="NYR40" s="191"/>
      <c r="NYS40" s="191"/>
      <c r="NYT40" s="191"/>
      <c r="NYU40" s="191"/>
      <c r="NYV40" s="191"/>
      <c r="NYW40" s="191"/>
      <c r="NYX40" s="191"/>
      <c r="NYY40" s="191"/>
      <c r="NYZ40" s="191"/>
      <c r="NZA40" s="191"/>
      <c r="NZB40" s="191"/>
      <c r="NZC40" s="191"/>
      <c r="NZD40" s="191"/>
      <c r="NZE40" s="191"/>
      <c r="NZF40" s="191"/>
      <c r="NZG40" s="191"/>
      <c r="NZH40" s="191"/>
      <c r="NZI40" s="191"/>
      <c r="NZJ40" s="191"/>
      <c r="NZK40" s="191"/>
      <c r="NZL40" s="191"/>
      <c r="NZM40" s="191"/>
      <c r="NZN40" s="191"/>
      <c r="NZO40" s="191"/>
      <c r="NZP40" s="191"/>
      <c r="NZQ40" s="191"/>
      <c r="NZR40" s="191"/>
      <c r="NZS40" s="191"/>
      <c r="NZT40" s="191"/>
      <c r="NZU40" s="191"/>
      <c r="NZV40" s="191"/>
      <c r="NZW40" s="191"/>
      <c r="NZX40" s="191"/>
      <c r="NZY40" s="191"/>
      <c r="NZZ40" s="191"/>
      <c r="OAA40" s="191"/>
      <c r="OAB40" s="191"/>
      <c r="OAC40" s="191"/>
      <c r="OAD40" s="191"/>
      <c r="OAE40" s="191"/>
      <c r="OAF40" s="191"/>
      <c r="OAG40" s="191"/>
      <c r="OAH40" s="191"/>
      <c r="OAI40" s="191"/>
      <c r="OAJ40" s="191"/>
      <c r="OAK40" s="191"/>
      <c r="OAL40" s="191"/>
      <c r="OAM40" s="191"/>
      <c r="OAN40" s="191"/>
      <c r="OAO40" s="191"/>
      <c r="OAP40" s="191"/>
      <c r="OAQ40" s="191"/>
      <c r="OAR40" s="191"/>
      <c r="OAS40" s="191"/>
      <c r="OAT40" s="191"/>
      <c r="OAU40" s="191"/>
      <c r="OAV40" s="191"/>
      <c r="OAW40" s="191"/>
      <c r="OAX40" s="191"/>
      <c r="OAY40" s="191"/>
      <c r="OAZ40" s="191"/>
      <c r="OBA40" s="191"/>
      <c r="OBB40" s="191"/>
      <c r="OBC40" s="191"/>
      <c r="OBD40" s="191"/>
      <c r="OBE40" s="191"/>
      <c r="OBF40" s="191"/>
      <c r="OBG40" s="191"/>
      <c r="OBH40" s="191"/>
      <c r="OBI40" s="191"/>
      <c r="OBJ40" s="191"/>
      <c r="OBK40" s="191"/>
      <c r="OBL40" s="191"/>
      <c r="OBM40" s="191"/>
      <c r="OBN40" s="191"/>
      <c r="OBO40" s="191"/>
      <c r="OBP40" s="191"/>
      <c r="OBQ40" s="191"/>
      <c r="OBR40" s="191"/>
      <c r="OBS40" s="191"/>
      <c r="OBT40" s="191"/>
      <c r="OBU40" s="191"/>
      <c r="OBV40" s="191"/>
      <c r="OBW40" s="191"/>
      <c r="OBX40" s="191"/>
      <c r="OBY40" s="191"/>
      <c r="OBZ40" s="191"/>
      <c r="OCA40" s="191"/>
      <c r="OCB40" s="191"/>
      <c r="OCC40" s="191"/>
      <c r="OCD40" s="191"/>
      <c r="OCE40" s="191"/>
      <c r="OCF40" s="191"/>
      <c r="OCG40" s="191"/>
      <c r="OCH40" s="191"/>
      <c r="OCI40" s="191"/>
      <c r="OCJ40" s="191"/>
      <c r="OCK40" s="191"/>
      <c r="OCL40" s="191"/>
      <c r="OCM40" s="191"/>
      <c r="OCN40" s="191"/>
      <c r="OCO40" s="191"/>
      <c r="OCP40" s="191"/>
      <c r="OCQ40" s="191"/>
      <c r="OCR40" s="191"/>
      <c r="OCS40" s="191"/>
      <c r="OCT40" s="191"/>
      <c r="OCU40" s="191"/>
      <c r="OCV40" s="191"/>
      <c r="OCW40" s="191"/>
      <c r="OCX40" s="191"/>
      <c r="OCY40" s="191"/>
      <c r="OCZ40" s="191"/>
      <c r="ODA40" s="191"/>
      <c r="ODB40" s="191"/>
      <c r="ODC40" s="191"/>
      <c r="ODD40" s="191"/>
      <c r="ODE40" s="191"/>
      <c r="ODF40" s="191"/>
      <c r="ODG40" s="191"/>
      <c r="ODH40" s="191"/>
      <c r="ODI40" s="191"/>
      <c r="ODJ40" s="191"/>
      <c r="ODK40" s="191"/>
      <c r="ODL40" s="191"/>
      <c r="ODM40" s="191"/>
      <c r="ODN40" s="191"/>
      <c r="ODO40" s="191"/>
      <c r="ODP40" s="191"/>
      <c r="ODQ40" s="191"/>
      <c r="ODR40" s="191"/>
      <c r="ODS40" s="191"/>
      <c r="ODT40" s="191"/>
      <c r="ODU40" s="191"/>
      <c r="ODV40" s="191"/>
      <c r="ODW40" s="191"/>
      <c r="ODX40" s="191"/>
      <c r="ODY40" s="191"/>
      <c r="ODZ40" s="191"/>
      <c r="OEA40" s="191"/>
      <c r="OEB40" s="191"/>
      <c r="OEC40" s="191"/>
      <c r="OED40" s="191"/>
      <c r="OEE40" s="191"/>
      <c r="OEF40" s="191"/>
      <c r="OEG40" s="191"/>
      <c r="OEH40" s="191"/>
      <c r="OEI40" s="191"/>
      <c r="OEJ40" s="191"/>
      <c r="OEK40" s="191"/>
      <c r="OEL40" s="191"/>
      <c r="OEM40" s="191"/>
      <c r="OEN40" s="191"/>
      <c r="OEO40" s="191"/>
      <c r="OEP40" s="191"/>
      <c r="OEQ40" s="191"/>
      <c r="OER40" s="191"/>
      <c r="OES40" s="191"/>
      <c r="OET40" s="191"/>
      <c r="OEU40" s="191"/>
      <c r="OEV40" s="191"/>
      <c r="OEW40" s="191"/>
      <c r="OEX40" s="191"/>
      <c r="OEY40" s="191"/>
      <c r="OEZ40" s="191"/>
      <c r="OFA40" s="191"/>
      <c r="OFB40" s="191"/>
      <c r="OFC40" s="191"/>
      <c r="OFD40" s="191"/>
      <c r="OFE40" s="191"/>
      <c r="OFF40" s="191"/>
      <c r="OFG40" s="191"/>
      <c r="OFH40" s="191"/>
      <c r="OFI40" s="191"/>
      <c r="OFJ40" s="191"/>
      <c r="OFK40" s="191"/>
      <c r="OFL40" s="191"/>
      <c r="OFM40" s="191"/>
      <c r="OFN40" s="191"/>
      <c r="OFO40" s="191"/>
      <c r="OFP40" s="191"/>
      <c r="OFQ40" s="191"/>
      <c r="OFR40" s="191"/>
      <c r="OFS40" s="191"/>
      <c r="OFT40" s="191"/>
      <c r="OFU40" s="191"/>
      <c r="OFV40" s="191"/>
      <c r="OFW40" s="191"/>
      <c r="OFX40" s="191"/>
      <c r="OFY40" s="191"/>
      <c r="OFZ40" s="191"/>
      <c r="OGA40" s="191"/>
      <c r="OGB40" s="191"/>
      <c r="OGC40" s="191"/>
      <c r="OGD40" s="191"/>
      <c r="OGE40" s="191"/>
      <c r="OGF40" s="191"/>
      <c r="OGG40" s="191"/>
      <c r="OGH40" s="191"/>
      <c r="OGI40" s="191"/>
      <c r="OGJ40" s="191"/>
      <c r="OGK40" s="191"/>
      <c r="OGL40" s="191"/>
      <c r="OGM40" s="191"/>
      <c r="OGN40" s="191"/>
      <c r="OGO40" s="191"/>
      <c r="OGP40" s="191"/>
      <c r="OGQ40" s="191"/>
      <c r="OGR40" s="191"/>
      <c r="OGS40" s="191"/>
      <c r="OGT40" s="191"/>
      <c r="OGU40" s="191"/>
      <c r="OGV40" s="191"/>
      <c r="OGW40" s="191"/>
      <c r="OGX40" s="191"/>
      <c r="OGY40" s="191"/>
      <c r="OGZ40" s="191"/>
      <c r="OHA40" s="191"/>
      <c r="OHB40" s="191"/>
      <c r="OHC40" s="191"/>
      <c r="OHD40" s="191"/>
      <c r="OHE40" s="191"/>
      <c r="OHF40" s="191"/>
      <c r="OHG40" s="191"/>
      <c r="OHH40" s="191"/>
      <c r="OHI40" s="191"/>
      <c r="OHJ40" s="191"/>
      <c r="OHK40" s="191"/>
      <c r="OHL40" s="191"/>
      <c r="OHM40" s="191"/>
      <c r="OHN40" s="191"/>
      <c r="OHO40" s="191"/>
      <c r="OHP40" s="191"/>
      <c r="OHQ40" s="191"/>
      <c r="OHR40" s="191"/>
      <c r="OHS40" s="191"/>
      <c r="OHT40" s="191"/>
      <c r="OHU40" s="191"/>
      <c r="OHV40" s="191"/>
      <c r="OHW40" s="191"/>
      <c r="OHX40" s="191"/>
      <c r="OHY40" s="191"/>
      <c r="OHZ40" s="191"/>
      <c r="OIA40" s="191"/>
      <c r="OIB40" s="191"/>
      <c r="OIC40" s="191"/>
      <c r="OID40" s="191"/>
      <c r="OIE40" s="191"/>
      <c r="OIF40" s="191"/>
      <c r="OIG40" s="191"/>
      <c r="OIH40" s="191"/>
      <c r="OII40" s="191"/>
      <c r="OIJ40" s="191"/>
      <c r="OIK40" s="191"/>
      <c r="OIL40" s="191"/>
      <c r="OIM40" s="191"/>
      <c r="OIN40" s="191"/>
      <c r="OIO40" s="191"/>
      <c r="OIP40" s="191"/>
      <c r="OIQ40" s="191"/>
      <c r="OIR40" s="191"/>
      <c r="OIS40" s="191"/>
      <c r="OIT40" s="191"/>
      <c r="OIU40" s="191"/>
      <c r="OIV40" s="191"/>
      <c r="OIW40" s="191"/>
      <c r="OIX40" s="191"/>
      <c r="OIY40" s="191"/>
      <c r="OIZ40" s="191"/>
      <c r="OJA40" s="191"/>
      <c r="OJB40" s="191"/>
      <c r="OJC40" s="191"/>
      <c r="OJD40" s="191"/>
      <c r="OJE40" s="191"/>
      <c r="OJF40" s="191"/>
      <c r="OJG40" s="191"/>
      <c r="OJH40" s="191"/>
      <c r="OJI40" s="191"/>
      <c r="OJJ40" s="191"/>
      <c r="OJK40" s="191"/>
      <c r="OJL40" s="191"/>
      <c r="OJM40" s="191"/>
      <c r="OJN40" s="191"/>
      <c r="OJO40" s="191"/>
      <c r="OJP40" s="191"/>
      <c r="OJQ40" s="191"/>
      <c r="OJR40" s="191"/>
      <c r="OJS40" s="191"/>
      <c r="OJT40" s="191"/>
      <c r="OJU40" s="191"/>
      <c r="OJV40" s="191"/>
      <c r="OJW40" s="191"/>
      <c r="OJX40" s="191"/>
      <c r="OJY40" s="191"/>
      <c r="OJZ40" s="191"/>
      <c r="OKA40" s="191"/>
      <c r="OKB40" s="191"/>
      <c r="OKC40" s="191"/>
      <c r="OKD40" s="191"/>
      <c r="OKE40" s="191"/>
      <c r="OKF40" s="191"/>
      <c r="OKG40" s="191"/>
      <c r="OKH40" s="191"/>
      <c r="OKI40" s="191"/>
      <c r="OKJ40" s="191"/>
      <c r="OKK40" s="191"/>
      <c r="OKL40" s="191"/>
      <c r="OKM40" s="191"/>
      <c r="OKN40" s="191"/>
      <c r="OKO40" s="191"/>
      <c r="OKP40" s="191"/>
      <c r="OKQ40" s="191"/>
      <c r="OKR40" s="191"/>
      <c r="OKS40" s="191"/>
      <c r="OKT40" s="191"/>
      <c r="OKU40" s="191"/>
      <c r="OKV40" s="191"/>
      <c r="OKW40" s="191"/>
      <c r="OKX40" s="191"/>
      <c r="OKY40" s="191"/>
      <c r="OKZ40" s="191"/>
      <c r="OLA40" s="191"/>
      <c r="OLB40" s="191"/>
      <c r="OLC40" s="191"/>
      <c r="OLD40" s="191"/>
      <c r="OLE40" s="191"/>
      <c r="OLF40" s="191"/>
      <c r="OLG40" s="191"/>
      <c r="OLH40" s="191"/>
      <c r="OLI40" s="191"/>
      <c r="OLJ40" s="191"/>
      <c r="OLK40" s="191"/>
      <c r="OLL40" s="191"/>
      <c r="OLM40" s="191"/>
      <c r="OLN40" s="191"/>
      <c r="OLO40" s="191"/>
      <c r="OLP40" s="191"/>
      <c r="OLQ40" s="191"/>
      <c r="OLR40" s="191"/>
      <c r="OLS40" s="191"/>
      <c r="OLT40" s="191"/>
      <c r="OLU40" s="191"/>
      <c r="OLV40" s="191"/>
      <c r="OLW40" s="191"/>
      <c r="OLX40" s="191"/>
      <c r="OLY40" s="191"/>
      <c r="OLZ40" s="191"/>
      <c r="OMA40" s="191"/>
      <c r="OMB40" s="191"/>
      <c r="OMC40" s="191"/>
      <c r="OMD40" s="191"/>
      <c r="OME40" s="191"/>
      <c r="OMF40" s="191"/>
      <c r="OMG40" s="191"/>
      <c r="OMH40" s="191"/>
      <c r="OMI40" s="191"/>
      <c r="OMJ40" s="191"/>
      <c r="OMK40" s="191"/>
      <c r="OML40" s="191"/>
      <c r="OMM40" s="191"/>
      <c r="OMN40" s="191"/>
      <c r="OMO40" s="191"/>
      <c r="OMP40" s="191"/>
      <c r="OMQ40" s="191"/>
      <c r="OMR40" s="191"/>
      <c r="OMS40" s="191"/>
      <c r="OMT40" s="191"/>
      <c r="OMU40" s="191"/>
      <c r="OMV40" s="191"/>
      <c r="OMW40" s="191"/>
      <c r="OMX40" s="191"/>
      <c r="OMY40" s="191"/>
      <c r="OMZ40" s="191"/>
      <c r="ONA40" s="191"/>
      <c r="ONB40" s="191"/>
      <c r="ONC40" s="191"/>
      <c r="OND40" s="191"/>
      <c r="ONE40" s="191"/>
      <c r="ONF40" s="191"/>
      <c r="ONG40" s="191"/>
      <c r="ONH40" s="191"/>
      <c r="ONI40" s="191"/>
      <c r="ONJ40" s="191"/>
      <c r="ONK40" s="191"/>
      <c r="ONL40" s="191"/>
      <c r="ONM40" s="191"/>
      <c r="ONN40" s="191"/>
      <c r="ONO40" s="191"/>
      <c r="ONP40" s="191"/>
      <c r="ONQ40" s="191"/>
      <c r="ONR40" s="191"/>
      <c r="ONS40" s="191"/>
      <c r="ONT40" s="191"/>
      <c r="ONU40" s="191"/>
      <c r="ONV40" s="191"/>
      <c r="ONW40" s="191"/>
      <c r="ONX40" s="191"/>
      <c r="ONY40" s="191"/>
      <c r="ONZ40" s="191"/>
      <c r="OOA40" s="191"/>
      <c r="OOB40" s="191"/>
      <c r="OOC40" s="191"/>
      <c r="OOD40" s="191"/>
      <c r="OOE40" s="191"/>
      <c r="OOF40" s="191"/>
      <c r="OOG40" s="191"/>
      <c r="OOH40" s="191"/>
      <c r="OOI40" s="191"/>
      <c r="OOJ40" s="191"/>
      <c r="OOK40" s="191"/>
      <c r="OOL40" s="191"/>
      <c r="OOM40" s="191"/>
      <c r="OON40" s="191"/>
      <c r="OOO40" s="191"/>
      <c r="OOP40" s="191"/>
      <c r="OOQ40" s="191"/>
      <c r="OOR40" s="191"/>
      <c r="OOS40" s="191"/>
      <c r="OOT40" s="191"/>
      <c r="OOU40" s="191"/>
      <c r="OOV40" s="191"/>
      <c r="OOW40" s="191"/>
      <c r="OOX40" s="191"/>
      <c r="OOY40" s="191"/>
      <c r="OOZ40" s="191"/>
      <c r="OPA40" s="191"/>
      <c r="OPB40" s="191"/>
      <c r="OPC40" s="191"/>
      <c r="OPD40" s="191"/>
      <c r="OPE40" s="191"/>
      <c r="OPF40" s="191"/>
      <c r="OPG40" s="191"/>
      <c r="OPH40" s="191"/>
      <c r="OPI40" s="191"/>
      <c r="OPJ40" s="191"/>
      <c r="OPK40" s="191"/>
      <c r="OPL40" s="191"/>
      <c r="OPM40" s="191"/>
      <c r="OPN40" s="191"/>
      <c r="OPO40" s="191"/>
      <c r="OPP40" s="191"/>
      <c r="OPQ40" s="191"/>
      <c r="OPR40" s="191"/>
      <c r="OPS40" s="191"/>
      <c r="OPT40" s="191"/>
      <c r="OPU40" s="191"/>
      <c r="OPV40" s="191"/>
      <c r="OPW40" s="191"/>
      <c r="OPX40" s="191"/>
      <c r="OPY40" s="191"/>
      <c r="OPZ40" s="191"/>
      <c r="OQA40" s="191"/>
      <c r="OQB40" s="191"/>
      <c r="OQC40" s="191"/>
      <c r="OQD40" s="191"/>
      <c r="OQE40" s="191"/>
      <c r="OQF40" s="191"/>
      <c r="OQG40" s="191"/>
      <c r="OQH40" s="191"/>
      <c r="OQI40" s="191"/>
      <c r="OQJ40" s="191"/>
      <c r="OQK40" s="191"/>
      <c r="OQL40" s="191"/>
      <c r="OQM40" s="191"/>
      <c r="OQN40" s="191"/>
      <c r="OQO40" s="191"/>
      <c r="OQP40" s="191"/>
      <c r="OQQ40" s="191"/>
      <c r="OQR40" s="191"/>
      <c r="OQS40" s="191"/>
      <c r="OQT40" s="191"/>
      <c r="OQU40" s="191"/>
      <c r="OQV40" s="191"/>
      <c r="OQW40" s="191"/>
      <c r="OQX40" s="191"/>
      <c r="OQY40" s="191"/>
      <c r="OQZ40" s="191"/>
      <c r="ORA40" s="191"/>
      <c r="ORB40" s="191"/>
      <c r="ORC40" s="191"/>
      <c r="ORD40" s="191"/>
      <c r="ORE40" s="191"/>
      <c r="ORF40" s="191"/>
      <c r="ORG40" s="191"/>
      <c r="ORH40" s="191"/>
      <c r="ORI40" s="191"/>
      <c r="ORJ40" s="191"/>
      <c r="ORK40" s="191"/>
      <c r="ORL40" s="191"/>
      <c r="ORM40" s="191"/>
      <c r="ORN40" s="191"/>
      <c r="ORO40" s="191"/>
      <c r="ORP40" s="191"/>
      <c r="ORQ40" s="191"/>
      <c r="ORR40" s="191"/>
      <c r="ORS40" s="191"/>
      <c r="ORT40" s="191"/>
      <c r="ORU40" s="191"/>
      <c r="ORV40" s="191"/>
      <c r="ORW40" s="191"/>
      <c r="ORX40" s="191"/>
      <c r="ORY40" s="191"/>
      <c r="ORZ40" s="191"/>
      <c r="OSA40" s="191"/>
      <c r="OSB40" s="191"/>
      <c r="OSC40" s="191"/>
      <c r="OSD40" s="191"/>
      <c r="OSE40" s="191"/>
      <c r="OSF40" s="191"/>
      <c r="OSG40" s="191"/>
      <c r="OSH40" s="191"/>
      <c r="OSI40" s="191"/>
      <c r="OSJ40" s="191"/>
      <c r="OSK40" s="191"/>
      <c r="OSL40" s="191"/>
      <c r="OSM40" s="191"/>
      <c r="OSN40" s="191"/>
      <c r="OSO40" s="191"/>
      <c r="OSP40" s="191"/>
      <c r="OSQ40" s="191"/>
      <c r="OSR40" s="191"/>
      <c r="OSS40" s="191"/>
      <c r="OST40" s="191"/>
      <c r="OSU40" s="191"/>
      <c r="OSV40" s="191"/>
      <c r="OSW40" s="191"/>
      <c r="OSX40" s="191"/>
      <c r="OSY40" s="191"/>
      <c r="OSZ40" s="191"/>
      <c r="OTA40" s="191"/>
      <c r="OTB40" s="191"/>
      <c r="OTC40" s="191"/>
      <c r="OTD40" s="191"/>
      <c r="OTE40" s="191"/>
      <c r="OTF40" s="191"/>
      <c r="OTG40" s="191"/>
      <c r="OTH40" s="191"/>
      <c r="OTI40" s="191"/>
      <c r="OTJ40" s="191"/>
      <c r="OTK40" s="191"/>
      <c r="OTL40" s="191"/>
      <c r="OTM40" s="191"/>
      <c r="OTN40" s="191"/>
      <c r="OTO40" s="191"/>
      <c r="OTP40" s="191"/>
      <c r="OTQ40" s="191"/>
      <c r="OTR40" s="191"/>
      <c r="OTS40" s="191"/>
      <c r="OTT40" s="191"/>
      <c r="OTU40" s="191"/>
      <c r="OTV40" s="191"/>
      <c r="OTW40" s="191"/>
      <c r="OTX40" s="191"/>
      <c r="OTY40" s="191"/>
      <c r="OTZ40" s="191"/>
      <c r="OUA40" s="191"/>
      <c r="OUB40" s="191"/>
      <c r="OUC40" s="191"/>
      <c r="OUD40" s="191"/>
      <c r="OUE40" s="191"/>
      <c r="OUF40" s="191"/>
      <c r="OUG40" s="191"/>
      <c r="OUH40" s="191"/>
      <c r="OUI40" s="191"/>
      <c r="OUJ40" s="191"/>
      <c r="OUK40" s="191"/>
      <c r="OUL40" s="191"/>
      <c r="OUM40" s="191"/>
      <c r="OUN40" s="191"/>
      <c r="OUO40" s="191"/>
      <c r="OUP40" s="191"/>
      <c r="OUQ40" s="191"/>
      <c r="OUR40" s="191"/>
      <c r="OUS40" s="191"/>
      <c r="OUT40" s="191"/>
      <c r="OUU40" s="191"/>
      <c r="OUV40" s="191"/>
      <c r="OUW40" s="191"/>
      <c r="OUX40" s="191"/>
      <c r="OUY40" s="191"/>
      <c r="OUZ40" s="191"/>
      <c r="OVA40" s="191"/>
      <c r="OVB40" s="191"/>
      <c r="OVC40" s="191"/>
      <c r="OVD40" s="191"/>
      <c r="OVE40" s="191"/>
      <c r="OVF40" s="191"/>
      <c r="OVG40" s="191"/>
      <c r="OVH40" s="191"/>
      <c r="OVI40" s="191"/>
      <c r="OVJ40" s="191"/>
      <c r="OVK40" s="191"/>
      <c r="OVL40" s="191"/>
      <c r="OVM40" s="191"/>
      <c r="OVN40" s="191"/>
      <c r="OVO40" s="191"/>
      <c r="OVP40" s="191"/>
      <c r="OVQ40" s="191"/>
      <c r="OVR40" s="191"/>
      <c r="OVS40" s="191"/>
      <c r="OVT40" s="191"/>
      <c r="OVU40" s="191"/>
      <c r="OVV40" s="191"/>
      <c r="OVW40" s="191"/>
      <c r="OVX40" s="191"/>
      <c r="OVY40" s="191"/>
      <c r="OVZ40" s="191"/>
      <c r="OWA40" s="191"/>
      <c r="OWB40" s="191"/>
      <c r="OWC40" s="191"/>
      <c r="OWD40" s="191"/>
      <c r="OWE40" s="191"/>
      <c r="OWF40" s="191"/>
      <c r="OWG40" s="191"/>
      <c r="OWH40" s="191"/>
      <c r="OWI40" s="191"/>
      <c r="OWJ40" s="191"/>
      <c r="OWK40" s="191"/>
      <c r="OWL40" s="191"/>
      <c r="OWM40" s="191"/>
      <c r="OWN40" s="191"/>
      <c r="OWO40" s="191"/>
      <c r="OWP40" s="191"/>
      <c r="OWQ40" s="191"/>
      <c r="OWR40" s="191"/>
      <c r="OWS40" s="191"/>
      <c r="OWT40" s="191"/>
      <c r="OWU40" s="191"/>
      <c r="OWV40" s="191"/>
      <c r="OWW40" s="191"/>
      <c r="OWX40" s="191"/>
      <c r="OWY40" s="191"/>
      <c r="OWZ40" s="191"/>
      <c r="OXA40" s="191"/>
      <c r="OXB40" s="191"/>
      <c r="OXC40" s="191"/>
      <c r="OXD40" s="191"/>
      <c r="OXE40" s="191"/>
      <c r="OXF40" s="191"/>
      <c r="OXG40" s="191"/>
      <c r="OXH40" s="191"/>
      <c r="OXI40" s="191"/>
      <c r="OXJ40" s="191"/>
      <c r="OXK40" s="191"/>
      <c r="OXL40" s="191"/>
      <c r="OXM40" s="191"/>
      <c r="OXN40" s="191"/>
      <c r="OXO40" s="191"/>
      <c r="OXP40" s="191"/>
      <c r="OXQ40" s="191"/>
      <c r="OXR40" s="191"/>
      <c r="OXS40" s="191"/>
      <c r="OXT40" s="191"/>
      <c r="OXU40" s="191"/>
      <c r="OXV40" s="191"/>
      <c r="OXW40" s="191"/>
      <c r="OXX40" s="191"/>
      <c r="OXY40" s="191"/>
      <c r="OXZ40" s="191"/>
      <c r="OYA40" s="191"/>
      <c r="OYB40" s="191"/>
      <c r="OYC40" s="191"/>
      <c r="OYD40" s="191"/>
      <c r="OYE40" s="191"/>
      <c r="OYF40" s="191"/>
      <c r="OYG40" s="191"/>
      <c r="OYH40" s="191"/>
      <c r="OYI40" s="191"/>
      <c r="OYJ40" s="191"/>
      <c r="OYK40" s="191"/>
      <c r="OYL40" s="191"/>
      <c r="OYM40" s="191"/>
      <c r="OYN40" s="191"/>
      <c r="OYO40" s="191"/>
      <c r="OYP40" s="191"/>
      <c r="OYQ40" s="191"/>
      <c r="OYR40" s="191"/>
      <c r="OYS40" s="191"/>
      <c r="OYT40" s="191"/>
      <c r="OYU40" s="191"/>
      <c r="OYV40" s="191"/>
      <c r="OYW40" s="191"/>
      <c r="OYX40" s="191"/>
      <c r="OYY40" s="191"/>
      <c r="OYZ40" s="191"/>
      <c r="OZA40" s="191"/>
      <c r="OZB40" s="191"/>
      <c r="OZC40" s="191"/>
      <c r="OZD40" s="191"/>
      <c r="OZE40" s="191"/>
      <c r="OZF40" s="191"/>
      <c r="OZG40" s="191"/>
      <c r="OZH40" s="191"/>
      <c r="OZI40" s="191"/>
      <c r="OZJ40" s="191"/>
      <c r="OZK40" s="191"/>
      <c r="OZL40" s="191"/>
      <c r="OZM40" s="191"/>
      <c r="OZN40" s="191"/>
      <c r="OZO40" s="191"/>
      <c r="OZP40" s="191"/>
      <c r="OZQ40" s="191"/>
      <c r="OZR40" s="191"/>
      <c r="OZS40" s="191"/>
      <c r="OZT40" s="191"/>
      <c r="OZU40" s="191"/>
      <c r="OZV40" s="191"/>
      <c r="OZW40" s="191"/>
      <c r="OZX40" s="191"/>
      <c r="OZY40" s="191"/>
      <c r="OZZ40" s="191"/>
      <c r="PAA40" s="191"/>
      <c r="PAB40" s="191"/>
      <c r="PAC40" s="191"/>
      <c r="PAD40" s="191"/>
      <c r="PAE40" s="191"/>
      <c r="PAF40" s="191"/>
      <c r="PAG40" s="191"/>
      <c r="PAH40" s="191"/>
      <c r="PAI40" s="191"/>
      <c r="PAJ40" s="191"/>
      <c r="PAK40" s="191"/>
      <c r="PAL40" s="191"/>
      <c r="PAM40" s="191"/>
      <c r="PAN40" s="191"/>
      <c r="PAO40" s="191"/>
      <c r="PAP40" s="191"/>
      <c r="PAQ40" s="191"/>
      <c r="PAR40" s="191"/>
      <c r="PAS40" s="191"/>
      <c r="PAT40" s="191"/>
      <c r="PAU40" s="191"/>
      <c r="PAV40" s="191"/>
      <c r="PAW40" s="191"/>
      <c r="PAX40" s="191"/>
      <c r="PAY40" s="191"/>
      <c r="PAZ40" s="191"/>
      <c r="PBA40" s="191"/>
      <c r="PBB40" s="191"/>
      <c r="PBC40" s="191"/>
      <c r="PBD40" s="191"/>
      <c r="PBE40" s="191"/>
      <c r="PBF40" s="191"/>
      <c r="PBG40" s="191"/>
      <c r="PBH40" s="191"/>
      <c r="PBI40" s="191"/>
      <c r="PBJ40" s="191"/>
      <c r="PBK40" s="191"/>
      <c r="PBL40" s="191"/>
      <c r="PBM40" s="191"/>
      <c r="PBN40" s="191"/>
      <c r="PBO40" s="191"/>
      <c r="PBP40" s="191"/>
      <c r="PBQ40" s="191"/>
      <c r="PBR40" s="191"/>
      <c r="PBS40" s="191"/>
      <c r="PBT40" s="191"/>
      <c r="PBU40" s="191"/>
      <c r="PBV40" s="191"/>
      <c r="PBW40" s="191"/>
      <c r="PBX40" s="191"/>
      <c r="PBY40" s="191"/>
      <c r="PBZ40" s="191"/>
      <c r="PCA40" s="191"/>
      <c r="PCB40" s="191"/>
      <c r="PCC40" s="191"/>
      <c r="PCD40" s="191"/>
      <c r="PCE40" s="191"/>
      <c r="PCF40" s="191"/>
      <c r="PCG40" s="191"/>
      <c r="PCH40" s="191"/>
      <c r="PCI40" s="191"/>
      <c r="PCJ40" s="191"/>
      <c r="PCK40" s="191"/>
      <c r="PCL40" s="191"/>
      <c r="PCM40" s="191"/>
      <c r="PCN40" s="191"/>
      <c r="PCO40" s="191"/>
      <c r="PCP40" s="191"/>
      <c r="PCQ40" s="191"/>
      <c r="PCR40" s="191"/>
      <c r="PCS40" s="191"/>
      <c r="PCT40" s="191"/>
      <c r="PCU40" s="191"/>
      <c r="PCV40" s="191"/>
      <c r="PCW40" s="191"/>
      <c r="PCX40" s="191"/>
      <c r="PCY40" s="191"/>
      <c r="PCZ40" s="191"/>
      <c r="PDA40" s="191"/>
      <c r="PDB40" s="191"/>
      <c r="PDC40" s="191"/>
      <c r="PDD40" s="191"/>
      <c r="PDE40" s="191"/>
      <c r="PDF40" s="191"/>
      <c r="PDG40" s="191"/>
      <c r="PDH40" s="191"/>
      <c r="PDI40" s="191"/>
      <c r="PDJ40" s="191"/>
      <c r="PDK40" s="191"/>
      <c r="PDL40" s="191"/>
      <c r="PDM40" s="191"/>
      <c r="PDN40" s="191"/>
      <c r="PDO40" s="191"/>
      <c r="PDP40" s="191"/>
      <c r="PDQ40" s="191"/>
      <c r="PDR40" s="191"/>
      <c r="PDS40" s="191"/>
      <c r="PDT40" s="191"/>
      <c r="PDU40" s="191"/>
      <c r="PDV40" s="191"/>
      <c r="PDW40" s="191"/>
      <c r="PDX40" s="191"/>
      <c r="PDY40" s="191"/>
      <c r="PDZ40" s="191"/>
      <c r="PEA40" s="191"/>
      <c r="PEB40" s="191"/>
      <c r="PEC40" s="191"/>
      <c r="PED40" s="191"/>
      <c r="PEE40" s="191"/>
      <c r="PEF40" s="191"/>
      <c r="PEG40" s="191"/>
      <c r="PEH40" s="191"/>
      <c r="PEI40" s="191"/>
      <c r="PEJ40" s="191"/>
      <c r="PEK40" s="191"/>
      <c r="PEL40" s="191"/>
      <c r="PEM40" s="191"/>
      <c r="PEN40" s="191"/>
      <c r="PEO40" s="191"/>
      <c r="PEP40" s="191"/>
      <c r="PEQ40" s="191"/>
      <c r="PER40" s="191"/>
      <c r="PES40" s="191"/>
      <c r="PET40" s="191"/>
      <c r="PEU40" s="191"/>
      <c r="PEV40" s="191"/>
      <c r="PEW40" s="191"/>
      <c r="PEX40" s="191"/>
      <c r="PEY40" s="191"/>
      <c r="PEZ40" s="191"/>
      <c r="PFA40" s="191"/>
      <c r="PFB40" s="191"/>
      <c r="PFC40" s="191"/>
      <c r="PFD40" s="191"/>
      <c r="PFE40" s="191"/>
      <c r="PFF40" s="191"/>
      <c r="PFG40" s="191"/>
      <c r="PFH40" s="191"/>
      <c r="PFI40" s="191"/>
      <c r="PFJ40" s="191"/>
      <c r="PFK40" s="191"/>
      <c r="PFL40" s="191"/>
      <c r="PFM40" s="191"/>
      <c r="PFN40" s="191"/>
      <c r="PFO40" s="191"/>
      <c r="PFP40" s="191"/>
      <c r="PFQ40" s="191"/>
      <c r="PFR40" s="191"/>
      <c r="PFS40" s="191"/>
      <c r="PFT40" s="191"/>
      <c r="PFU40" s="191"/>
      <c r="PFV40" s="191"/>
      <c r="PFW40" s="191"/>
      <c r="PFX40" s="191"/>
      <c r="PFY40" s="191"/>
      <c r="PFZ40" s="191"/>
      <c r="PGA40" s="191"/>
      <c r="PGB40" s="191"/>
      <c r="PGC40" s="191"/>
      <c r="PGD40" s="191"/>
      <c r="PGE40" s="191"/>
      <c r="PGF40" s="191"/>
      <c r="PGG40" s="191"/>
      <c r="PGH40" s="191"/>
      <c r="PGI40" s="191"/>
      <c r="PGJ40" s="191"/>
      <c r="PGK40" s="191"/>
      <c r="PGL40" s="191"/>
      <c r="PGM40" s="191"/>
      <c r="PGN40" s="191"/>
      <c r="PGO40" s="191"/>
      <c r="PGP40" s="191"/>
      <c r="PGQ40" s="191"/>
      <c r="PGR40" s="191"/>
      <c r="PGS40" s="191"/>
      <c r="PGT40" s="191"/>
      <c r="PGU40" s="191"/>
      <c r="PGV40" s="191"/>
      <c r="PGW40" s="191"/>
      <c r="PGX40" s="191"/>
      <c r="PGY40" s="191"/>
      <c r="PGZ40" s="191"/>
      <c r="PHA40" s="191"/>
      <c r="PHB40" s="191"/>
      <c r="PHC40" s="191"/>
      <c r="PHD40" s="191"/>
      <c r="PHE40" s="191"/>
      <c r="PHF40" s="191"/>
      <c r="PHG40" s="191"/>
      <c r="PHH40" s="191"/>
      <c r="PHI40" s="191"/>
      <c r="PHJ40" s="191"/>
      <c r="PHK40" s="191"/>
      <c r="PHL40" s="191"/>
      <c r="PHM40" s="191"/>
      <c r="PHN40" s="191"/>
      <c r="PHO40" s="191"/>
      <c r="PHP40" s="191"/>
      <c r="PHQ40" s="191"/>
      <c r="PHR40" s="191"/>
      <c r="PHS40" s="191"/>
      <c r="PHT40" s="191"/>
      <c r="PHU40" s="191"/>
      <c r="PHV40" s="191"/>
      <c r="PHW40" s="191"/>
      <c r="PHX40" s="191"/>
      <c r="PHY40" s="191"/>
      <c r="PHZ40" s="191"/>
      <c r="PIA40" s="191"/>
      <c r="PIB40" s="191"/>
      <c r="PIC40" s="191"/>
      <c r="PID40" s="191"/>
      <c r="PIE40" s="191"/>
      <c r="PIF40" s="191"/>
      <c r="PIG40" s="191"/>
      <c r="PIH40" s="191"/>
      <c r="PII40" s="191"/>
      <c r="PIJ40" s="191"/>
      <c r="PIK40" s="191"/>
      <c r="PIL40" s="191"/>
      <c r="PIM40" s="191"/>
      <c r="PIN40" s="191"/>
      <c r="PIO40" s="191"/>
      <c r="PIP40" s="191"/>
      <c r="PIQ40" s="191"/>
      <c r="PIR40" s="191"/>
      <c r="PIS40" s="191"/>
      <c r="PIT40" s="191"/>
      <c r="PIU40" s="191"/>
      <c r="PIV40" s="191"/>
      <c r="PIW40" s="191"/>
      <c r="PIX40" s="191"/>
      <c r="PIY40" s="191"/>
      <c r="PIZ40" s="191"/>
      <c r="PJA40" s="191"/>
      <c r="PJB40" s="191"/>
      <c r="PJC40" s="191"/>
      <c r="PJD40" s="191"/>
      <c r="PJE40" s="191"/>
      <c r="PJF40" s="191"/>
      <c r="PJG40" s="191"/>
      <c r="PJH40" s="191"/>
      <c r="PJI40" s="191"/>
      <c r="PJJ40" s="191"/>
      <c r="PJK40" s="191"/>
      <c r="PJL40" s="191"/>
      <c r="PJM40" s="191"/>
      <c r="PJN40" s="191"/>
      <c r="PJO40" s="191"/>
      <c r="PJP40" s="191"/>
      <c r="PJQ40" s="191"/>
      <c r="PJR40" s="191"/>
      <c r="PJS40" s="191"/>
      <c r="PJT40" s="191"/>
      <c r="PJU40" s="191"/>
      <c r="PJV40" s="191"/>
      <c r="PJW40" s="191"/>
      <c r="PJX40" s="191"/>
      <c r="PJY40" s="191"/>
      <c r="PJZ40" s="191"/>
      <c r="PKA40" s="191"/>
      <c r="PKB40" s="191"/>
      <c r="PKC40" s="191"/>
      <c r="PKD40" s="191"/>
      <c r="PKE40" s="191"/>
      <c r="PKF40" s="191"/>
      <c r="PKG40" s="191"/>
      <c r="PKH40" s="191"/>
      <c r="PKI40" s="191"/>
      <c r="PKJ40" s="191"/>
      <c r="PKK40" s="191"/>
      <c r="PKL40" s="191"/>
      <c r="PKM40" s="191"/>
      <c r="PKN40" s="191"/>
      <c r="PKO40" s="191"/>
      <c r="PKP40" s="191"/>
      <c r="PKQ40" s="191"/>
      <c r="PKR40" s="191"/>
      <c r="PKS40" s="191"/>
      <c r="PKT40" s="191"/>
      <c r="PKU40" s="191"/>
      <c r="PKV40" s="191"/>
      <c r="PKW40" s="191"/>
      <c r="PKX40" s="191"/>
      <c r="PKY40" s="191"/>
      <c r="PKZ40" s="191"/>
      <c r="PLA40" s="191"/>
      <c r="PLB40" s="191"/>
      <c r="PLC40" s="191"/>
      <c r="PLD40" s="191"/>
      <c r="PLE40" s="191"/>
      <c r="PLF40" s="191"/>
      <c r="PLG40" s="191"/>
      <c r="PLH40" s="191"/>
      <c r="PLI40" s="191"/>
      <c r="PLJ40" s="191"/>
      <c r="PLK40" s="191"/>
      <c r="PLL40" s="191"/>
      <c r="PLM40" s="191"/>
      <c r="PLN40" s="191"/>
      <c r="PLO40" s="191"/>
      <c r="PLP40" s="191"/>
      <c r="PLQ40" s="191"/>
      <c r="PLR40" s="191"/>
      <c r="PLS40" s="191"/>
      <c r="PLT40" s="191"/>
      <c r="PLU40" s="191"/>
      <c r="PLV40" s="191"/>
      <c r="PLW40" s="191"/>
      <c r="PLX40" s="191"/>
      <c r="PLY40" s="191"/>
      <c r="PLZ40" s="191"/>
      <c r="PMA40" s="191"/>
      <c r="PMB40" s="191"/>
      <c r="PMC40" s="191"/>
      <c r="PMD40" s="191"/>
      <c r="PME40" s="191"/>
      <c r="PMF40" s="191"/>
      <c r="PMG40" s="191"/>
      <c r="PMH40" s="191"/>
      <c r="PMI40" s="191"/>
      <c r="PMJ40" s="191"/>
      <c r="PMK40" s="191"/>
      <c r="PML40" s="191"/>
      <c r="PMM40" s="191"/>
      <c r="PMN40" s="191"/>
      <c r="PMO40" s="191"/>
      <c r="PMP40" s="191"/>
      <c r="PMQ40" s="191"/>
      <c r="PMR40" s="191"/>
      <c r="PMS40" s="191"/>
      <c r="PMT40" s="191"/>
      <c r="PMU40" s="191"/>
      <c r="PMV40" s="191"/>
      <c r="PMW40" s="191"/>
      <c r="PMX40" s="191"/>
      <c r="PMY40" s="191"/>
      <c r="PMZ40" s="191"/>
      <c r="PNA40" s="191"/>
      <c r="PNB40" s="191"/>
      <c r="PNC40" s="191"/>
      <c r="PND40" s="191"/>
      <c r="PNE40" s="191"/>
      <c r="PNF40" s="191"/>
      <c r="PNG40" s="191"/>
      <c r="PNH40" s="191"/>
      <c r="PNI40" s="191"/>
      <c r="PNJ40" s="191"/>
      <c r="PNK40" s="191"/>
      <c r="PNL40" s="191"/>
      <c r="PNM40" s="191"/>
      <c r="PNN40" s="191"/>
      <c r="PNO40" s="191"/>
      <c r="PNP40" s="191"/>
      <c r="PNQ40" s="191"/>
      <c r="PNR40" s="191"/>
      <c r="PNS40" s="191"/>
      <c r="PNT40" s="191"/>
      <c r="PNU40" s="191"/>
      <c r="PNV40" s="191"/>
      <c r="PNW40" s="191"/>
      <c r="PNX40" s="191"/>
      <c r="PNY40" s="191"/>
      <c r="PNZ40" s="191"/>
      <c r="POA40" s="191"/>
      <c r="POB40" s="191"/>
      <c r="POC40" s="191"/>
      <c r="POD40" s="191"/>
      <c r="POE40" s="191"/>
      <c r="POF40" s="191"/>
      <c r="POG40" s="191"/>
      <c r="POH40" s="191"/>
      <c r="POI40" s="191"/>
      <c r="POJ40" s="191"/>
      <c r="POK40" s="191"/>
      <c r="POL40" s="191"/>
      <c r="POM40" s="191"/>
      <c r="PON40" s="191"/>
      <c r="POO40" s="191"/>
      <c r="POP40" s="191"/>
      <c r="POQ40" s="191"/>
      <c r="POR40" s="191"/>
      <c r="POS40" s="191"/>
      <c r="POT40" s="191"/>
      <c r="POU40" s="191"/>
      <c r="POV40" s="191"/>
      <c r="POW40" s="191"/>
      <c r="POX40" s="191"/>
      <c r="POY40" s="191"/>
      <c r="POZ40" s="191"/>
      <c r="PPA40" s="191"/>
      <c r="PPB40" s="191"/>
      <c r="PPC40" s="191"/>
      <c r="PPD40" s="191"/>
      <c r="PPE40" s="191"/>
      <c r="PPF40" s="191"/>
      <c r="PPG40" s="191"/>
      <c r="PPH40" s="191"/>
      <c r="PPI40" s="191"/>
      <c r="PPJ40" s="191"/>
      <c r="PPK40" s="191"/>
      <c r="PPL40" s="191"/>
      <c r="PPM40" s="191"/>
      <c r="PPN40" s="191"/>
      <c r="PPO40" s="191"/>
      <c r="PPP40" s="191"/>
      <c r="PPQ40" s="191"/>
      <c r="PPR40" s="191"/>
      <c r="PPS40" s="191"/>
      <c r="PPT40" s="191"/>
      <c r="PPU40" s="191"/>
      <c r="PPV40" s="191"/>
      <c r="PPW40" s="191"/>
      <c r="PPX40" s="191"/>
      <c r="PPY40" s="191"/>
      <c r="PPZ40" s="191"/>
      <c r="PQA40" s="191"/>
      <c r="PQB40" s="191"/>
      <c r="PQC40" s="191"/>
      <c r="PQD40" s="191"/>
      <c r="PQE40" s="191"/>
      <c r="PQF40" s="191"/>
      <c r="PQG40" s="191"/>
      <c r="PQH40" s="191"/>
      <c r="PQI40" s="191"/>
      <c r="PQJ40" s="191"/>
      <c r="PQK40" s="191"/>
      <c r="PQL40" s="191"/>
      <c r="PQM40" s="191"/>
      <c r="PQN40" s="191"/>
      <c r="PQO40" s="191"/>
      <c r="PQP40" s="191"/>
      <c r="PQQ40" s="191"/>
      <c r="PQR40" s="191"/>
      <c r="PQS40" s="191"/>
      <c r="PQT40" s="191"/>
      <c r="PQU40" s="191"/>
      <c r="PQV40" s="191"/>
      <c r="PQW40" s="191"/>
      <c r="PQX40" s="191"/>
      <c r="PQY40" s="191"/>
      <c r="PQZ40" s="191"/>
      <c r="PRA40" s="191"/>
      <c r="PRB40" s="191"/>
      <c r="PRC40" s="191"/>
      <c r="PRD40" s="191"/>
      <c r="PRE40" s="191"/>
      <c r="PRF40" s="191"/>
      <c r="PRG40" s="191"/>
      <c r="PRH40" s="191"/>
      <c r="PRI40" s="191"/>
      <c r="PRJ40" s="191"/>
      <c r="PRK40" s="191"/>
      <c r="PRL40" s="191"/>
      <c r="PRM40" s="191"/>
      <c r="PRN40" s="191"/>
      <c r="PRO40" s="191"/>
      <c r="PRP40" s="191"/>
      <c r="PRQ40" s="191"/>
      <c r="PRR40" s="191"/>
      <c r="PRS40" s="191"/>
      <c r="PRT40" s="191"/>
      <c r="PRU40" s="191"/>
      <c r="PRV40" s="191"/>
      <c r="PRW40" s="191"/>
      <c r="PRX40" s="191"/>
      <c r="PRY40" s="191"/>
      <c r="PRZ40" s="191"/>
      <c r="PSA40" s="191"/>
      <c r="PSB40" s="191"/>
      <c r="PSC40" s="191"/>
      <c r="PSD40" s="191"/>
      <c r="PSE40" s="191"/>
      <c r="PSF40" s="191"/>
      <c r="PSG40" s="191"/>
      <c r="PSH40" s="191"/>
      <c r="PSI40" s="191"/>
      <c r="PSJ40" s="191"/>
      <c r="PSK40" s="191"/>
      <c r="PSL40" s="191"/>
      <c r="PSM40" s="191"/>
      <c r="PSN40" s="191"/>
      <c r="PSO40" s="191"/>
      <c r="PSP40" s="191"/>
      <c r="PSQ40" s="191"/>
      <c r="PSR40" s="191"/>
      <c r="PSS40" s="191"/>
      <c r="PST40" s="191"/>
      <c r="PSU40" s="191"/>
      <c r="PSV40" s="191"/>
      <c r="PSW40" s="191"/>
      <c r="PSX40" s="191"/>
      <c r="PSY40" s="191"/>
      <c r="PSZ40" s="191"/>
      <c r="PTA40" s="191"/>
      <c r="PTB40" s="191"/>
      <c r="PTC40" s="191"/>
      <c r="PTD40" s="191"/>
      <c r="PTE40" s="191"/>
      <c r="PTF40" s="191"/>
      <c r="PTG40" s="191"/>
      <c r="PTH40" s="191"/>
      <c r="PTI40" s="191"/>
      <c r="PTJ40" s="191"/>
      <c r="PTK40" s="191"/>
      <c r="PTL40" s="191"/>
      <c r="PTM40" s="191"/>
      <c r="PTN40" s="191"/>
      <c r="PTO40" s="191"/>
      <c r="PTP40" s="191"/>
      <c r="PTQ40" s="191"/>
      <c r="PTR40" s="191"/>
      <c r="PTS40" s="191"/>
      <c r="PTT40" s="191"/>
      <c r="PTU40" s="191"/>
      <c r="PTV40" s="191"/>
      <c r="PTW40" s="191"/>
      <c r="PTX40" s="191"/>
      <c r="PTY40" s="191"/>
      <c r="PTZ40" s="191"/>
      <c r="PUA40" s="191"/>
      <c r="PUB40" s="191"/>
      <c r="PUC40" s="191"/>
      <c r="PUD40" s="191"/>
      <c r="PUE40" s="191"/>
      <c r="PUF40" s="191"/>
      <c r="PUG40" s="191"/>
      <c r="PUH40" s="191"/>
      <c r="PUI40" s="191"/>
      <c r="PUJ40" s="191"/>
      <c r="PUK40" s="191"/>
      <c r="PUL40" s="191"/>
      <c r="PUM40" s="191"/>
      <c r="PUN40" s="191"/>
      <c r="PUO40" s="191"/>
      <c r="PUP40" s="191"/>
      <c r="PUQ40" s="191"/>
      <c r="PUR40" s="191"/>
      <c r="PUS40" s="191"/>
      <c r="PUT40" s="191"/>
      <c r="PUU40" s="191"/>
      <c r="PUV40" s="191"/>
      <c r="PUW40" s="191"/>
      <c r="PUX40" s="191"/>
      <c r="PUY40" s="191"/>
      <c r="PUZ40" s="191"/>
      <c r="PVA40" s="191"/>
      <c r="PVB40" s="191"/>
      <c r="PVC40" s="191"/>
      <c r="PVD40" s="191"/>
      <c r="PVE40" s="191"/>
      <c r="PVF40" s="191"/>
      <c r="PVG40" s="191"/>
      <c r="PVH40" s="191"/>
      <c r="PVI40" s="191"/>
      <c r="PVJ40" s="191"/>
      <c r="PVK40" s="191"/>
      <c r="PVL40" s="191"/>
      <c r="PVM40" s="191"/>
      <c r="PVN40" s="191"/>
      <c r="PVO40" s="191"/>
      <c r="PVP40" s="191"/>
      <c r="PVQ40" s="191"/>
      <c r="PVR40" s="191"/>
      <c r="PVS40" s="191"/>
      <c r="PVT40" s="191"/>
      <c r="PVU40" s="191"/>
      <c r="PVV40" s="191"/>
      <c r="PVW40" s="191"/>
      <c r="PVX40" s="191"/>
      <c r="PVY40" s="191"/>
      <c r="PVZ40" s="191"/>
      <c r="PWA40" s="191"/>
      <c r="PWB40" s="191"/>
      <c r="PWC40" s="191"/>
      <c r="PWD40" s="191"/>
      <c r="PWE40" s="191"/>
      <c r="PWF40" s="191"/>
      <c r="PWG40" s="191"/>
      <c r="PWH40" s="191"/>
      <c r="PWI40" s="191"/>
      <c r="PWJ40" s="191"/>
      <c r="PWK40" s="191"/>
      <c r="PWL40" s="191"/>
      <c r="PWM40" s="191"/>
      <c r="PWN40" s="191"/>
      <c r="PWO40" s="191"/>
      <c r="PWP40" s="191"/>
      <c r="PWQ40" s="191"/>
      <c r="PWR40" s="191"/>
      <c r="PWS40" s="191"/>
      <c r="PWT40" s="191"/>
      <c r="PWU40" s="191"/>
      <c r="PWV40" s="191"/>
      <c r="PWW40" s="191"/>
      <c r="PWX40" s="191"/>
      <c r="PWY40" s="191"/>
      <c r="PWZ40" s="191"/>
      <c r="PXA40" s="191"/>
      <c r="PXB40" s="191"/>
      <c r="PXC40" s="191"/>
      <c r="PXD40" s="191"/>
      <c r="PXE40" s="191"/>
      <c r="PXF40" s="191"/>
      <c r="PXG40" s="191"/>
      <c r="PXH40" s="191"/>
      <c r="PXI40" s="191"/>
      <c r="PXJ40" s="191"/>
      <c r="PXK40" s="191"/>
      <c r="PXL40" s="191"/>
      <c r="PXM40" s="191"/>
      <c r="PXN40" s="191"/>
      <c r="PXO40" s="191"/>
      <c r="PXP40" s="191"/>
      <c r="PXQ40" s="191"/>
      <c r="PXR40" s="191"/>
      <c r="PXS40" s="191"/>
      <c r="PXT40" s="191"/>
      <c r="PXU40" s="191"/>
      <c r="PXV40" s="191"/>
      <c r="PXW40" s="191"/>
      <c r="PXX40" s="191"/>
      <c r="PXY40" s="191"/>
      <c r="PXZ40" s="191"/>
      <c r="PYA40" s="191"/>
      <c r="PYB40" s="191"/>
      <c r="PYC40" s="191"/>
      <c r="PYD40" s="191"/>
      <c r="PYE40" s="191"/>
      <c r="PYF40" s="191"/>
      <c r="PYG40" s="191"/>
      <c r="PYH40" s="191"/>
      <c r="PYI40" s="191"/>
      <c r="PYJ40" s="191"/>
      <c r="PYK40" s="191"/>
      <c r="PYL40" s="191"/>
      <c r="PYM40" s="191"/>
      <c r="PYN40" s="191"/>
      <c r="PYO40" s="191"/>
      <c r="PYP40" s="191"/>
      <c r="PYQ40" s="191"/>
      <c r="PYR40" s="191"/>
      <c r="PYS40" s="191"/>
      <c r="PYT40" s="191"/>
      <c r="PYU40" s="191"/>
      <c r="PYV40" s="191"/>
      <c r="PYW40" s="191"/>
      <c r="PYX40" s="191"/>
      <c r="PYY40" s="191"/>
      <c r="PYZ40" s="191"/>
      <c r="PZA40" s="191"/>
      <c r="PZB40" s="191"/>
      <c r="PZC40" s="191"/>
      <c r="PZD40" s="191"/>
      <c r="PZE40" s="191"/>
      <c r="PZF40" s="191"/>
      <c r="PZG40" s="191"/>
      <c r="PZH40" s="191"/>
      <c r="PZI40" s="191"/>
      <c r="PZJ40" s="191"/>
      <c r="PZK40" s="191"/>
      <c r="PZL40" s="191"/>
      <c r="PZM40" s="191"/>
      <c r="PZN40" s="191"/>
      <c r="PZO40" s="191"/>
      <c r="PZP40" s="191"/>
      <c r="PZQ40" s="191"/>
      <c r="PZR40" s="191"/>
      <c r="PZS40" s="191"/>
      <c r="PZT40" s="191"/>
      <c r="PZU40" s="191"/>
      <c r="PZV40" s="191"/>
      <c r="PZW40" s="191"/>
      <c r="PZX40" s="191"/>
      <c r="PZY40" s="191"/>
      <c r="PZZ40" s="191"/>
      <c r="QAA40" s="191"/>
      <c r="QAB40" s="191"/>
      <c r="QAC40" s="191"/>
      <c r="QAD40" s="191"/>
      <c r="QAE40" s="191"/>
      <c r="QAF40" s="191"/>
      <c r="QAG40" s="191"/>
      <c r="QAH40" s="191"/>
      <c r="QAI40" s="191"/>
      <c r="QAJ40" s="191"/>
      <c r="QAK40" s="191"/>
      <c r="QAL40" s="191"/>
      <c r="QAM40" s="191"/>
      <c r="QAN40" s="191"/>
      <c r="QAO40" s="191"/>
      <c r="QAP40" s="191"/>
      <c r="QAQ40" s="191"/>
      <c r="QAR40" s="191"/>
      <c r="QAS40" s="191"/>
      <c r="QAT40" s="191"/>
      <c r="QAU40" s="191"/>
      <c r="QAV40" s="191"/>
      <c r="QAW40" s="191"/>
      <c r="QAX40" s="191"/>
      <c r="QAY40" s="191"/>
      <c r="QAZ40" s="191"/>
      <c r="QBA40" s="191"/>
      <c r="QBB40" s="191"/>
      <c r="QBC40" s="191"/>
      <c r="QBD40" s="191"/>
      <c r="QBE40" s="191"/>
      <c r="QBF40" s="191"/>
      <c r="QBG40" s="191"/>
      <c r="QBH40" s="191"/>
      <c r="QBI40" s="191"/>
      <c r="QBJ40" s="191"/>
      <c r="QBK40" s="191"/>
      <c r="QBL40" s="191"/>
      <c r="QBM40" s="191"/>
      <c r="QBN40" s="191"/>
      <c r="QBO40" s="191"/>
      <c r="QBP40" s="191"/>
      <c r="QBQ40" s="191"/>
      <c r="QBR40" s="191"/>
      <c r="QBS40" s="191"/>
      <c r="QBT40" s="191"/>
      <c r="QBU40" s="191"/>
      <c r="QBV40" s="191"/>
      <c r="QBW40" s="191"/>
      <c r="QBX40" s="191"/>
      <c r="QBY40" s="191"/>
      <c r="QBZ40" s="191"/>
      <c r="QCA40" s="191"/>
      <c r="QCB40" s="191"/>
      <c r="QCC40" s="191"/>
      <c r="QCD40" s="191"/>
      <c r="QCE40" s="191"/>
      <c r="QCF40" s="191"/>
      <c r="QCG40" s="191"/>
      <c r="QCH40" s="191"/>
      <c r="QCI40" s="191"/>
      <c r="QCJ40" s="191"/>
      <c r="QCK40" s="191"/>
      <c r="QCL40" s="191"/>
      <c r="QCM40" s="191"/>
      <c r="QCN40" s="191"/>
      <c r="QCO40" s="191"/>
      <c r="QCP40" s="191"/>
      <c r="QCQ40" s="191"/>
      <c r="QCR40" s="191"/>
      <c r="QCS40" s="191"/>
      <c r="QCT40" s="191"/>
      <c r="QCU40" s="191"/>
      <c r="QCV40" s="191"/>
      <c r="QCW40" s="191"/>
      <c r="QCX40" s="191"/>
      <c r="QCY40" s="191"/>
      <c r="QCZ40" s="191"/>
      <c r="QDA40" s="191"/>
      <c r="QDB40" s="191"/>
      <c r="QDC40" s="191"/>
      <c r="QDD40" s="191"/>
      <c r="QDE40" s="191"/>
      <c r="QDF40" s="191"/>
      <c r="QDG40" s="191"/>
      <c r="QDH40" s="191"/>
      <c r="QDI40" s="191"/>
      <c r="QDJ40" s="191"/>
      <c r="QDK40" s="191"/>
      <c r="QDL40" s="191"/>
      <c r="QDM40" s="191"/>
      <c r="QDN40" s="191"/>
      <c r="QDO40" s="191"/>
      <c r="QDP40" s="191"/>
      <c r="QDQ40" s="191"/>
      <c r="QDR40" s="191"/>
      <c r="QDS40" s="191"/>
      <c r="QDT40" s="191"/>
      <c r="QDU40" s="191"/>
      <c r="QDV40" s="191"/>
      <c r="QDW40" s="191"/>
      <c r="QDX40" s="191"/>
      <c r="QDY40" s="191"/>
      <c r="QDZ40" s="191"/>
      <c r="QEA40" s="191"/>
      <c r="QEB40" s="191"/>
      <c r="QEC40" s="191"/>
      <c r="QED40" s="191"/>
      <c r="QEE40" s="191"/>
      <c r="QEF40" s="191"/>
      <c r="QEG40" s="191"/>
      <c r="QEH40" s="191"/>
      <c r="QEI40" s="191"/>
      <c r="QEJ40" s="191"/>
      <c r="QEK40" s="191"/>
      <c r="QEL40" s="191"/>
      <c r="QEM40" s="191"/>
      <c r="QEN40" s="191"/>
      <c r="QEO40" s="191"/>
      <c r="QEP40" s="191"/>
      <c r="QEQ40" s="191"/>
      <c r="QER40" s="191"/>
      <c r="QES40" s="191"/>
      <c r="QET40" s="191"/>
      <c r="QEU40" s="191"/>
      <c r="QEV40" s="191"/>
      <c r="QEW40" s="191"/>
      <c r="QEX40" s="191"/>
      <c r="QEY40" s="191"/>
      <c r="QEZ40" s="191"/>
      <c r="QFA40" s="191"/>
      <c r="QFB40" s="191"/>
      <c r="QFC40" s="191"/>
      <c r="QFD40" s="191"/>
      <c r="QFE40" s="191"/>
      <c r="QFF40" s="191"/>
      <c r="QFG40" s="191"/>
      <c r="QFH40" s="191"/>
      <c r="QFI40" s="191"/>
      <c r="QFJ40" s="191"/>
      <c r="QFK40" s="191"/>
      <c r="QFL40" s="191"/>
      <c r="QFM40" s="191"/>
      <c r="QFN40" s="191"/>
      <c r="QFO40" s="191"/>
      <c r="QFP40" s="191"/>
      <c r="QFQ40" s="191"/>
      <c r="QFR40" s="191"/>
      <c r="QFS40" s="191"/>
      <c r="QFT40" s="191"/>
      <c r="QFU40" s="191"/>
      <c r="QFV40" s="191"/>
      <c r="QFW40" s="191"/>
      <c r="QFX40" s="191"/>
      <c r="QFY40" s="191"/>
      <c r="QFZ40" s="191"/>
      <c r="QGA40" s="191"/>
      <c r="QGB40" s="191"/>
      <c r="QGC40" s="191"/>
      <c r="QGD40" s="191"/>
      <c r="QGE40" s="191"/>
      <c r="QGF40" s="191"/>
      <c r="QGG40" s="191"/>
      <c r="QGH40" s="191"/>
      <c r="QGI40" s="191"/>
      <c r="QGJ40" s="191"/>
      <c r="QGK40" s="191"/>
      <c r="QGL40" s="191"/>
      <c r="QGM40" s="191"/>
      <c r="QGN40" s="191"/>
      <c r="QGO40" s="191"/>
      <c r="QGP40" s="191"/>
      <c r="QGQ40" s="191"/>
      <c r="QGR40" s="191"/>
      <c r="QGS40" s="191"/>
      <c r="QGT40" s="191"/>
      <c r="QGU40" s="191"/>
      <c r="QGV40" s="191"/>
      <c r="QGW40" s="191"/>
      <c r="QGX40" s="191"/>
      <c r="QGY40" s="191"/>
      <c r="QGZ40" s="191"/>
      <c r="QHA40" s="191"/>
      <c r="QHB40" s="191"/>
      <c r="QHC40" s="191"/>
      <c r="QHD40" s="191"/>
      <c r="QHE40" s="191"/>
      <c r="QHF40" s="191"/>
      <c r="QHG40" s="191"/>
      <c r="QHH40" s="191"/>
      <c r="QHI40" s="191"/>
      <c r="QHJ40" s="191"/>
      <c r="QHK40" s="191"/>
      <c r="QHL40" s="191"/>
      <c r="QHM40" s="191"/>
      <c r="QHN40" s="191"/>
      <c r="QHO40" s="191"/>
      <c r="QHP40" s="191"/>
      <c r="QHQ40" s="191"/>
      <c r="QHR40" s="191"/>
      <c r="QHS40" s="191"/>
      <c r="QHT40" s="191"/>
      <c r="QHU40" s="191"/>
      <c r="QHV40" s="191"/>
      <c r="QHW40" s="191"/>
      <c r="QHX40" s="191"/>
      <c r="QHY40" s="191"/>
      <c r="QHZ40" s="191"/>
      <c r="QIA40" s="191"/>
      <c r="QIB40" s="191"/>
      <c r="QIC40" s="191"/>
      <c r="QID40" s="191"/>
      <c r="QIE40" s="191"/>
      <c r="QIF40" s="191"/>
      <c r="QIG40" s="191"/>
      <c r="QIH40" s="191"/>
      <c r="QII40" s="191"/>
      <c r="QIJ40" s="191"/>
      <c r="QIK40" s="191"/>
      <c r="QIL40" s="191"/>
      <c r="QIM40" s="191"/>
      <c r="QIN40" s="191"/>
      <c r="QIO40" s="191"/>
      <c r="QIP40" s="191"/>
      <c r="QIQ40" s="191"/>
      <c r="QIR40" s="191"/>
      <c r="QIS40" s="191"/>
      <c r="QIT40" s="191"/>
      <c r="QIU40" s="191"/>
      <c r="QIV40" s="191"/>
      <c r="QIW40" s="191"/>
      <c r="QIX40" s="191"/>
      <c r="QIY40" s="191"/>
      <c r="QIZ40" s="191"/>
      <c r="QJA40" s="191"/>
      <c r="QJB40" s="191"/>
      <c r="QJC40" s="191"/>
      <c r="QJD40" s="191"/>
      <c r="QJE40" s="191"/>
      <c r="QJF40" s="191"/>
      <c r="QJG40" s="191"/>
      <c r="QJH40" s="191"/>
      <c r="QJI40" s="191"/>
      <c r="QJJ40" s="191"/>
      <c r="QJK40" s="191"/>
      <c r="QJL40" s="191"/>
      <c r="QJM40" s="191"/>
      <c r="QJN40" s="191"/>
      <c r="QJO40" s="191"/>
      <c r="QJP40" s="191"/>
      <c r="QJQ40" s="191"/>
      <c r="QJR40" s="191"/>
      <c r="QJS40" s="191"/>
      <c r="QJT40" s="191"/>
      <c r="QJU40" s="191"/>
      <c r="QJV40" s="191"/>
      <c r="QJW40" s="191"/>
      <c r="QJX40" s="191"/>
      <c r="QJY40" s="191"/>
      <c r="QJZ40" s="191"/>
      <c r="QKA40" s="191"/>
      <c r="QKB40" s="191"/>
      <c r="QKC40" s="191"/>
      <c r="QKD40" s="191"/>
      <c r="QKE40" s="191"/>
      <c r="QKF40" s="191"/>
      <c r="QKG40" s="191"/>
      <c r="QKH40" s="191"/>
      <c r="QKI40" s="191"/>
      <c r="QKJ40" s="191"/>
      <c r="QKK40" s="191"/>
      <c r="QKL40" s="191"/>
      <c r="QKM40" s="191"/>
      <c r="QKN40" s="191"/>
      <c r="QKO40" s="191"/>
      <c r="QKP40" s="191"/>
      <c r="QKQ40" s="191"/>
      <c r="QKR40" s="191"/>
      <c r="QKS40" s="191"/>
      <c r="QKT40" s="191"/>
      <c r="QKU40" s="191"/>
      <c r="QKV40" s="191"/>
      <c r="QKW40" s="191"/>
      <c r="QKX40" s="191"/>
      <c r="QKY40" s="191"/>
      <c r="QKZ40" s="191"/>
      <c r="QLA40" s="191"/>
      <c r="QLB40" s="191"/>
      <c r="QLC40" s="191"/>
      <c r="QLD40" s="191"/>
      <c r="QLE40" s="191"/>
      <c r="QLF40" s="191"/>
      <c r="QLG40" s="191"/>
      <c r="QLH40" s="191"/>
      <c r="QLI40" s="191"/>
      <c r="QLJ40" s="191"/>
      <c r="QLK40" s="191"/>
      <c r="QLL40" s="191"/>
      <c r="QLM40" s="191"/>
      <c r="QLN40" s="191"/>
      <c r="QLO40" s="191"/>
      <c r="QLP40" s="191"/>
      <c r="QLQ40" s="191"/>
      <c r="QLR40" s="191"/>
      <c r="QLS40" s="191"/>
      <c r="QLT40" s="191"/>
      <c r="QLU40" s="191"/>
      <c r="QLV40" s="191"/>
      <c r="QLW40" s="191"/>
      <c r="QLX40" s="191"/>
      <c r="QLY40" s="191"/>
      <c r="QLZ40" s="191"/>
      <c r="QMA40" s="191"/>
      <c r="QMB40" s="191"/>
      <c r="QMC40" s="191"/>
      <c r="QMD40" s="191"/>
      <c r="QME40" s="191"/>
      <c r="QMF40" s="191"/>
      <c r="QMG40" s="191"/>
      <c r="QMH40" s="191"/>
      <c r="QMI40" s="191"/>
      <c r="QMJ40" s="191"/>
      <c r="QMK40" s="191"/>
      <c r="QML40" s="191"/>
      <c r="QMM40" s="191"/>
      <c r="QMN40" s="191"/>
      <c r="QMO40" s="191"/>
      <c r="QMP40" s="191"/>
      <c r="QMQ40" s="191"/>
      <c r="QMR40" s="191"/>
      <c r="QMS40" s="191"/>
      <c r="QMT40" s="191"/>
      <c r="QMU40" s="191"/>
      <c r="QMV40" s="191"/>
      <c r="QMW40" s="191"/>
      <c r="QMX40" s="191"/>
      <c r="QMY40" s="191"/>
      <c r="QMZ40" s="191"/>
      <c r="QNA40" s="191"/>
      <c r="QNB40" s="191"/>
      <c r="QNC40" s="191"/>
      <c r="QND40" s="191"/>
      <c r="QNE40" s="191"/>
      <c r="QNF40" s="191"/>
      <c r="QNG40" s="191"/>
      <c r="QNH40" s="191"/>
      <c r="QNI40" s="191"/>
      <c r="QNJ40" s="191"/>
      <c r="QNK40" s="191"/>
      <c r="QNL40" s="191"/>
      <c r="QNM40" s="191"/>
      <c r="QNN40" s="191"/>
      <c r="QNO40" s="191"/>
      <c r="QNP40" s="191"/>
      <c r="QNQ40" s="191"/>
      <c r="QNR40" s="191"/>
      <c r="QNS40" s="191"/>
      <c r="QNT40" s="191"/>
      <c r="QNU40" s="191"/>
      <c r="QNV40" s="191"/>
      <c r="QNW40" s="191"/>
      <c r="QNX40" s="191"/>
      <c r="QNY40" s="191"/>
      <c r="QNZ40" s="191"/>
      <c r="QOA40" s="191"/>
      <c r="QOB40" s="191"/>
      <c r="QOC40" s="191"/>
      <c r="QOD40" s="191"/>
      <c r="QOE40" s="191"/>
      <c r="QOF40" s="191"/>
      <c r="QOG40" s="191"/>
      <c r="QOH40" s="191"/>
      <c r="QOI40" s="191"/>
      <c r="QOJ40" s="191"/>
      <c r="QOK40" s="191"/>
      <c r="QOL40" s="191"/>
      <c r="QOM40" s="191"/>
      <c r="QON40" s="191"/>
      <c r="QOO40" s="191"/>
      <c r="QOP40" s="191"/>
      <c r="QOQ40" s="191"/>
      <c r="QOR40" s="191"/>
      <c r="QOS40" s="191"/>
      <c r="QOT40" s="191"/>
      <c r="QOU40" s="191"/>
      <c r="QOV40" s="191"/>
      <c r="QOW40" s="191"/>
      <c r="QOX40" s="191"/>
      <c r="QOY40" s="191"/>
      <c r="QOZ40" s="191"/>
      <c r="QPA40" s="191"/>
      <c r="QPB40" s="191"/>
      <c r="QPC40" s="191"/>
      <c r="QPD40" s="191"/>
      <c r="QPE40" s="191"/>
      <c r="QPF40" s="191"/>
      <c r="QPG40" s="191"/>
      <c r="QPH40" s="191"/>
      <c r="QPI40" s="191"/>
      <c r="QPJ40" s="191"/>
      <c r="QPK40" s="191"/>
      <c r="QPL40" s="191"/>
      <c r="QPM40" s="191"/>
      <c r="QPN40" s="191"/>
      <c r="QPO40" s="191"/>
      <c r="QPP40" s="191"/>
      <c r="QPQ40" s="191"/>
      <c r="QPR40" s="191"/>
      <c r="QPS40" s="191"/>
      <c r="QPT40" s="191"/>
      <c r="QPU40" s="191"/>
      <c r="QPV40" s="191"/>
      <c r="QPW40" s="191"/>
      <c r="QPX40" s="191"/>
      <c r="QPY40" s="191"/>
      <c r="QPZ40" s="191"/>
      <c r="QQA40" s="191"/>
      <c r="QQB40" s="191"/>
      <c r="QQC40" s="191"/>
      <c r="QQD40" s="191"/>
      <c r="QQE40" s="191"/>
      <c r="QQF40" s="191"/>
      <c r="QQG40" s="191"/>
      <c r="QQH40" s="191"/>
      <c r="QQI40" s="191"/>
      <c r="QQJ40" s="191"/>
      <c r="QQK40" s="191"/>
      <c r="QQL40" s="191"/>
      <c r="QQM40" s="191"/>
      <c r="QQN40" s="191"/>
      <c r="QQO40" s="191"/>
      <c r="QQP40" s="191"/>
      <c r="QQQ40" s="191"/>
      <c r="QQR40" s="191"/>
      <c r="QQS40" s="191"/>
      <c r="QQT40" s="191"/>
      <c r="QQU40" s="191"/>
      <c r="QQV40" s="191"/>
      <c r="QQW40" s="191"/>
      <c r="QQX40" s="191"/>
      <c r="QQY40" s="191"/>
      <c r="QQZ40" s="191"/>
      <c r="QRA40" s="191"/>
      <c r="QRB40" s="191"/>
      <c r="QRC40" s="191"/>
      <c r="QRD40" s="191"/>
      <c r="QRE40" s="191"/>
      <c r="QRF40" s="191"/>
      <c r="QRG40" s="191"/>
      <c r="QRH40" s="191"/>
      <c r="QRI40" s="191"/>
      <c r="QRJ40" s="191"/>
      <c r="QRK40" s="191"/>
      <c r="QRL40" s="191"/>
      <c r="QRM40" s="191"/>
      <c r="QRN40" s="191"/>
      <c r="QRO40" s="191"/>
      <c r="QRP40" s="191"/>
      <c r="QRQ40" s="191"/>
      <c r="QRR40" s="191"/>
      <c r="QRS40" s="191"/>
      <c r="QRT40" s="191"/>
      <c r="QRU40" s="191"/>
      <c r="QRV40" s="191"/>
      <c r="QRW40" s="191"/>
      <c r="QRX40" s="191"/>
      <c r="QRY40" s="191"/>
      <c r="QRZ40" s="191"/>
      <c r="QSA40" s="191"/>
      <c r="QSB40" s="191"/>
      <c r="QSC40" s="191"/>
      <c r="QSD40" s="191"/>
      <c r="QSE40" s="191"/>
      <c r="QSF40" s="191"/>
      <c r="QSG40" s="191"/>
      <c r="QSH40" s="191"/>
      <c r="QSI40" s="191"/>
      <c r="QSJ40" s="191"/>
      <c r="QSK40" s="191"/>
      <c r="QSL40" s="191"/>
      <c r="QSM40" s="191"/>
      <c r="QSN40" s="191"/>
      <c r="QSO40" s="191"/>
      <c r="QSP40" s="191"/>
      <c r="QSQ40" s="191"/>
      <c r="QSR40" s="191"/>
      <c r="QSS40" s="191"/>
      <c r="QST40" s="191"/>
      <c r="QSU40" s="191"/>
      <c r="QSV40" s="191"/>
      <c r="QSW40" s="191"/>
      <c r="QSX40" s="191"/>
      <c r="QSY40" s="191"/>
      <c r="QSZ40" s="191"/>
      <c r="QTA40" s="191"/>
      <c r="QTB40" s="191"/>
      <c r="QTC40" s="191"/>
      <c r="QTD40" s="191"/>
      <c r="QTE40" s="191"/>
      <c r="QTF40" s="191"/>
      <c r="QTG40" s="191"/>
      <c r="QTH40" s="191"/>
      <c r="QTI40" s="191"/>
      <c r="QTJ40" s="191"/>
      <c r="QTK40" s="191"/>
      <c r="QTL40" s="191"/>
      <c r="QTM40" s="191"/>
      <c r="QTN40" s="191"/>
      <c r="QTO40" s="191"/>
      <c r="QTP40" s="191"/>
      <c r="QTQ40" s="191"/>
      <c r="QTR40" s="191"/>
      <c r="QTS40" s="191"/>
      <c r="QTT40" s="191"/>
      <c r="QTU40" s="191"/>
      <c r="QTV40" s="191"/>
      <c r="QTW40" s="191"/>
      <c r="QTX40" s="191"/>
      <c r="QTY40" s="191"/>
      <c r="QTZ40" s="191"/>
      <c r="QUA40" s="191"/>
      <c r="QUB40" s="191"/>
      <c r="QUC40" s="191"/>
      <c r="QUD40" s="191"/>
      <c r="QUE40" s="191"/>
      <c r="QUF40" s="191"/>
      <c r="QUG40" s="191"/>
      <c r="QUH40" s="191"/>
      <c r="QUI40" s="191"/>
      <c r="QUJ40" s="191"/>
      <c r="QUK40" s="191"/>
      <c r="QUL40" s="191"/>
      <c r="QUM40" s="191"/>
      <c r="QUN40" s="191"/>
      <c r="QUO40" s="191"/>
      <c r="QUP40" s="191"/>
      <c r="QUQ40" s="191"/>
      <c r="QUR40" s="191"/>
      <c r="QUS40" s="191"/>
      <c r="QUT40" s="191"/>
      <c r="QUU40" s="191"/>
      <c r="QUV40" s="191"/>
      <c r="QUW40" s="191"/>
      <c r="QUX40" s="191"/>
      <c r="QUY40" s="191"/>
      <c r="QUZ40" s="191"/>
      <c r="QVA40" s="191"/>
      <c r="QVB40" s="191"/>
      <c r="QVC40" s="191"/>
      <c r="QVD40" s="191"/>
      <c r="QVE40" s="191"/>
      <c r="QVF40" s="191"/>
      <c r="QVG40" s="191"/>
      <c r="QVH40" s="191"/>
      <c r="QVI40" s="191"/>
      <c r="QVJ40" s="191"/>
      <c r="QVK40" s="191"/>
      <c r="QVL40" s="191"/>
      <c r="QVM40" s="191"/>
      <c r="QVN40" s="191"/>
      <c r="QVO40" s="191"/>
      <c r="QVP40" s="191"/>
      <c r="QVQ40" s="191"/>
      <c r="QVR40" s="191"/>
      <c r="QVS40" s="191"/>
      <c r="QVT40" s="191"/>
      <c r="QVU40" s="191"/>
      <c r="QVV40" s="191"/>
      <c r="QVW40" s="191"/>
      <c r="QVX40" s="191"/>
      <c r="QVY40" s="191"/>
      <c r="QVZ40" s="191"/>
      <c r="QWA40" s="191"/>
      <c r="QWB40" s="191"/>
      <c r="QWC40" s="191"/>
      <c r="QWD40" s="191"/>
      <c r="QWE40" s="191"/>
      <c r="QWF40" s="191"/>
      <c r="QWG40" s="191"/>
      <c r="QWH40" s="191"/>
      <c r="QWI40" s="191"/>
      <c r="QWJ40" s="191"/>
      <c r="QWK40" s="191"/>
      <c r="QWL40" s="191"/>
      <c r="QWM40" s="191"/>
      <c r="QWN40" s="191"/>
      <c r="QWO40" s="191"/>
      <c r="QWP40" s="191"/>
      <c r="QWQ40" s="191"/>
      <c r="QWR40" s="191"/>
      <c r="QWS40" s="191"/>
      <c r="QWT40" s="191"/>
      <c r="QWU40" s="191"/>
      <c r="QWV40" s="191"/>
      <c r="QWW40" s="191"/>
      <c r="QWX40" s="191"/>
      <c r="QWY40" s="191"/>
      <c r="QWZ40" s="191"/>
      <c r="QXA40" s="191"/>
      <c r="QXB40" s="191"/>
      <c r="QXC40" s="191"/>
      <c r="QXD40" s="191"/>
      <c r="QXE40" s="191"/>
      <c r="QXF40" s="191"/>
      <c r="QXG40" s="191"/>
      <c r="QXH40" s="191"/>
      <c r="QXI40" s="191"/>
      <c r="QXJ40" s="191"/>
      <c r="QXK40" s="191"/>
      <c r="QXL40" s="191"/>
      <c r="QXM40" s="191"/>
      <c r="QXN40" s="191"/>
      <c r="QXO40" s="191"/>
      <c r="QXP40" s="191"/>
      <c r="QXQ40" s="191"/>
      <c r="QXR40" s="191"/>
      <c r="QXS40" s="191"/>
      <c r="QXT40" s="191"/>
      <c r="QXU40" s="191"/>
      <c r="QXV40" s="191"/>
      <c r="QXW40" s="191"/>
      <c r="QXX40" s="191"/>
      <c r="QXY40" s="191"/>
      <c r="QXZ40" s="191"/>
      <c r="QYA40" s="191"/>
      <c r="QYB40" s="191"/>
      <c r="QYC40" s="191"/>
      <c r="QYD40" s="191"/>
      <c r="QYE40" s="191"/>
      <c r="QYF40" s="191"/>
      <c r="QYG40" s="191"/>
      <c r="QYH40" s="191"/>
      <c r="QYI40" s="191"/>
      <c r="QYJ40" s="191"/>
      <c r="QYK40" s="191"/>
      <c r="QYL40" s="191"/>
      <c r="QYM40" s="191"/>
      <c r="QYN40" s="191"/>
      <c r="QYO40" s="191"/>
      <c r="QYP40" s="191"/>
      <c r="QYQ40" s="191"/>
      <c r="QYR40" s="191"/>
      <c r="QYS40" s="191"/>
      <c r="QYT40" s="191"/>
      <c r="QYU40" s="191"/>
      <c r="QYV40" s="191"/>
      <c r="QYW40" s="191"/>
      <c r="QYX40" s="191"/>
      <c r="QYY40" s="191"/>
      <c r="QYZ40" s="191"/>
      <c r="QZA40" s="191"/>
      <c r="QZB40" s="191"/>
      <c r="QZC40" s="191"/>
      <c r="QZD40" s="191"/>
      <c r="QZE40" s="191"/>
      <c r="QZF40" s="191"/>
      <c r="QZG40" s="191"/>
      <c r="QZH40" s="191"/>
      <c r="QZI40" s="191"/>
      <c r="QZJ40" s="191"/>
      <c r="QZK40" s="191"/>
      <c r="QZL40" s="191"/>
      <c r="QZM40" s="191"/>
      <c r="QZN40" s="191"/>
      <c r="QZO40" s="191"/>
      <c r="QZP40" s="191"/>
      <c r="QZQ40" s="191"/>
      <c r="QZR40" s="191"/>
      <c r="QZS40" s="191"/>
      <c r="QZT40" s="191"/>
      <c r="QZU40" s="191"/>
      <c r="QZV40" s="191"/>
      <c r="QZW40" s="191"/>
      <c r="QZX40" s="191"/>
      <c r="QZY40" s="191"/>
      <c r="QZZ40" s="191"/>
      <c r="RAA40" s="191"/>
      <c r="RAB40" s="191"/>
      <c r="RAC40" s="191"/>
      <c r="RAD40" s="191"/>
      <c r="RAE40" s="191"/>
      <c r="RAF40" s="191"/>
      <c r="RAG40" s="191"/>
      <c r="RAH40" s="191"/>
      <c r="RAI40" s="191"/>
      <c r="RAJ40" s="191"/>
      <c r="RAK40" s="191"/>
      <c r="RAL40" s="191"/>
      <c r="RAM40" s="191"/>
      <c r="RAN40" s="191"/>
      <c r="RAO40" s="191"/>
      <c r="RAP40" s="191"/>
      <c r="RAQ40" s="191"/>
      <c r="RAR40" s="191"/>
      <c r="RAS40" s="191"/>
      <c r="RAT40" s="191"/>
      <c r="RAU40" s="191"/>
      <c r="RAV40" s="191"/>
      <c r="RAW40" s="191"/>
      <c r="RAX40" s="191"/>
      <c r="RAY40" s="191"/>
      <c r="RAZ40" s="191"/>
      <c r="RBA40" s="191"/>
      <c r="RBB40" s="191"/>
      <c r="RBC40" s="191"/>
      <c r="RBD40" s="191"/>
      <c r="RBE40" s="191"/>
      <c r="RBF40" s="191"/>
      <c r="RBG40" s="191"/>
      <c r="RBH40" s="191"/>
      <c r="RBI40" s="191"/>
      <c r="RBJ40" s="191"/>
      <c r="RBK40" s="191"/>
      <c r="RBL40" s="191"/>
      <c r="RBM40" s="191"/>
      <c r="RBN40" s="191"/>
      <c r="RBO40" s="191"/>
      <c r="RBP40" s="191"/>
      <c r="RBQ40" s="191"/>
      <c r="RBR40" s="191"/>
      <c r="RBS40" s="191"/>
      <c r="RBT40" s="191"/>
      <c r="RBU40" s="191"/>
      <c r="RBV40" s="191"/>
      <c r="RBW40" s="191"/>
      <c r="RBX40" s="191"/>
      <c r="RBY40" s="191"/>
      <c r="RBZ40" s="191"/>
      <c r="RCA40" s="191"/>
      <c r="RCB40" s="191"/>
      <c r="RCC40" s="191"/>
      <c r="RCD40" s="191"/>
      <c r="RCE40" s="191"/>
      <c r="RCF40" s="191"/>
      <c r="RCG40" s="191"/>
      <c r="RCH40" s="191"/>
      <c r="RCI40" s="191"/>
      <c r="RCJ40" s="191"/>
      <c r="RCK40" s="191"/>
      <c r="RCL40" s="191"/>
      <c r="RCM40" s="191"/>
      <c r="RCN40" s="191"/>
      <c r="RCO40" s="191"/>
      <c r="RCP40" s="191"/>
      <c r="RCQ40" s="191"/>
      <c r="RCR40" s="191"/>
      <c r="RCS40" s="191"/>
      <c r="RCT40" s="191"/>
      <c r="RCU40" s="191"/>
      <c r="RCV40" s="191"/>
      <c r="RCW40" s="191"/>
      <c r="RCX40" s="191"/>
      <c r="RCY40" s="191"/>
      <c r="RCZ40" s="191"/>
      <c r="RDA40" s="191"/>
      <c r="RDB40" s="191"/>
      <c r="RDC40" s="191"/>
      <c r="RDD40" s="191"/>
      <c r="RDE40" s="191"/>
      <c r="RDF40" s="191"/>
      <c r="RDG40" s="191"/>
      <c r="RDH40" s="191"/>
      <c r="RDI40" s="191"/>
      <c r="RDJ40" s="191"/>
      <c r="RDK40" s="191"/>
      <c r="RDL40" s="191"/>
      <c r="RDM40" s="191"/>
      <c r="RDN40" s="191"/>
      <c r="RDO40" s="191"/>
      <c r="RDP40" s="191"/>
      <c r="RDQ40" s="191"/>
      <c r="RDR40" s="191"/>
      <c r="RDS40" s="191"/>
      <c r="RDT40" s="191"/>
      <c r="RDU40" s="191"/>
      <c r="RDV40" s="191"/>
      <c r="RDW40" s="191"/>
      <c r="RDX40" s="191"/>
      <c r="RDY40" s="191"/>
      <c r="RDZ40" s="191"/>
      <c r="REA40" s="191"/>
      <c r="REB40" s="191"/>
      <c r="REC40" s="191"/>
      <c r="RED40" s="191"/>
      <c r="REE40" s="191"/>
      <c r="REF40" s="191"/>
      <c r="REG40" s="191"/>
      <c r="REH40" s="191"/>
      <c r="REI40" s="191"/>
      <c r="REJ40" s="191"/>
      <c r="REK40" s="191"/>
      <c r="REL40" s="191"/>
      <c r="REM40" s="191"/>
      <c r="REN40" s="191"/>
      <c r="REO40" s="191"/>
      <c r="REP40" s="191"/>
      <c r="REQ40" s="191"/>
      <c r="RER40" s="191"/>
      <c r="RES40" s="191"/>
      <c r="RET40" s="191"/>
      <c r="REU40" s="191"/>
      <c r="REV40" s="191"/>
      <c r="REW40" s="191"/>
      <c r="REX40" s="191"/>
      <c r="REY40" s="191"/>
      <c r="REZ40" s="191"/>
      <c r="RFA40" s="191"/>
      <c r="RFB40" s="191"/>
      <c r="RFC40" s="191"/>
      <c r="RFD40" s="191"/>
      <c r="RFE40" s="191"/>
      <c r="RFF40" s="191"/>
      <c r="RFG40" s="191"/>
      <c r="RFH40" s="191"/>
      <c r="RFI40" s="191"/>
      <c r="RFJ40" s="191"/>
      <c r="RFK40" s="191"/>
      <c r="RFL40" s="191"/>
      <c r="RFM40" s="191"/>
      <c r="RFN40" s="191"/>
      <c r="RFO40" s="191"/>
      <c r="RFP40" s="191"/>
      <c r="RFQ40" s="191"/>
      <c r="RFR40" s="191"/>
      <c r="RFS40" s="191"/>
      <c r="RFT40" s="191"/>
      <c r="RFU40" s="191"/>
      <c r="RFV40" s="191"/>
      <c r="RFW40" s="191"/>
      <c r="RFX40" s="191"/>
      <c r="RFY40" s="191"/>
      <c r="RFZ40" s="191"/>
      <c r="RGA40" s="191"/>
      <c r="RGB40" s="191"/>
      <c r="RGC40" s="191"/>
      <c r="RGD40" s="191"/>
      <c r="RGE40" s="191"/>
      <c r="RGF40" s="191"/>
      <c r="RGG40" s="191"/>
      <c r="RGH40" s="191"/>
      <c r="RGI40" s="191"/>
      <c r="RGJ40" s="191"/>
      <c r="RGK40" s="191"/>
      <c r="RGL40" s="191"/>
      <c r="RGM40" s="191"/>
      <c r="RGN40" s="191"/>
      <c r="RGO40" s="191"/>
      <c r="RGP40" s="191"/>
      <c r="RGQ40" s="191"/>
      <c r="RGR40" s="191"/>
      <c r="RGS40" s="191"/>
      <c r="RGT40" s="191"/>
      <c r="RGU40" s="191"/>
      <c r="RGV40" s="191"/>
      <c r="RGW40" s="191"/>
      <c r="RGX40" s="191"/>
      <c r="RGY40" s="191"/>
      <c r="RGZ40" s="191"/>
      <c r="RHA40" s="191"/>
      <c r="RHB40" s="191"/>
      <c r="RHC40" s="191"/>
      <c r="RHD40" s="191"/>
      <c r="RHE40" s="191"/>
      <c r="RHF40" s="191"/>
      <c r="RHG40" s="191"/>
      <c r="RHH40" s="191"/>
      <c r="RHI40" s="191"/>
      <c r="RHJ40" s="191"/>
      <c r="RHK40" s="191"/>
      <c r="RHL40" s="191"/>
      <c r="RHM40" s="191"/>
      <c r="RHN40" s="191"/>
      <c r="RHO40" s="191"/>
      <c r="RHP40" s="191"/>
      <c r="RHQ40" s="191"/>
      <c r="RHR40" s="191"/>
      <c r="RHS40" s="191"/>
      <c r="RHT40" s="191"/>
      <c r="RHU40" s="191"/>
      <c r="RHV40" s="191"/>
      <c r="RHW40" s="191"/>
      <c r="RHX40" s="191"/>
      <c r="RHY40" s="191"/>
      <c r="RHZ40" s="191"/>
      <c r="RIA40" s="191"/>
      <c r="RIB40" s="191"/>
      <c r="RIC40" s="191"/>
      <c r="RID40" s="191"/>
      <c r="RIE40" s="191"/>
      <c r="RIF40" s="191"/>
      <c r="RIG40" s="191"/>
      <c r="RIH40" s="191"/>
      <c r="RII40" s="191"/>
      <c r="RIJ40" s="191"/>
      <c r="RIK40" s="191"/>
      <c r="RIL40" s="191"/>
      <c r="RIM40" s="191"/>
      <c r="RIN40" s="191"/>
      <c r="RIO40" s="191"/>
      <c r="RIP40" s="191"/>
      <c r="RIQ40" s="191"/>
      <c r="RIR40" s="191"/>
      <c r="RIS40" s="191"/>
      <c r="RIT40" s="191"/>
      <c r="RIU40" s="191"/>
      <c r="RIV40" s="191"/>
      <c r="RIW40" s="191"/>
      <c r="RIX40" s="191"/>
      <c r="RIY40" s="191"/>
      <c r="RIZ40" s="191"/>
      <c r="RJA40" s="191"/>
      <c r="RJB40" s="191"/>
      <c r="RJC40" s="191"/>
      <c r="RJD40" s="191"/>
      <c r="RJE40" s="191"/>
      <c r="RJF40" s="191"/>
      <c r="RJG40" s="191"/>
      <c r="RJH40" s="191"/>
      <c r="RJI40" s="191"/>
      <c r="RJJ40" s="191"/>
      <c r="RJK40" s="191"/>
      <c r="RJL40" s="191"/>
      <c r="RJM40" s="191"/>
      <c r="RJN40" s="191"/>
      <c r="RJO40" s="191"/>
      <c r="RJP40" s="191"/>
      <c r="RJQ40" s="191"/>
      <c r="RJR40" s="191"/>
      <c r="RJS40" s="191"/>
      <c r="RJT40" s="191"/>
      <c r="RJU40" s="191"/>
      <c r="RJV40" s="191"/>
      <c r="RJW40" s="191"/>
      <c r="RJX40" s="191"/>
      <c r="RJY40" s="191"/>
      <c r="RJZ40" s="191"/>
      <c r="RKA40" s="191"/>
      <c r="RKB40" s="191"/>
      <c r="RKC40" s="191"/>
      <c r="RKD40" s="191"/>
      <c r="RKE40" s="191"/>
      <c r="RKF40" s="191"/>
      <c r="RKG40" s="191"/>
      <c r="RKH40" s="191"/>
      <c r="RKI40" s="191"/>
      <c r="RKJ40" s="191"/>
      <c r="RKK40" s="191"/>
      <c r="RKL40" s="191"/>
      <c r="RKM40" s="191"/>
      <c r="RKN40" s="191"/>
      <c r="RKO40" s="191"/>
      <c r="RKP40" s="191"/>
      <c r="RKQ40" s="191"/>
      <c r="RKR40" s="191"/>
      <c r="RKS40" s="191"/>
      <c r="RKT40" s="191"/>
      <c r="RKU40" s="191"/>
      <c r="RKV40" s="191"/>
      <c r="RKW40" s="191"/>
      <c r="RKX40" s="191"/>
      <c r="RKY40" s="191"/>
      <c r="RKZ40" s="191"/>
      <c r="RLA40" s="191"/>
      <c r="RLB40" s="191"/>
      <c r="RLC40" s="191"/>
      <c r="RLD40" s="191"/>
      <c r="RLE40" s="191"/>
      <c r="RLF40" s="191"/>
      <c r="RLG40" s="191"/>
      <c r="RLH40" s="191"/>
      <c r="RLI40" s="191"/>
      <c r="RLJ40" s="191"/>
      <c r="RLK40" s="191"/>
      <c r="RLL40" s="191"/>
      <c r="RLM40" s="191"/>
      <c r="RLN40" s="191"/>
      <c r="RLO40" s="191"/>
      <c r="RLP40" s="191"/>
      <c r="RLQ40" s="191"/>
      <c r="RLR40" s="191"/>
      <c r="RLS40" s="191"/>
      <c r="RLT40" s="191"/>
      <c r="RLU40" s="191"/>
      <c r="RLV40" s="191"/>
      <c r="RLW40" s="191"/>
      <c r="RLX40" s="191"/>
      <c r="RLY40" s="191"/>
      <c r="RLZ40" s="191"/>
      <c r="RMA40" s="191"/>
      <c r="RMB40" s="191"/>
      <c r="RMC40" s="191"/>
      <c r="RMD40" s="191"/>
      <c r="RME40" s="191"/>
      <c r="RMF40" s="191"/>
      <c r="RMG40" s="191"/>
      <c r="RMH40" s="191"/>
      <c r="RMI40" s="191"/>
      <c r="RMJ40" s="191"/>
      <c r="RMK40" s="191"/>
      <c r="RML40" s="191"/>
      <c r="RMM40" s="191"/>
      <c r="RMN40" s="191"/>
      <c r="RMO40" s="191"/>
      <c r="RMP40" s="191"/>
      <c r="RMQ40" s="191"/>
      <c r="RMR40" s="191"/>
      <c r="RMS40" s="191"/>
      <c r="RMT40" s="191"/>
      <c r="RMU40" s="191"/>
      <c r="RMV40" s="191"/>
      <c r="RMW40" s="191"/>
      <c r="RMX40" s="191"/>
      <c r="RMY40" s="191"/>
      <c r="RMZ40" s="191"/>
      <c r="RNA40" s="191"/>
      <c r="RNB40" s="191"/>
      <c r="RNC40" s="191"/>
      <c r="RND40" s="191"/>
      <c r="RNE40" s="191"/>
      <c r="RNF40" s="191"/>
      <c r="RNG40" s="191"/>
      <c r="RNH40" s="191"/>
      <c r="RNI40" s="191"/>
      <c r="RNJ40" s="191"/>
      <c r="RNK40" s="191"/>
      <c r="RNL40" s="191"/>
      <c r="RNM40" s="191"/>
      <c r="RNN40" s="191"/>
      <c r="RNO40" s="191"/>
      <c r="RNP40" s="191"/>
      <c r="RNQ40" s="191"/>
      <c r="RNR40" s="191"/>
      <c r="RNS40" s="191"/>
      <c r="RNT40" s="191"/>
      <c r="RNU40" s="191"/>
      <c r="RNV40" s="191"/>
      <c r="RNW40" s="191"/>
      <c r="RNX40" s="191"/>
      <c r="RNY40" s="191"/>
      <c r="RNZ40" s="191"/>
      <c r="ROA40" s="191"/>
      <c r="ROB40" s="191"/>
      <c r="ROC40" s="191"/>
      <c r="ROD40" s="191"/>
      <c r="ROE40" s="191"/>
      <c r="ROF40" s="191"/>
      <c r="ROG40" s="191"/>
      <c r="ROH40" s="191"/>
      <c r="ROI40" s="191"/>
      <c r="ROJ40" s="191"/>
      <c r="ROK40" s="191"/>
      <c r="ROL40" s="191"/>
      <c r="ROM40" s="191"/>
      <c r="RON40" s="191"/>
      <c r="ROO40" s="191"/>
      <c r="ROP40" s="191"/>
      <c r="ROQ40" s="191"/>
      <c r="ROR40" s="191"/>
      <c r="ROS40" s="191"/>
      <c r="ROT40" s="191"/>
      <c r="ROU40" s="191"/>
      <c r="ROV40" s="191"/>
      <c r="ROW40" s="191"/>
      <c r="ROX40" s="191"/>
      <c r="ROY40" s="191"/>
      <c r="ROZ40" s="191"/>
      <c r="RPA40" s="191"/>
      <c r="RPB40" s="191"/>
      <c r="RPC40" s="191"/>
      <c r="RPD40" s="191"/>
      <c r="RPE40" s="191"/>
      <c r="RPF40" s="191"/>
      <c r="RPG40" s="191"/>
      <c r="RPH40" s="191"/>
      <c r="RPI40" s="191"/>
      <c r="RPJ40" s="191"/>
      <c r="RPK40" s="191"/>
      <c r="RPL40" s="191"/>
      <c r="RPM40" s="191"/>
      <c r="RPN40" s="191"/>
      <c r="RPO40" s="191"/>
      <c r="RPP40" s="191"/>
      <c r="RPQ40" s="191"/>
      <c r="RPR40" s="191"/>
      <c r="RPS40" s="191"/>
      <c r="RPT40" s="191"/>
      <c r="RPU40" s="191"/>
      <c r="RPV40" s="191"/>
      <c r="RPW40" s="191"/>
      <c r="RPX40" s="191"/>
      <c r="RPY40" s="191"/>
      <c r="RPZ40" s="191"/>
      <c r="RQA40" s="191"/>
      <c r="RQB40" s="191"/>
      <c r="RQC40" s="191"/>
      <c r="RQD40" s="191"/>
      <c r="RQE40" s="191"/>
      <c r="RQF40" s="191"/>
      <c r="RQG40" s="191"/>
      <c r="RQH40" s="191"/>
      <c r="RQI40" s="191"/>
      <c r="RQJ40" s="191"/>
      <c r="RQK40" s="191"/>
      <c r="RQL40" s="191"/>
      <c r="RQM40" s="191"/>
      <c r="RQN40" s="191"/>
      <c r="RQO40" s="191"/>
      <c r="RQP40" s="191"/>
      <c r="RQQ40" s="191"/>
      <c r="RQR40" s="191"/>
      <c r="RQS40" s="191"/>
      <c r="RQT40" s="191"/>
      <c r="RQU40" s="191"/>
      <c r="RQV40" s="191"/>
      <c r="RQW40" s="191"/>
      <c r="RQX40" s="191"/>
      <c r="RQY40" s="191"/>
      <c r="RQZ40" s="191"/>
      <c r="RRA40" s="191"/>
      <c r="RRB40" s="191"/>
      <c r="RRC40" s="191"/>
      <c r="RRD40" s="191"/>
      <c r="RRE40" s="191"/>
      <c r="RRF40" s="191"/>
      <c r="RRG40" s="191"/>
      <c r="RRH40" s="191"/>
      <c r="RRI40" s="191"/>
      <c r="RRJ40" s="191"/>
      <c r="RRK40" s="191"/>
      <c r="RRL40" s="191"/>
      <c r="RRM40" s="191"/>
      <c r="RRN40" s="191"/>
      <c r="RRO40" s="191"/>
      <c r="RRP40" s="191"/>
      <c r="RRQ40" s="191"/>
      <c r="RRR40" s="191"/>
      <c r="RRS40" s="191"/>
      <c r="RRT40" s="191"/>
      <c r="RRU40" s="191"/>
      <c r="RRV40" s="191"/>
      <c r="RRW40" s="191"/>
      <c r="RRX40" s="191"/>
      <c r="RRY40" s="191"/>
      <c r="RRZ40" s="191"/>
      <c r="RSA40" s="191"/>
      <c r="RSB40" s="191"/>
      <c r="RSC40" s="191"/>
      <c r="RSD40" s="191"/>
      <c r="RSE40" s="191"/>
      <c r="RSF40" s="191"/>
      <c r="RSG40" s="191"/>
      <c r="RSH40" s="191"/>
      <c r="RSI40" s="191"/>
      <c r="RSJ40" s="191"/>
      <c r="RSK40" s="191"/>
      <c r="RSL40" s="191"/>
      <c r="RSM40" s="191"/>
      <c r="RSN40" s="191"/>
      <c r="RSO40" s="191"/>
      <c r="RSP40" s="191"/>
      <c r="RSQ40" s="191"/>
      <c r="RSR40" s="191"/>
      <c r="RSS40" s="191"/>
      <c r="RST40" s="191"/>
      <c r="RSU40" s="191"/>
      <c r="RSV40" s="191"/>
      <c r="RSW40" s="191"/>
      <c r="RSX40" s="191"/>
      <c r="RSY40" s="191"/>
      <c r="RSZ40" s="191"/>
      <c r="RTA40" s="191"/>
      <c r="RTB40" s="191"/>
      <c r="RTC40" s="191"/>
      <c r="RTD40" s="191"/>
      <c r="RTE40" s="191"/>
      <c r="RTF40" s="191"/>
      <c r="RTG40" s="191"/>
      <c r="RTH40" s="191"/>
      <c r="RTI40" s="191"/>
      <c r="RTJ40" s="191"/>
      <c r="RTK40" s="191"/>
      <c r="RTL40" s="191"/>
      <c r="RTM40" s="191"/>
      <c r="RTN40" s="191"/>
      <c r="RTO40" s="191"/>
      <c r="RTP40" s="191"/>
      <c r="RTQ40" s="191"/>
      <c r="RTR40" s="191"/>
      <c r="RTS40" s="191"/>
      <c r="RTT40" s="191"/>
      <c r="RTU40" s="191"/>
      <c r="RTV40" s="191"/>
      <c r="RTW40" s="191"/>
      <c r="RTX40" s="191"/>
      <c r="RTY40" s="191"/>
      <c r="RTZ40" s="191"/>
      <c r="RUA40" s="191"/>
      <c r="RUB40" s="191"/>
      <c r="RUC40" s="191"/>
      <c r="RUD40" s="191"/>
      <c r="RUE40" s="191"/>
      <c r="RUF40" s="191"/>
      <c r="RUG40" s="191"/>
      <c r="RUH40" s="191"/>
      <c r="RUI40" s="191"/>
      <c r="RUJ40" s="191"/>
      <c r="RUK40" s="191"/>
      <c r="RUL40" s="191"/>
      <c r="RUM40" s="191"/>
      <c r="RUN40" s="191"/>
      <c r="RUO40" s="191"/>
      <c r="RUP40" s="191"/>
      <c r="RUQ40" s="191"/>
      <c r="RUR40" s="191"/>
      <c r="RUS40" s="191"/>
      <c r="RUT40" s="191"/>
      <c r="RUU40" s="191"/>
      <c r="RUV40" s="191"/>
      <c r="RUW40" s="191"/>
      <c r="RUX40" s="191"/>
      <c r="RUY40" s="191"/>
      <c r="RUZ40" s="191"/>
      <c r="RVA40" s="191"/>
      <c r="RVB40" s="191"/>
      <c r="RVC40" s="191"/>
      <c r="RVD40" s="191"/>
      <c r="RVE40" s="191"/>
      <c r="RVF40" s="191"/>
      <c r="RVG40" s="191"/>
      <c r="RVH40" s="191"/>
      <c r="RVI40" s="191"/>
      <c r="RVJ40" s="191"/>
      <c r="RVK40" s="191"/>
      <c r="RVL40" s="191"/>
      <c r="RVM40" s="191"/>
      <c r="RVN40" s="191"/>
      <c r="RVO40" s="191"/>
      <c r="RVP40" s="191"/>
      <c r="RVQ40" s="191"/>
      <c r="RVR40" s="191"/>
      <c r="RVS40" s="191"/>
      <c r="RVT40" s="191"/>
      <c r="RVU40" s="191"/>
      <c r="RVV40" s="191"/>
      <c r="RVW40" s="191"/>
      <c r="RVX40" s="191"/>
      <c r="RVY40" s="191"/>
      <c r="RVZ40" s="191"/>
      <c r="RWA40" s="191"/>
      <c r="RWB40" s="191"/>
      <c r="RWC40" s="191"/>
      <c r="RWD40" s="191"/>
      <c r="RWE40" s="191"/>
      <c r="RWF40" s="191"/>
      <c r="RWG40" s="191"/>
      <c r="RWH40" s="191"/>
      <c r="RWI40" s="191"/>
      <c r="RWJ40" s="191"/>
      <c r="RWK40" s="191"/>
      <c r="RWL40" s="191"/>
      <c r="RWM40" s="191"/>
      <c r="RWN40" s="191"/>
      <c r="RWO40" s="191"/>
      <c r="RWP40" s="191"/>
      <c r="RWQ40" s="191"/>
      <c r="RWR40" s="191"/>
      <c r="RWS40" s="191"/>
      <c r="RWT40" s="191"/>
      <c r="RWU40" s="191"/>
      <c r="RWV40" s="191"/>
      <c r="RWW40" s="191"/>
      <c r="RWX40" s="191"/>
      <c r="RWY40" s="191"/>
      <c r="RWZ40" s="191"/>
      <c r="RXA40" s="191"/>
      <c r="RXB40" s="191"/>
      <c r="RXC40" s="191"/>
      <c r="RXD40" s="191"/>
      <c r="RXE40" s="191"/>
      <c r="RXF40" s="191"/>
      <c r="RXG40" s="191"/>
      <c r="RXH40" s="191"/>
      <c r="RXI40" s="191"/>
      <c r="RXJ40" s="191"/>
      <c r="RXK40" s="191"/>
      <c r="RXL40" s="191"/>
      <c r="RXM40" s="191"/>
      <c r="RXN40" s="191"/>
      <c r="RXO40" s="191"/>
      <c r="RXP40" s="191"/>
      <c r="RXQ40" s="191"/>
      <c r="RXR40" s="191"/>
      <c r="RXS40" s="191"/>
      <c r="RXT40" s="191"/>
      <c r="RXU40" s="191"/>
      <c r="RXV40" s="191"/>
      <c r="RXW40" s="191"/>
      <c r="RXX40" s="191"/>
      <c r="RXY40" s="191"/>
      <c r="RXZ40" s="191"/>
      <c r="RYA40" s="191"/>
      <c r="RYB40" s="191"/>
      <c r="RYC40" s="191"/>
      <c r="RYD40" s="191"/>
      <c r="RYE40" s="191"/>
      <c r="RYF40" s="191"/>
      <c r="RYG40" s="191"/>
      <c r="RYH40" s="191"/>
      <c r="RYI40" s="191"/>
      <c r="RYJ40" s="191"/>
      <c r="RYK40" s="191"/>
      <c r="RYL40" s="191"/>
      <c r="RYM40" s="191"/>
      <c r="RYN40" s="191"/>
      <c r="RYO40" s="191"/>
      <c r="RYP40" s="191"/>
      <c r="RYQ40" s="191"/>
      <c r="RYR40" s="191"/>
      <c r="RYS40" s="191"/>
      <c r="RYT40" s="191"/>
      <c r="RYU40" s="191"/>
      <c r="RYV40" s="191"/>
      <c r="RYW40" s="191"/>
      <c r="RYX40" s="191"/>
      <c r="RYY40" s="191"/>
      <c r="RYZ40" s="191"/>
      <c r="RZA40" s="191"/>
      <c r="RZB40" s="191"/>
      <c r="RZC40" s="191"/>
      <c r="RZD40" s="191"/>
      <c r="RZE40" s="191"/>
      <c r="RZF40" s="191"/>
      <c r="RZG40" s="191"/>
      <c r="RZH40" s="191"/>
      <c r="RZI40" s="191"/>
      <c r="RZJ40" s="191"/>
      <c r="RZK40" s="191"/>
      <c r="RZL40" s="191"/>
      <c r="RZM40" s="191"/>
      <c r="RZN40" s="191"/>
      <c r="RZO40" s="191"/>
      <c r="RZP40" s="191"/>
      <c r="RZQ40" s="191"/>
      <c r="RZR40" s="191"/>
      <c r="RZS40" s="191"/>
      <c r="RZT40" s="191"/>
      <c r="RZU40" s="191"/>
      <c r="RZV40" s="191"/>
      <c r="RZW40" s="191"/>
      <c r="RZX40" s="191"/>
      <c r="RZY40" s="191"/>
      <c r="RZZ40" s="191"/>
      <c r="SAA40" s="191"/>
      <c r="SAB40" s="191"/>
      <c r="SAC40" s="191"/>
      <c r="SAD40" s="191"/>
      <c r="SAE40" s="191"/>
      <c r="SAF40" s="191"/>
      <c r="SAG40" s="191"/>
      <c r="SAH40" s="191"/>
      <c r="SAI40" s="191"/>
      <c r="SAJ40" s="191"/>
      <c r="SAK40" s="191"/>
      <c r="SAL40" s="191"/>
      <c r="SAM40" s="191"/>
      <c r="SAN40" s="191"/>
      <c r="SAO40" s="191"/>
      <c r="SAP40" s="191"/>
      <c r="SAQ40" s="191"/>
      <c r="SAR40" s="191"/>
      <c r="SAS40" s="191"/>
      <c r="SAT40" s="191"/>
      <c r="SAU40" s="191"/>
      <c r="SAV40" s="191"/>
      <c r="SAW40" s="191"/>
      <c r="SAX40" s="191"/>
      <c r="SAY40" s="191"/>
      <c r="SAZ40" s="191"/>
      <c r="SBA40" s="191"/>
      <c r="SBB40" s="191"/>
      <c r="SBC40" s="191"/>
      <c r="SBD40" s="191"/>
      <c r="SBE40" s="191"/>
      <c r="SBF40" s="191"/>
      <c r="SBG40" s="191"/>
      <c r="SBH40" s="191"/>
      <c r="SBI40" s="191"/>
      <c r="SBJ40" s="191"/>
      <c r="SBK40" s="191"/>
      <c r="SBL40" s="191"/>
      <c r="SBM40" s="191"/>
      <c r="SBN40" s="191"/>
      <c r="SBO40" s="191"/>
      <c r="SBP40" s="191"/>
      <c r="SBQ40" s="191"/>
      <c r="SBR40" s="191"/>
      <c r="SBS40" s="191"/>
      <c r="SBT40" s="191"/>
      <c r="SBU40" s="191"/>
      <c r="SBV40" s="191"/>
      <c r="SBW40" s="191"/>
      <c r="SBX40" s="191"/>
      <c r="SBY40" s="191"/>
      <c r="SBZ40" s="191"/>
      <c r="SCA40" s="191"/>
      <c r="SCB40" s="191"/>
      <c r="SCC40" s="191"/>
      <c r="SCD40" s="191"/>
      <c r="SCE40" s="191"/>
      <c r="SCF40" s="191"/>
      <c r="SCG40" s="191"/>
      <c r="SCH40" s="191"/>
      <c r="SCI40" s="191"/>
      <c r="SCJ40" s="191"/>
      <c r="SCK40" s="191"/>
      <c r="SCL40" s="191"/>
      <c r="SCM40" s="191"/>
      <c r="SCN40" s="191"/>
      <c r="SCO40" s="191"/>
      <c r="SCP40" s="191"/>
      <c r="SCQ40" s="191"/>
      <c r="SCR40" s="191"/>
      <c r="SCS40" s="191"/>
      <c r="SCT40" s="191"/>
      <c r="SCU40" s="191"/>
      <c r="SCV40" s="191"/>
      <c r="SCW40" s="191"/>
      <c r="SCX40" s="191"/>
      <c r="SCY40" s="191"/>
      <c r="SCZ40" s="191"/>
      <c r="SDA40" s="191"/>
      <c r="SDB40" s="191"/>
      <c r="SDC40" s="191"/>
      <c r="SDD40" s="191"/>
      <c r="SDE40" s="191"/>
      <c r="SDF40" s="191"/>
      <c r="SDG40" s="191"/>
      <c r="SDH40" s="191"/>
      <c r="SDI40" s="191"/>
      <c r="SDJ40" s="191"/>
      <c r="SDK40" s="191"/>
      <c r="SDL40" s="191"/>
      <c r="SDM40" s="191"/>
      <c r="SDN40" s="191"/>
      <c r="SDO40" s="191"/>
      <c r="SDP40" s="191"/>
      <c r="SDQ40" s="191"/>
      <c r="SDR40" s="191"/>
      <c r="SDS40" s="191"/>
      <c r="SDT40" s="191"/>
      <c r="SDU40" s="191"/>
      <c r="SDV40" s="191"/>
      <c r="SDW40" s="191"/>
      <c r="SDX40" s="191"/>
      <c r="SDY40" s="191"/>
      <c r="SDZ40" s="191"/>
      <c r="SEA40" s="191"/>
      <c r="SEB40" s="191"/>
      <c r="SEC40" s="191"/>
      <c r="SED40" s="191"/>
      <c r="SEE40" s="191"/>
      <c r="SEF40" s="191"/>
      <c r="SEG40" s="191"/>
      <c r="SEH40" s="191"/>
      <c r="SEI40" s="191"/>
      <c r="SEJ40" s="191"/>
      <c r="SEK40" s="191"/>
      <c r="SEL40" s="191"/>
      <c r="SEM40" s="191"/>
      <c r="SEN40" s="191"/>
      <c r="SEO40" s="191"/>
      <c r="SEP40" s="191"/>
      <c r="SEQ40" s="191"/>
      <c r="SER40" s="191"/>
      <c r="SES40" s="191"/>
      <c r="SET40" s="191"/>
      <c r="SEU40" s="191"/>
      <c r="SEV40" s="191"/>
      <c r="SEW40" s="191"/>
      <c r="SEX40" s="191"/>
      <c r="SEY40" s="191"/>
      <c r="SEZ40" s="191"/>
      <c r="SFA40" s="191"/>
      <c r="SFB40" s="191"/>
      <c r="SFC40" s="191"/>
      <c r="SFD40" s="191"/>
      <c r="SFE40" s="191"/>
      <c r="SFF40" s="191"/>
      <c r="SFG40" s="191"/>
      <c r="SFH40" s="191"/>
      <c r="SFI40" s="191"/>
      <c r="SFJ40" s="191"/>
      <c r="SFK40" s="191"/>
      <c r="SFL40" s="191"/>
      <c r="SFM40" s="191"/>
      <c r="SFN40" s="191"/>
      <c r="SFO40" s="191"/>
      <c r="SFP40" s="191"/>
      <c r="SFQ40" s="191"/>
      <c r="SFR40" s="191"/>
      <c r="SFS40" s="191"/>
      <c r="SFT40" s="191"/>
      <c r="SFU40" s="191"/>
      <c r="SFV40" s="191"/>
      <c r="SFW40" s="191"/>
      <c r="SFX40" s="191"/>
      <c r="SFY40" s="191"/>
      <c r="SFZ40" s="191"/>
      <c r="SGA40" s="191"/>
      <c r="SGB40" s="191"/>
      <c r="SGC40" s="191"/>
      <c r="SGD40" s="191"/>
      <c r="SGE40" s="191"/>
      <c r="SGF40" s="191"/>
      <c r="SGG40" s="191"/>
      <c r="SGH40" s="191"/>
      <c r="SGI40" s="191"/>
      <c r="SGJ40" s="191"/>
      <c r="SGK40" s="191"/>
      <c r="SGL40" s="191"/>
      <c r="SGM40" s="191"/>
      <c r="SGN40" s="191"/>
      <c r="SGO40" s="191"/>
      <c r="SGP40" s="191"/>
      <c r="SGQ40" s="191"/>
      <c r="SGR40" s="191"/>
      <c r="SGS40" s="191"/>
      <c r="SGT40" s="191"/>
      <c r="SGU40" s="191"/>
      <c r="SGV40" s="191"/>
      <c r="SGW40" s="191"/>
      <c r="SGX40" s="191"/>
      <c r="SGY40" s="191"/>
      <c r="SGZ40" s="191"/>
      <c r="SHA40" s="191"/>
      <c r="SHB40" s="191"/>
      <c r="SHC40" s="191"/>
      <c r="SHD40" s="191"/>
      <c r="SHE40" s="191"/>
      <c r="SHF40" s="191"/>
      <c r="SHG40" s="191"/>
      <c r="SHH40" s="191"/>
      <c r="SHI40" s="191"/>
      <c r="SHJ40" s="191"/>
      <c r="SHK40" s="191"/>
      <c r="SHL40" s="191"/>
      <c r="SHM40" s="191"/>
      <c r="SHN40" s="191"/>
      <c r="SHO40" s="191"/>
      <c r="SHP40" s="191"/>
      <c r="SHQ40" s="191"/>
      <c r="SHR40" s="191"/>
      <c r="SHS40" s="191"/>
      <c r="SHT40" s="191"/>
      <c r="SHU40" s="191"/>
      <c r="SHV40" s="191"/>
      <c r="SHW40" s="191"/>
      <c r="SHX40" s="191"/>
      <c r="SHY40" s="191"/>
      <c r="SHZ40" s="191"/>
      <c r="SIA40" s="191"/>
      <c r="SIB40" s="191"/>
      <c r="SIC40" s="191"/>
      <c r="SID40" s="191"/>
      <c r="SIE40" s="191"/>
      <c r="SIF40" s="191"/>
      <c r="SIG40" s="191"/>
      <c r="SIH40" s="191"/>
      <c r="SII40" s="191"/>
      <c r="SIJ40" s="191"/>
      <c r="SIK40" s="191"/>
      <c r="SIL40" s="191"/>
      <c r="SIM40" s="191"/>
      <c r="SIN40" s="191"/>
      <c r="SIO40" s="191"/>
      <c r="SIP40" s="191"/>
      <c r="SIQ40" s="191"/>
      <c r="SIR40" s="191"/>
      <c r="SIS40" s="191"/>
      <c r="SIT40" s="191"/>
      <c r="SIU40" s="191"/>
      <c r="SIV40" s="191"/>
      <c r="SIW40" s="191"/>
      <c r="SIX40" s="191"/>
      <c r="SIY40" s="191"/>
      <c r="SIZ40" s="191"/>
      <c r="SJA40" s="191"/>
      <c r="SJB40" s="191"/>
      <c r="SJC40" s="191"/>
      <c r="SJD40" s="191"/>
      <c r="SJE40" s="191"/>
      <c r="SJF40" s="191"/>
      <c r="SJG40" s="191"/>
      <c r="SJH40" s="191"/>
      <c r="SJI40" s="191"/>
      <c r="SJJ40" s="191"/>
      <c r="SJK40" s="191"/>
      <c r="SJL40" s="191"/>
      <c r="SJM40" s="191"/>
      <c r="SJN40" s="191"/>
      <c r="SJO40" s="191"/>
      <c r="SJP40" s="191"/>
      <c r="SJQ40" s="191"/>
      <c r="SJR40" s="191"/>
      <c r="SJS40" s="191"/>
      <c r="SJT40" s="191"/>
      <c r="SJU40" s="191"/>
      <c r="SJV40" s="191"/>
      <c r="SJW40" s="191"/>
      <c r="SJX40" s="191"/>
      <c r="SJY40" s="191"/>
      <c r="SJZ40" s="191"/>
      <c r="SKA40" s="191"/>
      <c r="SKB40" s="191"/>
      <c r="SKC40" s="191"/>
      <c r="SKD40" s="191"/>
      <c r="SKE40" s="191"/>
      <c r="SKF40" s="191"/>
      <c r="SKG40" s="191"/>
      <c r="SKH40" s="191"/>
      <c r="SKI40" s="191"/>
      <c r="SKJ40" s="191"/>
      <c r="SKK40" s="191"/>
      <c r="SKL40" s="191"/>
      <c r="SKM40" s="191"/>
      <c r="SKN40" s="191"/>
      <c r="SKO40" s="191"/>
      <c r="SKP40" s="191"/>
      <c r="SKQ40" s="191"/>
      <c r="SKR40" s="191"/>
      <c r="SKS40" s="191"/>
      <c r="SKT40" s="191"/>
      <c r="SKU40" s="191"/>
      <c r="SKV40" s="191"/>
      <c r="SKW40" s="191"/>
      <c r="SKX40" s="191"/>
      <c r="SKY40" s="191"/>
      <c r="SKZ40" s="191"/>
      <c r="SLA40" s="191"/>
      <c r="SLB40" s="191"/>
      <c r="SLC40" s="191"/>
      <c r="SLD40" s="191"/>
      <c r="SLE40" s="191"/>
      <c r="SLF40" s="191"/>
      <c r="SLG40" s="191"/>
      <c r="SLH40" s="191"/>
      <c r="SLI40" s="191"/>
      <c r="SLJ40" s="191"/>
      <c r="SLK40" s="191"/>
      <c r="SLL40" s="191"/>
      <c r="SLM40" s="191"/>
      <c r="SLN40" s="191"/>
      <c r="SLO40" s="191"/>
      <c r="SLP40" s="191"/>
      <c r="SLQ40" s="191"/>
      <c r="SLR40" s="191"/>
      <c r="SLS40" s="191"/>
      <c r="SLT40" s="191"/>
      <c r="SLU40" s="191"/>
      <c r="SLV40" s="191"/>
      <c r="SLW40" s="191"/>
      <c r="SLX40" s="191"/>
      <c r="SLY40" s="191"/>
      <c r="SLZ40" s="191"/>
      <c r="SMA40" s="191"/>
      <c r="SMB40" s="191"/>
      <c r="SMC40" s="191"/>
      <c r="SMD40" s="191"/>
      <c r="SME40" s="191"/>
      <c r="SMF40" s="191"/>
      <c r="SMG40" s="191"/>
      <c r="SMH40" s="191"/>
      <c r="SMI40" s="191"/>
      <c r="SMJ40" s="191"/>
      <c r="SMK40" s="191"/>
      <c r="SML40" s="191"/>
      <c r="SMM40" s="191"/>
      <c r="SMN40" s="191"/>
      <c r="SMO40" s="191"/>
      <c r="SMP40" s="191"/>
      <c r="SMQ40" s="191"/>
      <c r="SMR40" s="191"/>
      <c r="SMS40" s="191"/>
      <c r="SMT40" s="191"/>
      <c r="SMU40" s="191"/>
      <c r="SMV40" s="191"/>
      <c r="SMW40" s="191"/>
      <c r="SMX40" s="191"/>
      <c r="SMY40" s="191"/>
      <c r="SMZ40" s="191"/>
      <c r="SNA40" s="191"/>
      <c r="SNB40" s="191"/>
      <c r="SNC40" s="191"/>
      <c r="SND40" s="191"/>
      <c r="SNE40" s="191"/>
      <c r="SNF40" s="191"/>
      <c r="SNG40" s="191"/>
      <c r="SNH40" s="191"/>
      <c r="SNI40" s="191"/>
      <c r="SNJ40" s="191"/>
      <c r="SNK40" s="191"/>
      <c r="SNL40" s="191"/>
      <c r="SNM40" s="191"/>
      <c r="SNN40" s="191"/>
      <c r="SNO40" s="191"/>
      <c r="SNP40" s="191"/>
      <c r="SNQ40" s="191"/>
      <c r="SNR40" s="191"/>
      <c r="SNS40" s="191"/>
      <c r="SNT40" s="191"/>
      <c r="SNU40" s="191"/>
      <c r="SNV40" s="191"/>
      <c r="SNW40" s="191"/>
      <c r="SNX40" s="191"/>
      <c r="SNY40" s="191"/>
      <c r="SNZ40" s="191"/>
      <c r="SOA40" s="191"/>
      <c r="SOB40" s="191"/>
      <c r="SOC40" s="191"/>
      <c r="SOD40" s="191"/>
      <c r="SOE40" s="191"/>
      <c r="SOF40" s="191"/>
      <c r="SOG40" s="191"/>
      <c r="SOH40" s="191"/>
      <c r="SOI40" s="191"/>
      <c r="SOJ40" s="191"/>
      <c r="SOK40" s="191"/>
      <c r="SOL40" s="191"/>
      <c r="SOM40" s="191"/>
      <c r="SON40" s="191"/>
      <c r="SOO40" s="191"/>
      <c r="SOP40" s="191"/>
      <c r="SOQ40" s="191"/>
      <c r="SOR40" s="191"/>
      <c r="SOS40" s="191"/>
      <c r="SOT40" s="191"/>
      <c r="SOU40" s="191"/>
      <c r="SOV40" s="191"/>
      <c r="SOW40" s="191"/>
      <c r="SOX40" s="191"/>
      <c r="SOY40" s="191"/>
      <c r="SOZ40" s="191"/>
      <c r="SPA40" s="191"/>
      <c r="SPB40" s="191"/>
      <c r="SPC40" s="191"/>
      <c r="SPD40" s="191"/>
      <c r="SPE40" s="191"/>
      <c r="SPF40" s="191"/>
      <c r="SPG40" s="191"/>
      <c r="SPH40" s="191"/>
      <c r="SPI40" s="191"/>
      <c r="SPJ40" s="191"/>
      <c r="SPK40" s="191"/>
      <c r="SPL40" s="191"/>
      <c r="SPM40" s="191"/>
      <c r="SPN40" s="191"/>
      <c r="SPO40" s="191"/>
      <c r="SPP40" s="191"/>
      <c r="SPQ40" s="191"/>
      <c r="SPR40" s="191"/>
      <c r="SPS40" s="191"/>
      <c r="SPT40" s="191"/>
      <c r="SPU40" s="191"/>
      <c r="SPV40" s="191"/>
      <c r="SPW40" s="191"/>
      <c r="SPX40" s="191"/>
      <c r="SPY40" s="191"/>
      <c r="SPZ40" s="191"/>
      <c r="SQA40" s="191"/>
      <c r="SQB40" s="191"/>
      <c r="SQC40" s="191"/>
      <c r="SQD40" s="191"/>
      <c r="SQE40" s="191"/>
      <c r="SQF40" s="191"/>
      <c r="SQG40" s="191"/>
      <c r="SQH40" s="191"/>
      <c r="SQI40" s="191"/>
      <c r="SQJ40" s="191"/>
      <c r="SQK40" s="191"/>
      <c r="SQL40" s="191"/>
      <c r="SQM40" s="191"/>
      <c r="SQN40" s="191"/>
      <c r="SQO40" s="191"/>
      <c r="SQP40" s="191"/>
      <c r="SQQ40" s="191"/>
      <c r="SQR40" s="191"/>
      <c r="SQS40" s="191"/>
      <c r="SQT40" s="191"/>
      <c r="SQU40" s="191"/>
      <c r="SQV40" s="191"/>
      <c r="SQW40" s="191"/>
      <c r="SQX40" s="191"/>
      <c r="SQY40" s="191"/>
      <c r="SQZ40" s="191"/>
      <c r="SRA40" s="191"/>
      <c r="SRB40" s="191"/>
      <c r="SRC40" s="191"/>
      <c r="SRD40" s="191"/>
      <c r="SRE40" s="191"/>
      <c r="SRF40" s="191"/>
      <c r="SRG40" s="191"/>
      <c r="SRH40" s="191"/>
      <c r="SRI40" s="191"/>
      <c r="SRJ40" s="191"/>
      <c r="SRK40" s="191"/>
      <c r="SRL40" s="191"/>
      <c r="SRM40" s="191"/>
      <c r="SRN40" s="191"/>
      <c r="SRO40" s="191"/>
      <c r="SRP40" s="191"/>
      <c r="SRQ40" s="191"/>
      <c r="SRR40" s="191"/>
      <c r="SRS40" s="191"/>
      <c r="SRT40" s="191"/>
      <c r="SRU40" s="191"/>
      <c r="SRV40" s="191"/>
      <c r="SRW40" s="191"/>
      <c r="SRX40" s="191"/>
      <c r="SRY40" s="191"/>
      <c r="SRZ40" s="191"/>
      <c r="SSA40" s="191"/>
      <c r="SSB40" s="191"/>
      <c r="SSC40" s="191"/>
      <c r="SSD40" s="191"/>
      <c r="SSE40" s="191"/>
      <c r="SSF40" s="191"/>
      <c r="SSG40" s="191"/>
      <c r="SSH40" s="191"/>
      <c r="SSI40" s="191"/>
      <c r="SSJ40" s="191"/>
      <c r="SSK40" s="191"/>
      <c r="SSL40" s="191"/>
      <c r="SSM40" s="191"/>
      <c r="SSN40" s="191"/>
      <c r="SSO40" s="191"/>
      <c r="SSP40" s="191"/>
      <c r="SSQ40" s="191"/>
      <c r="SSR40" s="191"/>
      <c r="SSS40" s="191"/>
      <c r="SST40" s="191"/>
      <c r="SSU40" s="191"/>
      <c r="SSV40" s="191"/>
      <c r="SSW40" s="191"/>
      <c r="SSX40" s="191"/>
      <c r="SSY40" s="191"/>
      <c r="SSZ40" s="191"/>
      <c r="STA40" s="191"/>
      <c r="STB40" s="191"/>
      <c r="STC40" s="191"/>
      <c r="STD40" s="191"/>
      <c r="STE40" s="191"/>
      <c r="STF40" s="191"/>
      <c r="STG40" s="191"/>
      <c r="STH40" s="191"/>
      <c r="STI40" s="191"/>
      <c r="STJ40" s="191"/>
      <c r="STK40" s="191"/>
      <c r="STL40" s="191"/>
      <c r="STM40" s="191"/>
      <c r="STN40" s="191"/>
      <c r="STO40" s="191"/>
      <c r="STP40" s="191"/>
      <c r="STQ40" s="191"/>
      <c r="STR40" s="191"/>
      <c r="STS40" s="191"/>
      <c r="STT40" s="191"/>
      <c r="STU40" s="191"/>
      <c r="STV40" s="191"/>
      <c r="STW40" s="191"/>
      <c r="STX40" s="191"/>
      <c r="STY40" s="191"/>
      <c r="STZ40" s="191"/>
      <c r="SUA40" s="191"/>
      <c r="SUB40" s="191"/>
      <c r="SUC40" s="191"/>
      <c r="SUD40" s="191"/>
      <c r="SUE40" s="191"/>
      <c r="SUF40" s="191"/>
      <c r="SUG40" s="191"/>
      <c r="SUH40" s="191"/>
      <c r="SUI40" s="191"/>
      <c r="SUJ40" s="191"/>
      <c r="SUK40" s="191"/>
      <c r="SUL40" s="191"/>
      <c r="SUM40" s="191"/>
      <c r="SUN40" s="191"/>
      <c r="SUO40" s="191"/>
      <c r="SUP40" s="191"/>
      <c r="SUQ40" s="191"/>
      <c r="SUR40" s="191"/>
      <c r="SUS40" s="191"/>
      <c r="SUT40" s="191"/>
      <c r="SUU40" s="191"/>
      <c r="SUV40" s="191"/>
      <c r="SUW40" s="191"/>
      <c r="SUX40" s="191"/>
      <c r="SUY40" s="191"/>
      <c r="SUZ40" s="191"/>
      <c r="SVA40" s="191"/>
      <c r="SVB40" s="191"/>
      <c r="SVC40" s="191"/>
      <c r="SVD40" s="191"/>
      <c r="SVE40" s="191"/>
      <c r="SVF40" s="191"/>
      <c r="SVG40" s="191"/>
      <c r="SVH40" s="191"/>
      <c r="SVI40" s="191"/>
      <c r="SVJ40" s="191"/>
      <c r="SVK40" s="191"/>
      <c r="SVL40" s="191"/>
      <c r="SVM40" s="191"/>
      <c r="SVN40" s="191"/>
      <c r="SVO40" s="191"/>
      <c r="SVP40" s="191"/>
      <c r="SVQ40" s="191"/>
      <c r="SVR40" s="191"/>
      <c r="SVS40" s="191"/>
      <c r="SVT40" s="191"/>
      <c r="SVU40" s="191"/>
      <c r="SVV40" s="191"/>
      <c r="SVW40" s="191"/>
      <c r="SVX40" s="191"/>
      <c r="SVY40" s="191"/>
      <c r="SVZ40" s="191"/>
      <c r="SWA40" s="191"/>
      <c r="SWB40" s="191"/>
      <c r="SWC40" s="191"/>
      <c r="SWD40" s="191"/>
      <c r="SWE40" s="191"/>
      <c r="SWF40" s="191"/>
      <c r="SWG40" s="191"/>
      <c r="SWH40" s="191"/>
      <c r="SWI40" s="191"/>
      <c r="SWJ40" s="191"/>
      <c r="SWK40" s="191"/>
      <c r="SWL40" s="191"/>
      <c r="SWM40" s="191"/>
      <c r="SWN40" s="191"/>
      <c r="SWO40" s="191"/>
      <c r="SWP40" s="191"/>
      <c r="SWQ40" s="191"/>
      <c r="SWR40" s="191"/>
      <c r="SWS40" s="191"/>
      <c r="SWT40" s="191"/>
      <c r="SWU40" s="191"/>
      <c r="SWV40" s="191"/>
      <c r="SWW40" s="191"/>
      <c r="SWX40" s="191"/>
      <c r="SWY40" s="191"/>
      <c r="SWZ40" s="191"/>
      <c r="SXA40" s="191"/>
      <c r="SXB40" s="191"/>
      <c r="SXC40" s="191"/>
      <c r="SXD40" s="191"/>
      <c r="SXE40" s="191"/>
      <c r="SXF40" s="191"/>
      <c r="SXG40" s="191"/>
      <c r="SXH40" s="191"/>
      <c r="SXI40" s="191"/>
      <c r="SXJ40" s="191"/>
      <c r="SXK40" s="191"/>
      <c r="SXL40" s="191"/>
      <c r="SXM40" s="191"/>
      <c r="SXN40" s="191"/>
      <c r="SXO40" s="191"/>
      <c r="SXP40" s="191"/>
      <c r="SXQ40" s="191"/>
      <c r="SXR40" s="191"/>
      <c r="SXS40" s="191"/>
      <c r="SXT40" s="191"/>
      <c r="SXU40" s="191"/>
      <c r="SXV40" s="191"/>
      <c r="SXW40" s="191"/>
      <c r="SXX40" s="191"/>
      <c r="SXY40" s="191"/>
      <c r="SXZ40" s="191"/>
      <c r="SYA40" s="191"/>
      <c r="SYB40" s="191"/>
      <c r="SYC40" s="191"/>
      <c r="SYD40" s="191"/>
      <c r="SYE40" s="191"/>
      <c r="SYF40" s="191"/>
      <c r="SYG40" s="191"/>
      <c r="SYH40" s="191"/>
      <c r="SYI40" s="191"/>
      <c r="SYJ40" s="191"/>
      <c r="SYK40" s="191"/>
      <c r="SYL40" s="191"/>
      <c r="SYM40" s="191"/>
      <c r="SYN40" s="191"/>
      <c r="SYO40" s="191"/>
      <c r="SYP40" s="191"/>
      <c r="SYQ40" s="191"/>
      <c r="SYR40" s="191"/>
      <c r="SYS40" s="191"/>
      <c r="SYT40" s="191"/>
      <c r="SYU40" s="191"/>
      <c r="SYV40" s="191"/>
      <c r="SYW40" s="191"/>
      <c r="SYX40" s="191"/>
      <c r="SYY40" s="191"/>
      <c r="SYZ40" s="191"/>
      <c r="SZA40" s="191"/>
      <c r="SZB40" s="191"/>
      <c r="SZC40" s="191"/>
      <c r="SZD40" s="191"/>
      <c r="SZE40" s="191"/>
      <c r="SZF40" s="191"/>
      <c r="SZG40" s="191"/>
      <c r="SZH40" s="191"/>
      <c r="SZI40" s="191"/>
      <c r="SZJ40" s="191"/>
      <c r="SZK40" s="191"/>
      <c r="SZL40" s="191"/>
      <c r="SZM40" s="191"/>
      <c r="SZN40" s="191"/>
      <c r="SZO40" s="191"/>
      <c r="SZP40" s="191"/>
      <c r="SZQ40" s="191"/>
      <c r="SZR40" s="191"/>
      <c r="SZS40" s="191"/>
      <c r="SZT40" s="191"/>
      <c r="SZU40" s="191"/>
      <c r="SZV40" s="191"/>
      <c r="SZW40" s="191"/>
      <c r="SZX40" s="191"/>
      <c r="SZY40" s="191"/>
      <c r="SZZ40" s="191"/>
      <c r="TAA40" s="191"/>
      <c r="TAB40" s="191"/>
      <c r="TAC40" s="191"/>
      <c r="TAD40" s="191"/>
      <c r="TAE40" s="191"/>
      <c r="TAF40" s="191"/>
      <c r="TAG40" s="191"/>
      <c r="TAH40" s="191"/>
      <c r="TAI40" s="191"/>
      <c r="TAJ40" s="191"/>
      <c r="TAK40" s="191"/>
      <c r="TAL40" s="191"/>
      <c r="TAM40" s="191"/>
      <c r="TAN40" s="191"/>
      <c r="TAO40" s="191"/>
      <c r="TAP40" s="191"/>
      <c r="TAQ40" s="191"/>
      <c r="TAR40" s="191"/>
      <c r="TAS40" s="191"/>
      <c r="TAT40" s="191"/>
      <c r="TAU40" s="191"/>
      <c r="TAV40" s="191"/>
      <c r="TAW40" s="191"/>
      <c r="TAX40" s="191"/>
      <c r="TAY40" s="191"/>
      <c r="TAZ40" s="191"/>
      <c r="TBA40" s="191"/>
      <c r="TBB40" s="191"/>
      <c r="TBC40" s="191"/>
      <c r="TBD40" s="191"/>
      <c r="TBE40" s="191"/>
      <c r="TBF40" s="191"/>
      <c r="TBG40" s="191"/>
      <c r="TBH40" s="191"/>
      <c r="TBI40" s="191"/>
      <c r="TBJ40" s="191"/>
      <c r="TBK40" s="191"/>
      <c r="TBL40" s="191"/>
      <c r="TBM40" s="191"/>
      <c r="TBN40" s="191"/>
      <c r="TBO40" s="191"/>
      <c r="TBP40" s="191"/>
      <c r="TBQ40" s="191"/>
      <c r="TBR40" s="191"/>
      <c r="TBS40" s="191"/>
      <c r="TBT40" s="191"/>
      <c r="TBU40" s="191"/>
      <c r="TBV40" s="191"/>
      <c r="TBW40" s="191"/>
      <c r="TBX40" s="191"/>
      <c r="TBY40" s="191"/>
      <c r="TBZ40" s="191"/>
      <c r="TCA40" s="191"/>
      <c r="TCB40" s="191"/>
      <c r="TCC40" s="191"/>
      <c r="TCD40" s="191"/>
      <c r="TCE40" s="191"/>
      <c r="TCF40" s="191"/>
      <c r="TCG40" s="191"/>
      <c r="TCH40" s="191"/>
      <c r="TCI40" s="191"/>
      <c r="TCJ40" s="191"/>
      <c r="TCK40" s="191"/>
      <c r="TCL40" s="191"/>
      <c r="TCM40" s="191"/>
      <c r="TCN40" s="191"/>
      <c r="TCO40" s="191"/>
      <c r="TCP40" s="191"/>
      <c r="TCQ40" s="191"/>
      <c r="TCR40" s="191"/>
      <c r="TCS40" s="191"/>
      <c r="TCT40" s="191"/>
      <c r="TCU40" s="191"/>
      <c r="TCV40" s="191"/>
      <c r="TCW40" s="191"/>
      <c r="TCX40" s="191"/>
      <c r="TCY40" s="191"/>
      <c r="TCZ40" s="191"/>
      <c r="TDA40" s="191"/>
      <c r="TDB40" s="191"/>
      <c r="TDC40" s="191"/>
      <c r="TDD40" s="191"/>
      <c r="TDE40" s="191"/>
      <c r="TDF40" s="191"/>
      <c r="TDG40" s="191"/>
      <c r="TDH40" s="191"/>
      <c r="TDI40" s="191"/>
      <c r="TDJ40" s="191"/>
      <c r="TDK40" s="191"/>
      <c r="TDL40" s="191"/>
      <c r="TDM40" s="191"/>
      <c r="TDN40" s="191"/>
      <c r="TDO40" s="191"/>
      <c r="TDP40" s="191"/>
      <c r="TDQ40" s="191"/>
      <c r="TDR40" s="191"/>
      <c r="TDS40" s="191"/>
      <c r="TDT40" s="191"/>
      <c r="TDU40" s="191"/>
      <c r="TDV40" s="191"/>
      <c r="TDW40" s="191"/>
      <c r="TDX40" s="191"/>
      <c r="TDY40" s="191"/>
      <c r="TDZ40" s="191"/>
      <c r="TEA40" s="191"/>
      <c r="TEB40" s="191"/>
      <c r="TEC40" s="191"/>
      <c r="TED40" s="191"/>
      <c r="TEE40" s="191"/>
      <c r="TEF40" s="191"/>
      <c r="TEG40" s="191"/>
      <c r="TEH40" s="191"/>
      <c r="TEI40" s="191"/>
      <c r="TEJ40" s="191"/>
      <c r="TEK40" s="191"/>
      <c r="TEL40" s="191"/>
      <c r="TEM40" s="191"/>
      <c r="TEN40" s="191"/>
      <c r="TEO40" s="191"/>
      <c r="TEP40" s="191"/>
      <c r="TEQ40" s="191"/>
      <c r="TER40" s="191"/>
      <c r="TES40" s="191"/>
      <c r="TET40" s="191"/>
      <c r="TEU40" s="191"/>
      <c r="TEV40" s="191"/>
      <c r="TEW40" s="191"/>
      <c r="TEX40" s="191"/>
      <c r="TEY40" s="191"/>
      <c r="TEZ40" s="191"/>
      <c r="TFA40" s="191"/>
      <c r="TFB40" s="191"/>
      <c r="TFC40" s="191"/>
      <c r="TFD40" s="191"/>
      <c r="TFE40" s="191"/>
      <c r="TFF40" s="191"/>
      <c r="TFG40" s="191"/>
      <c r="TFH40" s="191"/>
      <c r="TFI40" s="191"/>
      <c r="TFJ40" s="191"/>
      <c r="TFK40" s="191"/>
      <c r="TFL40" s="191"/>
      <c r="TFM40" s="191"/>
      <c r="TFN40" s="191"/>
      <c r="TFO40" s="191"/>
      <c r="TFP40" s="191"/>
      <c r="TFQ40" s="191"/>
      <c r="TFR40" s="191"/>
      <c r="TFS40" s="191"/>
      <c r="TFT40" s="191"/>
      <c r="TFU40" s="191"/>
      <c r="TFV40" s="191"/>
      <c r="TFW40" s="191"/>
      <c r="TFX40" s="191"/>
      <c r="TFY40" s="191"/>
      <c r="TFZ40" s="191"/>
      <c r="TGA40" s="191"/>
      <c r="TGB40" s="191"/>
      <c r="TGC40" s="191"/>
      <c r="TGD40" s="191"/>
      <c r="TGE40" s="191"/>
      <c r="TGF40" s="191"/>
      <c r="TGG40" s="191"/>
      <c r="TGH40" s="191"/>
      <c r="TGI40" s="191"/>
      <c r="TGJ40" s="191"/>
      <c r="TGK40" s="191"/>
      <c r="TGL40" s="191"/>
      <c r="TGM40" s="191"/>
      <c r="TGN40" s="191"/>
      <c r="TGO40" s="191"/>
      <c r="TGP40" s="191"/>
      <c r="TGQ40" s="191"/>
      <c r="TGR40" s="191"/>
      <c r="TGS40" s="191"/>
      <c r="TGT40" s="191"/>
      <c r="TGU40" s="191"/>
      <c r="TGV40" s="191"/>
      <c r="TGW40" s="191"/>
      <c r="TGX40" s="191"/>
      <c r="TGY40" s="191"/>
      <c r="TGZ40" s="191"/>
      <c r="THA40" s="191"/>
      <c r="THB40" s="191"/>
      <c r="THC40" s="191"/>
      <c r="THD40" s="191"/>
      <c r="THE40" s="191"/>
      <c r="THF40" s="191"/>
      <c r="THG40" s="191"/>
      <c r="THH40" s="191"/>
      <c r="THI40" s="191"/>
      <c r="THJ40" s="191"/>
      <c r="THK40" s="191"/>
      <c r="THL40" s="191"/>
      <c r="THM40" s="191"/>
      <c r="THN40" s="191"/>
      <c r="THO40" s="191"/>
      <c r="THP40" s="191"/>
      <c r="THQ40" s="191"/>
      <c r="THR40" s="191"/>
      <c r="THS40" s="191"/>
      <c r="THT40" s="191"/>
      <c r="THU40" s="191"/>
      <c r="THV40" s="191"/>
      <c r="THW40" s="191"/>
      <c r="THX40" s="191"/>
      <c r="THY40" s="191"/>
      <c r="THZ40" s="191"/>
      <c r="TIA40" s="191"/>
      <c r="TIB40" s="191"/>
      <c r="TIC40" s="191"/>
      <c r="TID40" s="191"/>
      <c r="TIE40" s="191"/>
      <c r="TIF40" s="191"/>
      <c r="TIG40" s="191"/>
      <c r="TIH40" s="191"/>
      <c r="TII40" s="191"/>
      <c r="TIJ40" s="191"/>
      <c r="TIK40" s="191"/>
      <c r="TIL40" s="191"/>
      <c r="TIM40" s="191"/>
      <c r="TIN40" s="191"/>
      <c r="TIO40" s="191"/>
      <c r="TIP40" s="191"/>
      <c r="TIQ40" s="191"/>
      <c r="TIR40" s="191"/>
      <c r="TIS40" s="191"/>
      <c r="TIT40" s="191"/>
      <c r="TIU40" s="191"/>
      <c r="TIV40" s="191"/>
      <c r="TIW40" s="191"/>
      <c r="TIX40" s="191"/>
      <c r="TIY40" s="191"/>
      <c r="TIZ40" s="191"/>
      <c r="TJA40" s="191"/>
      <c r="TJB40" s="191"/>
      <c r="TJC40" s="191"/>
      <c r="TJD40" s="191"/>
      <c r="TJE40" s="191"/>
      <c r="TJF40" s="191"/>
      <c r="TJG40" s="191"/>
      <c r="TJH40" s="191"/>
      <c r="TJI40" s="191"/>
      <c r="TJJ40" s="191"/>
      <c r="TJK40" s="191"/>
      <c r="TJL40" s="191"/>
      <c r="TJM40" s="191"/>
      <c r="TJN40" s="191"/>
      <c r="TJO40" s="191"/>
      <c r="TJP40" s="191"/>
      <c r="TJQ40" s="191"/>
      <c r="TJR40" s="191"/>
      <c r="TJS40" s="191"/>
      <c r="TJT40" s="191"/>
      <c r="TJU40" s="191"/>
      <c r="TJV40" s="191"/>
      <c r="TJW40" s="191"/>
      <c r="TJX40" s="191"/>
      <c r="TJY40" s="191"/>
      <c r="TJZ40" s="191"/>
      <c r="TKA40" s="191"/>
      <c r="TKB40" s="191"/>
      <c r="TKC40" s="191"/>
      <c r="TKD40" s="191"/>
      <c r="TKE40" s="191"/>
      <c r="TKF40" s="191"/>
      <c r="TKG40" s="191"/>
      <c r="TKH40" s="191"/>
      <c r="TKI40" s="191"/>
      <c r="TKJ40" s="191"/>
      <c r="TKK40" s="191"/>
      <c r="TKL40" s="191"/>
      <c r="TKM40" s="191"/>
      <c r="TKN40" s="191"/>
      <c r="TKO40" s="191"/>
      <c r="TKP40" s="191"/>
      <c r="TKQ40" s="191"/>
      <c r="TKR40" s="191"/>
      <c r="TKS40" s="191"/>
      <c r="TKT40" s="191"/>
      <c r="TKU40" s="191"/>
      <c r="TKV40" s="191"/>
      <c r="TKW40" s="191"/>
      <c r="TKX40" s="191"/>
      <c r="TKY40" s="191"/>
      <c r="TKZ40" s="191"/>
      <c r="TLA40" s="191"/>
      <c r="TLB40" s="191"/>
      <c r="TLC40" s="191"/>
      <c r="TLD40" s="191"/>
      <c r="TLE40" s="191"/>
      <c r="TLF40" s="191"/>
      <c r="TLG40" s="191"/>
      <c r="TLH40" s="191"/>
      <c r="TLI40" s="191"/>
      <c r="TLJ40" s="191"/>
      <c r="TLK40" s="191"/>
      <c r="TLL40" s="191"/>
      <c r="TLM40" s="191"/>
      <c r="TLN40" s="191"/>
      <c r="TLO40" s="191"/>
      <c r="TLP40" s="191"/>
      <c r="TLQ40" s="191"/>
      <c r="TLR40" s="191"/>
      <c r="TLS40" s="191"/>
      <c r="TLT40" s="191"/>
      <c r="TLU40" s="191"/>
      <c r="TLV40" s="191"/>
      <c r="TLW40" s="191"/>
      <c r="TLX40" s="191"/>
      <c r="TLY40" s="191"/>
      <c r="TLZ40" s="191"/>
      <c r="TMA40" s="191"/>
      <c r="TMB40" s="191"/>
      <c r="TMC40" s="191"/>
      <c r="TMD40" s="191"/>
      <c r="TME40" s="191"/>
      <c r="TMF40" s="191"/>
      <c r="TMG40" s="191"/>
      <c r="TMH40" s="191"/>
      <c r="TMI40" s="191"/>
      <c r="TMJ40" s="191"/>
      <c r="TMK40" s="191"/>
      <c r="TML40" s="191"/>
      <c r="TMM40" s="191"/>
      <c r="TMN40" s="191"/>
      <c r="TMO40" s="191"/>
      <c r="TMP40" s="191"/>
      <c r="TMQ40" s="191"/>
      <c r="TMR40" s="191"/>
      <c r="TMS40" s="191"/>
      <c r="TMT40" s="191"/>
      <c r="TMU40" s="191"/>
      <c r="TMV40" s="191"/>
      <c r="TMW40" s="191"/>
      <c r="TMX40" s="191"/>
      <c r="TMY40" s="191"/>
      <c r="TMZ40" s="191"/>
      <c r="TNA40" s="191"/>
      <c r="TNB40" s="191"/>
      <c r="TNC40" s="191"/>
      <c r="TND40" s="191"/>
      <c r="TNE40" s="191"/>
      <c r="TNF40" s="191"/>
      <c r="TNG40" s="191"/>
      <c r="TNH40" s="191"/>
      <c r="TNI40" s="191"/>
      <c r="TNJ40" s="191"/>
      <c r="TNK40" s="191"/>
      <c r="TNL40" s="191"/>
      <c r="TNM40" s="191"/>
      <c r="TNN40" s="191"/>
      <c r="TNO40" s="191"/>
      <c r="TNP40" s="191"/>
      <c r="TNQ40" s="191"/>
      <c r="TNR40" s="191"/>
      <c r="TNS40" s="191"/>
      <c r="TNT40" s="191"/>
      <c r="TNU40" s="191"/>
      <c r="TNV40" s="191"/>
      <c r="TNW40" s="191"/>
      <c r="TNX40" s="191"/>
      <c r="TNY40" s="191"/>
      <c r="TNZ40" s="191"/>
      <c r="TOA40" s="191"/>
      <c r="TOB40" s="191"/>
      <c r="TOC40" s="191"/>
      <c r="TOD40" s="191"/>
      <c r="TOE40" s="191"/>
      <c r="TOF40" s="191"/>
      <c r="TOG40" s="191"/>
      <c r="TOH40" s="191"/>
      <c r="TOI40" s="191"/>
      <c r="TOJ40" s="191"/>
      <c r="TOK40" s="191"/>
      <c r="TOL40" s="191"/>
      <c r="TOM40" s="191"/>
      <c r="TON40" s="191"/>
      <c r="TOO40" s="191"/>
      <c r="TOP40" s="191"/>
      <c r="TOQ40" s="191"/>
      <c r="TOR40" s="191"/>
      <c r="TOS40" s="191"/>
      <c r="TOT40" s="191"/>
      <c r="TOU40" s="191"/>
      <c r="TOV40" s="191"/>
      <c r="TOW40" s="191"/>
      <c r="TOX40" s="191"/>
      <c r="TOY40" s="191"/>
      <c r="TOZ40" s="191"/>
      <c r="TPA40" s="191"/>
      <c r="TPB40" s="191"/>
      <c r="TPC40" s="191"/>
      <c r="TPD40" s="191"/>
      <c r="TPE40" s="191"/>
      <c r="TPF40" s="191"/>
      <c r="TPG40" s="191"/>
      <c r="TPH40" s="191"/>
      <c r="TPI40" s="191"/>
      <c r="TPJ40" s="191"/>
      <c r="TPK40" s="191"/>
      <c r="TPL40" s="191"/>
      <c r="TPM40" s="191"/>
      <c r="TPN40" s="191"/>
      <c r="TPO40" s="191"/>
      <c r="TPP40" s="191"/>
      <c r="TPQ40" s="191"/>
      <c r="TPR40" s="191"/>
      <c r="TPS40" s="191"/>
      <c r="TPT40" s="191"/>
      <c r="TPU40" s="191"/>
      <c r="TPV40" s="191"/>
      <c r="TPW40" s="191"/>
      <c r="TPX40" s="191"/>
      <c r="TPY40" s="191"/>
      <c r="TPZ40" s="191"/>
      <c r="TQA40" s="191"/>
      <c r="TQB40" s="191"/>
      <c r="TQC40" s="191"/>
      <c r="TQD40" s="191"/>
      <c r="TQE40" s="191"/>
      <c r="TQF40" s="191"/>
      <c r="TQG40" s="191"/>
      <c r="TQH40" s="191"/>
      <c r="TQI40" s="191"/>
      <c r="TQJ40" s="191"/>
      <c r="TQK40" s="191"/>
      <c r="TQL40" s="191"/>
      <c r="TQM40" s="191"/>
      <c r="TQN40" s="191"/>
      <c r="TQO40" s="191"/>
      <c r="TQP40" s="191"/>
      <c r="TQQ40" s="191"/>
      <c r="TQR40" s="191"/>
      <c r="TQS40" s="191"/>
      <c r="TQT40" s="191"/>
      <c r="TQU40" s="191"/>
      <c r="TQV40" s="191"/>
      <c r="TQW40" s="191"/>
      <c r="TQX40" s="191"/>
      <c r="TQY40" s="191"/>
      <c r="TQZ40" s="191"/>
      <c r="TRA40" s="191"/>
      <c r="TRB40" s="191"/>
      <c r="TRC40" s="191"/>
      <c r="TRD40" s="191"/>
      <c r="TRE40" s="191"/>
      <c r="TRF40" s="191"/>
      <c r="TRG40" s="191"/>
      <c r="TRH40" s="191"/>
      <c r="TRI40" s="191"/>
      <c r="TRJ40" s="191"/>
      <c r="TRK40" s="191"/>
      <c r="TRL40" s="191"/>
      <c r="TRM40" s="191"/>
      <c r="TRN40" s="191"/>
      <c r="TRO40" s="191"/>
      <c r="TRP40" s="191"/>
      <c r="TRQ40" s="191"/>
      <c r="TRR40" s="191"/>
      <c r="TRS40" s="191"/>
      <c r="TRT40" s="191"/>
      <c r="TRU40" s="191"/>
      <c r="TRV40" s="191"/>
      <c r="TRW40" s="191"/>
      <c r="TRX40" s="191"/>
      <c r="TRY40" s="191"/>
      <c r="TRZ40" s="191"/>
      <c r="TSA40" s="191"/>
      <c r="TSB40" s="191"/>
      <c r="TSC40" s="191"/>
      <c r="TSD40" s="191"/>
      <c r="TSE40" s="191"/>
      <c r="TSF40" s="191"/>
      <c r="TSG40" s="191"/>
      <c r="TSH40" s="191"/>
      <c r="TSI40" s="191"/>
      <c r="TSJ40" s="191"/>
      <c r="TSK40" s="191"/>
      <c r="TSL40" s="191"/>
      <c r="TSM40" s="191"/>
      <c r="TSN40" s="191"/>
      <c r="TSO40" s="191"/>
      <c r="TSP40" s="191"/>
      <c r="TSQ40" s="191"/>
      <c r="TSR40" s="191"/>
      <c r="TSS40" s="191"/>
      <c r="TST40" s="191"/>
      <c r="TSU40" s="191"/>
      <c r="TSV40" s="191"/>
      <c r="TSW40" s="191"/>
      <c r="TSX40" s="191"/>
      <c r="TSY40" s="191"/>
      <c r="TSZ40" s="191"/>
      <c r="TTA40" s="191"/>
      <c r="TTB40" s="191"/>
      <c r="TTC40" s="191"/>
      <c r="TTD40" s="191"/>
      <c r="TTE40" s="191"/>
      <c r="TTF40" s="191"/>
      <c r="TTG40" s="191"/>
      <c r="TTH40" s="191"/>
      <c r="TTI40" s="191"/>
      <c r="TTJ40" s="191"/>
      <c r="TTK40" s="191"/>
      <c r="TTL40" s="191"/>
      <c r="TTM40" s="191"/>
      <c r="TTN40" s="191"/>
      <c r="TTO40" s="191"/>
      <c r="TTP40" s="191"/>
      <c r="TTQ40" s="191"/>
      <c r="TTR40" s="191"/>
      <c r="TTS40" s="191"/>
      <c r="TTT40" s="191"/>
      <c r="TTU40" s="191"/>
      <c r="TTV40" s="191"/>
      <c r="TTW40" s="191"/>
      <c r="TTX40" s="191"/>
      <c r="TTY40" s="191"/>
      <c r="TTZ40" s="191"/>
      <c r="TUA40" s="191"/>
      <c r="TUB40" s="191"/>
      <c r="TUC40" s="191"/>
      <c r="TUD40" s="191"/>
      <c r="TUE40" s="191"/>
      <c r="TUF40" s="191"/>
      <c r="TUG40" s="191"/>
      <c r="TUH40" s="191"/>
      <c r="TUI40" s="191"/>
      <c r="TUJ40" s="191"/>
      <c r="TUK40" s="191"/>
      <c r="TUL40" s="191"/>
      <c r="TUM40" s="191"/>
      <c r="TUN40" s="191"/>
      <c r="TUO40" s="191"/>
      <c r="TUP40" s="191"/>
      <c r="TUQ40" s="191"/>
      <c r="TUR40" s="191"/>
      <c r="TUS40" s="191"/>
      <c r="TUT40" s="191"/>
      <c r="TUU40" s="191"/>
      <c r="TUV40" s="191"/>
      <c r="TUW40" s="191"/>
      <c r="TUX40" s="191"/>
      <c r="TUY40" s="191"/>
      <c r="TUZ40" s="191"/>
      <c r="TVA40" s="191"/>
      <c r="TVB40" s="191"/>
      <c r="TVC40" s="191"/>
      <c r="TVD40" s="191"/>
      <c r="TVE40" s="191"/>
      <c r="TVF40" s="191"/>
      <c r="TVG40" s="191"/>
      <c r="TVH40" s="191"/>
      <c r="TVI40" s="191"/>
      <c r="TVJ40" s="191"/>
      <c r="TVK40" s="191"/>
      <c r="TVL40" s="191"/>
      <c r="TVM40" s="191"/>
      <c r="TVN40" s="191"/>
      <c r="TVO40" s="191"/>
      <c r="TVP40" s="191"/>
      <c r="TVQ40" s="191"/>
      <c r="TVR40" s="191"/>
      <c r="TVS40" s="191"/>
      <c r="TVT40" s="191"/>
      <c r="TVU40" s="191"/>
      <c r="TVV40" s="191"/>
      <c r="TVW40" s="191"/>
      <c r="TVX40" s="191"/>
      <c r="TVY40" s="191"/>
      <c r="TVZ40" s="191"/>
      <c r="TWA40" s="191"/>
      <c r="TWB40" s="191"/>
      <c r="TWC40" s="191"/>
      <c r="TWD40" s="191"/>
      <c r="TWE40" s="191"/>
      <c r="TWF40" s="191"/>
      <c r="TWG40" s="191"/>
      <c r="TWH40" s="191"/>
      <c r="TWI40" s="191"/>
      <c r="TWJ40" s="191"/>
      <c r="TWK40" s="191"/>
      <c r="TWL40" s="191"/>
      <c r="TWM40" s="191"/>
      <c r="TWN40" s="191"/>
      <c r="TWO40" s="191"/>
      <c r="TWP40" s="191"/>
      <c r="TWQ40" s="191"/>
      <c r="TWR40" s="191"/>
      <c r="TWS40" s="191"/>
      <c r="TWT40" s="191"/>
      <c r="TWU40" s="191"/>
      <c r="TWV40" s="191"/>
      <c r="TWW40" s="191"/>
      <c r="TWX40" s="191"/>
      <c r="TWY40" s="191"/>
      <c r="TWZ40" s="191"/>
      <c r="TXA40" s="191"/>
      <c r="TXB40" s="191"/>
      <c r="TXC40" s="191"/>
      <c r="TXD40" s="191"/>
      <c r="TXE40" s="191"/>
      <c r="TXF40" s="191"/>
      <c r="TXG40" s="191"/>
      <c r="TXH40" s="191"/>
      <c r="TXI40" s="191"/>
      <c r="TXJ40" s="191"/>
      <c r="TXK40" s="191"/>
      <c r="TXL40" s="191"/>
      <c r="TXM40" s="191"/>
      <c r="TXN40" s="191"/>
      <c r="TXO40" s="191"/>
      <c r="TXP40" s="191"/>
      <c r="TXQ40" s="191"/>
      <c r="TXR40" s="191"/>
      <c r="TXS40" s="191"/>
      <c r="TXT40" s="191"/>
      <c r="TXU40" s="191"/>
      <c r="TXV40" s="191"/>
      <c r="TXW40" s="191"/>
      <c r="TXX40" s="191"/>
      <c r="TXY40" s="191"/>
      <c r="TXZ40" s="191"/>
      <c r="TYA40" s="191"/>
      <c r="TYB40" s="191"/>
      <c r="TYC40" s="191"/>
      <c r="TYD40" s="191"/>
      <c r="TYE40" s="191"/>
      <c r="TYF40" s="191"/>
      <c r="TYG40" s="191"/>
      <c r="TYH40" s="191"/>
      <c r="TYI40" s="191"/>
      <c r="TYJ40" s="191"/>
      <c r="TYK40" s="191"/>
      <c r="TYL40" s="191"/>
      <c r="TYM40" s="191"/>
      <c r="TYN40" s="191"/>
      <c r="TYO40" s="191"/>
      <c r="TYP40" s="191"/>
      <c r="TYQ40" s="191"/>
      <c r="TYR40" s="191"/>
      <c r="TYS40" s="191"/>
      <c r="TYT40" s="191"/>
      <c r="TYU40" s="191"/>
      <c r="TYV40" s="191"/>
      <c r="TYW40" s="191"/>
      <c r="TYX40" s="191"/>
      <c r="TYY40" s="191"/>
      <c r="TYZ40" s="191"/>
      <c r="TZA40" s="191"/>
      <c r="TZB40" s="191"/>
      <c r="TZC40" s="191"/>
      <c r="TZD40" s="191"/>
      <c r="TZE40" s="191"/>
      <c r="TZF40" s="191"/>
      <c r="TZG40" s="191"/>
      <c r="TZH40" s="191"/>
      <c r="TZI40" s="191"/>
      <c r="TZJ40" s="191"/>
      <c r="TZK40" s="191"/>
      <c r="TZL40" s="191"/>
      <c r="TZM40" s="191"/>
      <c r="TZN40" s="191"/>
      <c r="TZO40" s="191"/>
      <c r="TZP40" s="191"/>
      <c r="TZQ40" s="191"/>
      <c r="TZR40" s="191"/>
      <c r="TZS40" s="191"/>
      <c r="TZT40" s="191"/>
      <c r="TZU40" s="191"/>
      <c r="TZV40" s="191"/>
      <c r="TZW40" s="191"/>
      <c r="TZX40" s="191"/>
      <c r="TZY40" s="191"/>
      <c r="TZZ40" s="191"/>
      <c r="UAA40" s="191"/>
      <c r="UAB40" s="191"/>
      <c r="UAC40" s="191"/>
      <c r="UAD40" s="191"/>
      <c r="UAE40" s="191"/>
      <c r="UAF40" s="191"/>
      <c r="UAG40" s="191"/>
      <c r="UAH40" s="191"/>
      <c r="UAI40" s="191"/>
      <c r="UAJ40" s="191"/>
      <c r="UAK40" s="191"/>
      <c r="UAL40" s="191"/>
      <c r="UAM40" s="191"/>
      <c r="UAN40" s="191"/>
      <c r="UAO40" s="191"/>
      <c r="UAP40" s="191"/>
      <c r="UAQ40" s="191"/>
      <c r="UAR40" s="191"/>
      <c r="UAS40" s="191"/>
      <c r="UAT40" s="191"/>
      <c r="UAU40" s="191"/>
      <c r="UAV40" s="191"/>
      <c r="UAW40" s="191"/>
      <c r="UAX40" s="191"/>
      <c r="UAY40" s="191"/>
      <c r="UAZ40" s="191"/>
      <c r="UBA40" s="191"/>
      <c r="UBB40" s="191"/>
      <c r="UBC40" s="191"/>
      <c r="UBD40" s="191"/>
      <c r="UBE40" s="191"/>
      <c r="UBF40" s="191"/>
      <c r="UBG40" s="191"/>
      <c r="UBH40" s="191"/>
      <c r="UBI40" s="191"/>
      <c r="UBJ40" s="191"/>
      <c r="UBK40" s="191"/>
      <c r="UBL40" s="191"/>
      <c r="UBM40" s="191"/>
      <c r="UBN40" s="191"/>
      <c r="UBO40" s="191"/>
      <c r="UBP40" s="191"/>
      <c r="UBQ40" s="191"/>
      <c r="UBR40" s="191"/>
      <c r="UBS40" s="191"/>
      <c r="UBT40" s="191"/>
      <c r="UBU40" s="191"/>
      <c r="UBV40" s="191"/>
      <c r="UBW40" s="191"/>
      <c r="UBX40" s="191"/>
      <c r="UBY40" s="191"/>
      <c r="UBZ40" s="191"/>
      <c r="UCA40" s="191"/>
      <c r="UCB40" s="191"/>
      <c r="UCC40" s="191"/>
      <c r="UCD40" s="191"/>
      <c r="UCE40" s="191"/>
      <c r="UCF40" s="191"/>
      <c r="UCG40" s="191"/>
      <c r="UCH40" s="191"/>
      <c r="UCI40" s="191"/>
      <c r="UCJ40" s="191"/>
      <c r="UCK40" s="191"/>
      <c r="UCL40" s="191"/>
      <c r="UCM40" s="191"/>
      <c r="UCN40" s="191"/>
      <c r="UCO40" s="191"/>
      <c r="UCP40" s="191"/>
      <c r="UCQ40" s="191"/>
      <c r="UCR40" s="191"/>
      <c r="UCS40" s="191"/>
      <c r="UCT40" s="191"/>
      <c r="UCU40" s="191"/>
      <c r="UCV40" s="191"/>
      <c r="UCW40" s="191"/>
      <c r="UCX40" s="191"/>
      <c r="UCY40" s="191"/>
      <c r="UCZ40" s="191"/>
      <c r="UDA40" s="191"/>
      <c r="UDB40" s="191"/>
      <c r="UDC40" s="191"/>
      <c r="UDD40" s="191"/>
      <c r="UDE40" s="191"/>
      <c r="UDF40" s="191"/>
      <c r="UDG40" s="191"/>
      <c r="UDH40" s="191"/>
      <c r="UDI40" s="191"/>
      <c r="UDJ40" s="191"/>
      <c r="UDK40" s="191"/>
      <c r="UDL40" s="191"/>
      <c r="UDM40" s="191"/>
      <c r="UDN40" s="191"/>
      <c r="UDO40" s="191"/>
      <c r="UDP40" s="191"/>
      <c r="UDQ40" s="191"/>
      <c r="UDR40" s="191"/>
      <c r="UDS40" s="191"/>
      <c r="UDT40" s="191"/>
      <c r="UDU40" s="191"/>
      <c r="UDV40" s="191"/>
      <c r="UDW40" s="191"/>
      <c r="UDX40" s="191"/>
      <c r="UDY40" s="191"/>
      <c r="UDZ40" s="191"/>
      <c r="UEA40" s="191"/>
      <c r="UEB40" s="191"/>
      <c r="UEC40" s="191"/>
      <c r="UED40" s="191"/>
      <c r="UEE40" s="191"/>
      <c r="UEF40" s="191"/>
      <c r="UEG40" s="191"/>
      <c r="UEH40" s="191"/>
      <c r="UEI40" s="191"/>
      <c r="UEJ40" s="191"/>
      <c r="UEK40" s="191"/>
      <c r="UEL40" s="191"/>
      <c r="UEM40" s="191"/>
      <c r="UEN40" s="191"/>
      <c r="UEO40" s="191"/>
      <c r="UEP40" s="191"/>
      <c r="UEQ40" s="191"/>
      <c r="UER40" s="191"/>
      <c r="UES40" s="191"/>
      <c r="UET40" s="191"/>
      <c r="UEU40" s="191"/>
      <c r="UEV40" s="191"/>
      <c r="UEW40" s="191"/>
      <c r="UEX40" s="191"/>
      <c r="UEY40" s="191"/>
      <c r="UEZ40" s="191"/>
      <c r="UFA40" s="191"/>
      <c r="UFB40" s="191"/>
      <c r="UFC40" s="191"/>
      <c r="UFD40" s="191"/>
      <c r="UFE40" s="191"/>
      <c r="UFF40" s="191"/>
      <c r="UFG40" s="191"/>
      <c r="UFH40" s="191"/>
      <c r="UFI40" s="191"/>
      <c r="UFJ40" s="191"/>
      <c r="UFK40" s="191"/>
      <c r="UFL40" s="191"/>
      <c r="UFM40" s="191"/>
      <c r="UFN40" s="191"/>
      <c r="UFO40" s="191"/>
      <c r="UFP40" s="191"/>
      <c r="UFQ40" s="191"/>
      <c r="UFR40" s="191"/>
      <c r="UFS40" s="191"/>
      <c r="UFT40" s="191"/>
      <c r="UFU40" s="191"/>
      <c r="UFV40" s="191"/>
      <c r="UFW40" s="191"/>
      <c r="UFX40" s="191"/>
      <c r="UFY40" s="191"/>
      <c r="UFZ40" s="191"/>
      <c r="UGA40" s="191"/>
      <c r="UGB40" s="191"/>
      <c r="UGC40" s="191"/>
      <c r="UGD40" s="191"/>
      <c r="UGE40" s="191"/>
      <c r="UGF40" s="191"/>
      <c r="UGG40" s="191"/>
      <c r="UGH40" s="191"/>
      <c r="UGI40" s="191"/>
      <c r="UGJ40" s="191"/>
      <c r="UGK40" s="191"/>
      <c r="UGL40" s="191"/>
      <c r="UGM40" s="191"/>
      <c r="UGN40" s="191"/>
      <c r="UGO40" s="191"/>
      <c r="UGP40" s="191"/>
      <c r="UGQ40" s="191"/>
      <c r="UGR40" s="191"/>
      <c r="UGS40" s="191"/>
      <c r="UGT40" s="191"/>
      <c r="UGU40" s="191"/>
      <c r="UGV40" s="191"/>
      <c r="UGW40" s="191"/>
      <c r="UGX40" s="191"/>
      <c r="UGY40" s="191"/>
      <c r="UGZ40" s="191"/>
      <c r="UHA40" s="191"/>
      <c r="UHB40" s="191"/>
      <c r="UHC40" s="191"/>
      <c r="UHD40" s="191"/>
      <c r="UHE40" s="191"/>
      <c r="UHF40" s="191"/>
      <c r="UHG40" s="191"/>
      <c r="UHH40" s="191"/>
      <c r="UHI40" s="191"/>
      <c r="UHJ40" s="191"/>
      <c r="UHK40" s="191"/>
      <c r="UHL40" s="191"/>
      <c r="UHM40" s="191"/>
      <c r="UHN40" s="191"/>
      <c r="UHO40" s="191"/>
      <c r="UHP40" s="191"/>
      <c r="UHQ40" s="191"/>
      <c r="UHR40" s="191"/>
      <c r="UHS40" s="191"/>
      <c r="UHT40" s="191"/>
      <c r="UHU40" s="191"/>
      <c r="UHV40" s="191"/>
      <c r="UHW40" s="191"/>
      <c r="UHX40" s="191"/>
      <c r="UHY40" s="191"/>
      <c r="UHZ40" s="191"/>
      <c r="UIA40" s="191"/>
      <c r="UIB40" s="191"/>
      <c r="UIC40" s="191"/>
      <c r="UID40" s="191"/>
      <c r="UIE40" s="191"/>
      <c r="UIF40" s="191"/>
      <c r="UIG40" s="191"/>
      <c r="UIH40" s="191"/>
      <c r="UII40" s="191"/>
      <c r="UIJ40" s="191"/>
      <c r="UIK40" s="191"/>
      <c r="UIL40" s="191"/>
      <c r="UIM40" s="191"/>
      <c r="UIN40" s="191"/>
      <c r="UIO40" s="191"/>
      <c r="UIP40" s="191"/>
      <c r="UIQ40" s="191"/>
      <c r="UIR40" s="191"/>
      <c r="UIS40" s="191"/>
      <c r="UIT40" s="191"/>
      <c r="UIU40" s="191"/>
      <c r="UIV40" s="191"/>
      <c r="UIW40" s="191"/>
      <c r="UIX40" s="191"/>
      <c r="UIY40" s="191"/>
      <c r="UIZ40" s="191"/>
      <c r="UJA40" s="191"/>
      <c r="UJB40" s="191"/>
      <c r="UJC40" s="191"/>
      <c r="UJD40" s="191"/>
      <c r="UJE40" s="191"/>
      <c r="UJF40" s="191"/>
      <c r="UJG40" s="191"/>
      <c r="UJH40" s="191"/>
      <c r="UJI40" s="191"/>
      <c r="UJJ40" s="191"/>
      <c r="UJK40" s="191"/>
      <c r="UJL40" s="191"/>
      <c r="UJM40" s="191"/>
      <c r="UJN40" s="191"/>
      <c r="UJO40" s="191"/>
      <c r="UJP40" s="191"/>
      <c r="UJQ40" s="191"/>
      <c r="UJR40" s="191"/>
      <c r="UJS40" s="191"/>
      <c r="UJT40" s="191"/>
      <c r="UJU40" s="191"/>
      <c r="UJV40" s="191"/>
      <c r="UJW40" s="191"/>
      <c r="UJX40" s="191"/>
      <c r="UJY40" s="191"/>
      <c r="UJZ40" s="191"/>
      <c r="UKA40" s="191"/>
      <c r="UKB40" s="191"/>
      <c r="UKC40" s="191"/>
      <c r="UKD40" s="191"/>
      <c r="UKE40" s="191"/>
      <c r="UKF40" s="191"/>
      <c r="UKG40" s="191"/>
      <c r="UKH40" s="191"/>
      <c r="UKI40" s="191"/>
      <c r="UKJ40" s="191"/>
      <c r="UKK40" s="191"/>
      <c r="UKL40" s="191"/>
      <c r="UKM40" s="191"/>
      <c r="UKN40" s="191"/>
      <c r="UKO40" s="191"/>
      <c r="UKP40" s="191"/>
      <c r="UKQ40" s="191"/>
      <c r="UKR40" s="191"/>
      <c r="UKS40" s="191"/>
      <c r="UKT40" s="191"/>
      <c r="UKU40" s="191"/>
      <c r="UKV40" s="191"/>
      <c r="UKW40" s="191"/>
      <c r="UKX40" s="191"/>
      <c r="UKY40" s="191"/>
      <c r="UKZ40" s="191"/>
      <c r="ULA40" s="191"/>
      <c r="ULB40" s="191"/>
      <c r="ULC40" s="191"/>
      <c r="ULD40" s="191"/>
      <c r="ULE40" s="191"/>
      <c r="ULF40" s="191"/>
      <c r="ULG40" s="191"/>
      <c r="ULH40" s="191"/>
      <c r="ULI40" s="191"/>
      <c r="ULJ40" s="191"/>
      <c r="ULK40" s="191"/>
      <c r="ULL40" s="191"/>
      <c r="ULM40" s="191"/>
      <c r="ULN40" s="191"/>
      <c r="ULO40" s="191"/>
      <c r="ULP40" s="191"/>
      <c r="ULQ40" s="191"/>
      <c r="ULR40" s="191"/>
      <c r="ULS40" s="191"/>
      <c r="ULT40" s="191"/>
      <c r="ULU40" s="191"/>
      <c r="ULV40" s="191"/>
      <c r="ULW40" s="191"/>
      <c r="ULX40" s="191"/>
      <c r="ULY40" s="191"/>
      <c r="ULZ40" s="191"/>
      <c r="UMA40" s="191"/>
      <c r="UMB40" s="191"/>
      <c r="UMC40" s="191"/>
      <c r="UMD40" s="191"/>
      <c r="UME40" s="191"/>
      <c r="UMF40" s="191"/>
      <c r="UMG40" s="191"/>
      <c r="UMH40" s="191"/>
      <c r="UMI40" s="191"/>
      <c r="UMJ40" s="191"/>
      <c r="UMK40" s="191"/>
      <c r="UML40" s="191"/>
      <c r="UMM40" s="191"/>
      <c r="UMN40" s="191"/>
      <c r="UMO40" s="191"/>
      <c r="UMP40" s="191"/>
      <c r="UMQ40" s="191"/>
      <c r="UMR40" s="191"/>
      <c r="UMS40" s="191"/>
      <c r="UMT40" s="191"/>
      <c r="UMU40" s="191"/>
      <c r="UMV40" s="191"/>
      <c r="UMW40" s="191"/>
      <c r="UMX40" s="191"/>
      <c r="UMY40" s="191"/>
      <c r="UMZ40" s="191"/>
      <c r="UNA40" s="191"/>
      <c r="UNB40" s="191"/>
      <c r="UNC40" s="191"/>
      <c r="UND40" s="191"/>
      <c r="UNE40" s="191"/>
      <c r="UNF40" s="191"/>
      <c r="UNG40" s="191"/>
      <c r="UNH40" s="191"/>
      <c r="UNI40" s="191"/>
      <c r="UNJ40" s="191"/>
      <c r="UNK40" s="191"/>
      <c r="UNL40" s="191"/>
      <c r="UNM40" s="191"/>
      <c r="UNN40" s="191"/>
      <c r="UNO40" s="191"/>
      <c r="UNP40" s="191"/>
      <c r="UNQ40" s="191"/>
      <c r="UNR40" s="191"/>
      <c r="UNS40" s="191"/>
      <c r="UNT40" s="191"/>
      <c r="UNU40" s="191"/>
      <c r="UNV40" s="191"/>
      <c r="UNW40" s="191"/>
      <c r="UNX40" s="191"/>
      <c r="UNY40" s="191"/>
      <c r="UNZ40" s="191"/>
      <c r="UOA40" s="191"/>
      <c r="UOB40" s="191"/>
      <c r="UOC40" s="191"/>
      <c r="UOD40" s="191"/>
      <c r="UOE40" s="191"/>
      <c r="UOF40" s="191"/>
      <c r="UOG40" s="191"/>
      <c r="UOH40" s="191"/>
      <c r="UOI40" s="191"/>
      <c r="UOJ40" s="191"/>
      <c r="UOK40" s="191"/>
      <c r="UOL40" s="191"/>
      <c r="UOM40" s="191"/>
      <c r="UON40" s="191"/>
      <c r="UOO40" s="191"/>
      <c r="UOP40" s="191"/>
      <c r="UOQ40" s="191"/>
      <c r="UOR40" s="191"/>
      <c r="UOS40" s="191"/>
      <c r="UOT40" s="191"/>
      <c r="UOU40" s="191"/>
      <c r="UOV40" s="191"/>
      <c r="UOW40" s="191"/>
      <c r="UOX40" s="191"/>
      <c r="UOY40" s="191"/>
      <c r="UOZ40" s="191"/>
      <c r="UPA40" s="191"/>
      <c r="UPB40" s="191"/>
      <c r="UPC40" s="191"/>
      <c r="UPD40" s="191"/>
      <c r="UPE40" s="191"/>
      <c r="UPF40" s="191"/>
      <c r="UPG40" s="191"/>
      <c r="UPH40" s="191"/>
      <c r="UPI40" s="191"/>
      <c r="UPJ40" s="191"/>
      <c r="UPK40" s="191"/>
      <c r="UPL40" s="191"/>
      <c r="UPM40" s="191"/>
      <c r="UPN40" s="191"/>
      <c r="UPO40" s="191"/>
      <c r="UPP40" s="191"/>
      <c r="UPQ40" s="191"/>
      <c r="UPR40" s="191"/>
      <c r="UPS40" s="191"/>
      <c r="UPT40" s="191"/>
      <c r="UPU40" s="191"/>
      <c r="UPV40" s="191"/>
      <c r="UPW40" s="191"/>
      <c r="UPX40" s="191"/>
      <c r="UPY40" s="191"/>
      <c r="UPZ40" s="191"/>
      <c r="UQA40" s="191"/>
      <c r="UQB40" s="191"/>
      <c r="UQC40" s="191"/>
      <c r="UQD40" s="191"/>
      <c r="UQE40" s="191"/>
      <c r="UQF40" s="191"/>
      <c r="UQG40" s="191"/>
      <c r="UQH40" s="191"/>
      <c r="UQI40" s="191"/>
      <c r="UQJ40" s="191"/>
      <c r="UQK40" s="191"/>
      <c r="UQL40" s="191"/>
      <c r="UQM40" s="191"/>
      <c r="UQN40" s="191"/>
      <c r="UQO40" s="191"/>
      <c r="UQP40" s="191"/>
      <c r="UQQ40" s="191"/>
      <c r="UQR40" s="191"/>
      <c r="UQS40" s="191"/>
      <c r="UQT40" s="191"/>
      <c r="UQU40" s="191"/>
      <c r="UQV40" s="191"/>
      <c r="UQW40" s="191"/>
      <c r="UQX40" s="191"/>
      <c r="UQY40" s="191"/>
      <c r="UQZ40" s="191"/>
      <c r="URA40" s="191"/>
      <c r="URB40" s="191"/>
      <c r="URC40" s="191"/>
      <c r="URD40" s="191"/>
      <c r="URE40" s="191"/>
      <c r="URF40" s="191"/>
      <c r="URG40" s="191"/>
      <c r="URH40" s="191"/>
      <c r="URI40" s="191"/>
      <c r="URJ40" s="191"/>
      <c r="URK40" s="191"/>
      <c r="URL40" s="191"/>
      <c r="URM40" s="191"/>
      <c r="URN40" s="191"/>
      <c r="URO40" s="191"/>
      <c r="URP40" s="191"/>
      <c r="URQ40" s="191"/>
      <c r="URR40" s="191"/>
      <c r="URS40" s="191"/>
      <c r="URT40" s="191"/>
      <c r="URU40" s="191"/>
      <c r="URV40" s="191"/>
      <c r="URW40" s="191"/>
      <c r="URX40" s="191"/>
      <c r="URY40" s="191"/>
      <c r="URZ40" s="191"/>
      <c r="USA40" s="191"/>
      <c r="USB40" s="191"/>
      <c r="USC40" s="191"/>
      <c r="USD40" s="191"/>
      <c r="USE40" s="191"/>
      <c r="USF40" s="191"/>
      <c r="USG40" s="191"/>
      <c r="USH40" s="191"/>
      <c r="USI40" s="191"/>
      <c r="USJ40" s="191"/>
      <c r="USK40" s="191"/>
      <c r="USL40" s="191"/>
      <c r="USM40" s="191"/>
      <c r="USN40" s="191"/>
      <c r="USO40" s="191"/>
      <c r="USP40" s="191"/>
      <c r="USQ40" s="191"/>
      <c r="USR40" s="191"/>
      <c r="USS40" s="191"/>
      <c r="UST40" s="191"/>
      <c r="USU40" s="191"/>
      <c r="USV40" s="191"/>
      <c r="USW40" s="191"/>
      <c r="USX40" s="191"/>
      <c r="USY40" s="191"/>
      <c r="USZ40" s="191"/>
      <c r="UTA40" s="191"/>
      <c r="UTB40" s="191"/>
      <c r="UTC40" s="191"/>
      <c r="UTD40" s="191"/>
      <c r="UTE40" s="191"/>
      <c r="UTF40" s="191"/>
      <c r="UTG40" s="191"/>
      <c r="UTH40" s="191"/>
      <c r="UTI40" s="191"/>
      <c r="UTJ40" s="191"/>
      <c r="UTK40" s="191"/>
      <c r="UTL40" s="191"/>
      <c r="UTM40" s="191"/>
      <c r="UTN40" s="191"/>
      <c r="UTO40" s="191"/>
      <c r="UTP40" s="191"/>
      <c r="UTQ40" s="191"/>
      <c r="UTR40" s="191"/>
      <c r="UTS40" s="191"/>
      <c r="UTT40" s="191"/>
      <c r="UTU40" s="191"/>
      <c r="UTV40" s="191"/>
      <c r="UTW40" s="191"/>
      <c r="UTX40" s="191"/>
      <c r="UTY40" s="191"/>
      <c r="UTZ40" s="191"/>
      <c r="UUA40" s="191"/>
      <c r="UUB40" s="191"/>
      <c r="UUC40" s="191"/>
      <c r="UUD40" s="191"/>
      <c r="UUE40" s="191"/>
      <c r="UUF40" s="191"/>
      <c r="UUG40" s="191"/>
      <c r="UUH40" s="191"/>
      <c r="UUI40" s="191"/>
      <c r="UUJ40" s="191"/>
      <c r="UUK40" s="191"/>
      <c r="UUL40" s="191"/>
      <c r="UUM40" s="191"/>
      <c r="UUN40" s="191"/>
      <c r="UUO40" s="191"/>
      <c r="UUP40" s="191"/>
      <c r="UUQ40" s="191"/>
      <c r="UUR40" s="191"/>
      <c r="UUS40" s="191"/>
      <c r="UUT40" s="191"/>
      <c r="UUU40" s="191"/>
      <c r="UUV40" s="191"/>
      <c r="UUW40" s="191"/>
      <c r="UUX40" s="191"/>
      <c r="UUY40" s="191"/>
      <c r="UUZ40" s="191"/>
      <c r="UVA40" s="191"/>
      <c r="UVB40" s="191"/>
      <c r="UVC40" s="191"/>
      <c r="UVD40" s="191"/>
      <c r="UVE40" s="191"/>
      <c r="UVF40" s="191"/>
      <c r="UVG40" s="191"/>
      <c r="UVH40" s="191"/>
      <c r="UVI40" s="191"/>
      <c r="UVJ40" s="191"/>
      <c r="UVK40" s="191"/>
      <c r="UVL40" s="191"/>
      <c r="UVM40" s="191"/>
      <c r="UVN40" s="191"/>
      <c r="UVO40" s="191"/>
      <c r="UVP40" s="191"/>
      <c r="UVQ40" s="191"/>
      <c r="UVR40" s="191"/>
      <c r="UVS40" s="191"/>
      <c r="UVT40" s="191"/>
      <c r="UVU40" s="191"/>
      <c r="UVV40" s="191"/>
      <c r="UVW40" s="191"/>
      <c r="UVX40" s="191"/>
      <c r="UVY40" s="191"/>
      <c r="UVZ40" s="191"/>
      <c r="UWA40" s="191"/>
      <c r="UWB40" s="191"/>
      <c r="UWC40" s="191"/>
      <c r="UWD40" s="191"/>
      <c r="UWE40" s="191"/>
      <c r="UWF40" s="191"/>
      <c r="UWG40" s="191"/>
      <c r="UWH40" s="191"/>
      <c r="UWI40" s="191"/>
      <c r="UWJ40" s="191"/>
      <c r="UWK40" s="191"/>
      <c r="UWL40" s="191"/>
      <c r="UWM40" s="191"/>
      <c r="UWN40" s="191"/>
      <c r="UWO40" s="191"/>
      <c r="UWP40" s="191"/>
      <c r="UWQ40" s="191"/>
      <c r="UWR40" s="191"/>
      <c r="UWS40" s="191"/>
      <c r="UWT40" s="191"/>
      <c r="UWU40" s="191"/>
      <c r="UWV40" s="191"/>
      <c r="UWW40" s="191"/>
      <c r="UWX40" s="191"/>
      <c r="UWY40" s="191"/>
      <c r="UWZ40" s="191"/>
      <c r="UXA40" s="191"/>
      <c r="UXB40" s="191"/>
      <c r="UXC40" s="191"/>
      <c r="UXD40" s="191"/>
      <c r="UXE40" s="191"/>
      <c r="UXF40" s="191"/>
      <c r="UXG40" s="191"/>
      <c r="UXH40" s="191"/>
      <c r="UXI40" s="191"/>
      <c r="UXJ40" s="191"/>
      <c r="UXK40" s="191"/>
      <c r="UXL40" s="191"/>
      <c r="UXM40" s="191"/>
      <c r="UXN40" s="191"/>
      <c r="UXO40" s="191"/>
      <c r="UXP40" s="191"/>
      <c r="UXQ40" s="191"/>
      <c r="UXR40" s="191"/>
      <c r="UXS40" s="191"/>
      <c r="UXT40" s="191"/>
      <c r="UXU40" s="191"/>
      <c r="UXV40" s="191"/>
      <c r="UXW40" s="191"/>
      <c r="UXX40" s="191"/>
      <c r="UXY40" s="191"/>
      <c r="UXZ40" s="191"/>
      <c r="UYA40" s="191"/>
      <c r="UYB40" s="191"/>
      <c r="UYC40" s="191"/>
      <c r="UYD40" s="191"/>
      <c r="UYE40" s="191"/>
      <c r="UYF40" s="191"/>
      <c r="UYG40" s="191"/>
      <c r="UYH40" s="191"/>
      <c r="UYI40" s="191"/>
      <c r="UYJ40" s="191"/>
      <c r="UYK40" s="191"/>
      <c r="UYL40" s="191"/>
      <c r="UYM40" s="191"/>
      <c r="UYN40" s="191"/>
      <c r="UYO40" s="191"/>
      <c r="UYP40" s="191"/>
      <c r="UYQ40" s="191"/>
      <c r="UYR40" s="191"/>
      <c r="UYS40" s="191"/>
      <c r="UYT40" s="191"/>
      <c r="UYU40" s="191"/>
      <c r="UYV40" s="191"/>
      <c r="UYW40" s="191"/>
      <c r="UYX40" s="191"/>
      <c r="UYY40" s="191"/>
      <c r="UYZ40" s="191"/>
      <c r="UZA40" s="191"/>
      <c r="UZB40" s="191"/>
      <c r="UZC40" s="191"/>
      <c r="UZD40" s="191"/>
      <c r="UZE40" s="191"/>
      <c r="UZF40" s="191"/>
      <c r="UZG40" s="191"/>
      <c r="UZH40" s="191"/>
      <c r="UZI40" s="191"/>
      <c r="UZJ40" s="191"/>
      <c r="UZK40" s="191"/>
      <c r="UZL40" s="191"/>
      <c r="UZM40" s="191"/>
      <c r="UZN40" s="191"/>
      <c r="UZO40" s="191"/>
      <c r="UZP40" s="191"/>
      <c r="UZQ40" s="191"/>
      <c r="UZR40" s="191"/>
      <c r="UZS40" s="191"/>
      <c r="UZT40" s="191"/>
      <c r="UZU40" s="191"/>
      <c r="UZV40" s="191"/>
      <c r="UZW40" s="191"/>
      <c r="UZX40" s="191"/>
      <c r="UZY40" s="191"/>
      <c r="UZZ40" s="191"/>
      <c r="VAA40" s="191"/>
      <c r="VAB40" s="191"/>
      <c r="VAC40" s="191"/>
      <c r="VAD40" s="191"/>
      <c r="VAE40" s="191"/>
      <c r="VAF40" s="191"/>
      <c r="VAG40" s="191"/>
      <c r="VAH40" s="191"/>
      <c r="VAI40" s="191"/>
      <c r="VAJ40" s="191"/>
      <c r="VAK40" s="191"/>
      <c r="VAL40" s="191"/>
      <c r="VAM40" s="191"/>
      <c r="VAN40" s="191"/>
      <c r="VAO40" s="191"/>
      <c r="VAP40" s="191"/>
      <c r="VAQ40" s="191"/>
      <c r="VAR40" s="191"/>
      <c r="VAS40" s="191"/>
      <c r="VAT40" s="191"/>
      <c r="VAU40" s="191"/>
      <c r="VAV40" s="191"/>
      <c r="VAW40" s="191"/>
      <c r="VAX40" s="191"/>
      <c r="VAY40" s="191"/>
      <c r="VAZ40" s="191"/>
      <c r="VBA40" s="191"/>
      <c r="VBB40" s="191"/>
      <c r="VBC40" s="191"/>
      <c r="VBD40" s="191"/>
      <c r="VBE40" s="191"/>
      <c r="VBF40" s="191"/>
      <c r="VBG40" s="191"/>
      <c r="VBH40" s="191"/>
      <c r="VBI40" s="191"/>
      <c r="VBJ40" s="191"/>
      <c r="VBK40" s="191"/>
      <c r="VBL40" s="191"/>
      <c r="VBM40" s="191"/>
      <c r="VBN40" s="191"/>
      <c r="VBO40" s="191"/>
      <c r="VBP40" s="191"/>
      <c r="VBQ40" s="191"/>
      <c r="VBR40" s="191"/>
      <c r="VBS40" s="191"/>
      <c r="VBT40" s="191"/>
      <c r="VBU40" s="191"/>
      <c r="VBV40" s="191"/>
      <c r="VBW40" s="191"/>
      <c r="VBX40" s="191"/>
      <c r="VBY40" s="191"/>
      <c r="VBZ40" s="191"/>
      <c r="VCA40" s="191"/>
      <c r="VCB40" s="191"/>
      <c r="VCC40" s="191"/>
      <c r="VCD40" s="191"/>
      <c r="VCE40" s="191"/>
      <c r="VCF40" s="191"/>
      <c r="VCG40" s="191"/>
      <c r="VCH40" s="191"/>
      <c r="VCI40" s="191"/>
      <c r="VCJ40" s="191"/>
      <c r="VCK40" s="191"/>
      <c r="VCL40" s="191"/>
      <c r="VCM40" s="191"/>
      <c r="VCN40" s="191"/>
      <c r="VCO40" s="191"/>
      <c r="VCP40" s="191"/>
      <c r="VCQ40" s="191"/>
      <c r="VCR40" s="191"/>
      <c r="VCS40" s="191"/>
      <c r="VCT40" s="191"/>
      <c r="VCU40" s="191"/>
      <c r="VCV40" s="191"/>
      <c r="VCW40" s="191"/>
      <c r="VCX40" s="191"/>
      <c r="VCY40" s="191"/>
      <c r="VCZ40" s="191"/>
      <c r="VDA40" s="191"/>
      <c r="VDB40" s="191"/>
      <c r="VDC40" s="191"/>
      <c r="VDD40" s="191"/>
      <c r="VDE40" s="191"/>
      <c r="VDF40" s="191"/>
      <c r="VDG40" s="191"/>
      <c r="VDH40" s="191"/>
      <c r="VDI40" s="191"/>
      <c r="VDJ40" s="191"/>
      <c r="VDK40" s="191"/>
      <c r="VDL40" s="191"/>
      <c r="VDM40" s="191"/>
      <c r="VDN40" s="191"/>
      <c r="VDO40" s="191"/>
      <c r="VDP40" s="191"/>
      <c r="VDQ40" s="191"/>
      <c r="VDR40" s="191"/>
      <c r="VDS40" s="191"/>
      <c r="VDT40" s="191"/>
      <c r="VDU40" s="191"/>
      <c r="VDV40" s="191"/>
      <c r="VDW40" s="191"/>
      <c r="VDX40" s="191"/>
      <c r="VDY40" s="191"/>
      <c r="VDZ40" s="191"/>
      <c r="VEA40" s="191"/>
      <c r="VEB40" s="191"/>
      <c r="VEC40" s="191"/>
      <c r="VED40" s="191"/>
      <c r="VEE40" s="191"/>
      <c r="VEF40" s="191"/>
      <c r="VEG40" s="191"/>
      <c r="VEH40" s="191"/>
      <c r="VEI40" s="191"/>
      <c r="VEJ40" s="191"/>
      <c r="VEK40" s="191"/>
      <c r="VEL40" s="191"/>
      <c r="VEM40" s="191"/>
      <c r="VEN40" s="191"/>
      <c r="VEO40" s="191"/>
      <c r="VEP40" s="191"/>
      <c r="VEQ40" s="191"/>
      <c r="VER40" s="191"/>
      <c r="VES40" s="191"/>
      <c r="VET40" s="191"/>
      <c r="VEU40" s="191"/>
      <c r="VEV40" s="191"/>
      <c r="VEW40" s="191"/>
      <c r="VEX40" s="191"/>
      <c r="VEY40" s="191"/>
      <c r="VEZ40" s="191"/>
      <c r="VFA40" s="191"/>
      <c r="VFB40" s="191"/>
      <c r="VFC40" s="191"/>
      <c r="VFD40" s="191"/>
      <c r="VFE40" s="191"/>
      <c r="VFF40" s="191"/>
      <c r="VFG40" s="191"/>
      <c r="VFH40" s="191"/>
      <c r="VFI40" s="191"/>
      <c r="VFJ40" s="191"/>
      <c r="VFK40" s="191"/>
      <c r="VFL40" s="191"/>
      <c r="VFM40" s="191"/>
      <c r="VFN40" s="191"/>
      <c r="VFO40" s="191"/>
      <c r="VFP40" s="191"/>
      <c r="VFQ40" s="191"/>
      <c r="VFR40" s="191"/>
      <c r="VFS40" s="191"/>
      <c r="VFT40" s="191"/>
      <c r="VFU40" s="191"/>
      <c r="VFV40" s="191"/>
      <c r="VFW40" s="191"/>
      <c r="VFX40" s="191"/>
      <c r="VFY40" s="191"/>
      <c r="VFZ40" s="191"/>
      <c r="VGA40" s="191"/>
      <c r="VGB40" s="191"/>
      <c r="VGC40" s="191"/>
      <c r="VGD40" s="191"/>
      <c r="VGE40" s="191"/>
      <c r="VGF40" s="191"/>
      <c r="VGG40" s="191"/>
      <c r="VGH40" s="191"/>
      <c r="VGI40" s="191"/>
      <c r="VGJ40" s="191"/>
      <c r="VGK40" s="191"/>
      <c r="VGL40" s="191"/>
      <c r="VGM40" s="191"/>
      <c r="VGN40" s="191"/>
      <c r="VGO40" s="191"/>
      <c r="VGP40" s="191"/>
      <c r="VGQ40" s="191"/>
      <c r="VGR40" s="191"/>
      <c r="VGS40" s="191"/>
      <c r="VGT40" s="191"/>
      <c r="VGU40" s="191"/>
      <c r="VGV40" s="191"/>
      <c r="VGW40" s="191"/>
      <c r="VGX40" s="191"/>
      <c r="VGY40" s="191"/>
      <c r="VGZ40" s="191"/>
      <c r="VHA40" s="191"/>
      <c r="VHB40" s="191"/>
      <c r="VHC40" s="191"/>
      <c r="VHD40" s="191"/>
      <c r="VHE40" s="191"/>
      <c r="VHF40" s="191"/>
      <c r="VHG40" s="191"/>
      <c r="VHH40" s="191"/>
      <c r="VHI40" s="191"/>
      <c r="VHJ40" s="191"/>
      <c r="VHK40" s="191"/>
      <c r="VHL40" s="191"/>
      <c r="VHM40" s="191"/>
      <c r="VHN40" s="191"/>
      <c r="VHO40" s="191"/>
      <c r="VHP40" s="191"/>
      <c r="VHQ40" s="191"/>
      <c r="VHR40" s="191"/>
      <c r="VHS40" s="191"/>
      <c r="VHT40" s="191"/>
      <c r="VHU40" s="191"/>
      <c r="VHV40" s="191"/>
      <c r="VHW40" s="191"/>
      <c r="VHX40" s="191"/>
      <c r="VHY40" s="191"/>
      <c r="VHZ40" s="191"/>
      <c r="VIA40" s="191"/>
      <c r="VIB40" s="191"/>
      <c r="VIC40" s="191"/>
      <c r="VID40" s="191"/>
      <c r="VIE40" s="191"/>
      <c r="VIF40" s="191"/>
      <c r="VIG40" s="191"/>
      <c r="VIH40" s="191"/>
      <c r="VII40" s="191"/>
      <c r="VIJ40" s="191"/>
      <c r="VIK40" s="191"/>
      <c r="VIL40" s="191"/>
      <c r="VIM40" s="191"/>
      <c r="VIN40" s="191"/>
      <c r="VIO40" s="191"/>
      <c r="VIP40" s="191"/>
      <c r="VIQ40" s="191"/>
      <c r="VIR40" s="191"/>
      <c r="VIS40" s="191"/>
      <c r="VIT40" s="191"/>
      <c r="VIU40" s="191"/>
      <c r="VIV40" s="191"/>
      <c r="VIW40" s="191"/>
      <c r="VIX40" s="191"/>
      <c r="VIY40" s="191"/>
      <c r="VIZ40" s="191"/>
      <c r="VJA40" s="191"/>
      <c r="VJB40" s="191"/>
      <c r="VJC40" s="191"/>
      <c r="VJD40" s="191"/>
      <c r="VJE40" s="191"/>
      <c r="VJF40" s="191"/>
      <c r="VJG40" s="191"/>
      <c r="VJH40" s="191"/>
      <c r="VJI40" s="191"/>
      <c r="VJJ40" s="191"/>
      <c r="VJK40" s="191"/>
      <c r="VJL40" s="191"/>
      <c r="VJM40" s="191"/>
      <c r="VJN40" s="191"/>
      <c r="VJO40" s="191"/>
      <c r="VJP40" s="191"/>
      <c r="VJQ40" s="191"/>
      <c r="VJR40" s="191"/>
      <c r="VJS40" s="191"/>
      <c r="VJT40" s="191"/>
      <c r="VJU40" s="191"/>
      <c r="VJV40" s="191"/>
      <c r="VJW40" s="191"/>
      <c r="VJX40" s="191"/>
      <c r="VJY40" s="191"/>
      <c r="VJZ40" s="191"/>
      <c r="VKA40" s="191"/>
      <c r="VKB40" s="191"/>
      <c r="VKC40" s="191"/>
      <c r="VKD40" s="191"/>
      <c r="VKE40" s="191"/>
      <c r="VKF40" s="191"/>
      <c r="VKG40" s="191"/>
      <c r="VKH40" s="191"/>
      <c r="VKI40" s="191"/>
      <c r="VKJ40" s="191"/>
      <c r="VKK40" s="191"/>
      <c r="VKL40" s="191"/>
      <c r="VKM40" s="191"/>
      <c r="VKN40" s="191"/>
      <c r="VKO40" s="191"/>
      <c r="VKP40" s="191"/>
      <c r="VKQ40" s="191"/>
      <c r="VKR40" s="191"/>
      <c r="VKS40" s="191"/>
      <c r="VKT40" s="191"/>
      <c r="VKU40" s="191"/>
      <c r="VKV40" s="191"/>
      <c r="VKW40" s="191"/>
      <c r="VKX40" s="191"/>
      <c r="VKY40" s="191"/>
      <c r="VKZ40" s="191"/>
      <c r="VLA40" s="191"/>
      <c r="VLB40" s="191"/>
      <c r="VLC40" s="191"/>
      <c r="VLD40" s="191"/>
      <c r="VLE40" s="191"/>
      <c r="VLF40" s="191"/>
      <c r="VLG40" s="191"/>
      <c r="VLH40" s="191"/>
      <c r="VLI40" s="191"/>
      <c r="VLJ40" s="191"/>
      <c r="VLK40" s="191"/>
      <c r="VLL40" s="191"/>
      <c r="VLM40" s="191"/>
      <c r="VLN40" s="191"/>
      <c r="VLO40" s="191"/>
      <c r="VLP40" s="191"/>
      <c r="VLQ40" s="191"/>
      <c r="VLR40" s="191"/>
      <c r="VLS40" s="191"/>
      <c r="VLT40" s="191"/>
      <c r="VLU40" s="191"/>
      <c r="VLV40" s="191"/>
      <c r="VLW40" s="191"/>
      <c r="VLX40" s="191"/>
      <c r="VLY40" s="191"/>
      <c r="VLZ40" s="191"/>
      <c r="VMA40" s="191"/>
      <c r="VMB40" s="191"/>
      <c r="VMC40" s="191"/>
      <c r="VMD40" s="191"/>
      <c r="VME40" s="191"/>
      <c r="VMF40" s="191"/>
      <c r="VMG40" s="191"/>
      <c r="VMH40" s="191"/>
      <c r="VMI40" s="191"/>
      <c r="VMJ40" s="191"/>
      <c r="VMK40" s="191"/>
      <c r="VML40" s="191"/>
      <c r="VMM40" s="191"/>
      <c r="VMN40" s="191"/>
      <c r="VMO40" s="191"/>
      <c r="VMP40" s="191"/>
      <c r="VMQ40" s="191"/>
      <c r="VMR40" s="191"/>
      <c r="VMS40" s="191"/>
      <c r="VMT40" s="191"/>
      <c r="VMU40" s="191"/>
      <c r="VMV40" s="191"/>
      <c r="VMW40" s="191"/>
      <c r="VMX40" s="191"/>
      <c r="VMY40" s="191"/>
      <c r="VMZ40" s="191"/>
      <c r="VNA40" s="191"/>
      <c r="VNB40" s="191"/>
      <c r="VNC40" s="191"/>
      <c r="VND40" s="191"/>
      <c r="VNE40" s="191"/>
      <c r="VNF40" s="191"/>
      <c r="VNG40" s="191"/>
      <c r="VNH40" s="191"/>
      <c r="VNI40" s="191"/>
      <c r="VNJ40" s="191"/>
      <c r="VNK40" s="191"/>
      <c r="VNL40" s="191"/>
      <c r="VNM40" s="191"/>
      <c r="VNN40" s="191"/>
      <c r="VNO40" s="191"/>
      <c r="VNP40" s="191"/>
      <c r="VNQ40" s="191"/>
      <c r="VNR40" s="191"/>
      <c r="VNS40" s="191"/>
      <c r="VNT40" s="191"/>
      <c r="VNU40" s="191"/>
      <c r="VNV40" s="191"/>
      <c r="VNW40" s="191"/>
      <c r="VNX40" s="191"/>
      <c r="VNY40" s="191"/>
      <c r="VNZ40" s="191"/>
      <c r="VOA40" s="191"/>
      <c r="VOB40" s="191"/>
      <c r="VOC40" s="191"/>
      <c r="VOD40" s="191"/>
      <c r="VOE40" s="191"/>
      <c r="VOF40" s="191"/>
      <c r="VOG40" s="191"/>
      <c r="VOH40" s="191"/>
      <c r="VOI40" s="191"/>
      <c r="VOJ40" s="191"/>
      <c r="VOK40" s="191"/>
      <c r="VOL40" s="191"/>
      <c r="VOM40" s="191"/>
      <c r="VON40" s="191"/>
      <c r="VOO40" s="191"/>
      <c r="VOP40" s="191"/>
      <c r="VOQ40" s="191"/>
      <c r="VOR40" s="191"/>
      <c r="VOS40" s="191"/>
      <c r="VOT40" s="191"/>
      <c r="VOU40" s="191"/>
      <c r="VOV40" s="191"/>
      <c r="VOW40" s="191"/>
      <c r="VOX40" s="191"/>
      <c r="VOY40" s="191"/>
      <c r="VOZ40" s="191"/>
      <c r="VPA40" s="191"/>
      <c r="VPB40" s="191"/>
      <c r="VPC40" s="191"/>
      <c r="VPD40" s="191"/>
      <c r="VPE40" s="191"/>
      <c r="VPF40" s="191"/>
      <c r="VPG40" s="191"/>
      <c r="VPH40" s="191"/>
      <c r="VPI40" s="191"/>
      <c r="VPJ40" s="191"/>
      <c r="VPK40" s="191"/>
      <c r="VPL40" s="191"/>
      <c r="VPM40" s="191"/>
      <c r="VPN40" s="191"/>
      <c r="VPO40" s="191"/>
      <c r="VPP40" s="191"/>
      <c r="VPQ40" s="191"/>
      <c r="VPR40" s="191"/>
      <c r="VPS40" s="191"/>
      <c r="VPT40" s="191"/>
      <c r="VPU40" s="191"/>
      <c r="VPV40" s="191"/>
      <c r="VPW40" s="191"/>
      <c r="VPX40" s="191"/>
      <c r="VPY40" s="191"/>
      <c r="VPZ40" s="191"/>
      <c r="VQA40" s="191"/>
      <c r="VQB40" s="191"/>
      <c r="VQC40" s="191"/>
      <c r="VQD40" s="191"/>
      <c r="VQE40" s="191"/>
      <c r="VQF40" s="191"/>
      <c r="VQG40" s="191"/>
      <c r="VQH40" s="191"/>
      <c r="VQI40" s="191"/>
      <c r="VQJ40" s="191"/>
      <c r="VQK40" s="191"/>
      <c r="VQL40" s="191"/>
      <c r="VQM40" s="191"/>
      <c r="VQN40" s="191"/>
      <c r="VQO40" s="191"/>
      <c r="VQP40" s="191"/>
      <c r="VQQ40" s="191"/>
      <c r="VQR40" s="191"/>
      <c r="VQS40" s="191"/>
      <c r="VQT40" s="191"/>
      <c r="VQU40" s="191"/>
      <c r="VQV40" s="191"/>
      <c r="VQW40" s="191"/>
      <c r="VQX40" s="191"/>
      <c r="VQY40" s="191"/>
      <c r="VQZ40" s="191"/>
      <c r="VRA40" s="191"/>
      <c r="VRB40" s="191"/>
      <c r="VRC40" s="191"/>
      <c r="VRD40" s="191"/>
      <c r="VRE40" s="191"/>
      <c r="VRF40" s="191"/>
      <c r="VRG40" s="191"/>
      <c r="VRH40" s="191"/>
      <c r="VRI40" s="191"/>
      <c r="VRJ40" s="191"/>
      <c r="VRK40" s="191"/>
      <c r="VRL40" s="191"/>
      <c r="VRM40" s="191"/>
      <c r="VRN40" s="191"/>
      <c r="VRO40" s="191"/>
      <c r="VRP40" s="191"/>
      <c r="VRQ40" s="191"/>
      <c r="VRR40" s="191"/>
      <c r="VRS40" s="191"/>
      <c r="VRT40" s="191"/>
      <c r="VRU40" s="191"/>
      <c r="VRV40" s="191"/>
      <c r="VRW40" s="191"/>
      <c r="VRX40" s="191"/>
      <c r="VRY40" s="191"/>
      <c r="VRZ40" s="191"/>
      <c r="VSA40" s="191"/>
      <c r="VSB40" s="191"/>
      <c r="VSC40" s="191"/>
      <c r="VSD40" s="191"/>
      <c r="VSE40" s="191"/>
      <c r="VSF40" s="191"/>
      <c r="VSG40" s="191"/>
      <c r="VSH40" s="191"/>
      <c r="VSI40" s="191"/>
      <c r="VSJ40" s="191"/>
      <c r="VSK40" s="191"/>
      <c r="VSL40" s="191"/>
      <c r="VSM40" s="191"/>
      <c r="VSN40" s="191"/>
      <c r="VSO40" s="191"/>
      <c r="VSP40" s="191"/>
      <c r="VSQ40" s="191"/>
      <c r="VSR40" s="191"/>
      <c r="VSS40" s="191"/>
      <c r="VST40" s="191"/>
      <c r="VSU40" s="191"/>
      <c r="VSV40" s="191"/>
      <c r="VSW40" s="191"/>
      <c r="VSX40" s="191"/>
      <c r="VSY40" s="191"/>
      <c r="VSZ40" s="191"/>
      <c r="VTA40" s="191"/>
      <c r="VTB40" s="191"/>
      <c r="VTC40" s="191"/>
      <c r="VTD40" s="191"/>
      <c r="VTE40" s="191"/>
      <c r="VTF40" s="191"/>
      <c r="VTG40" s="191"/>
      <c r="VTH40" s="191"/>
      <c r="VTI40" s="191"/>
      <c r="VTJ40" s="191"/>
      <c r="VTK40" s="191"/>
      <c r="VTL40" s="191"/>
      <c r="VTM40" s="191"/>
      <c r="VTN40" s="191"/>
      <c r="VTO40" s="191"/>
      <c r="VTP40" s="191"/>
      <c r="VTQ40" s="191"/>
      <c r="VTR40" s="191"/>
      <c r="VTS40" s="191"/>
      <c r="VTT40" s="191"/>
      <c r="VTU40" s="191"/>
      <c r="VTV40" s="191"/>
      <c r="VTW40" s="191"/>
      <c r="VTX40" s="191"/>
      <c r="VTY40" s="191"/>
      <c r="VTZ40" s="191"/>
      <c r="VUA40" s="191"/>
      <c r="VUB40" s="191"/>
      <c r="VUC40" s="191"/>
      <c r="VUD40" s="191"/>
      <c r="VUE40" s="191"/>
      <c r="VUF40" s="191"/>
      <c r="VUG40" s="191"/>
      <c r="VUH40" s="191"/>
      <c r="VUI40" s="191"/>
      <c r="VUJ40" s="191"/>
      <c r="VUK40" s="191"/>
      <c r="VUL40" s="191"/>
      <c r="VUM40" s="191"/>
      <c r="VUN40" s="191"/>
      <c r="VUO40" s="191"/>
      <c r="VUP40" s="191"/>
      <c r="VUQ40" s="191"/>
      <c r="VUR40" s="191"/>
      <c r="VUS40" s="191"/>
      <c r="VUT40" s="191"/>
      <c r="VUU40" s="191"/>
      <c r="VUV40" s="191"/>
      <c r="VUW40" s="191"/>
      <c r="VUX40" s="191"/>
      <c r="VUY40" s="191"/>
      <c r="VUZ40" s="191"/>
      <c r="VVA40" s="191"/>
      <c r="VVB40" s="191"/>
      <c r="VVC40" s="191"/>
      <c r="VVD40" s="191"/>
      <c r="VVE40" s="191"/>
      <c r="VVF40" s="191"/>
      <c r="VVG40" s="191"/>
      <c r="VVH40" s="191"/>
      <c r="VVI40" s="191"/>
      <c r="VVJ40" s="191"/>
      <c r="VVK40" s="191"/>
      <c r="VVL40" s="191"/>
      <c r="VVM40" s="191"/>
      <c r="VVN40" s="191"/>
      <c r="VVO40" s="191"/>
      <c r="VVP40" s="191"/>
      <c r="VVQ40" s="191"/>
      <c r="VVR40" s="191"/>
      <c r="VVS40" s="191"/>
      <c r="VVT40" s="191"/>
      <c r="VVU40" s="191"/>
      <c r="VVV40" s="191"/>
      <c r="VVW40" s="191"/>
      <c r="VVX40" s="191"/>
      <c r="VVY40" s="191"/>
      <c r="VVZ40" s="191"/>
      <c r="VWA40" s="191"/>
      <c r="VWB40" s="191"/>
      <c r="VWC40" s="191"/>
      <c r="VWD40" s="191"/>
      <c r="VWE40" s="191"/>
      <c r="VWF40" s="191"/>
      <c r="VWG40" s="191"/>
      <c r="VWH40" s="191"/>
      <c r="VWI40" s="191"/>
      <c r="VWJ40" s="191"/>
      <c r="VWK40" s="191"/>
      <c r="VWL40" s="191"/>
      <c r="VWM40" s="191"/>
      <c r="VWN40" s="191"/>
      <c r="VWO40" s="191"/>
      <c r="VWP40" s="191"/>
      <c r="VWQ40" s="191"/>
      <c r="VWR40" s="191"/>
      <c r="VWS40" s="191"/>
      <c r="VWT40" s="191"/>
      <c r="VWU40" s="191"/>
      <c r="VWV40" s="191"/>
      <c r="VWW40" s="191"/>
      <c r="VWX40" s="191"/>
      <c r="VWY40" s="191"/>
      <c r="VWZ40" s="191"/>
      <c r="VXA40" s="191"/>
      <c r="VXB40" s="191"/>
      <c r="VXC40" s="191"/>
      <c r="VXD40" s="191"/>
      <c r="VXE40" s="191"/>
      <c r="VXF40" s="191"/>
      <c r="VXG40" s="191"/>
      <c r="VXH40" s="191"/>
      <c r="VXI40" s="191"/>
      <c r="VXJ40" s="191"/>
      <c r="VXK40" s="191"/>
      <c r="VXL40" s="191"/>
      <c r="VXM40" s="191"/>
      <c r="VXN40" s="191"/>
      <c r="VXO40" s="191"/>
      <c r="VXP40" s="191"/>
      <c r="VXQ40" s="191"/>
      <c r="VXR40" s="191"/>
      <c r="VXS40" s="191"/>
      <c r="VXT40" s="191"/>
      <c r="VXU40" s="191"/>
      <c r="VXV40" s="191"/>
      <c r="VXW40" s="191"/>
      <c r="VXX40" s="191"/>
      <c r="VXY40" s="191"/>
      <c r="VXZ40" s="191"/>
      <c r="VYA40" s="191"/>
      <c r="VYB40" s="191"/>
      <c r="VYC40" s="191"/>
      <c r="VYD40" s="191"/>
      <c r="VYE40" s="191"/>
      <c r="VYF40" s="191"/>
      <c r="VYG40" s="191"/>
      <c r="VYH40" s="191"/>
      <c r="VYI40" s="191"/>
      <c r="VYJ40" s="191"/>
      <c r="VYK40" s="191"/>
      <c r="VYL40" s="191"/>
      <c r="VYM40" s="191"/>
      <c r="VYN40" s="191"/>
      <c r="VYO40" s="191"/>
      <c r="VYP40" s="191"/>
      <c r="VYQ40" s="191"/>
      <c r="VYR40" s="191"/>
      <c r="VYS40" s="191"/>
      <c r="VYT40" s="191"/>
      <c r="VYU40" s="191"/>
      <c r="VYV40" s="191"/>
      <c r="VYW40" s="191"/>
      <c r="VYX40" s="191"/>
      <c r="VYY40" s="191"/>
      <c r="VYZ40" s="191"/>
      <c r="VZA40" s="191"/>
      <c r="VZB40" s="191"/>
      <c r="VZC40" s="191"/>
      <c r="VZD40" s="191"/>
      <c r="VZE40" s="191"/>
      <c r="VZF40" s="191"/>
      <c r="VZG40" s="191"/>
      <c r="VZH40" s="191"/>
      <c r="VZI40" s="191"/>
      <c r="VZJ40" s="191"/>
      <c r="VZK40" s="191"/>
      <c r="VZL40" s="191"/>
      <c r="VZM40" s="191"/>
      <c r="VZN40" s="191"/>
      <c r="VZO40" s="191"/>
      <c r="VZP40" s="191"/>
      <c r="VZQ40" s="191"/>
      <c r="VZR40" s="191"/>
      <c r="VZS40" s="191"/>
      <c r="VZT40" s="191"/>
      <c r="VZU40" s="191"/>
      <c r="VZV40" s="191"/>
      <c r="VZW40" s="191"/>
      <c r="VZX40" s="191"/>
      <c r="VZY40" s="191"/>
      <c r="VZZ40" s="191"/>
      <c r="WAA40" s="191"/>
      <c r="WAB40" s="191"/>
      <c r="WAC40" s="191"/>
      <c r="WAD40" s="191"/>
      <c r="WAE40" s="191"/>
      <c r="WAF40" s="191"/>
      <c r="WAG40" s="191"/>
      <c r="WAH40" s="191"/>
      <c r="WAI40" s="191"/>
      <c r="WAJ40" s="191"/>
      <c r="WAK40" s="191"/>
      <c r="WAL40" s="191"/>
      <c r="WAM40" s="191"/>
      <c r="WAN40" s="191"/>
      <c r="WAO40" s="191"/>
      <c r="WAP40" s="191"/>
      <c r="WAQ40" s="191"/>
      <c r="WAR40" s="191"/>
      <c r="WAS40" s="191"/>
      <c r="WAT40" s="191"/>
      <c r="WAU40" s="191"/>
      <c r="WAV40" s="191"/>
      <c r="WAW40" s="191"/>
      <c r="WAX40" s="191"/>
      <c r="WAY40" s="191"/>
      <c r="WAZ40" s="191"/>
      <c r="WBA40" s="191"/>
      <c r="WBB40" s="191"/>
      <c r="WBC40" s="191"/>
      <c r="WBD40" s="191"/>
      <c r="WBE40" s="191"/>
      <c r="WBF40" s="191"/>
      <c r="WBG40" s="191"/>
      <c r="WBH40" s="191"/>
      <c r="WBI40" s="191"/>
      <c r="WBJ40" s="191"/>
      <c r="WBK40" s="191"/>
      <c r="WBL40" s="191"/>
      <c r="WBM40" s="191"/>
      <c r="WBN40" s="191"/>
      <c r="WBO40" s="191"/>
      <c r="WBP40" s="191"/>
      <c r="WBQ40" s="191"/>
      <c r="WBR40" s="191"/>
      <c r="WBS40" s="191"/>
      <c r="WBT40" s="191"/>
      <c r="WBU40" s="191"/>
      <c r="WBV40" s="191"/>
      <c r="WBW40" s="191"/>
      <c r="WBX40" s="191"/>
      <c r="WBY40" s="191"/>
      <c r="WBZ40" s="191"/>
      <c r="WCA40" s="191"/>
      <c r="WCB40" s="191"/>
      <c r="WCC40" s="191"/>
      <c r="WCD40" s="191"/>
      <c r="WCE40" s="191"/>
      <c r="WCF40" s="191"/>
      <c r="WCG40" s="191"/>
      <c r="WCH40" s="191"/>
      <c r="WCI40" s="191"/>
      <c r="WCJ40" s="191"/>
      <c r="WCK40" s="191"/>
      <c r="WCL40" s="191"/>
      <c r="WCM40" s="191"/>
      <c r="WCN40" s="191"/>
      <c r="WCO40" s="191"/>
      <c r="WCP40" s="191"/>
      <c r="WCQ40" s="191"/>
      <c r="WCR40" s="191"/>
      <c r="WCS40" s="191"/>
      <c r="WCT40" s="191"/>
      <c r="WCU40" s="191"/>
      <c r="WCV40" s="191"/>
      <c r="WCW40" s="191"/>
      <c r="WCX40" s="191"/>
      <c r="WCY40" s="191"/>
      <c r="WCZ40" s="191"/>
      <c r="WDA40" s="191"/>
      <c r="WDB40" s="191"/>
      <c r="WDC40" s="191"/>
      <c r="WDD40" s="191"/>
      <c r="WDE40" s="191"/>
      <c r="WDF40" s="191"/>
      <c r="WDG40" s="191"/>
      <c r="WDH40" s="191"/>
      <c r="WDI40" s="191"/>
      <c r="WDJ40" s="191"/>
      <c r="WDK40" s="191"/>
      <c r="WDL40" s="191"/>
      <c r="WDM40" s="191"/>
      <c r="WDN40" s="191"/>
      <c r="WDO40" s="191"/>
      <c r="WDP40" s="191"/>
      <c r="WDQ40" s="191"/>
      <c r="WDR40" s="191"/>
      <c r="WDS40" s="191"/>
      <c r="WDT40" s="191"/>
      <c r="WDU40" s="191"/>
      <c r="WDV40" s="191"/>
      <c r="WDW40" s="191"/>
      <c r="WDX40" s="191"/>
      <c r="WDY40" s="191"/>
      <c r="WDZ40" s="191"/>
      <c r="WEA40" s="191"/>
      <c r="WEB40" s="191"/>
      <c r="WEC40" s="191"/>
      <c r="WED40" s="191"/>
      <c r="WEE40" s="191"/>
      <c r="WEF40" s="191"/>
      <c r="WEG40" s="191"/>
      <c r="WEH40" s="191"/>
      <c r="WEI40" s="191"/>
      <c r="WEJ40" s="191"/>
      <c r="WEK40" s="191"/>
      <c r="WEL40" s="191"/>
      <c r="WEM40" s="191"/>
      <c r="WEN40" s="191"/>
      <c r="WEO40" s="191"/>
      <c r="WEP40" s="191"/>
      <c r="WEQ40" s="191"/>
      <c r="WER40" s="191"/>
      <c r="WES40" s="191"/>
      <c r="WET40" s="191"/>
      <c r="WEU40" s="191"/>
      <c r="WEV40" s="191"/>
      <c r="WEW40" s="191"/>
      <c r="WEX40" s="191"/>
      <c r="WEY40" s="191"/>
      <c r="WEZ40" s="191"/>
      <c r="WFA40" s="191"/>
      <c r="WFB40" s="191"/>
      <c r="WFC40" s="191"/>
      <c r="WFD40" s="191"/>
      <c r="WFE40" s="191"/>
      <c r="WFF40" s="191"/>
      <c r="WFG40" s="191"/>
      <c r="WFH40" s="191"/>
      <c r="WFI40" s="191"/>
      <c r="WFJ40" s="191"/>
      <c r="WFK40" s="191"/>
      <c r="WFL40" s="191"/>
      <c r="WFM40" s="191"/>
      <c r="WFN40" s="191"/>
      <c r="WFO40" s="191"/>
      <c r="WFP40" s="191"/>
      <c r="WFQ40" s="191"/>
      <c r="WFR40" s="191"/>
      <c r="WFS40" s="191"/>
      <c r="WFT40" s="191"/>
      <c r="WFU40" s="191"/>
      <c r="WFV40" s="191"/>
      <c r="WFW40" s="191"/>
      <c r="WFX40" s="191"/>
      <c r="WFY40" s="191"/>
      <c r="WFZ40" s="191"/>
      <c r="WGA40" s="191"/>
      <c r="WGB40" s="191"/>
      <c r="WGC40" s="191"/>
      <c r="WGD40" s="191"/>
      <c r="WGE40" s="191"/>
      <c r="WGF40" s="191"/>
      <c r="WGG40" s="191"/>
      <c r="WGH40" s="191"/>
      <c r="WGI40" s="191"/>
      <c r="WGJ40" s="191"/>
      <c r="WGK40" s="191"/>
      <c r="WGL40" s="191"/>
      <c r="WGM40" s="191"/>
      <c r="WGN40" s="191"/>
      <c r="WGO40" s="191"/>
      <c r="WGP40" s="191"/>
      <c r="WGQ40" s="191"/>
      <c r="WGR40" s="191"/>
      <c r="WGS40" s="191"/>
      <c r="WGT40" s="191"/>
      <c r="WGU40" s="191"/>
      <c r="WGV40" s="191"/>
      <c r="WGW40" s="191"/>
      <c r="WGX40" s="191"/>
      <c r="WGY40" s="191"/>
      <c r="WGZ40" s="191"/>
      <c r="WHA40" s="191"/>
      <c r="WHB40" s="191"/>
      <c r="WHC40" s="191"/>
      <c r="WHD40" s="191"/>
      <c r="WHE40" s="191"/>
      <c r="WHF40" s="191"/>
      <c r="WHG40" s="191"/>
      <c r="WHH40" s="191"/>
      <c r="WHI40" s="191"/>
      <c r="WHJ40" s="191"/>
      <c r="WHK40" s="191"/>
      <c r="WHL40" s="191"/>
      <c r="WHM40" s="191"/>
      <c r="WHN40" s="191"/>
      <c r="WHO40" s="191"/>
      <c r="WHP40" s="191"/>
      <c r="WHQ40" s="191"/>
      <c r="WHR40" s="191"/>
      <c r="WHS40" s="191"/>
      <c r="WHT40" s="191"/>
      <c r="WHU40" s="191"/>
      <c r="WHV40" s="191"/>
      <c r="WHW40" s="191"/>
      <c r="WHX40" s="191"/>
      <c r="WHY40" s="191"/>
      <c r="WHZ40" s="191"/>
      <c r="WIA40" s="191"/>
      <c r="WIB40" s="191"/>
      <c r="WIC40" s="191"/>
      <c r="WID40" s="191"/>
      <c r="WIE40" s="191"/>
      <c r="WIF40" s="191"/>
      <c r="WIG40" s="191"/>
      <c r="WIH40" s="191"/>
      <c r="WII40" s="191"/>
      <c r="WIJ40" s="191"/>
      <c r="WIK40" s="191"/>
      <c r="WIL40" s="191"/>
      <c r="WIM40" s="191"/>
      <c r="WIN40" s="191"/>
      <c r="WIO40" s="191"/>
      <c r="WIP40" s="191"/>
      <c r="WIQ40" s="191"/>
      <c r="WIR40" s="191"/>
      <c r="WIS40" s="191"/>
      <c r="WIT40" s="191"/>
      <c r="WIU40" s="191"/>
      <c r="WIV40" s="191"/>
      <c r="WIW40" s="191"/>
      <c r="WIX40" s="191"/>
      <c r="WIY40" s="191"/>
      <c r="WIZ40" s="191"/>
      <c r="WJA40" s="191"/>
      <c r="WJB40" s="191"/>
      <c r="WJC40" s="191"/>
      <c r="WJD40" s="191"/>
      <c r="WJE40" s="191"/>
      <c r="WJF40" s="191"/>
      <c r="WJG40" s="191"/>
      <c r="WJH40" s="191"/>
      <c r="WJI40" s="191"/>
      <c r="WJJ40" s="191"/>
      <c r="WJK40" s="191"/>
      <c r="WJL40" s="191"/>
      <c r="WJM40" s="191"/>
      <c r="WJN40" s="191"/>
      <c r="WJO40" s="191"/>
      <c r="WJP40" s="191"/>
      <c r="WJQ40" s="191"/>
      <c r="WJR40" s="191"/>
      <c r="WJS40" s="191"/>
      <c r="WJT40" s="191"/>
      <c r="WJU40" s="191"/>
      <c r="WJV40" s="191"/>
      <c r="WJW40" s="191"/>
      <c r="WJX40" s="191"/>
      <c r="WJY40" s="191"/>
      <c r="WJZ40" s="191"/>
      <c r="WKA40" s="191"/>
      <c r="WKB40" s="191"/>
      <c r="WKC40" s="191"/>
      <c r="WKD40" s="191"/>
      <c r="WKE40" s="191"/>
      <c r="WKF40" s="191"/>
      <c r="WKG40" s="191"/>
      <c r="WKH40" s="191"/>
      <c r="WKI40" s="191"/>
      <c r="WKJ40" s="191"/>
      <c r="WKK40" s="191"/>
      <c r="WKL40" s="191"/>
      <c r="WKM40" s="191"/>
      <c r="WKN40" s="191"/>
      <c r="WKO40" s="191"/>
      <c r="WKP40" s="191"/>
      <c r="WKQ40" s="191"/>
      <c r="WKR40" s="191"/>
      <c r="WKS40" s="191"/>
      <c r="WKT40" s="191"/>
      <c r="WKU40" s="191"/>
      <c r="WKV40" s="191"/>
      <c r="WKW40" s="191"/>
      <c r="WKX40" s="191"/>
      <c r="WKY40" s="191"/>
      <c r="WKZ40" s="191"/>
      <c r="WLA40" s="191"/>
      <c r="WLB40" s="191"/>
      <c r="WLC40" s="191"/>
      <c r="WLD40" s="191"/>
      <c r="WLE40" s="191"/>
      <c r="WLF40" s="191"/>
      <c r="WLG40" s="191"/>
      <c r="WLH40" s="191"/>
      <c r="WLI40" s="191"/>
      <c r="WLJ40" s="191"/>
      <c r="WLK40" s="191"/>
      <c r="WLL40" s="191"/>
      <c r="WLM40" s="191"/>
      <c r="WLN40" s="191"/>
      <c r="WLO40" s="191"/>
      <c r="WLP40" s="191"/>
      <c r="WLQ40" s="191"/>
      <c r="WLR40" s="191"/>
      <c r="WLS40" s="191"/>
      <c r="WLT40" s="191"/>
      <c r="WLU40" s="191"/>
      <c r="WLV40" s="191"/>
      <c r="WLW40" s="191"/>
      <c r="WLX40" s="191"/>
      <c r="WLY40" s="191"/>
      <c r="WLZ40" s="191"/>
      <c r="WMA40" s="191"/>
      <c r="WMB40" s="191"/>
      <c r="WMC40" s="191"/>
      <c r="WMD40" s="191"/>
      <c r="WME40" s="191"/>
      <c r="WMF40" s="191"/>
      <c r="WMG40" s="191"/>
      <c r="WMH40" s="191"/>
      <c r="WMI40" s="191"/>
      <c r="WMJ40" s="191"/>
      <c r="WMK40" s="191"/>
      <c r="WML40" s="191"/>
      <c r="WMM40" s="191"/>
      <c r="WMN40" s="191"/>
      <c r="WMO40" s="191"/>
      <c r="WMP40" s="191"/>
      <c r="WMQ40" s="191"/>
      <c r="WMR40" s="191"/>
      <c r="WMS40" s="191"/>
      <c r="WMT40" s="191"/>
      <c r="WMU40" s="191"/>
      <c r="WMV40" s="191"/>
      <c r="WMW40" s="191"/>
      <c r="WMX40" s="191"/>
      <c r="WMY40" s="191"/>
      <c r="WMZ40" s="191"/>
      <c r="WNA40" s="191"/>
      <c r="WNB40" s="191"/>
      <c r="WNC40" s="191"/>
      <c r="WND40" s="191"/>
      <c r="WNE40" s="191"/>
      <c r="WNF40" s="191"/>
      <c r="WNG40" s="191"/>
      <c r="WNH40" s="191"/>
      <c r="WNI40" s="191"/>
      <c r="WNJ40" s="191"/>
      <c r="WNK40" s="191"/>
      <c r="WNL40" s="191"/>
      <c r="WNM40" s="191"/>
      <c r="WNN40" s="191"/>
      <c r="WNO40" s="191"/>
      <c r="WNP40" s="191"/>
      <c r="WNQ40" s="191"/>
      <c r="WNR40" s="191"/>
      <c r="WNS40" s="191"/>
      <c r="WNT40" s="191"/>
      <c r="WNU40" s="191"/>
      <c r="WNV40" s="191"/>
      <c r="WNW40" s="191"/>
      <c r="WNX40" s="191"/>
      <c r="WNY40" s="191"/>
      <c r="WNZ40" s="191"/>
      <c r="WOA40" s="191"/>
      <c r="WOB40" s="191"/>
      <c r="WOC40" s="191"/>
      <c r="WOD40" s="191"/>
      <c r="WOE40" s="191"/>
      <c r="WOF40" s="191"/>
      <c r="WOG40" s="191"/>
      <c r="WOH40" s="191"/>
      <c r="WOI40" s="191"/>
      <c r="WOJ40" s="191"/>
      <c r="WOK40" s="191"/>
      <c r="WOL40" s="191"/>
      <c r="WOM40" s="191"/>
      <c r="WON40" s="191"/>
      <c r="WOO40" s="191"/>
      <c r="WOP40" s="191"/>
      <c r="WOQ40" s="191"/>
      <c r="WOR40" s="191"/>
      <c r="WOS40" s="191"/>
      <c r="WOT40" s="191"/>
      <c r="WOU40" s="191"/>
      <c r="WOV40" s="191"/>
      <c r="WOW40" s="191"/>
      <c r="WOX40" s="191"/>
      <c r="WOY40" s="191"/>
      <c r="WOZ40" s="191"/>
      <c r="WPA40" s="191"/>
      <c r="WPB40" s="191"/>
      <c r="WPC40" s="191"/>
      <c r="WPD40" s="191"/>
      <c r="WPE40" s="191"/>
      <c r="WPF40" s="191"/>
      <c r="WPG40" s="191"/>
      <c r="WPH40" s="191"/>
      <c r="WPI40" s="191"/>
      <c r="WPJ40" s="191"/>
      <c r="WPK40" s="191"/>
      <c r="WPL40" s="191"/>
      <c r="WPM40" s="191"/>
      <c r="WPN40" s="191"/>
      <c r="WPO40" s="191"/>
      <c r="WPP40" s="191"/>
      <c r="WPQ40" s="191"/>
      <c r="WPR40" s="191"/>
      <c r="WPS40" s="191"/>
      <c r="WPT40" s="191"/>
      <c r="WPU40" s="191"/>
      <c r="WPV40" s="191"/>
      <c r="WPW40" s="191"/>
      <c r="WPX40" s="191"/>
      <c r="WPY40" s="191"/>
      <c r="WPZ40" s="191"/>
      <c r="WQA40" s="191"/>
      <c r="WQB40" s="191"/>
      <c r="WQC40" s="191"/>
      <c r="WQD40" s="191"/>
      <c r="WQE40" s="191"/>
      <c r="WQF40" s="191"/>
      <c r="WQG40" s="191"/>
      <c r="WQH40" s="191"/>
      <c r="WQI40" s="191"/>
      <c r="WQJ40" s="191"/>
      <c r="WQK40" s="191"/>
      <c r="WQL40" s="191"/>
      <c r="WQM40" s="191"/>
      <c r="WQN40" s="191"/>
      <c r="WQO40" s="191"/>
      <c r="WQP40" s="191"/>
      <c r="WQQ40" s="191"/>
      <c r="WQR40" s="191"/>
      <c r="WQS40" s="191"/>
      <c r="WQT40" s="191"/>
      <c r="WQU40" s="191"/>
      <c r="WQV40" s="191"/>
      <c r="WQW40" s="191"/>
      <c r="WQX40" s="191"/>
      <c r="WQY40" s="191"/>
      <c r="WQZ40" s="191"/>
      <c r="WRA40" s="191"/>
      <c r="WRB40" s="191"/>
      <c r="WRC40" s="191"/>
      <c r="WRD40" s="191"/>
      <c r="WRE40" s="191"/>
      <c r="WRF40" s="191"/>
      <c r="WRG40" s="191"/>
      <c r="WRH40" s="191"/>
      <c r="WRI40" s="191"/>
      <c r="WRJ40" s="191"/>
      <c r="WRK40" s="191"/>
      <c r="WRL40" s="191"/>
      <c r="WRM40" s="191"/>
      <c r="WRN40" s="191"/>
      <c r="WRO40" s="191"/>
      <c r="WRP40" s="191"/>
      <c r="WRQ40" s="191"/>
      <c r="WRR40" s="191"/>
      <c r="WRS40" s="191"/>
      <c r="WRT40" s="191"/>
      <c r="WRU40" s="191"/>
      <c r="WRV40" s="191"/>
      <c r="WRW40" s="191"/>
      <c r="WRX40" s="191"/>
      <c r="WRY40" s="191"/>
      <c r="WRZ40" s="191"/>
      <c r="WSA40" s="191"/>
      <c r="WSB40" s="191"/>
      <c r="WSC40" s="191"/>
      <c r="WSD40" s="191"/>
      <c r="WSE40" s="191"/>
      <c r="WSF40" s="191"/>
      <c r="WSG40" s="191"/>
      <c r="WSH40" s="191"/>
      <c r="WSI40" s="191"/>
      <c r="WSJ40" s="191"/>
      <c r="WSK40" s="191"/>
      <c r="WSL40" s="191"/>
      <c r="WSM40" s="191"/>
      <c r="WSN40" s="191"/>
      <c r="WSO40" s="191"/>
      <c r="WSP40" s="191"/>
      <c r="WSQ40" s="191"/>
      <c r="WSR40" s="191"/>
      <c r="WSS40" s="191"/>
      <c r="WST40" s="191"/>
      <c r="WSU40" s="191"/>
      <c r="WSV40" s="191"/>
      <c r="WSW40" s="191"/>
      <c r="WSX40" s="191"/>
      <c r="WSY40" s="191"/>
      <c r="WSZ40" s="191"/>
      <c r="WTA40" s="191"/>
      <c r="WTB40" s="191"/>
      <c r="WTC40" s="191"/>
      <c r="WTD40" s="191"/>
      <c r="WTE40" s="191"/>
      <c r="WTF40" s="191"/>
      <c r="WTG40" s="191"/>
      <c r="WTH40" s="191"/>
      <c r="WTI40" s="191"/>
      <c r="WTJ40" s="191"/>
      <c r="WTK40" s="191"/>
      <c r="WTL40" s="191"/>
      <c r="WTM40" s="191"/>
      <c r="WTN40" s="191"/>
      <c r="WTO40" s="191"/>
      <c r="WTP40" s="191"/>
      <c r="WTQ40" s="191"/>
      <c r="WTR40" s="191"/>
      <c r="WTS40" s="191"/>
      <c r="WTT40" s="191"/>
      <c r="WTU40" s="191"/>
      <c r="WTV40" s="191"/>
      <c r="WTW40" s="191"/>
      <c r="WTX40" s="191"/>
      <c r="WTY40" s="191"/>
      <c r="WTZ40" s="191"/>
      <c r="WUA40" s="191"/>
      <c r="WUB40" s="191"/>
      <c r="WUC40" s="191"/>
      <c r="WUD40" s="191"/>
      <c r="WUE40" s="191"/>
      <c r="WUF40" s="191"/>
      <c r="WUG40" s="191"/>
      <c r="WUH40" s="191"/>
      <c r="WUI40" s="191"/>
      <c r="WUJ40" s="191"/>
      <c r="WUK40" s="191"/>
      <c r="WUL40" s="191"/>
      <c r="WUM40" s="191"/>
      <c r="WUN40" s="191"/>
      <c r="WUO40" s="191"/>
      <c r="WUP40" s="191"/>
      <c r="WUQ40" s="191"/>
      <c r="WUR40" s="191"/>
      <c r="WUS40" s="191"/>
      <c r="WUT40" s="191"/>
      <c r="WUU40" s="191"/>
      <c r="WUV40" s="191"/>
      <c r="WUW40" s="191"/>
      <c r="WUX40" s="191"/>
      <c r="WUY40" s="191"/>
      <c r="WUZ40" s="191"/>
      <c r="WVA40" s="191"/>
      <c r="WVB40" s="191"/>
      <c r="WVC40" s="191"/>
      <c r="WVD40" s="191"/>
      <c r="WVE40" s="191"/>
      <c r="WVF40" s="191"/>
      <c r="WVG40" s="191"/>
      <c r="WVH40" s="191"/>
      <c r="WVI40" s="191"/>
      <c r="WVJ40" s="191"/>
      <c r="WVK40" s="191"/>
      <c r="WVL40" s="191"/>
      <c r="WVM40" s="191"/>
      <c r="WVN40" s="191"/>
      <c r="WVO40" s="191"/>
      <c r="WVP40" s="191"/>
      <c r="WVQ40" s="191"/>
      <c r="WVR40" s="191"/>
      <c r="WVS40" s="191"/>
      <c r="WVT40" s="191"/>
      <c r="WVU40" s="191"/>
      <c r="WVV40" s="191"/>
      <c r="WVW40" s="191"/>
      <c r="WVX40" s="191"/>
      <c r="WVY40" s="191"/>
      <c r="WVZ40" s="191"/>
      <c r="WWA40" s="191"/>
      <c r="WWB40" s="191"/>
      <c r="WWC40" s="191"/>
      <c r="WWD40" s="191"/>
      <c r="WWE40" s="191"/>
      <c r="WWF40" s="191"/>
      <c r="WWG40" s="191"/>
      <c r="WWH40" s="191"/>
      <c r="WWI40" s="191"/>
      <c r="WWJ40" s="191"/>
      <c r="WWK40" s="191"/>
      <c r="WWL40" s="191"/>
      <c r="WWM40" s="191"/>
    </row>
    <row r="41" spans="21:16159" ht="0" hidden="1" customHeight="1" x14ac:dyDescent="0.25"/>
    <row r="42" spans="21:16159" ht="0" hidden="1" customHeight="1" x14ac:dyDescent="0.25"/>
    <row r="43" spans="21:16159" ht="0" hidden="1" customHeight="1" x14ac:dyDescent="0.25"/>
    <row r="44" spans="21:16159" ht="0" hidden="1" customHeight="1" x14ac:dyDescent="0.25"/>
    <row r="45" spans="21:16159" ht="0" hidden="1" customHeight="1" x14ac:dyDescent="0.25"/>
    <row r="46" spans="21:16159" customFormat="1" ht="12.75" customHeight="1" x14ac:dyDescent="0.25"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1"/>
      <c r="CX46" s="191"/>
      <c r="CY46" s="191"/>
      <c r="CZ46" s="191"/>
      <c r="DA46" s="191"/>
      <c r="DB46" s="191"/>
      <c r="DC46" s="191"/>
      <c r="DD46" s="191"/>
      <c r="DE46" s="191"/>
      <c r="DF46" s="191"/>
      <c r="DG46" s="191"/>
      <c r="DH46" s="191"/>
      <c r="DI46" s="191"/>
      <c r="DJ46" s="191"/>
      <c r="DK46" s="191"/>
      <c r="DL46" s="191"/>
      <c r="DM46" s="191"/>
      <c r="DN46" s="191"/>
      <c r="DO46" s="191"/>
      <c r="DP46" s="191"/>
      <c r="DQ46" s="191"/>
      <c r="DR46" s="191"/>
      <c r="DS46" s="191"/>
      <c r="DT46" s="191"/>
      <c r="DU46" s="191"/>
      <c r="DV46" s="191"/>
      <c r="DW46" s="191"/>
      <c r="DX46" s="191"/>
      <c r="DY46" s="191"/>
      <c r="DZ46" s="191"/>
      <c r="EA46" s="191"/>
      <c r="EB46" s="191"/>
      <c r="EC46" s="191"/>
      <c r="ED46" s="191"/>
      <c r="EE46" s="191"/>
      <c r="EF46" s="191"/>
      <c r="EG46" s="191"/>
      <c r="EH46" s="191"/>
      <c r="EI46" s="191"/>
      <c r="EJ46" s="191"/>
      <c r="EK46" s="191"/>
      <c r="EL46" s="191"/>
      <c r="EM46" s="191"/>
      <c r="EN46" s="191"/>
      <c r="EO46" s="191"/>
      <c r="EP46" s="191"/>
      <c r="EQ46" s="191"/>
      <c r="ER46" s="191"/>
      <c r="ES46" s="191"/>
      <c r="ET46" s="191"/>
      <c r="EU46" s="191"/>
      <c r="EV46" s="191"/>
      <c r="EW46" s="191"/>
      <c r="EX46" s="191"/>
      <c r="EY46" s="191"/>
      <c r="EZ46" s="191"/>
      <c r="FA46" s="191"/>
      <c r="FB46" s="191"/>
      <c r="FC46" s="191"/>
      <c r="FD46" s="191"/>
      <c r="FE46" s="191"/>
      <c r="FF46" s="191"/>
      <c r="FG46" s="191"/>
      <c r="FH46" s="191"/>
      <c r="FI46" s="191"/>
      <c r="FJ46" s="191"/>
      <c r="FK46" s="191"/>
      <c r="FL46" s="191"/>
      <c r="FM46" s="191"/>
      <c r="FN46" s="191"/>
      <c r="FO46" s="191"/>
      <c r="FP46" s="191"/>
      <c r="FQ46" s="191"/>
      <c r="FR46" s="191"/>
      <c r="FS46" s="191"/>
      <c r="FT46" s="191"/>
      <c r="FU46" s="191"/>
      <c r="FV46" s="191"/>
      <c r="FW46" s="191"/>
      <c r="FX46" s="191"/>
      <c r="FY46" s="191"/>
      <c r="FZ46" s="191"/>
      <c r="GA46" s="191"/>
      <c r="GB46" s="191"/>
      <c r="GC46" s="191"/>
      <c r="GD46" s="191"/>
      <c r="GE46" s="191"/>
      <c r="GF46" s="191"/>
      <c r="GG46" s="191"/>
      <c r="GH46" s="191"/>
      <c r="GI46" s="191"/>
      <c r="GJ46" s="191"/>
      <c r="GK46" s="191"/>
      <c r="GL46" s="191"/>
      <c r="GM46" s="191"/>
      <c r="GN46" s="191"/>
      <c r="GO46" s="191"/>
      <c r="GP46" s="191"/>
      <c r="GQ46" s="191"/>
      <c r="GR46" s="191"/>
      <c r="GS46" s="191"/>
      <c r="GT46" s="191"/>
      <c r="GU46" s="191"/>
      <c r="GV46" s="191"/>
      <c r="GW46" s="191"/>
      <c r="GX46" s="191"/>
      <c r="GY46" s="191"/>
      <c r="GZ46" s="191"/>
      <c r="HA46" s="191"/>
      <c r="HB46" s="191"/>
      <c r="HC46" s="191"/>
      <c r="HD46" s="191"/>
      <c r="HE46" s="191"/>
      <c r="HF46" s="191"/>
      <c r="HG46" s="191"/>
      <c r="HH46" s="191"/>
      <c r="HI46" s="191"/>
      <c r="HJ46" s="191"/>
      <c r="HK46" s="191"/>
      <c r="HL46" s="191"/>
      <c r="HM46" s="191"/>
      <c r="HN46" s="191"/>
      <c r="HO46" s="191"/>
      <c r="HP46" s="191"/>
      <c r="HQ46" s="191"/>
      <c r="HR46" s="191"/>
      <c r="HS46" s="191"/>
      <c r="HT46" s="191"/>
      <c r="HU46" s="191"/>
      <c r="HV46" s="191"/>
      <c r="HW46" s="191"/>
      <c r="HX46" s="191"/>
      <c r="HY46" s="191"/>
      <c r="HZ46" s="191"/>
      <c r="IA46" s="191"/>
      <c r="IB46" s="191"/>
      <c r="IC46" s="191"/>
      <c r="ID46" s="191"/>
      <c r="IE46" s="191"/>
      <c r="IF46" s="191"/>
      <c r="IG46" s="191"/>
      <c r="IH46" s="191"/>
      <c r="II46" s="191"/>
      <c r="IJ46" s="191"/>
      <c r="IK46" s="191"/>
      <c r="IL46" s="191"/>
      <c r="IM46" s="191"/>
      <c r="IN46" s="191"/>
      <c r="IO46" s="191"/>
      <c r="IP46" s="191"/>
      <c r="IQ46" s="191"/>
      <c r="IR46" s="191"/>
      <c r="IS46" s="191"/>
      <c r="IT46" s="191"/>
      <c r="IU46" s="191"/>
      <c r="IV46" s="191"/>
      <c r="IW46" s="191"/>
      <c r="IX46" s="191"/>
      <c r="IY46" s="191"/>
      <c r="IZ46" s="191"/>
      <c r="JA46" s="191"/>
      <c r="JB46" s="191"/>
      <c r="JC46" s="191"/>
      <c r="JD46" s="191"/>
      <c r="JE46" s="191"/>
      <c r="JF46" s="191"/>
      <c r="JG46" s="191"/>
      <c r="JH46" s="191"/>
      <c r="JI46" s="191"/>
      <c r="JJ46" s="191"/>
      <c r="JK46" s="191"/>
      <c r="JL46" s="191"/>
      <c r="JM46" s="191"/>
      <c r="JN46" s="191"/>
      <c r="JO46" s="191"/>
      <c r="JP46" s="191"/>
      <c r="JQ46" s="191"/>
      <c r="JR46" s="191"/>
      <c r="JS46" s="191"/>
      <c r="JT46" s="191"/>
      <c r="JU46" s="191"/>
      <c r="JV46" s="191"/>
      <c r="JW46" s="191"/>
      <c r="JX46" s="191"/>
      <c r="JY46" s="191"/>
      <c r="JZ46" s="191"/>
      <c r="KA46" s="191"/>
      <c r="KB46" s="191"/>
      <c r="KC46" s="191"/>
      <c r="KD46" s="191"/>
      <c r="KE46" s="191"/>
      <c r="KF46" s="191"/>
      <c r="KG46" s="191"/>
      <c r="KH46" s="191"/>
      <c r="KI46" s="191"/>
      <c r="KJ46" s="191"/>
      <c r="KK46" s="191"/>
      <c r="KL46" s="191"/>
      <c r="KM46" s="191"/>
      <c r="KN46" s="191"/>
      <c r="KO46" s="191"/>
      <c r="KP46" s="191"/>
      <c r="KQ46" s="191"/>
      <c r="KR46" s="191"/>
      <c r="KS46" s="191"/>
      <c r="KT46" s="191"/>
      <c r="KU46" s="191"/>
      <c r="KV46" s="191"/>
      <c r="KW46" s="191"/>
      <c r="KX46" s="191"/>
      <c r="KY46" s="191"/>
      <c r="KZ46" s="191"/>
      <c r="LA46" s="191"/>
      <c r="LB46" s="191"/>
      <c r="LC46" s="191"/>
      <c r="LD46" s="191"/>
      <c r="LE46" s="191"/>
      <c r="LF46" s="191"/>
      <c r="LG46" s="191"/>
      <c r="LH46" s="191"/>
      <c r="LI46" s="191"/>
      <c r="LJ46" s="191"/>
      <c r="LK46" s="191"/>
      <c r="LL46" s="191"/>
      <c r="LM46" s="191"/>
      <c r="LN46" s="191"/>
      <c r="LO46" s="191"/>
      <c r="LP46" s="191"/>
      <c r="LQ46" s="191"/>
      <c r="LR46" s="191"/>
      <c r="LS46" s="191"/>
      <c r="LT46" s="191"/>
      <c r="LU46" s="191"/>
      <c r="LV46" s="191"/>
      <c r="LW46" s="191"/>
      <c r="LX46" s="191"/>
      <c r="LY46" s="191"/>
      <c r="LZ46" s="191"/>
      <c r="MA46" s="191"/>
      <c r="MB46" s="191"/>
      <c r="MC46" s="191"/>
      <c r="MD46" s="191"/>
      <c r="ME46" s="191"/>
      <c r="MF46" s="191"/>
      <c r="MG46" s="191"/>
      <c r="MH46" s="191"/>
      <c r="MI46" s="191"/>
      <c r="MJ46" s="191"/>
      <c r="MK46" s="191"/>
      <c r="ML46" s="191"/>
      <c r="MM46" s="191"/>
      <c r="MN46" s="191"/>
      <c r="MO46" s="191"/>
      <c r="MP46" s="191"/>
      <c r="MQ46" s="191"/>
      <c r="MR46" s="191"/>
      <c r="MS46" s="191"/>
      <c r="MT46" s="191"/>
      <c r="MU46" s="191"/>
      <c r="MV46" s="191"/>
      <c r="MW46" s="191"/>
      <c r="MX46" s="191"/>
      <c r="MY46" s="191"/>
      <c r="MZ46" s="191"/>
      <c r="NA46" s="191"/>
      <c r="NB46" s="191"/>
      <c r="NC46" s="191"/>
      <c r="ND46" s="191"/>
      <c r="NE46" s="191"/>
      <c r="NF46" s="191"/>
      <c r="NG46" s="191"/>
      <c r="NH46" s="191"/>
      <c r="NI46" s="191"/>
      <c r="NJ46" s="191"/>
      <c r="NK46" s="191"/>
      <c r="NL46" s="191"/>
      <c r="NM46" s="191"/>
      <c r="NN46" s="191"/>
      <c r="NO46" s="191"/>
      <c r="NP46" s="191"/>
      <c r="NQ46" s="191"/>
      <c r="NR46" s="191"/>
      <c r="NS46" s="191"/>
      <c r="NT46" s="191"/>
      <c r="NU46" s="191"/>
      <c r="NV46" s="191"/>
      <c r="NW46" s="191"/>
      <c r="NX46" s="191"/>
      <c r="NY46" s="191"/>
      <c r="NZ46" s="191"/>
      <c r="OA46" s="191"/>
      <c r="OB46" s="191"/>
      <c r="OC46" s="191"/>
      <c r="OD46" s="191"/>
      <c r="OE46" s="191"/>
      <c r="OF46" s="191"/>
      <c r="OG46" s="191"/>
      <c r="OH46" s="191"/>
      <c r="OI46" s="191"/>
      <c r="OJ46" s="191"/>
      <c r="OK46" s="191"/>
      <c r="OL46" s="191"/>
      <c r="OM46" s="191"/>
      <c r="ON46" s="191"/>
      <c r="OO46" s="191"/>
      <c r="OP46" s="191"/>
      <c r="OQ46" s="191"/>
      <c r="OR46" s="191"/>
      <c r="OS46" s="191"/>
      <c r="OT46" s="191"/>
      <c r="OU46" s="191"/>
      <c r="OV46" s="191"/>
      <c r="OW46" s="191"/>
      <c r="OX46" s="191"/>
      <c r="OY46" s="191"/>
      <c r="OZ46" s="191"/>
      <c r="PA46" s="191"/>
      <c r="PB46" s="191"/>
      <c r="PC46" s="191"/>
      <c r="PD46" s="191"/>
      <c r="PE46" s="191"/>
      <c r="PF46" s="191"/>
      <c r="PG46" s="191"/>
      <c r="PH46" s="191"/>
      <c r="PI46" s="191"/>
      <c r="PJ46" s="191"/>
      <c r="PK46" s="191"/>
      <c r="PL46" s="191"/>
      <c r="PM46" s="191"/>
      <c r="PN46" s="191"/>
      <c r="PO46" s="191"/>
      <c r="PP46" s="191"/>
      <c r="PQ46" s="191"/>
      <c r="PR46" s="191"/>
      <c r="PS46" s="191"/>
      <c r="PT46" s="191"/>
      <c r="PU46" s="191"/>
      <c r="PV46" s="191"/>
      <c r="PW46" s="191"/>
      <c r="PX46" s="191"/>
      <c r="PY46" s="191"/>
      <c r="PZ46" s="191"/>
      <c r="QA46" s="191"/>
      <c r="QB46" s="191"/>
      <c r="QC46" s="191"/>
      <c r="QD46" s="191"/>
      <c r="QE46" s="191"/>
      <c r="QF46" s="191"/>
      <c r="QG46" s="191"/>
      <c r="QH46" s="191"/>
      <c r="QI46" s="191"/>
      <c r="QJ46" s="191"/>
      <c r="QK46" s="191"/>
      <c r="QL46" s="191"/>
      <c r="QM46" s="191"/>
      <c r="QN46" s="191"/>
      <c r="QO46" s="191"/>
      <c r="QP46" s="191"/>
      <c r="QQ46" s="191"/>
      <c r="QR46" s="191"/>
      <c r="QS46" s="191"/>
      <c r="QT46" s="191"/>
      <c r="QU46" s="191"/>
      <c r="QV46" s="191"/>
      <c r="QW46" s="191"/>
      <c r="QX46" s="191"/>
      <c r="QY46" s="191"/>
      <c r="QZ46" s="191"/>
      <c r="RA46" s="191"/>
      <c r="RB46" s="191"/>
      <c r="RC46" s="191"/>
      <c r="RD46" s="191"/>
      <c r="RE46" s="191"/>
      <c r="RF46" s="191"/>
      <c r="RG46" s="191"/>
      <c r="RH46" s="191"/>
      <c r="RI46" s="191"/>
      <c r="RJ46" s="191"/>
      <c r="RK46" s="191"/>
      <c r="RL46" s="191"/>
      <c r="RM46" s="191"/>
      <c r="RN46" s="191"/>
      <c r="RO46" s="191"/>
      <c r="RP46" s="191"/>
      <c r="RQ46" s="191"/>
      <c r="RR46" s="191"/>
      <c r="RS46" s="191"/>
      <c r="RT46" s="191"/>
      <c r="RU46" s="191"/>
      <c r="RV46" s="191"/>
      <c r="RW46" s="191"/>
      <c r="RX46" s="191"/>
      <c r="RY46" s="191"/>
      <c r="RZ46" s="191"/>
      <c r="SA46" s="191"/>
      <c r="SB46" s="191"/>
      <c r="SC46" s="191"/>
      <c r="SD46" s="191"/>
      <c r="SE46" s="191"/>
      <c r="SF46" s="191"/>
      <c r="SG46" s="191"/>
      <c r="SH46" s="191"/>
      <c r="SI46" s="191"/>
      <c r="SJ46" s="191"/>
      <c r="SK46" s="191"/>
      <c r="SL46" s="191"/>
      <c r="SM46" s="191"/>
      <c r="SN46" s="191"/>
      <c r="SO46" s="191"/>
      <c r="SP46" s="191"/>
      <c r="SQ46" s="191"/>
      <c r="SR46" s="191"/>
      <c r="SS46" s="191"/>
      <c r="ST46" s="191"/>
      <c r="SU46" s="191"/>
      <c r="SV46" s="191"/>
      <c r="SW46" s="191"/>
      <c r="SX46" s="191"/>
      <c r="SY46" s="191"/>
      <c r="SZ46" s="191"/>
      <c r="TA46" s="191"/>
      <c r="TB46" s="191"/>
      <c r="TC46" s="191"/>
      <c r="TD46" s="191"/>
      <c r="TE46" s="191"/>
      <c r="TF46" s="191"/>
      <c r="TG46" s="191"/>
      <c r="TH46" s="191"/>
      <c r="TI46" s="191"/>
      <c r="TJ46" s="191"/>
      <c r="TK46" s="191"/>
      <c r="TL46" s="191"/>
      <c r="TM46" s="191"/>
      <c r="TN46" s="191"/>
      <c r="TO46" s="191"/>
      <c r="TP46" s="191"/>
      <c r="TQ46" s="191"/>
      <c r="TR46" s="191"/>
      <c r="TS46" s="191"/>
      <c r="TT46" s="191"/>
      <c r="TU46" s="191"/>
      <c r="TV46" s="191"/>
      <c r="TW46" s="191"/>
      <c r="TX46" s="191"/>
      <c r="TY46" s="191"/>
      <c r="TZ46" s="191"/>
      <c r="UA46" s="191"/>
      <c r="UB46" s="191"/>
      <c r="UC46" s="191"/>
      <c r="UD46" s="191"/>
      <c r="UE46" s="191"/>
      <c r="UF46" s="191"/>
      <c r="UG46" s="191"/>
      <c r="UH46" s="191"/>
      <c r="UI46" s="191"/>
      <c r="UJ46" s="191"/>
      <c r="UK46" s="191"/>
      <c r="UL46" s="191"/>
      <c r="UM46" s="191"/>
      <c r="UN46" s="191"/>
      <c r="UO46" s="191"/>
      <c r="UP46" s="191"/>
      <c r="UQ46" s="191"/>
      <c r="UR46" s="191"/>
      <c r="US46" s="191"/>
      <c r="UT46" s="191"/>
      <c r="UU46" s="191"/>
      <c r="UV46" s="191"/>
      <c r="UW46" s="191"/>
      <c r="UX46" s="191"/>
      <c r="UY46" s="191"/>
      <c r="UZ46" s="191"/>
      <c r="VA46" s="191"/>
      <c r="VB46" s="191"/>
      <c r="VC46" s="191"/>
      <c r="VD46" s="191"/>
      <c r="VE46" s="191"/>
      <c r="VF46" s="191"/>
      <c r="VG46" s="191"/>
      <c r="VH46" s="191"/>
      <c r="VI46" s="191"/>
      <c r="VJ46" s="191"/>
      <c r="VK46" s="191"/>
      <c r="VL46" s="191"/>
      <c r="VM46" s="191"/>
      <c r="VN46" s="191"/>
      <c r="VO46" s="191"/>
      <c r="VP46" s="191"/>
      <c r="VQ46" s="191"/>
      <c r="VR46" s="191"/>
      <c r="VS46" s="191"/>
      <c r="VT46" s="191"/>
      <c r="VU46" s="191"/>
      <c r="VV46" s="191"/>
      <c r="VW46" s="191"/>
      <c r="VX46" s="191"/>
      <c r="VY46" s="191"/>
      <c r="VZ46" s="191"/>
      <c r="WA46" s="191"/>
      <c r="WB46" s="191"/>
      <c r="WC46" s="191"/>
      <c r="WD46" s="191"/>
      <c r="WE46" s="191"/>
      <c r="WF46" s="191"/>
      <c r="WG46" s="191"/>
      <c r="WH46" s="191"/>
      <c r="WI46" s="191"/>
      <c r="WJ46" s="191"/>
      <c r="WK46" s="191"/>
      <c r="WL46" s="191"/>
      <c r="WM46" s="191"/>
      <c r="WN46" s="191"/>
      <c r="WO46" s="191"/>
      <c r="WP46" s="191"/>
      <c r="WQ46" s="191"/>
      <c r="WR46" s="191"/>
      <c r="WS46" s="191"/>
      <c r="WT46" s="191"/>
      <c r="WU46" s="191"/>
      <c r="WV46" s="191"/>
      <c r="WW46" s="191"/>
      <c r="WX46" s="191"/>
      <c r="WY46" s="191"/>
      <c r="WZ46" s="191"/>
      <c r="XA46" s="191"/>
      <c r="XB46" s="191"/>
      <c r="XC46" s="191"/>
      <c r="XD46" s="191"/>
      <c r="XE46" s="191"/>
      <c r="XF46" s="191"/>
      <c r="XG46" s="191"/>
      <c r="XH46" s="191"/>
      <c r="XI46" s="191"/>
      <c r="XJ46" s="191"/>
      <c r="XK46" s="191"/>
      <c r="XL46" s="191"/>
      <c r="XM46" s="191"/>
      <c r="XN46" s="191"/>
      <c r="XO46" s="191"/>
      <c r="XP46" s="191"/>
      <c r="XQ46" s="191"/>
      <c r="XR46" s="191"/>
      <c r="XS46" s="191"/>
      <c r="XT46" s="191"/>
      <c r="XU46" s="191"/>
      <c r="XV46" s="191"/>
      <c r="XW46" s="191"/>
      <c r="XX46" s="191"/>
      <c r="XY46" s="191"/>
      <c r="XZ46" s="191"/>
      <c r="YA46" s="191"/>
      <c r="YB46" s="191"/>
      <c r="YC46" s="191"/>
      <c r="YD46" s="191"/>
      <c r="YE46" s="191"/>
      <c r="YF46" s="191"/>
      <c r="YG46" s="191"/>
      <c r="YH46" s="191"/>
      <c r="YI46" s="191"/>
      <c r="YJ46" s="191"/>
      <c r="YK46" s="191"/>
      <c r="YL46" s="191"/>
      <c r="YM46" s="191"/>
      <c r="YN46" s="191"/>
      <c r="YO46" s="191"/>
      <c r="YP46" s="191"/>
      <c r="YQ46" s="191"/>
      <c r="YR46" s="191"/>
      <c r="YS46" s="191"/>
      <c r="YT46" s="191"/>
      <c r="YU46" s="191"/>
      <c r="YV46" s="191"/>
      <c r="YW46" s="191"/>
      <c r="YX46" s="191"/>
      <c r="YY46" s="191"/>
      <c r="YZ46" s="191"/>
      <c r="ZA46" s="191"/>
      <c r="ZB46" s="191"/>
      <c r="ZC46" s="191"/>
      <c r="ZD46" s="191"/>
      <c r="ZE46" s="191"/>
      <c r="ZF46" s="191"/>
      <c r="ZG46" s="191"/>
      <c r="ZH46" s="191"/>
      <c r="ZI46" s="191"/>
      <c r="ZJ46" s="191"/>
      <c r="ZK46" s="191"/>
      <c r="ZL46" s="191"/>
      <c r="ZM46" s="191"/>
      <c r="ZN46" s="191"/>
      <c r="ZO46" s="191"/>
      <c r="ZP46" s="191"/>
      <c r="ZQ46" s="191"/>
      <c r="ZR46" s="191"/>
      <c r="ZS46" s="191"/>
      <c r="ZT46" s="191"/>
      <c r="ZU46" s="191"/>
      <c r="ZV46" s="191"/>
      <c r="ZW46" s="191"/>
      <c r="ZX46" s="191"/>
      <c r="ZY46" s="191"/>
      <c r="ZZ46" s="191"/>
      <c r="AAA46" s="191"/>
      <c r="AAB46" s="191"/>
      <c r="AAC46" s="191"/>
      <c r="AAD46" s="191"/>
      <c r="AAE46" s="191"/>
      <c r="AAF46" s="191"/>
      <c r="AAG46" s="191"/>
      <c r="AAH46" s="191"/>
      <c r="AAI46" s="191"/>
      <c r="AAJ46" s="191"/>
      <c r="AAK46" s="191"/>
      <c r="AAL46" s="191"/>
      <c r="AAM46" s="191"/>
      <c r="AAN46" s="191"/>
      <c r="AAO46" s="191"/>
      <c r="AAP46" s="191"/>
      <c r="AAQ46" s="191"/>
      <c r="AAR46" s="191"/>
      <c r="AAS46" s="191"/>
      <c r="AAT46" s="191"/>
      <c r="AAU46" s="191"/>
      <c r="AAV46" s="191"/>
      <c r="AAW46" s="191"/>
      <c r="AAX46" s="191"/>
      <c r="AAY46" s="191"/>
      <c r="AAZ46" s="191"/>
      <c r="ABA46" s="191"/>
      <c r="ABB46" s="191"/>
      <c r="ABC46" s="191"/>
      <c r="ABD46" s="191"/>
      <c r="ABE46" s="191"/>
      <c r="ABF46" s="191"/>
      <c r="ABG46" s="191"/>
      <c r="ABH46" s="191"/>
      <c r="ABI46" s="191"/>
      <c r="ABJ46" s="191"/>
      <c r="ABK46" s="191"/>
      <c r="ABL46" s="191"/>
      <c r="ABM46" s="191"/>
      <c r="ABN46" s="191"/>
      <c r="ABO46" s="191"/>
      <c r="ABP46" s="191"/>
      <c r="ABQ46" s="191"/>
      <c r="ABR46" s="191"/>
      <c r="ABS46" s="191"/>
      <c r="ABT46" s="191"/>
      <c r="ABU46" s="191"/>
      <c r="ABV46" s="191"/>
      <c r="ABW46" s="191"/>
      <c r="ABX46" s="191"/>
      <c r="ABY46" s="191"/>
      <c r="ABZ46" s="191"/>
      <c r="ACA46" s="191"/>
      <c r="ACB46" s="191"/>
      <c r="ACC46" s="191"/>
      <c r="ACD46" s="191"/>
      <c r="ACE46" s="191"/>
      <c r="ACF46" s="191"/>
      <c r="ACG46" s="191"/>
      <c r="ACH46" s="191"/>
      <c r="ACI46" s="191"/>
      <c r="ACJ46" s="191"/>
      <c r="ACK46" s="191"/>
      <c r="ACL46" s="191"/>
      <c r="ACM46" s="191"/>
      <c r="ACN46" s="191"/>
      <c r="ACO46" s="191"/>
      <c r="ACP46" s="191"/>
      <c r="ACQ46" s="191"/>
      <c r="ACR46" s="191"/>
      <c r="ACS46" s="191"/>
      <c r="ACT46" s="191"/>
      <c r="ACU46" s="191"/>
      <c r="ACV46" s="191"/>
      <c r="ACW46" s="191"/>
      <c r="ACX46" s="191"/>
      <c r="ACY46" s="191"/>
      <c r="ACZ46" s="191"/>
      <c r="ADA46" s="191"/>
      <c r="ADB46" s="191"/>
      <c r="ADC46" s="191"/>
      <c r="ADD46" s="191"/>
      <c r="ADE46" s="191"/>
      <c r="ADF46" s="191"/>
      <c r="ADG46" s="191"/>
      <c r="ADH46" s="191"/>
      <c r="ADI46" s="191"/>
      <c r="ADJ46" s="191"/>
      <c r="ADK46" s="191"/>
      <c r="ADL46" s="191"/>
      <c r="ADM46" s="191"/>
      <c r="ADN46" s="191"/>
      <c r="ADO46" s="191"/>
      <c r="ADP46" s="191"/>
      <c r="ADQ46" s="191"/>
      <c r="ADR46" s="191"/>
      <c r="ADS46" s="191"/>
      <c r="ADT46" s="191"/>
      <c r="ADU46" s="191"/>
      <c r="ADV46" s="191"/>
      <c r="ADW46" s="191"/>
      <c r="ADX46" s="191"/>
      <c r="ADY46" s="191"/>
      <c r="ADZ46" s="191"/>
      <c r="AEA46" s="191"/>
      <c r="AEB46" s="191"/>
      <c r="AEC46" s="191"/>
      <c r="AED46" s="191"/>
      <c r="AEE46" s="191"/>
      <c r="AEF46" s="191"/>
      <c r="AEG46" s="191"/>
      <c r="AEH46" s="191"/>
      <c r="AEI46" s="191"/>
      <c r="AEJ46" s="191"/>
      <c r="AEK46" s="191"/>
      <c r="AEL46" s="191"/>
      <c r="AEM46" s="191"/>
      <c r="AEN46" s="191"/>
      <c r="AEO46" s="191"/>
      <c r="AEP46" s="191"/>
      <c r="AEQ46" s="191"/>
      <c r="AER46" s="191"/>
      <c r="AES46" s="191"/>
      <c r="AET46" s="191"/>
      <c r="AEU46" s="191"/>
      <c r="AEV46" s="191"/>
      <c r="AEW46" s="191"/>
      <c r="AEX46" s="191"/>
      <c r="AEY46" s="191"/>
      <c r="AEZ46" s="191"/>
      <c r="AFA46" s="191"/>
      <c r="AFB46" s="191"/>
      <c r="AFC46" s="191"/>
      <c r="AFD46" s="191"/>
      <c r="AFE46" s="191"/>
      <c r="AFF46" s="191"/>
      <c r="AFG46" s="191"/>
      <c r="AFH46" s="191"/>
      <c r="AFI46" s="191"/>
      <c r="AFJ46" s="191"/>
      <c r="AFK46" s="191"/>
      <c r="AFL46" s="191"/>
      <c r="AFM46" s="191"/>
      <c r="AFN46" s="191"/>
      <c r="AFO46" s="191"/>
      <c r="AFP46" s="191"/>
      <c r="AFQ46" s="191"/>
      <c r="AFR46" s="191"/>
      <c r="AFS46" s="191"/>
      <c r="AFT46" s="191"/>
      <c r="AFU46" s="191"/>
      <c r="AFV46" s="191"/>
      <c r="AFW46" s="191"/>
      <c r="AFX46" s="191"/>
      <c r="AFY46" s="191"/>
      <c r="AFZ46" s="191"/>
      <c r="AGA46" s="191"/>
      <c r="AGB46" s="191"/>
      <c r="AGC46" s="191"/>
      <c r="AGD46" s="191"/>
      <c r="AGE46" s="191"/>
      <c r="AGF46" s="191"/>
      <c r="AGG46" s="191"/>
      <c r="AGH46" s="191"/>
      <c r="AGI46" s="191"/>
      <c r="AGJ46" s="191"/>
      <c r="AGK46" s="191"/>
      <c r="AGL46" s="191"/>
      <c r="AGM46" s="191"/>
      <c r="AGN46" s="191"/>
      <c r="AGO46" s="191"/>
      <c r="AGP46" s="191"/>
      <c r="AGQ46" s="191"/>
      <c r="AGR46" s="191"/>
      <c r="AGS46" s="191"/>
      <c r="AGT46" s="191"/>
      <c r="AGU46" s="191"/>
      <c r="AGV46" s="191"/>
      <c r="AGW46" s="191"/>
      <c r="AGX46" s="191"/>
      <c r="AGY46" s="191"/>
      <c r="AGZ46" s="191"/>
      <c r="AHA46" s="191"/>
      <c r="AHB46" s="191"/>
      <c r="AHC46" s="191"/>
      <c r="AHD46" s="191"/>
      <c r="AHE46" s="191"/>
      <c r="AHF46" s="191"/>
      <c r="AHG46" s="191"/>
      <c r="AHH46" s="191"/>
      <c r="AHI46" s="191"/>
      <c r="AHJ46" s="191"/>
      <c r="AHK46" s="191"/>
      <c r="AHL46" s="191"/>
      <c r="AHM46" s="191"/>
      <c r="AHN46" s="191"/>
      <c r="AHO46" s="191"/>
      <c r="AHP46" s="191"/>
      <c r="AHQ46" s="191"/>
      <c r="AHR46" s="191"/>
      <c r="AHS46" s="191"/>
      <c r="AHT46" s="191"/>
      <c r="AHU46" s="191"/>
      <c r="AHV46" s="191"/>
      <c r="AHW46" s="191"/>
      <c r="AHX46" s="191"/>
      <c r="AHY46" s="191"/>
      <c r="AHZ46" s="191"/>
      <c r="AIA46" s="191"/>
      <c r="AIB46" s="191"/>
      <c r="AIC46" s="191"/>
      <c r="AID46" s="191"/>
      <c r="AIE46" s="191"/>
      <c r="AIF46" s="191"/>
      <c r="AIG46" s="191"/>
      <c r="AIH46" s="191"/>
      <c r="AII46" s="191"/>
      <c r="AIJ46" s="191"/>
      <c r="AIK46" s="191"/>
      <c r="AIL46" s="191"/>
      <c r="AIM46" s="191"/>
      <c r="AIN46" s="191"/>
      <c r="AIO46" s="191"/>
      <c r="AIP46" s="191"/>
      <c r="AIQ46" s="191"/>
      <c r="AIR46" s="191"/>
      <c r="AIS46" s="191"/>
      <c r="AIT46" s="191"/>
      <c r="AIU46" s="191"/>
      <c r="AIV46" s="191"/>
      <c r="AIW46" s="191"/>
      <c r="AIX46" s="191"/>
      <c r="AIY46" s="191"/>
      <c r="AIZ46" s="191"/>
      <c r="AJA46" s="191"/>
      <c r="AJB46" s="191"/>
      <c r="AJC46" s="191"/>
      <c r="AJD46" s="191"/>
      <c r="AJE46" s="191"/>
      <c r="AJF46" s="191"/>
      <c r="AJG46" s="191"/>
      <c r="AJH46" s="191"/>
      <c r="AJI46" s="191"/>
      <c r="AJJ46" s="191"/>
      <c r="AJK46" s="191"/>
      <c r="AJL46" s="191"/>
      <c r="AJM46" s="191"/>
      <c r="AJN46" s="191"/>
      <c r="AJO46" s="191"/>
      <c r="AJP46" s="191"/>
      <c r="AJQ46" s="191"/>
      <c r="AJR46" s="191"/>
      <c r="AJS46" s="191"/>
      <c r="AJT46" s="191"/>
      <c r="AJU46" s="191"/>
      <c r="AJV46" s="191"/>
      <c r="AJW46" s="191"/>
      <c r="AJX46" s="191"/>
      <c r="AJY46" s="191"/>
      <c r="AJZ46" s="191"/>
      <c r="AKA46" s="191"/>
      <c r="AKB46" s="191"/>
      <c r="AKC46" s="191"/>
      <c r="AKD46" s="191"/>
      <c r="AKE46" s="191"/>
      <c r="AKF46" s="191"/>
      <c r="AKG46" s="191"/>
      <c r="AKH46" s="191"/>
      <c r="AKI46" s="191"/>
      <c r="AKJ46" s="191"/>
      <c r="AKK46" s="191"/>
      <c r="AKL46" s="191"/>
      <c r="AKM46" s="191"/>
      <c r="AKN46" s="191"/>
      <c r="AKO46" s="191"/>
      <c r="AKP46" s="191"/>
      <c r="AKQ46" s="191"/>
      <c r="AKR46" s="191"/>
      <c r="AKS46" s="191"/>
      <c r="AKT46" s="191"/>
      <c r="AKU46" s="191"/>
      <c r="AKV46" s="191"/>
      <c r="AKW46" s="191"/>
      <c r="AKX46" s="191"/>
      <c r="AKY46" s="191"/>
      <c r="AKZ46" s="191"/>
      <c r="ALA46" s="191"/>
      <c r="ALB46" s="191"/>
      <c r="ALC46" s="191"/>
      <c r="ALD46" s="191"/>
      <c r="ALE46" s="191"/>
      <c r="ALF46" s="191"/>
      <c r="ALG46" s="191"/>
      <c r="ALH46" s="191"/>
      <c r="ALI46" s="191"/>
      <c r="ALJ46" s="191"/>
      <c r="ALK46" s="191"/>
      <c r="ALL46" s="191"/>
      <c r="ALM46" s="191"/>
      <c r="ALN46" s="191"/>
      <c r="ALO46" s="191"/>
      <c r="ALP46" s="191"/>
      <c r="ALQ46" s="191"/>
      <c r="ALR46" s="191"/>
      <c r="ALS46" s="191"/>
      <c r="ALT46" s="191"/>
      <c r="ALU46" s="191"/>
      <c r="ALV46" s="191"/>
      <c r="ALW46" s="191"/>
      <c r="ALX46" s="191"/>
      <c r="ALY46" s="191"/>
      <c r="ALZ46" s="191"/>
      <c r="AMA46" s="191"/>
      <c r="AMB46" s="191"/>
      <c r="AMC46" s="191"/>
      <c r="AMD46" s="191"/>
      <c r="AME46" s="191"/>
      <c r="AMF46" s="191"/>
      <c r="AMG46" s="191"/>
      <c r="AMH46" s="191"/>
      <c r="AMI46" s="191"/>
      <c r="AMJ46" s="191"/>
      <c r="AMK46" s="191"/>
      <c r="AML46" s="191"/>
      <c r="AMM46" s="191"/>
      <c r="AMN46" s="191"/>
      <c r="AMO46" s="191"/>
      <c r="AMP46" s="191"/>
      <c r="AMQ46" s="191"/>
      <c r="AMR46" s="191"/>
      <c r="AMS46" s="191"/>
      <c r="AMT46" s="191"/>
      <c r="AMU46" s="191"/>
      <c r="AMV46" s="191"/>
      <c r="AMW46" s="191"/>
      <c r="AMX46" s="191"/>
      <c r="AMY46" s="191"/>
      <c r="AMZ46" s="191"/>
      <c r="ANA46" s="191"/>
      <c r="ANB46" s="191"/>
      <c r="ANC46" s="191"/>
      <c r="AND46" s="191"/>
      <c r="ANE46" s="191"/>
      <c r="ANF46" s="191"/>
      <c r="ANG46" s="191"/>
      <c r="ANH46" s="191"/>
      <c r="ANI46" s="191"/>
      <c r="ANJ46" s="191"/>
      <c r="ANK46" s="191"/>
      <c r="ANL46" s="191"/>
      <c r="ANM46" s="191"/>
      <c r="ANN46" s="191"/>
      <c r="ANO46" s="191"/>
      <c r="ANP46" s="191"/>
      <c r="ANQ46" s="191"/>
      <c r="ANR46" s="191"/>
      <c r="ANS46" s="191"/>
      <c r="ANT46" s="191"/>
      <c r="ANU46" s="191"/>
      <c r="ANV46" s="191"/>
      <c r="ANW46" s="191"/>
      <c r="ANX46" s="191"/>
      <c r="ANY46" s="191"/>
      <c r="ANZ46" s="191"/>
      <c r="AOA46" s="191"/>
      <c r="AOB46" s="191"/>
      <c r="AOC46" s="191"/>
      <c r="AOD46" s="191"/>
      <c r="AOE46" s="191"/>
      <c r="AOF46" s="191"/>
      <c r="AOG46" s="191"/>
      <c r="AOH46" s="191"/>
      <c r="AOI46" s="191"/>
      <c r="AOJ46" s="191"/>
      <c r="AOK46" s="191"/>
      <c r="AOL46" s="191"/>
      <c r="AOM46" s="191"/>
      <c r="AON46" s="191"/>
      <c r="AOO46" s="191"/>
      <c r="AOP46" s="191"/>
      <c r="AOQ46" s="191"/>
      <c r="AOR46" s="191"/>
      <c r="AOS46" s="191"/>
      <c r="AOT46" s="191"/>
      <c r="AOU46" s="191"/>
      <c r="AOV46" s="191"/>
      <c r="AOW46" s="191"/>
      <c r="AOX46" s="191"/>
      <c r="AOY46" s="191"/>
      <c r="AOZ46" s="191"/>
      <c r="APA46" s="191"/>
      <c r="APB46" s="191"/>
      <c r="APC46" s="191"/>
      <c r="APD46" s="191"/>
      <c r="APE46" s="191"/>
      <c r="APF46" s="191"/>
      <c r="APG46" s="191"/>
      <c r="APH46" s="191"/>
      <c r="API46" s="191"/>
      <c r="APJ46" s="191"/>
      <c r="APK46" s="191"/>
      <c r="APL46" s="191"/>
      <c r="APM46" s="191"/>
      <c r="APN46" s="191"/>
      <c r="APO46" s="191"/>
      <c r="APP46" s="191"/>
      <c r="APQ46" s="191"/>
      <c r="APR46" s="191"/>
      <c r="APS46" s="191"/>
      <c r="APT46" s="191"/>
      <c r="APU46" s="191"/>
      <c r="APV46" s="191"/>
      <c r="APW46" s="191"/>
      <c r="APX46" s="191"/>
      <c r="APY46" s="191"/>
      <c r="APZ46" s="191"/>
      <c r="AQA46" s="191"/>
      <c r="AQB46" s="191"/>
      <c r="AQC46" s="191"/>
      <c r="AQD46" s="191"/>
      <c r="AQE46" s="191"/>
      <c r="AQF46" s="191"/>
      <c r="AQG46" s="191"/>
      <c r="AQH46" s="191"/>
      <c r="AQI46" s="191"/>
      <c r="AQJ46" s="191"/>
      <c r="AQK46" s="191"/>
      <c r="AQL46" s="191"/>
      <c r="AQM46" s="191"/>
      <c r="AQN46" s="191"/>
      <c r="AQO46" s="191"/>
      <c r="AQP46" s="191"/>
      <c r="AQQ46" s="191"/>
      <c r="AQR46" s="191"/>
      <c r="AQS46" s="191"/>
      <c r="AQT46" s="191"/>
      <c r="AQU46" s="191"/>
      <c r="AQV46" s="191"/>
      <c r="AQW46" s="191"/>
      <c r="AQX46" s="191"/>
      <c r="AQY46" s="191"/>
      <c r="AQZ46" s="191"/>
      <c r="ARA46" s="191"/>
      <c r="ARB46" s="191"/>
      <c r="ARC46" s="191"/>
      <c r="ARD46" s="191"/>
      <c r="ARE46" s="191"/>
      <c r="ARF46" s="191"/>
      <c r="ARG46" s="191"/>
      <c r="ARH46" s="191"/>
      <c r="ARI46" s="191"/>
      <c r="ARJ46" s="191"/>
      <c r="ARK46" s="191"/>
      <c r="ARL46" s="191"/>
      <c r="ARM46" s="191"/>
      <c r="ARN46" s="191"/>
      <c r="ARO46" s="191"/>
      <c r="ARP46" s="191"/>
      <c r="ARQ46" s="191"/>
      <c r="ARR46" s="191"/>
      <c r="ARS46" s="191"/>
      <c r="ART46" s="191"/>
      <c r="ARU46" s="191"/>
      <c r="ARV46" s="191"/>
      <c r="ARW46" s="191"/>
      <c r="ARX46" s="191"/>
      <c r="ARY46" s="191"/>
      <c r="ARZ46" s="191"/>
      <c r="ASA46" s="191"/>
      <c r="ASB46" s="191"/>
      <c r="ASC46" s="191"/>
      <c r="ASD46" s="191"/>
      <c r="ASE46" s="191"/>
      <c r="ASF46" s="191"/>
      <c r="ASG46" s="191"/>
      <c r="ASH46" s="191"/>
      <c r="ASI46" s="191"/>
      <c r="ASJ46" s="191"/>
      <c r="ASK46" s="191"/>
      <c r="ASL46" s="191"/>
      <c r="ASM46" s="191"/>
      <c r="ASN46" s="191"/>
      <c r="ASO46" s="191"/>
      <c r="ASP46" s="191"/>
      <c r="ASQ46" s="191"/>
      <c r="ASR46" s="191"/>
      <c r="ASS46" s="191"/>
      <c r="AST46" s="191"/>
      <c r="ASU46" s="191"/>
      <c r="ASV46" s="191"/>
      <c r="ASW46" s="191"/>
      <c r="ASX46" s="191"/>
      <c r="ASY46" s="191"/>
      <c r="ASZ46" s="191"/>
      <c r="ATA46" s="191"/>
      <c r="ATB46" s="191"/>
      <c r="ATC46" s="191"/>
      <c r="ATD46" s="191"/>
      <c r="ATE46" s="191"/>
      <c r="ATF46" s="191"/>
      <c r="ATG46" s="191"/>
      <c r="ATH46" s="191"/>
      <c r="ATI46" s="191"/>
      <c r="ATJ46" s="191"/>
      <c r="ATK46" s="191"/>
      <c r="ATL46" s="191"/>
      <c r="ATM46" s="191"/>
      <c r="ATN46" s="191"/>
      <c r="ATO46" s="191"/>
      <c r="ATP46" s="191"/>
      <c r="ATQ46" s="191"/>
      <c r="ATR46" s="191"/>
      <c r="ATS46" s="191"/>
      <c r="ATT46" s="191"/>
      <c r="ATU46" s="191"/>
      <c r="ATV46" s="191"/>
      <c r="ATW46" s="191"/>
      <c r="ATX46" s="191"/>
      <c r="ATY46" s="191"/>
      <c r="ATZ46" s="191"/>
      <c r="AUA46" s="191"/>
      <c r="AUB46" s="191"/>
      <c r="AUC46" s="191"/>
      <c r="AUD46" s="191"/>
      <c r="AUE46" s="191"/>
      <c r="AUF46" s="191"/>
      <c r="AUG46" s="191"/>
      <c r="AUH46" s="191"/>
      <c r="AUI46" s="191"/>
      <c r="AUJ46" s="191"/>
      <c r="AUK46" s="191"/>
      <c r="AUL46" s="191"/>
      <c r="AUM46" s="191"/>
      <c r="AUN46" s="191"/>
      <c r="AUO46" s="191"/>
      <c r="AUP46" s="191"/>
      <c r="AUQ46" s="191"/>
      <c r="AUR46" s="191"/>
      <c r="AUS46" s="191"/>
      <c r="AUT46" s="191"/>
      <c r="AUU46" s="191"/>
      <c r="AUV46" s="191"/>
      <c r="AUW46" s="191"/>
      <c r="AUX46" s="191"/>
      <c r="AUY46" s="191"/>
      <c r="AUZ46" s="191"/>
      <c r="AVA46" s="191"/>
      <c r="AVB46" s="191"/>
      <c r="AVC46" s="191"/>
      <c r="AVD46" s="191"/>
      <c r="AVE46" s="191"/>
      <c r="AVF46" s="191"/>
      <c r="AVG46" s="191"/>
      <c r="AVH46" s="191"/>
      <c r="AVI46" s="191"/>
      <c r="AVJ46" s="191"/>
      <c r="AVK46" s="191"/>
      <c r="AVL46" s="191"/>
      <c r="AVM46" s="191"/>
      <c r="AVN46" s="191"/>
      <c r="AVO46" s="191"/>
      <c r="AVP46" s="191"/>
      <c r="AVQ46" s="191"/>
      <c r="AVR46" s="191"/>
      <c r="AVS46" s="191"/>
      <c r="AVT46" s="191"/>
      <c r="AVU46" s="191"/>
      <c r="AVV46" s="191"/>
      <c r="AVW46" s="191"/>
      <c r="AVX46" s="191"/>
      <c r="AVY46" s="191"/>
      <c r="AVZ46" s="191"/>
      <c r="AWA46" s="191"/>
      <c r="AWB46" s="191"/>
      <c r="AWC46" s="191"/>
      <c r="AWD46" s="191"/>
      <c r="AWE46" s="191"/>
      <c r="AWF46" s="191"/>
      <c r="AWG46" s="191"/>
      <c r="AWH46" s="191"/>
      <c r="AWI46" s="191"/>
      <c r="AWJ46" s="191"/>
      <c r="AWK46" s="191"/>
      <c r="AWL46" s="191"/>
      <c r="AWM46" s="191"/>
      <c r="AWN46" s="191"/>
      <c r="AWO46" s="191"/>
      <c r="AWP46" s="191"/>
      <c r="AWQ46" s="191"/>
      <c r="AWR46" s="191"/>
      <c r="AWS46" s="191"/>
      <c r="AWT46" s="191"/>
      <c r="AWU46" s="191"/>
      <c r="AWV46" s="191"/>
      <c r="AWW46" s="191"/>
      <c r="AWX46" s="191"/>
      <c r="AWY46" s="191"/>
      <c r="AWZ46" s="191"/>
      <c r="AXA46" s="191"/>
      <c r="AXB46" s="191"/>
      <c r="AXC46" s="191"/>
      <c r="AXD46" s="191"/>
      <c r="AXE46" s="191"/>
      <c r="AXF46" s="191"/>
      <c r="AXG46" s="191"/>
      <c r="AXH46" s="191"/>
      <c r="AXI46" s="191"/>
      <c r="AXJ46" s="191"/>
      <c r="AXK46" s="191"/>
      <c r="AXL46" s="191"/>
      <c r="AXM46" s="191"/>
      <c r="AXN46" s="191"/>
      <c r="AXO46" s="191"/>
      <c r="AXP46" s="191"/>
      <c r="AXQ46" s="191"/>
      <c r="AXR46" s="191"/>
      <c r="AXS46" s="191"/>
      <c r="AXT46" s="191"/>
      <c r="AXU46" s="191"/>
      <c r="AXV46" s="191"/>
      <c r="AXW46" s="191"/>
      <c r="AXX46" s="191"/>
      <c r="AXY46" s="191"/>
      <c r="AXZ46" s="191"/>
      <c r="AYA46" s="191"/>
      <c r="AYB46" s="191"/>
      <c r="AYC46" s="191"/>
      <c r="AYD46" s="191"/>
      <c r="AYE46" s="191"/>
      <c r="AYF46" s="191"/>
      <c r="AYG46" s="191"/>
      <c r="AYH46" s="191"/>
      <c r="AYI46" s="191"/>
      <c r="AYJ46" s="191"/>
      <c r="AYK46" s="191"/>
      <c r="AYL46" s="191"/>
      <c r="AYM46" s="191"/>
      <c r="AYN46" s="191"/>
      <c r="AYO46" s="191"/>
      <c r="AYP46" s="191"/>
      <c r="AYQ46" s="191"/>
      <c r="AYR46" s="191"/>
      <c r="AYS46" s="191"/>
      <c r="AYT46" s="191"/>
      <c r="AYU46" s="191"/>
      <c r="AYV46" s="191"/>
      <c r="AYW46" s="191"/>
      <c r="AYX46" s="191"/>
      <c r="AYY46" s="191"/>
      <c r="AYZ46" s="191"/>
      <c r="AZA46" s="191"/>
      <c r="AZB46" s="191"/>
      <c r="AZC46" s="191"/>
      <c r="AZD46" s="191"/>
      <c r="AZE46" s="191"/>
      <c r="AZF46" s="191"/>
      <c r="AZG46" s="191"/>
      <c r="AZH46" s="191"/>
      <c r="AZI46" s="191"/>
      <c r="AZJ46" s="191"/>
      <c r="AZK46" s="191"/>
      <c r="AZL46" s="191"/>
      <c r="AZM46" s="191"/>
      <c r="AZN46" s="191"/>
      <c r="AZO46" s="191"/>
      <c r="AZP46" s="191"/>
      <c r="AZQ46" s="191"/>
      <c r="AZR46" s="191"/>
      <c r="AZS46" s="191"/>
      <c r="AZT46" s="191"/>
      <c r="AZU46" s="191"/>
      <c r="AZV46" s="191"/>
      <c r="AZW46" s="191"/>
      <c r="AZX46" s="191"/>
      <c r="AZY46" s="191"/>
      <c r="AZZ46" s="191"/>
      <c r="BAA46" s="191"/>
      <c r="BAB46" s="191"/>
      <c r="BAC46" s="191"/>
      <c r="BAD46" s="191"/>
      <c r="BAE46" s="191"/>
      <c r="BAF46" s="191"/>
      <c r="BAG46" s="191"/>
      <c r="BAH46" s="191"/>
      <c r="BAI46" s="191"/>
      <c r="BAJ46" s="191"/>
      <c r="BAK46" s="191"/>
      <c r="BAL46" s="191"/>
      <c r="BAM46" s="191"/>
      <c r="BAN46" s="191"/>
      <c r="BAO46" s="191"/>
      <c r="BAP46" s="191"/>
      <c r="BAQ46" s="191"/>
      <c r="BAR46" s="191"/>
      <c r="BAS46" s="191"/>
      <c r="BAT46" s="191"/>
      <c r="BAU46" s="191"/>
      <c r="BAV46" s="191"/>
      <c r="BAW46" s="191"/>
      <c r="BAX46" s="191"/>
      <c r="BAY46" s="191"/>
      <c r="BAZ46" s="191"/>
      <c r="BBA46" s="191"/>
      <c r="BBB46" s="191"/>
      <c r="BBC46" s="191"/>
      <c r="BBD46" s="191"/>
      <c r="BBE46" s="191"/>
      <c r="BBF46" s="191"/>
      <c r="BBG46" s="191"/>
      <c r="BBH46" s="191"/>
      <c r="BBI46" s="191"/>
      <c r="BBJ46" s="191"/>
      <c r="BBK46" s="191"/>
      <c r="BBL46" s="191"/>
      <c r="BBM46" s="191"/>
      <c r="BBN46" s="191"/>
      <c r="BBO46" s="191"/>
      <c r="BBP46" s="191"/>
      <c r="BBQ46" s="191"/>
      <c r="BBR46" s="191"/>
      <c r="BBS46" s="191"/>
      <c r="BBT46" s="191"/>
      <c r="BBU46" s="191"/>
      <c r="BBV46" s="191"/>
      <c r="BBW46" s="191"/>
      <c r="BBX46" s="191"/>
      <c r="BBY46" s="191"/>
      <c r="BBZ46" s="191"/>
      <c r="BCA46" s="191"/>
      <c r="BCB46" s="191"/>
      <c r="BCC46" s="191"/>
      <c r="BCD46" s="191"/>
      <c r="BCE46" s="191"/>
      <c r="BCF46" s="191"/>
      <c r="BCG46" s="191"/>
      <c r="BCH46" s="191"/>
      <c r="BCI46" s="191"/>
      <c r="BCJ46" s="191"/>
      <c r="BCK46" s="191"/>
      <c r="BCL46" s="191"/>
      <c r="BCM46" s="191"/>
      <c r="BCN46" s="191"/>
      <c r="BCO46" s="191"/>
      <c r="BCP46" s="191"/>
      <c r="BCQ46" s="191"/>
      <c r="BCR46" s="191"/>
      <c r="BCS46" s="191"/>
      <c r="BCT46" s="191"/>
      <c r="BCU46" s="191"/>
      <c r="BCV46" s="191"/>
      <c r="BCW46" s="191"/>
      <c r="BCX46" s="191"/>
      <c r="BCY46" s="191"/>
      <c r="BCZ46" s="191"/>
      <c r="BDA46" s="191"/>
      <c r="BDB46" s="191"/>
      <c r="BDC46" s="191"/>
      <c r="BDD46" s="191"/>
      <c r="BDE46" s="191"/>
      <c r="BDF46" s="191"/>
      <c r="BDG46" s="191"/>
      <c r="BDH46" s="191"/>
      <c r="BDI46" s="191"/>
      <c r="BDJ46" s="191"/>
      <c r="BDK46" s="191"/>
      <c r="BDL46" s="191"/>
      <c r="BDM46" s="191"/>
      <c r="BDN46" s="191"/>
      <c r="BDO46" s="191"/>
      <c r="BDP46" s="191"/>
      <c r="BDQ46" s="191"/>
      <c r="BDR46" s="191"/>
      <c r="BDS46" s="191"/>
      <c r="BDT46" s="191"/>
      <c r="BDU46" s="191"/>
      <c r="BDV46" s="191"/>
      <c r="BDW46" s="191"/>
      <c r="BDX46" s="191"/>
      <c r="BDY46" s="191"/>
      <c r="BDZ46" s="191"/>
      <c r="BEA46" s="191"/>
      <c r="BEB46" s="191"/>
      <c r="BEC46" s="191"/>
      <c r="BED46" s="191"/>
      <c r="BEE46" s="191"/>
      <c r="BEF46" s="191"/>
      <c r="BEG46" s="191"/>
      <c r="BEH46" s="191"/>
      <c r="BEI46" s="191"/>
      <c r="BEJ46" s="191"/>
      <c r="BEK46" s="191"/>
      <c r="BEL46" s="191"/>
      <c r="BEM46" s="191"/>
      <c r="BEN46" s="191"/>
      <c r="BEO46" s="191"/>
      <c r="BEP46" s="191"/>
      <c r="BEQ46" s="191"/>
      <c r="BER46" s="191"/>
      <c r="BES46" s="191"/>
      <c r="BET46" s="191"/>
      <c r="BEU46" s="191"/>
      <c r="BEV46" s="191"/>
      <c r="BEW46" s="191"/>
      <c r="BEX46" s="191"/>
      <c r="BEY46" s="191"/>
      <c r="BEZ46" s="191"/>
      <c r="BFA46" s="191"/>
      <c r="BFB46" s="191"/>
      <c r="BFC46" s="191"/>
      <c r="BFD46" s="191"/>
      <c r="BFE46" s="191"/>
      <c r="BFF46" s="191"/>
      <c r="BFG46" s="191"/>
      <c r="BFH46" s="191"/>
      <c r="BFI46" s="191"/>
      <c r="BFJ46" s="191"/>
      <c r="BFK46" s="191"/>
      <c r="BFL46" s="191"/>
      <c r="BFM46" s="191"/>
      <c r="BFN46" s="191"/>
      <c r="BFO46" s="191"/>
      <c r="BFP46" s="191"/>
      <c r="BFQ46" s="191"/>
      <c r="BFR46" s="191"/>
      <c r="BFS46" s="191"/>
      <c r="BFT46" s="191"/>
      <c r="BFU46" s="191"/>
      <c r="BFV46" s="191"/>
      <c r="BFW46" s="191"/>
      <c r="BFX46" s="191"/>
      <c r="BFY46" s="191"/>
      <c r="BFZ46" s="191"/>
      <c r="BGA46" s="191"/>
      <c r="BGB46" s="191"/>
      <c r="BGC46" s="191"/>
      <c r="BGD46" s="191"/>
      <c r="BGE46" s="191"/>
      <c r="BGF46" s="191"/>
      <c r="BGG46" s="191"/>
      <c r="BGH46" s="191"/>
      <c r="BGI46" s="191"/>
      <c r="BGJ46" s="191"/>
      <c r="BGK46" s="191"/>
      <c r="BGL46" s="191"/>
      <c r="BGM46" s="191"/>
      <c r="BGN46" s="191"/>
      <c r="BGO46" s="191"/>
      <c r="BGP46" s="191"/>
      <c r="BGQ46" s="191"/>
      <c r="BGR46" s="191"/>
      <c r="BGS46" s="191"/>
      <c r="BGT46" s="191"/>
      <c r="BGU46" s="191"/>
      <c r="BGV46" s="191"/>
      <c r="BGW46" s="191"/>
      <c r="BGX46" s="191"/>
      <c r="BGY46" s="191"/>
      <c r="BGZ46" s="191"/>
      <c r="BHA46" s="191"/>
      <c r="BHB46" s="191"/>
      <c r="BHC46" s="191"/>
      <c r="BHD46" s="191"/>
      <c r="BHE46" s="191"/>
      <c r="BHF46" s="191"/>
      <c r="BHG46" s="191"/>
      <c r="BHH46" s="191"/>
      <c r="BHI46" s="191"/>
      <c r="BHJ46" s="191"/>
      <c r="BHK46" s="191"/>
      <c r="BHL46" s="191"/>
      <c r="BHM46" s="191"/>
      <c r="BHN46" s="191"/>
      <c r="BHO46" s="191"/>
      <c r="BHP46" s="191"/>
      <c r="BHQ46" s="191"/>
      <c r="BHR46" s="191"/>
      <c r="BHS46" s="191"/>
      <c r="BHT46" s="191"/>
      <c r="BHU46" s="191"/>
      <c r="BHV46" s="191"/>
      <c r="BHW46" s="191"/>
      <c r="BHX46" s="191"/>
      <c r="BHY46" s="191"/>
      <c r="BHZ46" s="191"/>
      <c r="BIA46" s="191"/>
      <c r="BIB46" s="191"/>
      <c r="BIC46" s="191"/>
      <c r="BID46" s="191"/>
      <c r="BIE46" s="191"/>
      <c r="BIF46" s="191"/>
      <c r="BIG46" s="191"/>
      <c r="BIH46" s="191"/>
      <c r="BII46" s="191"/>
      <c r="BIJ46" s="191"/>
      <c r="BIK46" s="191"/>
      <c r="BIL46" s="191"/>
      <c r="BIM46" s="191"/>
      <c r="BIN46" s="191"/>
      <c r="BIO46" s="191"/>
      <c r="BIP46" s="191"/>
      <c r="BIQ46" s="191"/>
      <c r="BIR46" s="191"/>
      <c r="BIS46" s="191"/>
      <c r="BIT46" s="191"/>
      <c r="BIU46" s="191"/>
      <c r="BIV46" s="191"/>
      <c r="BIW46" s="191"/>
      <c r="BIX46" s="191"/>
      <c r="BIY46" s="191"/>
      <c r="BIZ46" s="191"/>
      <c r="BJA46" s="191"/>
      <c r="BJB46" s="191"/>
      <c r="BJC46" s="191"/>
      <c r="BJD46" s="191"/>
      <c r="BJE46" s="191"/>
      <c r="BJF46" s="191"/>
      <c r="BJG46" s="191"/>
      <c r="BJH46" s="191"/>
      <c r="BJI46" s="191"/>
      <c r="BJJ46" s="191"/>
      <c r="BJK46" s="191"/>
      <c r="BJL46" s="191"/>
      <c r="BJM46" s="191"/>
      <c r="BJN46" s="191"/>
      <c r="BJO46" s="191"/>
      <c r="BJP46" s="191"/>
      <c r="BJQ46" s="191"/>
      <c r="BJR46" s="191"/>
      <c r="BJS46" s="191"/>
      <c r="BJT46" s="191"/>
      <c r="BJU46" s="191"/>
      <c r="BJV46" s="191"/>
      <c r="BJW46" s="191"/>
      <c r="BJX46" s="191"/>
      <c r="BJY46" s="191"/>
      <c r="BJZ46" s="191"/>
      <c r="BKA46" s="191"/>
      <c r="BKB46" s="191"/>
      <c r="BKC46" s="191"/>
      <c r="BKD46" s="191"/>
      <c r="BKE46" s="191"/>
      <c r="BKF46" s="191"/>
      <c r="BKG46" s="191"/>
      <c r="BKH46" s="191"/>
      <c r="BKI46" s="191"/>
      <c r="BKJ46" s="191"/>
      <c r="BKK46" s="191"/>
      <c r="BKL46" s="191"/>
      <c r="BKM46" s="191"/>
      <c r="BKN46" s="191"/>
      <c r="BKO46" s="191"/>
      <c r="BKP46" s="191"/>
      <c r="BKQ46" s="191"/>
      <c r="BKR46" s="191"/>
      <c r="BKS46" s="191"/>
      <c r="BKT46" s="191"/>
      <c r="BKU46" s="191"/>
      <c r="BKV46" s="191"/>
      <c r="BKW46" s="191"/>
      <c r="BKX46" s="191"/>
      <c r="BKY46" s="191"/>
      <c r="BKZ46" s="191"/>
      <c r="BLA46" s="191"/>
      <c r="BLB46" s="191"/>
      <c r="BLC46" s="191"/>
      <c r="BLD46" s="191"/>
      <c r="BLE46" s="191"/>
      <c r="BLF46" s="191"/>
      <c r="BLG46" s="191"/>
      <c r="BLH46" s="191"/>
      <c r="BLI46" s="191"/>
      <c r="BLJ46" s="191"/>
      <c r="BLK46" s="191"/>
      <c r="BLL46" s="191"/>
      <c r="BLM46" s="191"/>
      <c r="BLN46" s="191"/>
      <c r="BLO46" s="191"/>
      <c r="BLP46" s="191"/>
      <c r="BLQ46" s="191"/>
      <c r="BLR46" s="191"/>
      <c r="BLS46" s="191"/>
      <c r="BLT46" s="191"/>
      <c r="BLU46" s="191"/>
      <c r="BLV46" s="191"/>
      <c r="BLW46" s="191"/>
      <c r="BLX46" s="191"/>
      <c r="BLY46" s="191"/>
      <c r="BLZ46" s="191"/>
      <c r="BMA46" s="191"/>
      <c r="BMB46" s="191"/>
      <c r="BMC46" s="191"/>
      <c r="BMD46" s="191"/>
      <c r="BME46" s="191"/>
      <c r="BMF46" s="191"/>
      <c r="BMG46" s="191"/>
      <c r="BMH46" s="191"/>
      <c r="BMI46" s="191"/>
      <c r="BMJ46" s="191"/>
      <c r="BMK46" s="191"/>
      <c r="BML46" s="191"/>
      <c r="BMM46" s="191"/>
      <c r="BMN46" s="191"/>
      <c r="BMO46" s="191"/>
      <c r="BMP46" s="191"/>
      <c r="BMQ46" s="191"/>
      <c r="BMR46" s="191"/>
      <c r="BMS46" s="191"/>
      <c r="BMT46" s="191"/>
      <c r="BMU46" s="191"/>
      <c r="BMV46" s="191"/>
      <c r="BMW46" s="191"/>
      <c r="BMX46" s="191"/>
      <c r="BMY46" s="191"/>
      <c r="BMZ46" s="191"/>
      <c r="BNA46" s="191"/>
      <c r="BNB46" s="191"/>
      <c r="BNC46" s="191"/>
      <c r="BND46" s="191"/>
      <c r="BNE46" s="191"/>
      <c r="BNF46" s="191"/>
      <c r="BNG46" s="191"/>
      <c r="BNH46" s="191"/>
      <c r="BNI46" s="191"/>
      <c r="BNJ46" s="191"/>
      <c r="BNK46" s="191"/>
      <c r="BNL46" s="191"/>
      <c r="BNM46" s="191"/>
      <c r="BNN46" s="191"/>
      <c r="BNO46" s="191"/>
      <c r="BNP46" s="191"/>
      <c r="BNQ46" s="191"/>
      <c r="BNR46" s="191"/>
      <c r="BNS46" s="191"/>
      <c r="BNT46" s="191"/>
      <c r="BNU46" s="191"/>
      <c r="BNV46" s="191"/>
      <c r="BNW46" s="191"/>
      <c r="BNX46" s="191"/>
      <c r="BNY46" s="191"/>
      <c r="BNZ46" s="191"/>
      <c r="BOA46" s="191"/>
      <c r="BOB46" s="191"/>
      <c r="BOC46" s="191"/>
      <c r="BOD46" s="191"/>
      <c r="BOE46" s="191"/>
      <c r="BOF46" s="191"/>
      <c r="BOG46" s="191"/>
      <c r="BOH46" s="191"/>
      <c r="BOI46" s="191"/>
      <c r="BOJ46" s="191"/>
      <c r="BOK46" s="191"/>
      <c r="BOL46" s="191"/>
      <c r="BOM46" s="191"/>
      <c r="BON46" s="191"/>
      <c r="BOO46" s="191"/>
      <c r="BOP46" s="191"/>
      <c r="BOQ46" s="191"/>
      <c r="BOR46" s="191"/>
      <c r="BOS46" s="191"/>
      <c r="BOT46" s="191"/>
      <c r="BOU46" s="191"/>
      <c r="BOV46" s="191"/>
      <c r="BOW46" s="191"/>
      <c r="BOX46" s="191"/>
      <c r="BOY46" s="191"/>
      <c r="BOZ46" s="191"/>
      <c r="BPA46" s="191"/>
      <c r="BPB46" s="191"/>
      <c r="BPC46" s="191"/>
      <c r="BPD46" s="191"/>
      <c r="BPE46" s="191"/>
      <c r="BPF46" s="191"/>
      <c r="BPG46" s="191"/>
      <c r="BPH46" s="191"/>
      <c r="BPI46" s="191"/>
      <c r="BPJ46" s="191"/>
      <c r="BPK46" s="191"/>
      <c r="BPL46" s="191"/>
      <c r="BPM46" s="191"/>
      <c r="BPN46" s="191"/>
      <c r="BPO46" s="191"/>
      <c r="BPP46" s="191"/>
      <c r="BPQ46" s="191"/>
      <c r="BPR46" s="191"/>
      <c r="BPS46" s="191"/>
      <c r="BPT46" s="191"/>
      <c r="BPU46" s="191"/>
      <c r="BPV46" s="191"/>
      <c r="BPW46" s="191"/>
      <c r="BPX46" s="191"/>
      <c r="BPY46" s="191"/>
      <c r="BPZ46" s="191"/>
      <c r="BQA46" s="191"/>
      <c r="BQB46" s="191"/>
      <c r="BQC46" s="191"/>
      <c r="BQD46" s="191"/>
      <c r="BQE46" s="191"/>
      <c r="BQF46" s="191"/>
      <c r="BQG46" s="191"/>
      <c r="BQH46" s="191"/>
      <c r="BQI46" s="191"/>
      <c r="BQJ46" s="191"/>
      <c r="BQK46" s="191"/>
      <c r="BQL46" s="191"/>
      <c r="BQM46" s="191"/>
      <c r="BQN46" s="191"/>
      <c r="BQO46" s="191"/>
      <c r="BQP46" s="191"/>
      <c r="BQQ46" s="191"/>
      <c r="BQR46" s="191"/>
      <c r="BQS46" s="191"/>
      <c r="BQT46" s="191"/>
      <c r="BQU46" s="191"/>
      <c r="BQV46" s="191"/>
      <c r="BQW46" s="191"/>
      <c r="BQX46" s="191"/>
      <c r="BQY46" s="191"/>
      <c r="BQZ46" s="191"/>
      <c r="BRA46" s="191"/>
      <c r="BRB46" s="191"/>
      <c r="BRC46" s="191"/>
      <c r="BRD46" s="191"/>
      <c r="BRE46" s="191"/>
      <c r="BRF46" s="191"/>
      <c r="BRG46" s="191"/>
      <c r="BRH46" s="191"/>
      <c r="BRI46" s="191"/>
      <c r="BRJ46" s="191"/>
      <c r="BRK46" s="191"/>
      <c r="BRL46" s="191"/>
      <c r="BRM46" s="191"/>
      <c r="BRN46" s="191"/>
      <c r="BRO46" s="191"/>
      <c r="BRP46" s="191"/>
      <c r="BRQ46" s="191"/>
      <c r="BRR46" s="191"/>
      <c r="BRS46" s="191"/>
      <c r="BRT46" s="191"/>
      <c r="BRU46" s="191"/>
      <c r="BRV46" s="191"/>
      <c r="BRW46" s="191"/>
      <c r="BRX46" s="191"/>
      <c r="BRY46" s="191"/>
      <c r="BRZ46" s="191"/>
      <c r="BSA46" s="191"/>
      <c r="BSB46" s="191"/>
      <c r="BSC46" s="191"/>
      <c r="BSD46" s="191"/>
      <c r="BSE46" s="191"/>
      <c r="BSF46" s="191"/>
      <c r="BSG46" s="191"/>
      <c r="BSH46" s="191"/>
      <c r="BSI46" s="191"/>
      <c r="BSJ46" s="191"/>
      <c r="BSK46" s="191"/>
      <c r="BSL46" s="191"/>
      <c r="BSM46" s="191"/>
      <c r="BSN46" s="191"/>
      <c r="BSO46" s="191"/>
      <c r="BSP46" s="191"/>
      <c r="BSQ46" s="191"/>
      <c r="BSR46" s="191"/>
      <c r="BSS46" s="191"/>
      <c r="BST46" s="191"/>
      <c r="BSU46" s="191"/>
      <c r="BSV46" s="191"/>
      <c r="BSW46" s="191"/>
      <c r="BSX46" s="191"/>
      <c r="BSY46" s="191"/>
      <c r="BSZ46" s="191"/>
      <c r="BTA46" s="191"/>
      <c r="BTB46" s="191"/>
      <c r="BTC46" s="191"/>
      <c r="BTD46" s="191"/>
      <c r="BTE46" s="191"/>
      <c r="BTF46" s="191"/>
      <c r="BTG46" s="191"/>
      <c r="BTH46" s="191"/>
      <c r="BTI46" s="191"/>
      <c r="BTJ46" s="191"/>
      <c r="BTK46" s="191"/>
      <c r="BTL46" s="191"/>
      <c r="BTM46" s="191"/>
      <c r="BTN46" s="191"/>
      <c r="BTO46" s="191"/>
      <c r="BTP46" s="191"/>
      <c r="BTQ46" s="191"/>
      <c r="BTR46" s="191"/>
      <c r="BTS46" s="191"/>
      <c r="BTT46" s="191"/>
      <c r="BTU46" s="191"/>
      <c r="BTV46" s="191"/>
      <c r="BTW46" s="191"/>
      <c r="BTX46" s="191"/>
      <c r="BTY46" s="191"/>
      <c r="BTZ46" s="191"/>
      <c r="BUA46" s="191"/>
      <c r="BUB46" s="191"/>
      <c r="BUC46" s="191"/>
      <c r="BUD46" s="191"/>
      <c r="BUE46" s="191"/>
      <c r="BUF46" s="191"/>
      <c r="BUG46" s="191"/>
      <c r="BUH46" s="191"/>
      <c r="BUI46" s="191"/>
      <c r="BUJ46" s="191"/>
      <c r="BUK46" s="191"/>
      <c r="BUL46" s="191"/>
      <c r="BUM46" s="191"/>
      <c r="BUN46" s="191"/>
      <c r="BUO46" s="191"/>
      <c r="BUP46" s="191"/>
      <c r="BUQ46" s="191"/>
      <c r="BUR46" s="191"/>
      <c r="BUS46" s="191"/>
      <c r="BUT46" s="191"/>
      <c r="BUU46" s="191"/>
      <c r="BUV46" s="191"/>
      <c r="BUW46" s="191"/>
      <c r="BUX46" s="191"/>
      <c r="BUY46" s="191"/>
      <c r="BUZ46" s="191"/>
      <c r="BVA46" s="191"/>
      <c r="BVB46" s="191"/>
      <c r="BVC46" s="191"/>
      <c r="BVD46" s="191"/>
      <c r="BVE46" s="191"/>
      <c r="BVF46" s="191"/>
      <c r="BVG46" s="191"/>
      <c r="BVH46" s="191"/>
      <c r="BVI46" s="191"/>
      <c r="BVJ46" s="191"/>
      <c r="BVK46" s="191"/>
      <c r="BVL46" s="191"/>
      <c r="BVM46" s="191"/>
      <c r="BVN46" s="191"/>
      <c r="BVO46" s="191"/>
      <c r="BVP46" s="191"/>
      <c r="BVQ46" s="191"/>
      <c r="BVR46" s="191"/>
      <c r="BVS46" s="191"/>
      <c r="BVT46" s="191"/>
      <c r="BVU46" s="191"/>
      <c r="BVV46" s="191"/>
      <c r="BVW46" s="191"/>
      <c r="BVX46" s="191"/>
      <c r="BVY46" s="191"/>
      <c r="BVZ46" s="191"/>
      <c r="BWA46" s="191"/>
      <c r="BWB46" s="191"/>
      <c r="BWC46" s="191"/>
      <c r="BWD46" s="191"/>
      <c r="BWE46" s="191"/>
      <c r="BWF46" s="191"/>
      <c r="BWG46" s="191"/>
      <c r="BWH46" s="191"/>
      <c r="BWI46" s="191"/>
      <c r="BWJ46" s="191"/>
      <c r="BWK46" s="191"/>
      <c r="BWL46" s="191"/>
      <c r="BWM46" s="191"/>
      <c r="BWN46" s="191"/>
      <c r="BWO46" s="191"/>
      <c r="BWP46" s="191"/>
      <c r="BWQ46" s="191"/>
      <c r="BWR46" s="191"/>
      <c r="BWS46" s="191"/>
      <c r="BWT46" s="191"/>
      <c r="BWU46" s="191"/>
      <c r="BWV46" s="191"/>
      <c r="BWW46" s="191"/>
      <c r="BWX46" s="191"/>
      <c r="BWY46" s="191"/>
      <c r="BWZ46" s="191"/>
      <c r="BXA46" s="191"/>
      <c r="BXB46" s="191"/>
      <c r="BXC46" s="191"/>
      <c r="BXD46" s="191"/>
      <c r="BXE46" s="191"/>
      <c r="BXF46" s="191"/>
      <c r="BXG46" s="191"/>
      <c r="BXH46" s="191"/>
      <c r="BXI46" s="191"/>
      <c r="BXJ46" s="191"/>
      <c r="BXK46" s="191"/>
      <c r="BXL46" s="191"/>
      <c r="BXM46" s="191"/>
      <c r="BXN46" s="191"/>
      <c r="BXO46" s="191"/>
      <c r="BXP46" s="191"/>
      <c r="BXQ46" s="191"/>
      <c r="BXR46" s="191"/>
      <c r="BXS46" s="191"/>
      <c r="BXT46" s="191"/>
      <c r="BXU46" s="191"/>
      <c r="BXV46" s="191"/>
      <c r="BXW46" s="191"/>
      <c r="BXX46" s="191"/>
      <c r="BXY46" s="191"/>
      <c r="BXZ46" s="191"/>
      <c r="BYA46" s="191"/>
      <c r="BYB46" s="191"/>
      <c r="BYC46" s="191"/>
      <c r="BYD46" s="191"/>
      <c r="BYE46" s="191"/>
      <c r="BYF46" s="191"/>
      <c r="BYG46" s="191"/>
      <c r="BYH46" s="191"/>
      <c r="BYI46" s="191"/>
      <c r="BYJ46" s="191"/>
      <c r="BYK46" s="191"/>
      <c r="BYL46" s="191"/>
      <c r="BYM46" s="191"/>
      <c r="BYN46" s="191"/>
      <c r="BYO46" s="191"/>
      <c r="BYP46" s="191"/>
      <c r="BYQ46" s="191"/>
      <c r="BYR46" s="191"/>
      <c r="BYS46" s="191"/>
      <c r="BYT46" s="191"/>
      <c r="BYU46" s="191"/>
      <c r="BYV46" s="191"/>
      <c r="BYW46" s="191"/>
      <c r="BYX46" s="191"/>
      <c r="BYY46" s="191"/>
      <c r="BYZ46" s="191"/>
      <c r="BZA46" s="191"/>
      <c r="BZB46" s="191"/>
      <c r="BZC46" s="191"/>
      <c r="BZD46" s="191"/>
      <c r="BZE46" s="191"/>
      <c r="BZF46" s="191"/>
      <c r="BZG46" s="191"/>
      <c r="BZH46" s="191"/>
      <c r="BZI46" s="191"/>
      <c r="BZJ46" s="191"/>
      <c r="BZK46" s="191"/>
      <c r="BZL46" s="191"/>
      <c r="BZM46" s="191"/>
      <c r="BZN46" s="191"/>
      <c r="BZO46" s="191"/>
      <c r="BZP46" s="191"/>
      <c r="BZQ46" s="191"/>
      <c r="BZR46" s="191"/>
      <c r="BZS46" s="191"/>
      <c r="BZT46" s="191"/>
      <c r="BZU46" s="191"/>
      <c r="BZV46" s="191"/>
      <c r="BZW46" s="191"/>
      <c r="BZX46" s="191"/>
      <c r="BZY46" s="191"/>
      <c r="BZZ46" s="191"/>
      <c r="CAA46" s="191"/>
      <c r="CAB46" s="191"/>
      <c r="CAC46" s="191"/>
      <c r="CAD46" s="191"/>
      <c r="CAE46" s="191"/>
      <c r="CAF46" s="191"/>
      <c r="CAG46" s="191"/>
      <c r="CAH46" s="191"/>
      <c r="CAI46" s="191"/>
      <c r="CAJ46" s="191"/>
      <c r="CAK46" s="191"/>
      <c r="CAL46" s="191"/>
      <c r="CAM46" s="191"/>
      <c r="CAN46" s="191"/>
      <c r="CAO46" s="191"/>
      <c r="CAP46" s="191"/>
      <c r="CAQ46" s="191"/>
      <c r="CAR46" s="191"/>
      <c r="CAS46" s="191"/>
      <c r="CAT46" s="191"/>
      <c r="CAU46" s="191"/>
      <c r="CAV46" s="191"/>
      <c r="CAW46" s="191"/>
      <c r="CAX46" s="191"/>
      <c r="CAY46" s="191"/>
      <c r="CAZ46" s="191"/>
      <c r="CBA46" s="191"/>
      <c r="CBB46" s="191"/>
      <c r="CBC46" s="191"/>
      <c r="CBD46" s="191"/>
      <c r="CBE46" s="191"/>
      <c r="CBF46" s="191"/>
      <c r="CBG46" s="191"/>
      <c r="CBH46" s="191"/>
      <c r="CBI46" s="191"/>
      <c r="CBJ46" s="191"/>
      <c r="CBK46" s="191"/>
      <c r="CBL46" s="191"/>
      <c r="CBM46" s="191"/>
      <c r="CBN46" s="191"/>
      <c r="CBO46" s="191"/>
      <c r="CBP46" s="191"/>
      <c r="CBQ46" s="191"/>
      <c r="CBR46" s="191"/>
      <c r="CBS46" s="191"/>
      <c r="CBT46" s="191"/>
      <c r="CBU46" s="191"/>
      <c r="CBV46" s="191"/>
      <c r="CBW46" s="191"/>
      <c r="CBX46" s="191"/>
      <c r="CBY46" s="191"/>
      <c r="CBZ46" s="191"/>
      <c r="CCA46" s="191"/>
      <c r="CCB46" s="191"/>
      <c r="CCC46" s="191"/>
      <c r="CCD46" s="191"/>
      <c r="CCE46" s="191"/>
      <c r="CCF46" s="191"/>
      <c r="CCG46" s="191"/>
      <c r="CCH46" s="191"/>
      <c r="CCI46" s="191"/>
      <c r="CCJ46" s="191"/>
      <c r="CCK46" s="191"/>
      <c r="CCL46" s="191"/>
      <c r="CCM46" s="191"/>
      <c r="CCN46" s="191"/>
      <c r="CCO46" s="191"/>
      <c r="CCP46" s="191"/>
      <c r="CCQ46" s="191"/>
      <c r="CCR46" s="191"/>
      <c r="CCS46" s="191"/>
      <c r="CCT46" s="191"/>
      <c r="CCU46" s="191"/>
      <c r="CCV46" s="191"/>
      <c r="CCW46" s="191"/>
      <c r="CCX46" s="191"/>
      <c r="CCY46" s="191"/>
      <c r="CCZ46" s="191"/>
      <c r="CDA46" s="191"/>
      <c r="CDB46" s="191"/>
      <c r="CDC46" s="191"/>
      <c r="CDD46" s="191"/>
      <c r="CDE46" s="191"/>
      <c r="CDF46" s="191"/>
      <c r="CDG46" s="191"/>
      <c r="CDH46" s="191"/>
      <c r="CDI46" s="191"/>
      <c r="CDJ46" s="191"/>
      <c r="CDK46" s="191"/>
      <c r="CDL46" s="191"/>
      <c r="CDM46" s="191"/>
      <c r="CDN46" s="191"/>
      <c r="CDO46" s="191"/>
      <c r="CDP46" s="191"/>
      <c r="CDQ46" s="191"/>
      <c r="CDR46" s="191"/>
      <c r="CDS46" s="191"/>
      <c r="CDT46" s="191"/>
      <c r="CDU46" s="191"/>
      <c r="CDV46" s="191"/>
      <c r="CDW46" s="191"/>
      <c r="CDX46" s="191"/>
      <c r="CDY46" s="191"/>
      <c r="CDZ46" s="191"/>
      <c r="CEA46" s="191"/>
      <c r="CEB46" s="191"/>
      <c r="CEC46" s="191"/>
      <c r="CED46" s="191"/>
      <c r="CEE46" s="191"/>
      <c r="CEF46" s="191"/>
      <c r="CEG46" s="191"/>
      <c r="CEH46" s="191"/>
      <c r="CEI46" s="191"/>
      <c r="CEJ46" s="191"/>
      <c r="CEK46" s="191"/>
      <c r="CEL46" s="191"/>
      <c r="CEM46" s="191"/>
      <c r="CEN46" s="191"/>
      <c r="CEO46" s="191"/>
      <c r="CEP46" s="191"/>
      <c r="CEQ46" s="191"/>
      <c r="CER46" s="191"/>
      <c r="CES46" s="191"/>
      <c r="CET46" s="191"/>
      <c r="CEU46" s="191"/>
      <c r="CEV46" s="191"/>
      <c r="CEW46" s="191"/>
      <c r="CEX46" s="191"/>
      <c r="CEY46" s="191"/>
      <c r="CEZ46" s="191"/>
      <c r="CFA46" s="191"/>
      <c r="CFB46" s="191"/>
      <c r="CFC46" s="191"/>
      <c r="CFD46" s="191"/>
      <c r="CFE46" s="191"/>
      <c r="CFF46" s="191"/>
      <c r="CFG46" s="191"/>
      <c r="CFH46" s="191"/>
      <c r="CFI46" s="191"/>
      <c r="CFJ46" s="191"/>
      <c r="CFK46" s="191"/>
      <c r="CFL46" s="191"/>
      <c r="CFM46" s="191"/>
      <c r="CFN46" s="191"/>
      <c r="CFO46" s="191"/>
      <c r="CFP46" s="191"/>
      <c r="CFQ46" s="191"/>
      <c r="CFR46" s="191"/>
      <c r="CFS46" s="191"/>
      <c r="CFT46" s="191"/>
      <c r="CFU46" s="191"/>
      <c r="CFV46" s="191"/>
      <c r="CFW46" s="191"/>
      <c r="CFX46" s="191"/>
      <c r="CFY46" s="191"/>
      <c r="CFZ46" s="191"/>
      <c r="CGA46" s="191"/>
      <c r="CGB46" s="191"/>
      <c r="CGC46" s="191"/>
      <c r="CGD46" s="191"/>
      <c r="CGE46" s="191"/>
      <c r="CGF46" s="191"/>
      <c r="CGG46" s="191"/>
      <c r="CGH46" s="191"/>
      <c r="CGI46" s="191"/>
      <c r="CGJ46" s="191"/>
      <c r="CGK46" s="191"/>
      <c r="CGL46" s="191"/>
      <c r="CGM46" s="191"/>
      <c r="CGN46" s="191"/>
      <c r="CGO46" s="191"/>
      <c r="CGP46" s="191"/>
      <c r="CGQ46" s="191"/>
      <c r="CGR46" s="191"/>
      <c r="CGS46" s="191"/>
      <c r="CGT46" s="191"/>
      <c r="CGU46" s="191"/>
      <c r="CGV46" s="191"/>
      <c r="CGW46" s="191"/>
      <c r="CGX46" s="191"/>
      <c r="CGY46" s="191"/>
      <c r="CGZ46" s="191"/>
      <c r="CHA46" s="191"/>
      <c r="CHB46" s="191"/>
      <c r="CHC46" s="191"/>
      <c r="CHD46" s="191"/>
      <c r="CHE46" s="191"/>
      <c r="CHF46" s="191"/>
      <c r="CHG46" s="191"/>
      <c r="CHH46" s="191"/>
      <c r="CHI46" s="191"/>
      <c r="CHJ46" s="191"/>
      <c r="CHK46" s="191"/>
      <c r="CHL46" s="191"/>
      <c r="CHM46" s="191"/>
      <c r="CHN46" s="191"/>
      <c r="CHO46" s="191"/>
      <c r="CHP46" s="191"/>
      <c r="CHQ46" s="191"/>
      <c r="CHR46" s="191"/>
      <c r="CHS46" s="191"/>
      <c r="CHT46" s="191"/>
      <c r="CHU46" s="191"/>
      <c r="CHV46" s="191"/>
      <c r="CHW46" s="191"/>
      <c r="CHX46" s="191"/>
      <c r="CHY46" s="191"/>
      <c r="CHZ46" s="191"/>
      <c r="CIA46" s="191"/>
      <c r="CIB46" s="191"/>
      <c r="CIC46" s="191"/>
      <c r="CID46" s="191"/>
      <c r="CIE46" s="191"/>
      <c r="CIF46" s="191"/>
      <c r="CIG46" s="191"/>
      <c r="CIH46" s="191"/>
      <c r="CII46" s="191"/>
      <c r="CIJ46" s="191"/>
      <c r="CIK46" s="191"/>
      <c r="CIL46" s="191"/>
      <c r="CIM46" s="191"/>
      <c r="CIN46" s="191"/>
      <c r="CIO46" s="191"/>
      <c r="CIP46" s="191"/>
      <c r="CIQ46" s="191"/>
      <c r="CIR46" s="191"/>
      <c r="CIS46" s="191"/>
      <c r="CIT46" s="191"/>
      <c r="CIU46" s="191"/>
      <c r="CIV46" s="191"/>
      <c r="CIW46" s="191"/>
      <c r="CIX46" s="191"/>
      <c r="CIY46" s="191"/>
      <c r="CIZ46" s="191"/>
      <c r="CJA46" s="191"/>
      <c r="CJB46" s="191"/>
      <c r="CJC46" s="191"/>
      <c r="CJD46" s="191"/>
      <c r="CJE46" s="191"/>
      <c r="CJF46" s="191"/>
      <c r="CJG46" s="191"/>
      <c r="CJH46" s="191"/>
      <c r="CJI46" s="191"/>
      <c r="CJJ46" s="191"/>
      <c r="CJK46" s="191"/>
      <c r="CJL46" s="191"/>
      <c r="CJM46" s="191"/>
      <c r="CJN46" s="191"/>
      <c r="CJO46" s="191"/>
      <c r="CJP46" s="191"/>
      <c r="CJQ46" s="191"/>
      <c r="CJR46" s="191"/>
      <c r="CJS46" s="191"/>
      <c r="CJT46" s="191"/>
      <c r="CJU46" s="191"/>
      <c r="CJV46" s="191"/>
      <c r="CJW46" s="191"/>
      <c r="CJX46" s="191"/>
      <c r="CJY46" s="191"/>
      <c r="CJZ46" s="191"/>
      <c r="CKA46" s="191"/>
      <c r="CKB46" s="191"/>
      <c r="CKC46" s="191"/>
      <c r="CKD46" s="191"/>
      <c r="CKE46" s="191"/>
      <c r="CKF46" s="191"/>
      <c r="CKG46" s="191"/>
      <c r="CKH46" s="191"/>
      <c r="CKI46" s="191"/>
      <c r="CKJ46" s="191"/>
      <c r="CKK46" s="191"/>
      <c r="CKL46" s="191"/>
      <c r="CKM46" s="191"/>
      <c r="CKN46" s="191"/>
      <c r="CKO46" s="191"/>
      <c r="CKP46" s="191"/>
      <c r="CKQ46" s="191"/>
      <c r="CKR46" s="191"/>
      <c r="CKS46" s="191"/>
      <c r="CKT46" s="191"/>
      <c r="CKU46" s="191"/>
      <c r="CKV46" s="191"/>
      <c r="CKW46" s="191"/>
      <c r="CKX46" s="191"/>
      <c r="CKY46" s="191"/>
      <c r="CKZ46" s="191"/>
      <c r="CLA46" s="191"/>
      <c r="CLB46" s="191"/>
      <c r="CLC46" s="191"/>
      <c r="CLD46" s="191"/>
      <c r="CLE46" s="191"/>
      <c r="CLF46" s="191"/>
      <c r="CLG46" s="191"/>
      <c r="CLH46" s="191"/>
      <c r="CLI46" s="191"/>
      <c r="CLJ46" s="191"/>
      <c r="CLK46" s="191"/>
      <c r="CLL46" s="191"/>
      <c r="CLM46" s="191"/>
      <c r="CLN46" s="191"/>
      <c r="CLO46" s="191"/>
      <c r="CLP46" s="191"/>
      <c r="CLQ46" s="191"/>
      <c r="CLR46" s="191"/>
      <c r="CLS46" s="191"/>
      <c r="CLT46" s="191"/>
      <c r="CLU46" s="191"/>
      <c r="CLV46" s="191"/>
      <c r="CLW46" s="191"/>
      <c r="CLX46" s="191"/>
      <c r="CLY46" s="191"/>
      <c r="CLZ46" s="191"/>
      <c r="CMA46" s="191"/>
      <c r="CMB46" s="191"/>
      <c r="CMC46" s="191"/>
      <c r="CMD46" s="191"/>
      <c r="CME46" s="191"/>
      <c r="CMF46" s="191"/>
      <c r="CMG46" s="191"/>
      <c r="CMH46" s="191"/>
      <c r="CMI46" s="191"/>
      <c r="CMJ46" s="191"/>
      <c r="CMK46" s="191"/>
      <c r="CML46" s="191"/>
      <c r="CMM46" s="191"/>
      <c r="CMN46" s="191"/>
      <c r="CMO46" s="191"/>
      <c r="CMP46" s="191"/>
      <c r="CMQ46" s="191"/>
      <c r="CMR46" s="191"/>
      <c r="CMS46" s="191"/>
      <c r="CMT46" s="191"/>
      <c r="CMU46" s="191"/>
      <c r="CMV46" s="191"/>
      <c r="CMW46" s="191"/>
      <c r="CMX46" s="191"/>
      <c r="CMY46" s="191"/>
      <c r="CMZ46" s="191"/>
      <c r="CNA46" s="191"/>
      <c r="CNB46" s="191"/>
      <c r="CNC46" s="191"/>
      <c r="CND46" s="191"/>
      <c r="CNE46" s="191"/>
      <c r="CNF46" s="191"/>
      <c r="CNG46" s="191"/>
      <c r="CNH46" s="191"/>
      <c r="CNI46" s="191"/>
      <c r="CNJ46" s="191"/>
      <c r="CNK46" s="191"/>
      <c r="CNL46" s="191"/>
      <c r="CNM46" s="191"/>
      <c r="CNN46" s="191"/>
      <c r="CNO46" s="191"/>
      <c r="CNP46" s="191"/>
      <c r="CNQ46" s="191"/>
      <c r="CNR46" s="191"/>
      <c r="CNS46" s="191"/>
      <c r="CNT46" s="191"/>
      <c r="CNU46" s="191"/>
      <c r="CNV46" s="191"/>
      <c r="CNW46" s="191"/>
      <c r="CNX46" s="191"/>
      <c r="CNY46" s="191"/>
      <c r="CNZ46" s="191"/>
      <c r="COA46" s="191"/>
      <c r="COB46" s="191"/>
      <c r="COC46" s="191"/>
      <c r="COD46" s="191"/>
      <c r="COE46" s="191"/>
      <c r="COF46" s="191"/>
      <c r="COG46" s="191"/>
      <c r="COH46" s="191"/>
      <c r="COI46" s="191"/>
      <c r="COJ46" s="191"/>
      <c r="COK46" s="191"/>
      <c r="COL46" s="191"/>
      <c r="COM46" s="191"/>
      <c r="CON46" s="191"/>
      <c r="COO46" s="191"/>
      <c r="COP46" s="191"/>
      <c r="COQ46" s="191"/>
      <c r="COR46" s="191"/>
      <c r="COS46" s="191"/>
      <c r="COT46" s="191"/>
      <c r="COU46" s="191"/>
      <c r="COV46" s="191"/>
      <c r="COW46" s="191"/>
      <c r="COX46" s="191"/>
      <c r="COY46" s="191"/>
      <c r="COZ46" s="191"/>
      <c r="CPA46" s="191"/>
      <c r="CPB46" s="191"/>
      <c r="CPC46" s="191"/>
      <c r="CPD46" s="191"/>
      <c r="CPE46" s="191"/>
      <c r="CPF46" s="191"/>
      <c r="CPG46" s="191"/>
      <c r="CPH46" s="191"/>
      <c r="CPI46" s="191"/>
      <c r="CPJ46" s="191"/>
      <c r="CPK46" s="191"/>
      <c r="CPL46" s="191"/>
      <c r="CPM46" s="191"/>
      <c r="CPN46" s="191"/>
      <c r="CPO46" s="191"/>
      <c r="CPP46" s="191"/>
      <c r="CPQ46" s="191"/>
      <c r="CPR46" s="191"/>
      <c r="CPS46" s="191"/>
      <c r="CPT46" s="191"/>
      <c r="CPU46" s="191"/>
      <c r="CPV46" s="191"/>
      <c r="CPW46" s="191"/>
      <c r="CPX46" s="191"/>
      <c r="CPY46" s="191"/>
      <c r="CPZ46" s="191"/>
      <c r="CQA46" s="191"/>
      <c r="CQB46" s="191"/>
      <c r="CQC46" s="191"/>
      <c r="CQD46" s="191"/>
      <c r="CQE46" s="191"/>
      <c r="CQF46" s="191"/>
      <c r="CQG46" s="191"/>
      <c r="CQH46" s="191"/>
      <c r="CQI46" s="191"/>
      <c r="CQJ46" s="191"/>
      <c r="CQK46" s="191"/>
      <c r="CQL46" s="191"/>
      <c r="CQM46" s="191"/>
      <c r="CQN46" s="191"/>
      <c r="CQO46" s="191"/>
      <c r="CQP46" s="191"/>
      <c r="CQQ46" s="191"/>
      <c r="CQR46" s="191"/>
      <c r="CQS46" s="191"/>
      <c r="CQT46" s="191"/>
      <c r="CQU46" s="191"/>
      <c r="CQV46" s="191"/>
      <c r="CQW46" s="191"/>
      <c r="CQX46" s="191"/>
      <c r="CQY46" s="191"/>
      <c r="CQZ46" s="191"/>
      <c r="CRA46" s="191"/>
      <c r="CRB46" s="191"/>
      <c r="CRC46" s="191"/>
      <c r="CRD46" s="191"/>
      <c r="CRE46" s="191"/>
      <c r="CRF46" s="191"/>
      <c r="CRG46" s="191"/>
      <c r="CRH46" s="191"/>
      <c r="CRI46" s="191"/>
      <c r="CRJ46" s="191"/>
      <c r="CRK46" s="191"/>
      <c r="CRL46" s="191"/>
      <c r="CRM46" s="191"/>
      <c r="CRN46" s="191"/>
      <c r="CRO46" s="191"/>
      <c r="CRP46" s="191"/>
      <c r="CRQ46" s="191"/>
      <c r="CRR46" s="191"/>
      <c r="CRS46" s="191"/>
      <c r="CRT46" s="191"/>
      <c r="CRU46" s="191"/>
      <c r="CRV46" s="191"/>
      <c r="CRW46" s="191"/>
      <c r="CRX46" s="191"/>
      <c r="CRY46" s="191"/>
      <c r="CRZ46" s="191"/>
      <c r="CSA46" s="191"/>
      <c r="CSB46" s="191"/>
      <c r="CSC46" s="191"/>
      <c r="CSD46" s="191"/>
      <c r="CSE46" s="191"/>
      <c r="CSF46" s="191"/>
      <c r="CSG46" s="191"/>
      <c r="CSH46" s="191"/>
      <c r="CSI46" s="191"/>
      <c r="CSJ46" s="191"/>
      <c r="CSK46" s="191"/>
      <c r="CSL46" s="191"/>
      <c r="CSM46" s="191"/>
      <c r="CSN46" s="191"/>
      <c r="CSO46" s="191"/>
      <c r="CSP46" s="191"/>
      <c r="CSQ46" s="191"/>
      <c r="CSR46" s="191"/>
      <c r="CSS46" s="191"/>
      <c r="CST46" s="191"/>
      <c r="CSU46" s="191"/>
      <c r="CSV46" s="191"/>
      <c r="CSW46" s="191"/>
      <c r="CSX46" s="191"/>
      <c r="CSY46" s="191"/>
      <c r="CSZ46" s="191"/>
      <c r="CTA46" s="191"/>
      <c r="CTB46" s="191"/>
      <c r="CTC46" s="191"/>
      <c r="CTD46" s="191"/>
      <c r="CTE46" s="191"/>
      <c r="CTF46" s="191"/>
      <c r="CTG46" s="191"/>
      <c r="CTH46" s="191"/>
      <c r="CTI46" s="191"/>
      <c r="CTJ46" s="191"/>
      <c r="CTK46" s="191"/>
      <c r="CTL46" s="191"/>
      <c r="CTM46" s="191"/>
      <c r="CTN46" s="191"/>
      <c r="CTO46" s="191"/>
      <c r="CTP46" s="191"/>
      <c r="CTQ46" s="191"/>
      <c r="CTR46" s="191"/>
      <c r="CTS46" s="191"/>
      <c r="CTT46" s="191"/>
      <c r="CTU46" s="191"/>
      <c r="CTV46" s="191"/>
      <c r="CTW46" s="191"/>
      <c r="CTX46" s="191"/>
      <c r="CTY46" s="191"/>
      <c r="CTZ46" s="191"/>
      <c r="CUA46" s="191"/>
      <c r="CUB46" s="191"/>
      <c r="CUC46" s="191"/>
      <c r="CUD46" s="191"/>
      <c r="CUE46" s="191"/>
      <c r="CUF46" s="191"/>
      <c r="CUG46" s="191"/>
      <c r="CUH46" s="191"/>
      <c r="CUI46" s="191"/>
      <c r="CUJ46" s="191"/>
      <c r="CUK46" s="191"/>
      <c r="CUL46" s="191"/>
      <c r="CUM46" s="191"/>
      <c r="CUN46" s="191"/>
      <c r="CUO46" s="191"/>
      <c r="CUP46" s="191"/>
      <c r="CUQ46" s="191"/>
      <c r="CUR46" s="191"/>
      <c r="CUS46" s="191"/>
      <c r="CUT46" s="191"/>
      <c r="CUU46" s="191"/>
      <c r="CUV46" s="191"/>
      <c r="CUW46" s="191"/>
      <c r="CUX46" s="191"/>
      <c r="CUY46" s="191"/>
      <c r="CUZ46" s="191"/>
      <c r="CVA46" s="191"/>
      <c r="CVB46" s="191"/>
      <c r="CVC46" s="191"/>
      <c r="CVD46" s="191"/>
      <c r="CVE46" s="191"/>
      <c r="CVF46" s="191"/>
      <c r="CVG46" s="191"/>
      <c r="CVH46" s="191"/>
      <c r="CVI46" s="191"/>
      <c r="CVJ46" s="191"/>
      <c r="CVK46" s="191"/>
      <c r="CVL46" s="191"/>
      <c r="CVM46" s="191"/>
      <c r="CVN46" s="191"/>
      <c r="CVO46" s="191"/>
      <c r="CVP46" s="191"/>
      <c r="CVQ46" s="191"/>
      <c r="CVR46" s="191"/>
      <c r="CVS46" s="191"/>
      <c r="CVT46" s="191"/>
      <c r="CVU46" s="191"/>
      <c r="CVV46" s="191"/>
      <c r="CVW46" s="191"/>
      <c r="CVX46" s="191"/>
      <c r="CVY46" s="191"/>
      <c r="CVZ46" s="191"/>
      <c r="CWA46" s="191"/>
      <c r="CWB46" s="191"/>
      <c r="CWC46" s="191"/>
      <c r="CWD46" s="191"/>
      <c r="CWE46" s="191"/>
      <c r="CWF46" s="191"/>
      <c r="CWG46" s="191"/>
      <c r="CWH46" s="191"/>
      <c r="CWI46" s="191"/>
      <c r="CWJ46" s="191"/>
      <c r="CWK46" s="191"/>
      <c r="CWL46" s="191"/>
      <c r="CWM46" s="191"/>
      <c r="CWN46" s="191"/>
      <c r="CWO46" s="191"/>
      <c r="CWP46" s="191"/>
      <c r="CWQ46" s="191"/>
      <c r="CWR46" s="191"/>
      <c r="CWS46" s="191"/>
      <c r="CWT46" s="191"/>
      <c r="CWU46" s="191"/>
      <c r="CWV46" s="191"/>
      <c r="CWW46" s="191"/>
      <c r="CWX46" s="191"/>
      <c r="CWY46" s="191"/>
      <c r="CWZ46" s="191"/>
      <c r="CXA46" s="191"/>
      <c r="CXB46" s="191"/>
      <c r="CXC46" s="191"/>
      <c r="CXD46" s="191"/>
      <c r="CXE46" s="191"/>
      <c r="CXF46" s="191"/>
      <c r="CXG46" s="191"/>
      <c r="CXH46" s="191"/>
      <c r="CXI46" s="191"/>
      <c r="CXJ46" s="191"/>
      <c r="CXK46" s="191"/>
      <c r="CXL46" s="191"/>
      <c r="CXM46" s="191"/>
      <c r="CXN46" s="191"/>
      <c r="CXO46" s="191"/>
      <c r="CXP46" s="191"/>
      <c r="CXQ46" s="191"/>
      <c r="CXR46" s="191"/>
      <c r="CXS46" s="191"/>
      <c r="CXT46" s="191"/>
      <c r="CXU46" s="191"/>
      <c r="CXV46" s="191"/>
      <c r="CXW46" s="191"/>
      <c r="CXX46" s="191"/>
      <c r="CXY46" s="191"/>
      <c r="CXZ46" s="191"/>
      <c r="CYA46" s="191"/>
      <c r="CYB46" s="191"/>
      <c r="CYC46" s="191"/>
      <c r="CYD46" s="191"/>
      <c r="CYE46" s="191"/>
      <c r="CYF46" s="191"/>
      <c r="CYG46" s="191"/>
      <c r="CYH46" s="191"/>
      <c r="CYI46" s="191"/>
      <c r="CYJ46" s="191"/>
      <c r="CYK46" s="191"/>
      <c r="CYL46" s="191"/>
      <c r="CYM46" s="191"/>
      <c r="CYN46" s="191"/>
      <c r="CYO46" s="191"/>
      <c r="CYP46" s="191"/>
      <c r="CYQ46" s="191"/>
      <c r="CYR46" s="191"/>
      <c r="CYS46" s="191"/>
      <c r="CYT46" s="191"/>
      <c r="CYU46" s="191"/>
      <c r="CYV46" s="191"/>
      <c r="CYW46" s="191"/>
      <c r="CYX46" s="191"/>
      <c r="CYY46" s="191"/>
      <c r="CYZ46" s="191"/>
      <c r="CZA46" s="191"/>
      <c r="CZB46" s="191"/>
      <c r="CZC46" s="191"/>
      <c r="CZD46" s="191"/>
      <c r="CZE46" s="191"/>
      <c r="CZF46" s="191"/>
      <c r="CZG46" s="191"/>
      <c r="CZH46" s="191"/>
      <c r="CZI46" s="191"/>
      <c r="CZJ46" s="191"/>
      <c r="CZK46" s="191"/>
      <c r="CZL46" s="191"/>
      <c r="CZM46" s="191"/>
      <c r="CZN46" s="191"/>
      <c r="CZO46" s="191"/>
      <c r="CZP46" s="191"/>
      <c r="CZQ46" s="191"/>
      <c r="CZR46" s="191"/>
      <c r="CZS46" s="191"/>
      <c r="CZT46" s="191"/>
      <c r="CZU46" s="191"/>
      <c r="CZV46" s="191"/>
      <c r="CZW46" s="191"/>
      <c r="CZX46" s="191"/>
      <c r="CZY46" s="191"/>
      <c r="CZZ46" s="191"/>
      <c r="DAA46" s="191"/>
      <c r="DAB46" s="191"/>
      <c r="DAC46" s="191"/>
      <c r="DAD46" s="191"/>
      <c r="DAE46" s="191"/>
      <c r="DAF46" s="191"/>
      <c r="DAG46" s="191"/>
      <c r="DAH46" s="191"/>
      <c r="DAI46" s="191"/>
      <c r="DAJ46" s="191"/>
      <c r="DAK46" s="191"/>
      <c r="DAL46" s="191"/>
      <c r="DAM46" s="191"/>
      <c r="DAN46" s="191"/>
      <c r="DAO46" s="191"/>
      <c r="DAP46" s="191"/>
      <c r="DAQ46" s="191"/>
      <c r="DAR46" s="191"/>
      <c r="DAS46" s="191"/>
      <c r="DAT46" s="191"/>
      <c r="DAU46" s="191"/>
      <c r="DAV46" s="191"/>
      <c r="DAW46" s="191"/>
      <c r="DAX46" s="191"/>
      <c r="DAY46" s="191"/>
      <c r="DAZ46" s="191"/>
      <c r="DBA46" s="191"/>
      <c r="DBB46" s="191"/>
      <c r="DBC46" s="191"/>
      <c r="DBD46" s="191"/>
      <c r="DBE46" s="191"/>
      <c r="DBF46" s="191"/>
      <c r="DBG46" s="191"/>
      <c r="DBH46" s="191"/>
      <c r="DBI46" s="191"/>
      <c r="DBJ46" s="191"/>
      <c r="DBK46" s="191"/>
      <c r="DBL46" s="191"/>
      <c r="DBM46" s="191"/>
      <c r="DBN46" s="191"/>
      <c r="DBO46" s="191"/>
      <c r="DBP46" s="191"/>
      <c r="DBQ46" s="191"/>
      <c r="DBR46" s="191"/>
      <c r="DBS46" s="191"/>
      <c r="DBT46" s="191"/>
      <c r="DBU46" s="191"/>
      <c r="DBV46" s="191"/>
      <c r="DBW46" s="191"/>
      <c r="DBX46" s="191"/>
      <c r="DBY46" s="191"/>
      <c r="DBZ46" s="191"/>
      <c r="DCA46" s="191"/>
      <c r="DCB46" s="191"/>
      <c r="DCC46" s="191"/>
      <c r="DCD46" s="191"/>
      <c r="DCE46" s="191"/>
      <c r="DCF46" s="191"/>
      <c r="DCG46" s="191"/>
      <c r="DCH46" s="191"/>
      <c r="DCI46" s="191"/>
      <c r="DCJ46" s="191"/>
      <c r="DCK46" s="191"/>
      <c r="DCL46" s="191"/>
      <c r="DCM46" s="191"/>
      <c r="DCN46" s="191"/>
      <c r="DCO46" s="191"/>
      <c r="DCP46" s="191"/>
      <c r="DCQ46" s="191"/>
      <c r="DCR46" s="191"/>
      <c r="DCS46" s="191"/>
      <c r="DCT46" s="191"/>
      <c r="DCU46" s="191"/>
      <c r="DCV46" s="191"/>
      <c r="DCW46" s="191"/>
      <c r="DCX46" s="191"/>
      <c r="DCY46" s="191"/>
      <c r="DCZ46" s="191"/>
      <c r="DDA46" s="191"/>
      <c r="DDB46" s="191"/>
      <c r="DDC46" s="191"/>
      <c r="DDD46" s="191"/>
      <c r="DDE46" s="191"/>
      <c r="DDF46" s="191"/>
      <c r="DDG46" s="191"/>
      <c r="DDH46" s="191"/>
      <c r="DDI46" s="191"/>
      <c r="DDJ46" s="191"/>
      <c r="DDK46" s="191"/>
      <c r="DDL46" s="191"/>
      <c r="DDM46" s="191"/>
      <c r="DDN46" s="191"/>
      <c r="DDO46" s="191"/>
      <c r="DDP46" s="191"/>
      <c r="DDQ46" s="191"/>
      <c r="DDR46" s="191"/>
      <c r="DDS46" s="191"/>
      <c r="DDT46" s="191"/>
      <c r="DDU46" s="191"/>
      <c r="DDV46" s="191"/>
      <c r="DDW46" s="191"/>
      <c r="DDX46" s="191"/>
      <c r="DDY46" s="191"/>
      <c r="DDZ46" s="191"/>
      <c r="DEA46" s="191"/>
      <c r="DEB46" s="191"/>
      <c r="DEC46" s="191"/>
      <c r="DED46" s="191"/>
      <c r="DEE46" s="191"/>
      <c r="DEF46" s="191"/>
      <c r="DEG46" s="191"/>
      <c r="DEH46" s="191"/>
      <c r="DEI46" s="191"/>
      <c r="DEJ46" s="191"/>
      <c r="DEK46" s="191"/>
      <c r="DEL46" s="191"/>
      <c r="DEM46" s="191"/>
      <c r="DEN46" s="191"/>
      <c r="DEO46" s="191"/>
      <c r="DEP46" s="191"/>
      <c r="DEQ46" s="191"/>
      <c r="DER46" s="191"/>
      <c r="DES46" s="191"/>
      <c r="DET46" s="191"/>
      <c r="DEU46" s="191"/>
      <c r="DEV46" s="191"/>
      <c r="DEW46" s="191"/>
      <c r="DEX46" s="191"/>
      <c r="DEY46" s="191"/>
      <c r="DEZ46" s="191"/>
      <c r="DFA46" s="191"/>
      <c r="DFB46" s="191"/>
      <c r="DFC46" s="191"/>
      <c r="DFD46" s="191"/>
      <c r="DFE46" s="191"/>
      <c r="DFF46" s="191"/>
      <c r="DFG46" s="191"/>
      <c r="DFH46" s="191"/>
      <c r="DFI46" s="191"/>
      <c r="DFJ46" s="191"/>
      <c r="DFK46" s="191"/>
      <c r="DFL46" s="191"/>
      <c r="DFM46" s="191"/>
      <c r="DFN46" s="191"/>
      <c r="DFO46" s="191"/>
      <c r="DFP46" s="191"/>
      <c r="DFQ46" s="191"/>
      <c r="DFR46" s="191"/>
      <c r="DFS46" s="191"/>
      <c r="DFT46" s="191"/>
      <c r="DFU46" s="191"/>
      <c r="DFV46" s="191"/>
      <c r="DFW46" s="191"/>
      <c r="DFX46" s="191"/>
      <c r="DFY46" s="191"/>
      <c r="DFZ46" s="191"/>
      <c r="DGA46" s="191"/>
      <c r="DGB46" s="191"/>
      <c r="DGC46" s="191"/>
      <c r="DGD46" s="191"/>
      <c r="DGE46" s="191"/>
      <c r="DGF46" s="191"/>
      <c r="DGG46" s="191"/>
      <c r="DGH46" s="191"/>
      <c r="DGI46" s="191"/>
      <c r="DGJ46" s="191"/>
      <c r="DGK46" s="191"/>
      <c r="DGL46" s="191"/>
      <c r="DGM46" s="191"/>
      <c r="DGN46" s="191"/>
      <c r="DGO46" s="191"/>
      <c r="DGP46" s="191"/>
      <c r="DGQ46" s="191"/>
      <c r="DGR46" s="191"/>
      <c r="DGS46" s="191"/>
      <c r="DGT46" s="191"/>
      <c r="DGU46" s="191"/>
      <c r="DGV46" s="191"/>
      <c r="DGW46" s="191"/>
      <c r="DGX46" s="191"/>
      <c r="DGY46" s="191"/>
      <c r="DGZ46" s="191"/>
      <c r="DHA46" s="191"/>
      <c r="DHB46" s="191"/>
      <c r="DHC46" s="191"/>
      <c r="DHD46" s="191"/>
      <c r="DHE46" s="191"/>
      <c r="DHF46" s="191"/>
      <c r="DHG46" s="191"/>
      <c r="DHH46" s="191"/>
      <c r="DHI46" s="191"/>
      <c r="DHJ46" s="191"/>
      <c r="DHK46" s="191"/>
      <c r="DHL46" s="191"/>
      <c r="DHM46" s="191"/>
      <c r="DHN46" s="191"/>
      <c r="DHO46" s="191"/>
      <c r="DHP46" s="191"/>
      <c r="DHQ46" s="191"/>
      <c r="DHR46" s="191"/>
      <c r="DHS46" s="191"/>
      <c r="DHT46" s="191"/>
      <c r="DHU46" s="191"/>
      <c r="DHV46" s="191"/>
      <c r="DHW46" s="191"/>
      <c r="DHX46" s="191"/>
      <c r="DHY46" s="191"/>
      <c r="DHZ46" s="191"/>
      <c r="DIA46" s="191"/>
      <c r="DIB46" s="191"/>
      <c r="DIC46" s="191"/>
      <c r="DID46" s="191"/>
      <c r="DIE46" s="191"/>
      <c r="DIF46" s="191"/>
      <c r="DIG46" s="191"/>
      <c r="DIH46" s="191"/>
      <c r="DII46" s="191"/>
      <c r="DIJ46" s="191"/>
      <c r="DIK46" s="191"/>
      <c r="DIL46" s="191"/>
      <c r="DIM46" s="191"/>
      <c r="DIN46" s="191"/>
      <c r="DIO46" s="191"/>
      <c r="DIP46" s="191"/>
      <c r="DIQ46" s="191"/>
      <c r="DIR46" s="191"/>
      <c r="DIS46" s="191"/>
      <c r="DIT46" s="191"/>
      <c r="DIU46" s="191"/>
      <c r="DIV46" s="191"/>
      <c r="DIW46" s="191"/>
      <c r="DIX46" s="191"/>
      <c r="DIY46" s="191"/>
      <c r="DIZ46" s="191"/>
      <c r="DJA46" s="191"/>
      <c r="DJB46" s="191"/>
      <c r="DJC46" s="191"/>
      <c r="DJD46" s="191"/>
      <c r="DJE46" s="191"/>
      <c r="DJF46" s="191"/>
      <c r="DJG46" s="191"/>
      <c r="DJH46" s="191"/>
      <c r="DJI46" s="191"/>
      <c r="DJJ46" s="191"/>
      <c r="DJK46" s="191"/>
      <c r="DJL46" s="191"/>
      <c r="DJM46" s="191"/>
      <c r="DJN46" s="191"/>
      <c r="DJO46" s="191"/>
      <c r="DJP46" s="191"/>
      <c r="DJQ46" s="191"/>
      <c r="DJR46" s="191"/>
      <c r="DJS46" s="191"/>
      <c r="DJT46" s="191"/>
      <c r="DJU46" s="191"/>
      <c r="DJV46" s="191"/>
      <c r="DJW46" s="191"/>
      <c r="DJX46" s="191"/>
      <c r="DJY46" s="191"/>
      <c r="DJZ46" s="191"/>
      <c r="DKA46" s="191"/>
      <c r="DKB46" s="191"/>
      <c r="DKC46" s="191"/>
      <c r="DKD46" s="191"/>
      <c r="DKE46" s="191"/>
      <c r="DKF46" s="191"/>
      <c r="DKG46" s="191"/>
      <c r="DKH46" s="191"/>
      <c r="DKI46" s="191"/>
      <c r="DKJ46" s="191"/>
      <c r="DKK46" s="191"/>
      <c r="DKL46" s="191"/>
      <c r="DKM46" s="191"/>
      <c r="DKN46" s="191"/>
      <c r="DKO46" s="191"/>
      <c r="DKP46" s="191"/>
      <c r="DKQ46" s="191"/>
      <c r="DKR46" s="191"/>
      <c r="DKS46" s="191"/>
      <c r="DKT46" s="191"/>
      <c r="DKU46" s="191"/>
      <c r="DKV46" s="191"/>
      <c r="DKW46" s="191"/>
      <c r="DKX46" s="191"/>
      <c r="DKY46" s="191"/>
      <c r="DKZ46" s="191"/>
      <c r="DLA46" s="191"/>
      <c r="DLB46" s="191"/>
      <c r="DLC46" s="191"/>
      <c r="DLD46" s="191"/>
      <c r="DLE46" s="191"/>
      <c r="DLF46" s="191"/>
      <c r="DLG46" s="191"/>
      <c r="DLH46" s="191"/>
      <c r="DLI46" s="191"/>
      <c r="DLJ46" s="191"/>
      <c r="DLK46" s="191"/>
      <c r="DLL46" s="191"/>
      <c r="DLM46" s="191"/>
      <c r="DLN46" s="191"/>
      <c r="DLO46" s="191"/>
      <c r="DLP46" s="191"/>
      <c r="DLQ46" s="191"/>
      <c r="DLR46" s="191"/>
      <c r="DLS46" s="191"/>
      <c r="DLT46" s="191"/>
      <c r="DLU46" s="191"/>
      <c r="DLV46" s="191"/>
      <c r="DLW46" s="191"/>
      <c r="DLX46" s="191"/>
      <c r="DLY46" s="191"/>
      <c r="DLZ46" s="191"/>
      <c r="DMA46" s="191"/>
      <c r="DMB46" s="191"/>
      <c r="DMC46" s="191"/>
      <c r="DMD46" s="191"/>
      <c r="DME46" s="191"/>
      <c r="DMF46" s="191"/>
      <c r="DMG46" s="191"/>
      <c r="DMH46" s="191"/>
      <c r="DMI46" s="191"/>
      <c r="DMJ46" s="191"/>
      <c r="DMK46" s="191"/>
      <c r="DML46" s="191"/>
      <c r="DMM46" s="191"/>
      <c r="DMN46" s="191"/>
      <c r="DMO46" s="191"/>
      <c r="DMP46" s="191"/>
      <c r="DMQ46" s="191"/>
      <c r="DMR46" s="191"/>
      <c r="DMS46" s="191"/>
      <c r="DMT46" s="191"/>
      <c r="DMU46" s="191"/>
      <c r="DMV46" s="191"/>
      <c r="DMW46" s="191"/>
      <c r="DMX46" s="191"/>
      <c r="DMY46" s="191"/>
      <c r="DMZ46" s="191"/>
      <c r="DNA46" s="191"/>
      <c r="DNB46" s="191"/>
      <c r="DNC46" s="191"/>
      <c r="DND46" s="191"/>
      <c r="DNE46" s="191"/>
      <c r="DNF46" s="191"/>
      <c r="DNG46" s="191"/>
      <c r="DNH46" s="191"/>
      <c r="DNI46" s="191"/>
      <c r="DNJ46" s="191"/>
      <c r="DNK46" s="191"/>
      <c r="DNL46" s="191"/>
      <c r="DNM46" s="191"/>
      <c r="DNN46" s="191"/>
      <c r="DNO46" s="191"/>
      <c r="DNP46" s="191"/>
      <c r="DNQ46" s="191"/>
      <c r="DNR46" s="191"/>
      <c r="DNS46" s="191"/>
      <c r="DNT46" s="191"/>
      <c r="DNU46" s="191"/>
      <c r="DNV46" s="191"/>
      <c r="DNW46" s="191"/>
      <c r="DNX46" s="191"/>
      <c r="DNY46" s="191"/>
      <c r="DNZ46" s="191"/>
      <c r="DOA46" s="191"/>
      <c r="DOB46" s="191"/>
      <c r="DOC46" s="191"/>
      <c r="DOD46" s="191"/>
      <c r="DOE46" s="191"/>
      <c r="DOF46" s="191"/>
      <c r="DOG46" s="191"/>
      <c r="DOH46" s="191"/>
      <c r="DOI46" s="191"/>
      <c r="DOJ46" s="191"/>
      <c r="DOK46" s="191"/>
      <c r="DOL46" s="191"/>
      <c r="DOM46" s="191"/>
      <c r="DON46" s="191"/>
      <c r="DOO46" s="191"/>
      <c r="DOP46" s="191"/>
      <c r="DOQ46" s="191"/>
      <c r="DOR46" s="191"/>
      <c r="DOS46" s="191"/>
      <c r="DOT46" s="191"/>
      <c r="DOU46" s="191"/>
      <c r="DOV46" s="191"/>
      <c r="DOW46" s="191"/>
      <c r="DOX46" s="191"/>
      <c r="DOY46" s="191"/>
      <c r="DOZ46" s="191"/>
      <c r="DPA46" s="191"/>
      <c r="DPB46" s="191"/>
      <c r="DPC46" s="191"/>
      <c r="DPD46" s="191"/>
      <c r="DPE46" s="191"/>
      <c r="DPF46" s="191"/>
      <c r="DPG46" s="191"/>
      <c r="DPH46" s="191"/>
      <c r="DPI46" s="191"/>
      <c r="DPJ46" s="191"/>
      <c r="DPK46" s="191"/>
      <c r="DPL46" s="191"/>
      <c r="DPM46" s="191"/>
      <c r="DPN46" s="191"/>
      <c r="DPO46" s="191"/>
      <c r="DPP46" s="191"/>
      <c r="DPQ46" s="191"/>
      <c r="DPR46" s="191"/>
      <c r="DPS46" s="191"/>
      <c r="DPT46" s="191"/>
      <c r="DPU46" s="191"/>
      <c r="DPV46" s="191"/>
      <c r="DPW46" s="191"/>
      <c r="DPX46" s="191"/>
      <c r="DPY46" s="191"/>
      <c r="DPZ46" s="191"/>
      <c r="DQA46" s="191"/>
      <c r="DQB46" s="191"/>
      <c r="DQC46" s="191"/>
      <c r="DQD46" s="191"/>
      <c r="DQE46" s="191"/>
      <c r="DQF46" s="191"/>
      <c r="DQG46" s="191"/>
      <c r="DQH46" s="191"/>
      <c r="DQI46" s="191"/>
      <c r="DQJ46" s="191"/>
      <c r="DQK46" s="191"/>
      <c r="DQL46" s="191"/>
      <c r="DQM46" s="191"/>
      <c r="DQN46" s="191"/>
      <c r="DQO46" s="191"/>
      <c r="DQP46" s="191"/>
      <c r="DQQ46" s="191"/>
      <c r="DQR46" s="191"/>
      <c r="DQS46" s="191"/>
      <c r="DQT46" s="191"/>
      <c r="DQU46" s="191"/>
      <c r="DQV46" s="191"/>
      <c r="DQW46" s="191"/>
      <c r="DQX46" s="191"/>
      <c r="DQY46" s="191"/>
      <c r="DQZ46" s="191"/>
      <c r="DRA46" s="191"/>
      <c r="DRB46" s="191"/>
      <c r="DRC46" s="191"/>
      <c r="DRD46" s="191"/>
      <c r="DRE46" s="191"/>
      <c r="DRF46" s="191"/>
      <c r="DRG46" s="191"/>
      <c r="DRH46" s="191"/>
      <c r="DRI46" s="191"/>
      <c r="DRJ46" s="191"/>
      <c r="DRK46" s="191"/>
      <c r="DRL46" s="191"/>
      <c r="DRM46" s="191"/>
      <c r="DRN46" s="191"/>
      <c r="DRO46" s="191"/>
      <c r="DRP46" s="191"/>
      <c r="DRQ46" s="191"/>
      <c r="DRR46" s="191"/>
      <c r="DRS46" s="191"/>
      <c r="DRT46" s="191"/>
      <c r="DRU46" s="191"/>
      <c r="DRV46" s="191"/>
      <c r="DRW46" s="191"/>
      <c r="DRX46" s="191"/>
      <c r="DRY46" s="191"/>
      <c r="DRZ46" s="191"/>
      <c r="DSA46" s="191"/>
      <c r="DSB46" s="191"/>
      <c r="DSC46" s="191"/>
      <c r="DSD46" s="191"/>
      <c r="DSE46" s="191"/>
      <c r="DSF46" s="191"/>
      <c r="DSG46" s="191"/>
      <c r="DSH46" s="191"/>
      <c r="DSI46" s="191"/>
      <c r="DSJ46" s="191"/>
      <c r="DSK46" s="191"/>
      <c r="DSL46" s="191"/>
      <c r="DSM46" s="191"/>
      <c r="DSN46" s="191"/>
      <c r="DSO46" s="191"/>
      <c r="DSP46" s="191"/>
      <c r="DSQ46" s="191"/>
      <c r="DSR46" s="191"/>
      <c r="DSS46" s="191"/>
      <c r="DST46" s="191"/>
      <c r="DSU46" s="191"/>
      <c r="DSV46" s="191"/>
      <c r="DSW46" s="191"/>
      <c r="DSX46" s="191"/>
      <c r="DSY46" s="191"/>
      <c r="DSZ46" s="191"/>
      <c r="DTA46" s="191"/>
      <c r="DTB46" s="191"/>
      <c r="DTC46" s="191"/>
      <c r="DTD46" s="191"/>
      <c r="DTE46" s="191"/>
      <c r="DTF46" s="191"/>
      <c r="DTG46" s="191"/>
      <c r="DTH46" s="191"/>
      <c r="DTI46" s="191"/>
      <c r="DTJ46" s="191"/>
      <c r="DTK46" s="191"/>
      <c r="DTL46" s="191"/>
      <c r="DTM46" s="191"/>
      <c r="DTN46" s="191"/>
      <c r="DTO46" s="191"/>
      <c r="DTP46" s="191"/>
      <c r="DTQ46" s="191"/>
      <c r="DTR46" s="191"/>
      <c r="DTS46" s="191"/>
      <c r="DTT46" s="191"/>
      <c r="DTU46" s="191"/>
      <c r="DTV46" s="191"/>
      <c r="DTW46" s="191"/>
      <c r="DTX46" s="191"/>
      <c r="DTY46" s="191"/>
      <c r="DTZ46" s="191"/>
      <c r="DUA46" s="191"/>
      <c r="DUB46" s="191"/>
      <c r="DUC46" s="191"/>
      <c r="DUD46" s="191"/>
      <c r="DUE46" s="191"/>
      <c r="DUF46" s="191"/>
      <c r="DUG46" s="191"/>
      <c r="DUH46" s="191"/>
      <c r="DUI46" s="191"/>
      <c r="DUJ46" s="191"/>
      <c r="DUK46" s="191"/>
      <c r="DUL46" s="191"/>
      <c r="DUM46" s="191"/>
      <c r="DUN46" s="191"/>
      <c r="DUO46" s="191"/>
      <c r="DUP46" s="191"/>
      <c r="DUQ46" s="191"/>
      <c r="DUR46" s="191"/>
      <c r="DUS46" s="191"/>
      <c r="DUT46" s="191"/>
      <c r="DUU46" s="191"/>
      <c r="DUV46" s="191"/>
      <c r="DUW46" s="191"/>
      <c r="DUX46" s="191"/>
      <c r="DUY46" s="191"/>
      <c r="DUZ46" s="191"/>
      <c r="DVA46" s="191"/>
      <c r="DVB46" s="191"/>
      <c r="DVC46" s="191"/>
      <c r="DVD46" s="191"/>
      <c r="DVE46" s="191"/>
      <c r="DVF46" s="191"/>
      <c r="DVG46" s="191"/>
      <c r="DVH46" s="191"/>
      <c r="DVI46" s="191"/>
      <c r="DVJ46" s="191"/>
      <c r="DVK46" s="191"/>
      <c r="DVL46" s="191"/>
      <c r="DVM46" s="191"/>
      <c r="DVN46" s="191"/>
      <c r="DVO46" s="191"/>
      <c r="DVP46" s="191"/>
      <c r="DVQ46" s="191"/>
      <c r="DVR46" s="191"/>
      <c r="DVS46" s="191"/>
      <c r="DVT46" s="191"/>
      <c r="DVU46" s="191"/>
      <c r="DVV46" s="191"/>
      <c r="DVW46" s="191"/>
      <c r="DVX46" s="191"/>
      <c r="DVY46" s="191"/>
      <c r="DVZ46" s="191"/>
      <c r="DWA46" s="191"/>
      <c r="DWB46" s="191"/>
      <c r="DWC46" s="191"/>
      <c r="DWD46" s="191"/>
      <c r="DWE46" s="191"/>
      <c r="DWF46" s="191"/>
      <c r="DWG46" s="191"/>
      <c r="DWH46" s="191"/>
      <c r="DWI46" s="191"/>
      <c r="DWJ46" s="191"/>
      <c r="DWK46" s="191"/>
      <c r="DWL46" s="191"/>
      <c r="DWM46" s="191"/>
      <c r="DWN46" s="191"/>
      <c r="DWO46" s="191"/>
      <c r="DWP46" s="191"/>
      <c r="DWQ46" s="191"/>
      <c r="DWR46" s="191"/>
      <c r="DWS46" s="191"/>
      <c r="DWT46" s="191"/>
      <c r="DWU46" s="191"/>
      <c r="DWV46" s="191"/>
      <c r="DWW46" s="191"/>
      <c r="DWX46" s="191"/>
      <c r="DWY46" s="191"/>
      <c r="DWZ46" s="191"/>
      <c r="DXA46" s="191"/>
      <c r="DXB46" s="191"/>
      <c r="DXC46" s="191"/>
      <c r="DXD46" s="191"/>
      <c r="DXE46" s="191"/>
      <c r="DXF46" s="191"/>
      <c r="DXG46" s="191"/>
      <c r="DXH46" s="191"/>
      <c r="DXI46" s="191"/>
      <c r="DXJ46" s="191"/>
      <c r="DXK46" s="191"/>
      <c r="DXL46" s="191"/>
      <c r="DXM46" s="191"/>
      <c r="DXN46" s="191"/>
      <c r="DXO46" s="191"/>
      <c r="DXP46" s="191"/>
      <c r="DXQ46" s="191"/>
      <c r="DXR46" s="191"/>
      <c r="DXS46" s="191"/>
      <c r="DXT46" s="191"/>
      <c r="DXU46" s="191"/>
      <c r="DXV46" s="191"/>
      <c r="DXW46" s="191"/>
      <c r="DXX46" s="191"/>
      <c r="DXY46" s="191"/>
      <c r="DXZ46" s="191"/>
      <c r="DYA46" s="191"/>
      <c r="DYB46" s="191"/>
      <c r="DYC46" s="191"/>
      <c r="DYD46" s="191"/>
      <c r="DYE46" s="191"/>
      <c r="DYF46" s="191"/>
      <c r="DYG46" s="191"/>
      <c r="DYH46" s="191"/>
      <c r="DYI46" s="191"/>
      <c r="DYJ46" s="191"/>
      <c r="DYK46" s="191"/>
      <c r="DYL46" s="191"/>
      <c r="DYM46" s="191"/>
      <c r="DYN46" s="191"/>
      <c r="DYO46" s="191"/>
      <c r="DYP46" s="191"/>
      <c r="DYQ46" s="191"/>
      <c r="DYR46" s="191"/>
      <c r="DYS46" s="191"/>
      <c r="DYT46" s="191"/>
      <c r="DYU46" s="191"/>
      <c r="DYV46" s="191"/>
      <c r="DYW46" s="191"/>
      <c r="DYX46" s="191"/>
      <c r="DYY46" s="191"/>
      <c r="DYZ46" s="191"/>
      <c r="DZA46" s="191"/>
      <c r="DZB46" s="191"/>
      <c r="DZC46" s="191"/>
      <c r="DZD46" s="191"/>
      <c r="DZE46" s="191"/>
      <c r="DZF46" s="191"/>
      <c r="DZG46" s="191"/>
      <c r="DZH46" s="191"/>
      <c r="DZI46" s="191"/>
      <c r="DZJ46" s="191"/>
      <c r="DZK46" s="191"/>
      <c r="DZL46" s="191"/>
      <c r="DZM46" s="191"/>
      <c r="DZN46" s="191"/>
      <c r="DZO46" s="191"/>
      <c r="DZP46" s="191"/>
      <c r="DZQ46" s="191"/>
      <c r="DZR46" s="191"/>
      <c r="DZS46" s="191"/>
      <c r="DZT46" s="191"/>
      <c r="DZU46" s="191"/>
      <c r="DZV46" s="191"/>
      <c r="DZW46" s="191"/>
      <c r="DZX46" s="191"/>
      <c r="DZY46" s="191"/>
      <c r="DZZ46" s="191"/>
      <c r="EAA46" s="191"/>
      <c r="EAB46" s="191"/>
      <c r="EAC46" s="191"/>
      <c r="EAD46" s="191"/>
      <c r="EAE46" s="191"/>
      <c r="EAF46" s="191"/>
      <c r="EAG46" s="191"/>
      <c r="EAH46" s="191"/>
      <c r="EAI46" s="191"/>
      <c r="EAJ46" s="191"/>
      <c r="EAK46" s="191"/>
      <c r="EAL46" s="191"/>
      <c r="EAM46" s="191"/>
      <c r="EAN46" s="191"/>
      <c r="EAO46" s="191"/>
      <c r="EAP46" s="191"/>
      <c r="EAQ46" s="191"/>
      <c r="EAR46" s="191"/>
      <c r="EAS46" s="191"/>
      <c r="EAT46" s="191"/>
      <c r="EAU46" s="191"/>
      <c r="EAV46" s="191"/>
      <c r="EAW46" s="191"/>
      <c r="EAX46" s="191"/>
      <c r="EAY46" s="191"/>
      <c r="EAZ46" s="191"/>
      <c r="EBA46" s="191"/>
      <c r="EBB46" s="191"/>
      <c r="EBC46" s="191"/>
      <c r="EBD46" s="191"/>
      <c r="EBE46" s="191"/>
      <c r="EBF46" s="191"/>
      <c r="EBG46" s="191"/>
      <c r="EBH46" s="191"/>
      <c r="EBI46" s="191"/>
      <c r="EBJ46" s="191"/>
      <c r="EBK46" s="191"/>
      <c r="EBL46" s="191"/>
      <c r="EBM46" s="191"/>
      <c r="EBN46" s="191"/>
      <c r="EBO46" s="191"/>
      <c r="EBP46" s="191"/>
      <c r="EBQ46" s="191"/>
      <c r="EBR46" s="191"/>
      <c r="EBS46" s="191"/>
      <c r="EBT46" s="191"/>
      <c r="EBU46" s="191"/>
      <c r="EBV46" s="191"/>
      <c r="EBW46" s="191"/>
      <c r="EBX46" s="191"/>
      <c r="EBY46" s="191"/>
      <c r="EBZ46" s="191"/>
      <c r="ECA46" s="191"/>
      <c r="ECB46" s="191"/>
      <c r="ECC46" s="191"/>
      <c r="ECD46" s="191"/>
      <c r="ECE46" s="191"/>
      <c r="ECF46" s="191"/>
      <c r="ECG46" s="191"/>
      <c r="ECH46" s="191"/>
      <c r="ECI46" s="191"/>
      <c r="ECJ46" s="191"/>
      <c r="ECK46" s="191"/>
      <c r="ECL46" s="191"/>
      <c r="ECM46" s="191"/>
      <c r="ECN46" s="191"/>
      <c r="ECO46" s="191"/>
      <c r="ECP46" s="191"/>
      <c r="ECQ46" s="191"/>
      <c r="ECR46" s="191"/>
      <c r="ECS46" s="191"/>
      <c r="ECT46" s="191"/>
      <c r="ECU46" s="191"/>
      <c r="ECV46" s="191"/>
      <c r="ECW46" s="191"/>
      <c r="ECX46" s="191"/>
      <c r="ECY46" s="191"/>
      <c r="ECZ46" s="191"/>
      <c r="EDA46" s="191"/>
      <c r="EDB46" s="191"/>
      <c r="EDC46" s="191"/>
      <c r="EDD46" s="191"/>
      <c r="EDE46" s="191"/>
      <c r="EDF46" s="191"/>
      <c r="EDG46" s="191"/>
      <c r="EDH46" s="191"/>
      <c r="EDI46" s="191"/>
      <c r="EDJ46" s="191"/>
      <c r="EDK46" s="191"/>
      <c r="EDL46" s="191"/>
      <c r="EDM46" s="191"/>
      <c r="EDN46" s="191"/>
      <c r="EDO46" s="191"/>
      <c r="EDP46" s="191"/>
      <c r="EDQ46" s="191"/>
      <c r="EDR46" s="191"/>
      <c r="EDS46" s="191"/>
      <c r="EDT46" s="191"/>
      <c r="EDU46" s="191"/>
      <c r="EDV46" s="191"/>
      <c r="EDW46" s="191"/>
      <c r="EDX46" s="191"/>
      <c r="EDY46" s="191"/>
      <c r="EDZ46" s="191"/>
      <c r="EEA46" s="191"/>
      <c r="EEB46" s="191"/>
      <c r="EEC46" s="191"/>
      <c r="EED46" s="191"/>
      <c r="EEE46" s="191"/>
      <c r="EEF46" s="191"/>
      <c r="EEG46" s="191"/>
      <c r="EEH46" s="191"/>
      <c r="EEI46" s="191"/>
      <c r="EEJ46" s="191"/>
      <c r="EEK46" s="191"/>
      <c r="EEL46" s="191"/>
      <c r="EEM46" s="191"/>
      <c r="EEN46" s="191"/>
      <c r="EEO46" s="191"/>
      <c r="EEP46" s="191"/>
      <c r="EEQ46" s="191"/>
      <c r="EER46" s="191"/>
      <c r="EES46" s="191"/>
      <c r="EET46" s="191"/>
      <c r="EEU46" s="191"/>
      <c r="EEV46" s="191"/>
      <c r="EEW46" s="191"/>
      <c r="EEX46" s="191"/>
      <c r="EEY46" s="191"/>
      <c r="EEZ46" s="191"/>
      <c r="EFA46" s="191"/>
      <c r="EFB46" s="191"/>
      <c r="EFC46" s="191"/>
      <c r="EFD46" s="191"/>
      <c r="EFE46" s="191"/>
      <c r="EFF46" s="191"/>
      <c r="EFG46" s="191"/>
      <c r="EFH46" s="191"/>
      <c r="EFI46" s="191"/>
      <c r="EFJ46" s="191"/>
      <c r="EFK46" s="191"/>
      <c r="EFL46" s="191"/>
      <c r="EFM46" s="191"/>
      <c r="EFN46" s="191"/>
      <c r="EFO46" s="191"/>
      <c r="EFP46" s="191"/>
      <c r="EFQ46" s="191"/>
      <c r="EFR46" s="191"/>
      <c r="EFS46" s="191"/>
      <c r="EFT46" s="191"/>
      <c r="EFU46" s="191"/>
      <c r="EFV46" s="191"/>
      <c r="EFW46" s="191"/>
      <c r="EFX46" s="191"/>
      <c r="EFY46" s="191"/>
      <c r="EFZ46" s="191"/>
      <c r="EGA46" s="191"/>
      <c r="EGB46" s="191"/>
      <c r="EGC46" s="191"/>
      <c r="EGD46" s="191"/>
      <c r="EGE46" s="191"/>
      <c r="EGF46" s="191"/>
      <c r="EGG46" s="191"/>
      <c r="EGH46" s="191"/>
      <c r="EGI46" s="191"/>
      <c r="EGJ46" s="191"/>
      <c r="EGK46" s="191"/>
      <c r="EGL46" s="191"/>
      <c r="EGM46" s="191"/>
      <c r="EGN46" s="191"/>
      <c r="EGO46" s="191"/>
      <c r="EGP46" s="191"/>
      <c r="EGQ46" s="191"/>
      <c r="EGR46" s="191"/>
      <c r="EGS46" s="191"/>
      <c r="EGT46" s="191"/>
      <c r="EGU46" s="191"/>
      <c r="EGV46" s="191"/>
      <c r="EGW46" s="191"/>
      <c r="EGX46" s="191"/>
      <c r="EGY46" s="191"/>
      <c r="EGZ46" s="191"/>
      <c r="EHA46" s="191"/>
      <c r="EHB46" s="191"/>
      <c r="EHC46" s="191"/>
      <c r="EHD46" s="191"/>
      <c r="EHE46" s="191"/>
      <c r="EHF46" s="191"/>
      <c r="EHG46" s="191"/>
      <c r="EHH46" s="191"/>
      <c r="EHI46" s="191"/>
      <c r="EHJ46" s="191"/>
      <c r="EHK46" s="191"/>
      <c r="EHL46" s="191"/>
      <c r="EHM46" s="191"/>
      <c r="EHN46" s="191"/>
      <c r="EHO46" s="191"/>
      <c r="EHP46" s="191"/>
      <c r="EHQ46" s="191"/>
      <c r="EHR46" s="191"/>
      <c r="EHS46" s="191"/>
      <c r="EHT46" s="191"/>
      <c r="EHU46" s="191"/>
      <c r="EHV46" s="191"/>
      <c r="EHW46" s="191"/>
      <c r="EHX46" s="191"/>
      <c r="EHY46" s="191"/>
      <c r="EHZ46" s="191"/>
      <c r="EIA46" s="191"/>
      <c r="EIB46" s="191"/>
      <c r="EIC46" s="191"/>
      <c r="EID46" s="191"/>
      <c r="EIE46" s="191"/>
      <c r="EIF46" s="191"/>
      <c r="EIG46" s="191"/>
      <c r="EIH46" s="191"/>
      <c r="EII46" s="191"/>
      <c r="EIJ46" s="191"/>
      <c r="EIK46" s="191"/>
      <c r="EIL46" s="191"/>
      <c r="EIM46" s="191"/>
      <c r="EIN46" s="191"/>
      <c r="EIO46" s="191"/>
      <c r="EIP46" s="191"/>
      <c r="EIQ46" s="191"/>
      <c r="EIR46" s="191"/>
      <c r="EIS46" s="191"/>
      <c r="EIT46" s="191"/>
      <c r="EIU46" s="191"/>
      <c r="EIV46" s="191"/>
      <c r="EIW46" s="191"/>
      <c r="EIX46" s="191"/>
      <c r="EIY46" s="191"/>
      <c r="EIZ46" s="191"/>
      <c r="EJA46" s="191"/>
      <c r="EJB46" s="191"/>
      <c r="EJC46" s="191"/>
      <c r="EJD46" s="191"/>
      <c r="EJE46" s="191"/>
      <c r="EJF46" s="191"/>
      <c r="EJG46" s="191"/>
      <c r="EJH46" s="191"/>
      <c r="EJI46" s="191"/>
      <c r="EJJ46" s="191"/>
      <c r="EJK46" s="191"/>
      <c r="EJL46" s="191"/>
      <c r="EJM46" s="191"/>
      <c r="EJN46" s="191"/>
      <c r="EJO46" s="191"/>
      <c r="EJP46" s="191"/>
      <c r="EJQ46" s="191"/>
      <c r="EJR46" s="191"/>
      <c r="EJS46" s="191"/>
      <c r="EJT46" s="191"/>
      <c r="EJU46" s="191"/>
      <c r="EJV46" s="191"/>
      <c r="EJW46" s="191"/>
      <c r="EJX46" s="191"/>
      <c r="EJY46" s="191"/>
      <c r="EJZ46" s="191"/>
      <c r="EKA46" s="191"/>
      <c r="EKB46" s="191"/>
      <c r="EKC46" s="191"/>
      <c r="EKD46" s="191"/>
      <c r="EKE46" s="191"/>
      <c r="EKF46" s="191"/>
      <c r="EKG46" s="191"/>
      <c r="EKH46" s="191"/>
      <c r="EKI46" s="191"/>
      <c r="EKJ46" s="191"/>
      <c r="EKK46" s="191"/>
      <c r="EKL46" s="191"/>
      <c r="EKM46" s="191"/>
      <c r="EKN46" s="191"/>
      <c r="EKO46" s="191"/>
      <c r="EKP46" s="191"/>
      <c r="EKQ46" s="191"/>
      <c r="EKR46" s="191"/>
      <c r="EKS46" s="191"/>
      <c r="EKT46" s="191"/>
      <c r="EKU46" s="191"/>
      <c r="EKV46" s="191"/>
      <c r="EKW46" s="191"/>
      <c r="EKX46" s="191"/>
      <c r="EKY46" s="191"/>
      <c r="EKZ46" s="191"/>
      <c r="ELA46" s="191"/>
      <c r="ELB46" s="191"/>
      <c r="ELC46" s="191"/>
      <c r="ELD46" s="191"/>
      <c r="ELE46" s="191"/>
      <c r="ELF46" s="191"/>
      <c r="ELG46" s="191"/>
      <c r="ELH46" s="191"/>
      <c r="ELI46" s="191"/>
      <c r="ELJ46" s="191"/>
      <c r="ELK46" s="191"/>
      <c r="ELL46" s="191"/>
      <c r="ELM46" s="191"/>
      <c r="ELN46" s="191"/>
      <c r="ELO46" s="191"/>
      <c r="ELP46" s="191"/>
      <c r="ELQ46" s="191"/>
      <c r="ELR46" s="191"/>
      <c r="ELS46" s="191"/>
      <c r="ELT46" s="191"/>
      <c r="ELU46" s="191"/>
      <c r="ELV46" s="191"/>
      <c r="ELW46" s="191"/>
      <c r="ELX46" s="191"/>
      <c r="ELY46" s="191"/>
      <c r="ELZ46" s="191"/>
      <c r="EMA46" s="191"/>
      <c r="EMB46" s="191"/>
      <c r="EMC46" s="191"/>
      <c r="EMD46" s="191"/>
      <c r="EME46" s="191"/>
      <c r="EMF46" s="191"/>
      <c r="EMG46" s="191"/>
      <c r="EMH46" s="191"/>
      <c r="EMI46" s="191"/>
      <c r="EMJ46" s="191"/>
      <c r="EMK46" s="191"/>
      <c r="EML46" s="191"/>
      <c r="EMM46" s="191"/>
      <c r="EMN46" s="191"/>
      <c r="EMO46" s="191"/>
      <c r="EMP46" s="191"/>
      <c r="EMQ46" s="191"/>
      <c r="EMR46" s="191"/>
      <c r="EMS46" s="191"/>
      <c r="EMT46" s="191"/>
      <c r="EMU46" s="191"/>
      <c r="EMV46" s="191"/>
      <c r="EMW46" s="191"/>
      <c r="EMX46" s="191"/>
      <c r="EMY46" s="191"/>
      <c r="EMZ46" s="191"/>
      <c r="ENA46" s="191"/>
      <c r="ENB46" s="191"/>
      <c r="ENC46" s="191"/>
      <c r="END46" s="191"/>
      <c r="ENE46" s="191"/>
      <c r="ENF46" s="191"/>
      <c r="ENG46" s="191"/>
      <c r="ENH46" s="191"/>
      <c r="ENI46" s="191"/>
      <c r="ENJ46" s="191"/>
      <c r="ENK46" s="191"/>
      <c r="ENL46" s="191"/>
      <c r="ENM46" s="191"/>
      <c r="ENN46" s="191"/>
      <c r="ENO46" s="191"/>
      <c r="ENP46" s="191"/>
      <c r="ENQ46" s="191"/>
      <c r="ENR46" s="191"/>
      <c r="ENS46" s="191"/>
      <c r="ENT46" s="191"/>
      <c r="ENU46" s="191"/>
      <c r="ENV46" s="191"/>
      <c r="ENW46" s="191"/>
      <c r="ENX46" s="191"/>
      <c r="ENY46" s="191"/>
      <c r="ENZ46" s="191"/>
      <c r="EOA46" s="191"/>
      <c r="EOB46" s="191"/>
      <c r="EOC46" s="191"/>
      <c r="EOD46" s="191"/>
      <c r="EOE46" s="191"/>
      <c r="EOF46" s="191"/>
      <c r="EOG46" s="191"/>
      <c r="EOH46" s="191"/>
      <c r="EOI46" s="191"/>
      <c r="EOJ46" s="191"/>
      <c r="EOK46" s="191"/>
      <c r="EOL46" s="191"/>
      <c r="EOM46" s="191"/>
      <c r="EON46" s="191"/>
      <c r="EOO46" s="191"/>
      <c r="EOP46" s="191"/>
      <c r="EOQ46" s="191"/>
      <c r="EOR46" s="191"/>
      <c r="EOS46" s="191"/>
      <c r="EOT46" s="191"/>
      <c r="EOU46" s="191"/>
      <c r="EOV46" s="191"/>
      <c r="EOW46" s="191"/>
      <c r="EOX46" s="191"/>
      <c r="EOY46" s="191"/>
      <c r="EOZ46" s="191"/>
      <c r="EPA46" s="191"/>
      <c r="EPB46" s="191"/>
      <c r="EPC46" s="191"/>
      <c r="EPD46" s="191"/>
      <c r="EPE46" s="191"/>
      <c r="EPF46" s="191"/>
      <c r="EPG46" s="191"/>
      <c r="EPH46" s="191"/>
      <c r="EPI46" s="191"/>
      <c r="EPJ46" s="191"/>
      <c r="EPK46" s="191"/>
      <c r="EPL46" s="191"/>
      <c r="EPM46" s="191"/>
      <c r="EPN46" s="191"/>
      <c r="EPO46" s="191"/>
      <c r="EPP46" s="191"/>
      <c r="EPQ46" s="191"/>
      <c r="EPR46" s="191"/>
      <c r="EPS46" s="191"/>
      <c r="EPT46" s="191"/>
      <c r="EPU46" s="191"/>
      <c r="EPV46" s="191"/>
      <c r="EPW46" s="191"/>
      <c r="EPX46" s="191"/>
      <c r="EPY46" s="191"/>
      <c r="EPZ46" s="191"/>
      <c r="EQA46" s="191"/>
      <c r="EQB46" s="191"/>
      <c r="EQC46" s="191"/>
      <c r="EQD46" s="191"/>
      <c r="EQE46" s="191"/>
      <c r="EQF46" s="191"/>
      <c r="EQG46" s="191"/>
      <c r="EQH46" s="191"/>
      <c r="EQI46" s="191"/>
      <c r="EQJ46" s="191"/>
      <c r="EQK46" s="191"/>
      <c r="EQL46" s="191"/>
      <c r="EQM46" s="191"/>
      <c r="EQN46" s="191"/>
      <c r="EQO46" s="191"/>
      <c r="EQP46" s="191"/>
      <c r="EQQ46" s="191"/>
      <c r="EQR46" s="191"/>
      <c r="EQS46" s="191"/>
      <c r="EQT46" s="191"/>
      <c r="EQU46" s="191"/>
      <c r="EQV46" s="191"/>
      <c r="EQW46" s="191"/>
      <c r="EQX46" s="191"/>
      <c r="EQY46" s="191"/>
      <c r="EQZ46" s="191"/>
      <c r="ERA46" s="191"/>
      <c r="ERB46" s="191"/>
      <c r="ERC46" s="191"/>
      <c r="ERD46" s="191"/>
      <c r="ERE46" s="191"/>
      <c r="ERF46" s="191"/>
      <c r="ERG46" s="191"/>
      <c r="ERH46" s="191"/>
      <c r="ERI46" s="191"/>
      <c r="ERJ46" s="191"/>
      <c r="ERK46" s="191"/>
      <c r="ERL46" s="191"/>
      <c r="ERM46" s="191"/>
      <c r="ERN46" s="191"/>
      <c r="ERO46" s="191"/>
      <c r="ERP46" s="191"/>
      <c r="ERQ46" s="191"/>
      <c r="ERR46" s="191"/>
      <c r="ERS46" s="191"/>
      <c r="ERT46" s="191"/>
      <c r="ERU46" s="191"/>
      <c r="ERV46" s="191"/>
      <c r="ERW46" s="191"/>
      <c r="ERX46" s="191"/>
      <c r="ERY46" s="191"/>
      <c r="ERZ46" s="191"/>
      <c r="ESA46" s="191"/>
      <c r="ESB46" s="191"/>
      <c r="ESC46" s="191"/>
      <c r="ESD46" s="191"/>
      <c r="ESE46" s="191"/>
      <c r="ESF46" s="191"/>
      <c r="ESG46" s="191"/>
      <c r="ESH46" s="191"/>
      <c r="ESI46" s="191"/>
      <c r="ESJ46" s="191"/>
      <c r="ESK46" s="191"/>
      <c r="ESL46" s="191"/>
      <c r="ESM46" s="191"/>
      <c r="ESN46" s="191"/>
      <c r="ESO46" s="191"/>
      <c r="ESP46" s="191"/>
      <c r="ESQ46" s="191"/>
      <c r="ESR46" s="191"/>
      <c r="ESS46" s="191"/>
      <c r="EST46" s="191"/>
      <c r="ESU46" s="191"/>
      <c r="ESV46" s="191"/>
      <c r="ESW46" s="191"/>
      <c r="ESX46" s="191"/>
      <c r="ESY46" s="191"/>
      <c r="ESZ46" s="191"/>
      <c r="ETA46" s="191"/>
      <c r="ETB46" s="191"/>
      <c r="ETC46" s="191"/>
      <c r="ETD46" s="191"/>
      <c r="ETE46" s="191"/>
      <c r="ETF46" s="191"/>
      <c r="ETG46" s="191"/>
      <c r="ETH46" s="191"/>
      <c r="ETI46" s="191"/>
      <c r="ETJ46" s="191"/>
      <c r="ETK46" s="191"/>
      <c r="ETL46" s="191"/>
      <c r="ETM46" s="191"/>
      <c r="ETN46" s="191"/>
      <c r="ETO46" s="191"/>
      <c r="ETP46" s="191"/>
      <c r="ETQ46" s="191"/>
      <c r="ETR46" s="191"/>
      <c r="ETS46" s="191"/>
      <c r="ETT46" s="191"/>
      <c r="ETU46" s="191"/>
      <c r="ETV46" s="191"/>
      <c r="ETW46" s="191"/>
      <c r="ETX46" s="191"/>
      <c r="ETY46" s="191"/>
      <c r="ETZ46" s="191"/>
      <c r="EUA46" s="191"/>
      <c r="EUB46" s="191"/>
      <c r="EUC46" s="191"/>
      <c r="EUD46" s="191"/>
      <c r="EUE46" s="191"/>
      <c r="EUF46" s="191"/>
      <c r="EUG46" s="191"/>
      <c r="EUH46" s="191"/>
      <c r="EUI46" s="191"/>
      <c r="EUJ46" s="191"/>
      <c r="EUK46" s="191"/>
      <c r="EUL46" s="191"/>
      <c r="EUM46" s="191"/>
      <c r="EUN46" s="191"/>
      <c r="EUO46" s="191"/>
      <c r="EUP46" s="191"/>
      <c r="EUQ46" s="191"/>
      <c r="EUR46" s="191"/>
      <c r="EUS46" s="191"/>
      <c r="EUT46" s="191"/>
      <c r="EUU46" s="191"/>
      <c r="EUV46" s="191"/>
      <c r="EUW46" s="191"/>
      <c r="EUX46" s="191"/>
      <c r="EUY46" s="191"/>
      <c r="EUZ46" s="191"/>
      <c r="EVA46" s="191"/>
      <c r="EVB46" s="191"/>
      <c r="EVC46" s="191"/>
      <c r="EVD46" s="191"/>
      <c r="EVE46" s="191"/>
      <c r="EVF46" s="191"/>
      <c r="EVG46" s="191"/>
      <c r="EVH46" s="191"/>
      <c r="EVI46" s="191"/>
      <c r="EVJ46" s="191"/>
      <c r="EVK46" s="191"/>
      <c r="EVL46" s="191"/>
      <c r="EVM46" s="191"/>
      <c r="EVN46" s="191"/>
      <c r="EVO46" s="191"/>
      <c r="EVP46" s="191"/>
      <c r="EVQ46" s="191"/>
      <c r="EVR46" s="191"/>
      <c r="EVS46" s="191"/>
      <c r="EVT46" s="191"/>
      <c r="EVU46" s="191"/>
      <c r="EVV46" s="191"/>
      <c r="EVW46" s="191"/>
      <c r="EVX46" s="191"/>
      <c r="EVY46" s="191"/>
      <c r="EVZ46" s="191"/>
      <c r="EWA46" s="191"/>
      <c r="EWB46" s="191"/>
      <c r="EWC46" s="191"/>
      <c r="EWD46" s="191"/>
      <c r="EWE46" s="191"/>
      <c r="EWF46" s="191"/>
      <c r="EWG46" s="191"/>
      <c r="EWH46" s="191"/>
      <c r="EWI46" s="191"/>
      <c r="EWJ46" s="191"/>
      <c r="EWK46" s="191"/>
      <c r="EWL46" s="191"/>
      <c r="EWM46" s="191"/>
      <c r="EWN46" s="191"/>
      <c r="EWO46" s="191"/>
      <c r="EWP46" s="191"/>
      <c r="EWQ46" s="191"/>
      <c r="EWR46" s="191"/>
      <c r="EWS46" s="191"/>
      <c r="EWT46" s="191"/>
      <c r="EWU46" s="191"/>
      <c r="EWV46" s="191"/>
      <c r="EWW46" s="191"/>
      <c r="EWX46" s="191"/>
      <c r="EWY46" s="191"/>
      <c r="EWZ46" s="191"/>
      <c r="EXA46" s="191"/>
      <c r="EXB46" s="191"/>
      <c r="EXC46" s="191"/>
      <c r="EXD46" s="191"/>
      <c r="EXE46" s="191"/>
      <c r="EXF46" s="191"/>
      <c r="EXG46" s="191"/>
      <c r="EXH46" s="191"/>
      <c r="EXI46" s="191"/>
      <c r="EXJ46" s="191"/>
      <c r="EXK46" s="191"/>
      <c r="EXL46" s="191"/>
      <c r="EXM46" s="191"/>
      <c r="EXN46" s="191"/>
      <c r="EXO46" s="191"/>
      <c r="EXP46" s="191"/>
      <c r="EXQ46" s="191"/>
      <c r="EXR46" s="191"/>
      <c r="EXS46" s="191"/>
      <c r="EXT46" s="191"/>
      <c r="EXU46" s="191"/>
      <c r="EXV46" s="191"/>
      <c r="EXW46" s="191"/>
      <c r="EXX46" s="191"/>
      <c r="EXY46" s="191"/>
      <c r="EXZ46" s="191"/>
      <c r="EYA46" s="191"/>
      <c r="EYB46" s="191"/>
      <c r="EYC46" s="191"/>
      <c r="EYD46" s="191"/>
      <c r="EYE46" s="191"/>
      <c r="EYF46" s="191"/>
      <c r="EYG46" s="191"/>
      <c r="EYH46" s="191"/>
      <c r="EYI46" s="191"/>
      <c r="EYJ46" s="191"/>
      <c r="EYK46" s="191"/>
      <c r="EYL46" s="191"/>
      <c r="EYM46" s="191"/>
      <c r="EYN46" s="191"/>
      <c r="EYO46" s="191"/>
      <c r="EYP46" s="191"/>
      <c r="EYQ46" s="191"/>
      <c r="EYR46" s="191"/>
      <c r="EYS46" s="191"/>
      <c r="EYT46" s="191"/>
      <c r="EYU46" s="191"/>
      <c r="EYV46" s="191"/>
      <c r="EYW46" s="191"/>
      <c r="EYX46" s="191"/>
      <c r="EYY46" s="191"/>
      <c r="EYZ46" s="191"/>
      <c r="EZA46" s="191"/>
      <c r="EZB46" s="191"/>
      <c r="EZC46" s="191"/>
      <c r="EZD46" s="191"/>
      <c r="EZE46" s="191"/>
      <c r="EZF46" s="191"/>
      <c r="EZG46" s="191"/>
      <c r="EZH46" s="191"/>
      <c r="EZI46" s="191"/>
      <c r="EZJ46" s="191"/>
      <c r="EZK46" s="191"/>
      <c r="EZL46" s="191"/>
      <c r="EZM46" s="191"/>
      <c r="EZN46" s="191"/>
      <c r="EZO46" s="191"/>
      <c r="EZP46" s="191"/>
      <c r="EZQ46" s="191"/>
      <c r="EZR46" s="191"/>
      <c r="EZS46" s="191"/>
      <c r="EZT46" s="191"/>
      <c r="EZU46" s="191"/>
      <c r="EZV46" s="191"/>
      <c r="EZW46" s="191"/>
      <c r="EZX46" s="191"/>
      <c r="EZY46" s="191"/>
      <c r="EZZ46" s="191"/>
      <c r="FAA46" s="191"/>
      <c r="FAB46" s="191"/>
      <c r="FAC46" s="191"/>
      <c r="FAD46" s="191"/>
      <c r="FAE46" s="191"/>
      <c r="FAF46" s="191"/>
      <c r="FAG46" s="191"/>
      <c r="FAH46" s="191"/>
      <c r="FAI46" s="191"/>
      <c r="FAJ46" s="191"/>
      <c r="FAK46" s="191"/>
      <c r="FAL46" s="191"/>
      <c r="FAM46" s="191"/>
      <c r="FAN46" s="191"/>
      <c r="FAO46" s="191"/>
      <c r="FAP46" s="191"/>
      <c r="FAQ46" s="191"/>
      <c r="FAR46" s="191"/>
      <c r="FAS46" s="191"/>
      <c r="FAT46" s="191"/>
      <c r="FAU46" s="191"/>
      <c r="FAV46" s="191"/>
      <c r="FAW46" s="191"/>
      <c r="FAX46" s="191"/>
      <c r="FAY46" s="191"/>
      <c r="FAZ46" s="191"/>
      <c r="FBA46" s="191"/>
      <c r="FBB46" s="191"/>
      <c r="FBC46" s="191"/>
      <c r="FBD46" s="191"/>
      <c r="FBE46" s="191"/>
      <c r="FBF46" s="191"/>
      <c r="FBG46" s="191"/>
      <c r="FBH46" s="191"/>
      <c r="FBI46" s="191"/>
      <c r="FBJ46" s="191"/>
      <c r="FBK46" s="191"/>
      <c r="FBL46" s="191"/>
      <c r="FBM46" s="191"/>
      <c r="FBN46" s="191"/>
      <c r="FBO46" s="191"/>
      <c r="FBP46" s="191"/>
      <c r="FBQ46" s="191"/>
      <c r="FBR46" s="191"/>
      <c r="FBS46" s="191"/>
      <c r="FBT46" s="191"/>
      <c r="FBU46" s="191"/>
      <c r="FBV46" s="191"/>
      <c r="FBW46" s="191"/>
      <c r="FBX46" s="191"/>
      <c r="FBY46" s="191"/>
      <c r="FBZ46" s="191"/>
      <c r="FCA46" s="191"/>
      <c r="FCB46" s="191"/>
      <c r="FCC46" s="191"/>
      <c r="FCD46" s="191"/>
      <c r="FCE46" s="191"/>
      <c r="FCF46" s="191"/>
      <c r="FCG46" s="191"/>
      <c r="FCH46" s="191"/>
      <c r="FCI46" s="191"/>
      <c r="FCJ46" s="191"/>
      <c r="FCK46" s="191"/>
      <c r="FCL46" s="191"/>
      <c r="FCM46" s="191"/>
      <c r="FCN46" s="191"/>
      <c r="FCO46" s="191"/>
      <c r="FCP46" s="191"/>
      <c r="FCQ46" s="191"/>
      <c r="FCR46" s="191"/>
      <c r="FCS46" s="191"/>
      <c r="FCT46" s="191"/>
      <c r="FCU46" s="191"/>
      <c r="FCV46" s="191"/>
      <c r="FCW46" s="191"/>
      <c r="FCX46" s="191"/>
      <c r="FCY46" s="191"/>
      <c r="FCZ46" s="191"/>
      <c r="FDA46" s="191"/>
      <c r="FDB46" s="191"/>
      <c r="FDC46" s="191"/>
      <c r="FDD46" s="191"/>
      <c r="FDE46" s="191"/>
      <c r="FDF46" s="191"/>
      <c r="FDG46" s="191"/>
      <c r="FDH46" s="191"/>
      <c r="FDI46" s="191"/>
      <c r="FDJ46" s="191"/>
      <c r="FDK46" s="191"/>
      <c r="FDL46" s="191"/>
      <c r="FDM46" s="191"/>
      <c r="FDN46" s="191"/>
      <c r="FDO46" s="191"/>
      <c r="FDP46" s="191"/>
      <c r="FDQ46" s="191"/>
      <c r="FDR46" s="191"/>
      <c r="FDS46" s="191"/>
      <c r="FDT46" s="191"/>
      <c r="FDU46" s="191"/>
      <c r="FDV46" s="191"/>
      <c r="FDW46" s="191"/>
      <c r="FDX46" s="191"/>
      <c r="FDY46" s="191"/>
      <c r="FDZ46" s="191"/>
      <c r="FEA46" s="191"/>
      <c r="FEB46" s="191"/>
      <c r="FEC46" s="191"/>
      <c r="FED46" s="191"/>
      <c r="FEE46" s="191"/>
      <c r="FEF46" s="191"/>
      <c r="FEG46" s="191"/>
      <c r="FEH46" s="191"/>
      <c r="FEI46" s="191"/>
      <c r="FEJ46" s="191"/>
      <c r="FEK46" s="191"/>
      <c r="FEL46" s="191"/>
      <c r="FEM46" s="191"/>
      <c r="FEN46" s="191"/>
      <c r="FEO46" s="191"/>
      <c r="FEP46" s="191"/>
      <c r="FEQ46" s="191"/>
      <c r="FER46" s="191"/>
      <c r="FES46" s="191"/>
      <c r="FET46" s="191"/>
      <c r="FEU46" s="191"/>
      <c r="FEV46" s="191"/>
      <c r="FEW46" s="191"/>
      <c r="FEX46" s="191"/>
      <c r="FEY46" s="191"/>
      <c r="FEZ46" s="191"/>
      <c r="FFA46" s="191"/>
      <c r="FFB46" s="191"/>
      <c r="FFC46" s="191"/>
      <c r="FFD46" s="191"/>
      <c r="FFE46" s="191"/>
      <c r="FFF46" s="191"/>
      <c r="FFG46" s="191"/>
      <c r="FFH46" s="191"/>
      <c r="FFI46" s="191"/>
      <c r="FFJ46" s="191"/>
      <c r="FFK46" s="191"/>
      <c r="FFL46" s="191"/>
      <c r="FFM46" s="191"/>
      <c r="FFN46" s="191"/>
      <c r="FFO46" s="191"/>
      <c r="FFP46" s="191"/>
      <c r="FFQ46" s="191"/>
      <c r="FFR46" s="191"/>
      <c r="FFS46" s="191"/>
      <c r="FFT46" s="191"/>
      <c r="FFU46" s="191"/>
      <c r="FFV46" s="191"/>
      <c r="FFW46" s="191"/>
      <c r="FFX46" s="191"/>
      <c r="FFY46" s="191"/>
      <c r="FFZ46" s="191"/>
      <c r="FGA46" s="191"/>
      <c r="FGB46" s="191"/>
      <c r="FGC46" s="191"/>
      <c r="FGD46" s="191"/>
      <c r="FGE46" s="191"/>
      <c r="FGF46" s="191"/>
      <c r="FGG46" s="191"/>
      <c r="FGH46" s="191"/>
      <c r="FGI46" s="191"/>
      <c r="FGJ46" s="191"/>
      <c r="FGK46" s="191"/>
      <c r="FGL46" s="191"/>
      <c r="FGM46" s="191"/>
      <c r="FGN46" s="191"/>
      <c r="FGO46" s="191"/>
      <c r="FGP46" s="191"/>
      <c r="FGQ46" s="191"/>
      <c r="FGR46" s="191"/>
      <c r="FGS46" s="191"/>
      <c r="FGT46" s="191"/>
      <c r="FGU46" s="191"/>
      <c r="FGV46" s="191"/>
      <c r="FGW46" s="191"/>
      <c r="FGX46" s="191"/>
      <c r="FGY46" s="191"/>
      <c r="FGZ46" s="191"/>
      <c r="FHA46" s="191"/>
      <c r="FHB46" s="191"/>
      <c r="FHC46" s="191"/>
      <c r="FHD46" s="191"/>
      <c r="FHE46" s="191"/>
      <c r="FHF46" s="191"/>
      <c r="FHG46" s="191"/>
      <c r="FHH46" s="191"/>
      <c r="FHI46" s="191"/>
      <c r="FHJ46" s="191"/>
      <c r="FHK46" s="191"/>
      <c r="FHL46" s="191"/>
      <c r="FHM46" s="191"/>
      <c r="FHN46" s="191"/>
      <c r="FHO46" s="191"/>
      <c r="FHP46" s="191"/>
      <c r="FHQ46" s="191"/>
      <c r="FHR46" s="191"/>
      <c r="FHS46" s="191"/>
      <c r="FHT46" s="191"/>
      <c r="FHU46" s="191"/>
      <c r="FHV46" s="191"/>
      <c r="FHW46" s="191"/>
      <c r="FHX46" s="191"/>
      <c r="FHY46" s="191"/>
      <c r="FHZ46" s="191"/>
      <c r="FIA46" s="191"/>
      <c r="FIB46" s="191"/>
      <c r="FIC46" s="191"/>
      <c r="FID46" s="191"/>
      <c r="FIE46" s="191"/>
      <c r="FIF46" s="191"/>
      <c r="FIG46" s="191"/>
      <c r="FIH46" s="191"/>
      <c r="FII46" s="191"/>
      <c r="FIJ46" s="191"/>
      <c r="FIK46" s="191"/>
      <c r="FIL46" s="191"/>
      <c r="FIM46" s="191"/>
      <c r="FIN46" s="191"/>
      <c r="FIO46" s="191"/>
      <c r="FIP46" s="191"/>
      <c r="FIQ46" s="191"/>
      <c r="FIR46" s="191"/>
      <c r="FIS46" s="191"/>
      <c r="FIT46" s="191"/>
      <c r="FIU46" s="191"/>
      <c r="FIV46" s="191"/>
      <c r="FIW46" s="191"/>
      <c r="FIX46" s="191"/>
      <c r="FIY46" s="191"/>
      <c r="FIZ46" s="191"/>
      <c r="FJA46" s="191"/>
      <c r="FJB46" s="191"/>
      <c r="FJC46" s="191"/>
      <c r="FJD46" s="191"/>
      <c r="FJE46" s="191"/>
      <c r="FJF46" s="191"/>
      <c r="FJG46" s="191"/>
      <c r="FJH46" s="191"/>
      <c r="FJI46" s="191"/>
      <c r="FJJ46" s="191"/>
      <c r="FJK46" s="191"/>
      <c r="FJL46" s="191"/>
      <c r="FJM46" s="191"/>
      <c r="FJN46" s="191"/>
      <c r="FJO46" s="191"/>
      <c r="FJP46" s="191"/>
      <c r="FJQ46" s="191"/>
      <c r="FJR46" s="191"/>
      <c r="FJS46" s="191"/>
      <c r="FJT46" s="191"/>
      <c r="FJU46" s="191"/>
      <c r="FJV46" s="191"/>
      <c r="FJW46" s="191"/>
      <c r="FJX46" s="191"/>
      <c r="FJY46" s="191"/>
      <c r="FJZ46" s="191"/>
      <c r="FKA46" s="191"/>
      <c r="FKB46" s="191"/>
      <c r="FKC46" s="191"/>
      <c r="FKD46" s="191"/>
      <c r="FKE46" s="191"/>
      <c r="FKF46" s="191"/>
      <c r="FKG46" s="191"/>
      <c r="FKH46" s="191"/>
      <c r="FKI46" s="191"/>
      <c r="FKJ46" s="191"/>
      <c r="FKK46" s="191"/>
      <c r="FKL46" s="191"/>
      <c r="FKM46" s="191"/>
      <c r="FKN46" s="191"/>
      <c r="FKO46" s="191"/>
      <c r="FKP46" s="191"/>
      <c r="FKQ46" s="191"/>
      <c r="FKR46" s="191"/>
      <c r="FKS46" s="191"/>
      <c r="FKT46" s="191"/>
      <c r="FKU46" s="191"/>
      <c r="FKV46" s="191"/>
      <c r="FKW46" s="191"/>
      <c r="FKX46" s="191"/>
      <c r="FKY46" s="191"/>
      <c r="FKZ46" s="191"/>
      <c r="FLA46" s="191"/>
      <c r="FLB46" s="191"/>
      <c r="FLC46" s="191"/>
      <c r="FLD46" s="191"/>
      <c r="FLE46" s="191"/>
      <c r="FLF46" s="191"/>
      <c r="FLG46" s="191"/>
      <c r="FLH46" s="191"/>
      <c r="FLI46" s="191"/>
      <c r="FLJ46" s="191"/>
      <c r="FLK46" s="191"/>
      <c r="FLL46" s="191"/>
      <c r="FLM46" s="191"/>
      <c r="FLN46" s="191"/>
      <c r="FLO46" s="191"/>
      <c r="FLP46" s="191"/>
      <c r="FLQ46" s="191"/>
      <c r="FLR46" s="191"/>
      <c r="FLS46" s="191"/>
      <c r="FLT46" s="191"/>
      <c r="FLU46" s="191"/>
      <c r="FLV46" s="191"/>
      <c r="FLW46" s="191"/>
      <c r="FLX46" s="191"/>
      <c r="FLY46" s="191"/>
      <c r="FLZ46" s="191"/>
      <c r="FMA46" s="191"/>
      <c r="FMB46" s="191"/>
      <c r="FMC46" s="191"/>
      <c r="FMD46" s="191"/>
      <c r="FME46" s="191"/>
      <c r="FMF46" s="191"/>
      <c r="FMG46" s="191"/>
      <c r="FMH46" s="191"/>
      <c r="FMI46" s="191"/>
      <c r="FMJ46" s="191"/>
      <c r="FMK46" s="191"/>
      <c r="FML46" s="191"/>
      <c r="FMM46" s="191"/>
      <c r="FMN46" s="191"/>
      <c r="FMO46" s="191"/>
      <c r="FMP46" s="191"/>
      <c r="FMQ46" s="191"/>
      <c r="FMR46" s="191"/>
      <c r="FMS46" s="191"/>
      <c r="FMT46" s="191"/>
      <c r="FMU46" s="191"/>
      <c r="FMV46" s="191"/>
      <c r="FMW46" s="191"/>
      <c r="FMX46" s="191"/>
      <c r="FMY46" s="191"/>
      <c r="FMZ46" s="191"/>
      <c r="FNA46" s="191"/>
      <c r="FNB46" s="191"/>
      <c r="FNC46" s="191"/>
      <c r="FND46" s="191"/>
      <c r="FNE46" s="191"/>
      <c r="FNF46" s="191"/>
      <c r="FNG46" s="191"/>
      <c r="FNH46" s="191"/>
      <c r="FNI46" s="191"/>
      <c r="FNJ46" s="191"/>
      <c r="FNK46" s="191"/>
      <c r="FNL46" s="191"/>
      <c r="FNM46" s="191"/>
      <c r="FNN46" s="191"/>
      <c r="FNO46" s="191"/>
      <c r="FNP46" s="191"/>
      <c r="FNQ46" s="191"/>
      <c r="FNR46" s="191"/>
      <c r="FNS46" s="191"/>
      <c r="FNT46" s="191"/>
      <c r="FNU46" s="191"/>
      <c r="FNV46" s="191"/>
      <c r="FNW46" s="191"/>
      <c r="FNX46" s="191"/>
      <c r="FNY46" s="191"/>
      <c r="FNZ46" s="191"/>
      <c r="FOA46" s="191"/>
      <c r="FOB46" s="191"/>
      <c r="FOC46" s="191"/>
      <c r="FOD46" s="191"/>
      <c r="FOE46" s="191"/>
      <c r="FOF46" s="191"/>
      <c r="FOG46" s="191"/>
      <c r="FOH46" s="191"/>
      <c r="FOI46" s="191"/>
      <c r="FOJ46" s="191"/>
      <c r="FOK46" s="191"/>
      <c r="FOL46" s="191"/>
      <c r="FOM46" s="191"/>
      <c r="FON46" s="191"/>
      <c r="FOO46" s="191"/>
      <c r="FOP46" s="191"/>
      <c r="FOQ46" s="191"/>
      <c r="FOR46" s="191"/>
      <c r="FOS46" s="191"/>
      <c r="FOT46" s="191"/>
      <c r="FOU46" s="191"/>
      <c r="FOV46" s="191"/>
      <c r="FOW46" s="191"/>
      <c r="FOX46" s="191"/>
      <c r="FOY46" s="191"/>
      <c r="FOZ46" s="191"/>
      <c r="FPA46" s="191"/>
      <c r="FPB46" s="191"/>
      <c r="FPC46" s="191"/>
      <c r="FPD46" s="191"/>
      <c r="FPE46" s="191"/>
      <c r="FPF46" s="191"/>
      <c r="FPG46" s="191"/>
      <c r="FPH46" s="191"/>
      <c r="FPI46" s="191"/>
      <c r="FPJ46" s="191"/>
      <c r="FPK46" s="191"/>
      <c r="FPL46" s="191"/>
      <c r="FPM46" s="191"/>
      <c r="FPN46" s="191"/>
      <c r="FPO46" s="191"/>
      <c r="FPP46" s="191"/>
      <c r="FPQ46" s="191"/>
      <c r="FPR46" s="191"/>
      <c r="FPS46" s="191"/>
      <c r="FPT46" s="191"/>
      <c r="FPU46" s="191"/>
      <c r="FPV46" s="191"/>
      <c r="FPW46" s="191"/>
      <c r="FPX46" s="191"/>
      <c r="FPY46" s="191"/>
      <c r="FPZ46" s="191"/>
      <c r="FQA46" s="191"/>
      <c r="FQB46" s="191"/>
      <c r="FQC46" s="191"/>
      <c r="FQD46" s="191"/>
      <c r="FQE46" s="191"/>
      <c r="FQF46" s="191"/>
      <c r="FQG46" s="191"/>
      <c r="FQH46" s="191"/>
      <c r="FQI46" s="191"/>
      <c r="FQJ46" s="191"/>
      <c r="FQK46" s="191"/>
      <c r="FQL46" s="191"/>
      <c r="FQM46" s="191"/>
      <c r="FQN46" s="191"/>
      <c r="FQO46" s="191"/>
      <c r="FQP46" s="191"/>
      <c r="FQQ46" s="191"/>
      <c r="FQR46" s="191"/>
      <c r="FQS46" s="191"/>
      <c r="FQT46" s="191"/>
      <c r="FQU46" s="191"/>
      <c r="FQV46" s="191"/>
      <c r="FQW46" s="191"/>
      <c r="FQX46" s="191"/>
      <c r="FQY46" s="191"/>
      <c r="FQZ46" s="191"/>
      <c r="FRA46" s="191"/>
      <c r="FRB46" s="191"/>
      <c r="FRC46" s="191"/>
      <c r="FRD46" s="191"/>
      <c r="FRE46" s="191"/>
      <c r="FRF46" s="191"/>
      <c r="FRG46" s="191"/>
      <c r="FRH46" s="191"/>
      <c r="FRI46" s="191"/>
      <c r="FRJ46" s="191"/>
      <c r="FRK46" s="191"/>
      <c r="FRL46" s="191"/>
      <c r="FRM46" s="191"/>
      <c r="FRN46" s="191"/>
      <c r="FRO46" s="191"/>
      <c r="FRP46" s="191"/>
      <c r="FRQ46" s="191"/>
      <c r="FRR46" s="191"/>
      <c r="FRS46" s="191"/>
      <c r="FRT46" s="191"/>
      <c r="FRU46" s="191"/>
      <c r="FRV46" s="191"/>
      <c r="FRW46" s="191"/>
      <c r="FRX46" s="191"/>
      <c r="FRY46" s="191"/>
      <c r="FRZ46" s="191"/>
      <c r="FSA46" s="191"/>
      <c r="FSB46" s="191"/>
      <c r="FSC46" s="191"/>
      <c r="FSD46" s="191"/>
      <c r="FSE46" s="191"/>
      <c r="FSF46" s="191"/>
      <c r="FSG46" s="191"/>
      <c r="FSH46" s="191"/>
      <c r="FSI46" s="191"/>
      <c r="FSJ46" s="191"/>
      <c r="FSK46" s="191"/>
      <c r="FSL46" s="191"/>
      <c r="FSM46" s="191"/>
      <c r="FSN46" s="191"/>
      <c r="FSO46" s="191"/>
      <c r="FSP46" s="191"/>
      <c r="FSQ46" s="191"/>
      <c r="FSR46" s="191"/>
      <c r="FSS46" s="191"/>
      <c r="FST46" s="191"/>
      <c r="FSU46" s="191"/>
      <c r="FSV46" s="191"/>
      <c r="FSW46" s="191"/>
      <c r="FSX46" s="191"/>
      <c r="FSY46" s="191"/>
      <c r="FSZ46" s="191"/>
      <c r="FTA46" s="191"/>
      <c r="FTB46" s="191"/>
      <c r="FTC46" s="191"/>
      <c r="FTD46" s="191"/>
      <c r="FTE46" s="191"/>
      <c r="FTF46" s="191"/>
      <c r="FTG46" s="191"/>
      <c r="FTH46" s="191"/>
      <c r="FTI46" s="191"/>
      <c r="FTJ46" s="191"/>
      <c r="FTK46" s="191"/>
      <c r="FTL46" s="191"/>
      <c r="FTM46" s="191"/>
      <c r="FTN46" s="191"/>
      <c r="FTO46" s="191"/>
      <c r="FTP46" s="191"/>
      <c r="FTQ46" s="191"/>
      <c r="FTR46" s="191"/>
      <c r="FTS46" s="191"/>
      <c r="FTT46" s="191"/>
      <c r="FTU46" s="191"/>
      <c r="FTV46" s="191"/>
      <c r="FTW46" s="191"/>
      <c r="FTX46" s="191"/>
      <c r="FTY46" s="191"/>
      <c r="FTZ46" s="191"/>
      <c r="FUA46" s="191"/>
      <c r="FUB46" s="191"/>
      <c r="FUC46" s="191"/>
      <c r="FUD46" s="191"/>
      <c r="FUE46" s="191"/>
      <c r="FUF46" s="191"/>
      <c r="FUG46" s="191"/>
      <c r="FUH46" s="191"/>
      <c r="FUI46" s="191"/>
      <c r="FUJ46" s="191"/>
      <c r="FUK46" s="191"/>
      <c r="FUL46" s="191"/>
      <c r="FUM46" s="191"/>
      <c r="FUN46" s="191"/>
      <c r="FUO46" s="191"/>
      <c r="FUP46" s="191"/>
      <c r="FUQ46" s="191"/>
      <c r="FUR46" s="191"/>
      <c r="FUS46" s="191"/>
      <c r="FUT46" s="191"/>
      <c r="FUU46" s="191"/>
      <c r="FUV46" s="191"/>
      <c r="FUW46" s="191"/>
      <c r="FUX46" s="191"/>
      <c r="FUY46" s="191"/>
      <c r="FUZ46" s="191"/>
      <c r="FVA46" s="191"/>
      <c r="FVB46" s="191"/>
      <c r="FVC46" s="191"/>
      <c r="FVD46" s="191"/>
      <c r="FVE46" s="191"/>
      <c r="FVF46" s="191"/>
      <c r="FVG46" s="191"/>
      <c r="FVH46" s="191"/>
      <c r="FVI46" s="191"/>
      <c r="FVJ46" s="191"/>
      <c r="FVK46" s="191"/>
      <c r="FVL46" s="191"/>
      <c r="FVM46" s="191"/>
      <c r="FVN46" s="191"/>
      <c r="FVO46" s="191"/>
      <c r="FVP46" s="191"/>
      <c r="FVQ46" s="191"/>
      <c r="FVR46" s="191"/>
      <c r="FVS46" s="191"/>
      <c r="FVT46" s="191"/>
      <c r="FVU46" s="191"/>
      <c r="FVV46" s="191"/>
      <c r="FVW46" s="191"/>
      <c r="FVX46" s="191"/>
      <c r="FVY46" s="191"/>
      <c r="FVZ46" s="191"/>
      <c r="FWA46" s="191"/>
      <c r="FWB46" s="191"/>
      <c r="FWC46" s="191"/>
      <c r="FWD46" s="191"/>
      <c r="FWE46" s="191"/>
      <c r="FWF46" s="191"/>
      <c r="FWG46" s="191"/>
      <c r="FWH46" s="191"/>
      <c r="FWI46" s="191"/>
      <c r="FWJ46" s="191"/>
      <c r="FWK46" s="191"/>
      <c r="FWL46" s="191"/>
      <c r="FWM46" s="191"/>
      <c r="FWN46" s="191"/>
      <c r="FWO46" s="191"/>
      <c r="FWP46" s="191"/>
      <c r="FWQ46" s="191"/>
      <c r="FWR46" s="191"/>
      <c r="FWS46" s="191"/>
      <c r="FWT46" s="191"/>
      <c r="FWU46" s="191"/>
      <c r="FWV46" s="191"/>
      <c r="FWW46" s="191"/>
      <c r="FWX46" s="191"/>
      <c r="FWY46" s="191"/>
      <c r="FWZ46" s="191"/>
      <c r="FXA46" s="191"/>
      <c r="FXB46" s="191"/>
      <c r="FXC46" s="191"/>
      <c r="FXD46" s="191"/>
      <c r="FXE46" s="191"/>
      <c r="FXF46" s="191"/>
      <c r="FXG46" s="191"/>
      <c r="FXH46" s="191"/>
      <c r="FXI46" s="191"/>
      <c r="FXJ46" s="191"/>
      <c r="FXK46" s="191"/>
      <c r="FXL46" s="191"/>
      <c r="FXM46" s="191"/>
      <c r="FXN46" s="191"/>
      <c r="FXO46" s="191"/>
      <c r="FXP46" s="191"/>
      <c r="FXQ46" s="191"/>
      <c r="FXR46" s="191"/>
      <c r="FXS46" s="191"/>
      <c r="FXT46" s="191"/>
      <c r="FXU46" s="191"/>
      <c r="FXV46" s="191"/>
      <c r="FXW46" s="191"/>
      <c r="FXX46" s="191"/>
      <c r="FXY46" s="191"/>
      <c r="FXZ46" s="191"/>
      <c r="FYA46" s="191"/>
      <c r="FYB46" s="191"/>
      <c r="FYC46" s="191"/>
      <c r="FYD46" s="191"/>
      <c r="FYE46" s="191"/>
      <c r="FYF46" s="191"/>
      <c r="FYG46" s="191"/>
      <c r="FYH46" s="191"/>
      <c r="FYI46" s="191"/>
      <c r="FYJ46" s="191"/>
      <c r="FYK46" s="191"/>
      <c r="FYL46" s="191"/>
      <c r="FYM46" s="191"/>
      <c r="FYN46" s="191"/>
      <c r="FYO46" s="191"/>
      <c r="FYP46" s="191"/>
      <c r="FYQ46" s="191"/>
      <c r="FYR46" s="191"/>
      <c r="FYS46" s="191"/>
      <c r="FYT46" s="191"/>
      <c r="FYU46" s="191"/>
      <c r="FYV46" s="191"/>
      <c r="FYW46" s="191"/>
      <c r="FYX46" s="191"/>
      <c r="FYY46" s="191"/>
      <c r="FYZ46" s="191"/>
      <c r="FZA46" s="191"/>
      <c r="FZB46" s="191"/>
      <c r="FZC46" s="191"/>
      <c r="FZD46" s="191"/>
      <c r="FZE46" s="191"/>
      <c r="FZF46" s="191"/>
      <c r="FZG46" s="191"/>
      <c r="FZH46" s="191"/>
      <c r="FZI46" s="191"/>
      <c r="FZJ46" s="191"/>
      <c r="FZK46" s="191"/>
      <c r="FZL46" s="191"/>
      <c r="FZM46" s="191"/>
      <c r="FZN46" s="191"/>
      <c r="FZO46" s="191"/>
      <c r="FZP46" s="191"/>
      <c r="FZQ46" s="191"/>
      <c r="FZR46" s="191"/>
      <c r="FZS46" s="191"/>
      <c r="FZT46" s="191"/>
      <c r="FZU46" s="191"/>
      <c r="FZV46" s="191"/>
      <c r="FZW46" s="191"/>
      <c r="FZX46" s="191"/>
      <c r="FZY46" s="191"/>
      <c r="FZZ46" s="191"/>
      <c r="GAA46" s="191"/>
      <c r="GAB46" s="191"/>
      <c r="GAC46" s="191"/>
      <c r="GAD46" s="191"/>
      <c r="GAE46" s="191"/>
      <c r="GAF46" s="191"/>
      <c r="GAG46" s="191"/>
      <c r="GAH46" s="191"/>
      <c r="GAI46" s="191"/>
      <c r="GAJ46" s="191"/>
      <c r="GAK46" s="191"/>
      <c r="GAL46" s="191"/>
      <c r="GAM46" s="191"/>
      <c r="GAN46" s="191"/>
      <c r="GAO46" s="191"/>
      <c r="GAP46" s="191"/>
      <c r="GAQ46" s="191"/>
      <c r="GAR46" s="191"/>
      <c r="GAS46" s="191"/>
      <c r="GAT46" s="191"/>
      <c r="GAU46" s="191"/>
      <c r="GAV46" s="191"/>
      <c r="GAW46" s="191"/>
      <c r="GAX46" s="191"/>
      <c r="GAY46" s="191"/>
      <c r="GAZ46" s="191"/>
      <c r="GBA46" s="191"/>
      <c r="GBB46" s="191"/>
      <c r="GBC46" s="191"/>
      <c r="GBD46" s="191"/>
      <c r="GBE46" s="191"/>
      <c r="GBF46" s="191"/>
      <c r="GBG46" s="191"/>
      <c r="GBH46" s="191"/>
      <c r="GBI46" s="191"/>
      <c r="GBJ46" s="191"/>
      <c r="GBK46" s="191"/>
      <c r="GBL46" s="191"/>
      <c r="GBM46" s="191"/>
      <c r="GBN46" s="191"/>
      <c r="GBO46" s="191"/>
      <c r="GBP46" s="191"/>
      <c r="GBQ46" s="191"/>
      <c r="GBR46" s="191"/>
      <c r="GBS46" s="191"/>
      <c r="GBT46" s="191"/>
      <c r="GBU46" s="191"/>
      <c r="GBV46" s="191"/>
      <c r="GBW46" s="191"/>
      <c r="GBX46" s="191"/>
      <c r="GBY46" s="191"/>
      <c r="GBZ46" s="191"/>
      <c r="GCA46" s="191"/>
      <c r="GCB46" s="191"/>
      <c r="GCC46" s="191"/>
      <c r="GCD46" s="191"/>
      <c r="GCE46" s="191"/>
      <c r="GCF46" s="191"/>
      <c r="GCG46" s="191"/>
      <c r="GCH46" s="191"/>
      <c r="GCI46" s="191"/>
      <c r="GCJ46" s="191"/>
      <c r="GCK46" s="191"/>
      <c r="GCL46" s="191"/>
      <c r="GCM46" s="191"/>
      <c r="GCN46" s="191"/>
      <c r="GCO46" s="191"/>
      <c r="GCP46" s="191"/>
      <c r="GCQ46" s="191"/>
      <c r="GCR46" s="191"/>
      <c r="GCS46" s="191"/>
      <c r="GCT46" s="191"/>
      <c r="GCU46" s="191"/>
      <c r="GCV46" s="191"/>
      <c r="GCW46" s="191"/>
      <c r="GCX46" s="191"/>
      <c r="GCY46" s="191"/>
      <c r="GCZ46" s="191"/>
      <c r="GDA46" s="191"/>
      <c r="GDB46" s="191"/>
      <c r="GDC46" s="191"/>
      <c r="GDD46" s="191"/>
      <c r="GDE46" s="191"/>
      <c r="GDF46" s="191"/>
      <c r="GDG46" s="191"/>
      <c r="GDH46" s="191"/>
      <c r="GDI46" s="191"/>
      <c r="GDJ46" s="191"/>
      <c r="GDK46" s="191"/>
      <c r="GDL46" s="191"/>
      <c r="GDM46" s="191"/>
      <c r="GDN46" s="191"/>
      <c r="GDO46" s="191"/>
      <c r="GDP46" s="191"/>
      <c r="GDQ46" s="191"/>
      <c r="GDR46" s="191"/>
      <c r="GDS46" s="191"/>
      <c r="GDT46" s="191"/>
      <c r="GDU46" s="191"/>
      <c r="GDV46" s="191"/>
      <c r="GDW46" s="191"/>
      <c r="GDX46" s="191"/>
      <c r="GDY46" s="191"/>
      <c r="GDZ46" s="191"/>
      <c r="GEA46" s="191"/>
      <c r="GEB46" s="191"/>
      <c r="GEC46" s="191"/>
      <c r="GED46" s="191"/>
      <c r="GEE46" s="191"/>
      <c r="GEF46" s="191"/>
      <c r="GEG46" s="191"/>
      <c r="GEH46" s="191"/>
      <c r="GEI46" s="191"/>
      <c r="GEJ46" s="191"/>
      <c r="GEK46" s="191"/>
      <c r="GEL46" s="191"/>
      <c r="GEM46" s="191"/>
      <c r="GEN46" s="191"/>
      <c r="GEO46" s="191"/>
      <c r="GEP46" s="191"/>
      <c r="GEQ46" s="191"/>
      <c r="GER46" s="191"/>
      <c r="GES46" s="191"/>
      <c r="GET46" s="191"/>
      <c r="GEU46" s="191"/>
      <c r="GEV46" s="191"/>
      <c r="GEW46" s="191"/>
      <c r="GEX46" s="191"/>
      <c r="GEY46" s="191"/>
      <c r="GEZ46" s="191"/>
      <c r="GFA46" s="191"/>
      <c r="GFB46" s="191"/>
      <c r="GFC46" s="191"/>
      <c r="GFD46" s="191"/>
      <c r="GFE46" s="191"/>
      <c r="GFF46" s="191"/>
      <c r="GFG46" s="191"/>
      <c r="GFH46" s="191"/>
      <c r="GFI46" s="191"/>
      <c r="GFJ46" s="191"/>
      <c r="GFK46" s="191"/>
      <c r="GFL46" s="191"/>
      <c r="GFM46" s="191"/>
      <c r="GFN46" s="191"/>
      <c r="GFO46" s="191"/>
      <c r="GFP46" s="191"/>
      <c r="GFQ46" s="191"/>
      <c r="GFR46" s="191"/>
      <c r="GFS46" s="191"/>
      <c r="GFT46" s="191"/>
      <c r="GFU46" s="191"/>
      <c r="GFV46" s="191"/>
      <c r="GFW46" s="191"/>
      <c r="GFX46" s="191"/>
      <c r="GFY46" s="191"/>
      <c r="GFZ46" s="191"/>
      <c r="GGA46" s="191"/>
      <c r="GGB46" s="191"/>
      <c r="GGC46" s="191"/>
      <c r="GGD46" s="191"/>
      <c r="GGE46" s="191"/>
      <c r="GGF46" s="191"/>
      <c r="GGG46" s="191"/>
      <c r="GGH46" s="191"/>
      <c r="GGI46" s="191"/>
      <c r="GGJ46" s="191"/>
      <c r="GGK46" s="191"/>
      <c r="GGL46" s="191"/>
      <c r="GGM46" s="191"/>
      <c r="GGN46" s="191"/>
      <c r="GGO46" s="191"/>
      <c r="GGP46" s="191"/>
      <c r="GGQ46" s="191"/>
      <c r="GGR46" s="191"/>
      <c r="GGS46" s="191"/>
      <c r="GGT46" s="191"/>
      <c r="GGU46" s="191"/>
      <c r="GGV46" s="191"/>
      <c r="GGW46" s="191"/>
      <c r="GGX46" s="191"/>
      <c r="GGY46" s="191"/>
      <c r="GGZ46" s="191"/>
      <c r="GHA46" s="191"/>
      <c r="GHB46" s="191"/>
      <c r="GHC46" s="191"/>
      <c r="GHD46" s="191"/>
      <c r="GHE46" s="191"/>
      <c r="GHF46" s="191"/>
      <c r="GHG46" s="191"/>
      <c r="GHH46" s="191"/>
      <c r="GHI46" s="191"/>
      <c r="GHJ46" s="191"/>
      <c r="GHK46" s="191"/>
      <c r="GHL46" s="191"/>
      <c r="GHM46" s="191"/>
      <c r="GHN46" s="191"/>
      <c r="GHO46" s="191"/>
      <c r="GHP46" s="191"/>
      <c r="GHQ46" s="191"/>
      <c r="GHR46" s="191"/>
      <c r="GHS46" s="191"/>
      <c r="GHT46" s="191"/>
      <c r="GHU46" s="191"/>
      <c r="GHV46" s="191"/>
      <c r="GHW46" s="191"/>
      <c r="GHX46" s="191"/>
      <c r="GHY46" s="191"/>
      <c r="GHZ46" s="191"/>
      <c r="GIA46" s="191"/>
      <c r="GIB46" s="191"/>
      <c r="GIC46" s="191"/>
      <c r="GID46" s="191"/>
      <c r="GIE46" s="191"/>
      <c r="GIF46" s="191"/>
      <c r="GIG46" s="191"/>
      <c r="GIH46" s="191"/>
      <c r="GII46" s="191"/>
      <c r="GIJ46" s="191"/>
      <c r="GIK46" s="191"/>
      <c r="GIL46" s="191"/>
      <c r="GIM46" s="191"/>
      <c r="GIN46" s="191"/>
      <c r="GIO46" s="191"/>
      <c r="GIP46" s="191"/>
      <c r="GIQ46" s="191"/>
      <c r="GIR46" s="191"/>
      <c r="GIS46" s="191"/>
      <c r="GIT46" s="191"/>
      <c r="GIU46" s="191"/>
      <c r="GIV46" s="191"/>
      <c r="GIW46" s="191"/>
      <c r="GIX46" s="191"/>
      <c r="GIY46" s="191"/>
      <c r="GIZ46" s="191"/>
      <c r="GJA46" s="191"/>
      <c r="GJB46" s="191"/>
      <c r="GJC46" s="191"/>
      <c r="GJD46" s="191"/>
      <c r="GJE46" s="191"/>
      <c r="GJF46" s="191"/>
      <c r="GJG46" s="191"/>
      <c r="GJH46" s="191"/>
      <c r="GJI46" s="191"/>
      <c r="GJJ46" s="191"/>
      <c r="GJK46" s="191"/>
      <c r="GJL46" s="191"/>
      <c r="GJM46" s="191"/>
      <c r="GJN46" s="191"/>
      <c r="GJO46" s="191"/>
      <c r="GJP46" s="191"/>
      <c r="GJQ46" s="191"/>
      <c r="GJR46" s="191"/>
      <c r="GJS46" s="191"/>
      <c r="GJT46" s="191"/>
      <c r="GJU46" s="191"/>
      <c r="GJV46" s="191"/>
      <c r="GJW46" s="191"/>
      <c r="GJX46" s="191"/>
      <c r="GJY46" s="191"/>
      <c r="GJZ46" s="191"/>
      <c r="GKA46" s="191"/>
      <c r="GKB46" s="191"/>
      <c r="GKC46" s="191"/>
      <c r="GKD46" s="191"/>
      <c r="GKE46" s="191"/>
      <c r="GKF46" s="191"/>
      <c r="GKG46" s="191"/>
      <c r="GKH46" s="191"/>
      <c r="GKI46" s="191"/>
      <c r="GKJ46" s="191"/>
      <c r="GKK46" s="191"/>
      <c r="GKL46" s="191"/>
      <c r="GKM46" s="191"/>
      <c r="GKN46" s="191"/>
      <c r="GKO46" s="191"/>
      <c r="GKP46" s="191"/>
      <c r="GKQ46" s="191"/>
      <c r="GKR46" s="191"/>
      <c r="GKS46" s="191"/>
      <c r="GKT46" s="191"/>
      <c r="GKU46" s="191"/>
      <c r="GKV46" s="191"/>
      <c r="GKW46" s="191"/>
      <c r="GKX46" s="191"/>
      <c r="GKY46" s="191"/>
      <c r="GKZ46" s="191"/>
      <c r="GLA46" s="191"/>
      <c r="GLB46" s="191"/>
      <c r="GLC46" s="191"/>
      <c r="GLD46" s="191"/>
      <c r="GLE46" s="191"/>
      <c r="GLF46" s="191"/>
      <c r="GLG46" s="191"/>
      <c r="GLH46" s="191"/>
      <c r="GLI46" s="191"/>
      <c r="GLJ46" s="191"/>
      <c r="GLK46" s="191"/>
      <c r="GLL46" s="191"/>
      <c r="GLM46" s="191"/>
      <c r="GLN46" s="191"/>
      <c r="GLO46" s="191"/>
      <c r="GLP46" s="191"/>
      <c r="GLQ46" s="191"/>
      <c r="GLR46" s="191"/>
      <c r="GLS46" s="191"/>
      <c r="GLT46" s="191"/>
      <c r="GLU46" s="191"/>
      <c r="GLV46" s="191"/>
      <c r="GLW46" s="191"/>
      <c r="GLX46" s="191"/>
      <c r="GLY46" s="191"/>
      <c r="GLZ46" s="191"/>
      <c r="GMA46" s="191"/>
      <c r="GMB46" s="191"/>
      <c r="GMC46" s="191"/>
      <c r="GMD46" s="191"/>
      <c r="GME46" s="191"/>
      <c r="GMF46" s="191"/>
      <c r="GMG46" s="191"/>
      <c r="GMH46" s="191"/>
      <c r="GMI46" s="191"/>
      <c r="GMJ46" s="191"/>
      <c r="GMK46" s="191"/>
      <c r="GML46" s="191"/>
      <c r="GMM46" s="191"/>
      <c r="GMN46" s="191"/>
      <c r="GMO46" s="191"/>
      <c r="GMP46" s="191"/>
      <c r="GMQ46" s="191"/>
      <c r="GMR46" s="191"/>
      <c r="GMS46" s="191"/>
      <c r="GMT46" s="191"/>
      <c r="GMU46" s="191"/>
      <c r="GMV46" s="191"/>
      <c r="GMW46" s="191"/>
      <c r="GMX46" s="191"/>
      <c r="GMY46" s="191"/>
      <c r="GMZ46" s="191"/>
      <c r="GNA46" s="191"/>
      <c r="GNB46" s="191"/>
      <c r="GNC46" s="191"/>
      <c r="GND46" s="191"/>
      <c r="GNE46" s="191"/>
      <c r="GNF46" s="191"/>
      <c r="GNG46" s="191"/>
      <c r="GNH46" s="191"/>
      <c r="GNI46" s="191"/>
      <c r="GNJ46" s="191"/>
      <c r="GNK46" s="191"/>
      <c r="GNL46" s="191"/>
      <c r="GNM46" s="191"/>
      <c r="GNN46" s="191"/>
      <c r="GNO46" s="191"/>
      <c r="GNP46" s="191"/>
      <c r="GNQ46" s="191"/>
      <c r="GNR46" s="191"/>
      <c r="GNS46" s="191"/>
      <c r="GNT46" s="191"/>
      <c r="GNU46" s="191"/>
      <c r="GNV46" s="191"/>
      <c r="GNW46" s="191"/>
      <c r="GNX46" s="191"/>
      <c r="GNY46" s="191"/>
      <c r="GNZ46" s="191"/>
      <c r="GOA46" s="191"/>
      <c r="GOB46" s="191"/>
      <c r="GOC46" s="191"/>
      <c r="GOD46" s="191"/>
      <c r="GOE46" s="191"/>
      <c r="GOF46" s="191"/>
      <c r="GOG46" s="191"/>
      <c r="GOH46" s="191"/>
      <c r="GOI46" s="191"/>
      <c r="GOJ46" s="191"/>
      <c r="GOK46" s="191"/>
      <c r="GOL46" s="191"/>
      <c r="GOM46" s="191"/>
      <c r="GON46" s="191"/>
      <c r="GOO46" s="191"/>
      <c r="GOP46" s="191"/>
      <c r="GOQ46" s="191"/>
      <c r="GOR46" s="191"/>
      <c r="GOS46" s="191"/>
      <c r="GOT46" s="191"/>
      <c r="GOU46" s="191"/>
      <c r="GOV46" s="191"/>
      <c r="GOW46" s="191"/>
      <c r="GOX46" s="191"/>
      <c r="GOY46" s="191"/>
      <c r="GOZ46" s="191"/>
      <c r="GPA46" s="191"/>
      <c r="GPB46" s="191"/>
      <c r="GPC46" s="191"/>
      <c r="GPD46" s="191"/>
      <c r="GPE46" s="191"/>
      <c r="GPF46" s="191"/>
      <c r="GPG46" s="191"/>
      <c r="GPH46" s="191"/>
      <c r="GPI46" s="191"/>
      <c r="GPJ46" s="191"/>
      <c r="GPK46" s="191"/>
      <c r="GPL46" s="191"/>
      <c r="GPM46" s="191"/>
      <c r="GPN46" s="191"/>
      <c r="GPO46" s="191"/>
      <c r="GPP46" s="191"/>
      <c r="GPQ46" s="191"/>
      <c r="GPR46" s="191"/>
      <c r="GPS46" s="191"/>
      <c r="GPT46" s="191"/>
      <c r="GPU46" s="191"/>
      <c r="GPV46" s="191"/>
      <c r="GPW46" s="191"/>
      <c r="GPX46" s="191"/>
      <c r="GPY46" s="191"/>
      <c r="GPZ46" s="191"/>
      <c r="GQA46" s="191"/>
      <c r="GQB46" s="191"/>
      <c r="GQC46" s="191"/>
      <c r="GQD46" s="191"/>
      <c r="GQE46" s="191"/>
      <c r="GQF46" s="191"/>
      <c r="GQG46" s="191"/>
      <c r="GQH46" s="191"/>
      <c r="GQI46" s="191"/>
      <c r="GQJ46" s="191"/>
      <c r="GQK46" s="191"/>
      <c r="GQL46" s="191"/>
      <c r="GQM46" s="191"/>
      <c r="GQN46" s="191"/>
      <c r="GQO46" s="191"/>
      <c r="GQP46" s="191"/>
      <c r="GQQ46" s="191"/>
      <c r="GQR46" s="191"/>
      <c r="GQS46" s="191"/>
      <c r="GQT46" s="191"/>
      <c r="GQU46" s="191"/>
      <c r="GQV46" s="191"/>
      <c r="GQW46" s="191"/>
      <c r="GQX46" s="191"/>
      <c r="GQY46" s="191"/>
      <c r="GQZ46" s="191"/>
      <c r="GRA46" s="191"/>
      <c r="GRB46" s="191"/>
      <c r="GRC46" s="191"/>
      <c r="GRD46" s="191"/>
      <c r="GRE46" s="191"/>
      <c r="GRF46" s="191"/>
      <c r="GRG46" s="191"/>
      <c r="GRH46" s="191"/>
      <c r="GRI46" s="191"/>
      <c r="GRJ46" s="191"/>
      <c r="GRK46" s="191"/>
      <c r="GRL46" s="191"/>
      <c r="GRM46" s="191"/>
      <c r="GRN46" s="191"/>
      <c r="GRO46" s="191"/>
      <c r="GRP46" s="191"/>
      <c r="GRQ46" s="191"/>
      <c r="GRR46" s="191"/>
      <c r="GRS46" s="191"/>
      <c r="GRT46" s="191"/>
      <c r="GRU46" s="191"/>
      <c r="GRV46" s="191"/>
      <c r="GRW46" s="191"/>
      <c r="GRX46" s="191"/>
      <c r="GRY46" s="191"/>
      <c r="GRZ46" s="191"/>
      <c r="GSA46" s="191"/>
      <c r="GSB46" s="191"/>
      <c r="GSC46" s="191"/>
      <c r="GSD46" s="191"/>
      <c r="GSE46" s="191"/>
      <c r="GSF46" s="191"/>
      <c r="GSG46" s="191"/>
      <c r="GSH46" s="191"/>
      <c r="GSI46" s="191"/>
      <c r="GSJ46" s="191"/>
      <c r="GSK46" s="191"/>
      <c r="GSL46" s="191"/>
      <c r="GSM46" s="191"/>
      <c r="GSN46" s="191"/>
      <c r="GSO46" s="191"/>
      <c r="GSP46" s="191"/>
      <c r="GSQ46" s="191"/>
      <c r="GSR46" s="191"/>
      <c r="GSS46" s="191"/>
      <c r="GST46" s="191"/>
      <c r="GSU46" s="191"/>
      <c r="GSV46" s="191"/>
      <c r="GSW46" s="191"/>
      <c r="GSX46" s="191"/>
      <c r="GSY46" s="191"/>
      <c r="GSZ46" s="191"/>
      <c r="GTA46" s="191"/>
      <c r="GTB46" s="191"/>
      <c r="GTC46" s="191"/>
      <c r="GTD46" s="191"/>
      <c r="GTE46" s="191"/>
      <c r="GTF46" s="191"/>
      <c r="GTG46" s="191"/>
      <c r="GTH46" s="191"/>
      <c r="GTI46" s="191"/>
      <c r="GTJ46" s="191"/>
      <c r="GTK46" s="191"/>
      <c r="GTL46" s="191"/>
      <c r="GTM46" s="191"/>
      <c r="GTN46" s="191"/>
      <c r="GTO46" s="191"/>
      <c r="GTP46" s="191"/>
      <c r="GTQ46" s="191"/>
      <c r="GTR46" s="191"/>
      <c r="GTS46" s="191"/>
      <c r="GTT46" s="191"/>
      <c r="GTU46" s="191"/>
      <c r="GTV46" s="191"/>
      <c r="GTW46" s="191"/>
      <c r="GTX46" s="191"/>
      <c r="GTY46" s="191"/>
      <c r="GTZ46" s="191"/>
      <c r="GUA46" s="191"/>
      <c r="GUB46" s="191"/>
      <c r="GUC46" s="191"/>
      <c r="GUD46" s="191"/>
      <c r="GUE46" s="191"/>
      <c r="GUF46" s="191"/>
      <c r="GUG46" s="191"/>
      <c r="GUH46" s="191"/>
      <c r="GUI46" s="191"/>
      <c r="GUJ46" s="191"/>
      <c r="GUK46" s="191"/>
      <c r="GUL46" s="191"/>
      <c r="GUM46" s="191"/>
      <c r="GUN46" s="191"/>
      <c r="GUO46" s="191"/>
      <c r="GUP46" s="191"/>
      <c r="GUQ46" s="191"/>
      <c r="GUR46" s="191"/>
      <c r="GUS46" s="191"/>
      <c r="GUT46" s="191"/>
      <c r="GUU46" s="191"/>
      <c r="GUV46" s="191"/>
      <c r="GUW46" s="191"/>
      <c r="GUX46" s="191"/>
      <c r="GUY46" s="191"/>
      <c r="GUZ46" s="191"/>
      <c r="GVA46" s="191"/>
      <c r="GVB46" s="191"/>
      <c r="GVC46" s="191"/>
      <c r="GVD46" s="191"/>
      <c r="GVE46" s="191"/>
      <c r="GVF46" s="191"/>
      <c r="GVG46" s="191"/>
      <c r="GVH46" s="191"/>
      <c r="GVI46" s="191"/>
      <c r="GVJ46" s="191"/>
      <c r="GVK46" s="191"/>
      <c r="GVL46" s="191"/>
      <c r="GVM46" s="191"/>
      <c r="GVN46" s="191"/>
      <c r="GVO46" s="191"/>
      <c r="GVP46" s="191"/>
      <c r="GVQ46" s="191"/>
      <c r="GVR46" s="191"/>
      <c r="GVS46" s="191"/>
      <c r="GVT46" s="191"/>
      <c r="GVU46" s="191"/>
      <c r="GVV46" s="191"/>
      <c r="GVW46" s="191"/>
      <c r="GVX46" s="191"/>
      <c r="GVY46" s="191"/>
      <c r="GVZ46" s="191"/>
      <c r="GWA46" s="191"/>
      <c r="GWB46" s="191"/>
      <c r="GWC46" s="191"/>
      <c r="GWD46" s="191"/>
      <c r="GWE46" s="191"/>
      <c r="GWF46" s="191"/>
      <c r="GWG46" s="191"/>
      <c r="GWH46" s="191"/>
      <c r="GWI46" s="191"/>
      <c r="GWJ46" s="191"/>
      <c r="GWK46" s="191"/>
      <c r="GWL46" s="191"/>
      <c r="GWM46" s="191"/>
      <c r="GWN46" s="191"/>
      <c r="GWO46" s="191"/>
      <c r="GWP46" s="191"/>
      <c r="GWQ46" s="191"/>
      <c r="GWR46" s="191"/>
      <c r="GWS46" s="191"/>
      <c r="GWT46" s="191"/>
      <c r="GWU46" s="191"/>
      <c r="GWV46" s="191"/>
      <c r="GWW46" s="191"/>
      <c r="GWX46" s="191"/>
      <c r="GWY46" s="191"/>
      <c r="GWZ46" s="191"/>
      <c r="GXA46" s="191"/>
      <c r="GXB46" s="191"/>
      <c r="GXC46" s="191"/>
      <c r="GXD46" s="191"/>
      <c r="GXE46" s="191"/>
      <c r="GXF46" s="191"/>
      <c r="GXG46" s="191"/>
      <c r="GXH46" s="191"/>
      <c r="GXI46" s="191"/>
      <c r="GXJ46" s="191"/>
      <c r="GXK46" s="191"/>
      <c r="GXL46" s="191"/>
      <c r="GXM46" s="191"/>
      <c r="GXN46" s="191"/>
      <c r="GXO46" s="191"/>
      <c r="GXP46" s="191"/>
      <c r="GXQ46" s="191"/>
      <c r="GXR46" s="191"/>
      <c r="GXS46" s="191"/>
      <c r="GXT46" s="191"/>
      <c r="GXU46" s="191"/>
      <c r="GXV46" s="191"/>
      <c r="GXW46" s="191"/>
      <c r="GXX46" s="191"/>
      <c r="GXY46" s="191"/>
      <c r="GXZ46" s="191"/>
      <c r="GYA46" s="191"/>
      <c r="GYB46" s="191"/>
      <c r="GYC46" s="191"/>
      <c r="GYD46" s="191"/>
      <c r="GYE46" s="191"/>
      <c r="GYF46" s="191"/>
      <c r="GYG46" s="191"/>
      <c r="GYH46" s="191"/>
      <c r="GYI46" s="191"/>
      <c r="GYJ46" s="191"/>
      <c r="GYK46" s="191"/>
      <c r="GYL46" s="191"/>
      <c r="GYM46" s="191"/>
      <c r="GYN46" s="191"/>
      <c r="GYO46" s="191"/>
      <c r="GYP46" s="191"/>
      <c r="GYQ46" s="191"/>
      <c r="GYR46" s="191"/>
      <c r="GYS46" s="191"/>
      <c r="GYT46" s="191"/>
      <c r="GYU46" s="191"/>
      <c r="GYV46" s="191"/>
      <c r="GYW46" s="191"/>
      <c r="GYX46" s="191"/>
      <c r="GYY46" s="191"/>
      <c r="GYZ46" s="191"/>
      <c r="GZA46" s="191"/>
      <c r="GZB46" s="191"/>
      <c r="GZC46" s="191"/>
      <c r="GZD46" s="191"/>
      <c r="GZE46" s="191"/>
      <c r="GZF46" s="191"/>
      <c r="GZG46" s="191"/>
      <c r="GZH46" s="191"/>
      <c r="GZI46" s="191"/>
      <c r="GZJ46" s="191"/>
      <c r="GZK46" s="191"/>
      <c r="GZL46" s="191"/>
      <c r="GZM46" s="191"/>
      <c r="GZN46" s="191"/>
      <c r="GZO46" s="191"/>
      <c r="GZP46" s="191"/>
      <c r="GZQ46" s="191"/>
      <c r="GZR46" s="191"/>
      <c r="GZS46" s="191"/>
      <c r="GZT46" s="191"/>
      <c r="GZU46" s="191"/>
      <c r="GZV46" s="191"/>
      <c r="GZW46" s="191"/>
      <c r="GZX46" s="191"/>
      <c r="GZY46" s="191"/>
      <c r="GZZ46" s="191"/>
      <c r="HAA46" s="191"/>
      <c r="HAB46" s="191"/>
      <c r="HAC46" s="191"/>
      <c r="HAD46" s="191"/>
      <c r="HAE46" s="191"/>
      <c r="HAF46" s="191"/>
      <c r="HAG46" s="191"/>
      <c r="HAH46" s="191"/>
      <c r="HAI46" s="191"/>
      <c r="HAJ46" s="191"/>
      <c r="HAK46" s="191"/>
      <c r="HAL46" s="191"/>
      <c r="HAM46" s="191"/>
      <c r="HAN46" s="191"/>
      <c r="HAO46" s="191"/>
      <c r="HAP46" s="191"/>
      <c r="HAQ46" s="191"/>
      <c r="HAR46" s="191"/>
      <c r="HAS46" s="191"/>
      <c r="HAT46" s="191"/>
      <c r="HAU46" s="191"/>
      <c r="HAV46" s="191"/>
      <c r="HAW46" s="191"/>
      <c r="HAX46" s="191"/>
      <c r="HAY46" s="191"/>
      <c r="HAZ46" s="191"/>
      <c r="HBA46" s="191"/>
      <c r="HBB46" s="191"/>
      <c r="HBC46" s="191"/>
      <c r="HBD46" s="191"/>
      <c r="HBE46" s="191"/>
      <c r="HBF46" s="191"/>
      <c r="HBG46" s="191"/>
      <c r="HBH46" s="191"/>
      <c r="HBI46" s="191"/>
      <c r="HBJ46" s="191"/>
      <c r="HBK46" s="191"/>
      <c r="HBL46" s="191"/>
      <c r="HBM46" s="191"/>
      <c r="HBN46" s="191"/>
      <c r="HBO46" s="191"/>
      <c r="HBP46" s="191"/>
      <c r="HBQ46" s="191"/>
      <c r="HBR46" s="191"/>
      <c r="HBS46" s="191"/>
      <c r="HBT46" s="191"/>
      <c r="HBU46" s="191"/>
      <c r="HBV46" s="191"/>
      <c r="HBW46" s="191"/>
      <c r="HBX46" s="191"/>
      <c r="HBY46" s="191"/>
      <c r="HBZ46" s="191"/>
      <c r="HCA46" s="191"/>
      <c r="HCB46" s="191"/>
      <c r="HCC46" s="191"/>
      <c r="HCD46" s="191"/>
      <c r="HCE46" s="191"/>
      <c r="HCF46" s="191"/>
      <c r="HCG46" s="191"/>
      <c r="HCH46" s="191"/>
      <c r="HCI46" s="191"/>
      <c r="HCJ46" s="191"/>
      <c r="HCK46" s="191"/>
      <c r="HCL46" s="191"/>
      <c r="HCM46" s="191"/>
      <c r="HCN46" s="191"/>
      <c r="HCO46" s="191"/>
      <c r="HCP46" s="191"/>
      <c r="HCQ46" s="191"/>
      <c r="HCR46" s="191"/>
      <c r="HCS46" s="191"/>
      <c r="HCT46" s="191"/>
      <c r="HCU46" s="191"/>
      <c r="HCV46" s="191"/>
      <c r="HCW46" s="191"/>
      <c r="HCX46" s="191"/>
      <c r="HCY46" s="191"/>
      <c r="HCZ46" s="191"/>
      <c r="HDA46" s="191"/>
      <c r="HDB46" s="191"/>
      <c r="HDC46" s="191"/>
      <c r="HDD46" s="191"/>
      <c r="HDE46" s="191"/>
      <c r="HDF46" s="191"/>
      <c r="HDG46" s="191"/>
      <c r="HDH46" s="191"/>
      <c r="HDI46" s="191"/>
      <c r="HDJ46" s="191"/>
      <c r="HDK46" s="191"/>
      <c r="HDL46" s="191"/>
      <c r="HDM46" s="191"/>
      <c r="HDN46" s="191"/>
      <c r="HDO46" s="191"/>
      <c r="HDP46" s="191"/>
      <c r="HDQ46" s="191"/>
      <c r="HDR46" s="191"/>
      <c r="HDS46" s="191"/>
      <c r="HDT46" s="191"/>
      <c r="HDU46" s="191"/>
      <c r="HDV46" s="191"/>
      <c r="HDW46" s="191"/>
      <c r="HDX46" s="191"/>
      <c r="HDY46" s="191"/>
      <c r="HDZ46" s="191"/>
      <c r="HEA46" s="191"/>
      <c r="HEB46" s="191"/>
      <c r="HEC46" s="191"/>
      <c r="HED46" s="191"/>
      <c r="HEE46" s="191"/>
      <c r="HEF46" s="191"/>
      <c r="HEG46" s="191"/>
      <c r="HEH46" s="191"/>
      <c r="HEI46" s="191"/>
      <c r="HEJ46" s="191"/>
      <c r="HEK46" s="191"/>
      <c r="HEL46" s="191"/>
      <c r="HEM46" s="191"/>
      <c r="HEN46" s="191"/>
      <c r="HEO46" s="191"/>
      <c r="HEP46" s="191"/>
      <c r="HEQ46" s="191"/>
      <c r="HER46" s="191"/>
      <c r="HES46" s="191"/>
      <c r="HET46" s="191"/>
      <c r="HEU46" s="191"/>
      <c r="HEV46" s="191"/>
      <c r="HEW46" s="191"/>
      <c r="HEX46" s="191"/>
      <c r="HEY46" s="191"/>
      <c r="HEZ46" s="191"/>
      <c r="HFA46" s="191"/>
      <c r="HFB46" s="191"/>
      <c r="HFC46" s="191"/>
      <c r="HFD46" s="191"/>
      <c r="HFE46" s="191"/>
      <c r="HFF46" s="191"/>
      <c r="HFG46" s="191"/>
      <c r="HFH46" s="191"/>
      <c r="HFI46" s="191"/>
      <c r="HFJ46" s="191"/>
      <c r="HFK46" s="191"/>
      <c r="HFL46" s="191"/>
      <c r="HFM46" s="191"/>
      <c r="HFN46" s="191"/>
      <c r="HFO46" s="191"/>
      <c r="HFP46" s="191"/>
      <c r="HFQ46" s="191"/>
      <c r="HFR46" s="191"/>
      <c r="HFS46" s="191"/>
      <c r="HFT46" s="191"/>
      <c r="HFU46" s="191"/>
      <c r="HFV46" s="191"/>
      <c r="HFW46" s="191"/>
      <c r="HFX46" s="191"/>
      <c r="HFY46" s="191"/>
      <c r="HFZ46" s="191"/>
      <c r="HGA46" s="191"/>
      <c r="HGB46" s="191"/>
      <c r="HGC46" s="191"/>
      <c r="HGD46" s="191"/>
      <c r="HGE46" s="191"/>
      <c r="HGF46" s="191"/>
      <c r="HGG46" s="191"/>
      <c r="HGH46" s="191"/>
      <c r="HGI46" s="191"/>
      <c r="HGJ46" s="191"/>
      <c r="HGK46" s="191"/>
      <c r="HGL46" s="191"/>
      <c r="HGM46" s="191"/>
      <c r="HGN46" s="191"/>
      <c r="HGO46" s="191"/>
      <c r="HGP46" s="191"/>
      <c r="HGQ46" s="191"/>
      <c r="HGR46" s="191"/>
      <c r="HGS46" s="191"/>
      <c r="HGT46" s="191"/>
      <c r="HGU46" s="191"/>
      <c r="HGV46" s="191"/>
      <c r="HGW46" s="191"/>
      <c r="HGX46" s="191"/>
      <c r="HGY46" s="191"/>
      <c r="HGZ46" s="191"/>
      <c r="HHA46" s="191"/>
      <c r="HHB46" s="191"/>
      <c r="HHC46" s="191"/>
      <c r="HHD46" s="191"/>
      <c r="HHE46" s="191"/>
      <c r="HHF46" s="191"/>
      <c r="HHG46" s="191"/>
      <c r="HHH46" s="191"/>
      <c r="HHI46" s="191"/>
      <c r="HHJ46" s="191"/>
      <c r="HHK46" s="191"/>
      <c r="HHL46" s="191"/>
      <c r="HHM46" s="191"/>
      <c r="HHN46" s="191"/>
      <c r="HHO46" s="191"/>
      <c r="HHP46" s="191"/>
      <c r="HHQ46" s="191"/>
      <c r="HHR46" s="191"/>
      <c r="HHS46" s="191"/>
      <c r="HHT46" s="191"/>
      <c r="HHU46" s="191"/>
      <c r="HHV46" s="191"/>
      <c r="HHW46" s="191"/>
      <c r="HHX46" s="191"/>
      <c r="HHY46" s="191"/>
      <c r="HHZ46" s="191"/>
      <c r="HIA46" s="191"/>
      <c r="HIB46" s="191"/>
      <c r="HIC46" s="191"/>
      <c r="HID46" s="191"/>
      <c r="HIE46" s="191"/>
      <c r="HIF46" s="191"/>
      <c r="HIG46" s="191"/>
      <c r="HIH46" s="191"/>
      <c r="HII46" s="191"/>
      <c r="HIJ46" s="191"/>
      <c r="HIK46" s="191"/>
      <c r="HIL46" s="191"/>
      <c r="HIM46" s="191"/>
      <c r="HIN46" s="191"/>
      <c r="HIO46" s="191"/>
      <c r="HIP46" s="191"/>
      <c r="HIQ46" s="191"/>
      <c r="HIR46" s="191"/>
      <c r="HIS46" s="191"/>
      <c r="HIT46" s="191"/>
      <c r="HIU46" s="191"/>
      <c r="HIV46" s="191"/>
      <c r="HIW46" s="191"/>
      <c r="HIX46" s="191"/>
      <c r="HIY46" s="191"/>
      <c r="HIZ46" s="191"/>
      <c r="HJA46" s="191"/>
      <c r="HJB46" s="191"/>
      <c r="HJC46" s="191"/>
      <c r="HJD46" s="191"/>
      <c r="HJE46" s="191"/>
      <c r="HJF46" s="191"/>
      <c r="HJG46" s="191"/>
      <c r="HJH46" s="191"/>
      <c r="HJI46" s="191"/>
      <c r="HJJ46" s="191"/>
      <c r="HJK46" s="191"/>
      <c r="HJL46" s="191"/>
      <c r="HJM46" s="191"/>
      <c r="HJN46" s="191"/>
      <c r="HJO46" s="191"/>
      <c r="HJP46" s="191"/>
      <c r="HJQ46" s="191"/>
      <c r="HJR46" s="191"/>
      <c r="HJS46" s="191"/>
      <c r="HJT46" s="191"/>
      <c r="HJU46" s="191"/>
      <c r="HJV46" s="191"/>
      <c r="HJW46" s="191"/>
      <c r="HJX46" s="191"/>
      <c r="HJY46" s="191"/>
      <c r="HJZ46" s="191"/>
      <c r="HKA46" s="191"/>
      <c r="HKB46" s="191"/>
      <c r="HKC46" s="191"/>
      <c r="HKD46" s="191"/>
      <c r="HKE46" s="191"/>
      <c r="HKF46" s="191"/>
      <c r="HKG46" s="191"/>
      <c r="HKH46" s="191"/>
      <c r="HKI46" s="191"/>
      <c r="HKJ46" s="191"/>
      <c r="HKK46" s="191"/>
      <c r="HKL46" s="191"/>
      <c r="HKM46" s="191"/>
      <c r="HKN46" s="191"/>
      <c r="HKO46" s="191"/>
      <c r="HKP46" s="191"/>
      <c r="HKQ46" s="191"/>
      <c r="HKR46" s="191"/>
      <c r="HKS46" s="191"/>
      <c r="HKT46" s="191"/>
      <c r="HKU46" s="191"/>
      <c r="HKV46" s="191"/>
      <c r="HKW46" s="191"/>
      <c r="HKX46" s="191"/>
      <c r="HKY46" s="191"/>
      <c r="HKZ46" s="191"/>
      <c r="HLA46" s="191"/>
      <c r="HLB46" s="191"/>
      <c r="HLC46" s="191"/>
      <c r="HLD46" s="191"/>
      <c r="HLE46" s="191"/>
      <c r="HLF46" s="191"/>
      <c r="HLG46" s="191"/>
      <c r="HLH46" s="191"/>
      <c r="HLI46" s="191"/>
      <c r="HLJ46" s="191"/>
      <c r="HLK46" s="191"/>
      <c r="HLL46" s="191"/>
      <c r="HLM46" s="191"/>
      <c r="HLN46" s="191"/>
      <c r="HLO46" s="191"/>
      <c r="HLP46" s="191"/>
      <c r="HLQ46" s="191"/>
      <c r="HLR46" s="191"/>
      <c r="HLS46" s="191"/>
      <c r="HLT46" s="191"/>
      <c r="HLU46" s="191"/>
      <c r="HLV46" s="191"/>
      <c r="HLW46" s="191"/>
      <c r="HLX46" s="191"/>
      <c r="HLY46" s="191"/>
      <c r="HLZ46" s="191"/>
      <c r="HMA46" s="191"/>
      <c r="HMB46" s="191"/>
      <c r="HMC46" s="191"/>
      <c r="HMD46" s="191"/>
      <c r="HME46" s="191"/>
      <c r="HMF46" s="191"/>
      <c r="HMG46" s="191"/>
      <c r="HMH46" s="191"/>
      <c r="HMI46" s="191"/>
      <c r="HMJ46" s="191"/>
      <c r="HMK46" s="191"/>
      <c r="HML46" s="191"/>
      <c r="HMM46" s="191"/>
      <c r="HMN46" s="191"/>
      <c r="HMO46" s="191"/>
      <c r="HMP46" s="191"/>
      <c r="HMQ46" s="191"/>
      <c r="HMR46" s="191"/>
      <c r="HMS46" s="191"/>
      <c r="HMT46" s="191"/>
      <c r="HMU46" s="191"/>
      <c r="HMV46" s="191"/>
      <c r="HMW46" s="191"/>
      <c r="HMX46" s="191"/>
      <c r="HMY46" s="191"/>
      <c r="HMZ46" s="191"/>
      <c r="HNA46" s="191"/>
      <c r="HNB46" s="191"/>
      <c r="HNC46" s="191"/>
      <c r="HND46" s="191"/>
      <c r="HNE46" s="191"/>
      <c r="HNF46" s="191"/>
      <c r="HNG46" s="191"/>
      <c r="HNH46" s="191"/>
      <c r="HNI46" s="191"/>
      <c r="HNJ46" s="191"/>
      <c r="HNK46" s="191"/>
      <c r="HNL46" s="191"/>
      <c r="HNM46" s="191"/>
      <c r="HNN46" s="191"/>
      <c r="HNO46" s="191"/>
      <c r="HNP46" s="191"/>
      <c r="HNQ46" s="191"/>
      <c r="HNR46" s="191"/>
      <c r="HNS46" s="191"/>
      <c r="HNT46" s="191"/>
      <c r="HNU46" s="191"/>
      <c r="HNV46" s="191"/>
      <c r="HNW46" s="191"/>
      <c r="HNX46" s="191"/>
      <c r="HNY46" s="191"/>
      <c r="HNZ46" s="191"/>
      <c r="HOA46" s="191"/>
      <c r="HOB46" s="191"/>
      <c r="HOC46" s="191"/>
      <c r="HOD46" s="191"/>
      <c r="HOE46" s="191"/>
      <c r="HOF46" s="191"/>
      <c r="HOG46" s="191"/>
      <c r="HOH46" s="191"/>
      <c r="HOI46" s="191"/>
      <c r="HOJ46" s="191"/>
      <c r="HOK46" s="191"/>
      <c r="HOL46" s="191"/>
      <c r="HOM46" s="191"/>
      <c r="HON46" s="191"/>
      <c r="HOO46" s="191"/>
      <c r="HOP46" s="191"/>
      <c r="HOQ46" s="191"/>
      <c r="HOR46" s="191"/>
      <c r="HOS46" s="191"/>
      <c r="HOT46" s="191"/>
      <c r="HOU46" s="191"/>
      <c r="HOV46" s="191"/>
      <c r="HOW46" s="191"/>
      <c r="HOX46" s="191"/>
      <c r="HOY46" s="191"/>
      <c r="HOZ46" s="191"/>
      <c r="HPA46" s="191"/>
      <c r="HPB46" s="191"/>
      <c r="HPC46" s="191"/>
      <c r="HPD46" s="191"/>
      <c r="HPE46" s="191"/>
      <c r="HPF46" s="191"/>
      <c r="HPG46" s="191"/>
      <c r="HPH46" s="191"/>
      <c r="HPI46" s="191"/>
      <c r="HPJ46" s="191"/>
      <c r="HPK46" s="191"/>
      <c r="HPL46" s="191"/>
      <c r="HPM46" s="191"/>
      <c r="HPN46" s="191"/>
      <c r="HPO46" s="191"/>
      <c r="HPP46" s="191"/>
      <c r="HPQ46" s="191"/>
      <c r="HPR46" s="191"/>
      <c r="HPS46" s="191"/>
      <c r="HPT46" s="191"/>
      <c r="HPU46" s="191"/>
      <c r="HPV46" s="191"/>
      <c r="HPW46" s="191"/>
      <c r="HPX46" s="191"/>
      <c r="HPY46" s="191"/>
      <c r="HPZ46" s="191"/>
      <c r="HQA46" s="191"/>
      <c r="HQB46" s="191"/>
      <c r="HQC46" s="191"/>
      <c r="HQD46" s="191"/>
      <c r="HQE46" s="191"/>
      <c r="HQF46" s="191"/>
      <c r="HQG46" s="191"/>
      <c r="HQH46" s="191"/>
      <c r="HQI46" s="191"/>
      <c r="HQJ46" s="191"/>
      <c r="HQK46" s="191"/>
      <c r="HQL46" s="191"/>
      <c r="HQM46" s="191"/>
      <c r="HQN46" s="191"/>
      <c r="HQO46" s="191"/>
      <c r="HQP46" s="191"/>
      <c r="HQQ46" s="191"/>
      <c r="HQR46" s="191"/>
      <c r="HQS46" s="191"/>
      <c r="HQT46" s="191"/>
      <c r="HQU46" s="191"/>
      <c r="HQV46" s="191"/>
      <c r="HQW46" s="191"/>
      <c r="HQX46" s="191"/>
      <c r="HQY46" s="191"/>
      <c r="HQZ46" s="191"/>
      <c r="HRA46" s="191"/>
      <c r="HRB46" s="191"/>
      <c r="HRC46" s="191"/>
      <c r="HRD46" s="191"/>
      <c r="HRE46" s="191"/>
      <c r="HRF46" s="191"/>
      <c r="HRG46" s="191"/>
      <c r="HRH46" s="191"/>
      <c r="HRI46" s="191"/>
      <c r="HRJ46" s="191"/>
      <c r="HRK46" s="191"/>
      <c r="HRL46" s="191"/>
      <c r="HRM46" s="191"/>
      <c r="HRN46" s="191"/>
      <c r="HRO46" s="191"/>
      <c r="HRP46" s="191"/>
      <c r="HRQ46" s="191"/>
      <c r="HRR46" s="191"/>
      <c r="HRS46" s="191"/>
      <c r="HRT46" s="191"/>
      <c r="HRU46" s="191"/>
      <c r="HRV46" s="191"/>
      <c r="HRW46" s="191"/>
      <c r="HRX46" s="191"/>
      <c r="HRY46" s="191"/>
      <c r="HRZ46" s="191"/>
      <c r="HSA46" s="191"/>
      <c r="HSB46" s="191"/>
      <c r="HSC46" s="191"/>
      <c r="HSD46" s="191"/>
      <c r="HSE46" s="191"/>
      <c r="HSF46" s="191"/>
      <c r="HSG46" s="191"/>
      <c r="HSH46" s="191"/>
      <c r="HSI46" s="191"/>
      <c r="HSJ46" s="191"/>
      <c r="HSK46" s="191"/>
      <c r="HSL46" s="191"/>
      <c r="HSM46" s="191"/>
      <c r="HSN46" s="191"/>
      <c r="HSO46" s="191"/>
      <c r="HSP46" s="191"/>
      <c r="HSQ46" s="191"/>
      <c r="HSR46" s="191"/>
      <c r="HSS46" s="191"/>
      <c r="HST46" s="191"/>
      <c r="HSU46" s="191"/>
      <c r="HSV46" s="191"/>
      <c r="HSW46" s="191"/>
      <c r="HSX46" s="191"/>
      <c r="HSY46" s="191"/>
      <c r="HSZ46" s="191"/>
      <c r="HTA46" s="191"/>
      <c r="HTB46" s="191"/>
      <c r="HTC46" s="191"/>
      <c r="HTD46" s="191"/>
      <c r="HTE46" s="191"/>
      <c r="HTF46" s="191"/>
      <c r="HTG46" s="191"/>
      <c r="HTH46" s="191"/>
      <c r="HTI46" s="191"/>
      <c r="HTJ46" s="191"/>
      <c r="HTK46" s="191"/>
      <c r="HTL46" s="191"/>
      <c r="HTM46" s="191"/>
      <c r="HTN46" s="191"/>
      <c r="HTO46" s="191"/>
      <c r="HTP46" s="191"/>
      <c r="HTQ46" s="191"/>
      <c r="HTR46" s="191"/>
      <c r="HTS46" s="191"/>
      <c r="HTT46" s="191"/>
      <c r="HTU46" s="191"/>
      <c r="HTV46" s="191"/>
      <c r="HTW46" s="191"/>
      <c r="HTX46" s="191"/>
      <c r="HTY46" s="191"/>
      <c r="HTZ46" s="191"/>
      <c r="HUA46" s="191"/>
      <c r="HUB46" s="191"/>
      <c r="HUC46" s="191"/>
      <c r="HUD46" s="191"/>
      <c r="HUE46" s="191"/>
      <c r="HUF46" s="191"/>
      <c r="HUG46" s="191"/>
      <c r="HUH46" s="191"/>
      <c r="HUI46" s="191"/>
      <c r="HUJ46" s="191"/>
      <c r="HUK46" s="191"/>
      <c r="HUL46" s="191"/>
      <c r="HUM46" s="191"/>
      <c r="HUN46" s="191"/>
      <c r="HUO46" s="191"/>
      <c r="HUP46" s="191"/>
      <c r="HUQ46" s="191"/>
      <c r="HUR46" s="191"/>
      <c r="HUS46" s="191"/>
      <c r="HUT46" s="191"/>
      <c r="HUU46" s="191"/>
      <c r="HUV46" s="191"/>
      <c r="HUW46" s="191"/>
      <c r="HUX46" s="191"/>
      <c r="HUY46" s="191"/>
      <c r="HUZ46" s="191"/>
      <c r="HVA46" s="191"/>
      <c r="HVB46" s="191"/>
      <c r="HVC46" s="191"/>
      <c r="HVD46" s="191"/>
      <c r="HVE46" s="191"/>
      <c r="HVF46" s="191"/>
      <c r="HVG46" s="191"/>
      <c r="HVH46" s="191"/>
      <c r="HVI46" s="191"/>
      <c r="HVJ46" s="191"/>
      <c r="HVK46" s="191"/>
      <c r="HVL46" s="191"/>
      <c r="HVM46" s="191"/>
      <c r="HVN46" s="191"/>
      <c r="HVO46" s="191"/>
      <c r="HVP46" s="191"/>
      <c r="HVQ46" s="191"/>
      <c r="HVR46" s="191"/>
      <c r="HVS46" s="191"/>
      <c r="HVT46" s="191"/>
      <c r="HVU46" s="191"/>
      <c r="HVV46" s="191"/>
      <c r="HVW46" s="191"/>
      <c r="HVX46" s="191"/>
      <c r="HVY46" s="191"/>
      <c r="HVZ46" s="191"/>
      <c r="HWA46" s="191"/>
      <c r="HWB46" s="191"/>
      <c r="HWC46" s="191"/>
      <c r="HWD46" s="191"/>
      <c r="HWE46" s="191"/>
      <c r="HWF46" s="191"/>
      <c r="HWG46" s="191"/>
      <c r="HWH46" s="191"/>
      <c r="HWI46" s="191"/>
      <c r="HWJ46" s="191"/>
      <c r="HWK46" s="191"/>
      <c r="HWL46" s="191"/>
      <c r="HWM46" s="191"/>
      <c r="HWN46" s="191"/>
      <c r="HWO46" s="191"/>
      <c r="HWP46" s="191"/>
      <c r="HWQ46" s="191"/>
      <c r="HWR46" s="191"/>
      <c r="HWS46" s="191"/>
      <c r="HWT46" s="191"/>
      <c r="HWU46" s="191"/>
      <c r="HWV46" s="191"/>
      <c r="HWW46" s="191"/>
      <c r="HWX46" s="191"/>
      <c r="HWY46" s="191"/>
      <c r="HWZ46" s="191"/>
      <c r="HXA46" s="191"/>
      <c r="HXB46" s="191"/>
      <c r="HXC46" s="191"/>
      <c r="HXD46" s="191"/>
      <c r="HXE46" s="191"/>
      <c r="HXF46" s="191"/>
      <c r="HXG46" s="191"/>
      <c r="HXH46" s="191"/>
      <c r="HXI46" s="191"/>
      <c r="HXJ46" s="191"/>
      <c r="HXK46" s="191"/>
      <c r="HXL46" s="191"/>
      <c r="HXM46" s="191"/>
      <c r="HXN46" s="191"/>
      <c r="HXO46" s="191"/>
      <c r="HXP46" s="191"/>
      <c r="HXQ46" s="191"/>
      <c r="HXR46" s="191"/>
      <c r="HXS46" s="191"/>
      <c r="HXT46" s="191"/>
      <c r="HXU46" s="191"/>
      <c r="HXV46" s="191"/>
      <c r="HXW46" s="191"/>
      <c r="HXX46" s="191"/>
      <c r="HXY46" s="191"/>
      <c r="HXZ46" s="191"/>
      <c r="HYA46" s="191"/>
      <c r="HYB46" s="191"/>
      <c r="HYC46" s="191"/>
      <c r="HYD46" s="191"/>
      <c r="HYE46" s="191"/>
      <c r="HYF46" s="191"/>
      <c r="HYG46" s="191"/>
      <c r="HYH46" s="191"/>
      <c r="HYI46" s="191"/>
      <c r="HYJ46" s="191"/>
      <c r="HYK46" s="191"/>
      <c r="HYL46" s="191"/>
      <c r="HYM46" s="191"/>
      <c r="HYN46" s="191"/>
      <c r="HYO46" s="191"/>
      <c r="HYP46" s="191"/>
      <c r="HYQ46" s="191"/>
      <c r="HYR46" s="191"/>
      <c r="HYS46" s="191"/>
      <c r="HYT46" s="191"/>
      <c r="HYU46" s="191"/>
      <c r="HYV46" s="191"/>
      <c r="HYW46" s="191"/>
      <c r="HYX46" s="191"/>
      <c r="HYY46" s="191"/>
      <c r="HYZ46" s="191"/>
      <c r="HZA46" s="191"/>
      <c r="HZB46" s="191"/>
      <c r="HZC46" s="191"/>
      <c r="HZD46" s="191"/>
      <c r="HZE46" s="191"/>
      <c r="HZF46" s="191"/>
      <c r="HZG46" s="191"/>
      <c r="HZH46" s="191"/>
      <c r="HZI46" s="191"/>
      <c r="HZJ46" s="191"/>
      <c r="HZK46" s="191"/>
      <c r="HZL46" s="191"/>
      <c r="HZM46" s="191"/>
      <c r="HZN46" s="191"/>
      <c r="HZO46" s="191"/>
      <c r="HZP46" s="191"/>
      <c r="HZQ46" s="191"/>
      <c r="HZR46" s="191"/>
      <c r="HZS46" s="191"/>
      <c r="HZT46" s="191"/>
      <c r="HZU46" s="191"/>
      <c r="HZV46" s="191"/>
      <c r="HZW46" s="191"/>
      <c r="HZX46" s="191"/>
      <c r="HZY46" s="191"/>
      <c r="HZZ46" s="191"/>
      <c r="IAA46" s="191"/>
      <c r="IAB46" s="191"/>
      <c r="IAC46" s="191"/>
      <c r="IAD46" s="191"/>
      <c r="IAE46" s="191"/>
      <c r="IAF46" s="191"/>
      <c r="IAG46" s="191"/>
      <c r="IAH46" s="191"/>
      <c r="IAI46" s="191"/>
      <c r="IAJ46" s="191"/>
      <c r="IAK46" s="191"/>
      <c r="IAL46" s="191"/>
      <c r="IAM46" s="191"/>
      <c r="IAN46" s="191"/>
      <c r="IAO46" s="191"/>
      <c r="IAP46" s="191"/>
      <c r="IAQ46" s="191"/>
      <c r="IAR46" s="191"/>
      <c r="IAS46" s="191"/>
      <c r="IAT46" s="191"/>
      <c r="IAU46" s="191"/>
      <c r="IAV46" s="191"/>
      <c r="IAW46" s="191"/>
      <c r="IAX46" s="191"/>
      <c r="IAY46" s="191"/>
      <c r="IAZ46" s="191"/>
      <c r="IBA46" s="191"/>
      <c r="IBB46" s="191"/>
      <c r="IBC46" s="191"/>
      <c r="IBD46" s="191"/>
      <c r="IBE46" s="191"/>
      <c r="IBF46" s="191"/>
      <c r="IBG46" s="191"/>
      <c r="IBH46" s="191"/>
      <c r="IBI46" s="191"/>
      <c r="IBJ46" s="191"/>
      <c r="IBK46" s="191"/>
      <c r="IBL46" s="191"/>
      <c r="IBM46" s="191"/>
      <c r="IBN46" s="191"/>
      <c r="IBO46" s="191"/>
      <c r="IBP46" s="191"/>
      <c r="IBQ46" s="191"/>
      <c r="IBR46" s="191"/>
      <c r="IBS46" s="191"/>
      <c r="IBT46" s="191"/>
      <c r="IBU46" s="191"/>
      <c r="IBV46" s="191"/>
      <c r="IBW46" s="191"/>
      <c r="IBX46" s="191"/>
      <c r="IBY46" s="191"/>
      <c r="IBZ46" s="191"/>
      <c r="ICA46" s="191"/>
      <c r="ICB46" s="191"/>
      <c r="ICC46" s="191"/>
      <c r="ICD46" s="191"/>
      <c r="ICE46" s="191"/>
      <c r="ICF46" s="191"/>
      <c r="ICG46" s="191"/>
      <c r="ICH46" s="191"/>
      <c r="ICI46" s="191"/>
      <c r="ICJ46" s="191"/>
      <c r="ICK46" s="191"/>
      <c r="ICL46" s="191"/>
      <c r="ICM46" s="191"/>
      <c r="ICN46" s="191"/>
      <c r="ICO46" s="191"/>
      <c r="ICP46" s="191"/>
      <c r="ICQ46" s="191"/>
      <c r="ICR46" s="191"/>
      <c r="ICS46" s="191"/>
      <c r="ICT46" s="191"/>
      <c r="ICU46" s="191"/>
      <c r="ICV46" s="191"/>
      <c r="ICW46" s="191"/>
      <c r="ICX46" s="191"/>
      <c r="ICY46" s="191"/>
      <c r="ICZ46" s="191"/>
      <c r="IDA46" s="191"/>
      <c r="IDB46" s="191"/>
      <c r="IDC46" s="191"/>
      <c r="IDD46" s="191"/>
      <c r="IDE46" s="191"/>
      <c r="IDF46" s="191"/>
      <c r="IDG46" s="191"/>
      <c r="IDH46" s="191"/>
      <c r="IDI46" s="191"/>
      <c r="IDJ46" s="191"/>
      <c r="IDK46" s="191"/>
      <c r="IDL46" s="191"/>
      <c r="IDM46" s="191"/>
      <c r="IDN46" s="191"/>
      <c r="IDO46" s="191"/>
      <c r="IDP46" s="191"/>
      <c r="IDQ46" s="191"/>
      <c r="IDR46" s="191"/>
      <c r="IDS46" s="191"/>
      <c r="IDT46" s="191"/>
      <c r="IDU46" s="191"/>
      <c r="IDV46" s="191"/>
      <c r="IDW46" s="191"/>
      <c r="IDX46" s="191"/>
      <c r="IDY46" s="191"/>
      <c r="IDZ46" s="191"/>
      <c r="IEA46" s="191"/>
      <c r="IEB46" s="191"/>
      <c r="IEC46" s="191"/>
      <c r="IED46" s="191"/>
      <c r="IEE46" s="191"/>
      <c r="IEF46" s="191"/>
      <c r="IEG46" s="191"/>
      <c r="IEH46" s="191"/>
      <c r="IEI46" s="191"/>
      <c r="IEJ46" s="191"/>
      <c r="IEK46" s="191"/>
      <c r="IEL46" s="191"/>
      <c r="IEM46" s="191"/>
      <c r="IEN46" s="191"/>
      <c r="IEO46" s="191"/>
      <c r="IEP46" s="191"/>
      <c r="IEQ46" s="191"/>
      <c r="IER46" s="191"/>
      <c r="IES46" s="191"/>
      <c r="IET46" s="191"/>
      <c r="IEU46" s="191"/>
      <c r="IEV46" s="191"/>
      <c r="IEW46" s="191"/>
      <c r="IEX46" s="191"/>
      <c r="IEY46" s="191"/>
      <c r="IEZ46" s="191"/>
      <c r="IFA46" s="191"/>
      <c r="IFB46" s="191"/>
      <c r="IFC46" s="191"/>
      <c r="IFD46" s="191"/>
      <c r="IFE46" s="191"/>
      <c r="IFF46" s="191"/>
      <c r="IFG46" s="191"/>
      <c r="IFH46" s="191"/>
      <c r="IFI46" s="191"/>
      <c r="IFJ46" s="191"/>
      <c r="IFK46" s="191"/>
      <c r="IFL46" s="191"/>
      <c r="IFM46" s="191"/>
      <c r="IFN46" s="191"/>
      <c r="IFO46" s="191"/>
      <c r="IFP46" s="191"/>
      <c r="IFQ46" s="191"/>
      <c r="IFR46" s="191"/>
      <c r="IFS46" s="191"/>
      <c r="IFT46" s="191"/>
      <c r="IFU46" s="191"/>
      <c r="IFV46" s="191"/>
      <c r="IFW46" s="191"/>
      <c r="IFX46" s="191"/>
      <c r="IFY46" s="191"/>
      <c r="IFZ46" s="191"/>
      <c r="IGA46" s="191"/>
      <c r="IGB46" s="191"/>
      <c r="IGC46" s="191"/>
      <c r="IGD46" s="191"/>
      <c r="IGE46" s="191"/>
      <c r="IGF46" s="191"/>
      <c r="IGG46" s="191"/>
      <c r="IGH46" s="191"/>
      <c r="IGI46" s="191"/>
      <c r="IGJ46" s="191"/>
      <c r="IGK46" s="191"/>
      <c r="IGL46" s="191"/>
      <c r="IGM46" s="191"/>
      <c r="IGN46" s="191"/>
      <c r="IGO46" s="191"/>
      <c r="IGP46" s="191"/>
      <c r="IGQ46" s="191"/>
      <c r="IGR46" s="191"/>
      <c r="IGS46" s="191"/>
      <c r="IGT46" s="191"/>
      <c r="IGU46" s="191"/>
      <c r="IGV46" s="191"/>
      <c r="IGW46" s="191"/>
      <c r="IGX46" s="191"/>
      <c r="IGY46" s="191"/>
      <c r="IGZ46" s="191"/>
      <c r="IHA46" s="191"/>
      <c r="IHB46" s="191"/>
      <c r="IHC46" s="191"/>
      <c r="IHD46" s="191"/>
      <c r="IHE46" s="191"/>
      <c r="IHF46" s="191"/>
      <c r="IHG46" s="191"/>
      <c r="IHH46" s="191"/>
      <c r="IHI46" s="191"/>
      <c r="IHJ46" s="191"/>
      <c r="IHK46" s="191"/>
      <c r="IHL46" s="191"/>
      <c r="IHM46" s="191"/>
      <c r="IHN46" s="191"/>
      <c r="IHO46" s="191"/>
      <c r="IHP46" s="191"/>
      <c r="IHQ46" s="191"/>
      <c r="IHR46" s="191"/>
      <c r="IHS46" s="191"/>
      <c r="IHT46" s="191"/>
      <c r="IHU46" s="191"/>
      <c r="IHV46" s="191"/>
      <c r="IHW46" s="191"/>
      <c r="IHX46" s="191"/>
      <c r="IHY46" s="191"/>
      <c r="IHZ46" s="191"/>
      <c r="IIA46" s="191"/>
      <c r="IIB46" s="191"/>
      <c r="IIC46" s="191"/>
      <c r="IID46" s="191"/>
      <c r="IIE46" s="191"/>
      <c r="IIF46" s="191"/>
      <c r="IIG46" s="191"/>
      <c r="IIH46" s="191"/>
      <c r="III46" s="191"/>
      <c r="IIJ46" s="191"/>
      <c r="IIK46" s="191"/>
      <c r="IIL46" s="191"/>
      <c r="IIM46" s="191"/>
      <c r="IIN46" s="191"/>
      <c r="IIO46" s="191"/>
      <c r="IIP46" s="191"/>
      <c r="IIQ46" s="191"/>
      <c r="IIR46" s="191"/>
      <c r="IIS46" s="191"/>
      <c r="IIT46" s="191"/>
      <c r="IIU46" s="191"/>
      <c r="IIV46" s="191"/>
      <c r="IIW46" s="191"/>
      <c r="IIX46" s="191"/>
      <c r="IIY46" s="191"/>
      <c r="IIZ46" s="191"/>
      <c r="IJA46" s="191"/>
      <c r="IJB46" s="191"/>
      <c r="IJC46" s="191"/>
      <c r="IJD46" s="191"/>
      <c r="IJE46" s="191"/>
      <c r="IJF46" s="191"/>
      <c r="IJG46" s="191"/>
      <c r="IJH46" s="191"/>
      <c r="IJI46" s="191"/>
      <c r="IJJ46" s="191"/>
      <c r="IJK46" s="191"/>
      <c r="IJL46" s="191"/>
      <c r="IJM46" s="191"/>
      <c r="IJN46" s="191"/>
      <c r="IJO46" s="191"/>
      <c r="IJP46" s="191"/>
      <c r="IJQ46" s="191"/>
      <c r="IJR46" s="191"/>
      <c r="IJS46" s="191"/>
      <c r="IJT46" s="191"/>
      <c r="IJU46" s="191"/>
      <c r="IJV46" s="191"/>
      <c r="IJW46" s="191"/>
      <c r="IJX46" s="191"/>
      <c r="IJY46" s="191"/>
      <c r="IJZ46" s="191"/>
      <c r="IKA46" s="191"/>
      <c r="IKB46" s="191"/>
      <c r="IKC46" s="191"/>
      <c r="IKD46" s="191"/>
      <c r="IKE46" s="191"/>
      <c r="IKF46" s="191"/>
      <c r="IKG46" s="191"/>
      <c r="IKH46" s="191"/>
      <c r="IKI46" s="191"/>
      <c r="IKJ46" s="191"/>
      <c r="IKK46" s="191"/>
      <c r="IKL46" s="191"/>
      <c r="IKM46" s="191"/>
      <c r="IKN46" s="191"/>
      <c r="IKO46" s="191"/>
      <c r="IKP46" s="191"/>
      <c r="IKQ46" s="191"/>
      <c r="IKR46" s="191"/>
      <c r="IKS46" s="191"/>
      <c r="IKT46" s="191"/>
      <c r="IKU46" s="191"/>
      <c r="IKV46" s="191"/>
      <c r="IKW46" s="191"/>
      <c r="IKX46" s="191"/>
      <c r="IKY46" s="191"/>
      <c r="IKZ46" s="191"/>
      <c r="ILA46" s="191"/>
      <c r="ILB46" s="191"/>
      <c r="ILC46" s="191"/>
      <c r="ILD46" s="191"/>
      <c r="ILE46" s="191"/>
      <c r="ILF46" s="191"/>
      <c r="ILG46" s="191"/>
      <c r="ILH46" s="191"/>
      <c r="ILI46" s="191"/>
      <c r="ILJ46" s="191"/>
      <c r="ILK46" s="191"/>
      <c r="ILL46" s="191"/>
      <c r="ILM46" s="191"/>
      <c r="ILN46" s="191"/>
      <c r="ILO46" s="191"/>
      <c r="ILP46" s="191"/>
      <c r="ILQ46" s="191"/>
      <c r="ILR46" s="191"/>
      <c r="ILS46" s="191"/>
      <c r="ILT46" s="191"/>
      <c r="ILU46" s="191"/>
      <c r="ILV46" s="191"/>
      <c r="ILW46" s="191"/>
      <c r="ILX46" s="191"/>
      <c r="ILY46" s="191"/>
      <c r="ILZ46" s="191"/>
      <c r="IMA46" s="191"/>
      <c r="IMB46" s="191"/>
      <c r="IMC46" s="191"/>
      <c r="IMD46" s="191"/>
      <c r="IME46" s="191"/>
      <c r="IMF46" s="191"/>
      <c r="IMG46" s="191"/>
      <c r="IMH46" s="191"/>
      <c r="IMI46" s="191"/>
      <c r="IMJ46" s="191"/>
      <c r="IMK46" s="191"/>
      <c r="IML46" s="191"/>
      <c r="IMM46" s="191"/>
      <c r="IMN46" s="191"/>
      <c r="IMO46" s="191"/>
      <c r="IMP46" s="191"/>
      <c r="IMQ46" s="191"/>
      <c r="IMR46" s="191"/>
      <c r="IMS46" s="191"/>
      <c r="IMT46" s="191"/>
      <c r="IMU46" s="191"/>
      <c r="IMV46" s="191"/>
      <c r="IMW46" s="191"/>
      <c r="IMX46" s="191"/>
      <c r="IMY46" s="191"/>
      <c r="IMZ46" s="191"/>
      <c r="INA46" s="191"/>
      <c r="INB46" s="191"/>
      <c r="INC46" s="191"/>
      <c r="IND46" s="191"/>
      <c r="INE46" s="191"/>
      <c r="INF46" s="191"/>
      <c r="ING46" s="191"/>
      <c r="INH46" s="191"/>
      <c r="INI46" s="191"/>
      <c r="INJ46" s="191"/>
      <c r="INK46" s="191"/>
      <c r="INL46" s="191"/>
      <c r="INM46" s="191"/>
      <c r="INN46" s="191"/>
      <c r="INO46" s="191"/>
      <c r="INP46" s="191"/>
      <c r="INQ46" s="191"/>
      <c r="INR46" s="191"/>
      <c r="INS46" s="191"/>
      <c r="INT46" s="191"/>
      <c r="INU46" s="191"/>
      <c r="INV46" s="191"/>
      <c r="INW46" s="191"/>
      <c r="INX46" s="191"/>
      <c r="INY46" s="191"/>
      <c r="INZ46" s="191"/>
      <c r="IOA46" s="191"/>
      <c r="IOB46" s="191"/>
      <c r="IOC46" s="191"/>
      <c r="IOD46" s="191"/>
      <c r="IOE46" s="191"/>
      <c r="IOF46" s="191"/>
      <c r="IOG46" s="191"/>
      <c r="IOH46" s="191"/>
      <c r="IOI46" s="191"/>
      <c r="IOJ46" s="191"/>
      <c r="IOK46" s="191"/>
      <c r="IOL46" s="191"/>
      <c r="IOM46" s="191"/>
      <c r="ION46" s="191"/>
      <c r="IOO46" s="191"/>
      <c r="IOP46" s="191"/>
      <c r="IOQ46" s="191"/>
      <c r="IOR46" s="191"/>
      <c r="IOS46" s="191"/>
      <c r="IOT46" s="191"/>
      <c r="IOU46" s="191"/>
      <c r="IOV46" s="191"/>
      <c r="IOW46" s="191"/>
      <c r="IOX46" s="191"/>
      <c r="IOY46" s="191"/>
      <c r="IOZ46" s="191"/>
      <c r="IPA46" s="191"/>
      <c r="IPB46" s="191"/>
      <c r="IPC46" s="191"/>
      <c r="IPD46" s="191"/>
      <c r="IPE46" s="191"/>
      <c r="IPF46" s="191"/>
      <c r="IPG46" s="191"/>
      <c r="IPH46" s="191"/>
      <c r="IPI46" s="191"/>
      <c r="IPJ46" s="191"/>
      <c r="IPK46" s="191"/>
      <c r="IPL46" s="191"/>
      <c r="IPM46" s="191"/>
      <c r="IPN46" s="191"/>
      <c r="IPO46" s="191"/>
      <c r="IPP46" s="191"/>
      <c r="IPQ46" s="191"/>
      <c r="IPR46" s="191"/>
      <c r="IPS46" s="191"/>
      <c r="IPT46" s="191"/>
      <c r="IPU46" s="191"/>
      <c r="IPV46" s="191"/>
      <c r="IPW46" s="191"/>
      <c r="IPX46" s="191"/>
      <c r="IPY46" s="191"/>
      <c r="IPZ46" s="191"/>
      <c r="IQA46" s="191"/>
      <c r="IQB46" s="191"/>
      <c r="IQC46" s="191"/>
      <c r="IQD46" s="191"/>
      <c r="IQE46" s="191"/>
      <c r="IQF46" s="191"/>
      <c r="IQG46" s="191"/>
      <c r="IQH46" s="191"/>
      <c r="IQI46" s="191"/>
      <c r="IQJ46" s="191"/>
      <c r="IQK46" s="191"/>
      <c r="IQL46" s="191"/>
      <c r="IQM46" s="191"/>
      <c r="IQN46" s="191"/>
      <c r="IQO46" s="191"/>
      <c r="IQP46" s="191"/>
      <c r="IQQ46" s="191"/>
      <c r="IQR46" s="191"/>
      <c r="IQS46" s="191"/>
      <c r="IQT46" s="191"/>
      <c r="IQU46" s="191"/>
      <c r="IQV46" s="191"/>
      <c r="IQW46" s="191"/>
      <c r="IQX46" s="191"/>
      <c r="IQY46" s="191"/>
      <c r="IQZ46" s="191"/>
      <c r="IRA46" s="191"/>
      <c r="IRB46" s="191"/>
      <c r="IRC46" s="191"/>
      <c r="IRD46" s="191"/>
      <c r="IRE46" s="191"/>
      <c r="IRF46" s="191"/>
      <c r="IRG46" s="191"/>
      <c r="IRH46" s="191"/>
      <c r="IRI46" s="191"/>
      <c r="IRJ46" s="191"/>
      <c r="IRK46" s="191"/>
      <c r="IRL46" s="191"/>
      <c r="IRM46" s="191"/>
      <c r="IRN46" s="191"/>
      <c r="IRO46" s="191"/>
      <c r="IRP46" s="191"/>
      <c r="IRQ46" s="191"/>
      <c r="IRR46" s="191"/>
      <c r="IRS46" s="191"/>
      <c r="IRT46" s="191"/>
      <c r="IRU46" s="191"/>
      <c r="IRV46" s="191"/>
      <c r="IRW46" s="191"/>
      <c r="IRX46" s="191"/>
      <c r="IRY46" s="191"/>
      <c r="IRZ46" s="191"/>
      <c r="ISA46" s="191"/>
      <c r="ISB46" s="191"/>
      <c r="ISC46" s="191"/>
      <c r="ISD46" s="191"/>
      <c r="ISE46" s="191"/>
      <c r="ISF46" s="191"/>
      <c r="ISG46" s="191"/>
      <c r="ISH46" s="191"/>
      <c r="ISI46" s="191"/>
      <c r="ISJ46" s="191"/>
      <c r="ISK46" s="191"/>
      <c r="ISL46" s="191"/>
      <c r="ISM46" s="191"/>
      <c r="ISN46" s="191"/>
      <c r="ISO46" s="191"/>
      <c r="ISP46" s="191"/>
      <c r="ISQ46" s="191"/>
      <c r="ISR46" s="191"/>
      <c r="ISS46" s="191"/>
      <c r="IST46" s="191"/>
      <c r="ISU46" s="191"/>
      <c r="ISV46" s="191"/>
      <c r="ISW46" s="191"/>
      <c r="ISX46" s="191"/>
      <c r="ISY46" s="191"/>
      <c r="ISZ46" s="191"/>
      <c r="ITA46" s="191"/>
      <c r="ITB46" s="191"/>
      <c r="ITC46" s="191"/>
      <c r="ITD46" s="191"/>
      <c r="ITE46" s="191"/>
      <c r="ITF46" s="191"/>
      <c r="ITG46" s="191"/>
      <c r="ITH46" s="191"/>
      <c r="ITI46" s="191"/>
      <c r="ITJ46" s="191"/>
      <c r="ITK46" s="191"/>
      <c r="ITL46" s="191"/>
      <c r="ITM46" s="191"/>
      <c r="ITN46" s="191"/>
      <c r="ITO46" s="191"/>
      <c r="ITP46" s="191"/>
      <c r="ITQ46" s="191"/>
      <c r="ITR46" s="191"/>
      <c r="ITS46" s="191"/>
      <c r="ITT46" s="191"/>
      <c r="ITU46" s="191"/>
      <c r="ITV46" s="191"/>
      <c r="ITW46" s="191"/>
      <c r="ITX46" s="191"/>
      <c r="ITY46" s="191"/>
      <c r="ITZ46" s="191"/>
      <c r="IUA46" s="191"/>
      <c r="IUB46" s="191"/>
      <c r="IUC46" s="191"/>
      <c r="IUD46" s="191"/>
      <c r="IUE46" s="191"/>
      <c r="IUF46" s="191"/>
      <c r="IUG46" s="191"/>
      <c r="IUH46" s="191"/>
      <c r="IUI46" s="191"/>
      <c r="IUJ46" s="191"/>
      <c r="IUK46" s="191"/>
      <c r="IUL46" s="191"/>
      <c r="IUM46" s="191"/>
      <c r="IUN46" s="191"/>
      <c r="IUO46" s="191"/>
      <c r="IUP46" s="191"/>
      <c r="IUQ46" s="191"/>
      <c r="IUR46" s="191"/>
      <c r="IUS46" s="191"/>
      <c r="IUT46" s="191"/>
      <c r="IUU46" s="191"/>
      <c r="IUV46" s="191"/>
      <c r="IUW46" s="191"/>
      <c r="IUX46" s="191"/>
      <c r="IUY46" s="191"/>
      <c r="IUZ46" s="191"/>
      <c r="IVA46" s="191"/>
      <c r="IVB46" s="191"/>
      <c r="IVC46" s="191"/>
      <c r="IVD46" s="191"/>
      <c r="IVE46" s="191"/>
      <c r="IVF46" s="191"/>
      <c r="IVG46" s="191"/>
      <c r="IVH46" s="191"/>
      <c r="IVI46" s="191"/>
      <c r="IVJ46" s="191"/>
      <c r="IVK46" s="191"/>
      <c r="IVL46" s="191"/>
      <c r="IVM46" s="191"/>
      <c r="IVN46" s="191"/>
      <c r="IVO46" s="191"/>
      <c r="IVP46" s="191"/>
      <c r="IVQ46" s="191"/>
      <c r="IVR46" s="191"/>
      <c r="IVS46" s="191"/>
      <c r="IVT46" s="191"/>
      <c r="IVU46" s="191"/>
      <c r="IVV46" s="191"/>
      <c r="IVW46" s="191"/>
      <c r="IVX46" s="191"/>
      <c r="IVY46" s="191"/>
      <c r="IVZ46" s="191"/>
      <c r="IWA46" s="191"/>
      <c r="IWB46" s="191"/>
      <c r="IWC46" s="191"/>
      <c r="IWD46" s="191"/>
      <c r="IWE46" s="191"/>
      <c r="IWF46" s="191"/>
      <c r="IWG46" s="191"/>
      <c r="IWH46" s="191"/>
      <c r="IWI46" s="191"/>
      <c r="IWJ46" s="191"/>
      <c r="IWK46" s="191"/>
      <c r="IWL46" s="191"/>
      <c r="IWM46" s="191"/>
      <c r="IWN46" s="191"/>
      <c r="IWO46" s="191"/>
      <c r="IWP46" s="191"/>
      <c r="IWQ46" s="191"/>
      <c r="IWR46" s="191"/>
      <c r="IWS46" s="191"/>
      <c r="IWT46" s="191"/>
      <c r="IWU46" s="191"/>
      <c r="IWV46" s="191"/>
      <c r="IWW46" s="191"/>
      <c r="IWX46" s="191"/>
      <c r="IWY46" s="191"/>
      <c r="IWZ46" s="191"/>
      <c r="IXA46" s="191"/>
      <c r="IXB46" s="191"/>
      <c r="IXC46" s="191"/>
      <c r="IXD46" s="191"/>
      <c r="IXE46" s="191"/>
      <c r="IXF46" s="191"/>
      <c r="IXG46" s="191"/>
      <c r="IXH46" s="191"/>
      <c r="IXI46" s="191"/>
      <c r="IXJ46" s="191"/>
      <c r="IXK46" s="191"/>
      <c r="IXL46" s="191"/>
      <c r="IXM46" s="191"/>
      <c r="IXN46" s="191"/>
      <c r="IXO46" s="191"/>
      <c r="IXP46" s="191"/>
      <c r="IXQ46" s="191"/>
      <c r="IXR46" s="191"/>
      <c r="IXS46" s="191"/>
      <c r="IXT46" s="191"/>
      <c r="IXU46" s="191"/>
      <c r="IXV46" s="191"/>
      <c r="IXW46" s="191"/>
      <c r="IXX46" s="191"/>
      <c r="IXY46" s="191"/>
      <c r="IXZ46" s="191"/>
      <c r="IYA46" s="191"/>
      <c r="IYB46" s="191"/>
      <c r="IYC46" s="191"/>
      <c r="IYD46" s="191"/>
      <c r="IYE46" s="191"/>
      <c r="IYF46" s="191"/>
      <c r="IYG46" s="191"/>
      <c r="IYH46" s="191"/>
      <c r="IYI46" s="191"/>
      <c r="IYJ46" s="191"/>
      <c r="IYK46" s="191"/>
      <c r="IYL46" s="191"/>
      <c r="IYM46" s="191"/>
      <c r="IYN46" s="191"/>
      <c r="IYO46" s="191"/>
      <c r="IYP46" s="191"/>
      <c r="IYQ46" s="191"/>
      <c r="IYR46" s="191"/>
      <c r="IYS46" s="191"/>
      <c r="IYT46" s="191"/>
      <c r="IYU46" s="191"/>
      <c r="IYV46" s="191"/>
      <c r="IYW46" s="191"/>
      <c r="IYX46" s="191"/>
      <c r="IYY46" s="191"/>
      <c r="IYZ46" s="191"/>
      <c r="IZA46" s="191"/>
      <c r="IZB46" s="191"/>
      <c r="IZC46" s="191"/>
      <c r="IZD46" s="191"/>
      <c r="IZE46" s="191"/>
      <c r="IZF46" s="191"/>
      <c r="IZG46" s="191"/>
      <c r="IZH46" s="191"/>
      <c r="IZI46" s="191"/>
      <c r="IZJ46" s="191"/>
      <c r="IZK46" s="191"/>
      <c r="IZL46" s="191"/>
      <c r="IZM46" s="191"/>
      <c r="IZN46" s="191"/>
      <c r="IZO46" s="191"/>
      <c r="IZP46" s="191"/>
      <c r="IZQ46" s="191"/>
      <c r="IZR46" s="191"/>
      <c r="IZS46" s="191"/>
      <c r="IZT46" s="191"/>
      <c r="IZU46" s="191"/>
      <c r="IZV46" s="191"/>
      <c r="IZW46" s="191"/>
      <c r="IZX46" s="191"/>
      <c r="IZY46" s="191"/>
      <c r="IZZ46" s="191"/>
      <c r="JAA46" s="191"/>
      <c r="JAB46" s="191"/>
      <c r="JAC46" s="191"/>
      <c r="JAD46" s="191"/>
      <c r="JAE46" s="191"/>
      <c r="JAF46" s="191"/>
      <c r="JAG46" s="191"/>
      <c r="JAH46" s="191"/>
      <c r="JAI46" s="191"/>
      <c r="JAJ46" s="191"/>
      <c r="JAK46" s="191"/>
      <c r="JAL46" s="191"/>
      <c r="JAM46" s="191"/>
      <c r="JAN46" s="191"/>
      <c r="JAO46" s="191"/>
      <c r="JAP46" s="191"/>
      <c r="JAQ46" s="191"/>
      <c r="JAR46" s="191"/>
      <c r="JAS46" s="191"/>
      <c r="JAT46" s="191"/>
      <c r="JAU46" s="191"/>
      <c r="JAV46" s="191"/>
      <c r="JAW46" s="191"/>
      <c r="JAX46" s="191"/>
      <c r="JAY46" s="191"/>
      <c r="JAZ46" s="191"/>
      <c r="JBA46" s="191"/>
      <c r="JBB46" s="191"/>
      <c r="JBC46" s="191"/>
      <c r="JBD46" s="191"/>
      <c r="JBE46" s="191"/>
      <c r="JBF46" s="191"/>
      <c r="JBG46" s="191"/>
      <c r="JBH46" s="191"/>
      <c r="JBI46" s="191"/>
      <c r="JBJ46" s="191"/>
      <c r="JBK46" s="191"/>
      <c r="JBL46" s="191"/>
      <c r="JBM46" s="191"/>
      <c r="JBN46" s="191"/>
      <c r="JBO46" s="191"/>
      <c r="JBP46" s="191"/>
      <c r="JBQ46" s="191"/>
      <c r="JBR46" s="191"/>
      <c r="JBS46" s="191"/>
      <c r="JBT46" s="191"/>
      <c r="JBU46" s="191"/>
      <c r="JBV46" s="191"/>
      <c r="JBW46" s="191"/>
      <c r="JBX46" s="191"/>
      <c r="JBY46" s="191"/>
      <c r="JBZ46" s="191"/>
      <c r="JCA46" s="191"/>
      <c r="JCB46" s="191"/>
      <c r="JCC46" s="191"/>
      <c r="JCD46" s="191"/>
      <c r="JCE46" s="191"/>
      <c r="JCF46" s="191"/>
      <c r="JCG46" s="191"/>
      <c r="JCH46" s="191"/>
      <c r="JCI46" s="191"/>
      <c r="JCJ46" s="191"/>
      <c r="JCK46" s="191"/>
      <c r="JCL46" s="191"/>
      <c r="JCM46" s="191"/>
      <c r="JCN46" s="191"/>
      <c r="JCO46" s="191"/>
      <c r="JCP46" s="191"/>
      <c r="JCQ46" s="191"/>
      <c r="JCR46" s="191"/>
      <c r="JCS46" s="191"/>
      <c r="JCT46" s="191"/>
      <c r="JCU46" s="191"/>
      <c r="JCV46" s="191"/>
      <c r="JCW46" s="191"/>
      <c r="JCX46" s="191"/>
      <c r="JCY46" s="191"/>
      <c r="JCZ46" s="191"/>
      <c r="JDA46" s="191"/>
      <c r="JDB46" s="191"/>
      <c r="JDC46" s="191"/>
      <c r="JDD46" s="191"/>
      <c r="JDE46" s="191"/>
      <c r="JDF46" s="191"/>
      <c r="JDG46" s="191"/>
      <c r="JDH46" s="191"/>
      <c r="JDI46" s="191"/>
      <c r="JDJ46" s="191"/>
      <c r="JDK46" s="191"/>
      <c r="JDL46" s="191"/>
      <c r="JDM46" s="191"/>
      <c r="JDN46" s="191"/>
      <c r="JDO46" s="191"/>
      <c r="JDP46" s="191"/>
      <c r="JDQ46" s="191"/>
      <c r="JDR46" s="191"/>
      <c r="JDS46" s="191"/>
      <c r="JDT46" s="191"/>
      <c r="JDU46" s="191"/>
      <c r="JDV46" s="191"/>
      <c r="JDW46" s="191"/>
      <c r="JDX46" s="191"/>
      <c r="JDY46" s="191"/>
      <c r="JDZ46" s="191"/>
      <c r="JEA46" s="191"/>
      <c r="JEB46" s="191"/>
      <c r="JEC46" s="191"/>
      <c r="JED46" s="191"/>
      <c r="JEE46" s="191"/>
      <c r="JEF46" s="191"/>
      <c r="JEG46" s="191"/>
      <c r="JEH46" s="191"/>
      <c r="JEI46" s="191"/>
      <c r="JEJ46" s="191"/>
      <c r="JEK46" s="191"/>
      <c r="JEL46" s="191"/>
      <c r="JEM46" s="191"/>
      <c r="JEN46" s="191"/>
      <c r="JEO46" s="191"/>
      <c r="JEP46" s="191"/>
      <c r="JEQ46" s="191"/>
      <c r="JER46" s="191"/>
      <c r="JES46" s="191"/>
      <c r="JET46" s="191"/>
      <c r="JEU46" s="191"/>
      <c r="JEV46" s="191"/>
      <c r="JEW46" s="191"/>
      <c r="JEX46" s="191"/>
      <c r="JEY46" s="191"/>
      <c r="JEZ46" s="191"/>
      <c r="JFA46" s="191"/>
      <c r="JFB46" s="191"/>
      <c r="JFC46" s="191"/>
      <c r="JFD46" s="191"/>
      <c r="JFE46" s="191"/>
      <c r="JFF46" s="191"/>
      <c r="JFG46" s="191"/>
      <c r="JFH46" s="191"/>
      <c r="JFI46" s="191"/>
      <c r="JFJ46" s="191"/>
      <c r="JFK46" s="191"/>
      <c r="JFL46" s="191"/>
      <c r="JFM46" s="191"/>
      <c r="JFN46" s="191"/>
      <c r="JFO46" s="191"/>
      <c r="JFP46" s="191"/>
      <c r="JFQ46" s="191"/>
      <c r="JFR46" s="191"/>
      <c r="JFS46" s="191"/>
      <c r="JFT46" s="191"/>
      <c r="JFU46" s="191"/>
      <c r="JFV46" s="191"/>
      <c r="JFW46" s="191"/>
      <c r="JFX46" s="191"/>
      <c r="JFY46" s="191"/>
      <c r="JFZ46" s="191"/>
      <c r="JGA46" s="191"/>
      <c r="JGB46" s="191"/>
      <c r="JGC46" s="191"/>
      <c r="JGD46" s="191"/>
      <c r="JGE46" s="191"/>
      <c r="JGF46" s="191"/>
      <c r="JGG46" s="191"/>
      <c r="JGH46" s="191"/>
      <c r="JGI46" s="191"/>
      <c r="JGJ46" s="191"/>
      <c r="JGK46" s="191"/>
      <c r="JGL46" s="191"/>
      <c r="JGM46" s="191"/>
      <c r="JGN46" s="191"/>
      <c r="JGO46" s="191"/>
      <c r="JGP46" s="191"/>
      <c r="JGQ46" s="191"/>
      <c r="JGR46" s="191"/>
      <c r="JGS46" s="191"/>
      <c r="JGT46" s="191"/>
      <c r="JGU46" s="191"/>
      <c r="JGV46" s="191"/>
      <c r="JGW46" s="191"/>
      <c r="JGX46" s="191"/>
      <c r="JGY46" s="191"/>
      <c r="JGZ46" s="191"/>
      <c r="JHA46" s="191"/>
      <c r="JHB46" s="191"/>
      <c r="JHC46" s="191"/>
      <c r="JHD46" s="191"/>
      <c r="JHE46" s="191"/>
      <c r="JHF46" s="191"/>
      <c r="JHG46" s="191"/>
      <c r="JHH46" s="191"/>
      <c r="JHI46" s="191"/>
      <c r="JHJ46" s="191"/>
      <c r="JHK46" s="191"/>
      <c r="JHL46" s="191"/>
      <c r="JHM46" s="191"/>
      <c r="JHN46" s="191"/>
      <c r="JHO46" s="191"/>
      <c r="JHP46" s="191"/>
      <c r="JHQ46" s="191"/>
      <c r="JHR46" s="191"/>
      <c r="JHS46" s="191"/>
      <c r="JHT46" s="191"/>
      <c r="JHU46" s="191"/>
      <c r="JHV46" s="191"/>
      <c r="JHW46" s="191"/>
      <c r="JHX46" s="191"/>
      <c r="JHY46" s="191"/>
      <c r="JHZ46" s="191"/>
      <c r="JIA46" s="191"/>
      <c r="JIB46" s="191"/>
      <c r="JIC46" s="191"/>
      <c r="JID46" s="191"/>
      <c r="JIE46" s="191"/>
      <c r="JIF46" s="191"/>
      <c r="JIG46" s="191"/>
      <c r="JIH46" s="191"/>
      <c r="JII46" s="191"/>
      <c r="JIJ46" s="191"/>
      <c r="JIK46" s="191"/>
      <c r="JIL46" s="191"/>
      <c r="JIM46" s="191"/>
      <c r="JIN46" s="191"/>
      <c r="JIO46" s="191"/>
      <c r="JIP46" s="191"/>
      <c r="JIQ46" s="191"/>
      <c r="JIR46" s="191"/>
      <c r="JIS46" s="191"/>
      <c r="JIT46" s="191"/>
      <c r="JIU46" s="191"/>
      <c r="JIV46" s="191"/>
      <c r="JIW46" s="191"/>
      <c r="JIX46" s="191"/>
      <c r="JIY46" s="191"/>
      <c r="JIZ46" s="191"/>
      <c r="JJA46" s="191"/>
      <c r="JJB46" s="191"/>
      <c r="JJC46" s="191"/>
      <c r="JJD46" s="191"/>
      <c r="JJE46" s="191"/>
      <c r="JJF46" s="191"/>
      <c r="JJG46" s="191"/>
      <c r="JJH46" s="191"/>
      <c r="JJI46" s="191"/>
      <c r="JJJ46" s="191"/>
      <c r="JJK46" s="191"/>
      <c r="JJL46" s="191"/>
      <c r="JJM46" s="191"/>
      <c r="JJN46" s="191"/>
      <c r="JJO46" s="191"/>
      <c r="JJP46" s="191"/>
      <c r="JJQ46" s="191"/>
      <c r="JJR46" s="191"/>
      <c r="JJS46" s="191"/>
      <c r="JJT46" s="191"/>
      <c r="JJU46" s="191"/>
      <c r="JJV46" s="191"/>
      <c r="JJW46" s="191"/>
      <c r="JJX46" s="191"/>
      <c r="JJY46" s="191"/>
      <c r="JJZ46" s="191"/>
      <c r="JKA46" s="191"/>
      <c r="JKB46" s="191"/>
      <c r="JKC46" s="191"/>
      <c r="JKD46" s="191"/>
      <c r="JKE46" s="191"/>
      <c r="JKF46" s="191"/>
      <c r="JKG46" s="191"/>
      <c r="JKH46" s="191"/>
      <c r="JKI46" s="191"/>
      <c r="JKJ46" s="191"/>
      <c r="JKK46" s="191"/>
      <c r="JKL46" s="191"/>
      <c r="JKM46" s="191"/>
      <c r="JKN46" s="191"/>
      <c r="JKO46" s="191"/>
      <c r="JKP46" s="191"/>
      <c r="JKQ46" s="191"/>
      <c r="JKR46" s="191"/>
      <c r="JKS46" s="191"/>
      <c r="JKT46" s="191"/>
      <c r="JKU46" s="191"/>
      <c r="JKV46" s="191"/>
      <c r="JKW46" s="191"/>
      <c r="JKX46" s="191"/>
      <c r="JKY46" s="191"/>
      <c r="JKZ46" s="191"/>
      <c r="JLA46" s="191"/>
      <c r="JLB46" s="191"/>
      <c r="JLC46" s="191"/>
      <c r="JLD46" s="191"/>
      <c r="JLE46" s="191"/>
      <c r="JLF46" s="191"/>
      <c r="JLG46" s="191"/>
      <c r="JLH46" s="191"/>
      <c r="JLI46" s="191"/>
      <c r="JLJ46" s="191"/>
      <c r="JLK46" s="191"/>
      <c r="JLL46" s="191"/>
      <c r="JLM46" s="191"/>
      <c r="JLN46" s="191"/>
      <c r="JLO46" s="191"/>
      <c r="JLP46" s="191"/>
      <c r="JLQ46" s="191"/>
      <c r="JLR46" s="191"/>
      <c r="JLS46" s="191"/>
      <c r="JLT46" s="191"/>
      <c r="JLU46" s="191"/>
      <c r="JLV46" s="191"/>
      <c r="JLW46" s="191"/>
      <c r="JLX46" s="191"/>
      <c r="JLY46" s="191"/>
      <c r="JLZ46" s="191"/>
      <c r="JMA46" s="191"/>
      <c r="JMB46" s="191"/>
      <c r="JMC46" s="191"/>
      <c r="JMD46" s="191"/>
      <c r="JME46" s="191"/>
      <c r="JMF46" s="191"/>
      <c r="JMG46" s="191"/>
      <c r="JMH46" s="191"/>
      <c r="JMI46" s="191"/>
      <c r="JMJ46" s="191"/>
      <c r="JMK46" s="191"/>
      <c r="JML46" s="191"/>
      <c r="JMM46" s="191"/>
      <c r="JMN46" s="191"/>
      <c r="JMO46" s="191"/>
      <c r="JMP46" s="191"/>
      <c r="JMQ46" s="191"/>
      <c r="JMR46" s="191"/>
      <c r="JMS46" s="191"/>
      <c r="JMT46" s="191"/>
      <c r="JMU46" s="191"/>
      <c r="JMV46" s="191"/>
      <c r="JMW46" s="191"/>
      <c r="JMX46" s="191"/>
      <c r="JMY46" s="191"/>
      <c r="JMZ46" s="191"/>
      <c r="JNA46" s="191"/>
      <c r="JNB46" s="191"/>
      <c r="JNC46" s="191"/>
      <c r="JND46" s="191"/>
      <c r="JNE46" s="191"/>
      <c r="JNF46" s="191"/>
      <c r="JNG46" s="191"/>
      <c r="JNH46" s="191"/>
      <c r="JNI46" s="191"/>
      <c r="JNJ46" s="191"/>
      <c r="JNK46" s="191"/>
      <c r="JNL46" s="191"/>
      <c r="JNM46" s="191"/>
      <c r="JNN46" s="191"/>
      <c r="JNO46" s="191"/>
      <c r="JNP46" s="191"/>
      <c r="JNQ46" s="191"/>
      <c r="JNR46" s="191"/>
      <c r="JNS46" s="191"/>
      <c r="JNT46" s="191"/>
      <c r="JNU46" s="191"/>
      <c r="JNV46" s="191"/>
      <c r="JNW46" s="191"/>
      <c r="JNX46" s="191"/>
      <c r="JNY46" s="191"/>
      <c r="JNZ46" s="191"/>
      <c r="JOA46" s="191"/>
      <c r="JOB46" s="191"/>
      <c r="JOC46" s="191"/>
      <c r="JOD46" s="191"/>
      <c r="JOE46" s="191"/>
      <c r="JOF46" s="191"/>
      <c r="JOG46" s="191"/>
      <c r="JOH46" s="191"/>
      <c r="JOI46" s="191"/>
      <c r="JOJ46" s="191"/>
      <c r="JOK46" s="191"/>
      <c r="JOL46" s="191"/>
      <c r="JOM46" s="191"/>
      <c r="JON46" s="191"/>
      <c r="JOO46" s="191"/>
      <c r="JOP46" s="191"/>
      <c r="JOQ46" s="191"/>
      <c r="JOR46" s="191"/>
      <c r="JOS46" s="191"/>
      <c r="JOT46" s="191"/>
      <c r="JOU46" s="191"/>
      <c r="JOV46" s="191"/>
      <c r="JOW46" s="191"/>
      <c r="JOX46" s="191"/>
      <c r="JOY46" s="191"/>
      <c r="JOZ46" s="191"/>
      <c r="JPA46" s="191"/>
      <c r="JPB46" s="191"/>
      <c r="JPC46" s="191"/>
      <c r="JPD46" s="191"/>
      <c r="JPE46" s="191"/>
      <c r="JPF46" s="191"/>
      <c r="JPG46" s="191"/>
      <c r="JPH46" s="191"/>
      <c r="JPI46" s="191"/>
      <c r="JPJ46" s="191"/>
      <c r="JPK46" s="191"/>
      <c r="JPL46" s="191"/>
      <c r="JPM46" s="191"/>
      <c r="JPN46" s="191"/>
      <c r="JPO46" s="191"/>
      <c r="JPP46" s="191"/>
      <c r="JPQ46" s="191"/>
      <c r="JPR46" s="191"/>
      <c r="JPS46" s="191"/>
      <c r="JPT46" s="191"/>
      <c r="JPU46" s="191"/>
      <c r="JPV46" s="191"/>
      <c r="JPW46" s="191"/>
      <c r="JPX46" s="191"/>
      <c r="JPY46" s="191"/>
      <c r="JPZ46" s="191"/>
      <c r="JQA46" s="191"/>
      <c r="JQB46" s="191"/>
      <c r="JQC46" s="191"/>
      <c r="JQD46" s="191"/>
      <c r="JQE46" s="191"/>
      <c r="JQF46" s="191"/>
      <c r="JQG46" s="191"/>
      <c r="JQH46" s="191"/>
      <c r="JQI46" s="191"/>
      <c r="JQJ46" s="191"/>
      <c r="JQK46" s="191"/>
      <c r="JQL46" s="191"/>
      <c r="JQM46" s="191"/>
      <c r="JQN46" s="191"/>
      <c r="JQO46" s="191"/>
      <c r="JQP46" s="191"/>
      <c r="JQQ46" s="191"/>
      <c r="JQR46" s="191"/>
      <c r="JQS46" s="191"/>
      <c r="JQT46" s="191"/>
      <c r="JQU46" s="191"/>
      <c r="JQV46" s="191"/>
      <c r="JQW46" s="191"/>
      <c r="JQX46" s="191"/>
      <c r="JQY46" s="191"/>
      <c r="JQZ46" s="191"/>
      <c r="JRA46" s="191"/>
      <c r="JRB46" s="191"/>
      <c r="JRC46" s="191"/>
      <c r="JRD46" s="191"/>
      <c r="JRE46" s="191"/>
      <c r="JRF46" s="191"/>
      <c r="JRG46" s="191"/>
      <c r="JRH46" s="191"/>
      <c r="JRI46" s="191"/>
      <c r="JRJ46" s="191"/>
      <c r="JRK46" s="191"/>
      <c r="JRL46" s="191"/>
      <c r="JRM46" s="191"/>
      <c r="JRN46" s="191"/>
      <c r="JRO46" s="191"/>
      <c r="JRP46" s="191"/>
      <c r="JRQ46" s="191"/>
      <c r="JRR46" s="191"/>
      <c r="JRS46" s="191"/>
      <c r="JRT46" s="191"/>
      <c r="JRU46" s="191"/>
      <c r="JRV46" s="191"/>
      <c r="JRW46" s="191"/>
      <c r="JRX46" s="191"/>
      <c r="JRY46" s="191"/>
      <c r="JRZ46" s="191"/>
      <c r="JSA46" s="191"/>
      <c r="JSB46" s="191"/>
      <c r="JSC46" s="191"/>
      <c r="JSD46" s="191"/>
      <c r="JSE46" s="191"/>
      <c r="JSF46" s="191"/>
      <c r="JSG46" s="191"/>
      <c r="JSH46" s="191"/>
      <c r="JSI46" s="191"/>
      <c r="JSJ46" s="191"/>
      <c r="JSK46" s="191"/>
      <c r="JSL46" s="191"/>
      <c r="JSM46" s="191"/>
      <c r="JSN46" s="191"/>
      <c r="JSO46" s="191"/>
      <c r="JSP46" s="191"/>
      <c r="JSQ46" s="191"/>
      <c r="JSR46" s="191"/>
      <c r="JSS46" s="191"/>
      <c r="JST46" s="191"/>
      <c r="JSU46" s="191"/>
      <c r="JSV46" s="191"/>
      <c r="JSW46" s="191"/>
      <c r="JSX46" s="191"/>
      <c r="JSY46" s="191"/>
      <c r="JSZ46" s="191"/>
      <c r="JTA46" s="191"/>
      <c r="JTB46" s="191"/>
      <c r="JTC46" s="191"/>
      <c r="JTD46" s="191"/>
      <c r="JTE46" s="191"/>
      <c r="JTF46" s="191"/>
      <c r="JTG46" s="191"/>
      <c r="JTH46" s="191"/>
      <c r="JTI46" s="191"/>
      <c r="JTJ46" s="191"/>
      <c r="JTK46" s="191"/>
      <c r="JTL46" s="191"/>
      <c r="JTM46" s="191"/>
      <c r="JTN46" s="191"/>
      <c r="JTO46" s="191"/>
      <c r="JTP46" s="191"/>
      <c r="JTQ46" s="191"/>
      <c r="JTR46" s="191"/>
      <c r="JTS46" s="191"/>
      <c r="JTT46" s="191"/>
      <c r="JTU46" s="191"/>
      <c r="JTV46" s="191"/>
      <c r="JTW46" s="191"/>
      <c r="JTX46" s="191"/>
      <c r="JTY46" s="191"/>
      <c r="JTZ46" s="191"/>
      <c r="JUA46" s="191"/>
      <c r="JUB46" s="191"/>
      <c r="JUC46" s="191"/>
      <c r="JUD46" s="191"/>
      <c r="JUE46" s="191"/>
      <c r="JUF46" s="191"/>
      <c r="JUG46" s="191"/>
      <c r="JUH46" s="191"/>
      <c r="JUI46" s="191"/>
      <c r="JUJ46" s="191"/>
      <c r="JUK46" s="191"/>
      <c r="JUL46" s="191"/>
      <c r="JUM46" s="191"/>
      <c r="JUN46" s="191"/>
      <c r="JUO46" s="191"/>
      <c r="JUP46" s="191"/>
      <c r="JUQ46" s="191"/>
      <c r="JUR46" s="191"/>
      <c r="JUS46" s="191"/>
      <c r="JUT46" s="191"/>
      <c r="JUU46" s="191"/>
      <c r="JUV46" s="191"/>
      <c r="JUW46" s="191"/>
      <c r="JUX46" s="191"/>
      <c r="JUY46" s="191"/>
      <c r="JUZ46" s="191"/>
      <c r="JVA46" s="191"/>
      <c r="JVB46" s="191"/>
      <c r="JVC46" s="191"/>
      <c r="JVD46" s="191"/>
      <c r="JVE46" s="191"/>
      <c r="JVF46" s="191"/>
      <c r="JVG46" s="191"/>
      <c r="JVH46" s="191"/>
      <c r="JVI46" s="191"/>
      <c r="JVJ46" s="191"/>
      <c r="JVK46" s="191"/>
      <c r="JVL46" s="191"/>
      <c r="JVM46" s="191"/>
      <c r="JVN46" s="191"/>
      <c r="JVO46" s="191"/>
      <c r="JVP46" s="191"/>
      <c r="JVQ46" s="191"/>
      <c r="JVR46" s="191"/>
      <c r="JVS46" s="191"/>
      <c r="JVT46" s="191"/>
      <c r="JVU46" s="191"/>
      <c r="JVV46" s="191"/>
      <c r="JVW46" s="191"/>
      <c r="JVX46" s="191"/>
      <c r="JVY46" s="191"/>
      <c r="JVZ46" s="191"/>
      <c r="JWA46" s="191"/>
      <c r="JWB46" s="191"/>
      <c r="JWC46" s="191"/>
      <c r="JWD46" s="191"/>
      <c r="JWE46" s="191"/>
      <c r="JWF46" s="191"/>
      <c r="JWG46" s="191"/>
      <c r="JWH46" s="191"/>
      <c r="JWI46" s="191"/>
      <c r="JWJ46" s="191"/>
      <c r="JWK46" s="191"/>
      <c r="JWL46" s="191"/>
      <c r="JWM46" s="191"/>
      <c r="JWN46" s="191"/>
      <c r="JWO46" s="191"/>
      <c r="JWP46" s="191"/>
      <c r="JWQ46" s="191"/>
      <c r="JWR46" s="191"/>
      <c r="JWS46" s="191"/>
      <c r="JWT46" s="191"/>
      <c r="JWU46" s="191"/>
      <c r="JWV46" s="191"/>
      <c r="JWW46" s="191"/>
      <c r="JWX46" s="191"/>
      <c r="JWY46" s="191"/>
      <c r="JWZ46" s="191"/>
      <c r="JXA46" s="191"/>
      <c r="JXB46" s="191"/>
      <c r="JXC46" s="191"/>
      <c r="JXD46" s="191"/>
      <c r="JXE46" s="191"/>
      <c r="JXF46" s="191"/>
      <c r="JXG46" s="191"/>
      <c r="JXH46" s="191"/>
      <c r="JXI46" s="191"/>
      <c r="JXJ46" s="191"/>
      <c r="JXK46" s="191"/>
      <c r="JXL46" s="191"/>
      <c r="JXM46" s="191"/>
      <c r="JXN46" s="191"/>
      <c r="JXO46" s="191"/>
      <c r="JXP46" s="191"/>
      <c r="JXQ46" s="191"/>
      <c r="JXR46" s="191"/>
      <c r="JXS46" s="191"/>
      <c r="JXT46" s="191"/>
      <c r="JXU46" s="191"/>
      <c r="JXV46" s="191"/>
      <c r="JXW46" s="191"/>
      <c r="JXX46" s="191"/>
      <c r="JXY46" s="191"/>
      <c r="JXZ46" s="191"/>
      <c r="JYA46" s="191"/>
      <c r="JYB46" s="191"/>
      <c r="JYC46" s="191"/>
      <c r="JYD46" s="191"/>
      <c r="JYE46" s="191"/>
      <c r="JYF46" s="191"/>
      <c r="JYG46" s="191"/>
      <c r="JYH46" s="191"/>
      <c r="JYI46" s="191"/>
      <c r="JYJ46" s="191"/>
      <c r="JYK46" s="191"/>
      <c r="JYL46" s="191"/>
      <c r="JYM46" s="191"/>
      <c r="JYN46" s="191"/>
      <c r="JYO46" s="191"/>
      <c r="JYP46" s="191"/>
      <c r="JYQ46" s="191"/>
      <c r="JYR46" s="191"/>
      <c r="JYS46" s="191"/>
      <c r="JYT46" s="191"/>
      <c r="JYU46" s="191"/>
      <c r="JYV46" s="191"/>
      <c r="JYW46" s="191"/>
      <c r="JYX46" s="191"/>
      <c r="JYY46" s="191"/>
      <c r="JYZ46" s="191"/>
      <c r="JZA46" s="191"/>
      <c r="JZB46" s="191"/>
      <c r="JZC46" s="191"/>
      <c r="JZD46" s="191"/>
      <c r="JZE46" s="191"/>
      <c r="JZF46" s="191"/>
      <c r="JZG46" s="191"/>
      <c r="JZH46" s="191"/>
      <c r="JZI46" s="191"/>
      <c r="JZJ46" s="191"/>
      <c r="JZK46" s="191"/>
      <c r="JZL46" s="191"/>
      <c r="JZM46" s="191"/>
      <c r="JZN46" s="191"/>
      <c r="JZO46" s="191"/>
      <c r="JZP46" s="191"/>
      <c r="JZQ46" s="191"/>
      <c r="JZR46" s="191"/>
      <c r="JZS46" s="191"/>
      <c r="JZT46" s="191"/>
      <c r="JZU46" s="191"/>
      <c r="JZV46" s="191"/>
      <c r="JZW46" s="191"/>
      <c r="JZX46" s="191"/>
      <c r="JZY46" s="191"/>
      <c r="JZZ46" s="191"/>
      <c r="KAA46" s="191"/>
      <c r="KAB46" s="191"/>
      <c r="KAC46" s="191"/>
      <c r="KAD46" s="191"/>
      <c r="KAE46" s="191"/>
      <c r="KAF46" s="191"/>
      <c r="KAG46" s="191"/>
      <c r="KAH46" s="191"/>
      <c r="KAI46" s="191"/>
      <c r="KAJ46" s="191"/>
      <c r="KAK46" s="191"/>
      <c r="KAL46" s="191"/>
      <c r="KAM46" s="191"/>
      <c r="KAN46" s="191"/>
      <c r="KAO46" s="191"/>
      <c r="KAP46" s="191"/>
      <c r="KAQ46" s="191"/>
      <c r="KAR46" s="191"/>
      <c r="KAS46" s="191"/>
      <c r="KAT46" s="191"/>
      <c r="KAU46" s="191"/>
      <c r="KAV46" s="191"/>
      <c r="KAW46" s="191"/>
      <c r="KAX46" s="191"/>
      <c r="KAY46" s="191"/>
      <c r="KAZ46" s="191"/>
      <c r="KBA46" s="191"/>
      <c r="KBB46" s="191"/>
      <c r="KBC46" s="191"/>
      <c r="KBD46" s="191"/>
      <c r="KBE46" s="191"/>
      <c r="KBF46" s="191"/>
      <c r="KBG46" s="191"/>
      <c r="KBH46" s="191"/>
      <c r="KBI46" s="191"/>
      <c r="KBJ46" s="191"/>
      <c r="KBK46" s="191"/>
      <c r="KBL46" s="191"/>
      <c r="KBM46" s="191"/>
      <c r="KBN46" s="191"/>
      <c r="KBO46" s="191"/>
      <c r="KBP46" s="191"/>
      <c r="KBQ46" s="191"/>
      <c r="KBR46" s="191"/>
      <c r="KBS46" s="191"/>
      <c r="KBT46" s="191"/>
      <c r="KBU46" s="191"/>
      <c r="KBV46" s="191"/>
      <c r="KBW46" s="191"/>
      <c r="KBX46" s="191"/>
      <c r="KBY46" s="191"/>
      <c r="KBZ46" s="191"/>
      <c r="KCA46" s="191"/>
      <c r="KCB46" s="191"/>
      <c r="KCC46" s="191"/>
      <c r="KCD46" s="191"/>
      <c r="KCE46" s="191"/>
      <c r="KCF46" s="191"/>
      <c r="KCG46" s="191"/>
      <c r="KCH46" s="191"/>
      <c r="KCI46" s="191"/>
      <c r="KCJ46" s="191"/>
      <c r="KCK46" s="191"/>
      <c r="KCL46" s="191"/>
      <c r="KCM46" s="191"/>
      <c r="KCN46" s="191"/>
      <c r="KCO46" s="191"/>
      <c r="KCP46" s="191"/>
      <c r="KCQ46" s="191"/>
      <c r="KCR46" s="191"/>
      <c r="KCS46" s="191"/>
      <c r="KCT46" s="191"/>
      <c r="KCU46" s="191"/>
      <c r="KCV46" s="191"/>
      <c r="KCW46" s="191"/>
      <c r="KCX46" s="191"/>
      <c r="KCY46" s="191"/>
      <c r="KCZ46" s="191"/>
      <c r="KDA46" s="191"/>
      <c r="KDB46" s="191"/>
      <c r="KDC46" s="191"/>
      <c r="KDD46" s="191"/>
      <c r="KDE46" s="191"/>
      <c r="KDF46" s="191"/>
      <c r="KDG46" s="191"/>
      <c r="KDH46" s="191"/>
      <c r="KDI46" s="191"/>
      <c r="KDJ46" s="191"/>
      <c r="KDK46" s="191"/>
      <c r="KDL46" s="191"/>
      <c r="KDM46" s="191"/>
      <c r="KDN46" s="191"/>
      <c r="KDO46" s="191"/>
      <c r="KDP46" s="191"/>
      <c r="KDQ46" s="191"/>
      <c r="KDR46" s="191"/>
      <c r="KDS46" s="191"/>
      <c r="KDT46" s="191"/>
      <c r="KDU46" s="191"/>
      <c r="KDV46" s="191"/>
      <c r="KDW46" s="191"/>
      <c r="KDX46" s="191"/>
      <c r="KDY46" s="191"/>
      <c r="KDZ46" s="191"/>
      <c r="KEA46" s="191"/>
      <c r="KEB46" s="191"/>
      <c r="KEC46" s="191"/>
      <c r="KED46" s="191"/>
      <c r="KEE46" s="191"/>
      <c r="KEF46" s="191"/>
      <c r="KEG46" s="191"/>
      <c r="KEH46" s="191"/>
      <c r="KEI46" s="191"/>
      <c r="KEJ46" s="191"/>
      <c r="KEK46" s="191"/>
      <c r="KEL46" s="191"/>
      <c r="KEM46" s="191"/>
      <c r="KEN46" s="191"/>
      <c r="KEO46" s="191"/>
      <c r="KEP46" s="191"/>
      <c r="KEQ46" s="191"/>
      <c r="KER46" s="191"/>
      <c r="KES46" s="191"/>
      <c r="KET46" s="191"/>
      <c r="KEU46" s="191"/>
      <c r="KEV46" s="191"/>
      <c r="KEW46" s="191"/>
      <c r="KEX46" s="191"/>
      <c r="KEY46" s="191"/>
      <c r="KEZ46" s="191"/>
      <c r="KFA46" s="191"/>
      <c r="KFB46" s="191"/>
      <c r="KFC46" s="191"/>
      <c r="KFD46" s="191"/>
      <c r="KFE46" s="191"/>
      <c r="KFF46" s="191"/>
      <c r="KFG46" s="191"/>
      <c r="KFH46" s="191"/>
      <c r="KFI46" s="191"/>
      <c r="KFJ46" s="191"/>
      <c r="KFK46" s="191"/>
      <c r="KFL46" s="191"/>
      <c r="KFM46" s="191"/>
      <c r="KFN46" s="191"/>
      <c r="KFO46" s="191"/>
      <c r="KFP46" s="191"/>
      <c r="KFQ46" s="191"/>
      <c r="KFR46" s="191"/>
      <c r="KFS46" s="191"/>
      <c r="KFT46" s="191"/>
      <c r="KFU46" s="191"/>
      <c r="KFV46" s="191"/>
      <c r="KFW46" s="191"/>
      <c r="KFX46" s="191"/>
      <c r="KFY46" s="191"/>
      <c r="KFZ46" s="191"/>
      <c r="KGA46" s="191"/>
      <c r="KGB46" s="191"/>
      <c r="KGC46" s="191"/>
      <c r="KGD46" s="191"/>
      <c r="KGE46" s="191"/>
      <c r="KGF46" s="191"/>
      <c r="KGG46" s="191"/>
      <c r="KGH46" s="191"/>
      <c r="KGI46" s="191"/>
      <c r="KGJ46" s="191"/>
      <c r="KGK46" s="191"/>
      <c r="KGL46" s="191"/>
      <c r="KGM46" s="191"/>
      <c r="KGN46" s="191"/>
      <c r="KGO46" s="191"/>
      <c r="KGP46" s="191"/>
      <c r="KGQ46" s="191"/>
      <c r="KGR46" s="191"/>
      <c r="KGS46" s="191"/>
      <c r="KGT46" s="191"/>
      <c r="KGU46" s="191"/>
      <c r="KGV46" s="191"/>
      <c r="KGW46" s="191"/>
      <c r="KGX46" s="191"/>
      <c r="KGY46" s="191"/>
      <c r="KGZ46" s="191"/>
      <c r="KHA46" s="191"/>
      <c r="KHB46" s="191"/>
      <c r="KHC46" s="191"/>
      <c r="KHD46" s="191"/>
      <c r="KHE46" s="191"/>
      <c r="KHF46" s="191"/>
      <c r="KHG46" s="191"/>
      <c r="KHH46" s="191"/>
      <c r="KHI46" s="191"/>
      <c r="KHJ46" s="191"/>
      <c r="KHK46" s="191"/>
      <c r="KHL46" s="191"/>
      <c r="KHM46" s="191"/>
      <c r="KHN46" s="191"/>
      <c r="KHO46" s="191"/>
      <c r="KHP46" s="191"/>
      <c r="KHQ46" s="191"/>
      <c r="KHR46" s="191"/>
      <c r="KHS46" s="191"/>
      <c r="KHT46" s="191"/>
      <c r="KHU46" s="191"/>
      <c r="KHV46" s="191"/>
      <c r="KHW46" s="191"/>
      <c r="KHX46" s="191"/>
      <c r="KHY46" s="191"/>
      <c r="KHZ46" s="191"/>
      <c r="KIA46" s="191"/>
      <c r="KIB46" s="191"/>
      <c r="KIC46" s="191"/>
      <c r="KID46" s="191"/>
      <c r="KIE46" s="191"/>
      <c r="KIF46" s="191"/>
      <c r="KIG46" s="191"/>
      <c r="KIH46" s="191"/>
      <c r="KII46" s="191"/>
      <c r="KIJ46" s="191"/>
      <c r="KIK46" s="191"/>
      <c r="KIL46" s="191"/>
      <c r="KIM46" s="191"/>
      <c r="KIN46" s="191"/>
      <c r="KIO46" s="191"/>
      <c r="KIP46" s="191"/>
      <c r="KIQ46" s="191"/>
      <c r="KIR46" s="191"/>
      <c r="KIS46" s="191"/>
      <c r="KIT46" s="191"/>
      <c r="KIU46" s="191"/>
      <c r="KIV46" s="191"/>
      <c r="KIW46" s="191"/>
      <c r="KIX46" s="191"/>
      <c r="KIY46" s="191"/>
      <c r="KIZ46" s="191"/>
      <c r="KJA46" s="191"/>
      <c r="KJB46" s="191"/>
      <c r="KJC46" s="191"/>
      <c r="KJD46" s="191"/>
      <c r="KJE46" s="191"/>
      <c r="KJF46" s="191"/>
      <c r="KJG46" s="191"/>
      <c r="KJH46" s="191"/>
      <c r="KJI46" s="191"/>
      <c r="KJJ46" s="191"/>
      <c r="KJK46" s="191"/>
      <c r="KJL46" s="191"/>
      <c r="KJM46" s="191"/>
      <c r="KJN46" s="191"/>
      <c r="KJO46" s="191"/>
      <c r="KJP46" s="191"/>
      <c r="KJQ46" s="191"/>
      <c r="KJR46" s="191"/>
      <c r="KJS46" s="191"/>
      <c r="KJT46" s="191"/>
      <c r="KJU46" s="191"/>
      <c r="KJV46" s="191"/>
      <c r="KJW46" s="191"/>
      <c r="KJX46" s="191"/>
      <c r="KJY46" s="191"/>
      <c r="KJZ46" s="191"/>
      <c r="KKA46" s="191"/>
      <c r="KKB46" s="191"/>
      <c r="KKC46" s="191"/>
      <c r="KKD46" s="191"/>
      <c r="KKE46" s="191"/>
      <c r="KKF46" s="191"/>
      <c r="KKG46" s="191"/>
      <c r="KKH46" s="191"/>
      <c r="KKI46" s="191"/>
      <c r="KKJ46" s="191"/>
      <c r="KKK46" s="191"/>
      <c r="KKL46" s="191"/>
      <c r="KKM46" s="191"/>
      <c r="KKN46" s="191"/>
      <c r="KKO46" s="191"/>
      <c r="KKP46" s="191"/>
      <c r="KKQ46" s="191"/>
      <c r="KKR46" s="191"/>
      <c r="KKS46" s="191"/>
      <c r="KKT46" s="191"/>
      <c r="KKU46" s="191"/>
      <c r="KKV46" s="191"/>
      <c r="KKW46" s="191"/>
      <c r="KKX46" s="191"/>
      <c r="KKY46" s="191"/>
      <c r="KKZ46" s="191"/>
      <c r="KLA46" s="191"/>
      <c r="KLB46" s="191"/>
      <c r="KLC46" s="191"/>
      <c r="KLD46" s="191"/>
      <c r="KLE46" s="191"/>
      <c r="KLF46" s="191"/>
      <c r="KLG46" s="191"/>
      <c r="KLH46" s="191"/>
      <c r="KLI46" s="191"/>
      <c r="KLJ46" s="191"/>
      <c r="KLK46" s="191"/>
      <c r="KLL46" s="191"/>
      <c r="KLM46" s="191"/>
      <c r="KLN46" s="191"/>
      <c r="KLO46" s="191"/>
      <c r="KLP46" s="191"/>
      <c r="KLQ46" s="191"/>
      <c r="KLR46" s="191"/>
      <c r="KLS46" s="191"/>
      <c r="KLT46" s="191"/>
      <c r="KLU46" s="191"/>
      <c r="KLV46" s="191"/>
      <c r="KLW46" s="191"/>
      <c r="KLX46" s="191"/>
      <c r="KLY46" s="191"/>
      <c r="KLZ46" s="191"/>
      <c r="KMA46" s="191"/>
      <c r="KMB46" s="191"/>
      <c r="KMC46" s="191"/>
      <c r="KMD46" s="191"/>
      <c r="KME46" s="191"/>
      <c r="KMF46" s="191"/>
      <c r="KMG46" s="191"/>
      <c r="KMH46" s="191"/>
      <c r="KMI46" s="191"/>
      <c r="KMJ46" s="191"/>
      <c r="KMK46" s="191"/>
      <c r="KML46" s="191"/>
      <c r="KMM46" s="191"/>
      <c r="KMN46" s="191"/>
      <c r="KMO46" s="191"/>
      <c r="KMP46" s="191"/>
      <c r="KMQ46" s="191"/>
      <c r="KMR46" s="191"/>
      <c r="KMS46" s="191"/>
      <c r="KMT46" s="191"/>
      <c r="KMU46" s="191"/>
      <c r="KMV46" s="191"/>
      <c r="KMW46" s="191"/>
      <c r="KMX46" s="191"/>
      <c r="KMY46" s="191"/>
      <c r="KMZ46" s="191"/>
      <c r="KNA46" s="191"/>
      <c r="KNB46" s="191"/>
      <c r="KNC46" s="191"/>
      <c r="KND46" s="191"/>
      <c r="KNE46" s="191"/>
      <c r="KNF46" s="191"/>
      <c r="KNG46" s="191"/>
      <c r="KNH46" s="191"/>
      <c r="KNI46" s="191"/>
      <c r="KNJ46" s="191"/>
      <c r="KNK46" s="191"/>
      <c r="KNL46" s="191"/>
      <c r="KNM46" s="191"/>
      <c r="KNN46" s="191"/>
      <c r="KNO46" s="191"/>
      <c r="KNP46" s="191"/>
      <c r="KNQ46" s="191"/>
      <c r="KNR46" s="191"/>
      <c r="KNS46" s="191"/>
      <c r="KNT46" s="191"/>
      <c r="KNU46" s="191"/>
      <c r="KNV46" s="191"/>
      <c r="KNW46" s="191"/>
      <c r="KNX46" s="191"/>
      <c r="KNY46" s="191"/>
      <c r="KNZ46" s="191"/>
      <c r="KOA46" s="191"/>
      <c r="KOB46" s="191"/>
      <c r="KOC46" s="191"/>
      <c r="KOD46" s="191"/>
      <c r="KOE46" s="191"/>
      <c r="KOF46" s="191"/>
      <c r="KOG46" s="191"/>
      <c r="KOH46" s="191"/>
      <c r="KOI46" s="191"/>
      <c r="KOJ46" s="191"/>
      <c r="KOK46" s="191"/>
      <c r="KOL46" s="191"/>
      <c r="KOM46" s="191"/>
      <c r="KON46" s="191"/>
      <c r="KOO46" s="191"/>
      <c r="KOP46" s="191"/>
      <c r="KOQ46" s="191"/>
      <c r="KOR46" s="191"/>
      <c r="KOS46" s="191"/>
      <c r="KOT46" s="191"/>
      <c r="KOU46" s="191"/>
      <c r="KOV46" s="191"/>
      <c r="KOW46" s="191"/>
      <c r="KOX46" s="191"/>
      <c r="KOY46" s="191"/>
      <c r="KOZ46" s="191"/>
      <c r="KPA46" s="191"/>
      <c r="KPB46" s="191"/>
      <c r="KPC46" s="191"/>
      <c r="KPD46" s="191"/>
      <c r="KPE46" s="191"/>
      <c r="KPF46" s="191"/>
      <c r="KPG46" s="191"/>
      <c r="KPH46" s="191"/>
      <c r="KPI46" s="191"/>
      <c r="KPJ46" s="191"/>
      <c r="KPK46" s="191"/>
      <c r="KPL46" s="191"/>
      <c r="KPM46" s="191"/>
      <c r="KPN46" s="191"/>
      <c r="KPO46" s="191"/>
      <c r="KPP46" s="191"/>
      <c r="KPQ46" s="191"/>
      <c r="KPR46" s="191"/>
      <c r="KPS46" s="191"/>
      <c r="KPT46" s="191"/>
      <c r="KPU46" s="191"/>
      <c r="KPV46" s="191"/>
      <c r="KPW46" s="191"/>
      <c r="KPX46" s="191"/>
      <c r="KPY46" s="191"/>
      <c r="KPZ46" s="191"/>
      <c r="KQA46" s="191"/>
      <c r="KQB46" s="191"/>
      <c r="KQC46" s="191"/>
      <c r="KQD46" s="191"/>
      <c r="KQE46" s="191"/>
      <c r="KQF46" s="191"/>
      <c r="KQG46" s="191"/>
      <c r="KQH46" s="191"/>
      <c r="KQI46" s="191"/>
      <c r="KQJ46" s="191"/>
      <c r="KQK46" s="191"/>
      <c r="KQL46" s="191"/>
      <c r="KQM46" s="191"/>
      <c r="KQN46" s="191"/>
      <c r="KQO46" s="191"/>
      <c r="KQP46" s="191"/>
      <c r="KQQ46" s="191"/>
      <c r="KQR46" s="191"/>
      <c r="KQS46" s="191"/>
      <c r="KQT46" s="191"/>
      <c r="KQU46" s="191"/>
      <c r="KQV46" s="191"/>
      <c r="KQW46" s="191"/>
      <c r="KQX46" s="191"/>
      <c r="KQY46" s="191"/>
      <c r="KQZ46" s="191"/>
      <c r="KRA46" s="191"/>
      <c r="KRB46" s="191"/>
      <c r="KRC46" s="191"/>
      <c r="KRD46" s="191"/>
      <c r="KRE46" s="191"/>
      <c r="KRF46" s="191"/>
      <c r="KRG46" s="191"/>
      <c r="KRH46" s="191"/>
      <c r="KRI46" s="191"/>
      <c r="KRJ46" s="191"/>
      <c r="KRK46" s="191"/>
      <c r="KRL46" s="191"/>
      <c r="KRM46" s="191"/>
      <c r="KRN46" s="191"/>
      <c r="KRO46" s="191"/>
      <c r="KRP46" s="191"/>
      <c r="KRQ46" s="191"/>
      <c r="KRR46" s="191"/>
      <c r="KRS46" s="191"/>
      <c r="KRT46" s="191"/>
      <c r="KRU46" s="191"/>
      <c r="KRV46" s="191"/>
      <c r="KRW46" s="191"/>
      <c r="KRX46" s="191"/>
      <c r="KRY46" s="191"/>
      <c r="KRZ46" s="191"/>
      <c r="KSA46" s="191"/>
      <c r="KSB46" s="191"/>
      <c r="KSC46" s="191"/>
      <c r="KSD46" s="191"/>
      <c r="KSE46" s="191"/>
      <c r="KSF46" s="191"/>
      <c r="KSG46" s="191"/>
      <c r="KSH46" s="191"/>
      <c r="KSI46" s="191"/>
      <c r="KSJ46" s="191"/>
      <c r="KSK46" s="191"/>
      <c r="KSL46" s="191"/>
      <c r="KSM46" s="191"/>
      <c r="KSN46" s="191"/>
      <c r="KSO46" s="191"/>
      <c r="KSP46" s="191"/>
      <c r="KSQ46" s="191"/>
      <c r="KSR46" s="191"/>
      <c r="KSS46" s="191"/>
      <c r="KST46" s="191"/>
      <c r="KSU46" s="191"/>
      <c r="KSV46" s="191"/>
      <c r="KSW46" s="191"/>
      <c r="KSX46" s="191"/>
      <c r="KSY46" s="191"/>
      <c r="KSZ46" s="191"/>
      <c r="KTA46" s="191"/>
      <c r="KTB46" s="191"/>
      <c r="KTC46" s="191"/>
      <c r="KTD46" s="191"/>
      <c r="KTE46" s="191"/>
      <c r="KTF46" s="191"/>
      <c r="KTG46" s="191"/>
      <c r="KTH46" s="191"/>
      <c r="KTI46" s="191"/>
      <c r="KTJ46" s="191"/>
      <c r="KTK46" s="191"/>
      <c r="KTL46" s="191"/>
      <c r="KTM46" s="191"/>
      <c r="KTN46" s="191"/>
      <c r="KTO46" s="191"/>
      <c r="KTP46" s="191"/>
      <c r="KTQ46" s="191"/>
      <c r="KTR46" s="191"/>
      <c r="KTS46" s="191"/>
      <c r="KTT46" s="191"/>
      <c r="KTU46" s="191"/>
      <c r="KTV46" s="191"/>
      <c r="KTW46" s="191"/>
      <c r="KTX46" s="191"/>
      <c r="KTY46" s="191"/>
      <c r="KTZ46" s="191"/>
      <c r="KUA46" s="191"/>
      <c r="KUB46" s="191"/>
      <c r="KUC46" s="191"/>
      <c r="KUD46" s="191"/>
      <c r="KUE46" s="191"/>
      <c r="KUF46" s="191"/>
      <c r="KUG46" s="191"/>
      <c r="KUH46" s="191"/>
      <c r="KUI46" s="191"/>
      <c r="KUJ46" s="191"/>
      <c r="KUK46" s="191"/>
      <c r="KUL46" s="191"/>
      <c r="KUM46" s="191"/>
      <c r="KUN46" s="191"/>
      <c r="KUO46" s="191"/>
      <c r="KUP46" s="191"/>
      <c r="KUQ46" s="191"/>
      <c r="KUR46" s="191"/>
      <c r="KUS46" s="191"/>
      <c r="KUT46" s="191"/>
      <c r="KUU46" s="191"/>
      <c r="KUV46" s="191"/>
      <c r="KUW46" s="191"/>
      <c r="KUX46" s="191"/>
      <c r="KUY46" s="191"/>
      <c r="KUZ46" s="191"/>
      <c r="KVA46" s="191"/>
      <c r="KVB46" s="191"/>
      <c r="KVC46" s="191"/>
      <c r="KVD46" s="191"/>
      <c r="KVE46" s="191"/>
      <c r="KVF46" s="191"/>
      <c r="KVG46" s="191"/>
      <c r="KVH46" s="191"/>
      <c r="KVI46" s="191"/>
      <c r="KVJ46" s="191"/>
      <c r="KVK46" s="191"/>
      <c r="KVL46" s="191"/>
      <c r="KVM46" s="191"/>
      <c r="KVN46" s="191"/>
      <c r="KVO46" s="191"/>
      <c r="KVP46" s="191"/>
      <c r="KVQ46" s="191"/>
      <c r="KVR46" s="191"/>
      <c r="KVS46" s="191"/>
      <c r="KVT46" s="191"/>
      <c r="KVU46" s="191"/>
      <c r="KVV46" s="191"/>
      <c r="KVW46" s="191"/>
      <c r="KVX46" s="191"/>
      <c r="KVY46" s="191"/>
      <c r="KVZ46" s="191"/>
      <c r="KWA46" s="191"/>
      <c r="KWB46" s="191"/>
      <c r="KWC46" s="191"/>
      <c r="KWD46" s="191"/>
      <c r="KWE46" s="191"/>
      <c r="KWF46" s="191"/>
      <c r="KWG46" s="191"/>
      <c r="KWH46" s="191"/>
      <c r="KWI46" s="191"/>
      <c r="KWJ46" s="191"/>
      <c r="KWK46" s="191"/>
      <c r="KWL46" s="191"/>
      <c r="KWM46" s="191"/>
      <c r="KWN46" s="191"/>
      <c r="KWO46" s="191"/>
      <c r="KWP46" s="191"/>
      <c r="KWQ46" s="191"/>
      <c r="KWR46" s="191"/>
      <c r="KWS46" s="191"/>
      <c r="KWT46" s="191"/>
      <c r="KWU46" s="191"/>
      <c r="KWV46" s="191"/>
      <c r="KWW46" s="191"/>
      <c r="KWX46" s="191"/>
      <c r="KWY46" s="191"/>
      <c r="KWZ46" s="191"/>
      <c r="KXA46" s="191"/>
      <c r="KXB46" s="191"/>
      <c r="KXC46" s="191"/>
      <c r="KXD46" s="191"/>
      <c r="KXE46" s="191"/>
      <c r="KXF46" s="191"/>
      <c r="KXG46" s="191"/>
      <c r="KXH46" s="191"/>
      <c r="KXI46" s="191"/>
      <c r="KXJ46" s="191"/>
      <c r="KXK46" s="191"/>
      <c r="KXL46" s="191"/>
      <c r="KXM46" s="191"/>
      <c r="KXN46" s="191"/>
      <c r="KXO46" s="191"/>
      <c r="KXP46" s="191"/>
      <c r="KXQ46" s="191"/>
      <c r="KXR46" s="191"/>
      <c r="KXS46" s="191"/>
      <c r="KXT46" s="191"/>
      <c r="KXU46" s="191"/>
      <c r="KXV46" s="191"/>
      <c r="KXW46" s="191"/>
      <c r="KXX46" s="191"/>
      <c r="KXY46" s="191"/>
      <c r="KXZ46" s="191"/>
      <c r="KYA46" s="191"/>
      <c r="KYB46" s="191"/>
      <c r="KYC46" s="191"/>
      <c r="KYD46" s="191"/>
      <c r="KYE46" s="191"/>
      <c r="KYF46" s="191"/>
      <c r="KYG46" s="191"/>
      <c r="KYH46" s="191"/>
      <c r="KYI46" s="191"/>
      <c r="KYJ46" s="191"/>
      <c r="KYK46" s="191"/>
      <c r="KYL46" s="191"/>
      <c r="KYM46" s="191"/>
      <c r="KYN46" s="191"/>
      <c r="KYO46" s="191"/>
      <c r="KYP46" s="191"/>
      <c r="KYQ46" s="191"/>
      <c r="KYR46" s="191"/>
      <c r="KYS46" s="191"/>
      <c r="KYT46" s="191"/>
      <c r="KYU46" s="191"/>
      <c r="KYV46" s="191"/>
      <c r="KYW46" s="191"/>
      <c r="KYX46" s="191"/>
      <c r="KYY46" s="191"/>
      <c r="KYZ46" s="191"/>
      <c r="KZA46" s="191"/>
      <c r="KZB46" s="191"/>
      <c r="KZC46" s="191"/>
      <c r="KZD46" s="191"/>
      <c r="KZE46" s="191"/>
      <c r="KZF46" s="191"/>
      <c r="KZG46" s="191"/>
      <c r="KZH46" s="191"/>
      <c r="KZI46" s="191"/>
      <c r="KZJ46" s="191"/>
      <c r="KZK46" s="191"/>
      <c r="KZL46" s="191"/>
      <c r="KZM46" s="191"/>
      <c r="KZN46" s="191"/>
      <c r="KZO46" s="191"/>
      <c r="KZP46" s="191"/>
      <c r="KZQ46" s="191"/>
      <c r="KZR46" s="191"/>
      <c r="KZS46" s="191"/>
      <c r="KZT46" s="191"/>
      <c r="KZU46" s="191"/>
      <c r="KZV46" s="191"/>
      <c r="KZW46" s="191"/>
      <c r="KZX46" s="191"/>
      <c r="KZY46" s="191"/>
      <c r="KZZ46" s="191"/>
      <c r="LAA46" s="191"/>
      <c r="LAB46" s="191"/>
      <c r="LAC46" s="191"/>
      <c r="LAD46" s="191"/>
      <c r="LAE46" s="191"/>
      <c r="LAF46" s="191"/>
      <c r="LAG46" s="191"/>
      <c r="LAH46" s="191"/>
      <c r="LAI46" s="191"/>
      <c r="LAJ46" s="191"/>
      <c r="LAK46" s="191"/>
      <c r="LAL46" s="191"/>
      <c r="LAM46" s="191"/>
      <c r="LAN46" s="191"/>
      <c r="LAO46" s="191"/>
      <c r="LAP46" s="191"/>
      <c r="LAQ46" s="191"/>
      <c r="LAR46" s="191"/>
      <c r="LAS46" s="191"/>
      <c r="LAT46" s="191"/>
      <c r="LAU46" s="191"/>
      <c r="LAV46" s="191"/>
      <c r="LAW46" s="191"/>
      <c r="LAX46" s="191"/>
      <c r="LAY46" s="191"/>
      <c r="LAZ46" s="191"/>
      <c r="LBA46" s="191"/>
      <c r="LBB46" s="191"/>
      <c r="LBC46" s="191"/>
      <c r="LBD46" s="191"/>
      <c r="LBE46" s="191"/>
      <c r="LBF46" s="191"/>
      <c r="LBG46" s="191"/>
      <c r="LBH46" s="191"/>
      <c r="LBI46" s="191"/>
      <c r="LBJ46" s="191"/>
      <c r="LBK46" s="191"/>
      <c r="LBL46" s="191"/>
      <c r="LBM46" s="191"/>
      <c r="LBN46" s="191"/>
      <c r="LBO46" s="191"/>
      <c r="LBP46" s="191"/>
      <c r="LBQ46" s="191"/>
      <c r="LBR46" s="191"/>
      <c r="LBS46" s="191"/>
      <c r="LBT46" s="191"/>
      <c r="LBU46" s="191"/>
      <c r="LBV46" s="191"/>
      <c r="LBW46" s="191"/>
      <c r="LBX46" s="191"/>
      <c r="LBY46" s="191"/>
      <c r="LBZ46" s="191"/>
      <c r="LCA46" s="191"/>
      <c r="LCB46" s="191"/>
      <c r="LCC46" s="191"/>
      <c r="LCD46" s="191"/>
      <c r="LCE46" s="191"/>
      <c r="LCF46" s="191"/>
      <c r="LCG46" s="191"/>
      <c r="LCH46" s="191"/>
      <c r="LCI46" s="191"/>
      <c r="LCJ46" s="191"/>
      <c r="LCK46" s="191"/>
      <c r="LCL46" s="191"/>
      <c r="LCM46" s="191"/>
      <c r="LCN46" s="191"/>
      <c r="LCO46" s="191"/>
      <c r="LCP46" s="191"/>
      <c r="LCQ46" s="191"/>
      <c r="LCR46" s="191"/>
      <c r="LCS46" s="191"/>
      <c r="LCT46" s="191"/>
      <c r="LCU46" s="191"/>
      <c r="LCV46" s="191"/>
      <c r="LCW46" s="191"/>
      <c r="LCX46" s="191"/>
      <c r="LCY46" s="191"/>
      <c r="LCZ46" s="191"/>
      <c r="LDA46" s="191"/>
      <c r="LDB46" s="191"/>
      <c r="LDC46" s="191"/>
      <c r="LDD46" s="191"/>
      <c r="LDE46" s="191"/>
      <c r="LDF46" s="191"/>
      <c r="LDG46" s="191"/>
      <c r="LDH46" s="191"/>
      <c r="LDI46" s="191"/>
      <c r="LDJ46" s="191"/>
      <c r="LDK46" s="191"/>
      <c r="LDL46" s="191"/>
      <c r="LDM46" s="191"/>
      <c r="LDN46" s="191"/>
      <c r="LDO46" s="191"/>
      <c r="LDP46" s="191"/>
      <c r="LDQ46" s="191"/>
      <c r="LDR46" s="191"/>
      <c r="LDS46" s="191"/>
      <c r="LDT46" s="191"/>
      <c r="LDU46" s="191"/>
      <c r="LDV46" s="191"/>
      <c r="LDW46" s="191"/>
      <c r="LDX46" s="191"/>
      <c r="LDY46" s="191"/>
      <c r="LDZ46" s="191"/>
      <c r="LEA46" s="191"/>
      <c r="LEB46" s="191"/>
      <c r="LEC46" s="191"/>
      <c r="LED46" s="191"/>
      <c r="LEE46" s="191"/>
      <c r="LEF46" s="191"/>
      <c r="LEG46" s="191"/>
      <c r="LEH46" s="191"/>
      <c r="LEI46" s="191"/>
      <c r="LEJ46" s="191"/>
      <c r="LEK46" s="191"/>
      <c r="LEL46" s="191"/>
      <c r="LEM46" s="191"/>
      <c r="LEN46" s="191"/>
      <c r="LEO46" s="191"/>
      <c r="LEP46" s="191"/>
      <c r="LEQ46" s="191"/>
      <c r="LER46" s="191"/>
      <c r="LES46" s="191"/>
      <c r="LET46" s="191"/>
      <c r="LEU46" s="191"/>
      <c r="LEV46" s="191"/>
      <c r="LEW46" s="191"/>
      <c r="LEX46" s="191"/>
      <c r="LEY46" s="191"/>
      <c r="LEZ46" s="191"/>
      <c r="LFA46" s="191"/>
      <c r="LFB46" s="191"/>
      <c r="LFC46" s="191"/>
      <c r="LFD46" s="191"/>
      <c r="LFE46" s="191"/>
      <c r="LFF46" s="191"/>
      <c r="LFG46" s="191"/>
      <c r="LFH46" s="191"/>
      <c r="LFI46" s="191"/>
      <c r="LFJ46" s="191"/>
      <c r="LFK46" s="191"/>
      <c r="LFL46" s="191"/>
      <c r="LFM46" s="191"/>
      <c r="LFN46" s="191"/>
      <c r="LFO46" s="191"/>
      <c r="LFP46" s="191"/>
      <c r="LFQ46" s="191"/>
      <c r="LFR46" s="191"/>
      <c r="LFS46" s="191"/>
      <c r="LFT46" s="191"/>
      <c r="LFU46" s="191"/>
      <c r="LFV46" s="191"/>
      <c r="LFW46" s="191"/>
      <c r="LFX46" s="191"/>
      <c r="LFY46" s="191"/>
      <c r="LFZ46" s="191"/>
      <c r="LGA46" s="191"/>
      <c r="LGB46" s="191"/>
      <c r="LGC46" s="191"/>
      <c r="LGD46" s="191"/>
      <c r="LGE46" s="191"/>
      <c r="LGF46" s="191"/>
      <c r="LGG46" s="191"/>
      <c r="LGH46" s="191"/>
      <c r="LGI46" s="191"/>
      <c r="LGJ46" s="191"/>
      <c r="LGK46" s="191"/>
      <c r="LGL46" s="191"/>
      <c r="LGM46" s="191"/>
      <c r="LGN46" s="191"/>
      <c r="LGO46" s="191"/>
      <c r="LGP46" s="191"/>
      <c r="LGQ46" s="191"/>
      <c r="LGR46" s="191"/>
      <c r="LGS46" s="191"/>
      <c r="LGT46" s="191"/>
      <c r="LGU46" s="191"/>
      <c r="LGV46" s="191"/>
      <c r="LGW46" s="191"/>
      <c r="LGX46" s="191"/>
      <c r="LGY46" s="191"/>
      <c r="LGZ46" s="191"/>
      <c r="LHA46" s="191"/>
      <c r="LHB46" s="191"/>
      <c r="LHC46" s="191"/>
      <c r="LHD46" s="191"/>
      <c r="LHE46" s="191"/>
      <c r="LHF46" s="191"/>
      <c r="LHG46" s="191"/>
      <c r="LHH46" s="191"/>
      <c r="LHI46" s="191"/>
      <c r="LHJ46" s="191"/>
      <c r="LHK46" s="191"/>
      <c r="LHL46" s="191"/>
      <c r="LHM46" s="191"/>
      <c r="LHN46" s="191"/>
      <c r="LHO46" s="191"/>
      <c r="LHP46" s="191"/>
      <c r="LHQ46" s="191"/>
      <c r="LHR46" s="191"/>
      <c r="LHS46" s="191"/>
      <c r="LHT46" s="191"/>
      <c r="LHU46" s="191"/>
      <c r="LHV46" s="191"/>
      <c r="LHW46" s="191"/>
      <c r="LHX46" s="191"/>
      <c r="LHY46" s="191"/>
      <c r="LHZ46" s="191"/>
      <c r="LIA46" s="191"/>
      <c r="LIB46" s="191"/>
      <c r="LIC46" s="191"/>
      <c r="LID46" s="191"/>
      <c r="LIE46" s="191"/>
      <c r="LIF46" s="191"/>
      <c r="LIG46" s="191"/>
      <c r="LIH46" s="191"/>
      <c r="LII46" s="191"/>
      <c r="LIJ46" s="191"/>
      <c r="LIK46" s="191"/>
      <c r="LIL46" s="191"/>
      <c r="LIM46" s="191"/>
      <c r="LIN46" s="191"/>
      <c r="LIO46" s="191"/>
      <c r="LIP46" s="191"/>
      <c r="LIQ46" s="191"/>
      <c r="LIR46" s="191"/>
      <c r="LIS46" s="191"/>
      <c r="LIT46" s="191"/>
      <c r="LIU46" s="191"/>
      <c r="LIV46" s="191"/>
      <c r="LIW46" s="191"/>
      <c r="LIX46" s="191"/>
      <c r="LIY46" s="191"/>
      <c r="LIZ46" s="191"/>
      <c r="LJA46" s="191"/>
      <c r="LJB46" s="191"/>
      <c r="LJC46" s="191"/>
      <c r="LJD46" s="191"/>
      <c r="LJE46" s="191"/>
      <c r="LJF46" s="191"/>
      <c r="LJG46" s="191"/>
      <c r="LJH46" s="191"/>
      <c r="LJI46" s="191"/>
      <c r="LJJ46" s="191"/>
      <c r="LJK46" s="191"/>
      <c r="LJL46" s="191"/>
      <c r="LJM46" s="191"/>
      <c r="LJN46" s="191"/>
      <c r="LJO46" s="191"/>
      <c r="LJP46" s="191"/>
      <c r="LJQ46" s="191"/>
      <c r="LJR46" s="191"/>
      <c r="LJS46" s="191"/>
      <c r="LJT46" s="191"/>
      <c r="LJU46" s="191"/>
      <c r="LJV46" s="191"/>
      <c r="LJW46" s="191"/>
      <c r="LJX46" s="191"/>
      <c r="LJY46" s="191"/>
      <c r="LJZ46" s="191"/>
      <c r="LKA46" s="191"/>
      <c r="LKB46" s="191"/>
      <c r="LKC46" s="191"/>
      <c r="LKD46" s="191"/>
      <c r="LKE46" s="191"/>
      <c r="LKF46" s="191"/>
      <c r="LKG46" s="191"/>
      <c r="LKH46" s="191"/>
      <c r="LKI46" s="191"/>
      <c r="LKJ46" s="191"/>
      <c r="LKK46" s="191"/>
      <c r="LKL46" s="191"/>
      <c r="LKM46" s="191"/>
      <c r="LKN46" s="191"/>
      <c r="LKO46" s="191"/>
      <c r="LKP46" s="191"/>
      <c r="LKQ46" s="191"/>
      <c r="LKR46" s="191"/>
      <c r="LKS46" s="191"/>
      <c r="LKT46" s="191"/>
      <c r="LKU46" s="191"/>
      <c r="LKV46" s="191"/>
      <c r="LKW46" s="191"/>
      <c r="LKX46" s="191"/>
      <c r="LKY46" s="191"/>
      <c r="LKZ46" s="191"/>
      <c r="LLA46" s="191"/>
      <c r="LLB46" s="191"/>
      <c r="LLC46" s="191"/>
      <c r="LLD46" s="191"/>
      <c r="LLE46" s="191"/>
      <c r="LLF46" s="191"/>
      <c r="LLG46" s="191"/>
      <c r="LLH46" s="191"/>
      <c r="LLI46" s="191"/>
      <c r="LLJ46" s="191"/>
      <c r="LLK46" s="191"/>
      <c r="LLL46" s="191"/>
      <c r="LLM46" s="191"/>
      <c r="LLN46" s="191"/>
      <c r="LLO46" s="191"/>
      <c r="LLP46" s="191"/>
      <c r="LLQ46" s="191"/>
      <c r="LLR46" s="191"/>
      <c r="LLS46" s="191"/>
      <c r="LLT46" s="191"/>
      <c r="LLU46" s="191"/>
      <c r="LLV46" s="191"/>
      <c r="LLW46" s="191"/>
      <c r="LLX46" s="191"/>
      <c r="LLY46" s="191"/>
      <c r="LLZ46" s="191"/>
      <c r="LMA46" s="191"/>
      <c r="LMB46" s="191"/>
      <c r="LMC46" s="191"/>
      <c r="LMD46" s="191"/>
      <c r="LME46" s="191"/>
      <c r="LMF46" s="191"/>
      <c r="LMG46" s="191"/>
      <c r="LMH46" s="191"/>
      <c r="LMI46" s="191"/>
      <c r="LMJ46" s="191"/>
      <c r="LMK46" s="191"/>
      <c r="LML46" s="191"/>
      <c r="LMM46" s="191"/>
      <c r="LMN46" s="191"/>
      <c r="LMO46" s="191"/>
      <c r="LMP46" s="191"/>
      <c r="LMQ46" s="191"/>
      <c r="LMR46" s="191"/>
      <c r="LMS46" s="191"/>
      <c r="LMT46" s="191"/>
      <c r="LMU46" s="191"/>
      <c r="LMV46" s="191"/>
      <c r="LMW46" s="191"/>
      <c r="LMX46" s="191"/>
      <c r="LMY46" s="191"/>
      <c r="LMZ46" s="191"/>
      <c r="LNA46" s="191"/>
      <c r="LNB46" s="191"/>
      <c r="LNC46" s="191"/>
      <c r="LND46" s="191"/>
      <c r="LNE46" s="191"/>
      <c r="LNF46" s="191"/>
      <c r="LNG46" s="191"/>
      <c r="LNH46" s="191"/>
      <c r="LNI46" s="191"/>
      <c r="LNJ46" s="191"/>
      <c r="LNK46" s="191"/>
      <c r="LNL46" s="191"/>
      <c r="LNM46" s="191"/>
      <c r="LNN46" s="191"/>
      <c r="LNO46" s="191"/>
      <c r="LNP46" s="191"/>
      <c r="LNQ46" s="191"/>
      <c r="LNR46" s="191"/>
      <c r="LNS46" s="191"/>
      <c r="LNT46" s="191"/>
      <c r="LNU46" s="191"/>
      <c r="LNV46" s="191"/>
      <c r="LNW46" s="191"/>
      <c r="LNX46" s="191"/>
      <c r="LNY46" s="191"/>
      <c r="LNZ46" s="191"/>
      <c r="LOA46" s="191"/>
      <c r="LOB46" s="191"/>
      <c r="LOC46" s="191"/>
      <c r="LOD46" s="191"/>
      <c r="LOE46" s="191"/>
      <c r="LOF46" s="191"/>
      <c r="LOG46" s="191"/>
      <c r="LOH46" s="191"/>
      <c r="LOI46" s="191"/>
      <c r="LOJ46" s="191"/>
      <c r="LOK46" s="191"/>
      <c r="LOL46" s="191"/>
      <c r="LOM46" s="191"/>
      <c r="LON46" s="191"/>
      <c r="LOO46" s="191"/>
      <c r="LOP46" s="191"/>
      <c r="LOQ46" s="191"/>
      <c r="LOR46" s="191"/>
      <c r="LOS46" s="191"/>
      <c r="LOT46" s="191"/>
      <c r="LOU46" s="191"/>
      <c r="LOV46" s="191"/>
      <c r="LOW46" s="191"/>
      <c r="LOX46" s="191"/>
      <c r="LOY46" s="191"/>
      <c r="LOZ46" s="191"/>
      <c r="LPA46" s="191"/>
      <c r="LPB46" s="191"/>
      <c r="LPC46" s="191"/>
      <c r="LPD46" s="191"/>
      <c r="LPE46" s="191"/>
      <c r="LPF46" s="191"/>
      <c r="LPG46" s="191"/>
      <c r="LPH46" s="191"/>
      <c r="LPI46" s="191"/>
      <c r="LPJ46" s="191"/>
      <c r="LPK46" s="191"/>
      <c r="LPL46" s="191"/>
      <c r="LPM46" s="191"/>
      <c r="LPN46" s="191"/>
      <c r="LPO46" s="191"/>
      <c r="LPP46" s="191"/>
      <c r="LPQ46" s="191"/>
      <c r="LPR46" s="191"/>
      <c r="LPS46" s="191"/>
      <c r="LPT46" s="191"/>
      <c r="LPU46" s="191"/>
      <c r="LPV46" s="191"/>
      <c r="LPW46" s="191"/>
      <c r="LPX46" s="191"/>
      <c r="LPY46" s="191"/>
      <c r="LPZ46" s="191"/>
      <c r="LQA46" s="191"/>
      <c r="LQB46" s="191"/>
      <c r="LQC46" s="191"/>
      <c r="LQD46" s="191"/>
      <c r="LQE46" s="191"/>
      <c r="LQF46" s="191"/>
      <c r="LQG46" s="191"/>
      <c r="LQH46" s="191"/>
      <c r="LQI46" s="191"/>
      <c r="LQJ46" s="191"/>
      <c r="LQK46" s="191"/>
      <c r="LQL46" s="191"/>
      <c r="LQM46" s="191"/>
      <c r="LQN46" s="191"/>
      <c r="LQO46" s="191"/>
      <c r="LQP46" s="191"/>
      <c r="LQQ46" s="191"/>
      <c r="LQR46" s="191"/>
      <c r="LQS46" s="191"/>
      <c r="LQT46" s="191"/>
      <c r="LQU46" s="191"/>
      <c r="LQV46" s="191"/>
      <c r="LQW46" s="191"/>
      <c r="LQX46" s="191"/>
      <c r="LQY46" s="191"/>
      <c r="LQZ46" s="191"/>
      <c r="LRA46" s="191"/>
      <c r="LRB46" s="191"/>
      <c r="LRC46" s="191"/>
      <c r="LRD46" s="191"/>
      <c r="LRE46" s="191"/>
      <c r="LRF46" s="191"/>
      <c r="LRG46" s="191"/>
      <c r="LRH46" s="191"/>
      <c r="LRI46" s="191"/>
      <c r="LRJ46" s="191"/>
      <c r="LRK46" s="191"/>
      <c r="LRL46" s="191"/>
      <c r="LRM46" s="191"/>
      <c r="LRN46" s="191"/>
      <c r="LRO46" s="191"/>
      <c r="LRP46" s="191"/>
      <c r="LRQ46" s="191"/>
      <c r="LRR46" s="191"/>
      <c r="LRS46" s="191"/>
      <c r="LRT46" s="191"/>
      <c r="LRU46" s="191"/>
      <c r="LRV46" s="191"/>
      <c r="LRW46" s="191"/>
      <c r="LRX46" s="191"/>
      <c r="LRY46" s="191"/>
      <c r="LRZ46" s="191"/>
      <c r="LSA46" s="191"/>
      <c r="LSB46" s="191"/>
      <c r="LSC46" s="191"/>
      <c r="LSD46" s="191"/>
      <c r="LSE46" s="191"/>
      <c r="LSF46" s="191"/>
      <c r="LSG46" s="191"/>
      <c r="LSH46" s="191"/>
      <c r="LSI46" s="191"/>
      <c r="LSJ46" s="191"/>
      <c r="LSK46" s="191"/>
      <c r="LSL46" s="191"/>
      <c r="LSM46" s="191"/>
      <c r="LSN46" s="191"/>
      <c r="LSO46" s="191"/>
      <c r="LSP46" s="191"/>
      <c r="LSQ46" s="191"/>
      <c r="LSR46" s="191"/>
      <c r="LSS46" s="191"/>
      <c r="LST46" s="191"/>
      <c r="LSU46" s="191"/>
      <c r="LSV46" s="191"/>
      <c r="LSW46" s="191"/>
      <c r="LSX46" s="191"/>
      <c r="LSY46" s="191"/>
      <c r="LSZ46" s="191"/>
      <c r="LTA46" s="191"/>
      <c r="LTB46" s="191"/>
      <c r="LTC46" s="191"/>
      <c r="LTD46" s="191"/>
      <c r="LTE46" s="191"/>
      <c r="LTF46" s="191"/>
      <c r="LTG46" s="191"/>
      <c r="LTH46" s="191"/>
      <c r="LTI46" s="191"/>
      <c r="LTJ46" s="191"/>
      <c r="LTK46" s="191"/>
      <c r="LTL46" s="191"/>
      <c r="LTM46" s="191"/>
      <c r="LTN46" s="191"/>
      <c r="LTO46" s="191"/>
      <c r="LTP46" s="191"/>
      <c r="LTQ46" s="191"/>
      <c r="LTR46" s="191"/>
      <c r="LTS46" s="191"/>
      <c r="LTT46" s="191"/>
      <c r="LTU46" s="191"/>
      <c r="LTV46" s="191"/>
      <c r="LTW46" s="191"/>
      <c r="LTX46" s="191"/>
      <c r="LTY46" s="191"/>
      <c r="LTZ46" s="191"/>
      <c r="LUA46" s="191"/>
      <c r="LUB46" s="191"/>
      <c r="LUC46" s="191"/>
      <c r="LUD46" s="191"/>
      <c r="LUE46" s="191"/>
      <c r="LUF46" s="191"/>
      <c r="LUG46" s="191"/>
      <c r="LUH46" s="191"/>
      <c r="LUI46" s="191"/>
      <c r="LUJ46" s="191"/>
      <c r="LUK46" s="191"/>
      <c r="LUL46" s="191"/>
      <c r="LUM46" s="191"/>
      <c r="LUN46" s="191"/>
      <c r="LUO46" s="191"/>
      <c r="LUP46" s="191"/>
      <c r="LUQ46" s="191"/>
      <c r="LUR46" s="191"/>
      <c r="LUS46" s="191"/>
      <c r="LUT46" s="191"/>
      <c r="LUU46" s="191"/>
      <c r="LUV46" s="191"/>
      <c r="LUW46" s="191"/>
      <c r="LUX46" s="191"/>
      <c r="LUY46" s="191"/>
      <c r="LUZ46" s="191"/>
      <c r="LVA46" s="191"/>
      <c r="LVB46" s="191"/>
      <c r="LVC46" s="191"/>
      <c r="LVD46" s="191"/>
      <c r="LVE46" s="191"/>
      <c r="LVF46" s="191"/>
      <c r="LVG46" s="191"/>
      <c r="LVH46" s="191"/>
      <c r="LVI46" s="191"/>
      <c r="LVJ46" s="191"/>
      <c r="LVK46" s="191"/>
      <c r="LVL46" s="191"/>
      <c r="LVM46" s="191"/>
      <c r="LVN46" s="191"/>
      <c r="LVO46" s="191"/>
      <c r="LVP46" s="191"/>
      <c r="LVQ46" s="191"/>
      <c r="LVR46" s="191"/>
      <c r="LVS46" s="191"/>
      <c r="LVT46" s="191"/>
      <c r="LVU46" s="191"/>
      <c r="LVV46" s="191"/>
      <c r="LVW46" s="191"/>
      <c r="LVX46" s="191"/>
      <c r="LVY46" s="191"/>
      <c r="LVZ46" s="191"/>
      <c r="LWA46" s="191"/>
      <c r="LWB46" s="191"/>
      <c r="LWC46" s="191"/>
      <c r="LWD46" s="191"/>
      <c r="LWE46" s="191"/>
      <c r="LWF46" s="191"/>
      <c r="LWG46" s="191"/>
      <c r="LWH46" s="191"/>
      <c r="LWI46" s="191"/>
      <c r="LWJ46" s="191"/>
      <c r="LWK46" s="191"/>
      <c r="LWL46" s="191"/>
      <c r="LWM46" s="191"/>
      <c r="LWN46" s="191"/>
      <c r="LWO46" s="191"/>
      <c r="LWP46" s="191"/>
      <c r="LWQ46" s="191"/>
      <c r="LWR46" s="191"/>
      <c r="LWS46" s="191"/>
      <c r="LWT46" s="191"/>
      <c r="LWU46" s="191"/>
      <c r="LWV46" s="191"/>
      <c r="LWW46" s="191"/>
      <c r="LWX46" s="191"/>
      <c r="LWY46" s="191"/>
      <c r="LWZ46" s="191"/>
      <c r="LXA46" s="191"/>
      <c r="LXB46" s="191"/>
      <c r="LXC46" s="191"/>
      <c r="LXD46" s="191"/>
      <c r="LXE46" s="191"/>
      <c r="LXF46" s="191"/>
      <c r="LXG46" s="191"/>
      <c r="LXH46" s="191"/>
      <c r="LXI46" s="191"/>
      <c r="LXJ46" s="191"/>
      <c r="LXK46" s="191"/>
      <c r="LXL46" s="191"/>
      <c r="LXM46" s="191"/>
      <c r="LXN46" s="191"/>
      <c r="LXO46" s="191"/>
      <c r="LXP46" s="191"/>
      <c r="LXQ46" s="191"/>
      <c r="LXR46" s="191"/>
      <c r="LXS46" s="191"/>
      <c r="LXT46" s="191"/>
      <c r="LXU46" s="191"/>
      <c r="LXV46" s="191"/>
      <c r="LXW46" s="191"/>
      <c r="LXX46" s="191"/>
      <c r="LXY46" s="191"/>
      <c r="LXZ46" s="191"/>
      <c r="LYA46" s="191"/>
      <c r="LYB46" s="191"/>
      <c r="LYC46" s="191"/>
      <c r="LYD46" s="191"/>
      <c r="LYE46" s="191"/>
      <c r="LYF46" s="191"/>
      <c r="LYG46" s="191"/>
      <c r="LYH46" s="191"/>
      <c r="LYI46" s="191"/>
      <c r="LYJ46" s="191"/>
      <c r="LYK46" s="191"/>
      <c r="LYL46" s="191"/>
      <c r="LYM46" s="191"/>
      <c r="LYN46" s="191"/>
      <c r="LYO46" s="191"/>
      <c r="LYP46" s="191"/>
      <c r="LYQ46" s="191"/>
      <c r="LYR46" s="191"/>
      <c r="LYS46" s="191"/>
      <c r="LYT46" s="191"/>
      <c r="LYU46" s="191"/>
      <c r="LYV46" s="191"/>
      <c r="LYW46" s="191"/>
      <c r="LYX46" s="191"/>
      <c r="LYY46" s="191"/>
      <c r="LYZ46" s="191"/>
      <c r="LZA46" s="191"/>
      <c r="LZB46" s="191"/>
      <c r="LZC46" s="191"/>
      <c r="LZD46" s="191"/>
      <c r="LZE46" s="191"/>
      <c r="LZF46" s="191"/>
      <c r="LZG46" s="191"/>
      <c r="LZH46" s="191"/>
      <c r="LZI46" s="191"/>
      <c r="LZJ46" s="191"/>
      <c r="LZK46" s="191"/>
      <c r="LZL46" s="191"/>
      <c r="LZM46" s="191"/>
      <c r="LZN46" s="191"/>
      <c r="LZO46" s="191"/>
      <c r="LZP46" s="191"/>
      <c r="LZQ46" s="191"/>
      <c r="LZR46" s="191"/>
      <c r="LZS46" s="191"/>
      <c r="LZT46" s="191"/>
      <c r="LZU46" s="191"/>
      <c r="LZV46" s="191"/>
      <c r="LZW46" s="191"/>
      <c r="LZX46" s="191"/>
      <c r="LZY46" s="191"/>
      <c r="LZZ46" s="191"/>
      <c r="MAA46" s="191"/>
      <c r="MAB46" s="191"/>
      <c r="MAC46" s="191"/>
      <c r="MAD46" s="191"/>
      <c r="MAE46" s="191"/>
      <c r="MAF46" s="191"/>
      <c r="MAG46" s="191"/>
      <c r="MAH46" s="191"/>
      <c r="MAI46" s="191"/>
      <c r="MAJ46" s="191"/>
      <c r="MAK46" s="191"/>
      <c r="MAL46" s="191"/>
      <c r="MAM46" s="191"/>
      <c r="MAN46" s="191"/>
      <c r="MAO46" s="191"/>
      <c r="MAP46" s="191"/>
      <c r="MAQ46" s="191"/>
      <c r="MAR46" s="191"/>
      <c r="MAS46" s="191"/>
      <c r="MAT46" s="191"/>
      <c r="MAU46" s="191"/>
      <c r="MAV46" s="191"/>
      <c r="MAW46" s="191"/>
      <c r="MAX46" s="191"/>
      <c r="MAY46" s="191"/>
      <c r="MAZ46" s="191"/>
      <c r="MBA46" s="191"/>
      <c r="MBB46" s="191"/>
      <c r="MBC46" s="191"/>
      <c r="MBD46" s="191"/>
      <c r="MBE46" s="191"/>
      <c r="MBF46" s="191"/>
      <c r="MBG46" s="191"/>
      <c r="MBH46" s="191"/>
      <c r="MBI46" s="191"/>
      <c r="MBJ46" s="191"/>
      <c r="MBK46" s="191"/>
      <c r="MBL46" s="191"/>
      <c r="MBM46" s="191"/>
      <c r="MBN46" s="191"/>
      <c r="MBO46" s="191"/>
      <c r="MBP46" s="191"/>
      <c r="MBQ46" s="191"/>
      <c r="MBR46" s="191"/>
      <c r="MBS46" s="191"/>
      <c r="MBT46" s="191"/>
      <c r="MBU46" s="191"/>
      <c r="MBV46" s="191"/>
      <c r="MBW46" s="191"/>
      <c r="MBX46" s="191"/>
      <c r="MBY46" s="191"/>
      <c r="MBZ46" s="191"/>
      <c r="MCA46" s="191"/>
      <c r="MCB46" s="191"/>
      <c r="MCC46" s="191"/>
      <c r="MCD46" s="191"/>
      <c r="MCE46" s="191"/>
      <c r="MCF46" s="191"/>
      <c r="MCG46" s="191"/>
      <c r="MCH46" s="191"/>
      <c r="MCI46" s="191"/>
      <c r="MCJ46" s="191"/>
      <c r="MCK46" s="191"/>
      <c r="MCL46" s="191"/>
      <c r="MCM46" s="191"/>
      <c r="MCN46" s="191"/>
      <c r="MCO46" s="191"/>
      <c r="MCP46" s="191"/>
      <c r="MCQ46" s="191"/>
      <c r="MCR46" s="191"/>
      <c r="MCS46" s="191"/>
      <c r="MCT46" s="191"/>
      <c r="MCU46" s="191"/>
      <c r="MCV46" s="191"/>
      <c r="MCW46" s="191"/>
      <c r="MCX46" s="191"/>
      <c r="MCY46" s="191"/>
      <c r="MCZ46" s="191"/>
      <c r="MDA46" s="191"/>
      <c r="MDB46" s="191"/>
      <c r="MDC46" s="191"/>
      <c r="MDD46" s="191"/>
      <c r="MDE46" s="191"/>
      <c r="MDF46" s="191"/>
      <c r="MDG46" s="191"/>
      <c r="MDH46" s="191"/>
      <c r="MDI46" s="191"/>
      <c r="MDJ46" s="191"/>
      <c r="MDK46" s="191"/>
      <c r="MDL46" s="191"/>
      <c r="MDM46" s="191"/>
      <c r="MDN46" s="191"/>
      <c r="MDO46" s="191"/>
      <c r="MDP46" s="191"/>
      <c r="MDQ46" s="191"/>
      <c r="MDR46" s="191"/>
      <c r="MDS46" s="191"/>
      <c r="MDT46" s="191"/>
      <c r="MDU46" s="191"/>
      <c r="MDV46" s="191"/>
      <c r="MDW46" s="191"/>
      <c r="MDX46" s="191"/>
      <c r="MDY46" s="191"/>
      <c r="MDZ46" s="191"/>
      <c r="MEA46" s="191"/>
      <c r="MEB46" s="191"/>
      <c r="MEC46" s="191"/>
      <c r="MED46" s="191"/>
      <c r="MEE46" s="191"/>
      <c r="MEF46" s="191"/>
      <c r="MEG46" s="191"/>
      <c r="MEH46" s="191"/>
      <c r="MEI46" s="191"/>
      <c r="MEJ46" s="191"/>
      <c r="MEK46" s="191"/>
      <c r="MEL46" s="191"/>
      <c r="MEM46" s="191"/>
      <c r="MEN46" s="191"/>
      <c r="MEO46" s="191"/>
      <c r="MEP46" s="191"/>
      <c r="MEQ46" s="191"/>
      <c r="MER46" s="191"/>
      <c r="MES46" s="191"/>
      <c r="MET46" s="191"/>
      <c r="MEU46" s="191"/>
      <c r="MEV46" s="191"/>
      <c r="MEW46" s="191"/>
      <c r="MEX46" s="191"/>
      <c r="MEY46" s="191"/>
      <c r="MEZ46" s="191"/>
      <c r="MFA46" s="191"/>
      <c r="MFB46" s="191"/>
      <c r="MFC46" s="191"/>
      <c r="MFD46" s="191"/>
      <c r="MFE46" s="191"/>
      <c r="MFF46" s="191"/>
      <c r="MFG46" s="191"/>
      <c r="MFH46" s="191"/>
      <c r="MFI46" s="191"/>
      <c r="MFJ46" s="191"/>
      <c r="MFK46" s="191"/>
      <c r="MFL46" s="191"/>
      <c r="MFM46" s="191"/>
      <c r="MFN46" s="191"/>
      <c r="MFO46" s="191"/>
      <c r="MFP46" s="191"/>
      <c r="MFQ46" s="191"/>
      <c r="MFR46" s="191"/>
      <c r="MFS46" s="191"/>
      <c r="MFT46" s="191"/>
      <c r="MFU46" s="191"/>
      <c r="MFV46" s="191"/>
      <c r="MFW46" s="191"/>
      <c r="MFX46" s="191"/>
      <c r="MFY46" s="191"/>
      <c r="MFZ46" s="191"/>
      <c r="MGA46" s="191"/>
      <c r="MGB46" s="191"/>
      <c r="MGC46" s="191"/>
      <c r="MGD46" s="191"/>
      <c r="MGE46" s="191"/>
      <c r="MGF46" s="191"/>
      <c r="MGG46" s="191"/>
      <c r="MGH46" s="191"/>
      <c r="MGI46" s="191"/>
      <c r="MGJ46" s="191"/>
      <c r="MGK46" s="191"/>
      <c r="MGL46" s="191"/>
      <c r="MGM46" s="191"/>
      <c r="MGN46" s="191"/>
      <c r="MGO46" s="191"/>
      <c r="MGP46" s="191"/>
      <c r="MGQ46" s="191"/>
      <c r="MGR46" s="191"/>
      <c r="MGS46" s="191"/>
      <c r="MGT46" s="191"/>
      <c r="MGU46" s="191"/>
      <c r="MGV46" s="191"/>
      <c r="MGW46" s="191"/>
      <c r="MGX46" s="191"/>
      <c r="MGY46" s="191"/>
      <c r="MGZ46" s="191"/>
      <c r="MHA46" s="191"/>
      <c r="MHB46" s="191"/>
      <c r="MHC46" s="191"/>
      <c r="MHD46" s="191"/>
      <c r="MHE46" s="191"/>
      <c r="MHF46" s="191"/>
      <c r="MHG46" s="191"/>
      <c r="MHH46" s="191"/>
      <c r="MHI46" s="191"/>
      <c r="MHJ46" s="191"/>
      <c r="MHK46" s="191"/>
      <c r="MHL46" s="191"/>
      <c r="MHM46" s="191"/>
      <c r="MHN46" s="191"/>
      <c r="MHO46" s="191"/>
      <c r="MHP46" s="191"/>
      <c r="MHQ46" s="191"/>
      <c r="MHR46" s="191"/>
      <c r="MHS46" s="191"/>
      <c r="MHT46" s="191"/>
      <c r="MHU46" s="191"/>
      <c r="MHV46" s="191"/>
      <c r="MHW46" s="191"/>
      <c r="MHX46" s="191"/>
      <c r="MHY46" s="191"/>
      <c r="MHZ46" s="191"/>
      <c r="MIA46" s="191"/>
      <c r="MIB46" s="191"/>
      <c r="MIC46" s="191"/>
      <c r="MID46" s="191"/>
      <c r="MIE46" s="191"/>
      <c r="MIF46" s="191"/>
      <c r="MIG46" s="191"/>
      <c r="MIH46" s="191"/>
      <c r="MII46" s="191"/>
      <c r="MIJ46" s="191"/>
      <c r="MIK46" s="191"/>
      <c r="MIL46" s="191"/>
      <c r="MIM46" s="191"/>
      <c r="MIN46" s="191"/>
      <c r="MIO46" s="191"/>
      <c r="MIP46" s="191"/>
      <c r="MIQ46" s="191"/>
      <c r="MIR46" s="191"/>
      <c r="MIS46" s="191"/>
      <c r="MIT46" s="191"/>
      <c r="MIU46" s="191"/>
      <c r="MIV46" s="191"/>
      <c r="MIW46" s="191"/>
      <c r="MIX46" s="191"/>
      <c r="MIY46" s="191"/>
      <c r="MIZ46" s="191"/>
      <c r="MJA46" s="191"/>
      <c r="MJB46" s="191"/>
      <c r="MJC46" s="191"/>
      <c r="MJD46" s="191"/>
      <c r="MJE46" s="191"/>
      <c r="MJF46" s="191"/>
      <c r="MJG46" s="191"/>
      <c r="MJH46" s="191"/>
      <c r="MJI46" s="191"/>
      <c r="MJJ46" s="191"/>
      <c r="MJK46" s="191"/>
      <c r="MJL46" s="191"/>
      <c r="MJM46" s="191"/>
      <c r="MJN46" s="191"/>
      <c r="MJO46" s="191"/>
      <c r="MJP46" s="191"/>
      <c r="MJQ46" s="191"/>
      <c r="MJR46" s="191"/>
      <c r="MJS46" s="191"/>
      <c r="MJT46" s="191"/>
      <c r="MJU46" s="191"/>
      <c r="MJV46" s="191"/>
      <c r="MJW46" s="191"/>
      <c r="MJX46" s="191"/>
      <c r="MJY46" s="191"/>
      <c r="MJZ46" s="191"/>
      <c r="MKA46" s="191"/>
      <c r="MKB46" s="191"/>
      <c r="MKC46" s="191"/>
      <c r="MKD46" s="191"/>
      <c r="MKE46" s="191"/>
      <c r="MKF46" s="191"/>
      <c r="MKG46" s="191"/>
      <c r="MKH46" s="191"/>
      <c r="MKI46" s="191"/>
      <c r="MKJ46" s="191"/>
      <c r="MKK46" s="191"/>
      <c r="MKL46" s="191"/>
      <c r="MKM46" s="191"/>
      <c r="MKN46" s="191"/>
      <c r="MKO46" s="191"/>
      <c r="MKP46" s="191"/>
      <c r="MKQ46" s="191"/>
      <c r="MKR46" s="191"/>
      <c r="MKS46" s="191"/>
      <c r="MKT46" s="191"/>
      <c r="MKU46" s="191"/>
      <c r="MKV46" s="191"/>
      <c r="MKW46" s="191"/>
      <c r="MKX46" s="191"/>
      <c r="MKY46" s="191"/>
      <c r="MKZ46" s="191"/>
      <c r="MLA46" s="191"/>
      <c r="MLB46" s="191"/>
      <c r="MLC46" s="191"/>
      <c r="MLD46" s="191"/>
      <c r="MLE46" s="191"/>
      <c r="MLF46" s="191"/>
      <c r="MLG46" s="191"/>
      <c r="MLH46" s="191"/>
      <c r="MLI46" s="191"/>
      <c r="MLJ46" s="191"/>
      <c r="MLK46" s="191"/>
      <c r="MLL46" s="191"/>
      <c r="MLM46" s="191"/>
      <c r="MLN46" s="191"/>
      <c r="MLO46" s="191"/>
      <c r="MLP46" s="191"/>
      <c r="MLQ46" s="191"/>
      <c r="MLR46" s="191"/>
      <c r="MLS46" s="191"/>
      <c r="MLT46" s="191"/>
      <c r="MLU46" s="191"/>
      <c r="MLV46" s="191"/>
      <c r="MLW46" s="191"/>
      <c r="MLX46" s="191"/>
      <c r="MLY46" s="191"/>
      <c r="MLZ46" s="191"/>
      <c r="MMA46" s="191"/>
      <c r="MMB46" s="191"/>
      <c r="MMC46" s="191"/>
      <c r="MMD46" s="191"/>
      <c r="MME46" s="191"/>
      <c r="MMF46" s="191"/>
      <c r="MMG46" s="191"/>
      <c r="MMH46" s="191"/>
      <c r="MMI46" s="191"/>
      <c r="MMJ46" s="191"/>
      <c r="MMK46" s="191"/>
      <c r="MML46" s="191"/>
      <c r="MMM46" s="191"/>
      <c r="MMN46" s="191"/>
      <c r="MMO46" s="191"/>
      <c r="MMP46" s="191"/>
      <c r="MMQ46" s="191"/>
      <c r="MMR46" s="191"/>
      <c r="MMS46" s="191"/>
      <c r="MMT46" s="191"/>
      <c r="MMU46" s="191"/>
      <c r="MMV46" s="191"/>
      <c r="MMW46" s="191"/>
      <c r="MMX46" s="191"/>
      <c r="MMY46" s="191"/>
      <c r="MMZ46" s="191"/>
      <c r="MNA46" s="191"/>
      <c r="MNB46" s="191"/>
      <c r="MNC46" s="191"/>
      <c r="MND46" s="191"/>
      <c r="MNE46" s="191"/>
      <c r="MNF46" s="191"/>
      <c r="MNG46" s="191"/>
      <c r="MNH46" s="191"/>
      <c r="MNI46" s="191"/>
      <c r="MNJ46" s="191"/>
      <c r="MNK46" s="191"/>
      <c r="MNL46" s="191"/>
      <c r="MNM46" s="191"/>
      <c r="MNN46" s="191"/>
      <c r="MNO46" s="191"/>
      <c r="MNP46" s="191"/>
      <c r="MNQ46" s="191"/>
      <c r="MNR46" s="191"/>
      <c r="MNS46" s="191"/>
      <c r="MNT46" s="191"/>
      <c r="MNU46" s="191"/>
      <c r="MNV46" s="191"/>
      <c r="MNW46" s="191"/>
      <c r="MNX46" s="191"/>
      <c r="MNY46" s="191"/>
      <c r="MNZ46" s="191"/>
      <c r="MOA46" s="191"/>
      <c r="MOB46" s="191"/>
      <c r="MOC46" s="191"/>
      <c r="MOD46" s="191"/>
      <c r="MOE46" s="191"/>
      <c r="MOF46" s="191"/>
      <c r="MOG46" s="191"/>
      <c r="MOH46" s="191"/>
      <c r="MOI46" s="191"/>
      <c r="MOJ46" s="191"/>
      <c r="MOK46" s="191"/>
      <c r="MOL46" s="191"/>
      <c r="MOM46" s="191"/>
      <c r="MON46" s="191"/>
      <c r="MOO46" s="191"/>
      <c r="MOP46" s="191"/>
      <c r="MOQ46" s="191"/>
      <c r="MOR46" s="191"/>
      <c r="MOS46" s="191"/>
      <c r="MOT46" s="191"/>
      <c r="MOU46" s="191"/>
      <c r="MOV46" s="191"/>
      <c r="MOW46" s="191"/>
      <c r="MOX46" s="191"/>
      <c r="MOY46" s="191"/>
      <c r="MOZ46" s="191"/>
      <c r="MPA46" s="191"/>
      <c r="MPB46" s="191"/>
      <c r="MPC46" s="191"/>
      <c r="MPD46" s="191"/>
      <c r="MPE46" s="191"/>
      <c r="MPF46" s="191"/>
      <c r="MPG46" s="191"/>
      <c r="MPH46" s="191"/>
      <c r="MPI46" s="191"/>
      <c r="MPJ46" s="191"/>
      <c r="MPK46" s="191"/>
      <c r="MPL46" s="191"/>
      <c r="MPM46" s="191"/>
      <c r="MPN46" s="191"/>
      <c r="MPO46" s="191"/>
      <c r="MPP46" s="191"/>
      <c r="MPQ46" s="191"/>
      <c r="MPR46" s="191"/>
      <c r="MPS46" s="191"/>
      <c r="MPT46" s="191"/>
      <c r="MPU46" s="191"/>
      <c r="MPV46" s="191"/>
      <c r="MPW46" s="191"/>
      <c r="MPX46" s="191"/>
      <c r="MPY46" s="191"/>
      <c r="MPZ46" s="191"/>
      <c r="MQA46" s="191"/>
      <c r="MQB46" s="191"/>
      <c r="MQC46" s="191"/>
      <c r="MQD46" s="191"/>
      <c r="MQE46" s="191"/>
      <c r="MQF46" s="191"/>
      <c r="MQG46" s="191"/>
      <c r="MQH46" s="191"/>
      <c r="MQI46" s="191"/>
      <c r="MQJ46" s="191"/>
      <c r="MQK46" s="191"/>
      <c r="MQL46" s="191"/>
      <c r="MQM46" s="191"/>
      <c r="MQN46" s="191"/>
      <c r="MQO46" s="191"/>
      <c r="MQP46" s="191"/>
      <c r="MQQ46" s="191"/>
      <c r="MQR46" s="191"/>
      <c r="MQS46" s="191"/>
      <c r="MQT46" s="191"/>
      <c r="MQU46" s="191"/>
      <c r="MQV46" s="191"/>
      <c r="MQW46" s="191"/>
      <c r="MQX46" s="191"/>
      <c r="MQY46" s="191"/>
      <c r="MQZ46" s="191"/>
      <c r="MRA46" s="191"/>
      <c r="MRB46" s="191"/>
      <c r="MRC46" s="191"/>
      <c r="MRD46" s="191"/>
      <c r="MRE46" s="191"/>
      <c r="MRF46" s="191"/>
      <c r="MRG46" s="191"/>
      <c r="MRH46" s="191"/>
      <c r="MRI46" s="191"/>
      <c r="MRJ46" s="191"/>
      <c r="MRK46" s="191"/>
      <c r="MRL46" s="191"/>
      <c r="MRM46" s="191"/>
      <c r="MRN46" s="191"/>
      <c r="MRO46" s="191"/>
      <c r="MRP46" s="191"/>
      <c r="MRQ46" s="191"/>
      <c r="MRR46" s="191"/>
      <c r="MRS46" s="191"/>
      <c r="MRT46" s="191"/>
      <c r="MRU46" s="191"/>
      <c r="MRV46" s="191"/>
      <c r="MRW46" s="191"/>
      <c r="MRX46" s="191"/>
      <c r="MRY46" s="191"/>
      <c r="MRZ46" s="191"/>
      <c r="MSA46" s="191"/>
      <c r="MSB46" s="191"/>
      <c r="MSC46" s="191"/>
      <c r="MSD46" s="191"/>
      <c r="MSE46" s="191"/>
      <c r="MSF46" s="191"/>
      <c r="MSG46" s="191"/>
      <c r="MSH46" s="191"/>
      <c r="MSI46" s="191"/>
      <c r="MSJ46" s="191"/>
      <c r="MSK46" s="191"/>
      <c r="MSL46" s="191"/>
      <c r="MSM46" s="191"/>
      <c r="MSN46" s="191"/>
      <c r="MSO46" s="191"/>
      <c r="MSP46" s="191"/>
      <c r="MSQ46" s="191"/>
      <c r="MSR46" s="191"/>
      <c r="MSS46" s="191"/>
      <c r="MST46" s="191"/>
      <c r="MSU46" s="191"/>
      <c r="MSV46" s="191"/>
      <c r="MSW46" s="191"/>
      <c r="MSX46" s="191"/>
      <c r="MSY46" s="191"/>
      <c r="MSZ46" s="191"/>
      <c r="MTA46" s="191"/>
      <c r="MTB46" s="191"/>
      <c r="MTC46" s="191"/>
      <c r="MTD46" s="191"/>
      <c r="MTE46" s="191"/>
      <c r="MTF46" s="191"/>
      <c r="MTG46" s="191"/>
      <c r="MTH46" s="191"/>
      <c r="MTI46" s="191"/>
      <c r="MTJ46" s="191"/>
      <c r="MTK46" s="191"/>
      <c r="MTL46" s="191"/>
      <c r="MTM46" s="191"/>
      <c r="MTN46" s="191"/>
      <c r="MTO46" s="191"/>
      <c r="MTP46" s="191"/>
      <c r="MTQ46" s="191"/>
      <c r="MTR46" s="191"/>
      <c r="MTS46" s="191"/>
      <c r="MTT46" s="191"/>
      <c r="MTU46" s="191"/>
      <c r="MTV46" s="191"/>
      <c r="MTW46" s="191"/>
      <c r="MTX46" s="191"/>
      <c r="MTY46" s="191"/>
      <c r="MTZ46" s="191"/>
      <c r="MUA46" s="191"/>
      <c r="MUB46" s="191"/>
      <c r="MUC46" s="191"/>
      <c r="MUD46" s="191"/>
      <c r="MUE46" s="191"/>
      <c r="MUF46" s="191"/>
      <c r="MUG46" s="191"/>
      <c r="MUH46" s="191"/>
      <c r="MUI46" s="191"/>
      <c r="MUJ46" s="191"/>
      <c r="MUK46" s="191"/>
      <c r="MUL46" s="191"/>
      <c r="MUM46" s="191"/>
      <c r="MUN46" s="191"/>
      <c r="MUO46" s="191"/>
      <c r="MUP46" s="191"/>
      <c r="MUQ46" s="191"/>
      <c r="MUR46" s="191"/>
      <c r="MUS46" s="191"/>
      <c r="MUT46" s="191"/>
      <c r="MUU46" s="191"/>
      <c r="MUV46" s="191"/>
      <c r="MUW46" s="191"/>
      <c r="MUX46" s="191"/>
      <c r="MUY46" s="191"/>
      <c r="MUZ46" s="191"/>
      <c r="MVA46" s="191"/>
      <c r="MVB46" s="191"/>
      <c r="MVC46" s="191"/>
      <c r="MVD46" s="191"/>
      <c r="MVE46" s="191"/>
      <c r="MVF46" s="191"/>
      <c r="MVG46" s="191"/>
      <c r="MVH46" s="191"/>
      <c r="MVI46" s="191"/>
      <c r="MVJ46" s="191"/>
      <c r="MVK46" s="191"/>
      <c r="MVL46" s="191"/>
      <c r="MVM46" s="191"/>
      <c r="MVN46" s="191"/>
      <c r="MVO46" s="191"/>
      <c r="MVP46" s="191"/>
      <c r="MVQ46" s="191"/>
      <c r="MVR46" s="191"/>
      <c r="MVS46" s="191"/>
      <c r="MVT46" s="191"/>
      <c r="MVU46" s="191"/>
      <c r="MVV46" s="191"/>
      <c r="MVW46" s="191"/>
      <c r="MVX46" s="191"/>
      <c r="MVY46" s="191"/>
      <c r="MVZ46" s="191"/>
      <c r="MWA46" s="191"/>
      <c r="MWB46" s="191"/>
      <c r="MWC46" s="191"/>
      <c r="MWD46" s="191"/>
      <c r="MWE46" s="191"/>
      <c r="MWF46" s="191"/>
      <c r="MWG46" s="191"/>
      <c r="MWH46" s="191"/>
      <c r="MWI46" s="191"/>
      <c r="MWJ46" s="191"/>
      <c r="MWK46" s="191"/>
      <c r="MWL46" s="191"/>
      <c r="MWM46" s="191"/>
      <c r="MWN46" s="191"/>
      <c r="MWO46" s="191"/>
      <c r="MWP46" s="191"/>
      <c r="MWQ46" s="191"/>
      <c r="MWR46" s="191"/>
      <c r="MWS46" s="191"/>
      <c r="MWT46" s="191"/>
      <c r="MWU46" s="191"/>
      <c r="MWV46" s="191"/>
      <c r="MWW46" s="191"/>
      <c r="MWX46" s="191"/>
      <c r="MWY46" s="191"/>
      <c r="MWZ46" s="191"/>
      <c r="MXA46" s="191"/>
      <c r="MXB46" s="191"/>
      <c r="MXC46" s="191"/>
      <c r="MXD46" s="191"/>
      <c r="MXE46" s="191"/>
      <c r="MXF46" s="191"/>
      <c r="MXG46" s="191"/>
      <c r="MXH46" s="191"/>
      <c r="MXI46" s="191"/>
      <c r="MXJ46" s="191"/>
      <c r="MXK46" s="191"/>
      <c r="MXL46" s="191"/>
      <c r="MXM46" s="191"/>
      <c r="MXN46" s="191"/>
      <c r="MXO46" s="191"/>
      <c r="MXP46" s="191"/>
      <c r="MXQ46" s="191"/>
      <c r="MXR46" s="191"/>
      <c r="MXS46" s="191"/>
      <c r="MXT46" s="191"/>
      <c r="MXU46" s="191"/>
      <c r="MXV46" s="191"/>
      <c r="MXW46" s="191"/>
      <c r="MXX46" s="191"/>
      <c r="MXY46" s="191"/>
      <c r="MXZ46" s="191"/>
      <c r="MYA46" s="191"/>
      <c r="MYB46" s="191"/>
      <c r="MYC46" s="191"/>
      <c r="MYD46" s="191"/>
      <c r="MYE46" s="191"/>
      <c r="MYF46" s="191"/>
      <c r="MYG46" s="191"/>
      <c r="MYH46" s="191"/>
      <c r="MYI46" s="191"/>
      <c r="MYJ46" s="191"/>
      <c r="MYK46" s="191"/>
      <c r="MYL46" s="191"/>
      <c r="MYM46" s="191"/>
      <c r="MYN46" s="191"/>
      <c r="MYO46" s="191"/>
      <c r="MYP46" s="191"/>
      <c r="MYQ46" s="191"/>
      <c r="MYR46" s="191"/>
      <c r="MYS46" s="191"/>
      <c r="MYT46" s="191"/>
      <c r="MYU46" s="191"/>
      <c r="MYV46" s="191"/>
      <c r="MYW46" s="191"/>
      <c r="MYX46" s="191"/>
      <c r="MYY46" s="191"/>
      <c r="MYZ46" s="191"/>
      <c r="MZA46" s="191"/>
      <c r="MZB46" s="191"/>
      <c r="MZC46" s="191"/>
      <c r="MZD46" s="191"/>
      <c r="MZE46" s="191"/>
      <c r="MZF46" s="191"/>
      <c r="MZG46" s="191"/>
      <c r="MZH46" s="191"/>
      <c r="MZI46" s="191"/>
      <c r="MZJ46" s="191"/>
      <c r="MZK46" s="191"/>
      <c r="MZL46" s="191"/>
      <c r="MZM46" s="191"/>
      <c r="MZN46" s="191"/>
      <c r="MZO46" s="191"/>
      <c r="MZP46" s="191"/>
      <c r="MZQ46" s="191"/>
      <c r="MZR46" s="191"/>
      <c r="MZS46" s="191"/>
      <c r="MZT46" s="191"/>
      <c r="MZU46" s="191"/>
      <c r="MZV46" s="191"/>
      <c r="MZW46" s="191"/>
      <c r="MZX46" s="191"/>
      <c r="MZY46" s="191"/>
      <c r="MZZ46" s="191"/>
      <c r="NAA46" s="191"/>
      <c r="NAB46" s="191"/>
      <c r="NAC46" s="191"/>
      <c r="NAD46" s="191"/>
      <c r="NAE46" s="191"/>
      <c r="NAF46" s="191"/>
      <c r="NAG46" s="191"/>
      <c r="NAH46" s="191"/>
      <c r="NAI46" s="191"/>
      <c r="NAJ46" s="191"/>
      <c r="NAK46" s="191"/>
      <c r="NAL46" s="191"/>
      <c r="NAM46" s="191"/>
      <c r="NAN46" s="191"/>
      <c r="NAO46" s="191"/>
      <c r="NAP46" s="191"/>
      <c r="NAQ46" s="191"/>
      <c r="NAR46" s="191"/>
      <c r="NAS46" s="191"/>
      <c r="NAT46" s="191"/>
      <c r="NAU46" s="191"/>
      <c r="NAV46" s="191"/>
      <c r="NAW46" s="191"/>
      <c r="NAX46" s="191"/>
      <c r="NAY46" s="191"/>
      <c r="NAZ46" s="191"/>
      <c r="NBA46" s="191"/>
      <c r="NBB46" s="191"/>
      <c r="NBC46" s="191"/>
      <c r="NBD46" s="191"/>
      <c r="NBE46" s="191"/>
      <c r="NBF46" s="191"/>
      <c r="NBG46" s="191"/>
      <c r="NBH46" s="191"/>
      <c r="NBI46" s="191"/>
      <c r="NBJ46" s="191"/>
      <c r="NBK46" s="191"/>
      <c r="NBL46" s="191"/>
      <c r="NBM46" s="191"/>
      <c r="NBN46" s="191"/>
      <c r="NBO46" s="191"/>
      <c r="NBP46" s="191"/>
      <c r="NBQ46" s="191"/>
      <c r="NBR46" s="191"/>
      <c r="NBS46" s="191"/>
      <c r="NBT46" s="191"/>
      <c r="NBU46" s="191"/>
      <c r="NBV46" s="191"/>
      <c r="NBW46" s="191"/>
      <c r="NBX46" s="191"/>
      <c r="NBY46" s="191"/>
      <c r="NBZ46" s="191"/>
      <c r="NCA46" s="191"/>
      <c r="NCB46" s="191"/>
      <c r="NCC46" s="191"/>
      <c r="NCD46" s="191"/>
      <c r="NCE46" s="191"/>
      <c r="NCF46" s="191"/>
      <c r="NCG46" s="191"/>
      <c r="NCH46" s="191"/>
      <c r="NCI46" s="191"/>
      <c r="NCJ46" s="191"/>
      <c r="NCK46" s="191"/>
      <c r="NCL46" s="191"/>
      <c r="NCM46" s="191"/>
      <c r="NCN46" s="191"/>
      <c r="NCO46" s="191"/>
      <c r="NCP46" s="191"/>
      <c r="NCQ46" s="191"/>
      <c r="NCR46" s="191"/>
      <c r="NCS46" s="191"/>
      <c r="NCT46" s="191"/>
      <c r="NCU46" s="191"/>
      <c r="NCV46" s="191"/>
      <c r="NCW46" s="191"/>
      <c r="NCX46" s="191"/>
      <c r="NCY46" s="191"/>
      <c r="NCZ46" s="191"/>
      <c r="NDA46" s="191"/>
      <c r="NDB46" s="191"/>
      <c r="NDC46" s="191"/>
      <c r="NDD46" s="191"/>
      <c r="NDE46" s="191"/>
      <c r="NDF46" s="191"/>
      <c r="NDG46" s="191"/>
      <c r="NDH46" s="191"/>
      <c r="NDI46" s="191"/>
      <c r="NDJ46" s="191"/>
      <c r="NDK46" s="191"/>
      <c r="NDL46" s="191"/>
      <c r="NDM46" s="191"/>
      <c r="NDN46" s="191"/>
      <c r="NDO46" s="191"/>
      <c r="NDP46" s="191"/>
      <c r="NDQ46" s="191"/>
      <c r="NDR46" s="191"/>
      <c r="NDS46" s="191"/>
      <c r="NDT46" s="191"/>
      <c r="NDU46" s="191"/>
      <c r="NDV46" s="191"/>
      <c r="NDW46" s="191"/>
      <c r="NDX46" s="191"/>
      <c r="NDY46" s="191"/>
      <c r="NDZ46" s="191"/>
      <c r="NEA46" s="191"/>
      <c r="NEB46" s="191"/>
      <c r="NEC46" s="191"/>
      <c r="NED46" s="191"/>
      <c r="NEE46" s="191"/>
      <c r="NEF46" s="191"/>
      <c r="NEG46" s="191"/>
      <c r="NEH46" s="191"/>
      <c r="NEI46" s="191"/>
      <c r="NEJ46" s="191"/>
      <c r="NEK46" s="191"/>
      <c r="NEL46" s="191"/>
      <c r="NEM46" s="191"/>
      <c r="NEN46" s="191"/>
      <c r="NEO46" s="191"/>
      <c r="NEP46" s="191"/>
      <c r="NEQ46" s="191"/>
      <c r="NER46" s="191"/>
      <c r="NES46" s="191"/>
      <c r="NET46" s="191"/>
      <c r="NEU46" s="191"/>
      <c r="NEV46" s="191"/>
      <c r="NEW46" s="191"/>
      <c r="NEX46" s="191"/>
      <c r="NEY46" s="191"/>
      <c r="NEZ46" s="191"/>
      <c r="NFA46" s="191"/>
      <c r="NFB46" s="191"/>
      <c r="NFC46" s="191"/>
      <c r="NFD46" s="191"/>
      <c r="NFE46" s="191"/>
      <c r="NFF46" s="191"/>
      <c r="NFG46" s="191"/>
      <c r="NFH46" s="191"/>
      <c r="NFI46" s="191"/>
      <c r="NFJ46" s="191"/>
      <c r="NFK46" s="191"/>
      <c r="NFL46" s="191"/>
      <c r="NFM46" s="191"/>
      <c r="NFN46" s="191"/>
      <c r="NFO46" s="191"/>
      <c r="NFP46" s="191"/>
      <c r="NFQ46" s="191"/>
      <c r="NFR46" s="191"/>
      <c r="NFS46" s="191"/>
      <c r="NFT46" s="191"/>
      <c r="NFU46" s="191"/>
      <c r="NFV46" s="191"/>
      <c r="NFW46" s="191"/>
      <c r="NFX46" s="191"/>
      <c r="NFY46" s="191"/>
      <c r="NFZ46" s="191"/>
      <c r="NGA46" s="191"/>
      <c r="NGB46" s="191"/>
      <c r="NGC46" s="191"/>
      <c r="NGD46" s="191"/>
      <c r="NGE46" s="191"/>
      <c r="NGF46" s="191"/>
      <c r="NGG46" s="191"/>
      <c r="NGH46" s="191"/>
      <c r="NGI46" s="191"/>
      <c r="NGJ46" s="191"/>
      <c r="NGK46" s="191"/>
      <c r="NGL46" s="191"/>
      <c r="NGM46" s="191"/>
      <c r="NGN46" s="191"/>
      <c r="NGO46" s="191"/>
      <c r="NGP46" s="191"/>
      <c r="NGQ46" s="191"/>
      <c r="NGR46" s="191"/>
      <c r="NGS46" s="191"/>
      <c r="NGT46" s="191"/>
      <c r="NGU46" s="191"/>
      <c r="NGV46" s="191"/>
      <c r="NGW46" s="191"/>
      <c r="NGX46" s="191"/>
      <c r="NGY46" s="191"/>
      <c r="NGZ46" s="191"/>
      <c r="NHA46" s="191"/>
      <c r="NHB46" s="191"/>
      <c r="NHC46" s="191"/>
      <c r="NHD46" s="191"/>
      <c r="NHE46" s="191"/>
      <c r="NHF46" s="191"/>
      <c r="NHG46" s="191"/>
      <c r="NHH46" s="191"/>
      <c r="NHI46" s="191"/>
      <c r="NHJ46" s="191"/>
      <c r="NHK46" s="191"/>
      <c r="NHL46" s="191"/>
      <c r="NHM46" s="191"/>
      <c r="NHN46" s="191"/>
      <c r="NHO46" s="191"/>
      <c r="NHP46" s="191"/>
      <c r="NHQ46" s="191"/>
      <c r="NHR46" s="191"/>
      <c r="NHS46" s="191"/>
      <c r="NHT46" s="191"/>
      <c r="NHU46" s="191"/>
      <c r="NHV46" s="191"/>
      <c r="NHW46" s="191"/>
      <c r="NHX46" s="191"/>
      <c r="NHY46" s="191"/>
      <c r="NHZ46" s="191"/>
      <c r="NIA46" s="191"/>
      <c r="NIB46" s="191"/>
      <c r="NIC46" s="191"/>
      <c r="NID46" s="191"/>
      <c r="NIE46" s="191"/>
      <c r="NIF46" s="191"/>
      <c r="NIG46" s="191"/>
      <c r="NIH46" s="191"/>
      <c r="NII46" s="191"/>
      <c r="NIJ46" s="191"/>
      <c r="NIK46" s="191"/>
      <c r="NIL46" s="191"/>
      <c r="NIM46" s="191"/>
      <c r="NIN46" s="191"/>
      <c r="NIO46" s="191"/>
      <c r="NIP46" s="191"/>
      <c r="NIQ46" s="191"/>
      <c r="NIR46" s="191"/>
      <c r="NIS46" s="191"/>
      <c r="NIT46" s="191"/>
      <c r="NIU46" s="191"/>
      <c r="NIV46" s="191"/>
      <c r="NIW46" s="191"/>
      <c r="NIX46" s="191"/>
      <c r="NIY46" s="191"/>
      <c r="NIZ46" s="191"/>
      <c r="NJA46" s="191"/>
      <c r="NJB46" s="191"/>
      <c r="NJC46" s="191"/>
      <c r="NJD46" s="191"/>
      <c r="NJE46" s="191"/>
      <c r="NJF46" s="191"/>
      <c r="NJG46" s="191"/>
      <c r="NJH46" s="191"/>
      <c r="NJI46" s="191"/>
      <c r="NJJ46" s="191"/>
      <c r="NJK46" s="191"/>
      <c r="NJL46" s="191"/>
      <c r="NJM46" s="191"/>
      <c r="NJN46" s="191"/>
      <c r="NJO46" s="191"/>
      <c r="NJP46" s="191"/>
      <c r="NJQ46" s="191"/>
      <c r="NJR46" s="191"/>
      <c r="NJS46" s="191"/>
      <c r="NJT46" s="191"/>
      <c r="NJU46" s="191"/>
      <c r="NJV46" s="191"/>
      <c r="NJW46" s="191"/>
      <c r="NJX46" s="191"/>
      <c r="NJY46" s="191"/>
      <c r="NJZ46" s="191"/>
      <c r="NKA46" s="191"/>
      <c r="NKB46" s="191"/>
      <c r="NKC46" s="191"/>
      <c r="NKD46" s="191"/>
      <c r="NKE46" s="191"/>
      <c r="NKF46" s="191"/>
      <c r="NKG46" s="191"/>
      <c r="NKH46" s="191"/>
      <c r="NKI46" s="191"/>
      <c r="NKJ46" s="191"/>
      <c r="NKK46" s="191"/>
      <c r="NKL46" s="191"/>
      <c r="NKM46" s="191"/>
      <c r="NKN46" s="191"/>
      <c r="NKO46" s="191"/>
      <c r="NKP46" s="191"/>
      <c r="NKQ46" s="191"/>
      <c r="NKR46" s="191"/>
      <c r="NKS46" s="191"/>
      <c r="NKT46" s="191"/>
      <c r="NKU46" s="191"/>
      <c r="NKV46" s="191"/>
      <c r="NKW46" s="191"/>
      <c r="NKX46" s="191"/>
      <c r="NKY46" s="191"/>
      <c r="NKZ46" s="191"/>
      <c r="NLA46" s="191"/>
      <c r="NLB46" s="191"/>
      <c r="NLC46" s="191"/>
      <c r="NLD46" s="191"/>
      <c r="NLE46" s="191"/>
      <c r="NLF46" s="191"/>
      <c r="NLG46" s="191"/>
      <c r="NLH46" s="191"/>
      <c r="NLI46" s="191"/>
      <c r="NLJ46" s="191"/>
      <c r="NLK46" s="191"/>
      <c r="NLL46" s="191"/>
      <c r="NLM46" s="191"/>
      <c r="NLN46" s="191"/>
      <c r="NLO46" s="191"/>
      <c r="NLP46" s="191"/>
      <c r="NLQ46" s="191"/>
      <c r="NLR46" s="191"/>
      <c r="NLS46" s="191"/>
      <c r="NLT46" s="191"/>
      <c r="NLU46" s="191"/>
      <c r="NLV46" s="191"/>
      <c r="NLW46" s="191"/>
      <c r="NLX46" s="191"/>
      <c r="NLY46" s="191"/>
      <c r="NLZ46" s="191"/>
      <c r="NMA46" s="191"/>
      <c r="NMB46" s="191"/>
      <c r="NMC46" s="191"/>
      <c r="NMD46" s="191"/>
      <c r="NME46" s="191"/>
      <c r="NMF46" s="191"/>
      <c r="NMG46" s="191"/>
      <c r="NMH46" s="191"/>
      <c r="NMI46" s="191"/>
      <c r="NMJ46" s="191"/>
      <c r="NMK46" s="191"/>
      <c r="NML46" s="191"/>
      <c r="NMM46" s="191"/>
      <c r="NMN46" s="191"/>
      <c r="NMO46" s="191"/>
      <c r="NMP46" s="191"/>
      <c r="NMQ46" s="191"/>
      <c r="NMR46" s="191"/>
      <c r="NMS46" s="191"/>
      <c r="NMT46" s="191"/>
      <c r="NMU46" s="191"/>
      <c r="NMV46" s="191"/>
      <c r="NMW46" s="191"/>
      <c r="NMX46" s="191"/>
      <c r="NMY46" s="191"/>
      <c r="NMZ46" s="191"/>
      <c r="NNA46" s="191"/>
      <c r="NNB46" s="191"/>
      <c r="NNC46" s="191"/>
      <c r="NND46" s="191"/>
      <c r="NNE46" s="191"/>
      <c r="NNF46" s="191"/>
      <c r="NNG46" s="191"/>
      <c r="NNH46" s="191"/>
      <c r="NNI46" s="191"/>
      <c r="NNJ46" s="191"/>
      <c r="NNK46" s="191"/>
      <c r="NNL46" s="191"/>
      <c r="NNM46" s="191"/>
      <c r="NNN46" s="191"/>
      <c r="NNO46" s="191"/>
      <c r="NNP46" s="191"/>
      <c r="NNQ46" s="191"/>
      <c r="NNR46" s="191"/>
      <c r="NNS46" s="191"/>
      <c r="NNT46" s="191"/>
      <c r="NNU46" s="191"/>
      <c r="NNV46" s="191"/>
      <c r="NNW46" s="191"/>
      <c r="NNX46" s="191"/>
      <c r="NNY46" s="191"/>
      <c r="NNZ46" s="191"/>
      <c r="NOA46" s="191"/>
      <c r="NOB46" s="191"/>
      <c r="NOC46" s="191"/>
      <c r="NOD46" s="191"/>
      <c r="NOE46" s="191"/>
      <c r="NOF46" s="191"/>
      <c r="NOG46" s="191"/>
      <c r="NOH46" s="191"/>
      <c r="NOI46" s="191"/>
      <c r="NOJ46" s="191"/>
      <c r="NOK46" s="191"/>
      <c r="NOL46" s="191"/>
      <c r="NOM46" s="191"/>
      <c r="NON46" s="191"/>
      <c r="NOO46" s="191"/>
      <c r="NOP46" s="191"/>
      <c r="NOQ46" s="191"/>
      <c r="NOR46" s="191"/>
      <c r="NOS46" s="191"/>
      <c r="NOT46" s="191"/>
      <c r="NOU46" s="191"/>
      <c r="NOV46" s="191"/>
      <c r="NOW46" s="191"/>
      <c r="NOX46" s="191"/>
      <c r="NOY46" s="191"/>
      <c r="NOZ46" s="191"/>
      <c r="NPA46" s="191"/>
      <c r="NPB46" s="191"/>
      <c r="NPC46" s="191"/>
      <c r="NPD46" s="191"/>
      <c r="NPE46" s="191"/>
      <c r="NPF46" s="191"/>
      <c r="NPG46" s="191"/>
      <c r="NPH46" s="191"/>
      <c r="NPI46" s="191"/>
      <c r="NPJ46" s="191"/>
      <c r="NPK46" s="191"/>
      <c r="NPL46" s="191"/>
      <c r="NPM46" s="191"/>
      <c r="NPN46" s="191"/>
      <c r="NPO46" s="191"/>
      <c r="NPP46" s="191"/>
      <c r="NPQ46" s="191"/>
      <c r="NPR46" s="191"/>
      <c r="NPS46" s="191"/>
      <c r="NPT46" s="191"/>
      <c r="NPU46" s="191"/>
      <c r="NPV46" s="191"/>
      <c r="NPW46" s="191"/>
      <c r="NPX46" s="191"/>
      <c r="NPY46" s="191"/>
      <c r="NPZ46" s="191"/>
      <c r="NQA46" s="191"/>
      <c r="NQB46" s="191"/>
      <c r="NQC46" s="191"/>
      <c r="NQD46" s="191"/>
      <c r="NQE46" s="191"/>
      <c r="NQF46" s="191"/>
      <c r="NQG46" s="191"/>
      <c r="NQH46" s="191"/>
      <c r="NQI46" s="191"/>
      <c r="NQJ46" s="191"/>
      <c r="NQK46" s="191"/>
      <c r="NQL46" s="191"/>
      <c r="NQM46" s="191"/>
      <c r="NQN46" s="191"/>
      <c r="NQO46" s="191"/>
      <c r="NQP46" s="191"/>
      <c r="NQQ46" s="191"/>
      <c r="NQR46" s="191"/>
      <c r="NQS46" s="191"/>
      <c r="NQT46" s="191"/>
      <c r="NQU46" s="191"/>
      <c r="NQV46" s="191"/>
      <c r="NQW46" s="191"/>
      <c r="NQX46" s="191"/>
      <c r="NQY46" s="191"/>
      <c r="NQZ46" s="191"/>
      <c r="NRA46" s="191"/>
      <c r="NRB46" s="191"/>
      <c r="NRC46" s="191"/>
      <c r="NRD46" s="191"/>
      <c r="NRE46" s="191"/>
      <c r="NRF46" s="191"/>
      <c r="NRG46" s="191"/>
      <c r="NRH46" s="191"/>
      <c r="NRI46" s="191"/>
      <c r="NRJ46" s="191"/>
      <c r="NRK46" s="191"/>
      <c r="NRL46" s="191"/>
      <c r="NRM46" s="191"/>
      <c r="NRN46" s="191"/>
      <c r="NRO46" s="191"/>
      <c r="NRP46" s="191"/>
      <c r="NRQ46" s="191"/>
      <c r="NRR46" s="191"/>
      <c r="NRS46" s="191"/>
      <c r="NRT46" s="191"/>
      <c r="NRU46" s="191"/>
      <c r="NRV46" s="191"/>
      <c r="NRW46" s="191"/>
      <c r="NRX46" s="191"/>
      <c r="NRY46" s="191"/>
      <c r="NRZ46" s="191"/>
      <c r="NSA46" s="191"/>
      <c r="NSB46" s="191"/>
      <c r="NSC46" s="191"/>
      <c r="NSD46" s="191"/>
      <c r="NSE46" s="191"/>
      <c r="NSF46" s="191"/>
      <c r="NSG46" s="191"/>
      <c r="NSH46" s="191"/>
      <c r="NSI46" s="191"/>
      <c r="NSJ46" s="191"/>
      <c r="NSK46" s="191"/>
      <c r="NSL46" s="191"/>
      <c r="NSM46" s="191"/>
      <c r="NSN46" s="191"/>
      <c r="NSO46" s="191"/>
      <c r="NSP46" s="191"/>
      <c r="NSQ46" s="191"/>
      <c r="NSR46" s="191"/>
      <c r="NSS46" s="191"/>
      <c r="NST46" s="191"/>
      <c r="NSU46" s="191"/>
      <c r="NSV46" s="191"/>
      <c r="NSW46" s="191"/>
      <c r="NSX46" s="191"/>
      <c r="NSY46" s="191"/>
      <c r="NSZ46" s="191"/>
      <c r="NTA46" s="191"/>
      <c r="NTB46" s="191"/>
      <c r="NTC46" s="191"/>
      <c r="NTD46" s="191"/>
      <c r="NTE46" s="191"/>
      <c r="NTF46" s="191"/>
      <c r="NTG46" s="191"/>
      <c r="NTH46" s="191"/>
      <c r="NTI46" s="191"/>
      <c r="NTJ46" s="191"/>
      <c r="NTK46" s="191"/>
      <c r="NTL46" s="191"/>
      <c r="NTM46" s="191"/>
      <c r="NTN46" s="191"/>
      <c r="NTO46" s="191"/>
      <c r="NTP46" s="191"/>
      <c r="NTQ46" s="191"/>
      <c r="NTR46" s="191"/>
      <c r="NTS46" s="191"/>
      <c r="NTT46" s="191"/>
      <c r="NTU46" s="191"/>
      <c r="NTV46" s="191"/>
      <c r="NTW46" s="191"/>
      <c r="NTX46" s="191"/>
      <c r="NTY46" s="191"/>
      <c r="NTZ46" s="191"/>
      <c r="NUA46" s="191"/>
      <c r="NUB46" s="191"/>
      <c r="NUC46" s="191"/>
      <c r="NUD46" s="191"/>
      <c r="NUE46" s="191"/>
      <c r="NUF46" s="191"/>
      <c r="NUG46" s="191"/>
      <c r="NUH46" s="191"/>
      <c r="NUI46" s="191"/>
      <c r="NUJ46" s="191"/>
      <c r="NUK46" s="191"/>
      <c r="NUL46" s="191"/>
      <c r="NUM46" s="191"/>
      <c r="NUN46" s="191"/>
      <c r="NUO46" s="191"/>
      <c r="NUP46" s="191"/>
      <c r="NUQ46" s="191"/>
      <c r="NUR46" s="191"/>
      <c r="NUS46" s="191"/>
      <c r="NUT46" s="191"/>
      <c r="NUU46" s="191"/>
      <c r="NUV46" s="191"/>
      <c r="NUW46" s="191"/>
      <c r="NUX46" s="191"/>
      <c r="NUY46" s="191"/>
      <c r="NUZ46" s="191"/>
      <c r="NVA46" s="191"/>
      <c r="NVB46" s="191"/>
      <c r="NVC46" s="191"/>
      <c r="NVD46" s="191"/>
      <c r="NVE46" s="191"/>
      <c r="NVF46" s="191"/>
      <c r="NVG46" s="191"/>
      <c r="NVH46" s="191"/>
      <c r="NVI46" s="191"/>
      <c r="NVJ46" s="191"/>
      <c r="NVK46" s="191"/>
      <c r="NVL46" s="191"/>
      <c r="NVM46" s="191"/>
      <c r="NVN46" s="191"/>
      <c r="NVO46" s="191"/>
      <c r="NVP46" s="191"/>
      <c r="NVQ46" s="191"/>
      <c r="NVR46" s="191"/>
      <c r="NVS46" s="191"/>
      <c r="NVT46" s="191"/>
      <c r="NVU46" s="191"/>
      <c r="NVV46" s="191"/>
      <c r="NVW46" s="191"/>
      <c r="NVX46" s="191"/>
      <c r="NVY46" s="191"/>
      <c r="NVZ46" s="191"/>
      <c r="NWA46" s="191"/>
      <c r="NWB46" s="191"/>
      <c r="NWC46" s="191"/>
      <c r="NWD46" s="191"/>
      <c r="NWE46" s="191"/>
      <c r="NWF46" s="191"/>
      <c r="NWG46" s="191"/>
      <c r="NWH46" s="191"/>
      <c r="NWI46" s="191"/>
      <c r="NWJ46" s="191"/>
      <c r="NWK46" s="191"/>
      <c r="NWL46" s="191"/>
      <c r="NWM46" s="191"/>
      <c r="NWN46" s="191"/>
      <c r="NWO46" s="191"/>
      <c r="NWP46" s="191"/>
      <c r="NWQ46" s="191"/>
      <c r="NWR46" s="191"/>
      <c r="NWS46" s="191"/>
      <c r="NWT46" s="191"/>
      <c r="NWU46" s="191"/>
      <c r="NWV46" s="191"/>
      <c r="NWW46" s="191"/>
      <c r="NWX46" s="191"/>
      <c r="NWY46" s="191"/>
      <c r="NWZ46" s="191"/>
      <c r="NXA46" s="191"/>
      <c r="NXB46" s="191"/>
      <c r="NXC46" s="191"/>
      <c r="NXD46" s="191"/>
      <c r="NXE46" s="191"/>
      <c r="NXF46" s="191"/>
      <c r="NXG46" s="191"/>
      <c r="NXH46" s="191"/>
      <c r="NXI46" s="191"/>
      <c r="NXJ46" s="191"/>
      <c r="NXK46" s="191"/>
      <c r="NXL46" s="191"/>
      <c r="NXM46" s="191"/>
      <c r="NXN46" s="191"/>
      <c r="NXO46" s="191"/>
      <c r="NXP46" s="191"/>
      <c r="NXQ46" s="191"/>
      <c r="NXR46" s="191"/>
      <c r="NXS46" s="191"/>
      <c r="NXT46" s="191"/>
      <c r="NXU46" s="191"/>
      <c r="NXV46" s="191"/>
      <c r="NXW46" s="191"/>
      <c r="NXX46" s="191"/>
      <c r="NXY46" s="191"/>
      <c r="NXZ46" s="191"/>
      <c r="NYA46" s="191"/>
      <c r="NYB46" s="191"/>
      <c r="NYC46" s="191"/>
      <c r="NYD46" s="191"/>
      <c r="NYE46" s="191"/>
      <c r="NYF46" s="191"/>
      <c r="NYG46" s="191"/>
      <c r="NYH46" s="191"/>
      <c r="NYI46" s="191"/>
      <c r="NYJ46" s="191"/>
      <c r="NYK46" s="191"/>
      <c r="NYL46" s="191"/>
      <c r="NYM46" s="191"/>
      <c r="NYN46" s="191"/>
      <c r="NYO46" s="191"/>
      <c r="NYP46" s="191"/>
      <c r="NYQ46" s="191"/>
      <c r="NYR46" s="191"/>
      <c r="NYS46" s="191"/>
      <c r="NYT46" s="191"/>
      <c r="NYU46" s="191"/>
      <c r="NYV46" s="191"/>
      <c r="NYW46" s="191"/>
      <c r="NYX46" s="191"/>
      <c r="NYY46" s="191"/>
      <c r="NYZ46" s="191"/>
      <c r="NZA46" s="191"/>
      <c r="NZB46" s="191"/>
      <c r="NZC46" s="191"/>
      <c r="NZD46" s="191"/>
      <c r="NZE46" s="191"/>
      <c r="NZF46" s="191"/>
      <c r="NZG46" s="191"/>
      <c r="NZH46" s="191"/>
      <c r="NZI46" s="191"/>
      <c r="NZJ46" s="191"/>
      <c r="NZK46" s="191"/>
      <c r="NZL46" s="191"/>
      <c r="NZM46" s="191"/>
      <c r="NZN46" s="191"/>
      <c r="NZO46" s="191"/>
      <c r="NZP46" s="191"/>
      <c r="NZQ46" s="191"/>
      <c r="NZR46" s="191"/>
      <c r="NZS46" s="191"/>
      <c r="NZT46" s="191"/>
      <c r="NZU46" s="191"/>
      <c r="NZV46" s="191"/>
      <c r="NZW46" s="191"/>
      <c r="NZX46" s="191"/>
      <c r="NZY46" s="191"/>
      <c r="NZZ46" s="191"/>
      <c r="OAA46" s="191"/>
      <c r="OAB46" s="191"/>
      <c r="OAC46" s="191"/>
      <c r="OAD46" s="191"/>
      <c r="OAE46" s="191"/>
      <c r="OAF46" s="191"/>
      <c r="OAG46" s="191"/>
      <c r="OAH46" s="191"/>
      <c r="OAI46" s="191"/>
      <c r="OAJ46" s="191"/>
      <c r="OAK46" s="191"/>
      <c r="OAL46" s="191"/>
      <c r="OAM46" s="191"/>
      <c r="OAN46" s="191"/>
      <c r="OAO46" s="191"/>
      <c r="OAP46" s="191"/>
      <c r="OAQ46" s="191"/>
      <c r="OAR46" s="191"/>
      <c r="OAS46" s="191"/>
      <c r="OAT46" s="191"/>
      <c r="OAU46" s="191"/>
      <c r="OAV46" s="191"/>
      <c r="OAW46" s="191"/>
      <c r="OAX46" s="191"/>
      <c r="OAY46" s="191"/>
      <c r="OAZ46" s="191"/>
      <c r="OBA46" s="191"/>
      <c r="OBB46" s="191"/>
      <c r="OBC46" s="191"/>
      <c r="OBD46" s="191"/>
      <c r="OBE46" s="191"/>
      <c r="OBF46" s="191"/>
      <c r="OBG46" s="191"/>
      <c r="OBH46" s="191"/>
      <c r="OBI46" s="191"/>
      <c r="OBJ46" s="191"/>
      <c r="OBK46" s="191"/>
      <c r="OBL46" s="191"/>
      <c r="OBM46" s="191"/>
      <c r="OBN46" s="191"/>
      <c r="OBO46" s="191"/>
      <c r="OBP46" s="191"/>
      <c r="OBQ46" s="191"/>
      <c r="OBR46" s="191"/>
      <c r="OBS46" s="191"/>
      <c r="OBT46" s="191"/>
      <c r="OBU46" s="191"/>
      <c r="OBV46" s="191"/>
      <c r="OBW46" s="191"/>
      <c r="OBX46" s="191"/>
      <c r="OBY46" s="191"/>
      <c r="OBZ46" s="191"/>
      <c r="OCA46" s="191"/>
      <c r="OCB46" s="191"/>
      <c r="OCC46" s="191"/>
      <c r="OCD46" s="191"/>
      <c r="OCE46" s="191"/>
      <c r="OCF46" s="191"/>
      <c r="OCG46" s="191"/>
      <c r="OCH46" s="191"/>
      <c r="OCI46" s="191"/>
      <c r="OCJ46" s="191"/>
      <c r="OCK46" s="191"/>
      <c r="OCL46" s="191"/>
      <c r="OCM46" s="191"/>
      <c r="OCN46" s="191"/>
      <c r="OCO46" s="191"/>
      <c r="OCP46" s="191"/>
      <c r="OCQ46" s="191"/>
      <c r="OCR46" s="191"/>
      <c r="OCS46" s="191"/>
      <c r="OCT46" s="191"/>
      <c r="OCU46" s="191"/>
      <c r="OCV46" s="191"/>
      <c r="OCW46" s="191"/>
      <c r="OCX46" s="191"/>
      <c r="OCY46" s="191"/>
      <c r="OCZ46" s="191"/>
      <c r="ODA46" s="191"/>
      <c r="ODB46" s="191"/>
      <c r="ODC46" s="191"/>
      <c r="ODD46" s="191"/>
      <c r="ODE46" s="191"/>
      <c r="ODF46" s="191"/>
      <c r="ODG46" s="191"/>
      <c r="ODH46" s="191"/>
      <c r="ODI46" s="191"/>
      <c r="ODJ46" s="191"/>
      <c r="ODK46" s="191"/>
      <c r="ODL46" s="191"/>
      <c r="ODM46" s="191"/>
      <c r="ODN46" s="191"/>
      <c r="ODO46" s="191"/>
      <c r="ODP46" s="191"/>
      <c r="ODQ46" s="191"/>
      <c r="ODR46" s="191"/>
      <c r="ODS46" s="191"/>
      <c r="ODT46" s="191"/>
      <c r="ODU46" s="191"/>
      <c r="ODV46" s="191"/>
      <c r="ODW46" s="191"/>
      <c r="ODX46" s="191"/>
      <c r="ODY46" s="191"/>
      <c r="ODZ46" s="191"/>
      <c r="OEA46" s="191"/>
      <c r="OEB46" s="191"/>
      <c r="OEC46" s="191"/>
      <c r="OED46" s="191"/>
      <c r="OEE46" s="191"/>
      <c r="OEF46" s="191"/>
      <c r="OEG46" s="191"/>
      <c r="OEH46" s="191"/>
      <c r="OEI46" s="191"/>
      <c r="OEJ46" s="191"/>
      <c r="OEK46" s="191"/>
      <c r="OEL46" s="191"/>
      <c r="OEM46" s="191"/>
      <c r="OEN46" s="191"/>
      <c r="OEO46" s="191"/>
      <c r="OEP46" s="191"/>
      <c r="OEQ46" s="191"/>
      <c r="OER46" s="191"/>
      <c r="OES46" s="191"/>
      <c r="OET46" s="191"/>
      <c r="OEU46" s="191"/>
      <c r="OEV46" s="191"/>
      <c r="OEW46" s="191"/>
      <c r="OEX46" s="191"/>
      <c r="OEY46" s="191"/>
      <c r="OEZ46" s="191"/>
      <c r="OFA46" s="191"/>
      <c r="OFB46" s="191"/>
      <c r="OFC46" s="191"/>
      <c r="OFD46" s="191"/>
      <c r="OFE46" s="191"/>
      <c r="OFF46" s="191"/>
      <c r="OFG46" s="191"/>
      <c r="OFH46" s="191"/>
      <c r="OFI46" s="191"/>
      <c r="OFJ46" s="191"/>
      <c r="OFK46" s="191"/>
      <c r="OFL46" s="191"/>
      <c r="OFM46" s="191"/>
      <c r="OFN46" s="191"/>
      <c r="OFO46" s="191"/>
      <c r="OFP46" s="191"/>
      <c r="OFQ46" s="191"/>
      <c r="OFR46" s="191"/>
      <c r="OFS46" s="191"/>
      <c r="OFT46" s="191"/>
      <c r="OFU46" s="191"/>
      <c r="OFV46" s="191"/>
      <c r="OFW46" s="191"/>
      <c r="OFX46" s="191"/>
      <c r="OFY46" s="191"/>
      <c r="OFZ46" s="191"/>
      <c r="OGA46" s="191"/>
      <c r="OGB46" s="191"/>
      <c r="OGC46" s="191"/>
      <c r="OGD46" s="191"/>
      <c r="OGE46" s="191"/>
      <c r="OGF46" s="191"/>
      <c r="OGG46" s="191"/>
      <c r="OGH46" s="191"/>
      <c r="OGI46" s="191"/>
      <c r="OGJ46" s="191"/>
      <c r="OGK46" s="191"/>
      <c r="OGL46" s="191"/>
      <c r="OGM46" s="191"/>
      <c r="OGN46" s="191"/>
      <c r="OGO46" s="191"/>
      <c r="OGP46" s="191"/>
      <c r="OGQ46" s="191"/>
      <c r="OGR46" s="191"/>
      <c r="OGS46" s="191"/>
      <c r="OGT46" s="191"/>
      <c r="OGU46" s="191"/>
      <c r="OGV46" s="191"/>
      <c r="OGW46" s="191"/>
      <c r="OGX46" s="191"/>
      <c r="OGY46" s="191"/>
      <c r="OGZ46" s="191"/>
      <c r="OHA46" s="191"/>
      <c r="OHB46" s="191"/>
      <c r="OHC46" s="191"/>
      <c r="OHD46" s="191"/>
      <c r="OHE46" s="191"/>
      <c r="OHF46" s="191"/>
      <c r="OHG46" s="191"/>
      <c r="OHH46" s="191"/>
      <c r="OHI46" s="191"/>
      <c r="OHJ46" s="191"/>
      <c r="OHK46" s="191"/>
      <c r="OHL46" s="191"/>
      <c r="OHM46" s="191"/>
      <c r="OHN46" s="191"/>
      <c r="OHO46" s="191"/>
      <c r="OHP46" s="191"/>
      <c r="OHQ46" s="191"/>
      <c r="OHR46" s="191"/>
      <c r="OHS46" s="191"/>
      <c r="OHT46" s="191"/>
      <c r="OHU46" s="191"/>
      <c r="OHV46" s="191"/>
      <c r="OHW46" s="191"/>
      <c r="OHX46" s="191"/>
      <c r="OHY46" s="191"/>
      <c r="OHZ46" s="191"/>
      <c r="OIA46" s="191"/>
      <c r="OIB46" s="191"/>
      <c r="OIC46" s="191"/>
      <c r="OID46" s="191"/>
      <c r="OIE46" s="191"/>
      <c r="OIF46" s="191"/>
      <c r="OIG46" s="191"/>
      <c r="OIH46" s="191"/>
      <c r="OII46" s="191"/>
      <c r="OIJ46" s="191"/>
      <c r="OIK46" s="191"/>
      <c r="OIL46" s="191"/>
      <c r="OIM46" s="191"/>
      <c r="OIN46" s="191"/>
      <c r="OIO46" s="191"/>
      <c r="OIP46" s="191"/>
      <c r="OIQ46" s="191"/>
      <c r="OIR46" s="191"/>
      <c r="OIS46" s="191"/>
      <c r="OIT46" s="191"/>
      <c r="OIU46" s="191"/>
      <c r="OIV46" s="191"/>
      <c r="OIW46" s="191"/>
      <c r="OIX46" s="191"/>
      <c r="OIY46" s="191"/>
      <c r="OIZ46" s="191"/>
      <c r="OJA46" s="191"/>
      <c r="OJB46" s="191"/>
      <c r="OJC46" s="191"/>
      <c r="OJD46" s="191"/>
      <c r="OJE46" s="191"/>
      <c r="OJF46" s="191"/>
      <c r="OJG46" s="191"/>
      <c r="OJH46" s="191"/>
      <c r="OJI46" s="191"/>
      <c r="OJJ46" s="191"/>
      <c r="OJK46" s="191"/>
      <c r="OJL46" s="191"/>
      <c r="OJM46" s="191"/>
      <c r="OJN46" s="191"/>
      <c r="OJO46" s="191"/>
      <c r="OJP46" s="191"/>
      <c r="OJQ46" s="191"/>
      <c r="OJR46" s="191"/>
      <c r="OJS46" s="191"/>
      <c r="OJT46" s="191"/>
      <c r="OJU46" s="191"/>
      <c r="OJV46" s="191"/>
      <c r="OJW46" s="191"/>
      <c r="OJX46" s="191"/>
      <c r="OJY46" s="191"/>
      <c r="OJZ46" s="191"/>
      <c r="OKA46" s="191"/>
      <c r="OKB46" s="191"/>
      <c r="OKC46" s="191"/>
      <c r="OKD46" s="191"/>
      <c r="OKE46" s="191"/>
      <c r="OKF46" s="191"/>
      <c r="OKG46" s="191"/>
      <c r="OKH46" s="191"/>
      <c r="OKI46" s="191"/>
      <c r="OKJ46" s="191"/>
      <c r="OKK46" s="191"/>
      <c r="OKL46" s="191"/>
      <c r="OKM46" s="191"/>
      <c r="OKN46" s="191"/>
      <c r="OKO46" s="191"/>
      <c r="OKP46" s="191"/>
      <c r="OKQ46" s="191"/>
      <c r="OKR46" s="191"/>
      <c r="OKS46" s="191"/>
      <c r="OKT46" s="191"/>
      <c r="OKU46" s="191"/>
      <c r="OKV46" s="191"/>
      <c r="OKW46" s="191"/>
      <c r="OKX46" s="191"/>
      <c r="OKY46" s="191"/>
      <c r="OKZ46" s="191"/>
      <c r="OLA46" s="191"/>
      <c r="OLB46" s="191"/>
      <c r="OLC46" s="191"/>
      <c r="OLD46" s="191"/>
      <c r="OLE46" s="191"/>
      <c r="OLF46" s="191"/>
      <c r="OLG46" s="191"/>
      <c r="OLH46" s="191"/>
      <c r="OLI46" s="191"/>
      <c r="OLJ46" s="191"/>
      <c r="OLK46" s="191"/>
      <c r="OLL46" s="191"/>
      <c r="OLM46" s="191"/>
      <c r="OLN46" s="191"/>
      <c r="OLO46" s="191"/>
      <c r="OLP46" s="191"/>
      <c r="OLQ46" s="191"/>
      <c r="OLR46" s="191"/>
      <c r="OLS46" s="191"/>
      <c r="OLT46" s="191"/>
      <c r="OLU46" s="191"/>
      <c r="OLV46" s="191"/>
      <c r="OLW46" s="191"/>
      <c r="OLX46" s="191"/>
      <c r="OLY46" s="191"/>
      <c r="OLZ46" s="191"/>
      <c r="OMA46" s="191"/>
      <c r="OMB46" s="191"/>
      <c r="OMC46" s="191"/>
      <c r="OMD46" s="191"/>
      <c r="OME46" s="191"/>
      <c r="OMF46" s="191"/>
      <c r="OMG46" s="191"/>
      <c r="OMH46" s="191"/>
      <c r="OMI46" s="191"/>
      <c r="OMJ46" s="191"/>
      <c r="OMK46" s="191"/>
      <c r="OML46" s="191"/>
      <c r="OMM46" s="191"/>
      <c r="OMN46" s="191"/>
      <c r="OMO46" s="191"/>
      <c r="OMP46" s="191"/>
      <c r="OMQ46" s="191"/>
      <c r="OMR46" s="191"/>
      <c r="OMS46" s="191"/>
      <c r="OMT46" s="191"/>
      <c r="OMU46" s="191"/>
      <c r="OMV46" s="191"/>
      <c r="OMW46" s="191"/>
      <c r="OMX46" s="191"/>
      <c r="OMY46" s="191"/>
      <c r="OMZ46" s="191"/>
      <c r="ONA46" s="191"/>
      <c r="ONB46" s="191"/>
      <c r="ONC46" s="191"/>
      <c r="OND46" s="191"/>
      <c r="ONE46" s="191"/>
      <c r="ONF46" s="191"/>
      <c r="ONG46" s="191"/>
      <c r="ONH46" s="191"/>
      <c r="ONI46" s="191"/>
      <c r="ONJ46" s="191"/>
      <c r="ONK46" s="191"/>
      <c r="ONL46" s="191"/>
      <c r="ONM46" s="191"/>
      <c r="ONN46" s="191"/>
      <c r="ONO46" s="191"/>
      <c r="ONP46" s="191"/>
      <c r="ONQ46" s="191"/>
      <c r="ONR46" s="191"/>
      <c r="ONS46" s="191"/>
      <c r="ONT46" s="191"/>
      <c r="ONU46" s="191"/>
      <c r="ONV46" s="191"/>
      <c r="ONW46" s="191"/>
      <c r="ONX46" s="191"/>
      <c r="ONY46" s="191"/>
      <c r="ONZ46" s="191"/>
      <c r="OOA46" s="191"/>
      <c r="OOB46" s="191"/>
      <c r="OOC46" s="191"/>
      <c r="OOD46" s="191"/>
      <c r="OOE46" s="191"/>
      <c r="OOF46" s="191"/>
      <c r="OOG46" s="191"/>
      <c r="OOH46" s="191"/>
      <c r="OOI46" s="191"/>
      <c r="OOJ46" s="191"/>
      <c r="OOK46" s="191"/>
      <c r="OOL46" s="191"/>
      <c r="OOM46" s="191"/>
      <c r="OON46" s="191"/>
      <c r="OOO46" s="191"/>
      <c r="OOP46" s="191"/>
      <c r="OOQ46" s="191"/>
      <c r="OOR46" s="191"/>
      <c r="OOS46" s="191"/>
      <c r="OOT46" s="191"/>
      <c r="OOU46" s="191"/>
      <c r="OOV46" s="191"/>
      <c r="OOW46" s="191"/>
      <c r="OOX46" s="191"/>
      <c r="OOY46" s="191"/>
      <c r="OOZ46" s="191"/>
      <c r="OPA46" s="191"/>
      <c r="OPB46" s="191"/>
      <c r="OPC46" s="191"/>
      <c r="OPD46" s="191"/>
      <c r="OPE46" s="191"/>
      <c r="OPF46" s="191"/>
      <c r="OPG46" s="191"/>
      <c r="OPH46" s="191"/>
      <c r="OPI46" s="191"/>
      <c r="OPJ46" s="191"/>
      <c r="OPK46" s="191"/>
      <c r="OPL46" s="191"/>
      <c r="OPM46" s="191"/>
      <c r="OPN46" s="191"/>
      <c r="OPO46" s="191"/>
      <c r="OPP46" s="191"/>
      <c r="OPQ46" s="191"/>
      <c r="OPR46" s="191"/>
      <c r="OPS46" s="191"/>
      <c r="OPT46" s="191"/>
      <c r="OPU46" s="191"/>
      <c r="OPV46" s="191"/>
      <c r="OPW46" s="191"/>
      <c r="OPX46" s="191"/>
      <c r="OPY46" s="191"/>
      <c r="OPZ46" s="191"/>
      <c r="OQA46" s="191"/>
      <c r="OQB46" s="191"/>
      <c r="OQC46" s="191"/>
      <c r="OQD46" s="191"/>
      <c r="OQE46" s="191"/>
      <c r="OQF46" s="191"/>
      <c r="OQG46" s="191"/>
      <c r="OQH46" s="191"/>
      <c r="OQI46" s="191"/>
      <c r="OQJ46" s="191"/>
      <c r="OQK46" s="191"/>
      <c r="OQL46" s="191"/>
      <c r="OQM46" s="191"/>
      <c r="OQN46" s="191"/>
      <c r="OQO46" s="191"/>
      <c r="OQP46" s="191"/>
      <c r="OQQ46" s="191"/>
      <c r="OQR46" s="191"/>
      <c r="OQS46" s="191"/>
      <c r="OQT46" s="191"/>
      <c r="OQU46" s="191"/>
      <c r="OQV46" s="191"/>
      <c r="OQW46" s="191"/>
      <c r="OQX46" s="191"/>
      <c r="OQY46" s="191"/>
      <c r="OQZ46" s="191"/>
      <c r="ORA46" s="191"/>
      <c r="ORB46" s="191"/>
      <c r="ORC46" s="191"/>
      <c r="ORD46" s="191"/>
      <c r="ORE46" s="191"/>
      <c r="ORF46" s="191"/>
      <c r="ORG46" s="191"/>
      <c r="ORH46" s="191"/>
      <c r="ORI46" s="191"/>
      <c r="ORJ46" s="191"/>
      <c r="ORK46" s="191"/>
      <c r="ORL46" s="191"/>
      <c r="ORM46" s="191"/>
      <c r="ORN46" s="191"/>
      <c r="ORO46" s="191"/>
      <c r="ORP46" s="191"/>
      <c r="ORQ46" s="191"/>
      <c r="ORR46" s="191"/>
      <c r="ORS46" s="191"/>
      <c r="ORT46" s="191"/>
      <c r="ORU46" s="191"/>
      <c r="ORV46" s="191"/>
      <c r="ORW46" s="191"/>
      <c r="ORX46" s="191"/>
      <c r="ORY46" s="191"/>
      <c r="ORZ46" s="191"/>
      <c r="OSA46" s="191"/>
      <c r="OSB46" s="191"/>
      <c r="OSC46" s="191"/>
      <c r="OSD46" s="191"/>
      <c r="OSE46" s="191"/>
      <c r="OSF46" s="191"/>
      <c r="OSG46" s="191"/>
      <c r="OSH46" s="191"/>
      <c r="OSI46" s="191"/>
      <c r="OSJ46" s="191"/>
      <c r="OSK46" s="191"/>
      <c r="OSL46" s="191"/>
      <c r="OSM46" s="191"/>
      <c r="OSN46" s="191"/>
      <c r="OSO46" s="191"/>
      <c r="OSP46" s="191"/>
      <c r="OSQ46" s="191"/>
      <c r="OSR46" s="191"/>
      <c r="OSS46" s="191"/>
      <c r="OST46" s="191"/>
      <c r="OSU46" s="191"/>
      <c r="OSV46" s="191"/>
      <c r="OSW46" s="191"/>
      <c r="OSX46" s="191"/>
      <c r="OSY46" s="191"/>
      <c r="OSZ46" s="191"/>
      <c r="OTA46" s="191"/>
      <c r="OTB46" s="191"/>
      <c r="OTC46" s="191"/>
      <c r="OTD46" s="191"/>
      <c r="OTE46" s="191"/>
      <c r="OTF46" s="191"/>
      <c r="OTG46" s="191"/>
      <c r="OTH46" s="191"/>
      <c r="OTI46" s="191"/>
      <c r="OTJ46" s="191"/>
      <c r="OTK46" s="191"/>
      <c r="OTL46" s="191"/>
      <c r="OTM46" s="191"/>
      <c r="OTN46" s="191"/>
      <c r="OTO46" s="191"/>
      <c r="OTP46" s="191"/>
      <c r="OTQ46" s="191"/>
      <c r="OTR46" s="191"/>
      <c r="OTS46" s="191"/>
      <c r="OTT46" s="191"/>
      <c r="OTU46" s="191"/>
      <c r="OTV46" s="191"/>
      <c r="OTW46" s="191"/>
      <c r="OTX46" s="191"/>
      <c r="OTY46" s="191"/>
      <c r="OTZ46" s="191"/>
      <c r="OUA46" s="191"/>
      <c r="OUB46" s="191"/>
      <c r="OUC46" s="191"/>
      <c r="OUD46" s="191"/>
      <c r="OUE46" s="191"/>
      <c r="OUF46" s="191"/>
      <c r="OUG46" s="191"/>
      <c r="OUH46" s="191"/>
      <c r="OUI46" s="191"/>
      <c r="OUJ46" s="191"/>
      <c r="OUK46" s="191"/>
      <c r="OUL46" s="191"/>
      <c r="OUM46" s="191"/>
      <c r="OUN46" s="191"/>
      <c r="OUO46" s="191"/>
      <c r="OUP46" s="191"/>
      <c r="OUQ46" s="191"/>
      <c r="OUR46" s="191"/>
      <c r="OUS46" s="191"/>
      <c r="OUT46" s="191"/>
      <c r="OUU46" s="191"/>
      <c r="OUV46" s="191"/>
      <c r="OUW46" s="191"/>
      <c r="OUX46" s="191"/>
      <c r="OUY46" s="191"/>
      <c r="OUZ46" s="191"/>
      <c r="OVA46" s="191"/>
      <c r="OVB46" s="191"/>
      <c r="OVC46" s="191"/>
      <c r="OVD46" s="191"/>
      <c r="OVE46" s="191"/>
      <c r="OVF46" s="191"/>
      <c r="OVG46" s="191"/>
      <c r="OVH46" s="191"/>
      <c r="OVI46" s="191"/>
      <c r="OVJ46" s="191"/>
      <c r="OVK46" s="191"/>
      <c r="OVL46" s="191"/>
      <c r="OVM46" s="191"/>
      <c r="OVN46" s="191"/>
      <c r="OVO46" s="191"/>
      <c r="OVP46" s="191"/>
      <c r="OVQ46" s="191"/>
      <c r="OVR46" s="191"/>
      <c r="OVS46" s="191"/>
      <c r="OVT46" s="191"/>
      <c r="OVU46" s="191"/>
      <c r="OVV46" s="191"/>
      <c r="OVW46" s="191"/>
      <c r="OVX46" s="191"/>
      <c r="OVY46" s="191"/>
      <c r="OVZ46" s="191"/>
      <c r="OWA46" s="191"/>
      <c r="OWB46" s="191"/>
      <c r="OWC46" s="191"/>
      <c r="OWD46" s="191"/>
      <c r="OWE46" s="191"/>
      <c r="OWF46" s="191"/>
      <c r="OWG46" s="191"/>
      <c r="OWH46" s="191"/>
      <c r="OWI46" s="191"/>
      <c r="OWJ46" s="191"/>
      <c r="OWK46" s="191"/>
      <c r="OWL46" s="191"/>
      <c r="OWM46" s="191"/>
      <c r="OWN46" s="191"/>
      <c r="OWO46" s="191"/>
      <c r="OWP46" s="191"/>
      <c r="OWQ46" s="191"/>
      <c r="OWR46" s="191"/>
      <c r="OWS46" s="191"/>
      <c r="OWT46" s="191"/>
      <c r="OWU46" s="191"/>
      <c r="OWV46" s="191"/>
      <c r="OWW46" s="191"/>
      <c r="OWX46" s="191"/>
      <c r="OWY46" s="191"/>
      <c r="OWZ46" s="191"/>
      <c r="OXA46" s="191"/>
      <c r="OXB46" s="191"/>
      <c r="OXC46" s="191"/>
      <c r="OXD46" s="191"/>
      <c r="OXE46" s="191"/>
      <c r="OXF46" s="191"/>
      <c r="OXG46" s="191"/>
      <c r="OXH46" s="191"/>
      <c r="OXI46" s="191"/>
      <c r="OXJ46" s="191"/>
      <c r="OXK46" s="191"/>
      <c r="OXL46" s="191"/>
      <c r="OXM46" s="191"/>
      <c r="OXN46" s="191"/>
      <c r="OXO46" s="191"/>
      <c r="OXP46" s="191"/>
      <c r="OXQ46" s="191"/>
      <c r="OXR46" s="191"/>
      <c r="OXS46" s="191"/>
      <c r="OXT46" s="191"/>
      <c r="OXU46" s="191"/>
      <c r="OXV46" s="191"/>
      <c r="OXW46" s="191"/>
      <c r="OXX46" s="191"/>
      <c r="OXY46" s="191"/>
      <c r="OXZ46" s="191"/>
      <c r="OYA46" s="191"/>
      <c r="OYB46" s="191"/>
      <c r="OYC46" s="191"/>
      <c r="OYD46" s="191"/>
      <c r="OYE46" s="191"/>
      <c r="OYF46" s="191"/>
      <c r="OYG46" s="191"/>
      <c r="OYH46" s="191"/>
      <c r="OYI46" s="191"/>
      <c r="OYJ46" s="191"/>
      <c r="OYK46" s="191"/>
      <c r="OYL46" s="191"/>
      <c r="OYM46" s="191"/>
      <c r="OYN46" s="191"/>
      <c r="OYO46" s="191"/>
      <c r="OYP46" s="191"/>
      <c r="OYQ46" s="191"/>
      <c r="OYR46" s="191"/>
      <c r="OYS46" s="191"/>
      <c r="OYT46" s="191"/>
      <c r="OYU46" s="191"/>
      <c r="OYV46" s="191"/>
      <c r="OYW46" s="191"/>
      <c r="OYX46" s="191"/>
      <c r="OYY46" s="191"/>
      <c r="OYZ46" s="191"/>
      <c r="OZA46" s="191"/>
      <c r="OZB46" s="191"/>
      <c r="OZC46" s="191"/>
      <c r="OZD46" s="191"/>
      <c r="OZE46" s="191"/>
      <c r="OZF46" s="191"/>
      <c r="OZG46" s="191"/>
      <c r="OZH46" s="191"/>
      <c r="OZI46" s="191"/>
      <c r="OZJ46" s="191"/>
      <c r="OZK46" s="191"/>
      <c r="OZL46" s="191"/>
      <c r="OZM46" s="191"/>
      <c r="OZN46" s="191"/>
      <c r="OZO46" s="191"/>
      <c r="OZP46" s="191"/>
      <c r="OZQ46" s="191"/>
      <c r="OZR46" s="191"/>
      <c r="OZS46" s="191"/>
      <c r="OZT46" s="191"/>
      <c r="OZU46" s="191"/>
      <c r="OZV46" s="191"/>
      <c r="OZW46" s="191"/>
      <c r="OZX46" s="191"/>
      <c r="OZY46" s="191"/>
      <c r="OZZ46" s="191"/>
      <c r="PAA46" s="191"/>
      <c r="PAB46" s="191"/>
      <c r="PAC46" s="191"/>
      <c r="PAD46" s="191"/>
      <c r="PAE46" s="191"/>
      <c r="PAF46" s="191"/>
      <c r="PAG46" s="191"/>
      <c r="PAH46" s="191"/>
      <c r="PAI46" s="191"/>
      <c r="PAJ46" s="191"/>
      <c r="PAK46" s="191"/>
      <c r="PAL46" s="191"/>
      <c r="PAM46" s="191"/>
      <c r="PAN46" s="191"/>
      <c r="PAO46" s="191"/>
      <c r="PAP46" s="191"/>
      <c r="PAQ46" s="191"/>
      <c r="PAR46" s="191"/>
      <c r="PAS46" s="191"/>
      <c r="PAT46" s="191"/>
      <c r="PAU46" s="191"/>
      <c r="PAV46" s="191"/>
      <c r="PAW46" s="191"/>
      <c r="PAX46" s="191"/>
      <c r="PAY46" s="191"/>
      <c r="PAZ46" s="191"/>
      <c r="PBA46" s="191"/>
      <c r="PBB46" s="191"/>
      <c r="PBC46" s="191"/>
      <c r="PBD46" s="191"/>
      <c r="PBE46" s="191"/>
      <c r="PBF46" s="191"/>
      <c r="PBG46" s="191"/>
      <c r="PBH46" s="191"/>
      <c r="PBI46" s="191"/>
      <c r="PBJ46" s="191"/>
      <c r="PBK46" s="191"/>
      <c r="PBL46" s="191"/>
      <c r="PBM46" s="191"/>
      <c r="PBN46" s="191"/>
      <c r="PBO46" s="191"/>
      <c r="PBP46" s="191"/>
      <c r="PBQ46" s="191"/>
      <c r="PBR46" s="191"/>
      <c r="PBS46" s="191"/>
      <c r="PBT46" s="191"/>
      <c r="PBU46" s="191"/>
      <c r="PBV46" s="191"/>
      <c r="PBW46" s="191"/>
      <c r="PBX46" s="191"/>
      <c r="PBY46" s="191"/>
      <c r="PBZ46" s="191"/>
      <c r="PCA46" s="191"/>
      <c r="PCB46" s="191"/>
      <c r="PCC46" s="191"/>
      <c r="PCD46" s="191"/>
      <c r="PCE46" s="191"/>
      <c r="PCF46" s="191"/>
      <c r="PCG46" s="191"/>
      <c r="PCH46" s="191"/>
      <c r="PCI46" s="191"/>
      <c r="PCJ46" s="191"/>
      <c r="PCK46" s="191"/>
      <c r="PCL46" s="191"/>
      <c r="PCM46" s="191"/>
      <c r="PCN46" s="191"/>
      <c r="PCO46" s="191"/>
      <c r="PCP46" s="191"/>
      <c r="PCQ46" s="191"/>
      <c r="PCR46" s="191"/>
      <c r="PCS46" s="191"/>
      <c r="PCT46" s="191"/>
      <c r="PCU46" s="191"/>
      <c r="PCV46" s="191"/>
      <c r="PCW46" s="191"/>
      <c r="PCX46" s="191"/>
      <c r="PCY46" s="191"/>
      <c r="PCZ46" s="191"/>
      <c r="PDA46" s="191"/>
      <c r="PDB46" s="191"/>
      <c r="PDC46" s="191"/>
      <c r="PDD46" s="191"/>
      <c r="PDE46" s="191"/>
      <c r="PDF46" s="191"/>
      <c r="PDG46" s="191"/>
      <c r="PDH46" s="191"/>
      <c r="PDI46" s="191"/>
      <c r="PDJ46" s="191"/>
      <c r="PDK46" s="191"/>
      <c r="PDL46" s="191"/>
      <c r="PDM46" s="191"/>
      <c r="PDN46" s="191"/>
      <c r="PDO46" s="191"/>
      <c r="PDP46" s="191"/>
      <c r="PDQ46" s="191"/>
      <c r="PDR46" s="191"/>
      <c r="PDS46" s="191"/>
      <c r="PDT46" s="191"/>
      <c r="PDU46" s="191"/>
      <c r="PDV46" s="191"/>
      <c r="PDW46" s="191"/>
      <c r="PDX46" s="191"/>
      <c r="PDY46" s="191"/>
      <c r="PDZ46" s="191"/>
      <c r="PEA46" s="191"/>
      <c r="PEB46" s="191"/>
      <c r="PEC46" s="191"/>
      <c r="PED46" s="191"/>
      <c r="PEE46" s="191"/>
      <c r="PEF46" s="191"/>
      <c r="PEG46" s="191"/>
      <c r="PEH46" s="191"/>
      <c r="PEI46" s="191"/>
      <c r="PEJ46" s="191"/>
      <c r="PEK46" s="191"/>
      <c r="PEL46" s="191"/>
      <c r="PEM46" s="191"/>
      <c r="PEN46" s="191"/>
      <c r="PEO46" s="191"/>
      <c r="PEP46" s="191"/>
      <c r="PEQ46" s="191"/>
      <c r="PER46" s="191"/>
      <c r="PES46" s="191"/>
      <c r="PET46" s="191"/>
      <c r="PEU46" s="191"/>
      <c r="PEV46" s="191"/>
      <c r="PEW46" s="191"/>
      <c r="PEX46" s="191"/>
      <c r="PEY46" s="191"/>
      <c r="PEZ46" s="191"/>
      <c r="PFA46" s="191"/>
      <c r="PFB46" s="191"/>
      <c r="PFC46" s="191"/>
      <c r="PFD46" s="191"/>
      <c r="PFE46" s="191"/>
      <c r="PFF46" s="191"/>
      <c r="PFG46" s="191"/>
      <c r="PFH46" s="191"/>
      <c r="PFI46" s="191"/>
      <c r="PFJ46" s="191"/>
      <c r="PFK46" s="191"/>
      <c r="PFL46" s="191"/>
      <c r="PFM46" s="191"/>
      <c r="PFN46" s="191"/>
      <c r="PFO46" s="191"/>
      <c r="PFP46" s="191"/>
      <c r="PFQ46" s="191"/>
      <c r="PFR46" s="191"/>
      <c r="PFS46" s="191"/>
      <c r="PFT46" s="191"/>
      <c r="PFU46" s="191"/>
      <c r="PFV46" s="191"/>
      <c r="PFW46" s="191"/>
      <c r="PFX46" s="191"/>
      <c r="PFY46" s="191"/>
      <c r="PFZ46" s="191"/>
      <c r="PGA46" s="191"/>
      <c r="PGB46" s="191"/>
      <c r="PGC46" s="191"/>
      <c r="PGD46" s="191"/>
      <c r="PGE46" s="191"/>
      <c r="PGF46" s="191"/>
      <c r="PGG46" s="191"/>
      <c r="PGH46" s="191"/>
      <c r="PGI46" s="191"/>
      <c r="PGJ46" s="191"/>
      <c r="PGK46" s="191"/>
      <c r="PGL46" s="191"/>
      <c r="PGM46" s="191"/>
      <c r="PGN46" s="191"/>
      <c r="PGO46" s="191"/>
      <c r="PGP46" s="191"/>
      <c r="PGQ46" s="191"/>
      <c r="PGR46" s="191"/>
      <c r="PGS46" s="191"/>
      <c r="PGT46" s="191"/>
      <c r="PGU46" s="191"/>
      <c r="PGV46" s="191"/>
      <c r="PGW46" s="191"/>
      <c r="PGX46" s="191"/>
      <c r="PGY46" s="191"/>
      <c r="PGZ46" s="191"/>
      <c r="PHA46" s="191"/>
      <c r="PHB46" s="191"/>
      <c r="PHC46" s="191"/>
      <c r="PHD46" s="191"/>
      <c r="PHE46" s="191"/>
      <c r="PHF46" s="191"/>
      <c r="PHG46" s="191"/>
      <c r="PHH46" s="191"/>
      <c r="PHI46" s="191"/>
      <c r="PHJ46" s="191"/>
      <c r="PHK46" s="191"/>
      <c r="PHL46" s="191"/>
      <c r="PHM46" s="191"/>
      <c r="PHN46" s="191"/>
      <c r="PHO46" s="191"/>
      <c r="PHP46" s="191"/>
      <c r="PHQ46" s="191"/>
      <c r="PHR46" s="191"/>
      <c r="PHS46" s="191"/>
      <c r="PHT46" s="191"/>
      <c r="PHU46" s="191"/>
      <c r="PHV46" s="191"/>
      <c r="PHW46" s="191"/>
      <c r="PHX46" s="191"/>
      <c r="PHY46" s="191"/>
      <c r="PHZ46" s="191"/>
      <c r="PIA46" s="191"/>
      <c r="PIB46" s="191"/>
      <c r="PIC46" s="191"/>
      <c r="PID46" s="191"/>
      <c r="PIE46" s="191"/>
      <c r="PIF46" s="191"/>
      <c r="PIG46" s="191"/>
      <c r="PIH46" s="191"/>
      <c r="PII46" s="191"/>
      <c r="PIJ46" s="191"/>
      <c r="PIK46" s="191"/>
      <c r="PIL46" s="191"/>
      <c r="PIM46" s="191"/>
      <c r="PIN46" s="191"/>
      <c r="PIO46" s="191"/>
      <c r="PIP46" s="191"/>
      <c r="PIQ46" s="191"/>
      <c r="PIR46" s="191"/>
      <c r="PIS46" s="191"/>
      <c r="PIT46" s="191"/>
      <c r="PIU46" s="191"/>
      <c r="PIV46" s="191"/>
      <c r="PIW46" s="191"/>
      <c r="PIX46" s="191"/>
      <c r="PIY46" s="191"/>
      <c r="PIZ46" s="191"/>
      <c r="PJA46" s="191"/>
      <c r="PJB46" s="191"/>
      <c r="PJC46" s="191"/>
      <c r="PJD46" s="191"/>
      <c r="PJE46" s="191"/>
      <c r="PJF46" s="191"/>
      <c r="PJG46" s="191"/>
      <c r="PJH46" s="191"/>
      <c r="PJI46" s="191"/>
      <c r="PJJ46" s="191"/>
      <c r="PJK46" s="191"/>
      <c r="PJL46" s="191"/>
      <c r="PJM46" s="191"/>
      <c r="PJN46" s="191"/>
      <c r="PJO46" s="191"/>
      <c r="PJP46" s="191"/>
      <c r="PJQ46" s="191"/>
      <c r="PJR46" s="191"/>
      <c r="PJS46" s="191"/>
      <c r="PJT46" s="191"/>
      <c r="PJU46" s="191"/>
      <c r="PJV46" s="191"/>
      <c r="PJW46" s="191"/>
      <c r="PJX46" s="191"/>
      <c r="PJY46" s="191"/>
      <c r="PJZ46" s="191"/>
      <c r="PKA46" s="191"/>
      <c r="PKB46" s="191"/>
      <c r="PKC46" s="191"/>
      <c r="PKD46" s="191"/>
      <c r="PKE46" s="191"/>
      <c r="PKF46" s="191"/>
      <c r="PKG46" s="191"/>
      <c r="PKH46" s="191"/>
      <c r="PKI46" s="191"/>
      <c r="PKJ46" s="191"/>
      <c r="PKK46" s="191"/>
      <c r="PKL46" s="191"/>
      <c r="PKM46" s="191"/>
      <c r="PKN46" s="191"/>
      <c r="PKO46" s="191"/>
      <c r="PKP46" s="191"/>
      <c r="PKQ46" s="191"/>
      <c r="PKR46" s="191"/>
      <c r="PKS46" s="191"/>
      <c r="PKT46" s="191"/>
      <c r="PKU46" s="191"/>
      <c r="PKV46" s="191"/>
      <c r="PKW46" s="191"/>
      <c r="PKX46" s="191"/>
      <c r="PKY46" s="191"/>
      <c r="PKZ46" s="191"/>
      <c r="PLA46" s="191"/>
      <c r="PLB46" s="191"/>
      <c r="PLC46" s="191"/>
      <c r="PLD46" s="191"/>
      <c r="PLE46" s="191"/>
      <c r="PLF46" s="191"/>
      <c r="PLG46" s="191"/>
      <c r="PLH46" s="191"/>
      <c r="PLI46" s="191"/>
      <c r="PLJ46" s="191"/>
      <c r="PLK46" s="191"/>
      <c r="PLL46" s="191"/>
      <c r="PLM46" s="191"/>
      <c r="PLN46" s="191"/>
      <c r="PLO46" s="191"/>
      <c r="PLP46" s="191"/>
      <c r="PLQ46" s="191"/>
      <c r="PLR46" s="191"/>
      <c r="PLS46" s="191"/>
      <c r="PLT46" s="191"/>
      <c r="PLU46" s="191"/>
      <c r="PLV46" s="191"/>
      <c r="PLW46" s="191"/>
      <c r="PLX46" s="191"/>
      <c r="PLY46" s="191"/>
      <c r="PLZ46" s="191"/>
      <c r="PMA46" s="191"/>
      <c r="PMB46" s="191"/>
      <c r="PMC46" s="191"/>
      <c r="PMD46" s="191"/>
      <c r="PME46" s="191"/>
      <c r="PMF46" s="191"/>
      <c r="PMG46" s="191"/>
      <c r="PMH46" s="191"/>
      <c r="PMI46" s="191"/>
      <c r="PMJ46" s="191"/>
      <c r="PMK46" s="191"/>
      <c r="PML46" s="191"/>
      <c r="PMM46" s="191"/>
      <c r="PMN46" s="191"/>
      <c r="PMO46" s="191"/>
      <c r="PMP46" s="191"/>
      <c r="PMQ46" s="191"/>
      <c r="PMR46" s="191"/>
      <c r="PMS46" s="191"/>
      <c r="PMT46" s="191"/>
      <c r="PMU46" s="191"/>
      <c r="PMV46" s="191"/>
      <c r="PMW46" s="191"/>
      <c r="PMX46" s="191"/>
      <c r="PMY46" s="191"/>
      <c r="PMZ46" s="191"/>
      <c r="PNA46" s="191"/>
      <c r="PNB46" s="191"/>
      <c r="PNC46" s="191"/>
      <c r="PND46" s="191"/>
      <c r="PNE46" s="191"/>
      <c r="PNF46" s="191"/>
      <c r="PNG46" s="191"/>
      <c r="PNH46" s="191"/>
      <c r="PNI46" s="191"/>
      <c r="PNJ46" s="191"/>
      <c r="PNK46" s="191"/>
      <c r="PNL46" s="191"/>
      <c r="PNM46" s="191"/>
      <c r="PNN46" s="191"/>
      <c r="PNO46" s="191"/>
      <c r="PNP46" s="191"/>
      <c r="PNQ46" s="191"/>
      <c r="PNR46" s="191"/>
      <c r="PNS46" s="191"/>
      <c r="PNT46" s="191"/>
      <c r="PNU46" s="191"/>
      <c r="PNV46" s="191"/>
      <c r="PNW46" s="191"/>
      <c r="PNX46" s="191"/>
      <c r="PNY46" s="191"/>
      <c r="PNZ46" s="191"/>
      <c r="POA46" s="191"/>
      <c r="POB46" s="191"/>
      <c r="POC46" s="191"/>
      <c r="POD46" s="191"/>
      <c r="POE46" s="191"/>
      <c r="POF46" s="191"/>
      <c r="POG46" s="191"/>
      <c r="POH46" s="191"/>
      <c r="POI46" s="191"/>
      <c r="POJ46" s="191"/>
      <c r="POK46" s="191"/>
      <c r="POL46" s="191"/>
      <c r="POM46" s="191"/>
      <c r="PON46" s="191"/>
      <c r="POO46" s="191"/>
      <c r="POP46" s="191"/>
      <c r="POQ46" s="191"/>
      <c r="POR46" s="191"/>
      <c r="POS46" s="191"/>
      <c r="POT46" s="191"/>
      <c r="POU46" s="191"/>
      <c r="POV46" s="191"/>
      <c r="POW46" s="191"/>
      <c r="POX46" s="191"/>
      <c r="POY46" s="191"/>
      <c r="POZ46" s="191"/>
      <c r="PPA46" s="191"/>
      <c r="PPB46" s="191"/>
      <c r="PPC46" s="191"/>
      <c r="PPD46" s="191"/>
      <c r="PPE46" s="191"/>
      <c r="PPF46" s="191"/>
      <c r="PPG46" s="191"/>
      <c r="PPH46" s="191"/>
      <c r="PPI46" s="191"/>
      <c r="PPJ46" s="191"/>
      <c r="PPK46" s="191"/>
      <c r="PPL46" s="191"/>
      <c r="PPM46" s="191"/>
      <c r="PPN46" s="191"/>
      <c r="PPO46" s="191"/>
      <c r="PPP46" s="191"/>
      <c r="PPQ46" s="191"/>
      <c r="PPR46" s="191"/>
      <c r="PPS46" s="191"/>
      <c r="PPT46" s="191"/>
      <c r="PPU46" s="191"/>
      <c r="PPV46" s="191"/>
      <c r="PPW46" s="191"/>
      <c r="PPX46" s="191"/>
      <c r="PPY46" s="191"/>
      <c r="PPZ46" s="191"/>
      <c r="PQA46" s="191"/>
      <c r="PQB46" s="191"/>
      <c r="PQC46" s="191"/>
      <c r="PQD46" s="191"/>
      <c r="PQE46" s="191"/>
      <c r="PQF46" s="191"/>
      <c r="PQG46" s="191"/>
      <c r="PQH46" s="191"/>
      <c r="PQI46" s="191"/>
      <c r="PQJ46" s="191"/>
      <c r="PQK46" s="191"/>
      <c r="PQL46" s="191"/>
      <c r="PQM46" s="191"/>
      <c r="PQN46" s="191"/>
      <c r="PQO46" s="191"/>
      <c r="PQP46" s="191"/>
      <c r="PQQ46" s="191"/>
      <c r="PQR46" s="191"/>
      <c r="PQS46" s="191"/>
      <c r="PQT46" s="191"/>
      <c r="PQU46" s="191"/>
      <c r="PQV46" s="191"/>
      <c r="PQW46" s="191"/>
      <c r="PQX46" s="191"/>
      <c r="PQY46" s="191"/>
      <c r="PQZ46" s="191"/>
      <c r="PRA46" s="191"/>
      <c r="PRB46" s="191"/>
      <c r="PRC46" s="191"/>
      <c r="PRD46" s="191"/>
      <c r="PRE46" s="191"/>
      <c r="PRF46" s="191"/>
      <c r="PRG46" s="191"/>
      <c r="PRH46" s="191"/>
      <c r="PRI46" s="191"/>
      <c r="PRJ46" s="191"/>
      <c r="PRK46" s="191"/>
      <c r="PRL46" s="191"/>
      <c r="PRM46" s="191"/>
      <c r="PRN46" s="191"/>
      <c r="PRO46" s="191"/>
      <c r="PRP46" s="191"/>
      <c r="PRQ46" s="191"/>
      <c r="PRR46" s="191"/>
      <c r="PRS46" s="191"/>
      <c r="PRT46" s="191"/>
      <c r="PRU46" s="191"/>
      <c r="PRV46" s="191"/>
      <c r="PRW46" s="191"/>
      <c r="PRX46" s="191"/>
      <c r="PRY46" s="191"/>
      <c r="PRZ46" s="191"/>
      <c r="PSA46" s="191"/>
      <c r="PSB46" s="191"/>
      <c r="PSC46" s="191"/>
      <c r="PSD46" s="191"/>
      <c r="PSE46" s="191"/>
      <c r="PSF46" s="191"/>
      <c r="PSG46" s="191"/>
      <c r="PSH46" s="191"/>
      <c r="PSI46" s="191"/>
      <c r="PSJ46" s="191"/>
      <c r="PSK46" s="191"/>
      <c r="PSL46" s="191"/>
      <c r="PSM46" s="191"/>
      <c r="PSN46" s="191"/>
      <c r="PSO46" s="191"/>
      <c r="PSP46" s="191"/>
      <c r="PSQ46" s="191"/>
      <c r="PSR46" s="191"/>
      <c r="PSS46" s="191"/>
      <c r="PST46" s="191"/>
      <c r="PSU46" s="191"/>
      <c r="PSV46" s="191"/>
      <c r="PSW46" s="191"/>
      <c r="PSX46" s="191"/>
      <c r="PSY46" s="191"/>
      <c r="PSZ46" s="191"/>
      <c r="PTA46" s="191"/>
      <c r="PTB46" s="191"/>
      <c r="PTC46" s="191"/>
      <c r="PTD46" s="191"/>
      <c r="PTE46" s="191"/>
      <c r="PTF46" s="191"/>
      <c r="PTG46" s="191"/>
      <c r="PTH46" s="191"/>
      <c r="PTI46" s="191"/>
      <c r="PTJ46" s="191"/>
      <c r="PTK46" s="191"/>
      <c r="PTL46" s="191"/>
      <c r="PTM46" s="191"/>
      <c r="PTN46" s="191"/>
      <c r="PTO46" s="191"/>
      <c r="PTP46" s="191"/>
      <c r="PTQ46" s="191"/>
      <c r="PTR46" s="191"/>
      <c r="PTS46" s="191"/>
      <c r="PTT46" s="191"/>
      <c r="PTU46" s="191"/>
      <c r="PTV46" s="191"/>
      <c r="PTW46" s="191"/>
      <c r="PTX46" s="191"/>
      <c r="PTY46" s="191"/>
      <c r="PTZ46" s="191"/>
      <c r="PUA46" s="191"/>
      <c r="PUB46" s="191"/>
      <c r="PUC46" s="191"/>
      <c r="PUD46" s="191"/>
      <c r="PUE46" s="191"/>
      <c r="PUF46" s="191"/>
      <c r="PUG46" s="191"/>
      <c r="PUH46" s="191"/>
      <c r="PUI46" s="191"/>
      <c r="PUJ46" s="191"/>
      <c r="PUK46" s="191"/>
      <c r="PUL46" s="191"/>
      <c r="PUM46" s="191"/>
      <c r="PUN46" s="191"/>
      <c r="PUO46" s="191"/>
      <c r="PUP46" s="191"/>
      <c r="PUQ46" s="191"/>
      <c r="PUR46" s="191"/>
      <c r="PUS46" s="191"/>
      <c r="PUT46" s="191"/>
      <c r="PUU46" s="191"/>
      <c r="PUV46" s="191"/>
      <c r="PUW46" s="191"/>
      <c r="PUX46" s="191"/>
      <c r="PUY46" s="191"/>
      <c r="PUZ46" s="191"/>
      <c r="PVA46" s="191"/>
      <c r="PVB46" s="191"/>
      <c r="PVC46" s="191"/>
      <c r="PVD46" s="191"/>
      <c r="PVE46" s="191"/>
      <c r="PVF46" s="191"/>
      <c r="PVG46" s="191"/>
      <c r="PVH46" s="191"/>
      <c r="PVI46" s="191"/>
      <c r="PVJ46" s="191"/>
      <c r="PVK46" s="191"/>
      <c r="PVL46" s="191"/>
      <c r="PVM46" s="191"/>
      <c r="PVN46" s="191"/>
      <c r="PVO46" s="191"/>
      <c r="PVP46" s="191"/>
      <c r="PVQ46" s="191"/>
      <c r="PVR46" s="191"/>
      <c r="PVS46" s="191"/>
      <c r="PVT46" s="191"/>
      <c r="PVU46" s="191"/>
      <c r="PVV46" s="191"/>
      <c r="PVW46" s="191"/>
      <c r="PVX46" s="191"/>
      <c r="PVY46" s="191"/>
      <c r="PVZ46" s="191"/>
      <c r="PWA46" s="191"/>
      <c r="PWB46" s="191"/>
      <c r="PWC46" s="191"/>
      <c r="PWD46" s="191"/>
      <c r="PWE46" s="191"/>
      <c r="PWF46" s="191"/>
      <c r="PWG46" s="191"/>
      <c r="PWH46" s="191"/>
      <c r="PWI46" s="191"/>
      <c r="PWJ46" s="191"/>
      <c r="PWK46" s="191"/>
      <c r="PWL46" s="191"/>
      <c r="PWM46" s="191"/>
      <c r="PWN46" s="191"/>
      <c r="PWO46" s="191"/>
      <c r="PWP46" s="191"/>
      <c r="PWQ46" s="191"/>
      <c r="PWR46" s="191"/>
      <c r="PWS46" s="191"/>
      <c r="PWT46" s="191"/>
      <c r="PWU46" s="191"/>
      <c r="PWV46" s="191"/>
      <c r="PWW46" s="191"/>
      <c r="PWX46" s="191"/>
      <c r="PWY46" s="191"/>
      <c r="PWZ46" s="191"/>
      <c r="PXA46" s="191"/>
      <c r="PXB46" s="191"/>
      <c r="PXC46" s="191"/>
      <c r="PXD46" s="191"/>
      <c r="PXE46" s="191"/>
      <c r="PXF46" s="191"/>
      <c r="PXG46" s="191"/>
      <c r="PXH46" s="191"/>
      <c r="PXI46" s="191"/>
      <c r="PXJ46" s="191"/>
      <c r="PXK46" s="191"/>
      <c r="PXL46" s="191"/>
      <c r="PXM46" s="191"/>
      <c r="PXN46" s="191"/>
      <c r="PXO46" s="191"/>
      <c r="PXP46" s="191"/>
      <c r="PXQ46" s="191"/>
      <c r="PXR46" s="191"/>
      <c r="PXS46" s="191"/>
      <c r="PXT46" s="191"/>
      <c r="PXU46" s="191"/>
      <c r="PXV46" s="191"/>
      <c r="PXW46" s="191"/>
      <c r="PXX46" s="191"/>
      <c r="PXY46" s="191"/>
      <c r="PXZ46" s="191"/>
      <c r="PYA46" s="191"/>
      <c r="PYB46" s="191"/>
      <c r="PYC46" s="191"/>
      <c r="PYD46" s="191"/>
      <c r="PYE46" s="191"/>
      <c r="PYF46" s="191"/>
      <c r="PYG46" s="191"/>
      <c r="PYH46" s="191"/>
      <c r="PYI46" s="191"/>
      <c r="PYJ46" s="191"/>
      <c r="PYK46" s="191"/>
      <c r="PYL46" s="191"/>
      <c r="PYM46" s="191"/>
      <c r="PYN46" s="191"/>
      <c r="PYO46" s="191"/>
      <c r="PYP46" s="191"/>
      <c r="PYQ46" s="191"/>
      <c r="PYR46" s="191"/>
      <c r="PYS46" s="191"/>
      <c r="PYT46" s="191"/>
      <c r="PYU46" s="191"/>
      <c r="PYV46" s="191"/>
      <c r="PYW46" s="191"/>
      <c r="PYX46" s="191"/>
      <c r="PYY46" s="191"/>
      <c r="PYZ46" s="191"/>
      <c r="PZA46" s="191"/>
      <c r="PZB46" s="191"/>
      <c r="PZC46" s="191"/>
      <c r="PZD46" s="191"/>
      <c r="PZE46" s="191"/>
      <c r="PZF46" s="191"/>
      <c r="PZG46" s="191"/>
      <c r="PZH46" s="191"/>
      <c r="PZI46" s="191"/>
      <c r="PZJ46" s="191"/>
      <c r="PZK46" s="191"/>
      <c r="PZL46" s="191"/>
      <c r="PZM46" s="191"/>
      <c r="PZN46" s="191"/>
      <c r="PZO46" s="191"/>
      <c r="PZP46" s="191"/>
      <c r="PZQ46" s="191"/>
      <c r="PZR46" s="191"/>
      <c r="PZS46" s="191"/>
      <c r="PZT46" s="191"/>
      <c r="PZU46" s="191"/>
      <c r="PZV46" s="191"/>
      <c r="PZW46" s="191"/>
      <c r="PZX46" s="191"/>
      <c r="PZY46" s="191"/>
      <c r="PZZ46" s="191"/>
      <c r="QAA46" s="191"/>
      <c r="QAB46" s="191"/>
      <c r="QAC46" s="191"/>
      <c r="QAD46" s="191"/>
      <c r="QAE46" s="191"/>
      <c r="QAF46" s="191"/>
      <c r="QAG46" s="191"/>
      <c r="QAH46" s="191"/>
      <c r="QAI46" s="191"/>
      <c r="QAJ46" s="191"/>
      <c r="QAK46" s="191"/>
      <c r="QAL46" s="191"/>
      <c r="QAM46" s="191"/>
      <c r="QAN46" s="191"/>
      <c r="QAO46" s="191"/>
      <c r="QAP46" s="191"/>
      <c r="QAQ46" s="191"/>
      <c r="QAR46" s="191"/>
      <c r="QAS46" s="191"/>
      <c r="QAT46" s="191"/>
      <c r="QAU46" s="191"/>
      <c r="QAV46" s="191"/>
      <c r="QAW46" s="191"/>
      <c r="QAX46" s="191"/>
      <c r="QAY46" s="191"/>
      <c r="QAZ46" s="191"/>
      <c r="QBA46" s="191"/>
      <c r="QBB46" s="191"/>
      <c r="QBC46" s="191"/>
      <c r="QBD46" s="191"/>
      <c r="QBE46" s="191"/>
      <c r="QBF46" s="191"/>
      <c r="QBG46" s="191"/>
      <c r="QBH46" s="191"/>
      <c r="QBI46" s="191"/>
      <c r="QBJ46" s="191"/>
      <c r="QBK46" s="191"/>
      <c r="QBL46" s="191"/>
      <c r="QBM46" s="191"/>
      <c r="QBN46" s="191"/>
      <c r="QBO46" s="191"/>
      <c r="QBP46" s="191"/>
      <c r="QBQ46" s="191"/>
      <c r="QBR46" s="191"/>
      <c r="QBS46" s="191"/>
      <c r="QBT46" s="191"/>
      <c r="QBU46" s="191"/>
      <c r="QBV46" s="191"/>
      <c r="QBW46" s="191"/>
      <c r="QBX46" s="191"/>
      <c r="QBY46" s="191"/>
      <c r="QBZ46" s="191"/>
      <c r="QCA46" s="191"/>
      <c r="QCB46" s="191"/>
      <c r="QCC46" s="191"/>
      <c r="QCD46" s="191"/>
      <c r="QCE46" s="191"/>
      <c r="QCF46" s="191"/>
      <c r="QCG46" s="191"/>
      <c r="QCH46" s="191"/>
      <c r="QCI46" s="191"/>
      <c r="QCJ46" s="191"/>
      <c r="QCK46" s="191"/>
      <c r="QCL46" s="191"/>
      <c r="QCM46" s="191"/>
      <c r="QCN46" s="191"/>
      <c r="QCO46" s="191"/>
      <c r="QCP46" s="191"/>
      <c r="QCQ46" s="191"/>
      <c r="QCR46" s="191"/>
      <c r="QCS46" s="191"/>
      <c r="QCT46" s="191"/>
      <c r="QCU46" s="191"/>
      <c r="QCV46" s="191"/>
      <c r="QCW46" s="191"/>
      <c r="QCX46" s="191"/>
      <c r="QCY46" s="191"/>
      <c r="QCZ46" s="191"/>
      <c r="QDA46" s="191"/>
      <c r="QDB46" s="191"/>
      <c r="QDC46" s="191"/>
      <c r="QDD46" s="191"/>
      <c r="QDE46" s="191"/>
      <c r="QDF46" s="191"/>
      <c r="QDG46" s="191"/>
      <c r="QDH46" s="191"/>
      <c r="QDI46" s="191"/>
      <c r="QDJ46" s="191"/>
      <c r="QDK46" s="191"/>
      <c r="QDL46" s="191"/>
      <c r="QDM46" s="191"/>
      <c r="QDN46" s="191"/>
      <c r="QDO46" s="191"/>
      <c r="QDP46" s="191"/>
      <c r="QDQ46" s="191"/>
      <c r="QDR46" s="191"/>
      <c r="QDS46" s="191"/>
      <c r="QDT46" s="191"/>
      <c r="QDU46" s="191"/>
      <c r="QDV46" s="191"/>
      <c r="QDW46" s="191"/>
      <c r="QDX46" s="191"/>
      <c r="QDY46" s="191"/>
      <c r="QDZ46" s="191"/>
      <c r="QEA46" s="191"/>
      <c r="QEB46" s="191"/>
      <c r="QEC46" s="191"/>
      <c r="QED46" s="191"/>
      <c r="QEE46" s="191"/>
      <c r="QEF46" s="191"/>
      <c r="QEG46" s="191"/>
      <c r="QEH46" s="191"/>
      <c r="QEI46" s="191"/>
      <c r="QEJ46" s="191"/>
      <c r="QEK46" s="191"/>
      <c r="QEL46" s="191"/>
      <c r="QEM46" s="191"/>
      <c r="QEN46" s="191"/>
      <c r="QEO46" s="191"/>
      <c r="QEP46" s="191"/>
      <c r="QEQ46" s="191"/>
      <c r="QER46" s="191"/>
      <c r="QES46" s="191"/>
      <c r="QET46" s="191"/>
      <c r="QEU46" s="191"/>
      <c r="QEV46" s="191"/>
      <c r="QEW46" s="191"/>
      <c r="QEX46" s="191"/>
      <c r="QEY46" s="191"/>
      <c r="QEZ46" s="191"/>
      <c r="QFA46" s="191"/>
      <c r="QFB46" s="191"/>
      <c r="QFC46" s="191"/>
      <c r="QFD46" s="191"/>
      <c r="QFE46" s="191"/>
      <c r="QFF46" s="191"/>
      <c r="QFG46" s="191"/>
      <c r="QFH46" s="191"/>
      <c r="QFI46" s="191"/>
      <c r="QFJ46" s="191"/>
      <c r="QFK46" s="191"/>
      <c r="QFL46" s="191"/>
      <c r="QFM46" s="191"/>
      <c r="QFN46" s="191"/>
      <c r="QFO46" s="191"/>
      <c r="QFP46" s="191"/>
      <c r="QFQ46" s="191"/>
      <c r="QFR46" s="191"/>
      <c r="QFS46" s="191"/>
      <c r="QFT46" s="191"/>
      <c r="QFU46" s="191"/>
      <c r="QFV46" s="191"/>
      <c r="QFW46" s="191"/>
      <c r="QFX46" s="191"/>
      <c r="QFY46" s="191"/>
      <c r="QFZ46" s="191"/>
      <c r="QGA46" s="191"/>
      <c r="QGB46" s="191"/>
      <c r="QGC46" s="191"/>
      <c r="QGD46" s="191"/>
      <c r="QGE46" s="191"/>
      <c r="QGF46" s="191"/>
      <c r="QGG46" s="191"/>
      <c r="QGH46" s="191"/>
      <c r="QGI46" s="191"/>
      <c r="QGJ46" s="191"/>
      <c r="QGK46" s="191"/>
      <c r="QGL46" s="191"/>
      <c r="QGM46" s="191"/>
      <c r="QGN46" s="191"/>
      <c r="QGO46" s="191"/>
      <c r="QGP46" s="191"/>
      <c r="QGQ46" s="191"/>
      <c r="QGR46" s="191"/>
      <c r="QGS46" s="191"/>
      <c r="QGT46" s="191"/>
      <c r="QGU46" s="191"/>
      <c r="QGV46" s="191"/>
      <c r="QGW46" s="191"/>
      <c r="QGX46" s="191"/>
      <c r="QGY46" s="191"/>
      <c r="QGZ46" s="191"/>
      <c r="QHA46" s="191"/>
      <c r="QHB46" s="191"/>
      <c r="QHC46" s="191"/>
      <c r="QHD46" s="191"/>
      <c r="QHE46" s="191"/>
      <c r="QHF46" s="191"/>
      <c r="QHG46" s="191"/>
      <c r="QHH46" s="191"/>
      <c r="QHI46" s="191"/>
      <c r="QHJ46" s="191"/>
      <c r="QHK46" s="191"/>
      <c r="QHL46" s="191"/>
      <c r="QHM46" s="191"/>
      <c r="QHN46" s="191"/>
      <c r="QHO46" s="191"/>
      <c r="QHP46" s="191"/>
      <c r="QHQ46" s="191"/>
      <c r="QHR46" s="191"/>
      <c r="QHS46" s="191"/>
      <c r="QHT46" s="191"/>
      <c r="QHU46" s="191"/>
      <c r="QHV46" s="191"/>
      <c r="QHW46" s="191"/>
      <c r="QHX46" s="191"/>
      <c r="QHY46" s="191"/>
      <c r="QHZ46" s="191"/>
      <c r="QIA46" s="191"/>
      <c r="QIB46" s="191"/>
      <c r="QIC46" s="191"/>
      <c r="QID46" s="191"/>
      <c r="QIE46" s="191"/>
      <c r="QIF46" s="191"/>
      <c r="QIG46" s="191"/>
      <c r="QIH46" s="191"/>
      <c r="QII46" s="191"/>
      <c r="QIJ46" s="191"/>
      <c r="QIK46" s="191"/>
      <c r="QIL46" s="191"/>
      <c r="QIM46" s="191"/>
      <c r="QIN46" s="191"/>
      <c r="QIO46" s="191"/>
      <c r="QIP46" s="191"/>
      <c r="QIQ46" s="191"/>
      <c r="QIR46" s="191"/>
      <c r="QIS46" s="191"/>
      <c r="QIT46" s="191"/>
      <c r="QIU46" s="191"/>
      <c r="QIV46" s="191"/>
      <c r="QIW46" s="191"/>
      <c r="QIX46" s="191"/>
      <c r="QIY46" s="191"/>
      <c r="QIZ46" s="191"/>
      <c r="QJA46" s="191"/>
      <c r="QJB46" s="191"/>
      <c r="QJC46" s="191"/>
      <c r="QJD46" s="191"/>
      <c r="QJE46" s="191"/>
      <c r="QJF46" s="191"/>
      <c r="QJG46" s="191"/>
      <c r="QJH46" s="191"/>
      <c r="QJI46" s="191"/>
      <c r="QJJ46" s="191"/>
      <c r="QJK46" s="191"/>
      <c r="QJL46" s="191"/>
      <c r="QJM46" s="191"/>
      <c r="QJN46" s="191"/>
      <c r="QJO46" s="191"/>
      <c r="QJP46" s="191"/>
      <c r="QJQ46" s="191"/>
      <c r="QJR46" s="191"/>
      <c r="QJS46" s="191"/>
      <c r="QJT46" s="191"/>
      <c r="QJU46" s="191"/>
      <c r="QJV46" s="191"/>
      <c r="QJW46" s="191"/>
      <c r="QJX46" s="191"/>
      <c r="QJY46" s="191"/>
      <c r="QJZ46" s="191"/>
      <c r="QKA46" s="191"/>
      <c r="QKB46" s="191"/>
      <c r="QKC46" s="191"/>
      <c r="QKD46" s="191"/>
      <c r="QKE46" s="191"/>
      <c r="QKF46" s="191"/>
      <c r="QKG46" s="191"/>
      <c r="QKH46" s="191"/>
      <c r="QKI46" s="191"/>
      <c r="QKJ46" s="191"/>
      <c r="QKK46" s="191"/>
      <c r="QKL46" s="191"/>
      <c r="QKM46" s="191"/>
      <c r="QKN46" s="191"/>
      <c r="QKO46" s="191"/>
      <c r="QKP46" s="191"/>
      <c r="QKQ46" s="191"/>
      <c r="QKR46" s="191"/>
      <c r="QKS46" s="191"/>
      <c r="QKT46" s="191"/>
      <c r="QKU46" s="191"/>
      <c r="QKV46" s="191"/>
      <c r="QKW46" s="191"/>
      <c r="QKX46" s="191"/>
      <c r="QKY46" s="191"/>
      <c r="QKZ46" s="191"/>
      <c r="QLA46" s="191"/>
      <c r="QLB46" s="191"/>
      <c r="QLC46" s="191"/>
      <c r="QLD46" s="191"/>
      <c r="QLE46" s="191"/>
      <c r="QLF46" s="191"/>
      <c r="QLG46" s="191"/>
      <c r="QLH46" s="191"/>
      <c r="QLI46" s="191"/>
      <c r="QLJ46" s="191"/>
      <c r="QLK46" s="191"/>
      <c r="QLL46" s="191"/>
      <c r="QLM46" s="191"/>
      <c r="QLN46" s="191"/>
      <c r="QLO46" s="191"/>
      <c r="QLP46" s="191"/>
      <c r="QLQ46" s="191"/>
      <c r="QLR46" s="191"/>
      <c r="QLS46" s="191"/>
      <c r="QLT46" s="191"/>
      <c r="QLU46" s="191"/>
      <c r="QLV46" s="191"/>
      <c r="QLW46" s="191"/>
      <c r="QLX46" s="191"/>
      <c r="QLY46" s="191"/>
      <c r="QLZ46" s="191"/>
      <c r="QMA46" s="191"/>
      <c r="QMB46" s="191"/>
      <c r="QMC46" s="191"/>
      <c r="QMD46" s="191"/>
      <c r="QME46" s="191"/>
      <c r="QMF46" s="191"/>
      <c r="QMG46" s="191"/>
      <c r="QMH46" s="191"/>
      <c r="QMI46" s="191"/>
      <c r="QMJ46" s="191"/>
      <c r="QMK46" s="191"/>
      <c r="QML46" s="191"/>
      <c r="QMM46" s="191"/>
      <c r="QMN46" s="191"/>
      <c r="QMO46" s="191"/>
      <c r="QMP46" s="191"/>
      <c r="QMQ46" s="191"/>
      <c r="QMR46" s="191"/>
      <c r="QMS46" s="191"/>
      <c r="QMT46" s="191"/>
      <c r="QMU46" s="191"/>
      <c r="QMV46" s="191"/>
      <c r="QMW46" s="191"/>
      <c r="QMX46" s="191"/>
      <c r="QMY46" s="191"/>
      <c r="QMZ46" s="191"/>
      <c r="QNA46" s="191"/>
      <c r="QNB46" s="191"/>
      <c r="QNC46" s="191"/>
      <c r="QND46" s="191"/>
      <c r="QNE46" s="191"/>
      <c r="QNF46" s="191"/>
      <c r="QNG46" s="191"/>
      <c r="QNH46" s="191"/>
      <c r="QNI46" s="191"/>
      <c r="QNJ46" s="191"/>
      <c r="QNK46" s="191"/>
      <c r="QNL46" s="191"/>
      <c r="QNM46" s="191"/>
      <c r="QNN46" s="191"/>
      <c r="QNO46" s="191"/>
      <c r="QNP46" s="191"/>
      <c r="QNQ46" s="191"/>
      <c r="QNR46" s="191"/>
      <c r="QNS46" s="191"/>
      <c r="QNT46" s="191"/>
      <c r="QNU46" s="191"/>
      <c r="QNV46" s="191"/>
      <c r="QNW46" s="191"/>
      <c r="QNX46" s="191"/>
      <c r="QNY46" s="191"/>
      <c r="QNZ46" s="191"/>
      <c r="QOA46" s="191"/>
      <c r="QOB46" s="191"/>
      <c r="QOC46" s="191"/>
      <c r="QOD46" s="191"/>
      <c r="QOE46" s="191"/>
      <c r="QOF46" s="191"/>
      <c r="QOG46" s="191"/>
      <c r="QOH46" s="191"/>
      <c r="QOI46" s="191"/>
      <c r="QOJ46" s="191"/>
      <c r="QOK46" s="191"/>
      <c r="QOL46" s="191"/>
      <c r="QOM46" s="191"/>
      <c r="QON46" s="191"/>
      <c r="QOO46" s="191"/>
      <c r="QOP46" s="191"/>
      <c r="QOQ46" s="191"/>
      <c r="QOR46" s="191"/>
      <c r="QOS46" s="191"/>
      <c r="QOT46" s="191"/>
      <c r="QOU46" s="191"/>
      <c r="QOV46" s="191"/>
      <c r="QOW46" s="191"/>
      <c r="QOX46" s="191"/>
      <c r="QOY46" s="191"/>
      <c r="QOZ46" s="191"/>
      <c r="QPA46" s="191"/>
      <c r="QPB46" s="191"/>
      <c r="QPC46" s="191"/>
      <c r="QPD46" s="191"/>
      <c r="QPE46" s="191"/>
      <c r="QPF46" s="191"/>
      <c r="QPG46" s="191"/>
      <c r="QPH46" s="191"/>
      <c r="QPI46" s="191"/>
      <c r="QPJ46" s="191"/>
      <c r="QPK46" s="191"/>
      <c r="QPL46" s="191"/>
      <c r="QPM46" s="191"/>
      <c r="QPN46" s="191"/>
      <c r="QPO46" s="191"/>
      <c r="QPP46" s="191"/>
      <c r="QPQ46" s="191"/>
      <c r="QPR46" s="191"/>
      <c r="QPS46" s="191"/>
      <c r="QPT46" s="191"/>
      <c r="QPU46" s="191"/>
      <c r="QPV46" s="191"/>
      <c r="QPW46" s="191"/>
      <c r="QPX46" s="191"/>
      <c r="QPY46" s="191"/>
      <c r="QPZ46" s="191"/>
      <c r="QQA46" s="191"/>
      <c r="QQB46" s="191"/>
      <c r="QQC46" s="191"/>
      <c r="QQD46" s="191"/>
      <c r="QQE46" s="191"/>
      <c r="QQF46" s="191"/>
      <c r="QQG46" s="191"/>
      <c r="QQH46" s="191"/>
      <c r="QQI46" s="191"/>
      <c r="QQJ46" s="191"/>
      <c r="QQK46" s="191"/>
      <c r="QQL46" s="191"/>
      <c r="QQM46" s="191"/>
      <c r="QQN46" s="191"/>
      <c r="QQO46" s="191"/>
      <c r="QQP46" s="191"/>
      <c r="QQQ46" s="191"/>
      <c r="QQR46" s="191"/>
      <c r="QQS46" s="191"/>
      <c r="QQT46" s="191"/>
      <c r="QQU46" s="191"/>
      <c r="QQV46" s="191"/>
      <c r="QQW46" s="191"/>
      <c r="QQX46" s="191"/>
      <c r="QQY46" s="191"/>
      <c r="QQZ46" s="191"/>
      <c r="QRA46" s="191"/>
      <c r="QRB46" s="191"/>
      <c r="QRC46" s="191"/>
      <c r="QRD46" s="191"/>
      <c r="QRE46" s="191"/>
      <c r="QRF46" s="191"/>
      <c r="QRG46" s="191"/>
      <c r="QRH46" s="191"/>
      <c r="QRI46" s="191"/>
      <c r="QRJ46" s="191"/>
      <c r="QRK46" s="191"/>
      <c r="QRL46" s="191"/>
      <c r="QRM46" s="191"/>
      <c r="QRN46" s="191"/>
      <c r="QRO46" s="191"/>
      <c r="QRP46" s="191"/>
      <c r="QRQ46" s="191"/>
      <c r="QRR46" s="191"/>
      <c r="QRS46" s="191"/>
      <c r="QRT46" s="191"/>
      <c r="QRU46" s="191"/>
      <c r="QRV46" s="191"/>
      <c r="QRW46" s="191"/>
      <c r="QRX46" s="191"/>
      <c r="QRY46" s="191"/>
      <c r="QRZ46" s="191"/>
      <c r="QSA46" s="191"/>
      <c r="QSB46" s="191"/>
      <c r="QSC46" s="191"/>
      <c r="QSD46" s="191"/>
      <c r="QSE46" s="191"/>
      <c r="QSF46" s="191"/>
      <c r="QSG46" s="191"/>
      <c r="QSH46" s="191"/>
      <c r="QSI46" s="191"/>
      <c r="QSJ46" s="191"/>
      <c r="QSK46" s="191"/>
      <c r="QSL46" s="191"/>
      <c r="QSM46" s="191"/>
      <c r="QSN46" s="191"/>
      <c r="QSO46" s="191"/>
      <c r="QSP46" s="191"/>
      <c r="QSQ46" s="191"/>
      <c r="QSR46" s="191"/>
      <c r="QSS46" s="191"/>
      <c r="QST46" s="191"/>
      <c r="QSU46" s="191"/>
      <c r="QSV46" s="191"/>
      <c r="QSW46" s="191"/>
      <c r="QSX46" s="191"/>
      <c r="QSY46" s="191"/>
      <c r="QSZ46" s="191"/>
      <c r="QTA46" s="191"/>
      <c r="QTB46" s="191"/>
      <c r="QTC46" s="191"/>
      <c r="QTD46" s="191"/>
      <c r="QTE46" s="191"/>
      <c r="QTF46" s="191"/>
      <c r="QTG46" s="191"/>
      <c r="QTH46" s="191"/>
      <c r="QTI46" s="191"/>
      <c r="QTJ46" s="191"/>
      <c r="QTK46" s="191"/>
      <c r="QTL46" s="191"/>
      <c r="QTM46" s="191"/>
      <c r="QTN46" s="191"/>
      <c r="QTO46" s="191"/>
      <c r="QTP46" s="191"/>
      <c r="QTQ46" s="191"/>
      <c r="QTR46" s="191"/>
      <c r="QTS46" s="191"/>
      <c r="QTT46" s="191"/>
      <c r="QTU46" s="191"/>
      <c r="QTV46" s="191"/>
      <c r="QTW46" s="191"/>
      <c r="QTX46" s="191"/>
      <c r="QTY46" s="191"/>
      <c r="QTZ46" s="191"/>
      <c r="QUA46" s="191"/>
      <c r="QUB46" s="191"/>
      <c r="QUC46" s="191"/>
      <c r="QUD46" s="191"/>
      <c r="QUE46" s="191"/>
      <c r="QUF46" s="191"/>
      <c r="QUG46" s="191"/>
      <c r="QUH46" s="191"/>
      <c r="QUI46" s="191"/>
      <c r="QUJ46" s="191"/>
      <c r="QUK46" s="191"/>
      <c r="QUL46" s="191"/>
      <c r="QUM46" s="191"/>
      <c r="QUN46" s="191"/>
      <c r="QUO46" s="191"/>
      <c r="QUP46" s="191"/>
      <c r="QUQ46" s="191"/>
      <c r="QUR46" s="191"/>
      <c r="QUS46" s="191"/>
      <c r="QUT46" s="191"/>
      <c r="QUU46" s="191"/>
      <c r="QUV46" s="191"/>
      <c r="QUW46" s="191"/>
      <c r="QUX46" s="191"/>
      <c r="QUY46" s="191"/>
      <c r="QUZ46" s="191"/>
      <c r="QVA46" s="191"/>
      <c r="QVB46" s="191"/>
      <c r="QVC46" s="191"/>
      <c r="QVD46" s="191"/>
      <c r="QVE46" s="191"/>
      <c r="QVF46" s="191"/>
      <c r="QVG46" s="191"/>
      <c r="QVH46" s="191"/>
      <c r="QVI46" s="191"/>
      <c r="QVJ46" s="191"/>
      <c r="QVK46" s="191"/>
      <c r="QVL46" s="191"/>
      <c r="QVM46" s="191"/>
      <c r="QVN46" s="191"/>
      <c r="QVO46" s="191"/>
      <c r="QVP46" s="191"/>
      <c r="QVQ46" s="191"/>
      <c r="QVR46" s="191"/>
      <c r="QVS46" s="191"/>
      <c r="QVT46" s="191"/>
      <c r="QVU46" s="191"/>
      <c r="QVV46" s="191"/>
      <c r="QVW46" s="191"/>
      <c r="QVX46" s="191"/>
      <c r="QVY46" s="191"/>
      <c r="QVZ46" s="191"/>
      <c r="QWA46" s="191"/>
      <c r="QWB46" s="191"/>
      <c r="QWC46" s="191"/>
      <c r="QWD46" s="191"/>
      <c r="QWE46" s="191"/>
      <c r="QWF46" s="191"/>
      <c r="QWG46" s="191"/>
      <c r="QWH46" s="191"/>
      <c r="QWI46" s="191"/>
      <c r="QWJ46" s="191"/>
      <c r="QWK46" s="191"/>
      <c r="QWL46" s="191"/>
      <c r="QWM46" s="191"/>
      <c r="QWN46" s="191"/>
      <c r="QWO46" s="191"/>
      <c r="QWP46" s="191"/>
      <c r="QWQ46" s="191"/>
      <c r="QWR46" s="191"/>
      <c r="QWS46" s="191"/>
      <c r="QWT46" s="191"/>
      <c r="QWU46" s="191"/>
      <c r="QWV46" s="191"/>
      <c r="QWW46" s="191"/>
      <c r="QWX46" s="191"/>
      <c r="QWY46" s="191"/>
      <c r="QWZ46" s="191"/>
      <c r="QXA46" s="191"/>
      <c r="QXB46" s="191"/>
      <c r="QXC46" s="191"/>
      <c r="QXD46" s="191"/>
      <c r="QXE46" s="191"/>
      <c r="QXF46" s="191"/>
      <c r="QXG46" s="191"/>
      <c r="QXH46" s="191"/>
      <c r="QXI46" s="191"/>
      <c r="QXJ46" s="191"/>
      <c r="QXK46" s="191"/>
      <c r="QXL46" s="191"/>
      <c r="QXM46" s="191"/>
      <c r="QXN46" s="191"/>
      <c r="QXO46" s="191"/>
      <c r="QXP46" s="191"/>
      <c r="QXQ46" s="191"/>
      <c r="QXR46" s="191"/>
      <c r="QXS46" s="191"/>
      <c r="QXT46" s="191"/>
      <c r="QXU46" s="191"/>
      <c r="QXV46" s="191"/>
      <c r="QXW46" s="191"/>
      <c r="QXX46" s="191"/>
      <c r="QXY46" s="191"/>
      <c r="QXZ46" s="191"/>
      <c r="QYA46" s="191"/>
      <c r="QYB46" s="191"/>
      <c r="QYC46" s="191"/>
      <c r="QYD46" s="191"/>
      <c r="QYE46" s="191"/>
      <c r="QYF46" s="191"/>
      <c r="QYG46" s="191"/>
      <c r="QYH46" s="191"/>
      <c r="QYI46" s="191"/>
      <c r="QYJ46" s="191"/>
      <c r="QYK46" s="191"/>
      <c r="QYL46" s="191"/>
      <c r="QYM46" s="191"/>
      <c r="QYN46" s="191"/>
      <c r="QYO46" s="191"/>
      <c r="QYP46" s="191"/>
      <c r="QYQ46" s="191"/>
      <c r="QYR46" s="191"/>
      <c r="QYS46" s="191"/>
      <c r="QYT46" s="191"/>
      <c r="QYU46" s="191"/>
      <c r="QYV46" s="191"/>
      <c r="QYW46" s="191"/>
      <c r="QYX46" s="191"/>
      <c r="QYY46" s="191"/>
      <c r="QYZ46" s="191"/>
      <c r="QZA46" s="191"/>
      <c r="QZB46" s="191"/>
      <c r="QZC46" s="191"/>
      <c r="QZD46" s="191"/>
      <c r="QZE46" s="191"/>
      <c r="QZF46" s="191"/>
      <c r="QZG46" s="191"/>
      <c r="QZH46" s="191"/>
      <c r="QZI46" s="191"/>
      <c r="QZJ46" s="191"/>
      <c r="QZK46" s="191"/>
      <c r="QZL46" s="191"/>
      <c r="QZM46" s="191"/>
      <c r="QZN46" s="191"/>
      <c r="QZO46" s="191"/>
      <c r="QZP46" s="191"/>
      <c r="QZQ46" s="191"/>
      <c r="QZR46" s="191"/>
      <c r="QZS46" s="191"/>
      <c r="QZT46" s="191"/>
      <c r="QZU46" s="191"/>
      <c r="QZV46" s="191"/>
      <c r="QZW46" s="191"/>
      <c r="QZX46" s="191"/>
      <c r="QZY46" s="191"/>
      <c r="QZZ46" s="191"/>
      <c r="RAA46" s="191"/>
      <c r="RAB46" s="191"/>
      <c r="RAC46" s="191"/>
      <c r="RAD46" s="191"/>
      <c r="RAE46" s="191"/>
      <c r="RAF46" s="191"/>
      <c r="RAG46" s="191"/>
      <c r="RAH46" s="191"/>
      <c r="RAI46" s="191"/>
      <c r="RAJ46" s="191"/>
      <c r="RAK46" s="191"/>
      <c r="RAL46" s="191"/>
      <c r="RAM46" s="191"/>
      <c r="RAN46" s="191"/>
      <c r="RAO46" s="191"/>
      <c r="RAP46" s="191"/>
      <c r="RAQ46" s="191"/>
      <c r="RAR46" s="191"/>
      <c r="RAS46" s="191"/>
      <c r="RAT46" s="191"/>
      <c r="RAU46" s="191"/>
      <c r="RAV46" s="191"/>
      <c r="RAW46" s="191"/>
      <c r="RAX46" s="191"/>
      <c r="RAY46" s="191"/>
      <c r="RAZ46" s="191"/>
      <c r="RBA46" s="191"/>
      <c r="RBB46" s="191"/>
      <c r="RBC46" s="191"/>
      <c r="RBD46" s="191"/>
      <c r="RBE46" s="191"/>
      <c r="RBF46" s="191"/>
      <c r="RBG46" s="191"/>
      <c r="RBH46" s="191"/>
      <c r="RBI46" s="191"/>
      <c r="RBJ46" s="191"/>
      <c r="RBK46" s="191"/>
      <c r="RBL46" s="191"/>
      <c r="RBM46" s="191"/>
      <c r="RBN46" s="191"/>
      <c r="RBO46" s="191"/>
      <c r="RBP46" s="191"/>
      <c r="RBQ46" s="191"/>
      <c r="RBR46" s="191"/>
      <c r="RBS46" s="191"/>
      <c r="RBT46" s="191"/>
      <c r="RBU46" s="191"/>
      <c r="RBV46" s="191"/>
      <c r="RBW46" s="191"/>
      <c r="RBX46" s="191"/>
      <c r="RBY46" s="191"/>
      <c r="RBZ46" s="191"/>
      <c r="RCA46" s="191"/>
      <c r="RCB46" s="191"/>
      <c r="RCC46" s="191"/>
      <c r="RCD46" s="191"/>
      <c r="RCE46" s="191"/>
      <c r="RCF46" s="191"/>
      <c r="RCG46" s="191"/>
      <c r="RCH46" s="191"/>
      <c r="RCI46" s="191"/>
      <c r="RCJ46" s="191"/>
      <c r="RCK46" s="191"/>
      <c r="RCL46" s="191"/>
      <c r="RCM46" s="191"/>
      <c r="RCN46" s="191"/>
      <c r="RCO46" s="191"/>
      <c r="RCP46" s="191"/>
      <c r="RCQ46" s="191"/>
      <c r="RCR46" s="191"/>
      <c r="RCS46" s="191"/>
      <c r="RCT46" s="191"/>
      <c r="RCU46" s="191"/>
      <c r="RCV46" s="191"/>
      <c r="RCW46" s="191"/>
      <c r="RCX46" s="191"/>
      <c r="RCY46" s="191"/>
      <c r="RCZ46" s="191"/>
      <c r="RDA46" s="191"/>
      <c r="RDB46" s="191"/>
      <c r="RDC46" s="191"/>
      <c r="RDD46" s="191"/>
      <c r="RDE46" s="191"/>
      <c r="RDF46" s="191"/>
      <c r="RDG46" s="191"/>
      <c r="RDH46" s="191"/>
      <c r="RDI46" s="191"/>
      <c r="RDJ46" s="191"/>
      <c r="RDK46" s="191"/>
      <c r="RDL46" s="191"/>
      <c r="RDM46" s="191"/>
      <c r="RDN46" s="191"/>
      <c r="RDO46" s="191"/>
      <c r="RDP46" s="191"/>
      <c r="RDQ46" s="191"/>
      <c r="RDR46" s="191"/>
      <c r="RDS46" s="191"/>
      <c r="RDT46" s="191"/>
      <c r="RDU46" s="191"/>
      <c r="RDV46" s="191"/>
      <c r="RDW46" s="191"/>
      <c r="RDX46" s="191"/>
      <c r="RDY46" s="191"/>
      <c r="RDZ46" s="191"/>
      <c r="REA46" s="191"/>
      <c r="REB46" s="191"/>
      <c r="REC46" s="191"/>
      <c r="RED46" s="191"/>
      <c r="REE46" s="191"/>
      <c r="REF46" s="191"/>
      <c r="REG46" s="191"/>
      <c r="REH46" s="191"/>
      <c r="REI46" s="191"/>
      <c r="REJ46" s="191"/>
      <c r="REK46" s="191"/>
      <c r="REL46" s="191"/>
      <c r="REM46" s="191"/>
      <c r="REN46" s="191"/>
      <c r="REO46" s="191"/>
      <c r="REP46" s="191"/>
      <c r="REQ46" s="191"/>
      <c r="RER46" s="191"/>
      <c r="RES46" s="191"/>
      <c r="RET46" s="191"/>
      <c r="REU46" s="191"/>
      <c r="REV46" s="191"/>
      <c r="REW46" s="191"/>
      <c r="REX46" s="191"/>
      <c r="REY46" s="191"/>
      <c r="REZ46" s="191"/>
      <c r="RFA46" s="191"/>
      <c r="RFB46" s="191"/>
      <c r="RFC46" s="191"/>
      <c r="RFD46" s="191"/>
      <c r="RFE46" s="191"/>
      <c r="RFF46" s="191"/>
      <c r="RFG46" s="191"/>
      <c r="RFH46" s="191"/>
      <c r="RFI46" s="191"/>
      <c r="RFJ46" s="191"/>
      <c r="RFK46" s="191"/>
      <c r="RFL46" s="191"/>
      <c r="RFM46" s="191"/>
      <c r="RFN46" s="191"/>
      <c r="RFO46" s="191"/>
      <c r="RFP46" s="191"/>
      <c r="RFQ46" s="191"/>
      <c r="RFR46" s="191"/>
      <c r="RFS46" s="191"/>
      <c r="RFT46" s="191"/>
      <c r="RFU46" s="191"/>
      <c r="RFV46" s="191"/>
      <c r="RFW46" s="191"/>
      <c r="RFX46" s="191"/>
      <c r="RFY46" s="191"/>
      <c r="RFZ46" s="191"/>
      <c r="RGA46" s="191"/>
      <c r="RGB46" s="191"/>
      <c r="RGC46" s="191"/>
      <c r="RGD46" s="191"/>
      <c r="RGE46" s="191"/>
      <c r="RGF46" s="191"/>
      <c r="RGG46" s="191"/>
      <c r="RGH46" s="191"/>
      <c r="RGI46" s="191"/>
      <c r="RGJ46" s="191"/>
      <c r="RGK46" s="191"/>
      <c r="RGL46" s="191"/>
      <c r="RGM46" s="191"/>
      <c r="RGN46" s="191"/>
      <c r="RGO46" s="191"/>
      <c r="RGP46" s="191"/>
      <c r="RGQ46" s="191"/>
      <c r="RGR46" s="191"/>
      <c r="RGS46" s="191"/>
      <c r="RGT46" s="191"/>
      <c r="RGU46" s="191"/>
      <c r="RGV46" s="191"/>
      <c r="RGW46" s="191"/>
      <c r="RGX46" s="191"/>
      <c r="RGY46" s="191"/>
      <c r="RGZ46" s="191"/>
      <c r="RHA46" s="191"/>
      <c r="RHB46" s="191"/>
      <c r="RHC46" s="191"/>
      <c r="RHD46" s="191"/>
      <c r="RHE46" s="191"/>
      <c r="RHF46" s="191"/>
      <c r="RHG46" s="191"/>
      <c r="RHH46" s="191"/>
      <c r="RHI46" s="191"/>
      <c r="RHJ46" s="191"/>
      <c r="RHK46" s="191"/>
      <c r="RHL46" s="191"/>
      <c r="RHM46" s="191"/>
      <c r="RHN46" s="191"/>
      <c r="RHO46" s="191"/>
      <c r="RHP46" s="191"/>
      <c r="RHQ46" s="191"/>
      <c r="RHR46" s="191"/>
      <c r="RHS46" s="191"/>
      <c r="RHT46" s="191"/>
      <c r="RHU46" s="191"/>
      <c r="RHV46" s="191"/>
      <c r="RHW46" s="191"/>
      <c r="RHX46" s="191"/>
      <c r="RHY46" s="191"/>
      <c r="RHZ46" s="191"/>
      <c r="RIA46" s="191"/>
      <c r="RIB46" s="191"/>
      <c r="RIC46" s="191"/>
      <c r="RID46" s="191"/>
      <c r="RIE46" s="191"/>
      <c r="RIF46" s="191"/>
      <c r="RIG46" s="191"/>
      <c r="RIH46" s="191"/>
      <c r="RII46" s="191"/>
      <c r="RIJ46" s="191"/>
      <c r="RIK46" s="191"/>
      <c r="RIL46" s="191"/>
      <c r="RIM46" s="191"/>
      <c r="RIN46" s="191"/>
      <c r="RIO46" s="191"/>
      <c r="RIP46" s="191"/>
      <c r="RIQ46" s="191"/>
      <c r="RIR46" s="191"/>
      <c r="RIS46" s="191"/>
      <c r="RIT46" s="191"/>
      <c r="RIU46" s="191"/>
      <c r="RIV46" s="191"/>
      <c r="RIW46" s="191"/>
      <c r="RIX46" s="191"/>
      <c r="RIY46" s="191"/>
      <c r="RIZ46" s="191"/>
      <c r="RJA46" s="191"/>
      <c r="RJB46" s="191"/>
      <c r="RJC46" s="191"/>
      <c r="RJD46" s="191"/>
      <c r="RJE46" s="191"/>
      <c r="RJF46" s="191"/>
      <c r="RJG46" s="191"/>
      <c r="RJH46" s="191"/>
      <c r="RJI46" s="191"/>
      <c r="RJJ46" s="191"/>
      <c r="RJK46" s="191"/>
      <c r="RJL46" s="191"/>
      <c r="RJM46" s="191"/>
      <c r="RJN46" s="191"/>
      <c r="RJO46" s="191"/>
      <c r="RJP46" s="191"/>
      <c r="RJQ46" s="191"/>
      <c r="RJR46" s="191"/>
      <c r="RJS46" s="191"/>
      <c r="RJT46" s="191"/>
      <c r="RJU46" s="191"/>
      <c r="RJV46" s="191"/>
      <c r="RJW46" s="191"/>
      <c r="RJX46" s="191"/>
      <c r="RJY46" s="191"/>
      <c r="RJZ46" s="191"/>
      <c r="RKA46" s="191"/>
      <c r="RKB46" s="191"/>
      <c r="RKC46" s="191"/>
      <c r="RKD46" s="191"/>
      <c r="RKE46" s="191"/>
      <c r="RKF46" s="191"/>
      <c r="RKG46" s="191"/>
      <c r="RKH46" s="191"/>
      <c r="RKI46" s="191"/>
      <c r="RKJ46" s="191"/>
      <c r="RKK46" s="191"/>
      <c r="RKL46" s="191"/>
      <c r="RKM46" s="191"/>
      <c r="RKN46" s="191"/>
      <c r="RKO46" s="191"/>
      <c r="RKP46" s="191"/>
      <c r="RKQ46" s="191"/>
      <c r="RKR46" s="191"/>
      <c r="RKS46" s="191"/>
      <c r="RKT46" s="191"/>
      <c r="RKU46" s="191"/>
      <c r="RKV46" s="191"/>
      <c r="RKW46" s="191"/>
      <c r="RKX46" s="191"/>
      <c r="RKY46" s="191"/>
      <c r="RKZ46" s="191"/>
      <c r="RLA46" s="191"/>
      <c r="RLB46" s="191"/>
      <c r="RLC46" s="191"/>
      <c r="RLD46" s="191"/>
      <c r="RLE46" s="191"/>
      <c r="RLF46" s="191"/>
      <c r="RLG46" s="191"/>
      <c r="RLH46" s="191"/>
      <c r="RLI46" s="191"/>
      <c r="RLJ46" s="191"/>
      <c r="RLK46" s="191"/>
      <c r="RLL46" s="191"/>
      <c r="RLM46" s="191"/>
      <c r="RLN46" s="191"/>
      <c r="RLO46" s="191"/>
      <c r="RLP46" s="191"/>
      <c r="RLQ46" s="191"/>
      <c r="RLR46" s="191"/>
      <c r="RLS46" s="191"/>
      <c r="RLT46" s="191"/>
      <c r="RLU46" s="191"/>
      <c r="RLV46" s="191"/>
      <c r="RLW46" s="191"/>
      <c r="RLX46" s="191"/>
      <c r="RLY46" s="191"/>
      <c r="RLZ46" s="191"/>
      <c r="RMA46" s="191"/>
      <c r="RMB46" s="191"/>
      <c r="RMC46" s="191"/>
      <c r="RMD46" s="191"/>
      <c r="RME46" s="191"/>
      <c r="RMF46" s="191"/>
      <c r="RMG46" s="191"/>
      <c r="RMH46" s="191"/>
      <c r="RMI46" s="191"/>
      <c r="RMJ46" s="191"/>
      <c r="RMK46" s="191"/>
      <c r="RML46" s="191"/>
      <c r="RMM46" s="191"/>
      <c r="RMN46" s="191"/>
      <c r="RMO46" s="191"/>
      <c r="RMP46" s="191"/>
      <c r="RMQ46" s="191"/>
      <c r="RMR46" s="191"/>
      <c r="RMS46" s="191"/>
      <c r="RMT46" s="191"/>
      <c r="RMU46" s="191"/>
      <c r="RMV46" s="191"/>
      <c r="RMW46" s="191"/>
      <c r="RMX46" s="191"/>
      <c r="RMY46" s="191"/>
      <c r="RMZ46" s="191"/>
      <c r="RNA46" s="191"/>
      <c r="RNB46" s="191"/>
      <c r="RNC46" s="191"/>
      <c r="RND46" s="191"/>
      <c r="RNE46" s="191"/>
      <c r="RNF46" s="191"/>
      <c r="RNG46" s="191"/>
      <c r="RNH46" s="191"/>
      <c r="RNI46" s="191"/>
      <c r="RNJ46" s="191"/>
      <c r="RNK46" s="191"/>
      <c r="RNL46" s="191"/>
      <c r="RNM46" s="191"/>
      <c r="RNN46" s="191"/>
      <c r="RNO46" s="191"/>
      <c r="RNP46" s="191"/>
      <c r="RNQ46" s="191"/>
      <c r="RNR46" s="191"/>
      <c r="RNS46" s="191"/>
      <c r="RNT46" s="191"/>
      <c r="RNU46" s="191"/>
      <c r="RNV46" s="191"/>
      <c r="RNW46" s="191"/>
      <c r="RNX46" s="191"/>
      <c r="RNY46" s="191"/>
      <c r="RNZ46" s="191"/>
      <c r="ROA46" s="191"/>
      <c r="ROB46" s="191"/>
      <c r="ROC46" s="191"/>
      <c r="ROD46" s="191"/>
      <c r="ROE46" s="191"/>
      <c r="ROF46" s="191"/>
      <c r="ROG46" s="191"/>
      <c r="ROH46" s="191"/>
      <c r="ROI46" s="191"/>
      <c r="ROJ46" s="191"/>
      <c r="ROK46" s="191"/>
      <c r="ROL46" s="191"/>
      <c r="ROM46" s="191"/>
      <c r="RON46" s="191"/>
      <c r="ROO46" s="191"/>
      <c r="ROP46" s="191"/>
      <c r="ROQ46" s="191"/>
      <c r="ROR46" s="191"/>
      <c r="ROS46" s="191"/>
      <c r="ROT46" s="191"/>
      <c r="ROU46" s="191"/>
      <c r="ROV46" s="191"/>
      <c r="ROW46" s="191"/>
      <c r="ROX46" s="191"/>
      <c r="ROY46" s="191"/>
      <c r="ROZ46" s="191"/>
      <c r="RPA46" s="191"/>
      <c r="RPB46" s="191"/>
      <c r="RPC46" s="191"/>
      <c r="RPD46" s="191"/>
      <c r="RPE46" s="191"/>
      <c r="RPF46" s="191"/>
      <c r="RPG46" s="191"/>
      <c r="RPH46" s="191"/>
      <c r="RPI46" s="191"/>
      <c r="RPJ46" s="191"/>
      <c r="RPK46" s="191"/>
      <c r="RPL46" s="191"/>
      <c r="RPM46" s="191"/>
      <c r="RPN46" s="191"/>
      <c r="RPO46" s="191"/>
      <c r="RPP46" s="191"/>
      <c r="RPQ46" s="191"/>
      <c r="RPR46" s="191"/>
      <c r="RPS46" s="191"/>
      <c r="RPT46" s="191"/>
      <c r="RPU46" s="191"/>
      <c r="RPV46" s="191"/>
      <c r="RPW46" s="191"/>
      <c r="RPX46" s="191"/>
      <c r="RPY46" s="191"/>
      <c r="RPZ46" s="191"/>
      <c r="RQA46" s="191"/>
      <c r="RQB46" s="191"/>
      <c r="RQC46" s="191"/>
      <c r="RQD46" s="191"/>
      <c r="RQE46" s="191"/>
      <c r="RQF46" s="191"/>
      <c r="RQG46" s="191"/>
      <c r="RQH46" s="191"/>
      <c r="RQI46" s="191"/>
      <c r="RQJ46" s="191"/>
      <c r="RQK46" s="191"/>
      <c r="RQL46" s="191"/>
      <c r="RQM46" s="191"/>
      <c r="RQN46" s="191"/>
      <c r="RQO46" s="191"/>
      <c r="RQP46" s="191"/>
      <c r="RQQ46" s="191"/>
      <c r="RQR46" s="191"/>
      <c r="RQS46" s="191"/>
      <c r="RQT46" s="191"/>
      <c r="RQU46" s="191"/>
      <c r="RQV46" s="191"/>
      <c r="RQW46" s="191"/>
      <c r="RQX46" s="191"/>
      <c r="RQY46" s="191"/>
      <c r="RQZ46" s="191"/>
      <c r="RRA46" s="191"/>
      <c r="RRB46" s="191"/>
      <c r="RRC46" s="191"/>
      <c r="RRD46" s="191"/>
      <c r="RRE46" s="191"/>
      <c r="RRF46" s="191"/>
      <c r="RRG46" s="191"/>
      <c r="RRH46" s="191"/>
      <c r="RRI46" s="191"/>
      <c r="RRJ46" s="191"/>
      <c r="RRK46" s="191"/>
      <c r="RRL46" s="191"/>
      <c r="RRM46" s="191"/>
      <c r="RRN46" s="191"/>
      <c r="RRO46" s="191"/>
      <c r="RRP46" s="191"/>
      <c r="RRQ46" s="191"/>
      <c r="RRR46" s="191"/>
      <c r="RRS46" s="191"/>
      <c r="RRT46" s="191"/>
      <c r="RRU46" s="191"/>
      <c r="RRV46" s="191"/>
      <c r="RRW46" s="191"/>
      <c r="RRX46" s="191"/>
      <c r="RRY46" s="191"/>
      <c r="RRZ46" s="191"/>
      <c r="RSA46" s="191"/>
      <c r="RSB46" s="191"/>
      <c r="RSC46" s="191"/>
      <c r="RSD46" s="191"/>
      <c r="RSE46" s="191"/>
      <c r="RSF46" s="191"/>
      <c r="RSG46" s="191"/>
      <c r="RSH46" s="191"/>
      <c r="RSI46" s="191"/>
      <c r="RSJ46" s="191"/>
      <c r="RSK46" s="191"/>
      <c r="RSL46" s="191"/>
      <c r="RSM46" s="191"/>
      <c r="RSN46" s="191"/>
      <c r="RSO46" s="191"/>
      <c r="RSP46" s="191"/>
      <c r="RSQ46" s="191"/>
      <c r="RSR46" s="191"/>
      <c r="RSS46" s="191"/>
      <c r="RST46" s="191"/>
      <c r="RSU46" s="191"/>
      <c r="RSV46" s="191"/>
      <c r="RSW46" s="191"/>
      <c r="RSX46" s="191"/>
      <c r="RSY46" s="191"/>
      <c r="RSZ46" s="191"/>
      <c r="RTA46" s="191"/>
      <c r="RTB46" s="191"/>
      <c r="RTC46" s="191"/>
      <c r="RTD46" s="191"/>
      <c r="RTE46" s="191"/>
      <c r="RTF46" s="191"/>
      <c r="RTG46" s="191"/>
      <c r="RTH46" s="191"/>
      <c r="RTI46" s="191"/>
      <c r="RTJ46" s="191"/>
      <c r="RTK46" s="191"/>
      <c r="RTL46" s="191"/>
      <c r="RTM46" s="191"/>
      <c r="RTN46" s="191"/>
      <c r="RTO46" s="191"/>
      <c r="RTP46" s="191"/>
      <c r="RTQ46" s="191"/>
      <c r="RTR46" s="191"/>
      <c r="RTS46" s="191"/>
      <c r="RTT46" s="191"/>
      <c r="RTU46" s="191"/>
      <c r="RTV46" s="191"/>
      <c r="RTW46" s="191"/>
      <c r="RTX46" s="191"/>
      <c r="RTY46" s="191"/>
      <c r="RTZ46" s="191"/>
      <c r="RUA46" s="191"/>
      <c r="RUB46" s="191"/>
      <c r="RUC46" s="191"/>
      <c r="RUD46" s="191"/>
      <c r="RUE46" s="191"/>
      <c r="RUF46" s="191"/>
      <c r="RUG46" s="191"/>
      <c r="RUH46" s="191"/>
      <c r="RUI46" s="191"/>
      <c r="RUJ46" s="191"/>
      <c r="RUK46" s="191"/>
      <c r="RUL46" s="191"/>
      <c r="RUM46" s="191"/>
      <c r="RUN46" s="191"/>
      <c r="RUO46" s="191"/>
      <c r="RUP46" s="191"/>
      <c r="RUQ46" s="191"/>
      <c r="RUR46" s="191"/>
      <c r="RUS46" s="191"/>
      <c r="RUT46" s="191"/>
      <c r="RUU46" s="191"/>
      <c r="RUV46" s="191"/>
      <c r="RUW46" s="191"/>
      <c r="RUX46" s="191"/>
      <c r="RUY46" s="191"/>
      <c r="RUZ46" s="191"/>
      <c r="RVA46" s="191"/>
      <c r="RVB46" s="191"/>
      <c r="RVC46" s="191"/>
      <c r="RVD46" s="191"/>
      <c r="RVE46" s="191"/>
      <c r="RVF46" s="191"/>
      <c r="RVG46" s="191"/>
      <c r="RVH46" s="191"/>
      <c r="RVI46" s="191"/>
      <c r="RVJ46" s="191"/>
      <c r="RVK46" s="191"/>
      <c r="RVL46" s="191"/>
      <c r="RVM46" s="191"/>
      <c r="RVN46" s="191"/>
      <c r="RVO46" s="191"/>
      <c r="RVP46" s="191"/>
      <c r="RVQ46" s="191"/>
      <c r="RVR46" s="191"/>
      <c r="RVS46" s="191"/>
      <c r="RVT46" s="191"/>
      <c r="RVU46" s="191"/>
      <c r="RVV46" s="191"/>
      <c r="RVW46" s="191"/>
      <c r="RVX46" s="191"/>
      <c r="RVY46" s="191"/>
      <c r="RVZ46" s="191"/>
      <c r="RWA46" s="191"/>
      <c r="RWB46" s="191"/>
      <c r="RWC46" s="191"/>
      <c r="RWD46" s="191"/>
      <c r="RWE46" s="191"/>
      <c r="RWF46" s="191"/>
      <c r="RWG46" s="191"/>
      <c r="RWH46" s="191"/>
      <c r="RWI46" s="191"/>
      <c r="RWJ46" s="191"/>
      <c r="RWK46" s="191"/>
      <c r="RWL46" s="191"/>
      <c r="RWM46" s="191"/>
      <c r="RWN46" s="191"/>
      <c r="RWO46" s="191"/>
      <c r="RWP46" s="191"/>
      <c r="RWQ46" s="191"/>
      <c r="RWR46" s="191"/>
      <c r="RWS46" s="191"/>
      <c r="RWT46" s="191"/>
      <c r="RWU46" s="191"/>
      <c r="RWV46" s="191"/>
      <c r="RWW46" s="191"/>
      <c r="RWX46" s="191"/>
      <c r="RWY46" s="191"/>
      <c r="RWZ46" s="191"/>
      <c r="RXA46" s="191"/>
      <c r="RXB46" s="191"/>
      <c r="RXC46" s="191"/>
      <c r="RXD46" s="191"/>
      <c r="RXE46" s="191"/>
      <c r="RXF46" s="191"/>
      <c r="RXG46" s="191"/>
      <c r="RXH46" s="191"/>
      <c r="RXI46" s="191"/>
      <c r="RXJ46" s="191"/>
      <c r="RXK46" s="191"/>
      <c r="RXL46" s="191"/>
      <c r="RXM46" s="191"/>
      <c r="RXN46" s="191"/>
      <c r="RXO46" s="191"/>
      <c r="RXP46" s="191"/>
      <c r="RXQ46" s="191"/>
      <c r="RXR46" s="191"/>
      <c r="RXS46" s="191"/>
      <c r="RXT46" s="191"/>
      <c r="RXU46" s="191"/>
      <c r="RXV46" s="191"/>
      <c r="RXW46" s="191"/>
      <c r="RXX46" s="191"/>
      <c r="RXY46" s="191"/>
      <c r="RXZ46" s="191"/>
      <c r="RYA46" s="191"/>
      <c r="RYB46" s="191"/>
      <c r="RYC46" s="191"/>
      <c r="RYD46" s="191"/>
      <c r="RYE46" s="191"/>
      <c r="RYF46" s="191"/>
      <c r="RYG46" s="191"/>
      <c r="RYH46" s="191"/>
      <c r="RYI46" s="191"/>
      <c r="RYJ46" s="191"/>
      <c r="RYK46" s="191"/>
      <c r="RYL46" s="191"/>
      <c r="RYM46" s="191"/>
      <c r="RYN46" s="191"/>
      <c r="RYO46" s="191"/>
      <c r="RYP46" s="191"/>
      <c r="RYQ46" s="191"/>
      <c r="RYR46" s="191"/>
      <c r="RYS46" s="191"/>
      <c r="RYT46" s="191"/>
      <c r="RYU46" s="191"/>
      <c r="RYV46" s="191"/>
      <c r="RYW46" s="191"/>
      <c r="RYX46" s="191"/>
      <c r="RYY46" s="191"/>
      <c r="RYZ46" s="191"/>
      <c r="RZA46" s="191"/>
      <c r="RZB46" s="191"/>
      <c r="RZC46" s="191"/>
      <c r="RZD46" s="191"/>
      <c r="RZE46" s="191"/>
      <c r="RZF46" s="191"/>
      <c r="RZG46" s="191"/>
      <c r="RZH46" s="191"/>
      <c r="RZI46" s="191"/>
      <c r="RZJ46" s="191"/>
      <c r="RZK46" s="191"/>
      <c r="RZL46" s="191"/>
      <c r="RZM46" s="191"/>
      <c r="RZN46" s="191"/>
      <c r="RZO46" s="191"/>
      <c r="RZP46" s="191"/>
      <c r="RZQ46" s="191"/>
      <c r="RZR46" s="191"/>
      <c r="RZS46" s="191"/>
      <c r="RZT46" s="191"/>
      <c r="RZU46" s="191"/>
      <c r="RZV46" s="191"/>
      <c r="RZW46" s="191"/>
      <c r="RZX46" s="191"/>
      <c r="RZY46" s="191"/>
      <c r="RZZ46" s="191"/>
      <c r="SAA46" s="191"/>
      <c r="SAB46" s="191"/>
      <c r="SAC46" s="191"/>
      <c r="SAD46" s="191"/>
      <c r="SAE46" s="191"/>
      <c r="SAF46" s="191"/>
      <c r="SAG46" s="191"/>
      <c r="SAH46" s="191"/>
      <c r="SAI46" s="191"/>
      <c r="SAJ46" s="191"/>
      <c r="SAK46" s="191"/>
      <c r="SAL46" s="191"/>
      <c r="SAM46" s="191"/>
      <c r="SAN46" s="191"/>
      <c r="SAO46" s="191"/>
      <c r="SAP46" s="191"/>
      <c r="SAQ46" s="191"/>
      <c r="SAR46" s="191"/>
      <c r="SAS46" s="191"/>
      <c r="SAT46" s="191"/>
      <c r="SAU46" s="191"/>
      <c r="SAV46" s="191"/>
      <c r="SAW46" s="191"/>
      <c r="SAX46" s="191"/>
      <c r="SAY46" s="191"/>
      <c r="SAZ46" s="191"/>
      <c r="SBA46" s="191"/>
      <c r="SBB46" s="191"/>
      <c r="SBC46" s="191"/>
      <c r="SBD46" s="191"/>
      <c r="SBE46" s="191"/>
      <c r="SBF46" s="191"/>
      <c r="SBG46" s="191"/>
      <c r="SBH46" s="191"/>
      <c r="SBI46" s="191"/>
      <c r="SBJ46" s="191"/>
      <c r="SBK46" s="191"/>
      <c r="SBL46" s="191"/>
      <c r="SBM46" s="191"/>
      <c r="SBN46" s="191"/>
      <c r="SBO46" s="191"/>
      <c r="SBP46" s="191"/>
      <c r="SBQ46" s="191"/>
      <c r="SBR46" s="191"/>
      <c r="SBS46" s="191"/>
      <c r="SBT46" s="191"/>
      <c r="SBU46" s="191"/>
      <c r="SBV46" s="191"/>
      <c r="SBW46" s="191"/>
      <c r="SBX46" s="191"/>
      <c r="SBY46" s="191"/>
      <c r="SBZ46" s="191"/>
      <c r="SCA46" s="191"/>
      <c r="SCB46" s="191"/>
      <c r="SCC46" s="191"/>
      <c r="SCD46" s="191"/>
      <c r="SCE46" s="191"/>
      <c r="SCF46" s="191"/>
      <c r="SCG46" s="191"/>
      <c r="SCH46" s="191"/>
      <c r="SCI46" s="191"/>
      <c r="SCJ46" s="191"/>
      <c r="SCK46" s="191"/>
      <c r="SCL46" s="191"/>
      <c r="SCM46" s="191"/>
      <c r="SCN46" s="191"/>
      <c r="SCO46" s="191"/>
      <c r="SCP46" s="191"/>
      <c r="SCQ46" s="191"/>
      <c r="SCR46" s="191"/>
      <c r="SCS46" s="191"/>
      <c r="SCT46" s="191"/>
      <c r="SCU46" s="191"/>
      <c r="SCV46" s="191"/>
      <c r="SCW46" s="191"/>
      <c r="SCX46" s="191"/>
      <c r="SCY46" s="191"/>
      <c r="SCZ46" s="191"/>
      <c r="SDA46" s="191"/>
      <c r="SDB46" s="191"/>
      <c r="SDC46" s="191"/>
      <c r="SDD46" s="191"/>
      <c r="SDE46" s="191"/>
      <c r="SDF46" s="191"/>
      <c r="SDG46" s="191"/>
      <c r="SDH46" s="191"/>
      <c r="SDI46" s="191"/>
      <c r="SDJ46" s="191"/>
      <c r="SDK46" s="191"/>
      <c r="SDL46" s="191"/>
      <c r="SDM46" s="191"/>
      <c r="SDN46" s="191"/>
      <c r="SDO46" s="191"/>
      <c r="SDP46" s="191"/>
      <c r="SDQ46" s="191"/>
      <c r="SDR46" s="191"/>
      <c r="SDS46" s="191"/>
      <c r="SDT46" s="191"/>
      <c r="SDU46" s="191"/>
      <c r="SDV46" s="191"/>
      <c r="SDW46" s="191"/>
      <c r="SDX46" s="191"/>
      <c r="SDY46" s="191"/>
      <c r="SDZ46" s="191"/>
      <c r="SEA46" s="191"/>
      <c r="SEB46" s="191"/>
      <c r="SEC46" s="191"/>
      <c r="SED46" s="191"/>
      <c r="SEE46" s="191"/>
      <c r="SEF46" s="191"/>
      <c r="SEG46" s="191"/>
      <c r="SEH46" s="191"/>
      <c r="SEI46" s="191"/>
      <c r="SEJ46" s="191"/>
      <c r="SEK46" s="191"/>
      <c r="SEL46" s="191"/>
      <c r="SEM46" s="191"/>
      <c r="SEN46" s="191"/>
      <c r="SEO46" s="191"/>
      <c r="SEP46" s="191"/>
      <c r="SEQ46" s="191"/>
      <c r="SER46" s="191"/>
      <c r="SES46" s="191"/>
      <c r="SET46" s="191"/>
      <c r="SEU46" s="191"/>
      <c r="SEV46" s="191"/>
      <c r="SEW46" s="191"/>
      <c r="SEX46" s="191"/>
      <c r="SEY46" s="191"/>
      <c r="SEZ46" s="191"/>
      <c r="SFA46" s="191"/>
      <c r="SFB46" s="191"/>
      <c r="SFC46" s="191"/>
      <c r="SFD46" s="191"/>
      <c r="SFE46" s="191"/>
      <c r="SFF46" s="191"/>
      <c r="SFG46" s="191"/>
      <c r="SFH46" s="191"/>
      <c r="SFI46" s="191"/>
      <c r="SFJ46" s="191"/>
      <c r="SFK46" s="191"/>
      <c r="SFL46" s="191"/>
      <c r="SFM46" s="191"/>
      <c r="SFN46" s="191"/>
      <c r="SFO46" s="191"/>
      <c r="SFP46" s="191"/>
      <c r="SFQ46" s="191"/>
      <c r="SFR46" s="191"/>
      <c r="SFS46" s="191"/>
      <c r="SFT46" s="191"/>
      <c r="SFU46" s="191"/>
      <c r="SFV46" s="191"/>
      <c r="SFW46" s="191"/>
      <c r="SFX46" s="191"/>
      <c r="SFY46" s="191"/>
      <c r="SFZ46" s="191"/>
      <c r="SGA46" s="191"/>
      <c r="SGB46" s="191"/>
      <c r="SGC46" s="191"/>
      <c r="SGD46" s="191"/>
      <c r="SGE46" s="191"/>
      <c r="SGF46" s="191"/>
      <c r="SGG46" s="191"/>
      <c r="SGH46" s="191"/>
      <c r="SGI46" s="191"/>
      <c r="SGJ46" s="191"/>
      <c r="SGK46" s="191"/>
      <c r="SGL46" s="191"/>
      <c r="SGM46" s="191"/>
      <c r="SGN46" s="191"/>
      <c r="SGO46" s="191"/>
      <c r="SGP46" s="191"/>
      <c r="SGQ46" s="191"/>
      <c r="SGR46" s="191"/>
      <c r="SGS46" s="191"/>
      <c r="SGT46" s="191"/>
      <c r="SGU46" s="191"/>
      <c r="SGV46" s="191"/>
      <c r="SGW46" s="191"/>
      <c r="SGX46" s="191"/>
      <c r="SGY46" s="191"/>
      <c r="SGZ46" s="191"/>
      <c r="SHA46" s="191"/>
      <c r="SHB46" s="191"/>
      <c r="SHC46" s="191"/>
      <c r="SHD46" s="191"/>
      <c r="SHE46" s="191"/>
      <c r="SHF46" s="191"/>
      <c r="SHG46" s="191"/>
      <c r="SHH46" s="191"/>
      <c r="SHI46" s="191"/>
      <c r="SHJ46" s="191"/>
      <c r="SHK46" s="191"/>
      <c r="SHL46" s="191"/>
      <c r="SHM46" s="191"/>
      <c r="SHN46" s="191"/>
      <c r="SHO46" s="191"/>
      <c r="SHP46" s="191"/>
      <c r="SHQ46" s="191"/>
      <c r="SHR46" s="191"/>
      <c r="SHS46" s="191"/>
      <c r="SHT46" s="191"/>
      <c r="SHU46" s="191"/>
      <c r="SHV46" s="191"/>
      <c r="SHW46" s="191"/>
      <c r="SHX46" s="191"/>
      <c r="SHY46" s="191"/>
      <c r="SHZ46" s="191"/>
      <c r="SIA46" s="191"/>
      <c r="SIB46" s="191"/>
      <c r="SIC46" s="191"/>
      <c r="SID46" s="191"/>
      <c r="SIE46" s="191"/>
      <c r="SIF46" s="191"/>
      <c r="SIG46" s="191"/>
      <c r="SIH46" s="191"/>
      <c r="SII46" s="191"/>
      <c r="SIJ46" s="191"/>
      <c r="SIK46" s="191"/>
      <c r="SIL46" s="191"/>
      <c r="SIM46" s="191"/>
      <c r="SIN46" s="191"/>
      <c r="SIO46" s="191"/>
      <c r="SIP46" s="191"/>
      <c r="SIQ46" s="191"/>
      <c r="SIR46" s="191"/>
      <c r="SIS46" s="191"/>
      <c r="SIT46" s="191"/>
      <c r="SIU46" s="191"/>
      <c r="SIV46" s="191"/>
      <c r="SIW46" s="191"/>
      <c r="SIX46" s="191"/>
      <c r="SIY46" s="191"/>
      <c r="SIZ46" s="191"/>
      <c r="SJA46" s="191"/>
      <c r="SJB46" s="191"/>
      <c r="SJC46" s="191"/>
      <c r="SJD46" s="191"/>
      <c r="SJE46" s="191"/>
      <c r="SJF46" s="191"/>
      <c r="SJG46" s="191"/>
      <c r="SJH46" s="191"/>
      <c r="SJI46" s="191"/>
      <c r="SJJ46" s="191"/>
      <c r="SJK46" s="191"/>
      <c r="SJL46" s="191"/>
      <c r="SJM46" s="191"/>
      <c r="SJN46" s="191"/>
      <c r="SJO46" s="191"/>
      <c r="SJP46" s="191"/>
      <c r="SJQ46" s="191"/>
      <c r="SJR46" s="191"/>
      <c r="SJS46" s="191"/>
      <c r="SJT46" s="191"/>
      <c r="SJU46" s="191"/>
      <c r="SJV46" s="191"/>
      <c r="SJW46" s="191"/>
      <c r="SJX46" s="191"/>
      <c r="SJY46" s="191"/>
      <c r="SJZ46" s="191"/>
      <c r="SKA46" s="191"/>
      <c r="SKB46" s="191"/>
      <c r="SKC46" s="191"/>
      <c r="SKD46" s="191"/>
      <c r="SKE46" s="191"/>
      <c r="SKF46" s="191"/>
      <c r="SKG46" s="191"/>
      <c r="SKH46" s="191"/>
      <c r="SKI46" s="191"/>
      <c r="SKJ46" s="191"/>
      <c r="SKK46" s="191"/>
      <c r="SKL46" s="191"/>
      <c r="SKM46" s="191"/>
      <c r="SKN46" s="191"/>
      <c r="SKO46" s="191"/>
      <c r="SKP46" s="191"/>
      <c r="SKQ46" s="191"/>
      <c r="SKR46" s="191"/>
      <c r="SKS46" s="191"/>
      <c r="SKT46" s="191"/>
      <c r="SKU46" s="191"/>
      <c r="SKV46" s="191"/>
      <c r="SKW46" s="191"/>
      <c r="SKX46" s="191"/>
      <c r="SKY46" s="191"/>
      <c r="SKZ46" s="191"/>
      <c r="SLA46" s="191"/>
      <c r="SLB46" s="191"/>
      <c r="SLC46" s="191"/>
      <c r="SLD46" s="191"/>
      <c r="SLE46" s="191"/>
      <c r="SLF46" s="191"/>
      <c r="SLG46" s="191"/>
      <c r="SLH46" s="191"/>
      <c r="SLI46" s="191"/>
      <c r="SLJ46" s="191"/>
      <c r="SLK46" s="191"/>
      <c r="SLL46" s="191"/>
      <c r="SLM46" s="191"/>
      <c r="SLN46" s="191"/>
      <c r="SLO46" s="191"/>
      <c r="SLP46" s="191"/>
      <c r="SLQ46" s="191"/>
      <c r="SLR46" s="191"/>
      <c r="SLS46" s="191"/>
      <c r="SLT46" s="191"/>
      <c r="SLU46" s="191"/>
      <c r="SLV46" s="191"/>
      <c r="SLW46" s="191"/>
      <c r="SLX46" s="191"/>
      <c r="SLY46" s="191"/>
      <c r="SLZ46" s="191"/>
      <c r="SMA46" s="191"/>
      <c r="SMB46" s="191"/>
      <c r="SMC46" s="191"/>
      <c r="SMD46" s="191"/>
      <c r="SME46" s="191"/>
      <c r="SMF46" s="191"/>
      <c r="SMG46" s="191"/>
      <c r="SMH46" s="191"/>
      <c r="SMI46" s="191"/>
      <c r="SMJ46" s="191"/>
      <c r="SMK46" s="191"/>
      <c r="SML46" s="191"/>
      <c r="SMM46" s="191"/>
      <c r="SMN46" s="191"/>
      <c r="SMO46" s="191"/>
      <c r="SMP46" s="191"/>
      <c r="SMQ46" s="191"/>
      <c r="SMR46" s="191"/>
      <c r="SMS46" s="191"/>
      <c r="SMT46" s="191"/>
      <c r="SMU46" s="191"/>
      <c r="SMV46" s="191"/>
      <c r="SMW46" s="191"/>
      <c r="SMX46" s="191"/>
      <c r="SMY46" s="191"/>
      <c r="SMZ46" s="191"/>
      <c r="SNA46" s="191"/>
      <c r="SNB46" s="191"/>
      <c r="SNC46" s="191"/>
      <c r="SND46" s="191"/>
      <c r="SNE46" s="191"/>
      <c r="SNF46" s="191"/>
      <c r="SNG46" s="191"/>
      <c r="SNH46" s="191"/>
      <c r="SNI46" s="191"/>
      <c r="SNJ46" s="191"/>
      <c r="SNK46" s="191"/>
      <c r="SNL46" s="191"/>
      <c r="SNM46" s="191"/>
      <c r="SNN46" s="191"/>
      <c r="SNO46" s="191"/>
      <c r="SNP46" s="191"/>
      <c r="SNQ46" s="191"/>
      <c r="SNR46" s="191"/>
      <c r="SNS46" s="191"/>
      <c r="SNT46" s="191"/>
      <c r="SNU46" s="191"/>
      <c r="SNV46" s="191"/>
      <c r="SNW46" s="191"/>
      <c r="SNX46" s="191"/>
      <c r="SNY46" s="191"/>
      <c r="SNZ46" s="191"/>
      <c r="SOA46" s="191"/>
      <c r="SOB46" s="191"/>
      <c r="SOC46" s="191"/>
      <c r="SOD46" s="191"/>
      <c r="SOE46" s="191"/>
      <c r="SOF46" s="191"/>
      <c r="SOG46" s="191"/>
      <c r="SOH46" s="191"/>
      <c r="SOI46" s="191"/>
      <c r="SOJ46" s="191"/>
      <c r="SOK46" s="191"/>
      <c r="SOL46" s="191"/>
      <c r="SOM46" s="191"/>
      <c r="SON46" s="191"/>
      <c r="SOO46" s="191"/>
      <c r="SOP46" s="191"/>
      <c r="SOQ46" s="191"/>
      <c r="SOR46" s="191"/>
      <c r="SOS46" s="191"/>
      <c r="SOT46" s="191"/>
      <c r="SOU46" s="191"/>
      <c r="SOV46" s="191"/>
      <c r="SOW46" s="191"/>
      <c r="SOX46" s="191"/>
      <c r="SOY46" s="191"/>
      <c r="SOZ46" s="191"/>
      <c r="SPA46" s="191"/>
      <c r="SPB46" s="191"/>
      <c r="SPC46" s="191"/>
      <c r="SPD46" s="191"/>
      <c r="SPE46" s="191"/>
      <c r="SPF46" s="191"/>
      <c r="SPG46" s="191"/>
      <c r="SPH46" s="191"/>
      <c r="SPI46" s="191"/>
      <c r="SPJ46" s="191"/>
      <c r="SPK46" s="191"/>
      <c r="SPL46" s="191"/>
      <c r="SPM46" s="191"/>
      <c r="SPN46" s="191"/>
      <c r="SPO46" s="191"/>
      <c r="SPP46" s="191"/>
      <c r="SPQ46" s="191"/>
      <c r="SPR46" s="191"/>
      <c r="SPS46" s="191"/>
      <c r="SPT46" s="191"/>
      <c r="SPU46" s="191"/>
      <c r="SPV46" s="191"/>
      <c r="SPW46" s="191"/>
      <c r="SPX46" s="191"/>
      <c r="SPY46" s="191"/>
      <c r="SPZ46" s="191"/>
      <c r="SQA46" s="191"/>
      <c r="SQB46" s="191"/>
      <c r="SQC46" s="191"/>
      <c r="SQD46" s="191"/>
      <c r="SQE46" s="191"/>
      <c r="SQF46" s="191"/>
      <c r="SQG46" s="191"/>
      <c r="SQH46" s="191"/>
      <c r="SQI46" s="191"/>
      <c r="SQJ46" s="191"/>
      <c r="SQK46" s="191"/>
      <c r="SQL46" s="191"/>
      <c r="SQM46" s="191"/>
      <c r="SQN46" s="191"/>
      <c r="SQO46" s="191"/>
      <c r="SQP46" s="191"/>
      <c r="SQQ46" s="191"/>
      <c r="SQR46" s="191"/>
      <c r="SQS46" s="191"/>
      <c r="SQT46" s="191"/>
      <c r="SQU46" s="191"/>
      <c r="SQV46" s="191"/>
      <c r="SQW46" s="191"/>
      <c r="SQX46" s="191"/>
      <c r="SQY46" s="191"/>
      <c r="SQZ46" s="191"/>
      <c r="SRA46" s="191"/>
      <c r="SRB46" s="191"/>
      <c r="SRC46" s="191"/>
      <c r="SRD46" s="191"/>
      <c r="SRE46" s="191"/>
      <c r="SRF46" s="191"/>
      <c r="SRG46" s="191"/>
      <c r="SRH46" s="191"/>
      <c r="SRI46" s="191"/>
      <c r="SRJ46" s="191"/>
      <c r="SRK46" s="191"/>
      <c r="SRL46" s="191"/>
      <c r="SRM46" s="191"/>
      <c r="SRN46" s="191"/>
      <c r="SRO46" s="191"/>
      <c r="SRP46" s="191"/>
      <c r="SRQ46" s="191"/>
      <c r="SRR46" s="191"/>
      <c r="SRS46" s="191"/>
      <c r="SRT46" s="191"/>
      <c r="SRU46" s="191"/>
      <c r="SRV46" s="191"/>
      <c r="SRW46" s="191"/>
      <c r="SRX46" s="191"/>
      <c r="SRY46" s="191"/>
      <c r="SRZ46" s="191"/>
      <c r="SSA46" s="191"/>
      <c r="SSB46" s="191"/>
      <c r="SSC46" s="191"/>
      <c r="SSD46" s="191"/>
      <c r="SSE46" s="191"/>
      <c r="SSF46" s="191"/>
      <c r="SSG46" s="191"/>
      <c r="SSH46" s="191"/>
      <c r="SSI46" s="191"/>
      <c r="SSJ46" s="191"/>
      <c r="SSK46" s="191"/>
      <c r="SSL46" s="191"/>
      <c r="SSM46" s="191"/>
      <c r="SSN46" s="191"/>
      <c r="SSO46" s="191"/>
      <c r="SSP46" s="191"/>
      <c r="SSQ46" s="191"/>
      <c r="SSR46" s="191"/>
      <c r="SSS46" s="191"/>
      <c r="SST46" s="191"/>
      <c r="SSU46" s="191"/>
      <c r="SSV46" s="191"/>
      <c r="SSW46" s="191"/>
      <c r="SSX46" s="191"/>
      <c r="SSY46" s="191"/>
      <c r="SSZ46" s="191"/>
      <c r="STA46" s="191"/>
      <c r="STB46" s="191"/>
      <c r="STC46" s="191"/>
      <c r="STD46" s="191"/>
      <c r="STE46" s="191"/>
      <c r="STF46" s="191"/>
      <c r="STG46" s="191"/>
      <c r="STH46" s="191"/>
      <c r="STI46" s="191"/>
      <c r="STJ46" s="191"/>
      <c r="STK46" s="191"/>
      <c r="STL46" s="191"/>
      <c r="STM46" s="191"/>
      <c r="STN46" s="191"/>
      <c r="STO46" s="191"/>
      <c r="STP46" s="191"/>
      <c r="STQ46" s="191"/>
      <c r="STR46" s="191"/>
      <c r="STS46" s="191"/>
      <c r="STT46" s="191"/>
      <c r="STU46" s="191"/>
      <c r="STV46" s="191"/>
      <c r="STW46" s="191"/>
      <c r="STX46" s="191"/>
      <c r="STY46" s="191"/>
      <c r="STZ46" s="191"/>
      <c r="SUA46" s="191"/>
      <c r="SUB46" s="191"/>
      <c r="SUC46" s="191"/>
      <c r="SUD46" s="191"/>
      <c r="SUE46" s="191"/>
      <c r="SUF46" s="191"/>
      <c r="SUG46" s="191"/>
      <c r="SUH46" s="191"/>
      <c r="SUI46" s="191"/>
      <c r="SUJ46" s="191"/>
      <c r="SUK46" s="191"/>
      <c r="SUL46" s="191"/>
      <c r="SUM46" s="191"/>
      <c r="SUN46" s="191"/>
      <c r="SUO46" s="191"/>
      <c r="SUP46" s="191"/>
      <c r="SUQ46" s="191"/>
      <c r="SUR46" s="191"/>
      <c r="SUS46" s="191"/>
      <c r="SUT46" s="191"/>
      <c r="SUU46" s="191"/>
      <c r="SUV46" s="191"/>
      <c r="SUW46" s="191"/>
      <c r="SUX46" s="191"/>
      <c r="SUY46" s="191"/>
      <c r="SUZ46" s="191"/>
      <c r="SVA46" s="191"/>
      <c r="SVB46" s="191"/>
      <c r="SVC46" s="191"/>
      <c r="SVD46" s="191"/>
      <c r="SVE46" s="191"/>
      <c r="SVF46" s="191"/>
      <c r="SVG46" s="191"/>
      <c r="SVH46" s="191"/>
      <c r="SVI46" s="191"/>
      <c r="SVJ46" s="191"/>
      <c r="SVK46" s="191"/>
      <c r="SVL46" s="191"/>
      <c r="SVM46" s="191"/>
      <c r="SVN46" s="191"/>
      <c r="SVO46" s="191"/>
      <c r="SVP46" s="191"/>
      <c r="SVQ46" s="191"/>
      <c r="SVR46" s="191"/>
      <c r="SVS46" s="191"/>
      <c r="SVT46" s="191"/>
      <c r="SVU46" s="191"/>
      <c r="SVV46" s="191"/>
      <c r="SVW46" s="191"/>
      <c r="SVX46" s="191"/>
      <c r="SVY46" s="191"/>
      <c r="SVZ46" s="191"/>
      <c r="SWA46" s="191"/>
      <c r="SWB46" s="191"/>
      <c r="SWC46" s="191"/>
      <c r="SWD46" s="191"/>
      <c r="SWE46" s="191"/>
      <c r="SWF46" s="191"/>
      <c r="SWG46" s="191"/>
      <c r="SWH46" s="191"/>
      <c r="SWI46" s="191"/>
      <c r="SWJ46" s="191"/>
      <c r="SWK46" s="191"/>
      <c r="SWL46" s="191"/>
      <c r="SWM46" s="191"/>
      <c r="SWN46" s="191"/>
      <c r="SWO46" s="191"/>
      <c r="SWP46" s="191"/>
      <c r="SWQ46" s="191"/>
      <c r="SWR46" s="191"/>
      <c r="SWS46" s="191"/>
      <c r="SWT46" s="191"/>
      <c r="SWU46" s="191"/>
      <c r="SWV46" s="191"/>
      <c r="SWW46" s="191"/>
      <c r="SWX46" s="191"/>
      <c r="SWY46" s="191"/>
      <c r="SWZ46" s="191"/>
      <c r="SXA46" s="191"/>
      <c r="SXB46" s="191"/>
      <c r="SXC46" s="191"/>
      <c r="SXD46" s="191"/>
      <c r="SXE46" s="191"/>
      <c r="SXF46" s="191"/>
      <c r="SXG46" s="191"/>
      <c r="SXH46" s="191"/>
      <c r="SXI46" s="191"/>
      <c r="SXJ46" s="191"/>
      <c r="SXK46" s="191"/>
      <c r="SXL46" s="191"/>
      <c r="SXM46" s="191"/>
      <c r="SXN46" s="191"/>
      <c r="SXO46" s="191"/>
      <c r="SXP46" s="191"/>
      <c r="SXQ46" s="191"/>
      <c r="SXR46" s="191"/>
      <c r="SXS46" s="191"/>
      <c r="SXT46" s="191"/>
      <c r="SXU46" s="191"/>
      <c r="SXV46" s="191"/>
      <c r="SXW46" s="191"/>
      <c r="SXX46" s="191"/>
      <c r="SXY46" s="191"/>
      <c r="SXZ46" s="191"/>
      <c r="SYA46" s="191"/>
      <c r="SYB46" s="191"/>
      <c r="SYC46" s="191"/>
      <c r="SYD46" s="191"/>
      <c r="SYE46" s="191"/>
      <c r="SYF46" s="191"/>
      <c r="SYG46" s="191"/>
      <c r="SYH46" s="191"/>
      <c r="SYI46" s="191"/>
      <c r="SYJ46" s="191"/>
      <c r="SYK46" s="191"/>
      <c r="SYL46" s="191"/>
      <c r="SYM46" s="191"/>
      <c r="SYN46" s="191"/>
      <c r="SYO46" s="191"/>
      <c r="SYP46" s="191"/>
      <c r="SYQ46" s="191"/>
      <c r="SYR46" s="191"/>
      <c r="SYS46" s="191"/>
      <c r="SYT46" s="191"/>
      <c r="SYU46" s="191"/>
      <c r="SYV46" s="191"/>
      <c r="SYW46" s="191"/>
      <c r="SYX46" s="191"/>
      <c r="SYY46" s="191"/>
      <c r="SYZ46" s="191"/>
      <c r="SZA46" s="191"/>
      <c r="SZB46" s="191"/>
      <c r="SZC46" s="191"/>
      <c r="SZD46" s="191"/>
      <c r="SZE46" s="191"/>
      <c r="SZF46" s="191"/>
      <c r="SZG46" s="191"/>
      <c r="SZH46" s="191"/>
      <c r="SZI46" s="191"/>
      <c r="SZJ46" s="191"/>
      <c r="SZK46" s="191"/>
      <c r="SZL46" s="191"/>
      <c r="SZM46" s="191"/>
      <c r="SZN46" s="191"/>
      <c r="SZO46" s="191"/>
      <c r="SZP46" s="191"/>
      <c r="SZQ46" s="191"/>
      <c r="SZR46" s="191"/>
      <c r="SZS46" s="191"/>
      <c r="SZT46" s="191"/>
      <c r="SZU46" s="191"/>
      <c r="SZV46" s="191"/>
      <c r="SZW46" s="191"/>
      <c r="SZX46" s="191"/>
      <c r="SZY46" s="191"/>
      <c r="SZZ46" s="191"/>
      <c r="TAA46" s="191"/>
      <c r="TAB46" s="191"/>
      <c r="TAC46" s="191"/>
      <c r="TAD46" s="191"/>
      <c r="TAE46" s="191"/>
      <c r="TAF46" s="191"/>
      <c r="TAG46" s="191"/>
      <c r="TAH46" s="191"/>
      <c r="TAI46" s="191"/>
      <c r="TAJ46" s="191"/>
      <c r="TAK46" s="191"/>
      <c r="TAL46" s="191"/>
      <c r="TAM46" s="191"/>
      <c r="TAN46" s="191"/>
      <c r="TAO46" s="191"/>
      <c r="TAP46" s="191"/>
      <c r="TAQ46" s="191"/>
      <c r="TAR46" s="191"/>
      <c r="TAS46" s="191"/>
      <c r="TAT46" s="191"/>
      <c r="TAU46" s="191"/>
      <c r="TAV46" s="191"/>
      <c r="TAW46" s="191"/>
      <c r="TAX46" s="191"/>
      <c r="TAY46" s="191"/>
      <c r="TAZ46" s="191"/>
      <c r="TBA46" s="191"/>
      <c r="TBB46" s="191"/>
      <c r="TBC46" s="191"/>
      <c r="TBD46" s="191"/>
      <c r="TBE46" s="191"/>
      <c r="TBF46" s="191"/>
      <c r="TBG46" s="191"/>
      <c r="TBH46" s="191"/>
      <c r="TBI46" s="191"/>
      <c r="TBJ46" s="191"/>
      <c r="TBK46" s="191"/>
      <c r="TBL46" s="191"/>
      <c r="TBM46" s="191"/>
      <c r="TBN46" s="191"/>
      <c r="TBO46" s="191"/>
      <c r="TBP46" s="191"/>
      <c r="TBQ46" s="191"/>
      <c r="TBR46" s="191"/>
      <c r="TBS46" s="191"/>
      <c r="TBT46" s="191"/>
      <c r="TBU46" s="191"/>
      <c r="TBV46" s="191"/>
      <c r="TBW46" s="191"/>
      <c r="TBX46" s="191"/>
      <c r="TBY46" s="191"/>
      <c r="TBZ46" s="191"/>
      <c r="TCA46" s="191"/>
      <c r="TCB46" s="191"/>
      <c r="TCC46" s="191"/>
      <c r="TCD46" s="191"/>
      <c r="TCE46" s="191"/>
      <c r="TCF46" s="191"/>
      <c r="TCG46" s="191"/>
      <c r="TCH46" s="191"/>
      <c r="TCI46" s="191"/>
      <c r="TCJ46" s="191"/>
      <c r="TCK46" s="191"/>
      <c r="TCL46" s="191"/>
      <c r="TCM46" s="191"/>
      <c r="TCN46" s="191"/>
      <c r="TCO46" s="191"/>
      <c r="TCP46" s="191"/>
      <c r="TCQ46" s="191"/>
      <c r="TCR46" s="191"/>
      <c r="TCS46" s="191"/>
      <c r="TCT46" s="191"/>
      <c r="TCU46" s="191"/>
      <c r="TCV46" s="191"/>
      <c r="TCW46" s="191"/>
      <c r="TCX46" s="191"/>
      <c r="TCY46" s="191"/>
      <c r="TCZ46" s="191"/>
      <c r="TDA46" s="191"/>
      <c r="TDB46" s="191"/>
      <c r="TDC46" s="191"/>
      <c r="TDD46" s="191"/>
      <c r="TDE46" s="191"/>
      <c r="TDF46" s="191"/>
      <c r="TDG46" s="191"/>
      <c r="TDH46" s="191"/>
      <c r="TDI46" s="191"/>
      <c r="TDJ46" s="191"/>
      <c r="TDK46" s="191"/>
      <c r="TDL46" s="191"/>
      <c r="TDM46" s="191"/>
      <c r="TDN46" s="191"/>
      <c r="TDO46" s="191"/>
      <c r="TDP46" s="191"/>
      <c r="TDQ46" s="191"/>
      <c r="TDR46" s="191"/>
      <c r="TDS46" s="191"/>
      <c r="TDT46" s="191"/>
      <c r="TDU46" s="191"/>
      <c r="TDV46" s="191"/>
      <c r="TDW46" s="191"/>
      <c r="TDX46" s="191"/>
      <c r="TDY46" s="191"/>
      <c r="TDZ46" s="191"/>
      <c r="TEA46" s="191"/>
      <c r="TEB46" s="191"/>
      <c r="TEC46" s="191"/>
      <c r="TED46" s="191"/>
      <c r="TEE46" s="191"/>
      <c r="TEF46" s="191"/>
      <c r="TEG46" s="191"/>
      <c r="TEH46" s="191"/>
      <c r="TEI46" s="191"/>
      <c r="TEJ46" s="191"/>
      <c r="TEK46" s="191"/>
      <c r="TEL46" s="191"/>
      <c r="TEM46" s="191"/>
      <c r="TEN46" s="191"/>
      <c r="TEO46" s="191"/>
      <c r="TEP46" s="191"/>
      <c r="TEQ46" s="191"/>
      <c r="TER46" s="191"/>
      <c r="TES46" s="191"/>
      <c r="TET46" s="191"/>
      <c r="TEU46" s="191"/>
      <c r="TEV46" s="191"/>
      <c r="TEW46" s="191"/>
      <c r="TEX46" s="191"/>
      <c r="TEY46" s="191"/>
      <c r="TEZ46" s="191"/>
      <c r="TFA46" s="191"/>
      <c r="TFB46" s="191"/>
      <c r="TFC46" s="191"/>
      <c r="TFD46" s="191"/>
      <c r="TFE46" s="191"/>
      <c r="TFF46" s="191"/>
      <c r="TFG46" s="191"/>
      <c r="TFH46" s="191"/>
      <c r="TFI46" s="191"/>
      <c r="TFJ46" s="191"/>
      <c r="TFK46" s="191"/>
      <c r="TFL46" s="191"/>
      <c r="TFM46" s="191"/>
      <c r="TFN46" s="191"/>
      <c r="TFO46" s="191"/>
      <c r="TFP46" s="191"/>
      <c r="TFQ46" s="191"/>
      <c r="TFR46" s="191"/>
      <c r="TFS46" s="191"/>
      <c r="TFT46" s="191"/>
      <c r="TFU46" s="191"/>
      <c r="TFV46" s="191"/>
      <c r="TFW46" s="191"/>
      <c r="TFX46" s="191"/>
      <c r="TFY46" s="191"/>
      <c r="TFZ46" s="191"/>
      <c r="TGA46" s="191"/>
      <c r="TGB46" s="191"/>
      <c r="TGC46" s="191"/>
      <c r="TGD46" s="191"/>
      <c r="TGE46" s="191"/>
      <c r="TGF46" s="191"/>
      <c r="TGG46" s="191"/>
      <c r="TGH46" s="191"/>
      <c r="TGI46" s="191"/>
      <c r="TGJ46" s="191"/>
      <c r="TGK46" s="191"/>
      <c r="TGL46" s="191"/>
      <c r="TGM46" s="191"/>
      <c r="TGN46" s="191"/>
      <c r="TGO46" s="191"/>
      <c r="TGP46" s="191"/>
      <c r="TGQ46" s="191"/>
      <c r="TGR46" s="191"/>
      <c r="TGS46" s="191"/>
      <c r="TGT46" s="191"/>
      <c r="TGU46" s="191"/>
      <c r="TGV46" s="191"/>
      <c r="TGW46" s="191"/>
      <c r="TGX46" s="191"/>
      <c r="TGY46" s="191"/>
      <c r="TGZ46" s="191"/>
      <c r="THA46" s="191"/>
      <c r="THB46" s="191"/>
      <c r="THC46" s="191"/>
      <c r="THD46" s="191"/>
      <c r="THE46" s="191"/>
      <c r="THF46" s="191"/>
      <c r="THG46" s="191"/>
      <c r="THH46" s="191"/>
      <c r="THI46" s="191"/>
      <c r="THJ46" s="191"/>
      <c r="THK46" s="191"/>
      <c r="THL46" s="191"/>
      <c r="THM46" s="191"/>
      <c r="THN46" s="191"/>
      <c r="THO46" s="191"/>
      <c r="THP46" s="191"/>
      <c r="THQ46" s="191"/>
      <c r="THR46" s="191"/>
      <c r="THS46" s="191"/>
      <c r="THT46" s="191"/>
      <c r="THU46" s="191"/>
      <c r="THV46" s="191"/>
      <c r="THW46" s="191"/>
      <c r="THX46" s="191"/>
      <c r="THY46" s="191"/>
      <c r="THZ46" s="191"/>
      <c r="TIA46" s="191"/>
      <c r="TIB46" s="191"/>
      <c r="TIC46" s="191"/>
      <c r="TID46" s="191"/>
      <c r="TIE46" s="191"/>
      <c r="TIF46" s="191"/>
      <c r="TIG46" s="191"/>
      <c r="TIH46" s="191"/>
      <c r="TII46" s="191"/>
      <c r="TIJ46" s="191"/>
      <c r="TIK46" s="191"/>
      <c r="TIL46" s="191"/>
      <c r="TIM46" s="191"/>
      <c r="TIN46" s="191"/>
      <c r="TIO46" s="191"/>
      <c r="TIP46" s="191"/>
      <c r="TIQ46" s="191"/>
      <c r="TIR46" s="191"/>
      <c r="TIS46" s="191"/>
      <c r="TIT46" s="191"/>
      <c r="TIU46" s="191"/>
      <c r="TIV46" s="191"/>
      <c r="TIW46" s="191"/>
      <c r="TIX46" s="191"/>
      <c r="TIY46" s="191"/>
      <c r="TIZ46" s="191"/>
      <c r="TJA46" s="191"/>
      <c r="TJB46" s="191"/>
      <c r="TJC46" s="191"/>
      <c r="TJD46" s="191"/>
      <c r="TJE46" s="191"/>
      <c r="TJF46" s="191"/>
      <c r="TJG46" s="191"/>
      <c r="TJH46" s="191"/>
      <c r="TJI46" s="191"/>
      <c r="TJJ46" s="191"/>
      <c r="TJK46" s="191"/>
      <c r="TJL46" s="191"/>
      <c r="TJM46" s="191"/>
      <c r="TJN46" s="191"/>
      <c r="TJO46" s="191"/>
      <c r="TJP46" s="191"/>
      <c r="TJQ46" s="191"/>
      <c r="TJR46" s="191"/>
      <c r="TJS46" s="191"/>
      <c r="TJT46" s="191"/>
      <c r="TJU46" s="191"/>
      <c r="TJV46" s="191"/>
      <c r="TJW46" s="191"/>
      <c r="TJX46" s="191"/>
      <c r="TJY46" s="191"/>
      <c r="TJZ46" s="191"/>
      <c r="TKA46" s="191"/>
      <c r="TKB46" s="191"/>
      <c r="TKC46" s="191"/>
      <c r="TKD46" s="191"/>
      <c r="TKE46" s="191"/>
      <c r="TKF46" s="191"/>
      <c r="TKG46" s="191"/>
      <c r="TKH46" s="191"/>
      <c r="TKI46" s="191"/>
      <c r="TKJ46" s="191"/>
      <c r="TKK46" s="191"/>
      <c r="TKL46" s="191"/>
      <c r="TKM46" s="191"/>
      <c r="TKN46" s="191"/>
      <c r="TKO46" s="191"/>
      <c r="TKP46" s="191"/>
      <c r="TKQ46" s="191"/>
      <c r="TKR46" s="191"/>
      <c r="TKS46" s="191"/>
      <c r="TKT46" s="191"/>
      <c r="TKU46" s="191"/>
      <c r="TKV46" s="191"/>
      <c r="TKW46" s="191"/>
      <c r="TKX46" s="191"/>
      <c r="TKY46" s="191"/>
      <c r="TKZ46" s="191"/>
      <c r="TLA46" s="191"/>
      <c r="TLB46" s="191"/>
      <c r="TLC46" s="191"/>
      <c r="TLD46" s="191"/>
      <c r="TLE46" s="191"/>
      <c r="TLF46" s="191"/>
      <c r="TLG46" s="191"/>
      <c r="TLH46" s="191"/>
      <c r="TLI46" s="191"/>
      <c r="TLJ46" s="191"/>
      <c r="TLK46" s="191"/>
      <c r="TLL46" s="191"/>
      <c r="TLM46" s="191"/>
      <c r="TLN46" s="191"/>
      <c r="TLO46" s="191"/>
      <c r="TLP46" s="191"/>
      <c r="TLQ46" s="191"/>
      <c r="TLR46" s="191"/>
      <c r="TLS46" s="191"/>
      <c r="TLT46" s="191"/>
      <c r="TLU46" s="191"/>
      <c r="TLV46" s="191"/>
      <c r="TLW46" s="191"/>
      <c r="TLX46" s="191"/>
      <c r="TLY46" s="191"/>
      <c r="TLZ46" s="191"/>
      <c r="TMA46" s="191"/>
      <c r="TMB46" s="191"/>
      <c r="TMC46" s="191"/>
      <c r="TMD46" s="191"/>
      <c r="TME46" s="191"/>
      <c r="TMF46" s="191"/>
      <c r="TMG46" s="191"/>
      <c r="TMH46" s="191"/>
      <c r="TMI46" s="191"/>
      <c r="TMJ46" s="191"/>
      <c r="TMK46" s="191"/>
      <c r="TML46" s="191"/>
      <c r="TMM46" s="191"/>
      <c r="TMN46" s="191"/>
      <c r="TMO46" s="191"/>
      <c r="TMP46" s="191"/>
      <c r="TMQ46" s="191"/>
      <c r="TMR46" s="191"/>
      <c r="TMS46" s="191"/>
      <c r="TMT46" s="191"/>
      <c r="TMU46" s="191"/>
      <c r="TMV46" s="191"/>
      <c r="TMW46" s="191"/>
      <c r="TMX46" s="191"/>
      <c r="TMY46" s="191"/>
      <c r="TMZ46" s="191"/>
      <c r="TNA46" s="191"/>
      <c r="TNB46" s="191"/>
      <c r="TNC46" s="191"/>
      <c r="TND46" s="191"/>
      <c r="TNE46" s="191"/>
      <c r="TNF46" s="191"/>
      <c r="TNG46" s="191"/>
      <c r="TNH46" s="191"/>
      <c r="TNI46" s="191"/>
      <c r="TNJ46" s="191"/>
      <c r="TNK46" s="191"/>
      <c r="TNL46" s="191"/>
      <c r="TNM46" s="191"/>
      <c r="TNN46" s="191"/>
      <c r="TNO46" s="191"/>
      <c r="TNP46" s="191"/>
      <c r="TNQ46" s="191"/>
      <c r="TNR46" s="191"/>
      <c r="TNS46" s="191"/>
      <c r="TNT46" s="191"/>
      <c r="TNU46" s="191"/>
      <c r="TNV46" s="191"/>
      <c r="TNW46" s="191"/>
      <c r="TNX46" s="191"/>
      <c r="TNY46" s="191"/>
      <c r="TNZ46" s="191"/>
      <c r="TOA46" s="191"/>
      <c r="TOB46" s="191"/>
      <c r="TOC46" s="191"/>
      <c r="TOD46" s="191"/>
      <c r="TOE46" s="191"/>
      <c r="TOF46" s="191"/>
      <c r="TOG46" s="191"/>
      <c r="TOH46" s="191"/>
      <c r="TOI46" s="191"/>
      <c r="TOJ46" s="191"/>
      <c r="TOK46" s="191"/>
      <c r="TOL46" s="191"/>
      <c r="TOM46" s="191"/>
      <c r="TON46" s="191"/>
      <c r="TOO46" s="191"/>
      <c r="TOP46" s="191"/>
      <c r="TOQ46" s="191"/>
      <c r="TOR46" s="191"/>
      <c r="TOS46" s="191"/>
      <c r="TOT46" s="191"/>
      <c r="TOU46" s="191"/>
      <c r="TOV46" s="191"/>
      <c r="TOW46" s="191"/>
      <c r="TOX46" s="191"/>
      <c r="TOY46" s="191"/>
      <c r="TOZ46" s="191"/>
      <c r="TPA46" s="191"/>
      <c r="TPB46" s="191"/>
      <c r="TPC46" s="191"/>
      <c r="TPD46" s="191"/>
      <c r="TPE46" s="191"/>
      <c r="TPF46" s="191"/>
      <c r="TPG46" s="191"/>
      <c r="TPH46" s="191"/>
      <c r="TPI46" s="191"/>
      <c r="TPJ46" s="191"/>
      <c r="TPK46" s="191"/>
      <c r="TPL46" s="191"/>
      <c r="TPM46" s="191"/>
      <c r="TPN46" s="191"/>
      <c r="TPO46" s="191"/>
      <c r="TPP46" s="191"/>
      <c r="TPQ46" s="191"/>
      <c r="TPR46" s="191"/>
      <c r="TPS46" s="191"/>
      <c r="TPT46" s="191"/>
      <c r="TPU46" s="191"/>
      <c r="TPV46" s="191"/>
      <c r="TPW46" s="191"/>
      <c r="TPX46" s="191"/>
      <c r="TPY46" s="191"/>
      <c r="TPZ46" s="191"/>
      <c r="TQA46" s="191"/>
      <c r="TQB46" s="191"/>
      <c r="TQC46" s="191"/>
      <c r="TQD46" s="191"/>
      <c r="TQE46" s="191"/>
      <c r="TQF46" s="191"/>
      <c r="TQG46" s="191"/>
      <c r="TQH46" s="191"/>
      <c r="TQI46" s="191"/>
      <c r="TQJ46" s="191"/>
      <c r="TQK46" s="191"/>
      <c r="TQL46" s="191"/>
      <c r="TQM46" s="191"/>
      <c r="TQN46" s="191"/>
      <c r="TQO46" s="191"/>
      <c r="TQP46" s="191"/>
      <c r="TQQ46" s="191"/>
      <c r="TQR46" s="191"/>
      <c r="TQS46" s="191"/>
      <c r="TQT46" s="191"/>
      <c r="TQU46" s="191"/>
      <c r="TQV46" s="191"/>
      <c r="TQW46" s="191"/>
      <c r="TQX46" s="191"/>
      <c r="TQY46" s="191"/>
      <c r="TQZ46" s="191"/>
      <c r="TRA46" s="191"/>
      <c r="TRB46" s="191"/>
      <c r="TRC46" s="191"/>
      <c r="TRD46" s="191"/>
      <c r="TRE46" s="191"/>
      <c r="TRF46" s="191"/>
      <c r="TRG46" s="191"/>
      <c r="TRH46" s="191"/>
      <c r="TRI46" s="191"/>
      <c r="TRJ46" s="191"/>
      <c r="TRK46" s="191"/>
      <c r="TRL46" s="191"/>
      <c r="TRM46" s="191"/>
      <c r="TRN46" s="191"/>
      <c r="TRO46" s="191"/>
      <c r="TRP46" s="191"/>
      <c r="TRQ46" s="191"/>
      <c r="TRR46" s="191"/>
      <c r="TRS46" s="191"/>
      <c r="TRT46" s="191"/>
      <c r="TRU46" s="191"/>
      <c r="TRV46" s="191"/>
      <c r="TRW46" s="191"/>
      <c r="TRX46" s="191"/>
      <c r="TRY46" s="191"/>
      <c r="TRZ46" s="191"/>
      <c r="TSA46" s="191"/>
      <c r="TSB46" s="191"/>
      <c r="TSC46" s="191"/>
      <c r="TSD46" s="191"/>
      <c r="TSE46" s="191"/>
      <c r="TSF46" s="191"/>
      <c r="TSG46" s="191"/>
      <c r="TSH46" s="191"/>
      <c r="TSI46" s="191"/>
      <c r="TSJ46" s="191"/>
      <c r="TSK46" s="191"/>
      <c r="TSL46" s="191"/>
      <c r="TSM46" s="191"/>
      <c r="TSN46" s="191"/>
      <c r="TSO46" s="191"/>
      <c r="TSP46" s="191"/>
      <c r="TSQ46" s="191"/>
      <c r="TSR46" s="191"/>
      <c r="TSS46" s="191"/>
      <c r="TST46" s="191"/>
      <c r="TSU46" s="191"/>
      <c r="TSV46" s="191"/>
      <c r="TSW46" s="191"/>
      <c r="TSX46" s="191"/>
      <c r="TSY46" s="191"/>
      <c r="TSZ46" s="191"/>
      <c r="TTA46" s="191"/>
      <c r="TTB46" s="191"/>
      <c r="TTC46" s="191"/>
      <c r="TTD46" s="191"/>
      <c r="TTE46" s="191"/>
      <c r="TTF46" s="191"/>
      <c r="TTG46" s="191"/>
      <c r="TTH46" s="191"/>
      <c r="TTI46" s="191"/>
      <c r="TTJ46" s="191"/>
      <c r="TTK46" s="191"/>
      <c r="TTL46" s="191"/>
      <c r="TTM46" s="191"/>
      <c r="TTN46" s="191"/>
      <c r="TTO46" s="191"/>
      <c r="TTP46" s="191"/>
      <c r="TTQ46" s="191"/>
      <c r="TTR46" s="191"/>
      <c r="TTS46" s="191"/>
      <c r="TTT46" s="191"/>
      <c r="TTU46" s="191"/>
      <c r="TTV46" s="191"/>
      <c r="TTW46" s="191"/>
      <c r="TTX46" s="191"/>
      <c r="TTY46" s="191"/>
      <c r="TTZ46" s="191"/>
      <c r="TUA46" s="191"/>
      <c r="TUB46" s="191"/>
      <c r="TUC46" s="191"/>
      <c r="TUD46" s="191"/>
      <c r="TUE46" s="191"/>
      <c r="TUF46" s="191"/>
      <c r="TUG46" s="191"/>
      <c r="TUH46" s="191"/>
      <c r="TUI46" s="191"/>
      <c r="TUJ46" s="191"/>
      <c r="TUK46" s="191"/>
      <c r="TUL46" s="191"/>
      <c r="TUM46" s="191"/>
      <c r="TUN46" s="191"/>
      <c r="TUO46" s="191"/>
      <c r="TUP46" s="191"/>
      <c r="TUQ46" s="191"/>
      <c r="TUR46" s="191"/>
      <c r="TUS46" s="191"/>
      <c r="TUT46" s="191"/>
      <c r="TUU46" s="191"/>
      <c r="TUV46" s="191"/>
      <c r="TUW46" s="191"/>
      <c r="TUX46" s="191"/>
      <c r="TUY46" s="191"/>
      <c r="TUZ46" s="191"/>
      <c r="TVA46" s="191"/>
      <c r="TVB46" s="191"/>
      <c r="TVC46" s="191"/>
      <c r="TVD46" s="191"/>
      <c r="TVE46" s="191"/>
      <c r="TVF46" s="191"/>
      <c r="TVG46" s="191"/>
      <c r="TVH46" s="191"/>
      <c r="TVI46" s="191"/>
      <c r="TVJ46" s="191"/>
      <c r="TVK46" s="191"/>
      <c r="TVL46" s="191"/>
      <c r="TVM46" s="191"/>
      <c r="TVN46" s="191"/>
      <c r="TVO46" s="191"/>
      <c r="TVP46" s="191"/>
      <c r="TVQ46" s="191"/>
      <c r="TVR46" s="191"/>
      <c r="TVS46" s="191"/>
      <c r="TVT46" s="191"/>
      <c r="TVU46" s="191"/>
      <c r="TVV46" s="191"/>
      <c r="TVW46" s="191"/>
      <c r="TVX46" s="191"/>
      <c r="TVY46" s="191"/>
      <c r="TVZ46" s="191"/>
      <c r="TWA46" s="191"/>
      <c r="TWB46" s="191"/>
      <c r="TWC46" s="191"/>
      <c r="TWD46" s="191"/>
      <c r="TWE46" s="191"/>
      <c r="TWF46" s="191"/>
      <c r="TWG46" s="191"/>
      <c r="TWH46" s="191"/>
      <c r="TWI46" s="191"/>
      <c r="TWJ46" s="191"/>
      <c r="TWK46" s="191"/>
      <c r="TWL46" s="191"/>
      <c r="TWM46" s="191"/>
      <c r="TWN46" s="191"/>
      <c r="TWO46" s="191"/>
      <c r="TWP46" s="191"/>
      <c r="TWQ46" s="191"/>
      <c r="TWR46" s="191"/>
      <c r="TWS46" s="191"/>
      <c r="TWT46" s="191"/>
      <c r="TWU46" s="191"/>
      <c r="TWV46" s="191"/>
      <c r="TWW46" s="191"/>
      <c r="TWX46" s="191"/>
      <c r="TWY46" s="191"/>
      <c r="TWZ46" s="191"/>
      <c r="TXA46" s="191"/>
      <c r="TXB46" s="191"/>
      <c r="TXC46" s="191"/>
      <c r="TXD46" s="191"/>
      <c r="TXE46" s="191"/>
      <c r="TXF46" s="191"/>
      <c r="TXG46" s="191"/>
      <c r="TXH46" s="191"/>
      <c r="TXI46" s="191"/>
      <c r="TXJ46" s="191"/>
      <c r="TXK46" s="191"/>
      <c r="TXL46" s="191"/>
      <c r="TXM46" s="191"/>
      <c r="TXN46" s="191"/>
      <c r="TXO46" s="191"/>
      <c r="TXP46" s="191"/>
      <c r="TXQ46" s="191"/>
      <c r="TXR46" s="191"/>
      <c r="TXS46" s="191"/>
      <c r="TXT46" s="191"/>
      <c r="TXU46" s="191"/>
      <c r="TXV46" s="191"/>
      <c r="TXW46" s="191"/>
      <c r="TXX46" s="191"/>
      <c r="TXY46" s="191"/>
      <c r="TXZ46" s="191"/>
      <c r="TYA46" s="191"/>
      <c r="TYB46" s="191"/>
      <c r="TYC46" s="191"/>
      <c r="TYD46" s="191"/>
      <c r="TYE46" s="191"/>
      <c r="TYF46" s="191"/>
      <c r="TYG46" s="191"/>
      <c r="TYH46" s="191"/>
      <c r="TYI46" s="191"/>
      <c r="TYJ46" s="191"/>
      <c r="TYK46" s="191"/>
      <c r="TYL46" s="191"/>
      <c r="TYM46" s="191"/>
      <c r="TYN46" s="191"/>
      <c r="TYO46" s="191"/>
      <c r="TYP46" s="191"/>
      <c r="TYQ46" s="191"/>
      <c r="TYR46" s="191"/>
      <c r="TYS46" s="191"/>
      <c r="TYT46" s="191"/>
      <c r="TYU46" s="191"/>
      <c r="TYV46" s="191"/>
      <c r="TYW46" s="191"/>
      <c r="TYX46" s="191"/>
      <c r="TYY46" s="191"/>
      <c r="TYZ46" s="191"/>
      <c r="TZA46" s="191"/>
      <c r="TZB46" s="191"/>
      <c r="TZC46" s="191"/>
      <c r="TZD46" s="191"/>
      <c r="TZE46" s="191"/>
      <c r="TZF46" s="191"/>
      <c r="TZG46" s="191"/>
      <c r="TZH46" s="191"/>
      <c r="TZI46" s="191"/>
      <c r="TZJ46" s="191"/>
      <c r="TZK46" s="191"/>
      <c r="TZL46" s="191"/>
      <c r="TZM46" s="191"/>
      <c r="TZN46" s="191"/>
      <c r="TZO46" s="191"/>
      <c r="TZP46" s="191"/>
      <c r="TZQ46" s="191"/>
      <c r="TZR46" s="191"/>
      <c r="TZS46" s="191"/>
      <c r="TZT46" s="191"/>
      <c r="TZU46" s="191"/>
      <c r="TZV46" s="191"/>
      <c r="TZW46" s="191"/>
      <c r="TZX46" s="191"/>
      <c r="TZY46" s="191"/>
      <c r="TZZ46" s="191"/>
      <c r="UAA46" s="191"/>
      <c r="UAB46" s="191"/>
      <c r="UAC46" s="191"/>
      <c r="UAD46" s="191"/>
      <c r="UAE46" s="191"/>
      <c r="UAF46" s="191"/>
      <c r="UAG46" s="191"/>
      <c r="UAH46" s="191"/>
      <c r="UAI46" s="191"/>
      <c r="UAJ46" s="191"/>
      <c r="UAK46" s="191"/>
      <c r="UAL46" s="191"/>
      <c r="UAM46" s="191"/>
      <c r="UAN46" s="191"/>
      <c r="UAO46" s="191"/>
      <c r="UAP46" s="191"/>
      <c r="UAQ46" s="191"/>
      <c r="UAR46" s="191"/>
      <c r="UAS46" s="191"/>
      <c r="UAT46" s="191"/>
      <c r="UAU46" s="191"/>
      <c r="UAV46" s="191"/>
      <c r="UAW46" s="191"/>
      <c r="UAX46" s="191"/>
      <c r="UAY46" s="191"/>
      <c r="UAZ46" s="191"/>
      <c r="UBA46" s="191"/>
      <c r="UBB46" s="191"/>
      <c r="UBC46" s="191"/>
      <c r="UBD46" s="191"/>
      <c r="UBE46" s="191"/>
      <c r="UBF46" s="191"/>
      <c r="UBG46" s="191"/>
      <c r="UBH46" s="191"/>
      <c r="UBI46" s="191"/>
      <c r="UBJ46" s="191"/>
      <c r="UBK46" s="191"/>
      <c r="UBL46" s="191"/>
      <c r="UBM46" s="191"/>
      <c r="UBN46" s="191"/>
      <c r="UBO46" s="191"/>
      <c r="UBP46" s="191"/>
      <c r="UBQ46" s="191"/>
      <c r="UBR46" s="191"/>
      <c r="UBS46" s="191"/>
      <c r="UBT46" s="191"/>
      <c r="UBU46" s="191"/>
      <c r="UBV46" s="191"/>
      <c r="UBW46" s="191"/>
      <c r="UBX46" s="191"/>
      <c r="UBY46" s="191"/>
      <c r="UBZ46" s="191"/>
      <c r="UCA46" s="191"/>
      <c r="UCB46" s="191"/>
      <c r="UCC46" s="191"/>
      <c r="UCD46" s="191"/>
      <c r="UCE46" s="191"/>
      <c r="UCF46" s="191"/>
      <c r="UCG46" s="191"/>
      <c r="UCH46" s="191"/>
      <c r="UCI46" s="191"/>
      <c r="UCJ46" s="191"/>
      <c r="UCK46" s="191"/>
      <c r="UCL46" s="191"/>
      <c r="UCM46" s="191"/>
      <c r="UCN46" s="191"/>
      <c r="UCO46" s="191"/>
      <c r="UCP46" s="191"/>
      <c r="UCQ46" s="191"/>
      <c r="UCR46" s="191"/>
      <c r="UCS46" s="191"/>
      <c r="UCT46" s="191"/>
      <c r="UCU46" s="191"/>
      <c r="UCV46" s="191"/>
      <c r="UCW46" s="191"/>
      <c r="UCX46" s="191"/>
      <c r="UCY46" s="191"/>
      <c r="UCZ46" s="191"/>
      <c r="UDA46" s="191"/>
      <c r="UDB46" s="191"/>
      <c r="UDC46" s="191"/>
      <c r="UDD46" s="191"/>
      <c r="UDE46" s="191"/>
      <c r="UDF46" s="191"/>
      <c r="UDG46" s="191"/>
      <c r="UDH46" s="191"/>
      <c r="UDI46" s="191"/>
      <c r="UDJ46" s="191"/>
      <c r="UDK46" s="191"/>
      <c r="UDL46" s="191"/>
      <c r="UDM46" s="191"/>
      <c r="UDN46" s="191"/>
      <c r="UDO46" s="191"/>
      <c r="UDP46" s="191"/>
      <c r="UDQ46" s="191"/>
      <c r="UDR46" s="191"/>
      <c r="UDS46" s="191"/>
      <c r="UDT46" s="191"/>
      <c r="UDU46" s="191"/>
      <c r="UDV46" s="191"/>
      <c r="UDW46" s="191"/>
      <c r="UDX46" s="191"/>
      <c r="UDY46" s="191"/>
      <c r="UDZ46" s="191"/>
      <c r="UEA46" s="191"/>
      <c r="UEB46" s="191"/>
      <c r="UEC46" s="191"/>
      <c r="UED46" s="191"/>
      <c r="UEE46" s="191"/>
      <c r="UEF46" s="191"/>
      <c r="UEG46" s="191"/>
      <c r="UEH46" s="191"/>
      <c r="UEI46" s="191"/>
      <c r="UEJ46" s="191"/>
      <c r="UEK46" s="191"/>
      <c r="UEL46" s="191"/>
      <c r="UEM46" s="191"/>
      <c r="UEN46" s="191"/>
      <c r="UEO46" s="191"/>
      <c r="UEP46" s="191"/>
      <c r="UEQ46" s="191"/>
      <c r="UER46" s="191"/>
      <c r="UES46" s="191"/>
      <c r="UET46" s="191"/>
      <c r="UEU46" s="191"/>
      <c r="UEV46" s="191"/>
      <c r="UEW46" s="191"/>
      <c r="UEX46" s="191"/>
      <c r="UEY46" s="191"/>
      <c r="UEZ46" s="191"/>
      <c r="UFA46" s="191"/>
      <c r="UFB46" s="191"/>
      <c r="UFC46" s="191"/>
      <c r="UFD46" s="191"/>
      <c r="UFE46" s="191"/>
      <c r="UFF46" s="191"/>
      <c r="UFG46" s="191"/>
      <c r="UFH46" s="191"/>
      <c r="UFI46" s="191"/>
      <c r="UFJ46" s="191"/>
      <c r="UFK46" s="191"/>
      <c r="UFL46" s="191"/>
      <c r="UFM46" s="191"/>
      <c r="UFN46" s="191"/>
      <c r="UFO46" s="191"/>
      <c r="UFP46" s="191"/>
      <c r="UFQ46" s="191"/>
      <c r="UFR46" s="191"/>
      <c r="UFS46" s="191"/>
      <c r="UFT46" s="191"/>
      <c r="UFU46" s="191"/>
      <c r="UFV46" s="191"/>
      <c r="UFW46" s="191"/>
      <c r="UFX46" s="191"/>
      <c r="UFY46" s="191"/>
      <c r="UFZ46" s="191"/>
      <c r="UGA46" s="191"/>
      <c r="UGB46" s="191"/>
      <c r="UGC46" s="191"/>
      <c r="UGD46" s="191"/>
      <c r="UGE46" s="191"/>
      <c r="UGF46" s="191"/>
      <c r="UGG46" s="191"/>
      <c r="UGH46" s="191"/>
      <c r="UGI46" s="191"/>
      <c r="UGJ46" s="191"/>
      <c r="UGK46" s="191"/>
      <c r="UGL46" s="191"/>
      <c r="UGM46" s="191"/>
      <c r="UGN46" s="191"/>
      <c r="UGO46" s="191"/>
      <c r="UGP46" s="191"/>
      <c r="UGQ46" s="191"/>
      <c r="UGR46" s="191"/>
      <c r="UGS46" s="191"/>
      <c r="UGT46" s="191"/>
      <c r="UGU46" s="191"/>
      <c r="UGV46" s="191"/>
      <c r="UGW46" s="191"/>
      <c r="UGX46" s="191"/>
      <c r="UGY46" s="191"/>
      <c r="UGZ46" s="191"/>
      <c r="UHA46" s="191"/>
      <c r="UHB46" s="191"/>
      <c r="UHC46" s="191"/>
      <c r="UHD46" s="191"/>
      <c r="UHE46" s="191"/>
      <c r="UHF46" s="191"/>
      <c r="UHG46" s="191"/>
      <c r="UHH46" s="191"/>
      <c r="UHI46" s="191"/>
      <c r="UHJ46" s="191"/>
      <c r="UHK46" s="191"/>
      <c r="UHL46" s="191"/>
      <c r="UHM46" s="191"/>
      <c r="UHN46" s="191"/>
      <c r="UHO46" s="191"/>
      <c r="UHP46" s="191"/>
      <c r="UHQ46" s="191"/>
      <c r="UHR46" s="191"/>
      <c r="UHS46" s="191"/>
      <c r="UHT46" s="191"/>
      <c r="UHU46" s="191"/>
      <c r="UHV46" s="191"/>
      <c r="UHW46" s="191"/>
      <c r="UHX46" s="191"/>
      <c r="UHY46" s="191"/>
      <c r="UHZ46" s="191"/>
      <c r="UIA46" s="191"/>
      <c r="UIB46" s="191"/>
      <c r="UIC46" s="191"/>
      <c r="UID46" s="191"/>
      <c r="UIE46" s="191"/>
      <c r="UIF46" s="191"/>
      <c r="UIG46" s="191"/>
      <c r="UIH46" s="191"/>
      <c r="UII46" s="191"/>
      <c r="UIJ46" s="191"/>
      <c r="UIK46" s="191"/>
      <c r="UIL46" s="191"/>
      <c r="UIM46" s="191"/>
      <c r="UIN46" s="191"/>
      <c r="UIO46" s="191"/>
      <c r="UIP46" s="191"/>
      <c r="UIQ46" s="191"/>
      <c r="UIR46" s="191"/>
      <c r="UIS46" s="191"/>
      <c r="UIT46" s="191"/>
      <c r="UIU46" s="191"/>
      <c r="UIV46" s="191"/>
      <c r="UIW46" s="191"/>
      <c r="UIX46" s="191"/>
      <c r="UIY46" s="191"/>
      <c r="UIZ46" s="191"/>
      <c r="UJA46" s="191"/>
      <c r="UJB46" s="191"/>
      <c r="UJC46" s="191"/>
      <c r="UJD46" s="191"/>
      <c r="UJE46" s="191"/>
      <c r="UJF46" s="191"/>
      <c r="UJG46" s="191"/>
      <c r="UJH46" s="191"/>
      <c r="UJI46" s="191"/>
      <c r="UJJ46" s="191"/>
      <c r="UJK46" s="191"/>
      <c r="UJL46" s="191"/>
      <c r="UJM46" s="191"/>
      <c r="UJN46" s="191"/>
      <c r="UJO46" s="191"/>
      <c r="UJP46" s="191"/>
      <c r="UJQ46" s="191"/>
      <c r="UJR46" s="191"/>
      <c r="UJS46" s="191"/>
      <c r="UJT46" s="191"/>
      <c r="UJU46" s="191"/>
      <c r="UJV46" s="191"/>
      <c r="UJW46" s="191"/>
      <c r="UJX46" s="191"/>
      <c r="UJY46" s="191"/>
      <c r="UJZ46" s="191"/>
      <c r="UKA46" s="191"/>
      <c r="UKB46" s="191"/>
      <c r="UKC46" s="191"/>
      <c r="UKD46" s="191"/>
      <c r="UKE46" s="191"/>
      <c r="UKF46" s="191"/>
      <c r="UKG46" s="191"/>
      <c r="UKH46" s="191"/>
      <c r="UKI46" s="191"/>
      <c r="UKJ46" s="191"/>
      <c r="UKK46" s="191"/>
      <c r="UKL46" s="191"/>
      <c r="UKM46" s="191"/>
      <c r="UKN46" s="191"/>
      <c r="UKO46" s="191"/>
      <c r="UKP46" s="191"/>
      <c r="UKQ46" s="191"/>
      <c r="UKR46" s="191"/>
      <c r="UKS46" s="191"/>
      <c r="UKT46" s="191"/>
      <c r="UKU46" s="191"/>
      <c r="UKV46" s="191"/>
      <c r="UKW46" s="191"/>
      <c r="UKX46" s="191"/>
      <c r="UKY46" s="191"/>
      <c r="UKZ46" s="191"/>
      <c r="ULA46" s="191"/>
      <c r="ULB46" s="191"/>
      <c r="ULC46" s="191"/>
      <c r="ULD46" s="191"/>
      <c r="ULE46" s="191"/>
      <c r="ULF46" s="191"/>
      <c r="ULG46" s="191"/>
      <c r="ULH46" s="191"/>
      <c r="ULI46" s="191"/>
      <c r="ULJ46" s="191"/>
      <c r="ULK46" s="191"/>
      <c r="ULL46" s="191"/>
      <c r="ULM46" s="191"/>
      <c r="ULN46" s="191"/>
      <c r="ULO46" s="191"/>
      <c r="ULP46" s="191"/>
      <c r="ULQ46" s="191"/>
      <c r="ULR46" s="191"/>
      <c r="ULS46" s="191"/>
      <c r="ULT46" s="191"/>
      <c r="ULU46" s="191"/>
      <c r="ULV46" s="191"/>
      <c r="ULW46" s="191"/>
      <c r="ULX46" s="191"/>
      <c r="ULY46" s="191"/>
      <c r="ULZ46" s="191"/>
      <c r="UMA46" s="191"/>
      <c r="UMB46" s="191"/>
      <c r="UMC46" s="191"/>
      <c r="UMD46" s="191"/>
      <c r="UME46" s="191"/>
      <c r="UMF46" s="191"/>
      <c r="UMG46" s="191"/>
      <c r="UMH46" s="191"/>
      <c r="UMI46" s="191"/>
      <c r="UMJ46" s="191"/>
      <c r="UMK46" s="191"/>
      <c r="UML46" s="191"/>
      <c r="UMM46" s="191"/>
      <c r="UMN46" s="191"/>
      <c r="UMO46" s="191"/>
      <c r="UMP46" s="191"/>
      <c r="UMQ46" s="191"/>
      <c r="UMR46" s="191"/>
      <c r="UMS46" s="191"/>
      <c r="UMT46" s="191"/>
      <c r="UMU46" s="191"/>
      <c r="UMV46" s="191"/>
      <c r="UMW46" s="191"/>
      <c r="UMX46" s="191"/>
      <c r="UMY46" s="191"/>
      <c r="UMZ46" s="191"/>
      <c r="UNA46" s="191"/>
      <c r="UNB46" s="191"/>
      <c r="UNC46" s="191"/>
      <c r="UND46" s="191"/>
      <c r="UNE46" s="191"/>
      <c r="UNF46" s="191"/>
      <c r="UNG46" s="191"/>
      <c r="UNH46" s="191"/>
      <c r="UNI46" s="191"/>
      <c r="UNJ46" s="191"/>
      <c r="UNK46" s="191"/>
      <c r="UNL46" s="191"/>
      <c r="UNM46" s="191"/>
      <c r="UNN46" s="191"/>
      <c r="UNO46" s="191"/>
      <c r="UNP46" s="191"/>
      <c r="UNQ46" s="191"/>
      <c r="UNR46" s="191"/>
      <c r="UNS46" s="191"/>
      <c r="UNT46" s="191"/>
      <c r="UNU46" s="191"/>
      <c r="UNV46" s="191"/>
      <c r="UNW46" s="191"/>
      <c r="UNX46" s="191"/>
      <c r="UNY46" s="191"/>
      <c r="UNZ46" s="191"/>
      <c r="UOA46" s="191"/>
      <c r="UOB46" s="191"/>
      <c r="UOC46" s="191"/>
      <c r="UOD46" s="191"/>
      <c r="UOE46" s="191"/>
      <c r="UOF46" s="191"/>
      <c r="UOG46" s="191"/>
      <c r="UOH46" s="191"/>
      <c r="UOI46" s="191"/>
      <c r="UOJ46" s="191"/>
      <c r="UOK46" s="191"/>
      <c r="UOL46" s="191"/>
      <c r="UOM46" s="191"/>
      <c r="UON46" s="191"/>
      <c r="UOO46" s="191"/>
      <c r="UOP46" s="191"/>
      <c r="UOQ46" s="191"/>
      <c r="UOR46" s="191"/>
      <c r="UOS46" s="191"/>
      <c r="UOT46" s="191"/>
      <c r="UOU46" s="191"/>
      <c r="UOV46" s="191"/>
      <c r="UOW46" s="191"/>
      <c r="UOX46" s="191"/>
      <c r="UOY46" s="191"/>
      <c r="UOZ46" s="191"/>
      <c r="UPA46" s="191"/>
      <c r="UPB46" s="191"/>
      <c r="UPC46" s="191"/>
      <c r="UPD46" s="191"/>
      <c r="UPE46" s="191"/>
      <c r="UPF46" s="191"/>
      <c r="UPG46" s="191"/>
      <c r="UPH46" s="191"/>
      <c r="UPI46" s="191"/>
      <c r="UPJ46" s="191"/>
      <c r="UPK46" s="191"/>
      <c r="UPL46" s="191"/>
      <c r="UPM46" s="191"/>
      <c r="UPN46" s="191"/>
      <c r="UPO46" s="191"/>
      <c r="UPP46" s="191"/>
      <c r="UPQ46" s="191"/>
      <c r="UPR46" s="191"/>
      <c r="UPS46" s="191"/>
      <c r="UPT46" s="191"/>
      <c r="UPU46" s="191"/>
      <c r="UPV46" s="191"/>
      <c r="UPW46" s="191"/>
      <c r="UPX46" s="191"/>
      <c r="UPY46" s="191"/>
      <c r="UPZ46" s="191"/>
      <c r="UQA46" s="191"/>
      <c r="UQB46" s="191"/>
      <c r="UQC46" s="191"/>
      <c r="UQD46" s="191"/>
      <c r="UQE46" s="191"/>
      <c r="UQF46" s="191"/>
      <c r="UQG46" s="191"/>
      <c r="UQH46" s="191"/>
      <c r="UQI46" s="191"/>
      <c r="UQJ46" s="191"/>
      <c r="UQK46" s="191"/>
      <c r="UQL46" s="191"/>
      <c r="UQM46" s="191"/>
      <c r="UQN46" s="191"/>
      <c r="UQO46" s="191"/>
      <c r="UQP46" s="191"/>
      <c r="UQQ46" s="191"/>
      <c r="UQR46" s="191"/>
      <c r="UQS46" s="191"/>
      <c r="UQT46" s="191"/>
      <c r="UQU46" s="191"/>
      <c r="UQV46" s="191"/>
      <c r="UQW46" s="191"/>
      <c r="UQX46" s="191"/>
      <c r="UQY46" s="191"/>
      <c r="UQZ46" s="191"/>
      <c r="URA46" s="191"/>
      <c r="URB46" s="191"/>
      <c r="URC46" s="191"/>
      <c r="URD46" s="191"/>
      <c r="URE46" s="191"/>
      <c r="URF46" s="191"/>
      <c r="URG46" s="191"/>
      <c r="URH46" s="191"/>
      <c r="URI46" s="191"/>
      <c r="URJ46" s="191"/>
      <c r="URK46" s="191"/>
      <c r="URL46" s="191"/>
      <c r="URM46" s="191"/>
      <c r="URN46" s="191"/>
      <c r="URO46" s="191"/>
      <c r="URP46" s="191"/>
      <c r="URQ46" s="191"/>
      <c r="URR46" s="191"/>
      <c r="URS46" s="191"/>
      <c r="URT46" s="191"/>
      <c r="URU46" s="191"/>
      <c r="URV46" s="191"/>
      <c r="URW46" s="191"/>
      <c r="URX46" s="191"/>
      <c r="URY46" s="191"/>
      <c r="URZ46" s="191"/>
      <c r="USA46" s="191"/>
      <c r="USB46" s="191"/>
      <c r="USC46" s="191"/>
      <c r="USD46" s="191"/>
      <c r="USE46" s="191"/>
      <c r="USF46" s="191"/>
      <c r="USG46" s="191"/>
      <c r="USH46" s="191"/>
      <c r="USI46" s="191"/>
      <c r="USJ46" s="191"/>
      <c r="USK46" s="191"/>
      <c r="USL46" s="191"/>
      <c r="USM46" s="191"/>
      <c r="USN46" s="191"/>
      <c r="USO46" s="191"/>
      <c r="USP46" s="191"/>
      <c r="USQ46" s="191"/>
      <c r="USR46" s="191"/>
      <c r="USS46" s="191"/>
      <c r="UST46" s="191"/>
      <c r="USU46" s="191"/>
      <c r="USV46" s="191"/>
      <c r="USW46" s="191"/>
      <c r="USX46" s="191"/>
      <c r="USY46" s="191"/>
      <c r="USZ46" s="191"/>
      <c r="UTA46" s="191"/>
      <c r="UTB46" s="191"/>
      <c r="UTC46" s="191"/>
      <c r="UTD46" s="191"/>
      <c r="UTE46" s="191"/>
      <c r="UTF46" s="191"/>
      <c r="UTG46" s="191"/>
      <c r="UTH46" s="191"/>
      <c r="UTI46" s="191"/>
      <c r="UTJ46" s="191"/>
      <c r="UTK46" s="191"/>
      <c r="UTL46" s="191"/>
      <c r="UTM46" s="191"/>
      <c r="UTN46" s="191"/>
      <c r="UTO46" s="191"/>
      <c r="UTP46" s="191"/>
      <c r="UTQ46" s="191"/>
      <c r="UTR46" s="191"/>
      <c r="UTS46" s="191"/>
      <c r="UTT46" s="191"/>
      <c r="UTU46" s="191"/>
      <c r="UTV46" s="191"/>
      <c r="UTW46" s="191"/>
      <c r="UTX46" s="191"/>
      <c r="UTY46" s="191"/>
      <c r="UTZ46" s="191"/>
      <c r="UUA46" s="191"/>
      <c r="UUB46" s="191"/>
      <c r="UUC46" s="191"/>
      <c r="UUD46" s="191"/>
      <c r="UUE46" s="191"/>
      <c r="UUF46" s="191"/>
      <c r="UUG46" s="191"/>
      <c r="UUH46" s="191"/>
      <c r="UUI46" s="191"/>
      <c r="UUJ46" s="191"/>
      <c r="UUK46" s="191"/>
      <c r="UUL46" s="191"/>
      <c r="UUM46" s="191"/>
      <c r="UUN46" s="191"/>
      <c r="UUO46" s="191"/>
      <c r="UUP46" s="191"/>
      <c r="UUQ46" s="191"/>
      <c r="UUR46" s="191"/>
      <c r="UUS46" s="191"/>
      <c r="UUT46" s="191"/>
      <c r="UUU46" s="191"/>
      <c r="UUV46" s="191"/>
      <c r="UUW46" s="191"/>
      <c r="UUX46" s="191"/>
      <c r="UUY46" s="191"/>
      <c r="UUZ46" s="191"/>
      <c r="UVA46" s="191"/>
      <c r="UVB46" s="191"/>
      <c r="UVC46" s="191"/>
      <c r="UVD46" s="191"/>
      <c r="UVE46" s="191"/>
      <c r="UVF46" s="191"/>
      <c r="UVG46" s="191"/>
      <c r="UVH46" s="191"/>
      <c r="UVI46" s="191"/>
      <c r="UVJ46" s="191"/>
      <c r="UVK46" s="191"/>
      <c r="UVL46" s="191"/>
      <c r="UVM46" s="191"/>
      <c r="UVN46" s="191"/>
      <c r="UVO46" s="191"/>
      <c r="UVP46" s="191"/>
      <c r="UVQ46" s="191"/>
      <c r="UVR46" s="191"/>
      <c r="UVS46" s="191"/>
      <c r="UVT46" s="191"/>
      <c r="UVU46" s="191"/>
      <c r="UVV46" s="191"/>
      <c r="UVW46" s="191"/>
      <c r="UVX46" s="191"/>
      <c r="UVY46" s="191"/>
      <c r="UVZ46" s="191"/>
      <c r="UWA46" s="191"/>
      <c r="UWB46" s="191"/>
      <c r="UWC46" s="191"/>
      <c r="UWD46" s="191"/>
      <c r="UWE46" s="191"/>
      <c r="UWF46" s="191"/>
      <c r="UWG46" s="191"/>
      <c r="UWH46" s="191"/>
      <c r="UWI46" s="191"/>
      <c r="UWJ46" s="191"/>
      <c r="UWK46" s="191"/>
      <c r="UWL46" s="191"/>
      <c r="UWM46" s="191"/>
      <c r="UWN46" s="191"/>
      <c r="UWO46" s="191"/>
      <c r="UWP46" s="191"/>
      <c r="UWQ46" s="191"/>
      <c r="UWR46" s="191"/>
      <c r="UWS46" s="191"/>
      <c r="UWT46" s="191"/>
      <c r="UWU46" s="191"/>
      <c r="UWV46" s="191"/>
      <c r="UWW46" s="191"/>
      <c r="UWX46" s="191"/>
      <c r="UWY46" s="191"/>
      <c r="UWZ46" s="191"/>
      <c r="UXA46" s="191"/>
      <c r="UXB46" s="191"/>
      <c r="UXC46" s="191"/>
      <c r="UXD46" s="191"/>
      <c r="UXE46" s="191"/>
      <c r="UXF46" s="191"/>
      <c r="UXG46" s="191"/>
      <c r="UXH46" s="191"/>
      <c r="UXI46" s="191"/>
      <c r="UXJ46" s="191"/>
      <c r="UXK46" s="191"/>
      <c r="UXL46" s="191"/>
      <c r="UXM46" s="191"/>
      <c r="UXN46" s="191"/>
      <c r="UXO46" s="191"/>
      <c r="UXP46" s="191"/>
      <c r="UXQ46" s="191"/>
      <c r="UXR46" s="191"/>
      <c r="UXS46" s="191"/>
      <c r="UXT46" s="191"/>
      <c r="UXU46" s="191"/>
      <c r="UXV46" s="191"/>
      <c r="UXW46" s="191"/>
      <c r="UXX46" s="191"/>
      <c r="UXY46" s="191"/>
      <c r="UXZ46" s="191"/>
      <c r="UYA46" s="191"/>
      <c r="UYB46" s="191"/>
      <c r="UYC46" s="191"/>
      <c r="UYD46" s="191"/>
      <c r="UYE46" s="191"/>
      <c r="UYF46" s="191"/>
      <c r="UYG46" s="191"/>
      <c r="UYH46" s="191"/>
      <c r="UYI46" s="191"/>
      <c r="UYJ46" s="191"/>
      <c r="UYK46" s="191"/>
      <c r="UYL46" s="191"/>
      <c r="UYM46" s="191"/>
      <c r="UYN46" s="191"/>
      <c r="UYO46" s="191"/>
      <c r="UYP46" s="191"/>
      <c r="UYQ46" s="191"/>
      <c r="UYR46" s="191"/>
      <c r="UYS46" s="191"/>
      <c r="UYT46" s="191"/>
      <c r="UYU46" s="191"/>
      <c r="UYV46" s="191"/>
      <c r="UYW46" s="191"/>
      <c r="UYX46" s="191"/>
      <c r="UYY46" s="191"/>
      <c r="UYZ46" s="191"/>
      <c r="UZA46" s="191"/>
      <c r="UZB46" s="191"/>
      <c r="UZC46" s="191"/>
      <c r="UZD46" s="191"/>
      <c r="UZE46" s="191"/>
      <c r="UZF46" s="191"/>
      <c r="UZG46" s="191"/>
      <c r="UZH46" s="191"/>
      <c r="UZI46" s="191"/>
      <c r="UZJ46" s="191"/>
      <c r="UZK46" s="191"/>
      <c r="UZL46" s="191"/>
      <c r="UZM46" s="191"/>
      <c r="UZN46" s="191"/>
      <c r="UZO46" s="191"/>
      <c r="UZP46" s="191"/>
      <c r="UZQ46" s="191"/>
      <c r="UZR46" s="191"/>
      <c r="UZS46" s="191"/>
      <c r="UZT46" s="191"/>
      <c r="UZU46" s="191"/>
      <c r="UZV46" s="191"/>
      <c r="UZW46" s="191"/>
      <c r="UZX46" s="191"/>
      <c r="UZY46" s="191"/>
      <c r="UZZ46" s="191"/>
      <c r="VAA46" s="191"/>
      <c r="VAB46" s="191"/>
      <c r="VAC46" s="191"/>
      <c r="VAD46" s="191"/>
      <c r="VAE46" s="191"/>
      <c r="VAF46" s="191"/>
      <c r="VAG46" s="191"/>
      <c r="VAH46" s="191"/>
      <c r="VAI46" s="191"/>
      <c r="VAJ46" s="191"/>
      <c r="VAK46" s="191"/>
      <c r="VAL46" s="191"/>
      <c r="VAM46" s="191"/>
      <c r="VAN46" s="191"/>
      <c r="VAO46" s="191"/>
      <c r="VAP46" s="191"/>
      <c r="VAQ46" s="191"/>
      <c r="VAR46" s="191"/>
      <c r="VAS46" s="191"/>
      <c r="VAT46" s="191"/>
      <c r="VAU46" s="191"/>
      <c r="VAV46" s="191"/>
      <c r="VAW46" s="191"/>
      <c r="VAX46" s="191"/>
      <c r="VAY46" s="191"/>
      <c r="VAZ46" s="191"/>
      <c r="VBA46" s="191"/>
      <c r="VBB46" s="191"/>
      <c r="VBC46" s="191"/>
      <c r="VBD46" s="191"/>
      <c r="VBE46" s="191"/>
      <c r="VBF46" s="191"/>
      <c r="VBG46" s="191"/>
      <c r="VBH46" s="191"/>
      <c r="VBI46" s="191"/>
      <c r="VBJ46" s="191"/>
      <c r="VBK46" s="191"/>
      <c r="VBL46" s="191"/>
      <c r="VBM46" s="191"/>
      <c r="VBN46" s="191"/>
      <c r="VBO46" s="191"/>
      <c r="VBP46" s="191"/>
      <c r="VBQ46" s="191"/>
      <c r="VBR46" s="191"/>
      <c r="VBS46" s="191"/>
      <c r="VBT46" s="191"/>
      <c r="VBU46" s="191"/>
      <c r="VBV46" s="191"/>
      <c r="VBW46" s="191"/>
      <c r="VBX46" s="191"/>
      <c r="VBY46" s="191"/>
      <c r="VBZ46" s="191"/>
      <c r="VCA46" s="191"/>
      <c r="VCB46" s="191"/>
      <c r="VCC46" s="191"/>
      <c r="VCD46" s="191"/>
      <c r="VCE46" s="191"/>
      <c r="VCF46" s="191"/>
      <c r="VCG46" s="191"/>
      <c r="VCH46" s="191"/>
      <c r="VCI46" s="191"/>
      <c r="VCJ46" s="191"/>
      <c r="VCK46" s="191"/>
      <c r="VCL46" s="191"/>
      <c r="VCM46" s="191"/>
      <c r="VCN46" s="191"/>
      <c r="VCO46" s="191"/>
      <c r="VCP46" s="191"/>
      <c r="VCQ46" s="191"/>
      <c r="VCR46" s="191"/>
      <c r="VCS46" s="191"/>
      <c r="VCT46" s="191"/>
      <c r="VCU46" s="191"/>
      <c r="VCV46" s="191"/>
      <c r="VCW46" s="191"/>
      <c r="VCX46" s="191"/>
      <c r="VCY46" s="191"/>
      <c r="VCZ46" s="191"/>
      <c r="VDA46" s="191"/>
      <c r="VDB46" s="191"/>
      <c r="VDC46" s="191"/>
      <c r="VDD46" s="191"/>
      <c r="VDE46" s="191"/>
      <c r="VDF46" s="191"/>
      <c r="VDG46" s="191"/>
      <c r="VDH46" s="191"/>
      <c r="VDI46" s="191"/>
      <c r="VDJ46" s="191"/>
      <c r="VDK46" s="191"/>
      <c r="VDL46" s="191"/>
      <c r="VDM46" s="191"/>
      <c r="VDN46" s="191"/>
      <c r="VDO46" s="191"/>
      <c r="VDP46" s="191"/>
      <c r="VDQ46" s="191"/>
      <c r="VDR46" s="191"/>
      <c r="VDS46" s="191"/>
      <c r="VDT46" s="191"/>
      <c r="VDU46" s="191"/>
      <c r="VDV46" s="191"/>
      <c r="VDW46" s="191"/>
      <c r="VDX46" s="191"/>
      <c r="VDY46" s="191"/>
      <c r="VDZ46" s="191"/>
      <c r="VEA46" s="191"/>
      <c r="VEB46" s="191"/>
      <c r="VEC46" s="191"/>
      <c r="VED46" s="191"/>
      <c r="VEE46" s="191"/>
      <c r="VEF46" s="191"/>
      <c r="VEG46" s="191"/>
      <c r="VEH46" s="191"/>
      <c r="VEI46" s="191"/>
      <c r="VEJ46" s="191"/>
      <c r="VEK46" s="191"/>
      <c r="VEL46" s="191"/>
      <c r="VEM46" s="191"/>
      <c r="VEN46" s="191"/>
      <c r="VEO46" s="191"/>
      <c r="VEP46" s="191"/>
      <c r="VEQ46" s="191"/>
      <c r="VER46" s="191"/>
      <c r="VES46" s="191"/>
      <c r="VET46" s="191"/>
      <c r="VEU46" s="191"/>
      <c r="VEV46" s="191"/>
      <c r="VEW46" s="191"/>
      <c r="VEX46" s="191"/>
      <c r="VEY46" s="191"/>
      <c r="VEZ46" s="191"/>
      <c r="VFA46" s="191"/>
      <c r="VFB46" s="191"/>
      <c r="VFC46" s="191"/>
      <c r="VFD46" s="191"/>
      <c r="VFE46" s="191"/>
      <c r="VFF46" s="191"/>
      <c r="VFG46" s="191"/>
      <c r="VFH46" s="191"/>
      <c r="VFI46" s="191"/>
      <c r="VFJ46" s="191"/>
      <c r="VFK46" s="191"/>
      <c r="VFL46" s="191"/>
      <c r="VFM46" s="191"/>
      <c r="VFN46" s="191"/>
      <c r="VFO46" s="191"/>
      <c r="VFP46" s="191"/>
      <c r="VFQ46" s="191"/>
      <c r="VFR46" s="191"/>
      <c r="VFS46" s="191"/>
      <c r="VFT46" s="191"/>
      <c r="VFU46" s="191"/>
      <c r="VFV46" s="191"/>
      <c r="VFW46" s="191"/>
      <c r="VFX46" s="191"/>
      <c r="VFY46" s="191"/>
      <c r="VFZ46" s="191"/>
      <c r="VGA46" s="191"/>
      <c r="VGB46" s="191"/>
      <c r="VGC46" s="191"/>
      <c r="VGD46" s="191"/>
      <c r="VGE46" s="191"/>
      <c r="VGF46" s="191"/>
      <c r="VGG46" s="191"/>
      <c r="VGH46" s="191"/>
      <c r="VGI46" s="191"/>
      <c r="VGJ46" s="191"/>
      <c r="VGK46" s="191"/>
      <c r="VGL46" s="191"/>
      <c r="VGM46" s="191"/>
      <c r="VGN46" s="191"/>
      <c r="VGO46" s="191"/>
      <c r="VGP46" s="191"/>
      <c r="VGQ46" s="191"/>
      <c r="VGR46" s="191"/>
      <c r="VGS46" s="191"/>
      <c r="VGT46" s="191"/>
      <c r="VGU46" s="191"/>
      <c r="VGV46" s="191"/>
      <c r="VGW46" s="191"/>
      <c r="VGX46" s="191"/>
      <c r="VGY46" s="191"/>
      <c r="VGZ46" s="191"/>
      <c r="VHA46" s="191"/>
      <c r="VHB46" s="191"/>
      <c r="VHC46" s="191"/>
      <c r="VHD46" s="191"/>
      <c r="VHE46" s="191"/>
      <c r="VHF46" s="191"/>
      <c r="VHG46" s="191"/>
      <c r="VHH46" s="191"/>
      <c r="VHI46" s="191"/>
      <c r="VHJ46" s="191"/>
      <c r="VHK46" s="191"/>
      <c r="VHL46" s="191"/>
      <c r="VHM46" s="191"/>
      <c r="VHN46" s="191"/>
      <c r="VHO46" s="191"/>
      <c r="VHP46" s="191"/>
      <c r="VHQ46" s="191"/>
      <c r="VHR46" s="191"/>
      <c r="VHS46" s="191"/>
      <c r="VHT46" s="191"/>
      <c r="VHU46" s="191"/>
      <c r="VHV46" s="191"/>
      <c r="VHW46" s="191"/>
      <c r="VHX46" s="191"/>
      <c r="VHY46" s="191"/>
      <c r="VHZ46" s="191"/>
      <c r="VIA46" s="191"/>
      <c r="VIB46" s="191"/>
      <c r="VIC46" s="191"/>
      <c r="VID46" s="191"/>
      <c r="VIE46" s="191"/>
      <c r="VIF46" s="191"/>
      <c r="VIG46" s="191"/>
      <c r="VIH46" s="191"/>
      <c r="VII46" s="191"/>
      <c r="VIJ46" s="191"/>
      <c r="VIK46" s="191"/>
      <c r="VIL46" s="191"/>
      <c r="VIM46" s="191"/>
      <c r="VIN46" s="191"/>
      <c r="VIO46" s="191"/>
      <c r="VIP46" s="191"/>
      <c r="VIQ46" s="191"/>
      <c r="VIR46" s="191"/>
      <c r="VIS46" s="191"/>
      <c r="VIT46" s="191"/>
      <c r="VIU46" s="191"/>
      <c r="VIV46" s="191"/>
      <c r="VIW46" s="191"/>
      <c r="VIX46" s="191"/>
      <c r="VIY46" s="191"/>
      <c r="VIZ46" s="191"/>
      <c r="VJA46" s="191"/>
      <c r="VJB46" s="191"/>
      <c r="VJC46" s="191"/>
      <c r="VJD46" s="191"/>
      <c r="VJE46" s="191"/>
      <c r="VJF46" s="191"/>
      <c r="VJG46" s="191"/>
      <c r="VJH46" s="191"/>
      <c r="VJI46" s="191"/>
      <c r="VJJ46" s="191"/>
      <c r="VJK46" s="191"/>
      <c r="VJL46" s="191"/>
      <c r="VJM46" s="191"/>
      <c r="VJN46" s="191"/>
      <c r="VJO46" s="191"/>
      <c r="VJP46" s="191"/>
      <c r="VJQ46" s="191"/>
      <c r="VJR46" s="191"/>
      <c r="VJS46" s="191"/>
      <c r="VJT46" s="191"/>
      <c r="VJU46" s="191"/>
      <c r="VJV46" s="191"/>
      <c r="VJW46" s="191"/>
      <c r="VJX46" s="191"/>
      <c r="VJY46" s="191"/>
      <c r="VJZ46" s="191"/>
      <c r="VKA46" s="191"/>
      <c r="VKB46" s="191"/>
      <c r="VKC46" s="191"/>
      <c r="VKD46" s="191"/>
      <c r="VKE46" s="191"/>
      <c r="VKF46" s="191"/>
      <c r="VKG46" s="191"/>
      <c r="VKH46" s="191"/>
      <c r="VKI46" s="191"/>
      <c r="VKJ46" s="191"/>
      <c r="VKK46" s="191"/>
      <c r="VKL46" s="191"/>
      <c r="VKM46" s="191"/>
      <c r="VKN46" s="191"/>
      <c r="VKO46" s="191"/>
      <c r="VKP46" s="191"/>
      <c r="VKQ46" s="191"/>
      <c r="VKR46" s="191"/>
      <c r="VKS46" s="191"/>
      <c r="VKT46" s="191"/>
      <c r="VKU46" s="191"/>
      <c r="VKV46" s="191"/>
      <c r="VKW46" s="191"/>
      <c r="VKX46" s="191"/>
      <c r="VKY46" s="191"/>
      <c r="VKZ46" s="191"/>
      <c r="VLA46" s="191"/>
      <c r="VLB46" s="191"/>
      <c r="VLC46" s="191"/>
      <c r="VLD46" s="191"/>
      <c r="VLE46" s="191"/>
      <c r="VLF46" s="191"/>
      <c r="VLG46" s="191"/>
      <c r="VLH46" s="191"/>
      <c r="VLI46" s="191"/>
      <c r="VLJ46" s="191"/>
      <c r="VLK46" s="191"/>
      <c r="VLL46" s="191"/>
      <c r="VLM46" s="191"/>
      <c r="VLN46" s="191"/>
      <c r="VLO46" s="191"/>
      <c r="VLP46" s="191"/>
      <c r="VLQ46" s="191"/>
      <c r="VLR46" s="191"/>
      <c r="VLS46" s="191"/>
      <c r="VLT46" s="191"/>
      <c r="VLU46" s="191"/>
      <c r="VLV46" s="191"/>
      <c r="VLW46" s="191"/>
      <c r="VLX46" s="191"/>
      <c r="VLY46" s="191"/>
      <c r="VLZ46" s="191"/>
      <c r="VMA46" s="191"/>
      <c r="VMB46" s="191"/>
      <c r="VMC46" s="191"/>
      <c r="VMD46" s="191"/>
      <c r="VME46" s="191"/>
      <c r="VMF46" s="191"/>
      <c r="VMG46" s="191"/>
      <c r="VMH46" s="191"/>
      <c r="VMI46" s="191"/>
      <c r="VMJ46" s="191"/>
      <c r="VMK46" s="191"/>
      <c r="VML46" s="191"/>
      <c r="VMM46" s="191"/>
      <c r="VMN46" s="191"/>
      <c r="VMO46" s="191"/>
      <c r="VMP46" s="191"/>
      <c r="VMQ46" s="191"/>
      <c r="VMR46" s="191"/>
      <c r="VMS46" s="191"/>
      <c r="VMT46" s="191"/>
      <c r="VMU46" s="191"/>
      <c r="VMV46" s="191"/>
      <c r="VMW46" s="191"/>
      <c r="VMX46" s="191"/>
      <c r="VMY46" s="191"/>
      <c r="VMZ46" s="191"/>
      <c r="VNA46" s="191"/>
      <c r="VNB46" s="191"/>
      <c r="VNC46" s="191"/>
      <c r="VND46" s="191"/>
      <c r="VNE46" s="191"/>
      <c r="VNF46" s="191"/>
      <c r="VNG46" s="191"/>
      <c r="VNH46" s="191"/>
      <c r="VNI46" s="191"/>
      <c r="VNJ46" s="191"/>
      <c r="VNK46" s="191"/>
      <c r="VNL46" s="191"/>
      <c r="VNM46" s="191"/>
      <c r="VNN46" s="191"/>
      <c r="VNO46" s="191"/>
      <c r="VNP46" s="191"/>
      <c r="VNQ46" s="191"/>
      <c r="VNR46" s="191"/>
      <c r="VNS46" s="191"/>
      <c r="VNT46" s="191"/>
      <c r="VNU46" s="191"/>
      <c r="VNV46" s="191"/>
      <c r="VNW46" s="191"/>
      <c r="VNX46" s="191"/>
      <c r="VNY46" s="191"/>
      <c r="VNZ46" s="191"/>
      <c r="VOA46" s="191"/>
      <c r="VOB46" s="191"/>
      <c r="VOC46" s="191"/>
      <c r="VOD46" s="191"/>
      <c r="VOE46" s="191"/>
      <c r="VOF46" s="191"/>
      <c r="VOG46" s="191"/>
      <c r="VOH46" s="191"/>
      <c r="VOI46" s="191"/>
      <c r="VOJ46" s="191"/>
      <c r="VOK46" s="191"/>
      <c r="VOL46" s="191"/>
      <c r="VOM46" s="191"/>
      <c r="VON46" s="191"/>
      <c r="VOO46" s="191"/>
      <c r="VOP46" s="191"/>
      <c r="VOQ46" s="191"/>
      <c r="VOR46" s="191"/>
      <c r="VOS46" s="191"/>
      <c r="VOT46" s="191"/>
      <c r="VOU46" s="191"/>
      <c r="VOV46" s="191"/>
      <c r="VOW46" s="191"/>
      <c r="VOX46" s="191"/>
      <c r="VOY46" s="191"/>
      <c r="VOZ46" s="191"/>
      <c r="VPA46" s="191"/>
      <c r="VPB46" s="191"/>
      <c r="VPC46" s="191"/>
      <c r="VPD46" s="191"/>
      <c r="VPE46" s="191"/>
      <c r="VPF46" s="191"/>
      <c r="VPG46" s="191"/>
      <c r="VPH46" s="191"/>
      <c r="VPI46" s="191"/>
      <c r="VPJ46" s="191"/>
      <c r="VPK46" s="191"/>
      <c r="VPL46" s="191"/>
      <c r="VPM46" s="191"/>
      <c r="VPN46" s="191"/>
      <c r="VPO46" s="191"/>
      <c r="VPP46" s="191"/>
      <c r="VPQ46" s="191"/>
      <c r="VPR46" s="191"/>
      <c r="VPS46" s="191"/>
      <c r="VPT46" s="191"/>
      <c r="VPU46" s="191"/>
      <c r="VPV46" s="191"/>
      <c r="VPW46" s="191"/>
      <c r="VPX46" s="191"/>
      <c r="VPY46" s="191"/>
      <c r="VPZ46" s="191"/>
      <c r="VQA46" s="191"/>
      <c r="VQB46" s="191"/>
      <c r="VQC46" s="191"/>
      <c r="VQD46" s="191"/>
      <c r="VQE46" s="191"/>
      <c r="VQF46" s="191"/>
      <c r="VQG46" s="191"/>
      <c r="VQH46" s="191"/>
      <c r="VQI46" s="191"/>
      <c r="VQJ46" s="191"/>
      <c r="VQK46" s="191"/>
      <c r="VQL46" s="191"/>
      <c r="VQM46" s="191"/>
      <c r="VQN46" s="191"/>
      <c r="VQO46" s="191"/>
      <c r="VQP46" s="191"/>
      <c r="VQQ46" s="191"/>
      <c r="VQR46" s="191"/>
      <c r="VQS46" s="191"/>
      <c r="VQT46" s="191"/>
      <c r="VQU46" s="191"/>
      <c r="VQV46" s="191"/>
      <c r="VQW46" s="191"/>
      <c r="VQX46" s="191"/>
      <c r="VQY46" s="191"/>
      <c r="VQZ46" s="191"/>
      <c r="VRA46" s="191"/>
      <c r="VRB46" s="191"/>
      <c r="VRC46" s="191"/>
      <c r="VRD46" s="191"/>
      <c r="VRE46" s="191"/>
      <c r="VRF46" s="191"/>
      <c r="VRG46" s="191"/>
      <c r="VRH46" s="191"/>
      <c r="VRI46" s="191"/>
      <c r="VRJ46" s="191"/>
      <c r="VRK46" s="191"/>
      <c r="VRL46" s="191"/>
      <c r="VRM46" s="191"/>
      <c r="VRN46" s="191"/>
      <c r="VRO46" s="191"/>
      <c r="VRP46" s="191"/>
      <c r="VRQ46" s="191"/>
      <c r="VRR46" s="191"/>
      <c r="VRS46" s="191"/>
      <c r="VRT46" s="191"/>
      <c r="VRU46" s="191"/>
      <c r="VRV46" s="191"/>
      <c r="VRW46" s="191"/>
      <c r="VRX46" s="191"/>
      <c r="VRY46" s="191"/>
      <c r="VRZ46" s="191"/>
      <c r="VSA46" s="191"/>
      <c r="VSB46" s="191"/>
      <c r="VSC46" s="191"/>
      <c r="VSD46" s="191"/>
      <c r="VSE46" s="191"/>
      <c r="VSF46" s="191"/>
      <c r="VSG46" s="191"/>
      <c r="VSH46" s="191"/>
      <c r="VSI46" s="191"/>
      <c r="VSJ46" s="191"/>
      <c r="VSK46" s="191"/>
      <c r="VSL46" s="191"/>
      <c r="VSM46" s="191"/>
      <c r="VSN46" s="191"/>
      <c r="VSO46" s="191"/>
      <c r="VSP46" s="191"/>
      <c r="VSQ46" s="191"/>
      <c r="VSR46" s="191"/>
      <c r="VSS46" s="191"/>
      <c r="VST46" s="191"/>
      <c r="VSU46" s="191"/>
      <c r="VSV46" s="191"/>
      <c r="VSW46" s="191"/>
      <c r="VSX46" s="191"/>
      <c r="VSY46" s="191"/>
      <c r="VSZ46" s="191"/>
      <c r="VTA46" s="191"/>
      <c r="VTB46" s="191"/>
      <c r="VTC46" s="191"/>
      <c r="VTD46" s="191"/>
      <c r="VTE46" s="191"/>
      <c r="VTF46" s="191"/>
      <c r="VTG46" s="191"/>
      <c r="VTH46" s="191"/>
      <c r="VTI46" s="191"/>
      <c r="VTJ46" s="191"/>
      <c r="VTK46" s="191"/>
      <c r="VTL46" s="191"/>
      <c r="VTM46" s="191"/>
      <c r="VTN46" s="191"/>
      <c r="VTO46" s="191"/>
      <c r="VTP46" s="191"/>
      <c r="VTQ46" s="191"/>
      <c r="VTR46" s="191"/>
      <c r="VTS46" s="191"/>
      <c r="VTT46" s="191"/>
      <c r="VTU46" s="191"/>
      <c r="VTV46" s="191"/>
      <c r="VTW46" s="191"/>
      <c r="VTX46" s="191"/>
      <c r="VTY46" s="191"/>
      <c r="VTZ46" s="191"/>
      <c r="VUA46" s="191"/>
      <c r="VUB46" s="191"/>
      <c r="VUC46" s="191"/>
      <c r="VUD46" s="191"/>
      <c r="VUE46" s="191"/>
      <c r="VUF46" s="191"/>
      <c r="VUG46" s="191"/>
      <c r="VUH46" s="191"/>
      <c r="VUI46" s="191"/>
      <c r="VUJ46" s="191"/>
      <c r="VUK46" s="191"/>
      <c r="VUL46" s="191"/>
      <c r="VUM46" s="191"/>
      <c r="VUN46" s="191"/>
      <c r="VUO46" s="191"/>
      <c r="VUP46" s="191"/>
      <c r="VUQ46" s="191"/>
      <c r="VUR46" s="191"/>
      <c r="VUS46" s="191"/>
      <c r="VUT46" s="191"/>
      <c r="VUU46" s="191"/>
      <c r="VUV46" s="191"/>
      <c r="VUW46" s="191"/>
      <c r="VUX46" s="191"/>
      <c r="VUY46" s="191"/>
      <c r="VUZ46" s="191"/>
      <c r="VVA46" s="191"/>
      <c r="VVB46" s="191"/>
      <c r="VVC46" s="191"/>
      <c r="VVD46" s="191"/>
      <c r="VVE46" s="191"/>
      <c r="VVF46" s="191"/>
      <c r="VVG46" s="191"/>
      <c r="VVH46" s="191"/>
      <c r="VVI46" s="191"/>
      <c r="VVJ46" s="191"/>
      <c r="VVK46" s="191"/>
      <c r="VVL46" s="191"/>
      <c r="VVM46" s="191"/>
      <c r="VVN46" s="191"/>
      <c r="VVO46" s="191"/>
      <c r="VVP46" s="191"/>
      <c r="VVQ46" s="191"/>
      <c r="VVR46" s="191"/>
      <c r="VVS46" s="191"/>
      <c r="VVT46" s="191"/>
      <c r="VVU46" s="191"/>
      <c r="VVV46" s="191"/>
      <c r="VVW46" s="191"/>
      <c r="VVX46" s="191"/>
      <c r="VVY46" s="191"/>
      <c r="VVZ46" s="191"/>
      <c r="VWA46" s="191"/>
      <c r="VWB46" s="191"/>
      <c r="VWC46" s="191"/>
      <c r="VWD46" s="191"/>
      <c r="VWE46" s="191"/>
      <c r="VWF46" s="191"/>
      <c r="VWG46" s="191"/>
      <c r="VWH46" s="191"/>
      <c r="VWI46" s="191"/>
      <c r="VWJ46" s="191"/>
      <c r="VWK46" s="191"/>
      <c r="VWL46" s="191"/>
      <c r="VWM46" s="191"/>
      <c r="VWN46" s="191"/>
      <c r="VWO46" s="191"/>
      <c r="VWP46" s="191"/>
      <c r="VWQ46" s="191"/>
      <c r="VWR46" s="191"/>
      <c r="VWS46" s="191"/>
      <c r="VWT46" s="191"/>
      <c r="VWU46" s="191"/>
      <c r="VWV46" s="191"/>
      <c r="VWW46" s="191"/>
      <c r="VWX46" s="191"/>
      <c r="VWY46" s="191"/>
      <c r="VWZ46" s="191"/>
      <c r="VXA46" s="191"/>
      <c r="VXB46" s="191"/>
      <c r="VXC46" s="191"/>
      <c r="VXD46" s="191"/>
      <c r="VXE46" s="191"/>
      <c r="VXF46" s="191"/>
      <c r="VXG46" s="191"/>
      <c r="VXH46" s="191"/>
      <c r="VXI46" s="191"/>
      <c r="VXJ46" s="191"/>
      <c r="VXK46" s="191"/>
      <c r="VXL46" s="191"/>
      <c r="VXM46" s="191"/>
      <c r="VXN46" s="191"/>
      <c r="VXO46" s="191"/>
      <c r="VXP46" s="191"/>
      <c r="VXQ46" s="191"/>
      <c r="VXR46" s="191"/>
      <c r="VXS46" s="191"/>
      <c r="VXT46" s="191"/>
      <c r="VXU46" s="191"/>
      <c r="VXV46" s="191"/>
      <c r="VXW46" s="191"/>
      <c r="VXX46" s="191"/>
      <c r="VXY46" s="191"/>
      <c r="VXZ46" s="191"/>
      <c r="VYA46" s="191"/>
      <c r="VYB46" s="191"/>
      <c r="VYC46" s="191"/>
      <c r="VYD46" s="191"/>
      <c r="VYE46" s="191"/>
      <c r="VYF46" s="191"/>
      <c r="VYG46" s="191"/>
      <c r="VYH46" s="191"/>
      <c r="VYI46" s="191"/>
      <c r="VYJ46" s="191"/>
      <c r="VYK46" s="191"/>
      <c r="VYL46" s="191"/>
      <c r="VYM46" s="191"/>
      <c r="VYN46" s="191"/>
      <c r="VYO46" s="191"/>
      <c r="VYP46" s="191"/>
      <c r="VYQ46" s="191"/>
      <c r="VYR46" s="191"/>
      <c r="VYS46" s="191"/>
      <c r="VYT46" s="191"/>
      <c r="VYU46" s="191"/>
      <c r="VYV46" s="191"/>
      <c r="VYW46" s="191"/>
      <c r="VYX46" s="191"/>
      <c r="VYY46" s="191"/>
      <c r="VYZ46" s="191"/>
      <c r="VZA46" s="191"/>
      <c r="VZB46" s="191"/>
      <c r="VZC46" s="191"/>
      <c r="VZD46" s="191"/>
      <c r="VZE46" s="191"/>
      <c r="VZF46" s="191"/>
      <c r="VZG46" s="191"/>
      <c r="VZH46" s="191"/>
      <c r="VZI46" s="191"/>
      <c r="VZJ46" s="191"/>
      <c r="VZK46" s="191"/>
      <c r="VZL46" s="191"/>
      <c r="VZM46" s="191"/>
      <c r="VZN46" s="191"/>
      <c r="VZO46" s="191"/>
      <c r="VZP46" s="191"/>
      <c r="VZQ46" s="191"/>
      <c r="VZR46" s="191"/>
      <c r="VZS46" s="191"/>
      <c r="VZT46" s="191"/>
      <c r="VZU46" s="191"/>
      <c r="VZV46" s="191"/>
      <c r="VZW46" s="191"/>
      <c r="VZX46" s="191"/>
      <c r="VZY46" s="191"/>
      <c r="VZZ46" s="191"/>
      <c r="WAA46" s="191"/>
      <c r="WAB46" s="191"/>
      <c r="WAC46" s="191"/>
      <c r="WAD46" s="191"/>
      <c r="WAE46" s="191"/>
      <c r="WAF46" s="191"/>
      <c r="WAG46" s="191"/>
      <c r="WAH46" s="191"/>
      <c r="WAI46" s="191"/>
      <c r="WAJ46" s="191"/>
      <c r="WAK46" s="191"/>
      <c r="WAL46" s="191"/>
      <c r="WAM46" s="191"/>
      <c r="WAN46" s="191"/>
      <c r="WAO46" s="191"/>
      <c r="WAP46" s="191"/>
      <c r="WAQ46" s="191"/>
      <c r="WAR46" s="191"/>
      <c r="WAS46" s="191"/>
      <c r="WAT46" s="191"/>
      <c r="WAU46" s="191"/>
      <c r="WAV46" s="191"/>
      <c r="WAW46" s="191"/>
      <c r="WAX46" s="191"/>
      <c r="WAY46" s="191"/>
      <c r="WAZ46" s="191"/>
      <c r="WBA46" s="191"/>
      <c r="WBB46" s="191"/>
      <c r="WBC46" s="191"/>
      <c r="WBD46" s="191"/>
      <c r="WBE46" s="191"/>
      <c r="WBF46" s="191"/>
      <c r="WBG46" s="191"/>
      <c r="WBH46" s="191"/>
      <c r="WBI46" s="191"/>
      <c r="WBJ46" s="191"/>
      <c r="WBK46" s="191"/>
      <c r="WBL46" s="191"/>
      <c r="WBM46" s="191"/>
      <c r="WBN46" s="191"/>
      <c r="WBO46" s="191"/>
      <c r="WBP46" s="191"/>
      <c r="WBQ46" s="191"/>
      <c r="WBR46" s="191"/>
      <c r="WBS46" s="191"/>
      <c r="WBT46" s="191"/>
      <c r="WBU46" s="191"/>
      <c r="WBV46" s="191"/>
      <c r="WBW46" s="191"/>
      <c r="WBX46" s="191"/>
      <c r="WBY46" s="191"/>
      <c r="WBZ46" s="191"/>
      <c r="WCA46" s="191"/>
      <c r="WCB46" s="191"/>
      <c r="WCC46" s="191"/>
      <c r="WCD46" s="191"/>
      <c r="WCE46" s="191"/>
      <c r="WCF46" s="191"/>
      <c r="WCG46" s="191"/>
      <c r="WCH46" s="191"/>
      <c r="WCI46" s="191"/>
      <c r="WCJ46" s="191"/>
      <c r="WCK46" s="191"/>
      <c r="WCL46" s="191"/>
      <c r="WCM46" s="191"/>
      <c r="WCN46" s="191"/>
      <c r="WCO46" s="191"/>
      <c r="WCP46" s="191"/>
      <c r="WCQ46" s="191"/>
      <c r="WCR46" s="191"/>
      <c r="WCS46" s="191"/>
      <c r="WCT46" s="191"/>
      <c r="WCU46" s="191"/>
      <c r="WCV46" s="191"/>
      <c r="WCW46" s="191"/>
      <c r="WCX46" s="191"/>
      <c r="WCY46" s="191"/>
      <c r="WCZ46" s="191"/>
      <c r="WDA46" s="191"/>
      <c r="WDB46" s="191"/>
      <c r="WDC46" s="191"/>
      <c r="WDD46" s="191"/>
      <c r="WDE46" s="191"/>
      <c r="WDF46" s="191"/>
      <c r="WDG46" s="191"/>
      <c r="WDH46" s="191"/>
      <c r="WDI46" s="191"/>
      <c r="WDJ46" s="191"/>
      <c r="WDK46" s="191"/>
      <c r="WDL46" s="191"/>
      <c r="WDM46" s="191"/>
      <c r="WDN46" s="191"/>
      <c r="WDO46" s="191"/>
      <c r="WDP46" s="191"/>
      <c r="WDQ46" s="191"/>
      <c r="WDR46" s="191"/>
      <c r="WDS46" s="191"/>
      <c r="WDT46" s="191"/>
      <c r="WDU46" s="191"/>
      <c r="WDV46" s="191"/>
      <c r="WDW46" s="191"/>
      <c r="WDX46" s="191"/>
      <c r="WDY46" s="191"/>
      <c r="WDZ46" s="191"/>
      <c r="WEA46" s="191"/>
      <c r="WEB46" s="191"/>
      <c r="WEC46" s="191"/>
      <c r="WED46" s="191"/>
      <c r="WEE46" s="191"/>
      <c r="WEF46" s="191"/>
      <c r="WEG46" s="191"/>
      <c r="WEH46" s="191"/>
      <c r="WEI46" s="191"/>
      <c r="WEJ46" s="191"/>
      <c r="WEK46" s="191"/>
      <c r="WEL46" s="191"/>
      <c r="WEM46" s="191"/>
      <c r="WEN46" s="191"/>
      <c r="WEO46" s="191"/>
      <c r="WEP46" s="191"/>
      <c r="WEQ46" s="191"/>
      <c r="WER46" s="191"/>
      <c r="WES46" s="191"/>
      <c r="WET46" s="191"/>
      <c r="WEU46" s="191"/>
      <c r="WEV46" s="191"/>
      <c r="WEW46" s="191"/>
      <c r="WEX46" s="191"/>
      <c r="WEY46" s="191"/>
      <c r="WEZ46" s="191"/>
      <c r="WFA46" s="191"/>
      <c r="WFB46" s="191"/>
      <c r="WFC46" s="191"/>
      <c r="WFD46" s="191"/>
      <c r="WFE46" s="191"/>
      <c r="WFF46" s="191"/>
      <c r="WFG46" s="191"/>
      <c r="WFH46" s="191"/>
      <c r="WFI46" s="191"/>
      <c r="WFJ46" s="191"/>
      <c r="WFK46" s="191"/>
      <c r="WFL46" s="191"/>
      <c r="WFM46" s="191"/>
      <c r="WFN46" s="191"/>
      <c r="WFO46" s="191"/>
      <c r="WFP46" s="191"/>
      <c r="WFQ46" s="191"/>
      <c r="WFR46" s="191"/>
      <c r="WFS46" s="191"/>
      <c r="WFT46" s="191"/>
      <c r="WFU46" s="191"/>
      <c r="WFV46" s="191"/>
      <c r="WFW46" s="191"/>
      <c r="WFX46" s="191"/>
      <c r="WFY46" s="191"/>
      <c r="WFZ46" s="191"/>
      <c r="WGA46" s="191"/>
      <c r="WGB46" s="191"/>
      <c r="WGC46" s="191"/>
      <c r="WGD46" s="191"/>
      <c r="WGE46" s="191"/>
      <c r="WGF46" s="191"/>
      <c r="WGG46" s="191"/>
      <c r="WGH46" s="191"/>
      <c r="WGI46" s="191"/>
      <c r="WGJ46" s="191"/>
      <c r="WGK46" s="191"/>
      <c r="WGL46" s="191"/>
      <c r="WGM46" s="191"/>
      <c r="WGN46" s="191"/>
      <c r="WGO46" s="191"/>
      <c r="WGP46" s="191"/>
      <c r="WGQ46" s="191"/>
      <c r="WGR46" s="191"/>
      <c r="WGS46" s="191"/>
      <c r="WGT46" s="191"/>
      <c r="WGU46" s="191"/>
      <c r="WGV46" s="191"/>
      <c r="WGW46" s="191"/>
      <c r="WGX46" s="191"/>
      <c r="WGY46" s="191"/>
      <c r="WGZ46" s="191"/>
      <c r="WHA46" s="191"/>
      <c r="WHB46" s="191"/>
      <c r="WHC46" s="191"/>
      <c r="WHD46" s="191"/>
      <c r="WHE46" s="191"/>
      <c r="WHF46" s="191"/>
      <c r="WHG46" s="191"/>
      <c r="WHH46" s="191"/>
      <c r="WHI46" s="191"/>
      <c r="WHJ46" s="191"/>
      <c r="WHK46" s="191"/>
      <c r="WHL46" s="191"/>
      <c r="WHM46" s="191"/>
      <c r="WHN46" s="191"/>
      <c r="WHO46" s="191"/>
      <c r="WHP46" s="191"/>
      <c r="WHQ46" s="191"/>
      <c r="WHR46" s="191"/>
      <c r="WHS46" s="191"/>
      <c r="WHT46" s="191"/>
      <c r="WHU46" s="191"/>
      <c r="WHV46" s="191"/>
      <c r="WHW46" s="191"/>
      <c r="WHX46" s="191"/>
      <c r="WHY46" s="191"/>
      <c r="WHZ46" s="191"/>
      <c r="WIA46" s="191"/>
      <c r="WIB46" s="191"/>
      <c r="WIC46" s="191"/>
      <c r="WID46" s="191"/>
      <c r="WIE46" s="191"/>
      <c r="WIF46" s="191"/>
      <c r="WIG46" s="191"/>
      <c r="WIH46" s="191"/>
      <c r="WII46" s="191"/>
      <c r="WIJ46" s="191"/>
      <c r="WIK46" s="191"/>
      <c r="WIL46" s="191"/>
      <c r="WIM46" s="191"/>
      <c r="WIN46" s="191"/>
      <c r="WIO46" s="191"/>
      <c r="WIP46" s="191"/>
      <c r="WIQ46" s="191"/>
      <c r="WIR46" s="191"/>
      <c r="WIS46" s="191"/>
      <c r="WIT46" s="191"/>
      <c r="WIU46" s="191"/>
      <c r="WIV46" s="191"/>
      <c r="WIW46" s="191"/>
      <c r="WIX46" s="191"/>
      <c r="WIY46" s="191"/>
      <c r="WIZ46" s="191"/>
      <c r="WJA46" s="191"/>
      <c r="WJB46" s="191"/>
      <c r="WJC46" s="191"/>
      <c r="WJD46" s="191"/>
      <c r="WJE46" s="191"/>
      <c r="WJF46" s="191"/>
      <c r="WJG46" s="191"/>
      <c r="WJH46" s="191"/>
      <c r="WJI46" s="191"/>
      <c r="WJJ46" s="191"/>
      <c r="WJK46" s="191"/>
      <c r="WJL46" s="191"/>
      <c r="WJM46" s="191"/>
      <c r="WJN46" s="191"/>
      <c r="WJO46" s="191"/>
      <c r="WJP46" s="191"/>
      <c r="WJQ46" s="191"/>
      <c r="WJR46" s="191"/>
      <c r="WJS46" s="191"/>
      <c r="WJT46" s="191"/>
      <c r="WJU46" s="191"/>
      <c r="WJV46" s="191"/>
      <c r="WJW46" s="191"/>
      <c r="WJX46" s="191"/>
      <c r="WJY46" s="191"/>
      <c r="WJZ46" s="191"/>
      <c r="WKA46" s="191"/>
      <c r="WKB46" s="191"/>
      <c r="WKC46" s="191"/>
      <c r="WKD46" s="191"/>
      <c r="WKE46" s="191"/>
      <c r="WKF46" s="191"/>
      <c r="WKG46" s="191"/>
      <c r="WKH46" s="191"/>
      <c r="WKI46" s="191"/>
      <c r="WKJ46" s="191"/>
      <c r="WKK46" s="191"/>
      <c r="WKL46" s="191"/>
      <c r="WKM46" s="191"/>
      <c r="WKN46" s="191"/>
      <c r="WKO46" s="191"/>
      <c r="WKP46" s="191"/>
      <c r="WKQ46" s="191"/>
      <c r="WKR46" s="191"/>
      <c r="WKS46" s="191"/>
      <c r="WKT46" s="191"/>
      <c r="WKU46" s="191"/>
      <c r="WKV46" s="191"/>
      <c r="WKW46" s="191"/>
      <c r="WKX46" s="191"/>
      <c r="WKY46" s="191"/>
      <c r="WKZ46" s="191"/>
      <c r="WLA46" s="191"/>
      <c r="WLB46" s="191"/>
      <c r="WLC46" s="191"/>
      <c r="WLD46" s="191"/>
      <c r="WLE46" s="191"/>
      <c r="WLF46" s="191"/>
      <c r="WLG46" s="191"/>
      <c r="WLH46" s="191"/>
      <c r="WLI46" s="191"/>
      <c r="WLJ46" s="191"/>
      <c r="WLK46" s="191"/>
      <c r="WLL46" s="191"/>
      <c r="WLM46" s="191"/>
      <c r="WLN46" s="191"/>
      <c r="WLO46" s="191"/>
      <c r="WLP46" s="191"/>
      <c r="WLQ46" s="191"/>
      <c r="WLR46" s="191"/>
      <c r="WLS46" s="191"/>
      <c r="WLT46" s="191"/>
      <c r="WLU46" s="191"/>
      <c r="WLV46" s="191"/>
      <c r="WLW46" s="191"/>
      <c r="WLX46" s="191"/>
      <c r="WLY46" s="191"/>
      <c r="WLZ46" s="191"/>
      <c r="WMA46" s="191"/>
      <c r="WMB46" s="191"/>
      <c r="WMC46" s="191"/>
      <c r="WMD46" s="191"/>
      <c r="WME46" s="191"/>
      <c r="WMF46" s="191"/>
      <c r="WMG46" s="191"/>
      <c r="WMH46" s="191"/>
      <c r="WMI46" s="191"/>
      <c r="WMJ46" s="191"/>
      <c r="WMK46" s="191"/>
      <c r="WML46" s="191"/>
      <c r="WMM46" s="191"/>
      <c r="WMN46" s="191"/>
      <c r="WMO46" s="191"/>
      <c r="WMP46" s="191"/>
      <c r="WMQ46" s="191"/>
      <c r="WMR46" s="191"/>
      <c r="WMS46" s="191"/>
      <c r="WMT46" s="191"/>
      <c r="WMU46" s="191"/>
      <c r="WMV46" s="191"/>
      <c r="WMW46" s="191"/>
      <c r="WMX46" s="191"/>
      <c r="WMY46" s="191"/>
      <c r="WMZ46" s="191"/>
      <c r="WNA46" s="191"/>
      <c r="WNB46" s="191"/>
      <c r="WNC46" s="191"/>
      <c r="WND46" s="191"/>
      <c r="WNE46" s="191"/>
      <c r="WNF46" s="191"/>
      <c r="WNG46" s="191"/>
      <c r="WNH46" s="191"/>
      <c r="WNI46" s="191"/>
      <c r="WNJ46" s="191"/>
      <c r="WNK46" s="191"/>
      <c r="WNL46" s="191"/>
      <c r="WNM46" s="191"/>
      <c r="WNN46" s="191"/>
      <c r="WNO46" s="191"/>
      <c r="WNP46" s="191"/>
      <c r="WNQ46" s="191"/>
      <c r="WNR46" s="191"/>
      <c r="WNS46" s="191"/>
      <c r="WNT46" s="191"/>
      <c r="WNU46" s="191"/>
      <c r="WNV46" s="191"/>
      <c r="WNW46" s="191"/>
      <c r="WNX46" s="191"/>
      <c r="WNY46" s="191"/>
      <c r="WNZ46" s="191"/>
      <c r="WOA46" s="191"/>
      <c r="WOB46" s="191"/>
      <c r="WOC46" s="191"/>
      <c r="WOD46" s="191"/>
      <c r="WOE46" s="191"/>
      <c r="WOF46" s="191"/>
      <c r="WOG46" s="191"/>
      <c r="WOH46" s="191"/>
      <c r="WOI46" s="191"/>
      <c r="WOJ46" s="191"/>
      <c r="WOK46" s="191"/>
      <c r="WOL46" s="191"/>
      <c r="WOM46" s="191"/>
      <c r="WON46" s="191"/>
      <c r="WOO46" s="191"/>
      <c r="WOP46" s="191"/>
      <c r="WOQ46" s="191"/>
      <c r="WOR46" s="191"/>
      <c r="WOS46" s="191"/>
      <c r="WOT46" s="191"/>
      <c r="WOU46" s="191"/>
      <c r="WOV46" s="191"/>
      <c r="WOW46" s="191"/>
      <c r="WOX46" s="191"/>
      <c r="WOY46" s="191"/>
      <c r="WOZ46" s="191"/>
      <c r="WPA46" s="191"/>
      <c r="WPB46" s="191"/>
      <c r="WPC46" s="191"/>
      <c r="WPD46" s="191"/>
      <c r="WPE46" s="191"/>
      <c r="WPF46" s="191"/>
      <c r="WPG46" s="191"/>
      <c r="WPH46" s="191"/>
      <c r="WPI46" s="191"/>
      <c r="WPJ46" s="191"/>
      <c r="WPK46" s="191"/>
      <c r="WPL46" s="191"/>
      <c r="WPM46" s="191"/>
      <c r="WPN46" s="191"/>
      <c r="WPO46" s="191"/>
      <c r="WPP46" s="191"/>
      <c r="WPQ46" s="191"/>
      <c r="WPR46" s="191"/>
      <c r="WPS46" s="191"/>
      <c r="WPT46" s="191"/>
      <c r="WPU46" s="191"/>
      <c r="WPV46" s="191"/>
      <c r="WPW46" s="191"/>
      <c r="WPX46" s="191"/>
      <c r="WPY46" s="191"/>
      <c r="WPZ46" s="191"/>
      <c r="WQA46" s="191"/>
      <c r="WQB46" s="191"/>
      <c r="WQC46" s="191"/>
      <c r="WQD46" s="191"/>
      <c r="WQE46" s="191"/>
      <c r="WQF46" s="191"/>
      <c r="WQG46" s="191"/>
      <c r="WQH46" s="191"/>
      <c r="WQI46" s="191"/>
      <c r="WQJ46" s="191"/>
      <c r="WQK46" s="191"/>
      <c r="WQL46" s="191"/>
      <c r="WQM46" s="191"/>
      <c r="WQN46" s="191"/>
      <c r="WQO46" s="191"/>
      <c r="WQP46" s="191"/>
      <c r="WQQ46" s="191"/>
      <c r="WQR46" s="191"/>
      <c r="WQS46" s="191"/>
      <c r="WQT46" s="191"/>
      <c r="WQU46" s="191"/>
      <c r="WQV46" s="191"/>
      <c r="WQW46" s="191"/>
      <c r="WQX46" s="191"/>
      <c r="WQY46" s="191"/>
      <c r="WQZ46" s="191"/>
      <c r="WRA46" s="191"/>
      <c r="WRB46" s="191"/>
      <c r="WRC46" s="191"/>
      <c r="WRD46" s="191"/>
      <c r="WRE46" s="191"/>
      <c r="WRF46" s="191"/>
      <c r="WRG46" s="191"/>
      <c r="WRH46" s="191"/>
      <c r="WRI46" s="191"/>
      <c r="WRJ46" s="191"/>
      <c r="WRK46" s="191"/>
      <c r="WRL46" s="191"/>
      <c r="WRM46" s="191"/>
      <c r="WRN46" s="191"/>
      <c r="WRO46" s="191"/>
      <c r="WRP46" s="191"/>
      <c r="WRQ46" s="191"/>
      <c r="WRR46" s="191"/>
      <c r="WRS46" s="191"/>
      <c r="WRT46" s="191"/>
      <c r="WRU46" s="191"/>
      <c r="WRV46" s="191"/>
      <c r="WRW46" s="191"/>
      <c r="WRX46" s="191"/>
      <c r="WRY46" s="191"/>
      <c r="WRZ46" s="191"/>
      <c r="WSA46" s="191"/>
      <c r="WSB46" s="191"/>
      <c r="WSC46" s="191"/>
      <c r="WSD46" s="191"/>
      <c r="WSE46" s="191"/>
      <c r="WSF46" s="191"/>
      <c r="WSG46" s="191"/>
      <c r="WSH46" s="191"/>
      <c r="WSI46" s="191"/>
      <c r="WSJ46" s="191"/>
      <c r="WSK46" s="191"/>
      <c r="WSL46" s="191"/>
      <c r="WSM46" s="191"/>
      <c r="WSN46" s="191"/>
      <c r="WSO46" s="191"/>
      <c r="WSP46" s="191"/>
      <c r="WSQ46" s="191"/>
      <c r="WSR46" s="191"/>
      <c r="WSS46" s="191"/>
      <c r="WST46" s="191"/>
      <c r="WSU46" s="191"/>
      <c r="WSV46" s="191"/>
      <c r="WSW46" s="191"/>
      <c r="WSX46" s="191"/>
      <c r="WSY46" s="191"/>
      <c r="WSZ46" s="191"/>
      <c r="WTA46" s="191"/>
      <c r="WTB46" s="191"/>
      <c r="WTC46" s="191"/>
      <c r="WTD46" s="191"/>
      <c r="WTE46" s="191"/>
      <c r="WTF46" s="191"/>
      <c r="WTG46" s="191"/>
      <c r="WTH46" s="191"/>
      <c r="WTI46" s="191"/>
      <c r="WTJ46" s="191"/>
      <c r="WTK46" s="191"/>
      <c r="WTL46" s="191"/>
      <c r="WTM46" s="191"/>
      <c r="WTN46" s="191"/>
      <c r="WTO46" s="191"/>
      <c r="WTP46" s="191"/>
      <c r="WTQ46" s="191"/>
      <c r="WTR46" s="191"/>
      <c r="WTS46" s="191"/>
      <c r="WTT46" s="191"/>
      <c r="WTU46" s="191"/>
      <c r="WTV46" s="191"/>
      <c r="WTW46" s="191"/>
      <c r="WTX46" s="191"/>
      <c r="WTY46" s="191"/>
      <c r="WTZ46" s="191"/>
      <c r="WUA46" s="191"/>
      <c r="WUB46" s="191"/>
      <c r="WUC46" s="191"/>
      <c r="WUD46" s="191"/>
      <c r="WUE46" s="191"/>
      <c r="WUF46" s="191"/>
      <c r="WUG46" s="191"/>
      <c r="WUH46" s="191"/>
      <c r="WUI46" s="191"/>
      <c r="WUJ46" s="191"/>
      <c r="WUK46" s="191"/>
      <c r="WUL46" s="191"/>
      <c r="WUM46" s="191"/>
      <c r="WUN46" s="191"/>
      <c r="WUO46" s="191"/>
      <c r="WUP46" s="191"/>
      <c r="WUQ46" s="191"/>
      <c r="WUR46" s="191"/>
      <c r="WUS46" s="191"/>
      <c r="WUT46" s="191"/>
      <c r="WUU46" s="191"/>
      <c r="WUV46" s="191"/>
      <c r="WUW46" s="191"/>
      <c r="WUX46" s="191"/>
      <c r="WUY46" s="191"/>
      <c r="WUZ46" s="191"/>
      <c r="WVA46" s="191"/>
      <c r="WVB46" s="191"/>
      <c r="WVC46" s="191"/>
      <c r="WVD46" s="191"/>
      <c r="WVE46" s="191"/>
      <c r="WVF46" s="191"/>
      <c r="WVG46" s="191"/>
      <c r="WVH46" s="191"/>
      <c r="WVI46" s="191"/>
      <c r="WVJ46" s="191"/>
      <c r="WVK46" s="191"/>
      <c r="WVL46" s="191"/>
      <c r="WVM46" s="191"/>
      <c r="WVN46" s="191"/>
      <c r="WVO46" s="191"/>
      <c r="WVP46" s="191"/>
      <c r="WVQ46" s="191"/>
      <c r="WVR46" s="191"/>
      <c r="WVS46" s="191"/>
      <c r="WVT46" s="191"/>
      <c r="WVU46" s="191"/>
      <c r="WVV46" s="191"/>
      <c r="WVW46" s="191"/>
      <c r="WVX46" s="191"/>
      <c r="WVY46" s="191"/>
      <c r="WVZ46" s="191"/>
      <c r="WWA46" s="191"/>
      <c r="WWB46" s="191"/>
      <c r="WWC46" s="191"/>
      <c r="WWD46" s="191"/>
      <c r="WWE46" s="191"/>
      <c r="WWF46" s="191"/>
      <c r="WWG46" s="191"/>
      <c r="WWH46" s="191"/>
      <c r="WWI46" s="191"/>
      <c r="WWJ46" s="191"/>
      <c r="WWK46" s="191"/>
      <c r="WWL46" s="191"/>
      <c r="WWM46" s="191"/>
    </row>
    <row r="47" spans="21:16159" customFormat="1" ht="12.75" customHeight="1" x14ac:dyDescent="0.25"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1"/>
      <c r="CX47" s="191"/>
      <c r="CY47" s="191"/>
      <c r="CZ47" s="191"/>
      <c r="DA47" s="191"/>
      <c r="DB47" s="191"/>
      <c r="DC47" s="191"/>
      <c r="DD47" s="191"/>
      <c r="DE47" s="191"/>
      <c r="DF47" s="191"/>
      <c r="DG47" s="191"/>
      <c r="DH47" s="191"/>
      <c r="DI47" s="191"/>
      <c r="DJ47" s="191"/>
      <c r="DK47" s="191"/>
      <c r="DL47" s="191"/>
      <c r="DM47" s="191"/>
      <c r="DN47" s="191"/>
      <c r="DO47" s="191"/>
      <c r="DP47" s="191"/>
      <c r="DQ47" s="191"/>
      <c r="DR47" s="191"/>
      <c r="DS47" s="191"/>
      <c r="DT47" s="191"/>
      <c r="DU47" s="191"/>
      <c r="DV47" s="191"/>
      <c r="DW47" s="191"/>
      <c r="DX47" s="191"/>
      <c r="DY47" s="191"/>
      <c r="DZ47" s="191"/>
      <c r="EA47" s="191"/>
      <c r="EB47" s="191"/>
      <c r="EC47" s="191"/>
      <c r="ED47" s="191"/>
      <c r="EE47" s="191"/>
      <c r="EF47" s="191"/>
      <c r="EG47" s="191"/>
      <c r="EH47" s="191"/>
      <c r="EI47" s="191"/>
      <c r="EJ47" s="191"/>
      <c r="EK47" s="191"/>
      <c r="EL47" s="191"/>
      <c r="EM47" s="191"/>
      <c r="EN47" s="191"/>
      <c r="EO47" s="191"/>
      <c r="EP47" s="191"/>
      <c r="EQ47" s="191"/>
      <c r="ER47" s="191"/>
      <c r="ES47" s="191"/>
      <c r="ET47" s="191"/>
      <c r="EU47" s="191"/>
      <c r="EV47" s="191"/>
      <c r="EW47" s="191"/>
      <c r="EX47" s="191"/>
      <c r="EY47" s="191"/>
      <c r="EZ47" s="191"/>
      <c r="FA47" s="191"/>
      <c r="FB47" s="191"/>
      <c r="FC47" s="191"/>
      <c r="FD47" s="191"/>
      <c r="FE47" s="191"/>
      <c r="FF47" s="191"/>
      <c r="FG47" s="191"/>
      <c r="FH47" s="191"/>
      <c r="FI47" s="191"/>
      <c r="FJ47" s="191"/>
      <c r="FK47" s="191"/>
      <c r="FL47" s="191"/>
      <c r="FM47" s="191"/>
      <c r="FN47" s="191"/>
      <c r="FO47" s="191"/>
      <c r="FP47" s="191"/>
      <c r="FQ47" s="191"/>
      <c r="FR47" s="191"/>
      <c r="FS47" s="191"/>
      <c r="FT47" s="191"/>
      <c r="FU47" s="191"/>
      <c r="FV47" s="191"/>
      <c r="FW47" s="191"/>
      <c r="FX47" s="191"/>
      <c r="FY47" s="191"/>
      <c r="FZ47" s="191"/>
      <c r="GA47" s="191"/>
      <c r="GB47" s="191"/>
      <c r="GC47" s="191"/>
      <c r="GD47" s="191"/>
      <c r="GE47" s="191"/>
      <c r="GF47" s="191"/>
      <c r="GG47" s="191"/>
      <c r="GH47" s="191"/>
      <c r="GI47" s="191"/>
      <c r="GJ47" s="191"/>
      <c r="GK47" s="191"/>
      <c r="GL47" s="191"/>
      <c r="GM47" s="191"/>
      <c r="GN47" s="191"/>
      <c r="GO47" s="191"/>
      <c r="GP47" s="191"/>
      <c r="GQ47" s="191"/>
      <c r="GR47" s="191"/>
      <c r="GS47" s="191"/>
      <c r="GT47" s="191"/>
      <c r="GU47" s="191"/>
      <c r="GV47" s="191"/>
      <c r="GW47" s="191"/>
      <c r="GX47" s="191"/>
      <c r="GY47" s="191"/>
      <c r="GZ47" s="191"/>
      <c r="HA47" s="191"/>
      <c r="HB47" s="191"/>
      <c r="HC47" s="191"/>
      <c r="HD47" s="191"/>
      <c r="HE47" s="191"/>
      <c r="HF47" s="191"/>
      <c r="HG47" s="191"/>
      <c r="HH47" s="191"/>
      <c r="HI47" s="191"/>
      <c r="HJ47" s="191"/>
      <c r="HK47" s="191"/>
      <c r="HL47" s="191"/>
      <c r="HM47" s="191"/>
      <c r="HN47" s="191"/>
      <c r="HO47" s="191"/>
      <c r="HP47" s="191"/>
      <c r="HQ47" s="191"/>
      <c r="HR47" s="191"/>
      <c r="HS47" s="191"/>
      <c r="HT47" s="191"/>
      <c r="HU47" s="191"/>
      <c r="HV47" s="191"/>
      <c r="HW47" s="191"/>
      <c r="HX47" s="191"/>
      <c r="HY47" s="191"/>
      <c r="HZ47" s="191"/>
      <c r="IA47" s="191"/>
      <c r="IB47" s="191"/>
      <c r="IC47" s="191"/>
      <c r="ID47" s="191"/>
      <c r="IE47" s="191"/>
      <c r="IF47" s="191"/>
      <c r="IG47" s="191"/>
      <c r="IH47" s="191"/>
      <c r="II47" s="191"/>
      <c r="IJ47" s="191"/>
      <c r="IK47" s="191"/>
      <c r="IL47" s="191"/>
      <c r="IM47" s="191"/>
      <c r="IN47" s="191"/>
      <c r="IO47" s="191"/>
      <c r="IP47" s="191"/>
      <c r="IQ47" s="191"/>
      <c r="IR47" s="191"/>
      <c r="IS47" s="191"/>
      <c r="IT47" s="191"/>
      <c r="IU47" s="191"/>
      <c r="IV47" s="191"/>
      <c r="IW47" s="191"/>
      <c r="IX47" s="191"/>
      <c r="IY47" s="191"/>
      <c r="IZ47" s="191"/>
      <c r="JA47" s="191"/>
      <c r="JB47" s="191"/>
      <c r="JC47" s="191"/>
      <c r="JD47" s="191"/>
      <c r="JE47" s="191"/>
      <c r="JF47" s="191"/>
      <c r="JG47" s="191"/>
      <c r="JH47" s="191"/>
      <c r="JI47" s="191"/>
      <c r="JJ47" s="191"/>
      <c r="JK47" s="191"/>
      <c r="JL47" s="191"/>
      <c r="JM47" s="191"/>
      <c r="JN47" s="191"/>
      <c r="JO47" s="191"/>
      <c r="JP47" s="191"/>
      <c r="JQ47" s="191"/>
      <c r="JR47" s="191"/>
      <c r="JS47" s="191"/>
      <c r="JT47" s="191"/>
      <c r="JU47" s="191"/>
      <c r="JV47" s="191"/>
      <c r="JW47" s="191"/>
      <c r="JX47" s="191"/>
      <c r="JY47" s="191"/>
      <c r="JZ47" s="191"/>
      <c r="KA47" s="191"/>
      <c r="KB47" s="191"/>
      <c r="KC47" s="191"/>
      <c r="KD47" s="191"/>
      <c r="KE47" s="191"/>
      <c r="KF47" s="191"/>
      <c r="KG47" s="191"/>
      <c r="KH47" s="191"/>
      <c r="KI47" s="191"/>
      <c r="KJ47" s="191"/>
      <c r="KK47" s="191"/>
      <c r="KL47" s="191"/>
      <c r="KM47" s="191"/>
      <c r="KN47" s="191"/>
      <c r="KO47" s="191"/>
      <c r="KP47" s="191"/>
      <c r="KQ47" s="191"/>
      <c r="KR47" s="191"/>
      <c r="KS47" s="191"/>
      <c r="KT47" s="191"/>
      <c r="KU47" s="191"/>
      <c r="KV47" s="191"/>
      <c r="KW47" s="191"/>
      <c r="KX47" s="191"/>
      <c r="KY47" s="191"/>
      <c r="KZ47" s="191"/>
      <c r="LA47" s="191"/>
      <c r="LB47" s="191"/>
      <c r="LC47" s="191"/>
      <c r="LD47" s="191"/>
      <c r="LE47" s="191"/>
      <c r="LF47" s="191"/>
      <c r="LG47" s="191"/>
      <c r="LH47" s="191"/>
      <c r="LI47" s="191"/>
      <c r="LJ47" s="191"/>
      <c r="LK47" s="191"/>
      <c r="LL47" s="191"/>
      <c r="LM47" s="191"/>
      <c r="LN47" s="191"/>
      <c r="LO47" s="191"/>
      <c r="LP47" s="191"/>
      <c r="LQ47" s="191"/>
      <c r="LR47" s="191"/>
      <c r="LS47" s="191"/>
      <c r="LT47" s="191"/>
      <c r="LU47" s="191"/>
      <c r="LV47" s="191"/>
      <c r="LW47" s="191"/>
      <c r="LX47" s="191"/>
      <c r="LY47" s="191"/>
      <c r="LZ47" s="191"/>
      <c r="MA47" s="191"/>
      <c r="MB47" s="191"/>
      <c r="MC47" s="191"/>
      <c r="MD47" s="191"/>
      <c r="ME47" s="191"/>
      <c r="MF47" s="191"/>
      <c r="MG47" s="191"/>
      <c r="MH47" s="191"/>
      <c r="MI47" s="191"/>
      <c r="MJ47" s="191"/>
      <c r="MK47" s="191"/>
      <c r="ML47" s="191"/>
      <c r="MM47" s="191"/>
      <c r="MN47" s="191"/>
      <c r="MO47" s="191"/>
      <c r="MP47" s="191"/>
      <c r="MQ47" s="191"/>
      <c r="MR47" s="191"/>
      <c r="MS47" s="191"/>
      <c r="MT47" s="191"/>
      <c r="MU47" s="191"/>
      <c r="MV47" s="191"/>
      <c r="MW47" s="191"/>
      <c r="MX47" s="191"/>
      <c r="MY47" s="191"/>
      <c r="MZ47" s="191"/>
      <c r="NA47" s="191"/>
      <c r="NB47" s="191"/>
      <c r="NC47" s="191"/>
      <c r="ND47" s="191"/>
      <c r="NE47" s="191"/>
      <c r="NF47" s="191"/>
      <c r="NG47" s="191"/>
      <c r="NH47" s="191"/>
      <c r="NI47" s="191"/>
      <c r="NJ47" s="191"/>
      <c r="NK47" s="191"/>
      <c r="NL47" s="191"/>
      <c r="NM47" s="191"/>
      <c r="NN47" s="191"/>
      <c r="NO47" s="191"/>
      <c r="NP47" s="191"/>
      <c r="NQ47" s="191"/>
      <c r="NR47" s="191"/>
      <c r="NS47" s="191"/>
      <c r="NT47" s="191"/>
      <c r="NU47" s="191"/>
      <c r="NV47" s="191"/>
      <c r="NW47" s="191"/>
      <c r="NX47" s="191"/>
      <c r="NY47" s="191"/>
      <c r="NZ47" s="191"/>
      <c r="OA47" s="191"/>
      <c r="OB47" s="191"/>
      <c r="OC47" s="191"/>
      <c r="OD47" s="191"/>
      <c r="OE47" s="191"/>
      <c r="OF47" s="191"/>
      <c r="OG47" s="191"/>
      <c r="OH47" s="191"/>
      <c r="OI47" s="191"/>
      <c r="OJ47" s="191"/>
      <c r="OK47" s="191"/>
      <c r="OL47" s="191"/>
      <c r="OM47" s="191"/>
      <c r="ON47" s="191"/>
      <c r="OO47" s="191"/>
      <c r="OP47" s="191"/>
      <c r="OQ47" s="191"/>
      <c r="OR47" s="191"/>
      <c r="OS47" s="191"/>
      <c r="OT47" s="191"/>
      <c r="OU47" s="191"/>
      <c r="OV47" s="191"/>
      <c r="OW47" s="191"/>
      <c r="OX47" s="191"/>
      <c r="OY47" s="191"/>
      <c r="OZ47" s="191"/>
      <c r="PA47" s="191"/>
      <c r="PB47" s="191"/>
      <c r="PC47" s="191"/>
      <c r="PD47" s="191"/>
      <c r="PE47" s="191"/>
      <c r="PF47" s="191"/>
      <c r="PG47" s="191"/>
      <c r="PH47" s="191"/>
      <c r="PI47" s="191"/>
      <c r="PJ47" s="191"/>
      <c r="PK47" s="191"/>
      <c r="PL47" s="191"/>
      <c r="PM47" s="191"/>
      <c r="PN47" s="191"/>
      <c r="PO47" s="191"/>
      <c r="PP47" s="191"/>
      <c r="PQ47" s="191"/>
      <c r="PR47" s="191"/>
      <c r="PS47" s="191"/>
      <c r="PT47" s="191"/>
      <c r="PU47" s="191"/>
      <c r="PV47" s="191"/>
      <c r="PW47" s="191"/>
      <c r="PX47" s="191"/>
      <c r="PY47" s="191"/>
      <c r="PZ47" s="191"/>
      <c r="QA47" s="191"/>
      <c r="QB47" s="191"/>
      <c r="QC47" s="191"/>
      <c r="QD47" s="191"/>
      <c r="QE47" s="191"/>
      <c r="QF47" s="191"/>
      <c r="QG47" s="191"/>
      <c r="QH47" s="191"/>
      <c r="QI47" s="191"/>
      <c r="QJ47" s="191"/>
      <c r="QK47" s="191"/>
      <c r="QL47" s="191"/>
      <c r="QM47" s="191"/>
      <c r="QN47" s="191"/>
      <c r="QO47" s="191"/>
      <c r="QP47" s="191"/>
      <c r="QQ47" s="191"/>
      <c r="QR47" s="191"/>
      <c r="QS47" s="191"/>
      <c r="QT47" s="191"/>
      <c r="QU47" s="191"/>
      <c r="QV47" s="191"/>
      <c r="QW47" s="191"/>
      <c r="QX47" s="191"/>
      <c r="QY47" s="191"/>
      <c r="QZ47" s="191"/>
      <c r="RA47" s="191"/>
      <c r="RB47" s="191"/>
      <c r="RC47" s="191"/>
      <c r="RD47" s="191"/>
      <c r="RE47" s="191"/>
      <c r="RF47" s="191"/>
      <c r="RG47" s="191"/>
      <c r="RH47" s="191"/>
      <c r="RI47" s="191"/>
      <c r="RJ47" s="191"/>
      <c r="RK47" s="191"/>
      <c r="RL47" s="191"/>
      <c r="RM47" s="191"/>
      <c r="RN47" s="191"/>
      <c r="RO47" s="191"/>
      <c r="RP47" s="191"/>
      <c r="RQ47" s="191"/>
      <c r="RR47" s="191"/>
      <c r="RS47" s="191"/>
      <c r="RT47" s="191"/>
      <c r="RU47" s="191"/>
      <c r="RV47" s="191"/>
      <c r="RW47" s="191"/>
      <c r="RX47" s="191"/>
      <c r="RY47" s="191"/>
      <c r="RZ47" s="191"/>
      <c r="SA47" s="191"/>
      <c r="SB47" s="191"/>
      <c r="SC47" s="191"/>
      <c r="SD47" s="191"/>
      <c r="SE47" s="191"/>
      <c r="SF47" s="191"/>
      <c r="SG47" s="191"/>
      <c r="SH47" s="191"/>
      <c r="SI47" s="191"/>
      <c r="SJ47" s="191"/>
      <c r="SK47" s="191"/>
      <c r="SL47" s="191"/>
      <c r="SM47" s="191"/>
      <c r="SN47" s="191"/>
      <c r="SO47" s="191"/>
      <c r="SP47" s="191"/>
      <c r="SQ47" s="191"/>
      <c r="SR47" s="191"/>
      <c r="SS47" s="191"/>
      <c r="ST47" s="191"/>
      <c r="SU47" s="191"/>
      <c r="SV47" s="191"/>
      <c r="SW47" s="191"/>
      <c r="SX47" s="191"/>
      <c r="SY47" s="191"/>
      <c r="SZ47" s="191"/>
      <c r="TA47" s="191"/>
      <c r="TB47" s="191"/>
      <c r="TC47" s="191"/>
      <c r="TD47" s="191"/>
      <c r="TE47" s="191"/>
      <c r="TF47" s="191"/>
      <c r="TG47" s="191"/>
      <c r="TH47" s="191"/>
      <c r="TI47" s="191"/>
      <c r="TJ47" s="191"/>
      <c r="TK47" s="191"/>
      <c r="TL47" s="191"/>
      <c r="TM47" s="191"/>
      <c r="TN47" s="191"/>
      <c r="TO47" s="191"/>
      <c r="TP47" s="191"/>
      <c r="TQ47" s="191"/>
      <c r="TR47" s="191"/>
      <c r="TS47" s="191"/>
      <c r="TT47" s="191"/>
      <c r="TU47" s="191"/>
      <c r="TV47" s="191"/>
      <c r="TW47" s="191"/>
      <c r="TX47" s="191"/>
      <c r="TY47" s="191"/>
      <c r="TZ47" s="191"/>
      <c r="UA47" s="191"/>
      <c r="UB47" s="191"/>
      <c r="UC47" s="191"/>
      <c r="UD47" s="191"/>
      <c r="UE47" s="191"/>
      <c r="UF47" s="191"/>
      <c r="UG47" s="191"/>
      <c r="UH47" s="191"/>
      <c r="UI47" s="191"/>
      <c r="UJ47" s="191"/>
      <c r="UK47" s="191"/>
      <c r="UL47" s="191"/>
      <c r="UM47" s="191"/>
      <c r="UN47" s="191"/>
      <c r="UO47" s="191"/>
      <c r="UP47" s="191"/>
      <c r="UQ47" s="191"/>
      <c r="UR47" s="191"/>
      <c r="US47" s="191"/>
      <c r="UT47" s="191"/>
      <c r="UU47" s="191"/>
      <c r="UV47" s="191"/>
      <c r="UW47" s="191"/>
      <c r="UX47" s="191"/>
      <c r="UY47" s="191"/>
      <c r="UZ47" s="191"/>
      <c r="VA47" s="191"/>
      <c r="VB47" s="191"/>
      <c r="VC47" s="191"/>
      <c r="VD47" s="191"/>
      <c r="VE47" s="191"/>
      <c r="VF47" s="191"/>
      <c r="VG47" s="191"/>
      <c r="VH47" s="191"/>
      <c r="VI47" s="191"/>
      <c r="VJ47" s="191"/>
      <c r="VK47" s="191"/>
      <c r="VL47" s="191"/>
      <c r="VM47" s="191"/>
      <c r="VN47" s="191"/>
      <c r="VO47" s="191"/>
      <c r="VP47" s="191"/>
      <c r="VQ47" s="191"/>
      <c r="VR47" s="191"/>
      <c r="VS47" s="191"/>
      <c r="VT47" s="191"/>
      <c r="VU47" s="191"/>
      <c r="VV47" s="191"/>
      <c r="VW47" s="191"/>
      <c r="VX47" s="191"/>
      <c r="VY47" s="191"/>
      <c r="VZ47" s="191"/>
      <c r="WA47" s="191"/>
      <c r="WB47" s="191"/>
      <c r="WC47" s="191"/>
      <c r="WD47" s="191"/>
      <c r="WE47" s="191"/>
      <c r="WF47" s="191"/>
      <c r="WG47" s="191"/>
      <c r="WH47" s="191"/>
      <c r="WI47" s="191"/>
      <c r="WJ47" s="191"/>
      <c r="WK47" s="191"/>
      <c r="WL47" s="191"/>
      <c r="WM47" s="191"/>
      <c r="WN47" s="191"/>
      <c r="WO47" s="191"/>
      <c r="WP47" s="191"/>
      <c r="WQ47" s="191"/>
      <c r="WR47" s="191"/>
      <c r="WS47" s="191"/>
      <c r="WT47" s="191"/>
      <c r="WU47" s="191"/>
      <c r="WV47" s="191"/>
      <c r="WW47" s="191"/>
      <c r="WX47" s="191"/>
      <c r="WY47" s="191"/>
      <c r="WZ47" s="191"/>
      <c r="XA47" s="191"/>
      <c r="XB47" s="191"/>
      <c r="XC47" s="191"/>
      <c r="XD47" s="191"/>
      <c r="XE47" s="191"/>
      <c r="XF47" s="191"/>
      <c r="XG47" s="191"/>
      <c r="XH47" s="191"/>
      <c r="XI47" s="191"/>
      <c r="XJ47" s="191"/>
      <c r="XK47" s="191"/>
      <c r="XL47" s="191"/>
      <c r="XM47" s="191"/>
      <c r="XN47" s="191"/>
      <c r="XO47" s="191"/>
      <c r="XP47" s="191"/>
      <c r="XQ47" s="191"/>
      <c r="XR47" s="191"/>
      <c r="XS47" s="191"/>
      <c r="XT47" s="191"/>
      <c r="XU47" s="191"/>
      <c r="XV47" s="191"/>
      <c r="XW47" s="191"/>
      <c r="XX47" s="191"/>
      <c r="XY47" s="191"/>
      <c r="XZ47" s="191"/>
      <c r="YA47" s="191"/>
      <c r="YB47" s="191"/>
      <c r="YC47" s="191"/>
      <c r="YD47" s="191"/>
      <c r="YE47" s="191"/>
      <c r="YF47" s="191"/>
      <c r="YG47" s="191"/>
      <c r="YH47" s="191"/>
      <c r="YI47" s="191"/>
      <c r="YJ47" s="191"/>
      <c r="YK47" s="191"/>
      <c r="YL47" s="191"/>
      <c r="YM47" s="191"/>
      <c r="YN47" s="191"/>
      <c r="YO47" s="191"/>
      <c r="YP47" s="191"/>
      <c r="YQ47" s="191"/>
      <c r="YR47" s="191"/>
      <c r="YS47" s="191"/>
      <c r="YT47" s="191"/>
      <c r="YU47" s="191"/>
      <c r="YV47" s="191"/>
      <c r="YW47" s="191"/>
      <c r="YX47" s="191"/>
      <c r="YY47" s="191"/>
      <c r="YZ47" s="191"/>
      <c r="ZA47" s="191"/>
      <c r="ZB47" s="191"/>
      <c r="ZC47" s="191"/>
      <c r="ZD47" s="191"/>
      <c r="ZE47" s="191"/>
      <c r="ZF47" s="191"/>
      <c r="ZG47" s="191"/>
      <c r="ZH47" s="191"/>
      <c r="ZI47" s="191"/>
      <c r="ZJ47" s="191"/>
      <c r="ZK47" s="191"/>
      <c r="ZL47" s="191"/>
      <c r="ZM47" s="191"/>
      <c r="ZN47" s="191"/>
      <c r="ZO47" s="191"/>
      <c r="ZP47" s="191"/>
      <c r="ZQ47" s="191"/>
      <c r="ZR47" s="191"/>
      <c r="ZS47" s="191"/>
      <c r="ZT47" s="191"/>
      <c r="ZU47" s="191"/>
      <c r="ZV47" s="191"/>
      <c r="ZW47" s="191"/>
      <c r="ZX47" s="191"/>
      <c r="ZY47" s="191"/>
      <c r="ZZ47" s="191"/>
      <c r="AAA47" s="191"/>
      <c r="AAB47" s="191"/>
      <c r="AAC47" s="191"/>
      <c r="AAD47" s="191"/>
      <c r="AAE47" s="191"/>
      <c r="AAF47" s="191"/>
      <c r="AAG47" s="191"/>
      <c r="AAH47" s="191"/>
      <c r="AAI47" s="191"/>
      <c r="AAJ47" s="191"/>
      <c r="AAK47" s="191"/>
      <c r="AAL47" s="191"/>
      <c r="AAM47" s="191"/>
      <c r="AAN47" s="191"/>
      <c r="AAO47" s="191"/>
      <c r="AAP47" s="191"/>
      <c r="AAQ47" s="191"/>
      <c r="AAR47" s="191"/>
      <c r="AAS47" s="191"/>
      <c r="AAT47" s="191"/>
      <c r="AAU47" s="191"/>
      <c r="AAV47" s="191"/>
      <c r="AAW47" s="191"/>
      <c r="AAX47" s="191"/>
      <c r="AAY47" s="191"/>
      <c r="AAZ47" s="191"/>
      <c r="ABA47" s="191"/>
      <c r="ABB47" s="191"/>
      <c r="ABC47" s="191"/>
      <c r="ABD47" s="191"/>
      <c r="ABE47" s="191"/>
      <c r="ABF47" s="191"/>
      <c r="ABG47" s="191"/>
      <c r="ABH47" s="191"/>
      <c r="ABI47" s="191"/>
      <c r="ABJ47" s="191"/>
      <c r="ABK47" s="191"/>
      <c r="ABL47" s="191"/>
      <c r="ABM47" s="191"/>
      <c r="ABN47" s="191"/>
      <c r="ABO47" s="191"/>
      <c r="ABP47" s="191"/>
      <c r="ABQ47" s="191"/>
      <c r="ABR47" s="191"/>
      <c r="ABS47" s="191"/>
      <c r="ABT47" s="191"/>
      <c r="ABU47" s="191"/>
      <c r="ABV47" s="191"/>
      <c r="ABW47" s="191"/>
      <c r="ABX47" s="191"/>
      <c r="ABY47" s="191"/>
      <c r="ABZ47" s="191"/>
      <c r="ACA47" s="191"/>
      <c r="ACB47" s="191"/>
      <c r="ACC47" s="191"/>
      <c r="ACD47" s="191"/>
      <c r="ACE47" s="191"/>
      <c r="ACF47" s="191"/>
      <c r="ACG47" s="191"/>
      <c r="ACH47" s="191"/>
      <c r="ACI47" s="191"/>
      <c r="ACJ47" s="191"/>
      <c r="ACK47" s="191"/>
      <c r="ACL47" s="191"/>
      <c r="ACM47" s="191"/>
      <c r="ACN47" s="191"/>
      <c r="ACO47" s="191"/>
      <c r="ACP47" s="191"/>
      <c r="ACQ47" s="191"/>
      <c r="ACR47" s="191"/>
      <c r="ACS47" s="191"/>
      <c r="ACT47" s="191"/>
      <c r="ACU47" s="191"/>
      <c r="ACV47" s="191"/>
      <c r="ACW47" s="191"/>
      <c r="ACX47" s="191"/>
      <c r="ACY47" s="191"/>
      <c r="ACZ47" s="191"/>
      <c r="ADA47" s="191"/>
      <c r="ADB47" s="191"/>
      <c r="ADC47" s="191"/>
      <c r="ADD47" s="191"/>
      <c r="ADE47" s="191"/>
      <c r="ADF47" s="191"/>
      <c r="ADG47" s="191"/>
      <c r="ADH47" s="191"/>
      <c r="ADI47" s="191"/>
      <c r="ADJ47" s="191"/>
      <c r="ADK47" s="191"/>
      <c r="ADL47" s="191"/>
      <c r="ADM47" s="191"/>
      <c r="ADN47" s="191"/>
      <c r="ADO47" s="191"/>
      <c r="ADP47" s="191"/>
      <c r="ADQ47" s="191"/>
      <c r="ADR47" s="191"/>
      <c r="ADS47" s="191"/>
      <c r="ADT47" s="191"/>
      <c r="ADU47" s="191"/>
      <c r="ADV47" s="191"/>
      <c r="ADW47" s="191"/>
      <c r="ADX47" s="191"/>
      <c r="ADY47" s="191"/>
      <c r="ADZ47" s="191"/>
      <c r="AEA47" s="191"/>
      <c r="AEB47" s="191"/>
      <c r="AEC47" s="191"/>
      <c r="AED47" s="191"/>
      <c r="AEE47" s="191"/>
      <c r="AEF47" s="191"/>
      <c r="AEG47" s="191"/>
      <c r="AEH47" s="191"/>
      <c r="AEI47" s="191"/>
      <c r="AEJ47" s="191"/>
      <c r="AEK47" s="191"/>
      <c r="AEL47" s="191"/>
      <c r="AEM47" s="191"/>
      <c r="AEN47" s="191"/>
      <c r="AEO47" s="191"/>
      <c r="AEP47" s="191"/>
      <c r="AEQ47" s="191"/>
      <c r="AER47" s="191"/>
      <c r="AES47" s="191"/>
      <c r="AET47" s="191"/>
      <c r="AEU47" s="191"/>
      <c r="AEV47" s="191"/>
      <c r="AEW47" s="191"/>
      <c r="AEX47" s="191"/>
      <c r="AEY47" s="191"/>
      <c r="AEZ47" s="191"/>
      <c r="AFA47" s="191"/>
      <c r="AFB47" s="191"/>
      <c r="AFC47" s="191"/>
      <c r="AFD47" s="191"/>
      <c r="AFE47" s="191"/>
      <c r="AFF47" s="191"/>
      <c r="AFG47" s="191"/>
      <c r="AFH47" s="191"/>
      <c r="AFI47" s="191"/>
      <c r="AFJ47" s="191"/>
      <c r="AFK47" s="191"/>
      <c r="AFL47" s="191"/>
      <c r="AFM47" s="191"/>
      <c r="AFN47" s="191"/>
      <c r="AFO47" s="191"/>
      <c r="AFP47" s="191"/>
      <c r="AFQ47" s="191"/>
      <c r="AFR47" s="191"/>
      <c r="AFS47" s="191"/>
      <c r="AFT47" s="191"/>
      <c r="AFU47" s="191"/>
      <c r="AFV47" s="191"/>
      <c r="AFW47" s="191"/>
      <c r="AFX47" s="191"/>
      <c r="AFY47" s="191"/>
      <c r="AFZ47" s="191"/>
      <c r="AGA47" s="191"/>
      <c r="AGB47" s="191"/>
      <c r="AGC47" s="191"/>
      <c r="AGD47" s="191"/>
      <c r="AGE47" s="191"/>
      <c r="AGF47" s="191"/>
      <c r="AGG47" s="191"/>
      <c r="AGH47" s="191"/>
      <c r="AGI47" s="191"/>
      <c r="AGJ47" s="191"/>
      <c r="AGK47" s="191"/>
      <c r="AGL47" s="191"/>
      <c r="AGM47" s="191"/>
      <c r="AGN47" s="191"/>
      <c r="AGO47" s="191"/>
      <c r="AGP47" s="191"/>
      <c r="AGQ47" s="191"/>
      <c r="AGR47" s="191"/>
      <c r="AGS47" s="191"/>
      <c r="AGT47" s="191"/>
      <c r="AGU47" s="191"/>
      <c r="AGV47" s="191"/>
      <c r="AGW47" s="191"/>
      <c r="AGX47" s="191"/>
      <c r="AGY47" s="191"/>
      <c r="AGZ47" s="191"/>
      <c r="AHA47" s="191"/>
      <c r="AHB47" s="191"/>
      <c r="AHC47" s="191"/>
      <c r="AHD47" s="191"/>
      <c r="AHE47" s="191"/>
      <c r="AHF47" s="191"/>
      <c r="AHG47" s="191"/>
      <c r="AHH47" s="191"/>
      <c r="AHI47" s="191"/>
      <c r="AHJ47" s="191"/>
      <c r="AHK47" s="191"/>
      <c r="AHL47" s="191"/>
      <c r="AHM47" s="191"/>
      <c r="AHN47" s="191"/>
      <c r="AHO47" s="191"/>
      <c r="AHP47" s="191"/>
      <c r="AHQ47" s="191"/>
      <c r="AHR47" s="191"/>
      <c r="AHS47" s="191"/>
      <c r="AHT47" s="191"/>
      <c r="AHU47" s="191"/>
      <c r="AHV47" s="191"/>
      <c r="AHW47" s="191"/>
      <c r="AHX47" s="191"/>
      <c r="AHY47" s="191"/>
      <c r="AHZ47" s="191"/>
      <c r="AIA47" s="191"/>
      <c r="AIB47" s="191"/>
      <c r="AIC47" s="191"/>
      <c r="AID47" s="191"/>
      <c r="AIE47" s="191"/>
      <c r="AIF47" s="191"/>
      <c r="AIG47" s="191"/>
      <c r="AIH47" s="191"/>
      <c r="AII47" s="191"/>
      <c r="AIJ47" s="191"/>
      <c r="AIK47" s="191"/>
      <c r="AIL47" s="191"/>
      <c r="AIM47" s="191"/>
      <c r="AIN47" s="191"/>
      <c r="AIO47" s="191"/>
      <c r="AIP47" s="191"/>
      <c r="AIQ47" s="191"/>
      <c r="AIR47" s="191"/>
      <c r="AIS47" s="191"/>
      <c r="AIT47" s="191"/>
      <c r="AIU47" s="191"/>
      <c r="AIV47" s="191"/>
      <c r="AIW47" s="191"/>
      <c r="AIX47" s="191"/>
      <c r="AIY47" s="191"/>
      <c r="AIZ47" s="191"/>
      <c r="AJA47" s="191"/>
      <c r="AJB47" s="191"/>
      <c r="AJC47" s="191"/>
      <c r="AJD47" s="191"/>
      <c r="AJE47" s="191"/>
      <c r="AJF47" s="191"/>
      <c r="AJG47" s="191"/>
      <c r="AJH47" s="191"/>
      <c r="AJI47" s="191"/>
      <c r="AJJ47" s="191"/>
      <c r="AJK47" s="191"/>
      <c r="AJL47" s="191"/>
      <c r="AJM47" s="191"/>
      <c r="AJN47" s="191"/>
      <c r="AJO47" s="191"/>
      <c r="AJP47" s="191"/>
      <c r="AJQ47" s="191"/>
      <c r="AJR47" s="191"/>
      <c r="AJS47" s="191"/>
      <c r="AJT47" s="191"/>
      <c r="AJU47" s="191"/>
      <c r="AJV47" s="191"/>
      <c r="AJW47" s="191"/>
      <c r="AJX47" s="191"/>
      <c r="AJY47" s="191"/>
      <c r="AJZ47" s="191"/>
      <c r="AKA47" s="191"/>
      <c r="AKB47" s="191"/>
      <c r="AKC47" s="191"/>
      <c r="AKD47" s="191"/>
      <c r="AKE47" s="191"/>
      <c r="AKF47" s="191"/>
      <c r="AKG47" s="191"/>
      <c r="AKH47" s="191"/>
      <c r="AKI47" s="191"/>
      <c r="AKJ47" s="191"/>
      <c r="AKK47" s="191"/>
      <c r="AKL47" s="191"/>
      <c r="AKM47" s="191"/>
      <c r="AKN47" s="191"/>
      <c r="AKO47" s="191"/>
      <c r="AKP47" s="191"/>
      <c r="AKQ47" s="191"/>
      <c r="AKR47" s="191"/>
      <c r="AKS47" s="191"/>
      <c r="AKT47" s="191"/>
      <c r="AKU47" s="191"/>
      <c r="AKV47" s="191"/>
      <c r="AKW47" s="191"/>
      <c r="AKX47" s="191"/>
      <c r="AKY47" s="191"/>
      <c r="AKZ47" s="191"/>
      <c r="ALA47" s="191"/>
      <c r="ALB47" s="191"/>
      <c r="ALC47" s="191"/>
      <c r="ALD47" s="191"/>
      <c r="ALE47" s="191"/>
      <c r="ALF47" s="191"/>
      <c r="ALG47" s="191"/>
      <c r="ALH47" s="191"/>
      <c r="ALI47" s="191"/>
      <c r="ALJ47" s="191"/>
      <c r="ALK47" s="191"/>
      <c r="ALL47" s="191"/>
      <c r="ALM47" s="191"/>
      <c r="ALN47" s="191"/>
      <c r="ALO47" s="191"/>
      <c r="ALP47" s="191"/>
      <c r="ALQ47" s="191"/>
      <c r="ALR47" s="191"/>
      <c r="ALS47" s="191"/>
      <c r="ALT47" s="191"/>
      <c r="ALU47" s="191"/>
      <c r="ALV47" s="191"/>
      <c r="ALW47" s="191"/>
      <c r="ALX47" s="191"/>
      <c r="ALY47" s="191"/>
      <c r="ALZ47" s="191"/>
      <c r="AMA47" s="191"/>
      <c r="AMB47" s="191"/>
      <c r="AMC47" s="191"/>
      <c r="AMD47" s="191"/>
      <c r="AME47" s="191"/>
      <c r="AMF47" s="191"/>
      <c r="AMG47" s="191"/>
      <c r="AMH47" s="191"/>
      <c r="AMI47" s="191"/>
      <c r="AMJ47" s="191"/>
      <c r="AMK47" s="191"/>
      <c r="AML47" s="191"/>
      <c r="AMM47" s="191"/>
      <c r="AMN47" s="191"/>
      <c r="AMO47" s="191"/>
      <c r="AMP47" s="191"/>
      <c r="AMQ47" s="191"/>
      <c r="AMR47" s="191"/>
      <c r="AMS47" s="191"/>
      <c r="AMT47" s="191"/>
      <c r="AMU47" s="191"/>
      <c r="AMV47" s="191"/>
      <c r="AMW47" s="191"/>
      <c r="AMX47" s="191"/>
      <c r="AMY47" s="191"/>
      <c r="AMZ47" s="191"/>
      <c r="ANA47" s="191"/>
      <c r="ANB47" s="191"/>
      <c r="ANC47" s="191"/>
      <c r="AND47" s="191"/>
      <c r="ANE47" s="191"/>
      <c r="ANF47" s="191"/>
      <c r="ANG47" s="191"/>
      <c r="ANH47" s="191"/>
      <c r="ANI47" s="191"/>
      <c r="ANJ47" s="191"/>
      <c r="ANK47" s="191"/>
      <c r="ANL47" s="191"/>
      <c r="ANM47" s="191"/>
      <c r="ANN47" s="191"/>
      <c r="ANO47" s="191"/>
      <c r="ANP47" s="191"/>
      <c r="ANQ47" s="191"/>
      <c r="ANR47" s="191"/>
      <c r="ANS47" s="191"/>
      <c r="ANT47" s="191"/>
      <c r="ANU47" s="191"/>
      <c r="ANV47" s="191"/>
      <c r="ANW47" s="191"/>
      <c r="ANX47" s="191"/>
      <c r="ANY47" s="191"/>
      <c r="ANZ47" s="191"/>
      <c r="AOA47" s="191"/>
      <c r="AOB47" s="191"/>
      <c r="AOC47" s="191"/>
      <c r="AOD47" s="191"/>
      <c r="AOE47" s="191"/>
      <c r="AOF47" s="191"/>
      <c r="AOG47" s="191"/>
      <c r="AOH47" s="191"/>
      <c r="AOI47" s="191"/>
      <c r="AOJ47" s="191"/>
      <c r="AOK47" s="191"/>
      <c r="AOL47" s="191"/>
      <c r="AOM47" s="191"/>
      <c r="AON47" s="191"/>
      <c r="AOO47" s="191"/>
      <c r="AOP47" s="191"/>
      <c r="AOQ47" s="191"/>
      <c r="AOR47" s="191"/>
      <c r="AOS47" s="191"/>
      <c r="AOT47" s="191"/>
      <c r="AOU47" s="191"/>
      <c r="AOV47" s="191"/>
      <c r="AOW47" s="191"/>
      <c r="AOX47" s="191"/>
      <c r="AOY47" s="191"/>
      <c r="AOZ47" s="191"/>
      <c r="APA47" s="191"/>
      <c r="APB47" s="191"/>
      <c r="APC47" s="191"/>
      <c r="APD47" s="191"/>
      <c r="APE47" s="191"/>
      <c r="APF47" s="191"/>
      <c r="APG47" s="191"/>
      <c r="APH47" s="191"/>
      <c r="API47" s="191"/>
      <c r="APJ47" s="191"/>
      <c r="APK47" s="191"/>
      <c r="APL47" s="191"/>
      <c r="APM47" s="191"/>
      <c r="APN47" s="191"/>
      <c r="APO47" s="191"/>
      <c r="APP47" s="191"/>
      <c r="APQ47" s="191"/>
      <c r="APR47" s="191"/>
      <c r="APS47" s="191"/>
      <c r="APT47" s="191"/>
      <c r="APU47" s="191"/>
      <c r="APV47" s="191"/>
      <c r="APW47" s="191"/>
      <c r="APX47" s="191"/>
      <c r="APY47" s="191"/>
      <c r="APZ47" s="191"/>
      <c r="AQA47" s="191"/>
      <c r="AQB47" s="191"/>
      <c r="AQC47" s="191"/>
      <c r="AQD47" s="191"/>
      <c r="AQE47" s="191"/>
      <c r="AQF47" s="191"/>
      <c r="AQG47" s="191"/>
      <c r="AQH47" s="191"/>
      <c r="AQI47" s="191"/>
      <c r="AQJ47" s="191"/>
      <c r="AQK47" s="191"/>
      <c r="AQL47" s="191"/>
      <c r="AQM47" s="191"/>
      <c r="AQN47" s="191"/>
      <c r="AQO47" s="191"/>
      <c r="AQP47" s="191"/>
      <c r="AQQ47" s="191"/>
      <c r="AQR47" s="191"/>
      <c r="AQS47" s="191"/>
      <c r="AQT47" s="191"/>
      <c r="AQU47" s="191"/>
      <c r="AQV47" s="191"/>
      <c r="AQW47" s="191"/>
      <c r="AQX47" s="191"/>
      <c r="AQY47" s="191"/>
      <c r="AQZ47" s="191"/>
      <c r="ARA47" s="191"/>
      <c r="ARB47" s="191"/>
      <c r="ARC47" s="191"/>
      <c r="ARD47" s="191"/>
      <c r="ARE47" s="191"/>
      <c r="ARF47" s="191"/>
      <c r="ARG47" s="191"/>
      <c r="ARH47" s="191"/>
      <c r="ARI47" s="191"/>
      <c r="ARJ47" s="191"/>
      <c r="ARK47" s="191"/>
      <c r="ARL47" s="191"/>
      <c r="ARM47" s="191"/>
      <c r="ARN47" s="191"/>
      <c r="ARO47" s="191"/>
      <c r="ARP47" s="191"/>
      <c r="ARQ47" s="191"/>
      <c r="ARR47" s="191"/>
      <c r="ARS47" s="191"/>
      <c r="ART47" s="191"/>
      <c r="ARU47" s="191"/>
      <c r="ARV47" s="191"/>
      <c r="ARW47" s="191"/>
      <c r="ARX47" s="191"/>
      <c r="ARY47" s="191"/>
      <c r="ARZ47" s="191"/>
      <c r="ASA47" s="191"/>
      <c r="ASB47" s="191"/>
      <c r="ASC47" s="191"/>
      <c r="ASD47" s="191"/>
      <c r="ASE47" s="191"/>
      <c r="ASF47" s="191"/>
      <c r="ASG47" s="191"/>
      <c r="ASH47" s="191"/>
      <c r="ASI47" s="191"/>
      <c r="ASJ47" s="191"/>
      <c r="ASK47" s="191"/>
      <c r="ASL47" s="191"/>
      <c r="ASM47" s="191"/>
      <c r="ASN47" s="191"/>
      <c r="ASO47" s="191"/>
      <c r="ASP47" s="191"/>
      <c r="ASQ47" s="191"/>
      <c r="ASR47" s="191"/>
      <c r="ASS47" s="191"/>
      <c r="AST47" s="191"/>
      <c r="ASU47" s="191"/>
      <c r="ASV47" s="191"/>
      <c r="ASW47" s="191"/>
      <c r="ASX47" s="191"/>
      <c r="ASY47" s="191"/>
      <c r="ASZ47" s="191"/>
      <c r="ATA47" s="191"/>
      <c r="ATB47" s="191"/>
      <c r="ATC47" s="191"/>
      <c r="ATD47" s="191"/>
      <c r="ATE47" s="191"/>
      <c r="ATF47" s="191"/>
      <c r="ATG47" s="191"/>
      <c r="ATH47" s="191"/>
      <c r="ATI47" s="191"/>
      <c r="ATJ47" s="191"/>
      <c r="ATK47" s="191"/>
      <c r="ATL47" s="191"/>
      <c r="ATM47" s="191"/>
      <c r="ATN47" s="191"/>
      <c r="ATO47" s="191"/>
      <c r="ATP47" s="191"/>
      <c r="ATQ47" s="191"/>
      <c r="ATR47" s="191"/>
      <c r="ATS47" s="191"/>
      <c r="ATT47" s="191"/>
      <c r="ATU47" s="191"/>
      <c r="ATV47" s="191"/>
      <c r="ATW47" s="191"/>
      <c r="ATX47" s="191"/>
      <c r="ATY47" s="191"/>
      <c r="ATZ47" s="191"/>
      <c r="AUA47" s="191"/>
      <c r="AUB47" s="191"/>
      <c r="AUC47" s="191"/>
      <c r="AUD47" s="191"/>
      <c r="AUE47" s="191"/>
      <c r="AUF47" s="191"/>
      <c r="AUG47" s="191"/>
      <c r="AUH47" s="191"/>
      <c r="AUI47" s="191"/>
      <c r="AUJ47" s="191"/>
      <c r="AUK47" s="191"/>
      <c r="AUL47" s="191"/>
      <c r="AUM47" s="191"/>
      <c r="AUN47" s="191"/>
      <c r="AUO47" s="191"/>
      <c r="AUP47" s="191"/>
      <c r="AUQ47" s="191"/>
      <c r="AUR47" s="191"/>
      <c r="AUS47" s="191"/>
      <c r="AUT47" s="191"/>
      <c r="AUU47" s="191"/>
      <c r="AUV47" s="191"/>
      <c r="AUW47" s="191"/>
      <c r="AUX47" s="191"/>
      <c r="AUY47" s="191"/>
      <c r="AUZ47" s="191"/>
      <c r="AVA47" s="191"/>
      <c r="AVB47" s="191"/>
      <c r="AVC47" s="191"/>
      <c r="AVD47" s="191"/>
      <c r="AVE47" s="191"/>
      <c r="AVF47" s="191"/>
      <c r="AVG47" s="191"/>
      <c r="AVH47" s="191"/>
      <c r="AVI47" s="191"/>
      <c r="AVJ47" s="191"/>
      <c r="AVK47" s="191"/>
      <c r="AVL47" s="191"/>
      <c r="AVM47" s="191"/>
      <c r="AVN47" s="191"/>
      <c r="AVO47" s="191"/>
      <c r="AVP47" s="191"/>
      <c r="AVQ47" s="191"/>
      <c r="AVR47" s="191"/>
      <c r="AVS47" s="191"/>
      <c r="AVT47" s="191"/>
      <c r="AVU47" s="191"/>
      <c r="AVV47" s="191"/>
      <c r="AVW47" s="191"/>
      <c r="AVX47" s="191"/>
      <c r="AVY47" s="191"/>
      <c r="AVZ47" s="191"/>
      <c r="AWA47" s="191"/>
      <c r="AWB47" s="191"/>
      <c r="AWC47" s="191"/>
      <c r="AWD47" s="191"/>
      <c r="AWE47" s="191"/>
      <c r="AWF47" s="191"/>
      <c r="AWG47" s="191"/>
      <c r="AWH47" s="191"/>
      <c r="AWI47" s="191"/>
      <c r="AWJ47" s="191"/>
      <c r="AWK47" s="191"/>
      <c r="AWL47" s="191"/>
      <c r="AWM47" s="191"/>
      <c r="AWN47" s="191"/>
      <c r="AWO47" s="191"/>
      <c r="AWP47" s="191"/>
      <c r="AWQ47" s="191"/>
      <c r="AWR47" s="191"/>
      <c r="AWS47" s="191"/>
      <c r="AWT47" s="191"/>
      <c r="AWU47" s="191"/>
      <c r="AWV47" s="191"/>
      <c r="AWW47" s="191"/>
      <c r="AWX47" s="191"/>
      <c r="AWY47" s="191"/>
      <c r="AWZ47" s="191"/>
      <c r="AXA47" s="191"/>
      <c r="AXB47" s="191"/>
      <c r="AXC47" s="191"/>
      <c r="AXD47" s="191"/>
      <c r="AXE47" s="191"/>
      <c r="AXF47" s="191"/>
      <c r="AXG47" s="191"/>
      <c r="AXH47" s="191"/>
      <c r="AXI47" s="191"/>
      <c r="AXJ47" s="191"/>
      <c r="AXK47" s="191"/>
      <c r="AXL47" s="191"/>
      <c r="AXM47" s="191"/>
      <c r="AXN47" s="191"/>
      <c r="AXO47" s="191"/>
      <c r="AXP47" s="191"/>
      <c r="AXQ47" s="191"/>
      <c r="AXR47" s="191"/>
      <c r="AXS47" s="191"/>
      <c r="AXT47" s="191"/>
      <c r="AXU47" s="191"/>
      <c r="AXV47" s="191"/>
      <c r="AXW47" s="191"/>
      <c r="AXX47" s="191"/>
      <c r="AXY47" s="191"/>
      <c r="AXZ47" s="191"/>
      <c r="AYA47" s="191"/>
      <c r="AYB47" s="191"/>
      <c r="AYC47" s="191"/>
      <c r="AYD47" s="191"/>
      <c r="AYE47" s="191"/>
      <c r="AYF47" s="191"/>
      <c r="AYG47" s="191"/>
      <c r="AYH47" s="191"/>
      <c r="AYI47" s="191"/>
      <c r="AYJ47" s="191"/>
      <c r="AYK47" s="191"/>
      <c r="AYL47" s="191"/>
      <c r="AYM47" s="191"/>
      <c r="AYN47" s="191"/>
      <c r="AYO47" s="191"/>
      <c r="AYP47" s="191"/>
      <c r="AYQ47" s="191"/>
      <c r="AYR47" s="191"/>
      <c r="AYS47" s="191"/>
      <c r="AYT47" s="191"/>
      <c r="AYU47" s="191"/>
      <c r="AYV47" s="191"/>
      <c r="AYW47" s="191"/>
      <c r="AYX47" s="191"/>
      <c r="AYY47" s="191"/>
      <c r="AYZ47" s="191"/>
      <c r="AZA47" s="191"/>
      <c r="AZB47" s="191"/>
      <c r="AZC47" s="191"/>
      <c r="AZD47" s="191"/>
      <c r="AZE47" s="191"/>
      <c r="AZF47" s="191"/>
      <c r="AZG47" s="191"/>
      <c r="AZH47" s="191"/>
      <c r="AZI47" s="191"/>
      <c r="AZJ47" s="191"/>
      <c r="AZK47" s="191"/>
      <c r="AZL47" s="191"/>
      <c r="AZM47" s="191"/>
      <c r="AZN47" s="191"/>
      <c r="AZO47" s="191"/>
      <c r="AZP47" s="191"/>
      <c r="AZQ47" s="191"/>
      <c r="AZR47" s="191"/>
      <c r="AZS47" s="191"/>
      <c r="AZT47" s="191"/>
      <c r="AZU47" s="191"/>
      <c r="AZV47" s="191"/>
      <c r="AZW47" s="191"/>
      <c r="AZX47" s="191"/>
      <c r="AZY47" s="191"/>
      <c r="AZZ47" s="191"/>
      <c r="BAA47" s="191"/>
      <c r="BAB47" s="191"/>
      <c r="BAC47" s="191"/>
      <c r="BAD47" s="191"/>
      <c r="BAE47" s="191"/>
      <c r="BAF47" s="191"/>
      <c r="BAG47" s="191"/>
      <c r="BAH47" s="191"/>
      <c r="BAI47" s="191"/>
      <c r="BAJ47" s="191"/>
      <c r="BAK47" s="191"/>
      <c r="BAL47" s="191"/>
      <c r="BAM47" s="191"/>
      <c r="BAN47" s="191"/>
      <c r="BAO47" s="191"/>
      <c r="BAP47" s="191"/>
      <c r="BAQ47" s="191"/>
      <c r="BAR47" s="191"/>
      <c r="BAS47" s="191"/>
      <c r="BAT47" s="191"/>
      <c r="BAU47" s="191"/>
      <c r="BAV47" s="191"/>
      <c r="BAW47" s="191"/>
      <c r="BAX47" s="191"/>
      <c r="BAY47" s="191"/>
      <c r="BAZ47" s="191"/>
      <c r="BBA47" s="191"/>
      <c r="BBB47" s="191"/>
      <c r="BBC47" s="191"/>
      <c r="BBD47" s="191"/>
      <c r="BBE47" s="191"/>
      <c r="BBF47" s="191"/>
      <c r="BBG47" s="191"/>
      <c r="BBH47" s="191"/>
      <c r="BBI47" s="191"/>
      <c r="BBJ47" s="191"/>
      <c r="BBK47" s="191"/>
      <c r="BBL47" s="191"/>
      <c r="BBM47" s="191"/>
      <c r="BBN47" s="191"/>
      <c r="BBO47" s="191"/>
      <c r="BBP47" s="191"/>
      <c r="BBQ47" s="191"/>
      <c r="BBR47" s="191"/>
      <c r="BBS47" s="191"/>
      <c r="BBT47" s="191"/>
      <c r="BBU47" s="191"/>
      <c r="BBV47" s="191"/>
      <c r="BBW47" s="191"/>
      <c r="BBX47" s="191"/>
      <c r="BBY47" s="191"/>
      <c r="BBZ47" s="191"/>
      <c r="BCA47" s="191"/>
      <c r="BCB47" s="191"/>
      <c r="BCC47" s="191"/>
      <c r="BCD47" s="191"/>
      <c r="BCE47" s="191"/>
      <c r="BCF47" s="191"/>
      <c r="BCG47" s="191"/>
      <c r="BCH47" s="191"/>
      <c r="BCI47" s="191"/>
      <c r="BCJ47" s="191"/>
      <c r="BCK47" s="191"/>
      <c r="BCL47" s="191"/>
      <c r="BCM47" s="191"/>
      <c r="BCN47" s="191"/>
      <c r="BCO47" s="191"/>
      <c r="BCP47" s="191"/>
      <c r="BCQ47" s="191"/>
      <c r="BCR47" s="191"/>
      <c r="BCS47" s="191"/>
      <c r="BCT47" s="191"/>
      <c r="BCU47" s="191"/>
      <c r="BCV47" s="191"/>
      <c r="BCW47" s="191"/>
      <c r="BCX47" s="191"/>
      <c r="BCY47" s="191"/>
      <c r="BCZ47" s="191"/>
      <c r="BDA47" s="191"/>
      <c r="BDB47" s="191"/>
      <c r="BDC47" s="191"/>
      <c r="BDD47" s="191"/>
      <c r="BDE47" s="191"/>
      <c r="BDF47" s="191"/>
      <c r="BDG47" s="191"/>
      <c r="BDH47" s="191"/>
      <c r="BDI47" s="191"/>
      <c r="BDJ47" s="191"/>
      <c r="BDK47" s="191"/>
      <c r="BDL47" s="191"/>
      <c r="BDM47" s="191"/>
      <c r="BDN47" s="191"/>
      <c r="BDO47" s="191"/>
      <c r="BDP47" s="191"/>
      <c r="BDQ47" s="191"/>
      <c r="BDR47" s="191"/>
      <c r="BDS47" s="191"/>
      <c r="BDT47" s="191"/>
      <c r="BDU47" s="191"/>
      <c r="BDV47" s="191"/>
      <c r="BDW47" s="191"/>
      <c r="BDX47" s="191"/>
      <c r="BDY47" s="191"/>
      <c r="BDZ47" s="191"/>
      <c r="BEA47" s="191"/>
      <c r="BEB47" s="191"/>
      <c r="BEC47" s="191"/>
      <c r="BED47" s="191"/>
      <c r="BEE47" s="191"/>
      <c r="BEF47" s="191"/>
      <c r="BEG47" s="191"/>
      <c r="BEH47" s="191"/>
      <c r="BEI47" s="191"/>
      <c r="BEJ47" s="191"/>
      <c r="BEK47" s="191"/>
      <c r="BEL47" s="191"/>
      <c r="BEM47" s="191"/>
      <c r="BEN47" s="191"/>
      <c r="BEO47" s="191"/>
      <c r="BEP47" s="191"/>
      <c r="BEQ47" s="191"/>
      <c r="BER47" s="191"/>
      <c r="BES47" s="191"/>
      <c r="BET47" s="191"/>
      <c r="BEU47" s="191"/>
      <c r="BEV47" s="191"/>
      <c r="BEW47" s="191"/>
      <c r="BEX47" s="191"/>
      <c r="BEY47" s="191"/>
      <c r="BEZ47" s="191"/>
      <c r="BFA47" s="191"/>
      <c r="BFB47" s="191"/>
      <c r="BFC47" s="191"/>
      <c r="BFD47" s="191"/>
      <c r="BFE47" s="191"/>
      <c r="BFF47" s="191"/>
      <c r="BFG47" s="191"/>
      <c r="BFH47" s="191"/>
      <c r="BFI47" s="191"/>
      <c r="BFJ47" s="191"/>
      <c r="BFK47" s="191"/>
      <c r="BFL47" s="191"/>
      <c r="BFM47" s="191"/>
      <c r="BFN47" s="191"/>
      <c r="BFO47" s="191"/>
      <c r="BFP47" s="191"/>
      <c r="BFQ47" s="191"/>
      <c r="BFR47" s="191"/>
      <c r="BFS47" s="191"/>
      <c r="BFT47" s="191"/>
      <c r="BFU47" s="191"/>
      <c r="BFV47" s="191"/>
      <c r="BFW47" s="191"/>
      <c r="BFX47" s="191"/>
      <c r="BFY47" s="191"/>
      <c r="BFZ47" s="191"/>
      <c r="BGA47" s="191"/>
      <c r="BGB47" s="191"/>
      <c r="BGC47" s="191"/>
      <c r="BGD47" s="191"/>
      <c r="BGE47" s="191"/>
      <c r="BGF47" s="191"/>
      <c r="BGG47" s="191"/>
      <c r="BGH47" s="191"/>
      <c r="BGI47" s="191"/>
      <c r="BGJ47" s="191"/>
      <c r="BGK47" s="191"/>
      <c r="BGL47" s="191"/>
      <c r="BGM47" s="191"/>
      <c r="BGN47" s="191"/>
      <c r="BGO47" s="191"/>
      <c r="BGP47" s="191"/>
      <c r="BGQ47" s="191"/>
      <c r="BGR47" s="191"/>
      <c r="BGS47" s="191"/>
      <c r="BGT47" s="191"/>
      <c r="BGU47" s="191"/>
      <c r="BGV47" s="191"/>
      <c r="BGW47" s="191"/>
      <c r="BGX47" s="191"/>
      <c r="BGY47" s="191"/>
      <c r="BGZ47" s="191"/>
      <c r="BHA47" s="191"/>
      <c r="BHB47" s="191"/>
      <c r="BHC47" s="191"/>
      <c r="BHD47" s="191"/>
      <c r="BHE47" s="191"/>
      <c r="BHF47" s="191"/>
      <c r="BHG47" s="191"/>
      <c r="BHH47" s="191"/>
      <c r="BHI47" s="191"/>
      <c r="BHJ47" s="191"/>
      <c r="BHK47" s="191"/>
      <c r="BHL47" s="191"/>
      <c r="BHM47" s="191"/>
      <c r="BHN47" s="191"/>
      <c r="BHO47" s="191"/>
      <c r="BHP47" s="191"/>
      <c r="BHQ47" s="191"/>
      <c r="BHR47" s="191"/>
      <c r="BHS47" s="191"/>
      <c r="BHT47" s="191"/>
      <c r="BHU47" s="191"/>
      <c r="BHV47" s="191"/>
      <c r="BHW47" s="191"/>
      <c r="BHX47" s="191"/>
      <c r="BHY47" s="191"/>
      <c r="BHZ47" s="191"/>
      <c r="BIA47" s="191"/>
      <c r="BIB47" s="191"/>
      <c r="BIC47" s="191"/>
      <c r="BID47" s="191"/>
      <c r="BIE47" s="191"/>
      <c r="BIF47" s="191"/>
      <c r="BIG47" s="191"/>
      <c r="BIH47" s="191"/>
      <c r="BII47" s="191"/>
      <c r="BIJ47" s="191"/>
      <c r="BIK47" s="191"/>
      <c r="BIL47" s="191"/>
      <c r="BIM47" s="191"/>
      <c r="BIN47" s="191"/>
      <c r="BIO47" s="191"/>
      <c r="BIP47" s="191"/>
      <c r="BIQ47" s="191"/>
      <c r="BIR47" s="191"/>
      <c r="BIS47" s="191"/>
      <c r="BIT47" s="191"/>
      <c r="BIU47" s="191"/>
      <c r="BIV47" s="191"/>
      <c r="BIW47" s="191"/>
      <c r="BIX47" s="191"/>
      <c r="BIY47" s="191"/>
      <c r="BIZ47" s="191"/>
      <c r="BJA47" s="191"/>
      <c r="BJB47" s="191"/>
      <c r="BJC47" s="191"/>
      <c r="BJD47" s="191"/>
      <c r="BJE47" s="191"/>
      <c r="BJF47" s="191"/>
      <c r="BJG47" s="191"/>
      <c r="BJH47" s="191"/>
      <c r="BJI47" s="191"/>
      <c r="BJJ47" s="191"/>
      <c r="BJK47" s="191"/>
      <c r="BJL47" s="191"/>
      <c r="BJM47" s="191"/>
      <c r="BJN47" s="191"/>
      <c r="BJO47" s="191"/>
      <c r="BJP47" s="191"/>
      <c r="BJQ47" s="191"/>
      <c r="BJR47" s="191"/>
      <c r="BJS47" s="191"/>
      <c r="BJT47" s="191"/>
      <c r="BJU47" s="191"/>
      <c r="BJV47" s="191"/>
      <c r="BJW47" s="191"/>
      <c r="BJX47" s="191"/>
      <c r="BJY47" s="191"/>
      <c r="BJZ47" s="191"/>
      <c r="BKA47" s="191"/>
      <c r="BKB47" s="191"/>
      <c r="BKC47" s="191"/>
      <c r="BKD47" s="191"/>
      <c r="BKE47" s="191"/>
      <c r="BKF47" s="191"/>
      <c r="BKG47" s="191"/>
      <c r="BKH47" s="191"/>
      <c r="BKI47" s="191"/>
      <c r="BKJ47" s="191"/>
      <c r="BKK47" s="191"/>
      <c r="BKL47" s="191"/>
      <c r="BKM47" s="191"/>
      <c r="BKN47" s="191"/>
      <c r="BKO47" s="191"/>
      <c r="BKP47" s="191"/>
      <c r="BKQ47" s="191"/>
      <c r="BKR47" s="191"/>
      <c r="BKS47" s="191"/>
      <c r="BKT47" s="191"/>
      <c r="BKU47" s="191"/>
      <c r="BKV47" s="191"/>
      <c r="BKW47" s="191"/>
      <c r="BKX47" s="191"/>
      <c r="BKY47" s="191"/>
      <c r="BKZ47" s="191"/>
      <c r="BLA47" s="191"/>
      <c r="BLB47" s="191"/>
      <c r="BLC47" s="191"/>
      <c r="BLD47" s="191"/>
      <c r="BLE47" s="191"/>
      <c r="BLF47" s="191"/>
      <c r="BLG47" s="191"/>
      <c r="BLH47" s="191"/>
      <c r="BLI47" s="191"/>
      <c r="BLJ47" s="191"/>
      <c r="BLK47" s="191"/>
      <c r="BLL47" s="191"/>
      <c r="BLM47" s="191"/>
      <c r="BLN47" s="191"/>
      <c r="BLO47" s="191"/>
      <c r="BLP47" s="191"/>
      <c r="BLQ47" s="191"/>
      <c r="BLR47" s="191"/>
      <c r="BLS47" s="191"/>
      <c r="BLT47" s="191"/>
      <c r="BLU47" s="191"/>
      <c r="BLV47" s="191"/>
      <c r="BLW47" s="191"/>
      <c r="BLX47" s="191"/>
      <c r="BLY47" s="191"/>
      <c r="BLZ47" s="191"/>
      <c r="BMA47" s="191"/>
      <c r="BMB47" s="191"/>
      <c r="BMC47" s="191"/>
      <c r="BMD47" s="191"/>
      <c r="BME47" s="191"/>
      <c r="BMF47" s="191"/>
      <c r="BMG47" s="191"/>
      <c r="BMH47" s="191"/>
      <c r="BMI47" s="191"/>
      <c r="BMJ47" s="191"/>
      <c r="BMK47" s="191"/>
      <c r="BML47" s="191"/>
      <c r="BMM47" s="191"/>
      <c r="BMN47" s="191"/>
      <c r="BMO47" s="191"/>
      <c r="BMP47" s="191"/>
      <c r="BMQ47" s="191"/>
      <c r="BMR47" s="191"/>
      <c r="BMS47" s="191"/>
      <c r="BMT47" s="191"/>
      <c r="BMU47" s="191"/>
      <c r="BMV47" s="191"/>
      <c r="BMW47" s="191"/>
      <c r="BMX47" s="191"/>
      <c r="BMY47" s="191"/>
      <c r="BMZ47" s="191"/>
      <c r="BNA47" s="191"/>
      <c r="BNB47" s="191"/>
      <c r="BNC47" s="191"/>
      <c r="BND47" s="191"/>
      <c r="BNE47" s="191"/>
      <c r="BNF47" s="191"/>
      <c r="BNG47" s="191"/>
      <c r="BNH47" s="191"/>
      <c r="BNI47" s="191"/>
      <c r="BNJ47" s="191"/>
      <c r="BNK47" s="191"/>
      <c r="BNL47" s="191"/>
      <c r="BNM47" s="191"/>
      <c r="BNN47" s="191"/>
      <c r="BNO47" s="191"/>
      <c r="BNP47" s="191"/>
      <c r="BNQ47" s="191"/>
      <c r="BNR47" s="191"/>
      <c r="BNS47" s="191"/>
      <c r="BNT47" s="191"/>
      <c r="BNU47" s="191"/>
      <c r="BNV47" s="191"/>
      <c r="BNW47" s="191"/>
      <c r="BNX47" s="191"/>
      <c r="BNY47" s="191"/>
      <c r="BNZ47" s="191"/>
      <c r="BOA47" s="191"/>
      <c r="BOB47" s="191"/>
      <c r="BOC47" s="191"/>
      <c r="BOD47" s="191"/>
      <c r="BOE47" s="191"/>
      <c r="BOF47" s="191"/>
      <c r="BOG47" s="191"/>
      <c r="BOH47" s="191"/>
      <c r="BOI47" s="191"/>
      <c r="BOJ47" s="191"/>
      <c r="BOK47" s="191"/>
      <c r="BOL47" s="191"/>
      <c r="BOM47" s="191"/>
      <c r="BON47" s="191"/>
      <c r="BOO47" s="191"/>
      <c r="BOP47" s="191"/>
      <c r="BOQ47" s="191"/>
      <c r="BOR47" s="191"/>
      <c r="BOS47" s="191"/>
      <c r="BOT47" s="191"/>
      <c r="BOU47" s="191"/>
      <c r="BOV47" s="191"/>
      <c r="BOW47" s="191"/>
      <c r="BOX47" s="191"/>
      <c r="BOY47" s="191"/>
      <c r="BOZ47" s="191"/>
      <c r="BPA47" s="191"/>
      <c r="BPB47" s="191"/>
      <c r="BPC47" s="191"/>
      <c r="BPD47" s="191"/>
      <c r="BPE47" s="191"/>
      <c r="BPF47" s="191"/>
      <c r="BPG47" s="191"/>
      <c r="BPH47" s="191"/>
      <c r="BPI47" s="191"/>
      <c r="BPJ47" s="191"/>
      <c r="BPK47" s="191"/>
      <c r="BPL47" s="191"/>
      <c r="BPM47" s="191"/>
      <c r="BPN47" s="191"/>
      <c r="BPO47" s="191"/>
      <c r="BPP47" s="191"/>
      <c r="BPQ47" s="191"/>
      <c r="BPR47" s="191"/>
      <c r="BPS47" s="191"/>
      <c r="BPT47" s="191"/>
      <c r="BPU47" s="191"/>
      <c r="BPV47" s="191"/>
      <c r="BPW47" s="191"/>
      <c r="BPX47" s="191"/>
      <c r="BPY47" s="191"/>
      <c r="BPZ47" s="191"/>
      <c r="BQA47" s="191"/>
      <c r="BQB47" s="191"/>
      <c r="BQC47" s="191"/>
      <c r="BQD47" s="191"/>
      <c r="BQE47" s="191"/>
      <c r="BQF47" s="191"/>
      <c r="BQG47" s="191"/>
      <c r="BQH47" s="191"/>
      <c r="BQI47" s="191"/>
      <c r="BQJ47" s="191"/>
      <c r="BQK47" s="191"/>
      <c r="BQL47" s="191"/>
      <c r="BQM47" s="191"/>
      <c r="BQN47" s="191"/>
      <c r="BQO47" s="191"/>
      <c r="BQP47" s="191"/>
      <c r="BQQ47" s="191"/>
      <c r="BQR47" s="191"/>
      <c r="BQS47" s="191"/>
      <c r="BQT47" s="191"/>
      <c r="BQU47" s="191"/>
      <c r="BQV47" s="191"/>
      <c r="BQW47" s="191"/>
      <c r="BQX47" s="191"/>
      <c r="BQY47" s="191"/>
      <c r="BQZ47" s="191"/>
      <c r="BRA47" s="191"/>
      <c r="BRB47" s="191"/>
      <c r="BRC47" s="191"/>
      <c r="BRD47" s="191"/>
      <c r="BRE47" s="191"/>
      <c r="BRF47" s="191"/>
      <c r="BRG47" s="191"/>
      <c r="BRH47" s="191"/>
      <c r="BRI47" s="191"/>
      <c r="BRJ47" s="191"/>
      <c r="BRK47" s="191"/>
      <c r="BRL47" s="191"/>
      <c r="BRM47" s="191"/>
      <c r="BRN47" s="191"/>
      <c r="BRO47" s="191"/>
      <c r="BRP47" s="191"/>
      <c r="BRQ47" s="191"/>
      <c r="BRR47" s="191"/>
      <c r="BRS47" s="191"/>
      <c r="BRT47" s="191"/>
      <c r="BRU47" s="191"/>
      <c r="BRV47" s="191"/>
      <c r="BRW47" s="191"/>
      <c r="BRX47" s="191"/>
      <c r="BRY47" s="191"/>
      <c r="BRZ47" s="191"/>
      <c r="BSA47" s="191"/>
      <c r="BSB47" s="191"/>
      <c r="BSC47" s="191"/>
      <c r="BSD47" s="191"/>
      <c r="BSE47" s="191"/>
      <c r="BSF47" s="191"/>
      <c r="BSG47" s="191"/>
      <c r="BSH47" s="191"/>
      <c r="BSI47" s="191"/>
      <c r="BSJ47" s="191"/>
      <c r="BSK47" s="191"/>
      <c r="BSL47" s="191"/>
      <c r="BSM47" s="191"/>
      <c r="BSN47" s="191"/>
      <c r="BSO47" s="191"/>
      <c r="BSP47" s="191"/>
      <c r="BSQ47" s="191"/>
      <c r="BSR47" s="191"/>
      <c r="BSS47" s="191"/>
      <c r="BST47" s="191"/>
      <c r="BSU47" s="191"/>
      <c r="BSV47" s="191"/>
      <c r="BSW47" s="191"/>
      <c r="BSX47" s="191"/>
      <c r="BSY47" s="191"/>
      <c r="BSZ47" s="191"/>
      <c r="BTA47" s="191"/>
      <c r="BTB47" s="191"/>
      <c r="BTC47" s="191"/>
      <c r="BTD47" s="191"/>
      <c r="BTE47" s="191"/>
      <c r="BTF47" s="191"/>
      <c r="BTG47" s="191"/>
      <c r="BTH47" s="191"/>
      <c r="BTI47" s="191"/>
      <c r="BTJ47" s="191"/>
      <c r="BTK47" s="191"/>
      <c r="BTL47" s="191"/>
      <c r="BTM47" s="191"/>
      <c r="BTN47" s="191"/>
      <c r="BTO47" s="191"/>
      <c r="BTP47" s="191"/>
      <c r="BTQ47" s="191"/>
      <c r="BTR47" s="191"/>
      <c r="BTS47" s="191"/>
      <c r="BTT47" s="191"/>
      <c r="BTU47" s="191"/>
      <c r="BTV47" s="191"/>
      <c r="BTW47" s="191"/>
      <c r="BTX47" s="191"/>
      <c r="BTY47" s="191"/>
      <c r="BTZ47" s="191"/>
      <c r="BUA47" s="191"/>
      <c r="BUB47" s="191"/>
      <c r="BUC47" s="191"/>
      <c r="BUD47" s="191"/>
      <c r="BUE47" s="191"/>
      <c r="BUF47" s="191"/>
      <c r="BUG47" s="191"/>
      <c r="BUH47" s="191"/>
      <c r="BUI47" s="191"/>
      <c r="BUJ47" s="191"/>
      <c r="BUK47" s="191"/>
      <c r="BUL47" s="191"/>
      <c r="BUM47" s="191"/>
      <c r="BUN47" s="191"/>
      <c r="BUO47" s="191"/>
      <c r="BUP47" s="191"/>
      <c r="BUQ47" s="191"/>
      <c r="BUR47" s="191"/>
      <c r="BUS47" s="191"/>
      <c r="BUT47" s="191"/>
      <c r="BUU47" s="191"/>
      <c r="BUV47" s="191"/>
      <c r="BUW47" s="191"/>
      <c r="BUX47" s="191"/>
      <c r="BUY47" s="191"/>
      <c r="BUZ47" s="191"/>
      <c r="BVA47" s="191"/>
      <c r="BVB47" s="191"/>
      <c r="BVC47" s="191"/>
      <c r="BVD47" s="191"/>
      <c r="BVE47" s="191"/>
      <c r="BVF47" s="191"/>
      <c r="BVG47" s="191"/>
      <c r="BVH47" s="191"/>
      <c r="BVI47" s="191"/>
      <c r="BVJ47" s="191"/>
      <c r="BVK47" s="191"/>
      <c r="BVL47" s="191"/>
      <c r="BVM47" s="191"/>
      <c r="BVN47" s="191"/>
      <c r="BVO47" s="191"/>
      <c r="BVP47" s="191"/>
      <c r="BVQ47" s="191"/>
      <c r="BVR47" s="191"/>
      <c r="BVS47" s="191"/>
      <c r="BVT47" s="191"/>
      <c r="BVU47" s="191"/>
      <c r="BVV47" s="191"/>
      <c r="BVW47" s="191"/>
      <c r="BVX47" s="191"/>
      <c r="BVY47" s="191"/>
      <c r="BVZ47" s="191"/>
      <c r="BWA47" s="191"/>
      <c r="BWB47" s="191"/>
      <c r="BWC47" s="191"/>
      <c r="BWD47" s="191"/>
      <c r="BWE47" s="191"/>
      <c r="BWF47" s="191"/>
      <c r="BWG47" s="191"/>
      <c r="BWH47" s="191"/>
      <c r="BWI47" s="191"/>
      <c r="BWJ47" s="191"/>
      <c r="BWK47" s="191"/>
      <c r="BWL47" s="191"/>
      <c r="BWM47" s="191"/>
      <c r="BWN47" s="191"/>
      <c r="BWO47" s="191"/>
      <c r="BWP47" s="191"/>
      <c r="BWQ47" s="191"/>
      <c r="BWR47" s="191"/>
      <c r="BWS47" s="191"/>
      <c r="BWT47" s="191"/>
      <c r="BWU47" s="191"/>
      <c r="BWV47" s="191"/>
      <c r="BWW47" s="191"/>
      <c r="BWX47" s="191"/>
      <c r="BWY47" s="191"/>
      <c r="BWZ47" s="191"/>
      <c r="BXA47" s="191"/>
      <c r="BXB47" s="191"/>
      <c r="BXC47" s="191"/>
      <c r="BXD47" s="191"/>
      <c r="BXE47" s="191"/>
      <c r="BXF47" s="191"/>
      <c r="BXG47" s="191"/>
      <c r="BXH47" s="191"/>
      <c r="BXI47" s="191"/>
      <c r="BXJ47" s="191"/>
      <c r="BXK47" s="191"/>
      <c r="BXL47" s="191"/>
      <c r="BXM47" s="191"/>
      <c r="BXN47" s="191"/>
      <c r="BXO47" s="191"/>
      <c r="BXP47" s="191"/>
      <c r="BXQ47" s="191"/>
      <c r="BXR47" s="191"/>
      <c r="BXS47" s="191"/>
      <c r="BXT47" s="191"/>
      <c r="BXU47" s="191"/>
      <c r="BXV47" s="191"/>
      <c r="BXW47" s="191"/>
      <c r="BXX47" s="191"/>
      <c r="BXY47" s="191"/>
      <c r="BXZ47" s="191"/>
      <c r="BYA47" s="191"/>
      <c r="BYB47" s="191"/>
      <c r="BYC47" s="191"/>
      <c r="BYD47" s="191"/>
      <c r="BYE47" s="191"/>
      <c r="BYF47" s="191"/>
      <c r="BYG47" s="191"/>
      <c r="BYH47" s="191"/>
      <c r="BYI47" s="191"/>
      <c r="BYJ47" s="191"/>
      <c r="BYK47" s="191"/>
      <c r="BYL47" s="191"/>
      <c r="BYM47" s="191"/>
      <c r="BYN47" s="191"/>
      <c r="BYO47" s="191"/>
      <c r="BYP47" s="191"/>
      <c r="BYQ47" s="191"/>
      <c r="BYR47" s="191"/>
      <c r="BYS47" s="191"/>
      <c r="BYT47" s="191"/>
      <c r="BYU47" s="191"/>
      <c r="BYV47" s="191"/>
      <c r="BYW47" s="191"/>
      <c r="BYX47" s="191"/>
      <c r="BYY47" s="191"/>
      <c r="BYZ47" s="191"/>
      <c r="BZA47" s="191"/>
      <c r="BZB47" s="191"/>
      <c r="BZC47" s="191"/>
      <c r="BZD47" s="191"/>
      <c r="BZE47" s="191"/>
      <c r="BZF47" s="191"/>
      <c r="BZG47" s="191"/>
      <c r="BZH47" s="191"/>
      <c r="BZI47" s="191"/>
      <c r="BZJ47" s="191"/>
      <c r="BZK47" s="191"/>
      <c r="BZL47" s="191"/>
      <c r="BZM47" s="191"/>
      <c r="BZN47" s="191"/>
      <c r="BZO47" s="191"/>
      <c r="BZP47" s="191"/>
      <c r="BZQ47" s="191"/>
      <c r="BZR47" s="191"/>
      <c r="BZS47" s="191"/>
      <c r="BZT47" s="191"/>
      <c r="BZU47" s="191"/>
      <c r="BZV47" s="191"/>
      <c r="BZW47" s="191"/>
      <c r="BZX47" s="191"/>
      <c r="BZY47" s="191"/>
      <c r="BZZ47" s="191"/>
      <c r="CAA47" s="191"/>
      <c r="CAB47" s="191"/>
      <c r="CAC47" s="191"/>
      <c r="CAD47" s="191"/>
      <c r="CAE47" s="191"/>
      <c r="CAF47" s="191"/>
      <c r="CAG47" s="191"/>
      <c r="CAH47" s="191"/>
      <c r="CAI47" s="191"/>
      <c r="CAJ47" s="191"/>
      <c r="CAK47" s="191"/>
      <c r="CAL47" s="191"/>
      <c r="CAM47" s="191"/>
      <c r="CAN47" s="191"/>
      <c r="CAO47" s="191"/>
      <c r="CAP47" s="191"/>
      <c r="CAQ47" s="191"/>
      <c r="CAR47" s="191"/>
      <c r="CAS47" s="191"/>
      <c r="CAT47" s="191"/>
      <c r="CAU47" s="191"/>
      <c r="CAV47" s="191"/>
      <c r="CAW47" s="191"/>
      <c r="CAX47" s="191"/>
      <c r="CAY47" s="191"/>
      <c r="CAZ47" s="191"/>
      <c r="CBA47" s="191"/>
      <c r="CBB47" s="191"/>
      <c r="CBC47" s="191"/>
      <c r="CBD47" s="191"/>
      <c r="CBE47" s="191"/>
      <c r="CBF47" s="191"/>
      <c r="CBG47" s="191"/>
      <c r="CBH47" s="191"/>
      <c r="CBI47" s="191"/>
      <c r="CBJ47" s="191"/>
      <c r="CBK47" s="191"/>
      <c r="CBL47" s="191"/>
      <c r="CBM47" s="191"/>
      <c r="CBN47" s="191"/>
      <c r="CBO47" s="191"/>
      <c r="CBP47" s="191"/>
      <c r="CBQ47" s="191"/>
      <c r="CBR47" s="191"/>
      <c r="CBS47" s="191"/>
      <c r="CBT47" s="191"/>
      <c r="CBU47" s="191"/>
      <c r="CBV47" s="191"/>
      <c r="CBW47" s="191"/>
      <c r="CBX47" s="191"/>
      <c r="CBY47" s="191"/>
      <c r="CBZ47" s="191"/>
      <c r="CCA47" s="191"/>
      <c r="CCB47" s="191"/>
      <c r="CCC47" s="191"/>
      <c r="CCD47" s="191"/>
      <c r="CCE47" s="191"/>
      <c r="CCF47" s="191"/>
      <c r="CCG47" s="191"/>
      <c r="CCH47" s="191"/>
      <c r="CCI47" s="191"/>
      <c r="CCJ47" s="191"/>
      <c r="CCK47" s="191"/>
      <c r="CCL47" s="191"/>
      <c r="CCM47" s="191"/>
      <c r="CCN47" s="191"/>
      <c r="CCO47" s="191"/>
      <c r="CCP47" s="191"/>
      <c r="CCQ47" s="191"/>
      <c r="CCR47" s="191"/>
      <c r="CCS47" s="191"/>
      <c r="CCT47" s="191"/>
      <c r="CCU47" s="191"/>
      <c r="CCV47" s="191"/>
      <c r="CCW47" s="191"/>
      <c r="CCX47" s="191"/>
      <c r="CCY47" s="191"/>
      <c r="CCZ47" s="191"/>
      <c r="CDA47" s="191"/>
      <c r="CDB47" s="191"/>
      <c r="CDC47" s="191"/>
      <c r="CDD47" s="191"/>
      <c r="CDE47" s="191"/>
      <c r="CDF47" s="191"/>
      <c r="CDG47" s="191"/>
      <c r="CDH47" s="191"/>
      <c r="CDI47" s="191"/>
      <c r="CDJ47" s="191"/>
      <c r="CDK47" s="191"/>
      <c r="CDL47" s="191"/>
      <c r="CDM47" s="191"/>
      <c r="CDN47" s="191"/>
      <c r="CDO47" s="191"/>
      <c r="CDP47" s="191"/>
      <c r="CDQ47" s="191"/>
      <c r="CDR47" s="191"/>
      <c r="CDS47" s="191"/>
      <c r="CDT47" s="191"/>
      <c r="CDU47" s="191"/>
      <c r="CDV47" s="191"/>
      <c r="CDW47" s="191"/>
      <c r="CDX47" s="191"/>
      <c r="CDY47" s="191"/>
      <c r="CDZ47" s="191"/>
      <c r="CEA47" s="191"/>
      <c r="CEB47" s="191"/>
      <c r="CEC47" s="191"/>
      <c r="CED47" s="191"/>
      <c r="CEE47" s="191"/>
      <c r="CEF47" s="191"/>
      <c r="CEG47" s="191"/>
      <c r="CEH47" s="191"/>
      <c r="CEI47" s="191"/>
      <c r="CEJ47" s="191"/>
      <c r="CEK47" s="191"/>
      <c r="CEL47" s="191"/>
      <c r="CEM47" s="191"/>
      <c r="CEN47" s="191"/>
      <c r="CEO47" s="191"/>
      <c r="CEP47" s="191"/>
      <c r="CEQ47" s="191"/>
      <c r="CER47" s="191"/>
      <c r="CES47" s="191"/>
      <c r="CET47" s="191"/>
      <c r="CEU47" s="191"/>
      <c r="CEV47" s="191"/>
      <c r="CEW47" s="191"/>
      <c r="CEX47" s="191"/>
      <c r="CEY47" s="191"/>
      <c r="CEZ47" s="191"/>
      <c r="CFA47" s="191"/>
      <c r="CFB47" s="191"/>
      <c r="CFC47" s="191"/>
      <c r="CFD47" s="191"/>
      <c r="CFE47" s="191"/>
      <c r="CFF47" s="191"/>
      <c r="CFG47" s="191"/>
      <c r="CFH47" s="191"/>
      <c r="CFI47" s="191"/>
      <c r="CFJ47" s="191"/>
      <c r="CFK47" s="191"/>
      <c r="CFL47" s="191"/>
      <c r="CFM47" s="191"/>
      <c r="CFN47" s="191"/>
      <c r="CFO47" s="191"/>
      <c r="CFP47" s="191"/>
      <c r="CFQ47" s="191"/>
      <c r="CFR47" s="191"/>
      <c r="CFS47" s="191"/>
      <c r="CFT47" s="191"/>
      <c r="CFU47" s="191"/>
      <c r="CFV47" s="191"/>
      <c r="CFW47" s="191"/>
      <c r="CFX47" s="191"/>
      <c r="CFY47" s="191"/>
      <c r="CFZ47" s="191"/>
      <c r="CGA47" s="191"/>
      <c r="CGB47" s="191"/>
      <c r="CGC47" s="191"/>
      <c r="CGD47" s="191"/>
      <c r="CGE47" s="191"/>
      <c r="CGF47" s="191"/>
      <c r="CGG47" s="191"/>
      <c r="CGH47" s="191"/>
      <c r="CGI47" s="191"/>
      <c r="CGJ47" s="191"/>
      <c r="CGK47" s="191"/>
      <c r="CGL47" s="191"/>
      <c r="CGM47" s="191"/>
      <c r="CGN47" s="191"/>
      <c r="CGO47" s="191"/>
      <c r="CGP47" s="191"/>
      <c r="CGQ47" s="191"/>
      <c r="CGR47" s="191"/>
      <c r="CGS47" s="191"/>
      <c r="CGT47" s="191"/>
      <c r="CGU47" s="191"/>
      <c r="CGV47" s="191"/>
      <c r="CGW47" s="191"/>
      <c r="CGX47" s="191"/>
      <c r="CGY47" s="191"/>
      <c r="CGZ47" s="191"/>
      <c r="CHA47" s="191"/>
      <c r="CHB47" s="191"/>
      <c r="CHC47" s="191"/>
      <c r="CHD47" s="191"/>
      <c r="CHE47" s="191"/>
      <c r="CHF47" s="191"/>
      <c r="CHG47" s="191"/>
      <c r="CHH47" s="191"/>
      <c r="CHI47" s="191"/>
      <c r="CHJ47" s="191"/>
      <c r="CHK47" s="191"/>
      <c r="CHL47" s="191"/>
      <c r="CHM47" s="191"/>
      <c r="CHN47" s="191"/>
      <c r="CHO47" s="191"/>
      <c r="CHP47" s="191"/>
      <c r="CHQ47" s="191"/>
      <c r="CHR47" s="191"/>
      <c r="CHS47" s="191"/>
      <c r="CHT47" s="191"/>
      <c r="CHU47" s="191"/>
      <c r="CHV47" s="191"/>
      <c r="CHW47" s="191"/>
      <c r="CHX47" s="191"/>
      <c r="CHY47" s="191"/>
      <c r="CHZ47" s="191"/>
      <c r="CIA47" s="191"/>
      <c r="CIB47" s="191"/>
      <c r="CIC47" s="191"/>
      <c r="CID47" s="191"/>
      <c r="CIE47" s="191"/>
      <c r="CIF47" s="191"/>
      <c r="CIG47" s="191"/>
      <c r="CIH47" s="191"/>
      <c r="CII47" s="191"/>
      <c r="CIJ47" s="191"/>
      <c r="CIK47" s="191"/>
      <c r="CIL47" s="191"/>
      <c r="CIM47" s="191"/>
      <c r="CIN47" s="191"/>
      <c r="CIO47" s="191"/>
      <c r="CIP47" s="191"/>
      <c r="CIQ47" s="191"/>
      <c r="CIR47" s="191"/>
      <c r="CIS47" s="191"/>
      <c r="CIT47" s="191"/>
      <c r="CIU47" s="191"/>
      <c r="CIV47" s="191"/>
      <c r="CIW47" s="191"/>
      <c r="CIX47" s="191"/>
      <c r="CIY47" s="191"/>
      <c r="CIZ47" s="191"/>
      <c r="CJA47" s="191"/>
      <c r="CJB47" s="191"/>
      <c r="CJC47" s="191"/>
      <c r="CJD47" s="191"/>
      <c r="CJE47" s="191"/>
      <c r="CJF47" s="191"/>
      <c r="CJG47" s="191"/>
      <c r="CJH47" s="191"/>
      <c r="CJI47" s="191"/>
      <c r="CJJ47" s="191"/>
      <c r="CJK47" s="191"/>
      <c r="CJL47" s="191"/>
      <c r="CJM47" s="191"/>
      <c r="CJN47" s="191"/>
      <c r="CJO47" s="191"/>
      <c r="CJP47" s="191"/>
      <c r="CJQ47" s="191"/>
      <c r="CJR47" s="191"/>
      <c r="CJS47" s="191"/>
      <c r="CJT47" s="191"/>
      <c r="CJU47" s="191"/>
      <c r="CJV47" s="191"/>
      <c r="CJW47" s="191"/>
      <c r="CJX47" s="191"/>
      <c r="CJY47" s="191"/>
      <c r="CJZ47" s="191"/>
      <c r="CKA47" s="191"/>
      <c r="CKB47" s="191"/>
      <c r="CKC47" s="191"/>
      <c r="CKD47" s="191"/>
      <c r="CKE47" s="191"/>
      <c r="CKF47" s="191"/>
      <c r="CKG47" s="191"/>
      <c r="CKH47" s="191"/>
      <c r="CKI47" s="191"/>
      <c r="CKJ47" s="191"/>
      <c r="CKK47" s="191"/>
      <c r="CKL47" s="191"/>
      <c r="CKM47" s="191"/>
      <c r="CKN47" s="191"/>
      <c r="CKO47" s="191"/>
      <c r="CKP47" s="191"/>
      <c r="CKQ47" s="191"/>
      <c r="CKR47" s="191"/>
      <c r="CKS47" s="191"/>
      <c r="CKT47" s="191"/>
      <c r="CKU47" s="191"/>
      <c r="CKV47" s="191"/>
      <c r="CKW47" s="191"/>
      <c r="CKX47" s="191"/>
      <c r="CKY47" s="191"/>
      <c r="CKZ47" s="191"/>
      <c r="CLA47" s="191"/>
      <c r="CLB47" s="191"/>
      <c r="CLC47" s="191"/>
      <c r="CLD47" s="191"/>
      <c r="CLE47" s="191"/>
      <c r="CLF47" s="191"/>
      <c r="CLG47" s="191"/>
      <c r="CLH47" s="191"/>
      <c r="CLI47" s="191"/>
      <c r="CLJ47" s="191"/>
      <c r="CLK47" s="191"/>
      <c r="CLL47" s="191"/>
      <c r="CLM47" s="191"/>
      <c r="CLN47" s="191"/>
      <c r="CLO47" s="191"/>
      <c r="CLP47" s="191"/>
      <c r="CLQ47" s="191"/>
      <c r="CLR47" s="191"/>
      <c r="CLS47" s="191"/>
      <c r="CLT47" s="191"/>
      <c r="CLU47" s="191"/>
      <c r="CLV47" s="191"/>
      <c r="CLW47" s="191"/>
      <c r="CLX47" s="191"/>
      <c r="CLY47" s="191"/>
      <c r="CLZ47" s="191"/>
      <c r="CMA47" s="191"/>
      <c r="CMB47" s="191"/>
      <c r="CMC47" s="191"/>
      <c r="CMD47" s="191"/>
      <c r="CME47" s="191"/>
      <c r="CMF47" s="191"/>
      <c r="CMG47" s="191"/>
      <c r="CMH47" s="191"/>
      <c r="CMI47" s="191"/>
      <c r="CMJ47" s="191"/>
      <c r="CMK47" s="191"/>
      <c r="CML47" s="191"/>
      <c r="CMM47" s="191"/>
      <c r="CMN47" s="191"/>
      <c r="CMO47" s="191"/>
      <c r="CMP47" s="191"/>
      <c r="CMQ47" s="191"/>
      <c r="CMR47" s="191"/>
      <c r="CMS47" s="191"/>
      <c r="CMT47" s="191"/>
      <c r="CMU47" s="191"/>
      <c r="CMV47" s="191"/>
      <c r="CMW47" s="191"/>
      <c r="CMX47" s="191"/>
      <c r="CMY47" s="191"/>
      <c r="CMZ47" s="191"/>
      <c r="CNA47" s="191"/>
      <c r="CNB47" s="191"/>
      <c r="CNC47" s="191"/>
      <c r="CND47" s="191"/>
      <c r="CNE47" s="191"/>
      <c r="CNF47" s="191"/>
      <c r="CNG47" s="191"/>
      <c r="CNH47" s="191"/>
      <c r="CNI47" s="191"/>
      <c r="CNJ47" s="191"/>
      <c r="CNK47" s="191"/>
      <c r="CNL47" s="191"/>
      <c r="CNM47" s="191"/>
      <c r="CNN47" s="191"/>
      <c r="CNO47" s="191"/>
      <c r="CNP47" s="191"/>
      <c r="CNQ47" s="191"/>
      <c r="CNR47" s="191"/>
      <c r="CNS47" s="191"/>
      <c r="CNT47" s="191"/>
      <c r="CNU47" s="191"/>
      <c r="CNV47" s="191"/>
      <c r="CNW47" s="191"/>
      <c r="CNX47" s="191"/>
      <c r="CNY47" s="191"/>
      <c r="CNZ47" s="191"/>
      <c r="COA47" s="191"/>
      <c r="COB47" s="191"/>
      <c r="COC47" s="191"/>
      <c r="COD47" s="191"/>
      <c r="COE47" s="191"/>
      <c r="COF47" s="191"/>
      <c r="COG47" s="191"/>
      <c r="COH47" s="191"/>
      <c r="COI47" s="191"/>
      <c r="COJ47" s="191"/>
      <c r="COK47" s="191"/>
      <c r="COL47" s="191"/>
      <c r="COM47" s="191"/>
      <c r="CON47" s="191"/>
      <c r="COO47" s="191"/>
      <c r="COP47" s="191"/>
      <c r="COQ47" s="191"/>
      <c r="COR47" s="191"/>
      <c r="COS47" s="191"/>
      <c r="COT47" s="191"/>
      <c r="COU47" s="191"/>
      <c r="COV47" s="191"/>
      <c r="COW47" s="191"/>
      <c r="COX47" s="191"/>
      <c r="COY47" s="191"/>
      <c r="COZ47" s="191"/>
      <c r="CPA47" s="191"/>
      <c r="CPB47" s="191"/>
      <c r="CPC47" s="191"/>
      <c r="CPD47" s="191"/>
      <c r="CPE47" s="191"/>
      <c r="CPF47" s="191"/>
      <c r="CPG47" s="191"/>
      <c r="CPH47" s="191"/>
      <c r="CPI47" s="191"/>
      <c r="CPJ47" s="191"/>
      <c r="CPK47" s="191"/>
      <c r="CPL47" s="191"/>
      <c r="CPM47" s="191"/>
      <c r="CPN47" s="191"/>
      <c r="CPO47" s="191"/>
      <c r="CPP47" s="191"/>
      <c r="CPQ47" s="191"/>
      <c r="CPR47" s="191"/>
      <c r="CPS47" s="191"/>
      <c r="CPT47" s="191"/>
      <c r="CPU47" s="191"/>
      <c r="CPV47" s="191"/>
      <c r="CPW47" s="191"/>
      <c r="CPX47" s="191"/>
      <c r="CPY47" s="191"/>
      <c r="CPZ47" s="191"/>
      <c r="CQA47" s="191"/>
      <c r="CQB47" s="191"/>
      <c r="CQC47" s="191"/>
      <c r="CQD47" s="191"/>
      <c r="CQE47" s="191"/>
      <c r="CQF47" s="191"/>
      <c r="CQG47" s="191"/>
      <c r="CQH47" s="191"/>
      <c r="CQI47" s="191"/>
      <c r="CQJ47" s="191"/>
      <c r="CQK47" s="191"/>
      <c r="CQL47" s="191"/>
      <c r="CQM47" s="191"/>
      <c r="CQN47" s="191"/>
      <c r="CQO47" s="191"/>
      <c r="CQP47" s="191"/>
      <c r="CQQ47" s="191"/>
      <c r="CQR47" s="191"/>
      <c r="CQS47" s="191"/>
      <c r="CQT47" s="191"/>
      <c r="CQU47" s="191"/>
      <c r="CQV47" s="191"/>
      <c r="CQW47" s="191"/>
      <c r="CQX47" s="191"/>
      <c r="CQY47" s="191"/>
      <c r="CQZ47" s="191"/>
      <c r="CRA47" s="191"/>
      <c r="CRB47" s="191"/>
      <c r="CRC47" s="191"/>
      <c r="CRD47" s="191"/>
      <c r="CRE47" s="191"/>
      <c r="CRF47" s="191"/>
      <c r="CRG47" s="191"/>
      <c r="CRH47" s="191"/>
      <c r="CRI47" s="191"/>
      <c r="CRJ47" s="191"/>
      <c r="CRK47" s="191"/>
      <c r="CRL47" s="191"/>
      <c r="CRM47" s="191"/>
      <c r="CRN47" s="191"/>
      <c r="CRO47" s="191"/>
      <c r="CRP47" s="191"/>
      <c r="CRQ47" s="191"/>
      <c r="CRR47" s="191"/>
      <c r="CRS47" s="191"/>
      <c r="CRT47" s="191"/>
      <c r="CRU47" s="191"/>
      <c r="CRV47" s="191"/>
      <c r="CRW47" s="191"/>
      <c r="CRX47" s="191"/>
      <c r="CRY47" s="191"/>
      <c r="CRZ47" s="191"/>
      <c r="CSA47" s="191"/>
      <c r="CSB47" s="191"/>
      <c r="CSC47" s="191"/>
      <c r="CSD47" s="191"/>
      <c r="CSE47" s="191"/>
      <c r="CSF47" s="191"/>
      <c r="CSG47" s="191"/>
      <c r="CSH47" s="191"/>
      <c r="CSI47" s="191"/>
      <c r="CSJ47" s="191"/>
      <c r="CSK47" s="191"/>
      <c r="CSL47" s="191"/>
      <c r="CSM47" s="191"/>
      <c r="CSN47" s="191"/>
      <c r="CSO47" s="191"/>
      <c r="CSP47" s="191"/>
      <c r="CSQ47" s="191"/>
      <c r="CSR47" s="191"/>
      <c r="CSS47" s="191"/>
      <c r="CST47" s="191"/>
      <c r="CSU47" s="191"/>
      <c r="CSV47" s="191"/>
      <c r="CSW47" s="191"/>
      <c r="CSX47" s="191"/>
      <c r="CSY47" s="191"/>
      <c r="CSZ47" s="191"/>
      <c r="CTA47" s="191"/>
      <c r="CTB47" s="191"/>
      <c r="CTC47" s="191"/>
      <c r="CTD47" s="191"/>
      <c r="CTE47" s="191"/>
      <c r="CTF47" s="191"/>
      <c r="CTG47" s="191"/>
      <c r="CTH47" s="191"/>
      <c r="CTI47" s="191"/>
      <c r="CTJ47" s="191"/>
      <c r="CTK47" s="191"/>
      <c r="CTL47" s="191"/>
      <c r="CTM47" s="191"/>
      <c r="CTN47" s="191"/>
      <c r="CTO47" s="191"/>
      <c r="CTP47" s="191"/>
      <c r="CTQ47" s="191"/>
      <c r="CTR47" s="191"/>
      <c r="CTS47" s="191"/>
      <c r="CTT47" s="191"/>
      <c r="CTU47" s="191"/>
      <c r="CTV47" s="191"/>
      <c r="CTW47" s="191"/>
      <c r="CTX47" s="191"/>
      <c r="CTY47" s="191"/>
      <c r="CTZ47" s="191"/>
      <c r="CUA47" s="191"/>
      <c r="CUB47" s="191"/>
      <c r="CUC47" s="191"/>
      <c r="CUD47" s="191"/>
      <c r="CUE47" s="191"/>
      <c r="CUF47" s="191"/>
      <c r="CUG47" s="191"/>
      <c r="CUH47" s="191"/>
      <c r="CUI47" s="191"/>
      <c r="CUJ47" s="191"/>
      <c r="CUK47" s="191"/>
      <c r="CUL47" s="191"/>
      <c r="CUM47" s="191"/>
      <c r="CUN47" s="191"/>
      <c r="CUO47" s="191"/>
      <c r="CUP47" s="191"/>
      <c r="CUQ47" s="191"/>
      <c r="CUR47" s="191"/>
      <c r="CUS47" s="191"/>
      <c r="CUT47" s="191"/>
      <c r="CUU47" s="191"/>
      <c r="CUV47" s="191"/>
      <c r="CUW47" s="191"/>
      <c r="CUX47" s="191"/>
      <c r="CUY47" s="191"/>
      <c r="CUZ47" s="191"/>
      <c r="CVA47" s="191"/>
      <c r="CVB47" s="191"/>
      <c r="CVC47" s="191"/>
      <c r="CVD47" s="191"/>
      <c r="CVE47" s="191"/>
      <c r="CVF47" s="191"/>
      <c r="CVG47" s="191"/>
      <c r="CVH47" s="191"/>
      <c r="CVI47" s="191"/>
      <c r="CVJ47" s="191"/>
      <c r="CVK47" s="191"/>
      <c r="CVL47" s="191"/>
      <c r="CVM47" s="191"/>
      <c r="CVN47" s="191"/>
      <c r="CVO47" s="191"/>
      <c r="CVP47" s="191"/>
      <c r="CVQ47" s="191"/>
      <c r="CVR47" s="191"/>
      <c r="CVS47" s="191"/>
      <c r="CVT47" s="191"/>
      <c r="CVU47" s="191"/>
      <c r="CVV47" s="191"/>
      <c r="CVW47" s="191"/>
      <c r="CVX47" s="191"/>
      <c r="CVY47" s="191"/>
      <c r="CVZ47" s="191"/>
      <c r="CWA47" s="191"/>
      <c r="CWB47" s="191"/>
      <c r="CWC47" s="191"/>
      <c r="CWD47" s="191"/>
      <c r="CWE47" s="191"/>
      <c r="CWF47" s="191"/>
      <c r="CWG47" s="191"/>
      <c r="CWH47" s="191"/>
      <c r="CWI47" s="191"/>
      <c r="CWJ47" s="191"/>
      <c r="CWK47" s="191"/>
      <c r="CWL47" s="191"/>
      <c r="CWM47" s="191"/>
      <c r="CWN47" s="191"/>
      <c r="CWO47" s="191"/>
      <c r="CWP47" s="191"/>
      <c r="CWQ47" s="191"/>
      <c r="CWR47" s="191"/>
      <c r="CWS47" s="191"/>
      <c r="CWT47" s="191"/>
      <c r="CWU47" s="191"/>
      <c r="CWV47" s="191"/>
      <c r="CWW47" s="191"/>
      <c r="CWX47" s="191"/>
      <c r="CWY47" s="191"/>
      <c r="CWZ47" s="191"/>
      <c r="CXA47" s="191"/>
      <c r="CXB47" s="191"/>
      <c r="CXC47" s="191"/>
      <c r="CXD47" s="191"/>
      <c r="CXE47" s="191"/>
      <c r="CXF47" s="191"/>
      <c r="CXG47" s="191"/>
      <c r="CXH47" s="191"/>
      <c r="CXI47" s="191"/>
      <c r="CXJ47" s="191"/>
      <c r="CXK47" s="191"/>
      <c r="CXL47" s="191"/>
      <c r="CXM47" s="191"/>
      <c r="CXN47" s="191"/>
      <c r="CXO47" s="191"/>
      <c r="CXP47" s="191"/>
      <c r="CXQ47" s="191"/>
      <c r="CXR47" s="191"/>
      <c r="CXS47" s="191"/>
      <c r="CXT47" s="191"/>
      <c r="CXU47" s="191"/>
      <c r="CXV47" s="191"/>
      <c r="CXW47" s="191"/>
      <c r="CXX47" s="191"/>
      <c r="CXY47" s="191"/>
      <c r="CXZ47" s="191"/>
      <c r="CYA47" s="191"/>
      <c r="CYB47" s="191"/>
      <c r="CYC47" s="191"/>
      <c r="CYD47" s="191"/>
      <c r="CYE47" s="191"/>
      <c r="CYF47" s="191"/>
      <c r="CYG47" s="191"/>
      <c r="CYH47" s="191"/>
      <c r="CYI47" s="191"/>
      <c r="CYJ47" s="191"/>
      <c r="CYK47" s="191"/>
      <c r="CYL47" s="191"/>
      <c r="CYM47" s="191"/>
      <c r="CYN47" s="191"/>
      <c r="CYO47" s="191"/>
      <c r="CYP47" s="191"/>
      <c r="CYQ47" s="191"/>
      <c r="CYR47" s="191"/>
      <c r="CYS47" s="191"/>
      <c r="CYT47" s="191"/>
      <c r="CYU47" s="191"/>
      <c r="CYV47" s="191"/>
      <c r="CYW47" s="191"/>
      <c r="CYX47" s="191"/>
      <c r="CYY47" s="191"/>
      <c r="CYZ47" s="191"/>
      <c r="CZA47" s="191"/>
      <c r="CZB47" s="191"/>
      <c r="CZC47" s="191"/>
      <c r="CZD47" s="191"/>
      <c r="CZE47" s="191"/>
      <c r="CZF47" s="191"/>
      <c r="CZG47" s="191"/>
      <c r="CZH47" s="191"/>
      <c r="CZI47" s="191"/>
      <c r="CZJ47" s="191"/>
      <c r="CZK47" s="191"/>
      <c r="CZL47" s="191"/>
      <c r="CZM47" s="191"/>
      <c r="CZN47" s="191"/>
      <c r="CZO47" s="191"/>
      <c r="CZP47" s="191"/>
      <c r="CZQ47" s="191"/>
      <c r="CZR47" s="191"/>
      <c r="CZS47" s="191"/>
      <c r="CZT47" s="191"/>
      <c r="CZU47" s="191"/>
      <c r="CZV47" s="191"/>
      <c r="CZW47" s="191"/>
      <c r="CZX47" s="191"/>
      <c r="CZY47" s="191"/>
      <c r="CZZ47" s="191"/>
      <c r="DAA47" s="191"/>
      <c r="DAB47" s="191"/>
      <c r="DAC47" s="191"/>
      <c r="DAD47" s="191"/>
      <c r="DAE47" s="191"/>
      <c r="DAF47" s="191"/>
      <c r="DAG47" s="191"/>
      <c r="DAH47" s="191"/>
      <c r="DAI47" s="191"/>
      <c r="DAJ47" s="191"/>
      <c r="DAK47" s="191"/>
      <c r="DAL47" s="191"/>
      <c r="DAM47" s="191"/>
      <c r="DAN47" s="191"/>
      <c r="DAO47" s="191"/>
      <c r="DAP47" s="191"/>
      <c r="DAQ47" s="191"/>
      <c r="DAR47" s="191"/>
      <c r="DAS47" s="191"/>
      <c r="DAT47" s="191"/>
      <c r="DAU47" s="191"/>
      <c r="DAV47" s="191"/>
      <c r="DAW47" s="191"/>
      <c r="DAX47" s="191"/>
      <c r="DAY47" s="191"/>
      <c r="DAZ47" s="191"/>
      <c r="DBA47" s="191"/>
      <c r="DBB47" s="191"/>
      <c r="DBC47" s="191"/>
      <c r="DBD47" s="191"/>
      <c r="DBE47" s="191"/>
      <c r="DBF47" s="191"/>
      <c r="DBG47" s="191"/>
      <c r="DBH47" s="191"/>
      <c r="DBI47" s="191"/>
      <c r="DBJ47" s="191"/>
      <c r="DBK47" s="191"/>
      <c r="DBL47" s="191"/>
      <c r="DBM47" s="191"/>
      <c r="DBN47" s="191"/>
      <c r="DBO47" s="191"/>
      <c r="DBP47" s="191"/>
      <c r="DBQ47" s="191"/>
      <c r="DBR47" s="191"/>
      <c r="DBS47" s="191"/>
      <c r="DBT47" s="191"/>
      <c r="DBU47" s="191"/>
      <c r="DBV47" s="191"/>
      <c r="DBW47" s="191"/>
      <c r="DBX47" s="191"/>
      <c r="DBY47" s="191"/>
      <c r="DBZ47" s="191"/>
      <c r="DCA47" s="191"/>
      <c r="DCB47" s="191"/>
      <c r="DCC47" s="191"/>
      <c r="DCD47" s="191"/>
      <c r="DCE47" s="191"/>
      <c r="DCF47" s="191"/>
      <c r="DCG47" s="191"/>
      <c r="DCH47" s="191"/>
      <c r="DCI47" s="191"/>
      <c r="DCJ47" s="191"/>
      <c r="DCK47" s="191"/>
      <c r="DCL47" s="191"/>
      <c r="DCM47" s="191"/>
      <c r="DCN47" s="191"/>
      <c r="DCO47" s="191"/>
      <c r="DCP47" s="191"/>
      <c r="DCQ47" s="191"/>
      <c r="DCR47" s="191"/>
      <c r="DCS47" s="191"/>
      <c r="DCT47" s="191"/>
      <c r="DCU47" s="191"/>
      <c r="DCV47" s="191"/>
      <c r="DCW47" s="191"/>
      <c r="DCX47" s="191"/>
      <c r="DCY47" s="191"/>
      <c r="DCZ47" s="191"/>
      <c r="DDA47" s="191"/>
      <c r="DDB47" s="191"/>
      <c r="DDC47" s="191"/>
      <c r="DDD47" s="191"/>
      <c r="DDE47" s="191"/>
      <c r="DDF47" s="191"/>
      <c r="DDG47" s="191"/>
      <c r="DDH47" s="191"/>
      <c r="DDI47" s="191"/>
      <c r="DDJ47" s="191"/>
      <c r="DDK47" s="191"/>
      <c r="DDL47" s="191"/>
      <c r="DDM47" s="191"/>
      <c r="DDN47" s="191"/>
      <c r="DDO47" s="191"/>
      <c r="DDP47" s="191"/>
      <c r="DDQ47" s="191"/>
      <c r="DDR47" s="191"/>
      <c r="DDS47" s="191"/>
      <c r="DDT47" s="191"/>
      <c r="DDU47" s="191"/>
      <c r="DDV47" s="191"/>
      <c r="DDW47" s="191"/>
      <c r="DDX47" s="191"/>
      <c r="DDY47" s="191"/>
      <c r="DDZ47" s="191"/>
      <c r="DEA47" s="191"/>
      <c r="DEB47" s="191"/>
      <c r="DEC47" s="191"/>
      <c r="DED47" s="191"/>
      <c r="DEE47" s="191"/>
      <c r="DEF47" s="191"/>
      <c r="DEG47" s="191"/>
      <c r="DEH47" s="191"/>
      <c r="DEI47" s="191"/>
      <c r="DEJ47" s="191"/>
      <c r="DEK47" s="191"/>
      <c r="DEL47" s="191"/>
      <c r="DEM47" s="191"/>
      <c r="DEN47" s="191"/>
      <c r="DEO47" s="191"/>
      <c r="DEP47" s="191"/>
      <c r="DEQ47" s="191"/>
      <c r="DER47" s="191"/>
      <c r="DES47" s="191"/>
      <c r="DET47" s="191"/>
      <c r="DEU47" s="191"/>
      <c r="DEV47" s="191"/>
      <c r="DEW47" s="191"/>
      <c r="DEX47" s="191"/>
      <c r="DEY47" s="191"/>
      <c r="DEZ47" s="191"/>
      <c r="DFA47" s="191"/>
      <c r="DFB47" s="191"/>
      <c r="DFC47" s="191"/>
      <c r="DFD47" s="191"/>
      <c r="DFE47" s="191"/>
      <c r="DFF47" s="191"/>
      <c r="DFG47" s="191"/>
      <c r="DFH47" s="191"/>
      <c r="DFI47" s="191"/>
      <c r="DFJ47" s="191"/>
      <c r="DFK47" s="191"/>
      <c r="DFL47" s="191"/>
      <c r="DFM47" s="191"/>
      <c r="DFN47" s="191"/>
      <c r="DFO47" s="191"/>
      <c r="DFP47" s="191"/>
      <c r="DFQ47" s="191"/>
      <c r="DFR47" s="191"/>
      <c r="DFS47" s="191"/>
      <c r="DFT47" s="191"/>
      <c r="DFU47" s="191"/>
      <c r="DFV47" s="191"/>
      <c r="DFW47" s="191"/>
      <c r="DFX47" s="191"/>
      <c r="DFY47" s="191"/>
      <c r="DFZ47" s="191"/>
      <c r="DGA47" s="191"/>
      <c r="DGB47" s="191"/>
      <c r="DGC47" s="191"/>
      <c r="DGD47" s="191"/>
      <c r="DGE47" s="191"/>
      <c r="DGF47" s="191"/>
      <c r="DGG47" s="191"/>
      <c r="DGH47" s="191"/>
      <c r="DGI47" s="191"/>
      <c r="DGJ47" s="191"/>
      <c r="DGK47" s="191"/>
      <c r="DGL47" s="191"/>
      <c r="DGM47" s="191"/>
      <c r="DGN47" s="191"/>
      <c r="DGO47" s="191"/>
      <c r="DGP47" s="191"/>
      <c r="DGQ47" s="191"/>
      <c r="DGR47" s="191"/>
      <c r="DGS47" s="191"/>
      <c r="DGT47" s="191"/>
      <c r="DGU47" s="191"/>
      <c r="DGV47" s="191"/>
      <c r="DGW47" s="191"/>
      <c r="DGX47" s="191"/>
      <c r="DGY47" s="191"/>
      <c r="DGZ47" s="191"/>
      <c r="DHA47" s="191"/>
      <c r="DHB47" s="191"/>
      <c r="DHC47" s="191"/>
      <c r="DHD47" s="191"/>
      <c r="DHE47" s="191"/>
      <c r="DHF47" s="191"/>
      <c r="DHG47" s="191"/>
      <c r="DHH47" s="191"/>
      <c r="DHI47" s="191"/>
      <c r="DHJ47" s="191"/>
      <c r="DHK47" s="191"/>
      <c r="DHL47" s="191"/>
      <c r="DHM47" s="191"/>
      <c r="DHN47" s="191"/>
      <c r="DHO47" s="191"/>
      <c r="DHP47" s="191"/>
      <c r="DHQ47" s="191"/>
      <c r="DHR47" s="191"/>
      <c r="DHS47" s="191"/>
      <c r="DHT47" s="191"/>
      <c r="DHU47" s="191"/>
      <c r="DHV47" s="191"/>
      <c r="DHW47" s="191"/>
      <c r="DHX47" s="191"/>
      <c r="DHY47" s="191"/>
      <c r="DHZ47" s="191"/>
      <c r="DIA47" s="191"/>
      <c r="DIB47" s="191"/>
      <c r="DIC47" s="191"/>
      <c r="DID47" s="191"/>
      <c r="DIE47" s="191"/>
      <c r="DIF47" s="191"/>
      <c r="DIG47" s="191"/>
      <c r="DIH47" s="191"/>
      <c r="DII47" s="191"/>
      <c r="DIJ47" s="191"/>
      <c r="DIK47" s="191"/>
      <c r="DIL47" s="191"/>
      <c r="DIM47" s="191"/>
      <c r="DIN47" s="191"/>
      <c r="DIO47" s="191"/>
      <c r="DIP47" s="191"/>
      <c r="DIQ47" s="191"/>
      <c r="DIR47" s="191"/>
      <c r="DIS47" s="191"/>
      <c r="DIT47" s="191"/>
      <c r="DIU47" s="191"/>
      <c r="DIV47" s="191"/>
      <c r="DIW47" s="191"/>
      <c r="DIX47" s="191"/>
      <c r="DIY47" s="191"/>
      <c r="DIZ47" s="191"/>
      <c r="DJA47" s="191"/>
      <c r="DJB47" s="191"/>
      <c r="DJC47" s="191"/>
      <c r="DJD47" s="191"/>
      <c r="DJE47" s="191"/>
      <c r="DJF47" s="191"/>
      <c r="DJG47" s="191"/>
      <c r="DJH47" s="191"/>
      <c r="DJI47" s="191"/>
      <c r="DJJ47" s="191"/>
      <c r="DJK47" s="191"/>
      <c r="DJL47" s="191"/>
      <c r="DJM47" s="191"/>
      <c r="DJN47" s="191"/>
      <c r="DJO47" s="191"/>
      <c r="DJP47" s="191"/>
      <c r="DJQ47" s="191"/>
      <c r="DJR47" s="191"/>
      <c r="DJS47" s="191"/>
      <c r="DJT47" s="191"/>
      <c r="DJU47" s="191"/>
      <c r="DJV47" s="191"/>
      <c r="DJW47" s="191"/>
      <c r="DJX47" s="191"/>
      <c r="DJY47" s="191"/>
      <c r="DJZ47" s="191"/>
      <c r="DKA47" s="191"/>
      <c r="DKB47" s="191"/>
      <c r="DKC47" s="191"/>
      <c r="DKD47" s="191"/>
      <c r="DKE47" s="191"/>
      <c r="DKF47" s="191"/>
      <c r="DKG47" s="191"/>
      <c r="DKH47" s="191"/>
      <c r="DKI47" s="191"/>
      <c r="DKJ47" s="191"/>
      <c r="DKK47" s="191"/>
      <c r="DKL47" s="191"/>
      <c r="DKM47" s="191"/>
      <c r="DKN47" s="191"/>
      <c r="DKO47" s="191"/>
      <c r="DKP47" s="191"/>
      <c r="DKQ47" s="191"/>
      <c r="DKR47" s="191"/>
      <c r="DKS47" s="191"/>
      <c r="DKT47" s="191"/>
      <c r="DKU47" s="191"/>
      <c r="DKV47" s="191"/>
      <c r="DKW47" s="191"/>
      <c r="DKX47" s="191"/>
      <c r="DKY47" s="191"/>
      <c r="DKZ47" s="191"/>
      <c r="DLA47" s="191"/>
      <c r="DLB47" s="191"/>
      <c r="DLC47" s="191"/>
      <c r="DLD47" s="191"/>
      <c r="DLE47" s="191"/>
      <c r="DLF47" s="191"/>
      <c r="DLG47" s="191"/>
      <c r="DLH47" s="191"/>
      <c r="DLI47" s="191"/>
      <c r="DLJ47" s="191"/>
      <c r="DLK47" s="191"/>
      <c r="DLL47" s="191"/>
      <c r="DLM47" s="191"/>
      <c r="DLN47" s="191"/>
      <c r="DLO47" s="191"/>
      <c r="DLP47" s="191"/>
      <c r="DLQ47" s="191"/>
      <c r="DLR47" s="191"/>
      <c r="DLS47" s="191"/>
      <c r="DLT47" s="191"/>
      <c r="DLU47" s="191"/>
      <c r="DLV47" s="191"/>
      <c r="DLW47" s="191"/>
      <c r="DLX47" s="191"/>
      <c r="DLY47" s="191"/>
      <c r="DLZ47" s="191"/>
      <c r="DMA47" s="191"/>
      <c r="DMB47" s="191"/>
      <c r="DMC47" s="191"/>
      <c r="DMD47" s="191"/>
      <c r="DME47" s="191"/>
      <c r="DMF47" s="191"/>
      <c r="DMG47" s="191"/>
      <c r="DMH47" s="191"/>
      <c r="DMI47" s="191"/>
      <c r="DMJ47" s="191"/>
      <c r="DMK47" s="191"/>
      <c r="DML47" s="191"/>
      <c r="DMM47" s="191"/>
      <c r="DMN47" s="191"/>
      <c r="DMO47" s="191"/>
      <c r="DMP47" s="191"/>
      <c r="DMQ47" s="191"/>
      <c r="DMR47" s="191"/>
      <c r="DMS47" s="191"/>
      <c r="DMT47" s="191"/>
      <c r="DMU47" s="191"/>
      <c r="DMV47" s="191"/>
      <c r="DMW47" s="191"/>
      <c r="DMX47" s="191"/>
      <c r="DMY47" s="191"/>
      <c r="DMZ47" s="191"/>
      <c r="DNA47" s="191"/>
      <c r="DNB47" s="191"/>
      <c r="DNC47" s="191"/>
      <c r="DND47" s="191"/>
      <c r="DNE47" s="191"/>
      <c r="DNF47" s="191"/>
      <c r="DNG47" s="191"/>
      <c r="DNH47" s="191"/>
      <c r="DNI47" s="191"/>
      <c r="DNJ47" s="191"/>
      <c r="DNK47" s="191"/>
      <c r="DNL47" s="191"/>
      <c r="DNM47" s="191"/>
      <c r="DNN47" s="191"/>
      <c r="DNO47" s="191"/>
      <c r="DNP47" s="191"/>
      <c r="DNQ47" s="191"/>
      <c r="DNR47" s="191"/>
      <c r="DNS47" s="191"/>
      <c r="DNT47" s="191"/>
      <c r="DNU47" s="191"/>
      <c r="DNV47" s="191"/>
      <c r="DNW47" s="191"/>
      <c r="DNX47" s="191"/>
      <c r="DNY47" s="191"/>
      <c r="DNZ47" s="191"/>
      <c r="DOA47" s="191"/>
      <c r="DOB47" s="191"/>
      <c r="DOC47" s="191"/>
      <c r="DOD47" s="191"/>
      <c r="DOE47" s="191"/>
      <c r="DOF47" s="191"/>
      <c r="DOG47" s="191"/>
      <c r="DOH47" s="191"/>
      <c r="DOI47" s="191"/>
      <c r="DOJ47" s="191"/>
      <c r="DOK47" s="191"/>
      <c r="DOL47" s="191"/>
      <c r="DOM47" s="191"/>
      <c r="DON47" s="191"/>
      <c r="DOO47" s="191"/>
      <c r="DOP47" s="191"/>
      <c r="DOQ47" s="191"/>
      <c r="DOR47" s="191"/>
      <c r="DOS47" s="191"/>
      <c r="DOT47" s="191"/>
      <c r="DOU47" s="191"/>
      <c r="DOV47" s="191"/>
      <c r="DOW47" s="191"/>
      <c r="DOX47" s="191"/>
      <c r="DOY47" s="191"/>
      <c r="DOZ47" s="191"/>
      <c r="DPA47" s="191"/>
      <c r="DPB47" s="191"/>
      <c r="DPC47" s="191"/>
      <c r="DPD47" s="191"/>
      <c r="DPE47" s="191"/>
      <c r="DPF47" s="191"/>
      <c r="DPG47" s="191"/>
      <c r="DPH47" s="191"/>
      <c r="DPI47" s="191"/>
      <c r="DPJ47" s="191"/>
      <c r="DPK47" s="191"/>
      <c r="DPL47" s="191"/>
      <c r="DPM47" s="191"/>
      <c r="DPN47" s="191"/>
      <c r="DPO47" s="191"/>
      <c r="DPP47" s="191"/>
      <c r="DPQ47" s="191"/>
      <c r="DPR47" s="191"/>
      <c r="DPS47" s="191"/>
      <c r="DPT47" s="191"/>
      <c r="DPU47" s="191"/>
      <c r="DPV47" s="191"/>
      <c r="DPW47" s="191"/>
      <c r="DPX47" s="191"/>
      <c r="DPY47" s="191"/>
      <c r="DPZ47" s="191"/>
      <c r="DQA47" s="191"/>
      <c r="DQB47" s="191"/>
      <c r="DQC47" s="191"/>
      <c r="DQD47" s="191"/>
      <c r="DQE47" s="191"/>
      <c r="DQF47" s="191"/>
      <c r="DQG47" s="191"/>
      <c r="DQH47" s="191"/>
      <c r="DQI47" s="191"/>
      <c r="DQJ47" s="191"/>
      <c r="DQK47" s="191"/>
      <c r="DQL47" s="191"/>
      <c r="DQM47" s="191"/>
      <c r="DQN47" s="191"/>
      <c r="DQO47" s="191"/>
      <c r="DQP47" s="191"/>
      <c r="DQQ47" s="191"/>
      <c r="DQR47" s="191"/>
      <c r="DQS47" s="191"/>
      <c r="DQT47" s="191"/>
      <c r="DQU47" s="191"/>
      <c r="DQV47" s="191"/>
      <c r="DQW47" s="191"/>
      <c r="DQX47" s="191"/>
      <c r="DQY47" s="191"/>
      <c r="DQZ47" s="191"/>
      <c r="DRA47" s="191"/>
      <c r="DRB47" s="191"/>
      <c r="DRC47" s="191"/>
      <c r="DRD47" s="191"/>
      <c r="DRE47" s="191"/>
      <c r="DRF47" s="191"/>
      <c r="DRG47" s="191"/>
      <c r="DRH47" s="191"/>
      <c r="DRI47" s="191"/>
      <c r="DRJ47" s="191"/>
      <c r="DRK47" s="191"/>
      <c r="DRL47" s="191"/>
      <c r="DRM47" s="191"/>
      <c r="DRN47" s="191"/>
      <c r="DRO47" s="191"/>
      <c r="DRP47" s="191"/>
      <c r="DRQ47" s="191"/>
      <c r="DRR47" s="191"/>
      <c r="DRS47" s="191"/>
      <c r="DRT47" s="191"/>
      <c r="DRU47" s="191"/>
      <c r="DRV47" s="191"/>
      <c r="DRW47" s="191"/>
      <c r="DRX47" s="191"/>
      <c r="DRY47" s="191"/>
      <c r="DRZ47" s="191"/>
      <c r="DSA47" s="191"/>
      <c r="DSB47" s="191"/>
      <c r="DSC47" s="191"/>
      <c r="DSD47" s="191"/>
      <c r="DSE47" s="191"/>
      <c r="DSF47" s="191"/>
      <c r="DSG47" s="191"/>
      <c r="DSH47" s="191"/>
      <c r="DSI47" s="191"/>
      <c r="DSJ47" s="191"/>
      <c r="DSK47" s="191"/>
      <c r="DSL47" s="191"/>
      <c r="DSM47" s="191"/>
      <c r="DSN47" s="191"/>
      <c r="DSO47" s="191"/>
      <c r="DSP47" s="191"/>
      <c r="DSQ47" s="191"/>
      <c r="DSR47" s="191"/>
      <c r="DSS47" s="191"/>
      <c r="DST47" s="191"/>
      <c r="DSU47" s="191"/>
      <c r="DSV47" s="191"/>
      <c r="DSW47" s="191"/>
      <c r="DSX47" s="191"/>
      <c r="DSY47" s="191"/>
      <c r="DSZ47" s="191"/>
      <c r="DTA47" s="191"/>
      <c r="DTB47" s="191"/>
      <c r="DTC47" s="191"/>
      <c r="DTD47" s="191"/>
      <c r="DTE47" s="191"/>
      <c r="DTF47" s="191"/>
      <c r="DTG47" s="191"/>
      <c r="DTH47" s="191"/>
      <c r="DTI47" s="191"/>
      <c r="DTJ47" s="191"/>
      <c r="DTK47" s="191"/>
      <c r="DTL47" s="191"/>
      <c r="DTM47" s="191"/>
      <c r="DTN47" s="191"/>
      <c r="DTO47" s="191"/>
      <c r="DTP47" s="191"/>
      <c r="DTQ47" s="191"/>
      <c r="DTR47" s="191"/>
      <c r="DTS47" s="191"/>
      <c r="DTT47" s="191"/>
      <c r="DTU47" s="191"/>
      <c r="DTV47" s="191"/>
      <c r="DTW47" s="191"/>
      <c r="DTX47" s="191"/>
      <c r="DTY47" s="191"/>
      <c r="DTZ47" s="191"/>
      <c r="DUA47" s="191"/>
      <c r="DUB47" s="191"/>
      <c r="DUC47" s="191"/>
      <c r="DUD47" s="191"/>
      <c r="DUE47" s="191"/>
      <c r="DUF47" s="191"/>
      <c r="DUG47" s="191"/>
      <c r="DUH47" s="191"/>
      <c r="DUI47" s="191"/>
      <c r="DUJ47" s="191"/>
      <c r="DUK47" s="191"/>
      <c r="DUL47" s="191"/>
      <c r="DUM47" s="191"/>
      <c r="DUN47" s="191"/>
      <c r="DUO47" s="191"/>
      <c r="DUP47" s="191"/>
      <c r="DUQ47" s="191"/>
      <c r="DUR47" s="191"/>
      <c r="DUS47" s="191"/>
      <c r="DUT47" s="191"/>
      <c r="DUU47" s="191"/>
      <c r="DUV47" s="191"/>
      <c r="DUW47" s="191"/>
      <c r="DUX47" s="191"/>
      <c r="DUY47" s="191"/>
      <c r="DUZ47" s="191"/>
      <c r="DVA47" s="191"/>
      <c r="DVB47" s="191"/>
      <c r="DVC47" s="191"/>
      <c r="DVD47" s="191"/>
      <c r="DVE47" s="191"/>
      <c r="DVF47" s="191"/>
      <c r="DVG47" s="191"/>
      <c r="DVH47" s="191"/>
      <c r="DVI47" s="191"/>
      <c r="DVJ47" s="191"/>
      <c r="DVK47" s="191"/>
      <c r="DVL47" s="191"/>
      <c r="DVM47" s="191"/>
      <c r="DVN47" s="191"/>
      <c r="DVO47" s="191"/>
      <c r="DVP47" s="191"/>
      <c r="DVQ47" s="191"/>
      <c r="DVR47" s="191"/>
      <c r="DVS47" s="191"/>
      <c r="DVT47" s="191"/>
      <c r="DVU47" s="191"/>
      <c r="DVV47" s="191"/>
      <c r="DVW47" s="191"/>
      <c r="DVX47" s="191"/>
      <c r="DVY47" s="191"/>
      <c r="DVZ47" s="191"/>
      <c r="DWA47" s="191"/>
      <c r="DWB47" s="191"/>
      <c r="DWC47" s="191"/>
      <c r="DWD47" s="191"/>
      <c r="DWE47" s="191"/>
      <c r="DWF47" s="191"/>
      <c r="DWG47" s="191"/>
      <c r="DWH47" s="191"/>
      <c r="DWI47" s="191"/>
      <c r="DWJ47" s="191"/>
      <c r="DWK47" s="191"/>
      <c r="DWL47" s="191"/>
      <c r="DWM47" s="191"/>
      <c r="DWN47" s="191"/>
      <c r="DWO47" s="191"/>
      <c r="DWP47" s="191"/>
      <c r="DWQ47" s="191"/>
      <c r="DWR47" s="191"/>
      <c r="DWS47" s="191"/>
      <c r="DWT47" s="191"/>
      <c r="DWU47" s="191"/>
      <c r="DWV47" s="191"/>
      <c r="DWW47" s="191"/>
      <c r="DWX47" s="191"/>
      <c r="DWY47" s="191"/>
      <c r="DWZ47" s="191"/>
      <c r="DXA47" s="191"/>
      <c r="DXB47" s="191"/>
      <c r="DXC47" s="191"/>
      <c r="DXD47" s="191"/>
      <c r="DXE47" s="191"/>
      <c r="DXF47" s="191"/>
      <c r="DXG47" s="191"/>
      <c r="DXH47" s="191"/>
      <c r="DXI47" s="191"/>
      <c r="DXJ47" s="191"/>
      <c r="DXK47" s="191"/>
      <c r="DXL47" s="191"/>
      <c r="DXM47" s="191"/>
      <c r="DXN47" s="191"/>
      <c r="DXO47" s="191"/>
      <c r="DXP47" s="191"/>
      <c r="DXQ47" s="191"/>
      <c r="DXR47" s="191"/>
      <c r="DXS47" s="191"/>
      <c r="DXT47" s="191"/>
      <c r="DXU47" s="191"/>
      <c r="DXV47" s="191"/>
      <c r="DXW47" s="191"/>
      <c r="DXX47" s="191"/>
      <c r="DXY47" s="191"/>
      <c r="DXZ47" s="191"/>
      <c r="DYA47" s="191"/>
      <c r="DYB47" s="191"/>
      <c r="DYC47" s="191"/>
      <c r="DYD47" s="191"/>
      <c r="DYE47" s="191"/>
      <c r="DYF47" s="191"/>
      <c r="DYG47" s="191"/>
      <c r="DYH47" s="191"/>
      <c r="DYI47" s="191"/>
      <c r="DYJ47" s="191"/>
      <c r="DYK47" s="191"/>
      <c r="DYL47" s="191"/>
      <c r="DYM47" s="191"/>
      <c r="DYN47" s="191"/>
      <c r="DYO47" s="191"/>
      <c r="DYP47" s="191"/>
      <c r="DYQ47" s="191"/>
      <c r="DYR47" s="191"/>
      <c r="DYS47" s="191"/>
      <c r="DYT47" s="191"/>
      <c r="DYU47" s="191"/>
      <c r="DYV47" s="191"/>
      <c r="DYW47" s="191"/>
      <c r="DYX47" s="191"/>
      <c r="DYY47" s="191"/>
      <c r="DYZ47" s="191"/>
      <c r="DZA47" s="191"/>
      <c r="DZB47" s="191"/>
      <c r="DZC47" s="191"/>
      <c r="DZD47" s="191"/>
      <c r="DZE47" s="191"/>
      <c r="DZF47" s="191"/>
      <c r="DZG47" s="191"/>
      <c r="DZH47" s="191"/>
      <c r="DZI47" s="191"/>
      <c r="DZJ47" s="191"/>
      <c r="DZK47" s="191"/>
      <c r="DZL47" s="191"/>
      <c r="DZM47" s="191"/>
      <c r="DZN47" s="191"/>
      <c r="DZO47" s="191"/>
      <c r="DZP47" s="191"/>
      <c r="DZQ47" s="191"/>
      <c r="DZR47" s="191"/>
      <c r="DZS47" s="191"/>
      <c r="DZT47" s="191"/>
      <c r="DZU47" s="191"/>
      <c r="DZV47" s="191"/>
      <c r="DZW47" s="191"/>
      <c r="DZX47" s="191"/>
      <c r="DZY47" s="191"/>
      <c r="DZZ47" s="191"/>
      <c r="EAA47" s="191"/>
      <c r="EAB47" s="191"/>
      <c r="EAC47" s="191"/>
      <c r="EAD47" s="191"/>
      <c r="EAE47" s="191"/>
      <c r="EAF47" s="191"/>
      <c r="EAG47" s="191"/>
      <c r="EAH47" s="191"/>
      <c r="EAI47" s="191"/>
      <c r="EAJ47" s="191"/>
      <c r="EAK47" s="191"/>
      <c r="EAL47" s="191"/>
      <c r="EAM47" s="191"/>
      <c r="EAN47" s="191"/>
      <c r="EAO47" s="191"/>
      <c r="EAP47" s="191"/>
      <c r="EAQ47" s="191"/>
      <c r="EAR47" s="191"/>
      <c r="EAS47" s="191"/>
      <c r="EAT47" s="191"/>
      <c r="EAU47" s="191"/>
      <c r="EAV47" s="191"/>
      <c r="EAW47" s="191"/>
      <c r="EAX47" s="191"/>
      <c r="EAY47" s="191"/>
      <c r="EAZ47" s="191"/>
      <c r="EBA47" s="191"/>
      <c r="EBB47" s="191"/>
      <c r="EBC47" s="191"/>
      <c r="EBD47" s="191"/>
      <c r="EBE47" s="191"/>
      <c r="EBF47" s="191"/>
      <c r="EBG47" s="191"/>
      <c r="EBH47" s="191"/>
      <c r="EBI47" s="191"/>
      <c r="EBJ47" s="191"/>
      <c r="EBK47" s="191"/>
      <c r="EBL47" s="191"/>
      <c r="EBM47" s="191"/>
      <c r="EBN47" s="191"/>
      <c r="EBO47" s="191"/>
      <c r="EBP47" s="191"/>
      <c r="EBQ47" s="191"/>
      <c r="EBR47" s="191"/>
      <c r="EBS47" s="191"/>
      <c r="EBT47" s="191"/>
      <c r="EBU47" s="191"/>
      <c r="EBV47" s="191"/>
      <c r="EBW47" s="191"/>
      <c r="EBX47" s="191"/>
      <c r="EBY47" s="191"/>
      <c r="EBZ47" s="191"/>
      <c r="ECA47" s="191"/>
      <c r="ECB47" s="191"/>
      <c r="ECC47" s="191"/>
      <c r="ECD47" s="191"/>
      <c r="ECE47" s="191"/>
      <c r="ECF47" s="191"/>
      <c r="ECG47" s="191"/>
      <c r="ECH47" s="191"/>
      <c r="ECI47" s="191"/>
      <c r="ECJ47" s="191"/>
      <c r="ECK47" s="191"/>
      <c r="ECL47" s="191"/>
      <c r="ECM47" s="191"/>
      <c r="ECN47" s="191"/>
      <c r="ECO47" s="191"/>
      <c r="ECP47" s="191"/>
      <c r="ECQ47" s="191"/>
      <c r="ECR47" s="191"/>
      <c r="ECS47" s="191"/>
      <c r="ECT47" s="191"/>
      <c r="ECU47" s="191"/>
      <c r="ECV47" s="191"/>
      <c r="ECW47" s="191"/>
      <c r="ECX47" s="191"/>
      <c r="ECY47" s="191"/>
      <c r="ECZ47" s="191"/>
      <c r="EDA47" s="191"/>
      <c r="EDB47" s="191"/>
      <c r="EDC47" s="191"/>
      <c r="EDD47" s="191"/>
      <c r="EDE47" s="191"/>
      <c r="EDF47" s="191"/>
      <c r="EDG47" s="191"/>
      <c r="EDH47" s="191"/>
      <c r="EDI47" s="191"/>
      <c r="EDJ47" s="191"/>
      <c r="EDK47" s="191"/>
      <c r="EDL47" s="191"/>
      <c r="EDM47" s="191"/>
      <c r="EDN47" s="191"/>
      <c r="EDO47" s="191"/>
      <c r="EDP47" s="191"/>
      <c r="EDQ47" s="191"/>
      <c r="EDR47" s="191"/>
      <c r="EDS47" s="191"/>
      <c r="EDT47" s="191"/>
      <c r="EDU47" s="191"/>
      <c r="EDV47" s="191"/>
      <c r="EDW47" s="191"/>
      <c r="EDX47" s="191"/>
      <c r="EDY47" s="191"/>
      <c r="EDZ47" s="191"/>
      <c r="EEA47" s="191"/>
      <c r="EEB47" s="191"/>
      <c r="EEC47" s="191"/>
      <c r="EED47" s="191"/>
      <c r="EEE47" s="191"/>
      <c r="EEF47" s="191"/>
      <c r="EEG47" s="191"/>
      <c r="EEH47" s="191"/>
      <c r="EEI47" s="191"/>
      <c r="EEJ47" s="191"/>
      <c r="EEK47" s="191"/>
      <c r="EEL47" s="191"/>
      <c r="EEM47" s="191"/>
      <c r="EEN47" s="191"/>
      <c r="EEO47" s="191"/>
      <c r="EEP47" s="191"/>
      <c r="EEQ47" s="191"/>
      <c r="EER47" s="191"/>
      <c r="EES47" s="191"/>
      <c r="EET47" s="191"/>
      <c r="EEU47" s="191"/>
      <c r="EEV47" s="191"/>
      <c r="EEW47" s="191"/>
      <c r="EEX47" s="191"/>
      <c r="EEY47" s="191"/>
      <c r="EEZ47" s="191"/>
      <c r="EFA47" s="191"/>
      <c r="EFB47" s="191"/>
      <c r="EFC47" s="191"/>
      <c r="EFD47" s="191"/>
      <c r="EFE47" s="191"/>
      <c r="EFF47" s="191"/>
      <c r="EFG47" s="191"/>
      <c r="EFH47" s="191"/>
      <c r="EFI47" s="191"/>
      <c r="EFJ47" s="191"/>
      <c r="EFK47" s="191"/>
      <c r="EFL47" s="191"/>
      <c r="EFM47" s="191"/>
      <c r="EFN47" s="191"/>
      <c r="EFO47" s="191"/>
      <c r="EFP47" s="191"/>
      <c r="EFQ47" s="191"/>
      <c r="EFR47" s="191"/>
      <c r="EFS47" s="191"/>
      <c r="EFT47" s="191"/>
      <c r="EFU47" s="191"/>
      <c r="EFV47" s="191"/>
      <c r="EFW47" s="191"/>
      <c r="EFX47" s="191"/>
      <c r="EFY47" s="191"/>
      <c r="EFZ47" s="191"/>
      <c r="EGA47" s="191"/>
      <c r="EGB47" s="191"/>
      <c r="EGC47" s="191"/>
      <c r="EGD47" s="191"/>
      <c r="EGE47" s="191"/>
      <c r="EGF47" s="191"/>
      <c r="EGG47" s="191"/>
      <c r="EGH47" s="191"/>
      <c r="EGI47" s="191"/>
      <c r="EGJ47" s="191"/>
      <c r="EGK47" s="191"/>
      <c r="EGL47" s="191"/>
      <c r="EGM47" s="191"/>
      <c r="EGN47" s="191"/>
      <c r="EGO47" s="191"/>
      <c r="EGP47" s="191"/>
      <c r="EGQ47" s="191"/>
      <c r="EGR47" s="191"/>
      <c r="EGS47" s="191"/>
      <c r="EGT47" s="191"/>
      <c r="EGU47" s="191"/>
      <c r="EGV47" s="191"/>
      <c r="EGW47" s="191"/>
      <c r="EGX47" s="191"/>
      <c r="EGY47" s="191"/>
      <c r="EGZ47" s="191"/>
      <c r="EHA47" s="191"/>
      <c r="EHB47" s="191"/>
      <c r="EHC47" s="191"/>
      <c r="EHD47" s="191"/>
      <c r="EHE47" s="191"/>
      <c r="EHF47" s="191"/>
      <c r="EHG47" s="191"/>
      <c r="EHH47" s="191"/>
      <c r="EHI47" s="191"/>
      <c r="EHJ47" s="191"/>
      <c r="EHK47" s="191"/>
      <c r="EHL47" s="191"/>
      <c r="EHM47" s="191"/>
      <c r="EHN47" s="191"/>
      <c r="EHO47" s="191"/>
      <c r="EHP47" s="191"/>
      <c r="EHQ47" s="191"/>
      <c r="EHR47" s="191"/>
      <c r="EHS47" s="191"/>
      <c r="EHT47" s="191"/>
      <c r="EHU47" s="191"/>
      <c r="EHV47" s="191"/>
      <c r="EHW47" s="191"/>
      <c r="EHX47" s="191"/>
      <c r="EHY47" s="191"/>
      <c r="EHZ47" s="191"/>
      <c r="EIA47" s="191"/>
      <c r="EIB47" s="191"/>
      <c r="EIC47" s="191"/>
      <c r="EID47" s="191"/>
      <c r="EIE47" s="191"/>
      <c r="EIF47" s="191"/>
      <c r="EIG47" s="191"/>
      <c r="EIH47" s="191"/>
      <c r="EII47" s="191"/>
      <c r="EIJ47" s="191"/>
      <c r="EIK47" s="191"/>
      <c r="EIL47" s="191"/>
      <c r="EIM47" s="191"/>
      <c r="EIN47" s="191"/>
      <c r="EIO47" s="191"/>
      <c r="EIP47" s="191"/>
      <c r="EIQ47" s="191"/>
      <c r="EIR47" s="191"/>
      <c r="EIS47" s="191"/>
      <c r="EIT47" s="191"/>
      <c r="EIU47" s="191"/>
      <c r="EIV47" s="191"/>
      <c r="EIW47" s="191"/>
      <c r="EIX47" s="191"/>
      <c r="EIY47" s="191"/>
      <c r="EIZ47" s="191"/>
      <c r="EJA47" s="191"/>
      <c r="EJB47" s="191"/>
      <c r="EJC47" s="191"/>
      <c r="EJD47" s="191"/>
      <c r="EJE47" s="191"/>
      <c r="EJF47" s="191"/>
      <c r="EJG47" s="191"/>
      <c r="EJH47" s="191"/>
      <c r="EJI47" s="191"/>
      <c r="EJJ47" s="191"/>
      <c r="EJK47" s="191"/>
      <c r="EJL47" s="191"/>
      <c r="EJM47" s="191"/>
      <c r="EJN47" s="191"/>
      <c r="EJO47" s="191"/>
      <c r="EJP47" s="191"/>
      <c r="EJQ47" s="191"/>
      <c r="EJR47" s="191"/>
      <c r="EJS47" s="191"/>
      <c r="EJT47" s="191"/>
      <c r="EJU47" s="191"/>
      <c r="EJV47" s="191"/>
      <c r="EJW47" s="191"/>
      <c r="EJX47" s="191"/>
      <c r="EJY47" s="191"/>
      <c r="EJZ47" s="191"/>
      <c r="EKA47" s="191"/>
      <c r="EKB47" s="191"/>
      <c r="EKC47" s="191"/>
      <c r="EKD47" s="191"/>
      <c r="EKE47" s="191"/>
      <c r="EKF47" s="191"/>
      <c r="EKG47" s="191"/>
      <c r="EKH47" s="191"/>
      <c r="EKI47" s="191"/>
      <c r="EKJ47" s="191"/>
      <c r="EKK47" s="191"/>
      <c r="EKL47" s="191"/>
      <c r="EKM47" s="191"/>
      <c r="EKN47" s="191"/>
      <c r="EKO47" s="191"/>
      <c r="EKP47" s="191"/>
      <c r="EKQ47" s="191"/>
      <c r="EKR47" s="191"/>
      <c r="EKS47" s="191"/>
      <c r="EKT47" s="191"/>
      <c r="EKU47" s="191"/>
      <c r="EKV47" s="191"/>
      <c r="EKW47" s="191"/>
      <c r="EKX47" s="191"/>
      <c r="EKY47" s="191"/>
      <c r="EKZ47" s="191"/>
      <c r="ELA47" s="191"/>
      <c r="ELB47" s="191"/>
      <c r="ELC47" s="191"/>
      <c r="ELD47" s="191"/>
      <c r="ELE47" s="191"/>
      <c r="ELF47" s="191"/>
      <c r="ELG47" s="191"/>
      <c r="ELH47" s="191"/>
      <c r="ELI47" s="191"/>
      <c r="ELJ47" s="191"/>
      <c r="ELK47" s="191"/>
      <c r="ELL47" s="191"/>
      <c r="ELM47" s="191"/>
      <c r="ELN47" s="191"/>
      <c r="ELO47" s="191"/>
      <c r="ELP47" s="191"/>
      <c r="ELQ47" s="191"/>
      <c r="ELR47" s="191"/>
      <c r="ELS47" s="191"/>
      <c r="ELT47" s="191"/>
      <c r="ELU47" s="191"/>
      <c r="ELV47" s="191"/>
      <c r="ELW47" s="191"/>
      <c r="ELX47" s="191"/>
      <c r="ELY47" s="191"/>
      <c r="ELZ47" s="191"/>
      <c r="EMA47" s="191"/>
      <c r="EMB47" s="191"/>
      <c r="EMC47" s="191"/>
      <c r="EMD47" s="191"/>
      <c r="EME47" s="191"/>
      <c r="EMF47" s="191"/>
      <c r="EMG47" s="191"/>
      <c r="EMH47" s="191"/>
      <c r="EMI47" s="191"/>
      <c r="EMJ47" s="191"/>
      <c r="EMK47" s="191"/>
      <c r="EML47" s="191"/>
      <c r="EMM47" s="191"/>
      <c r="EMN47" s="191"/>
      <c r="EMO47" s="191"/>
      <c r="EMP47" s="191"/>
      <c r="EMQ47" s="191"/>
      <c r="EMR47" s="191"/>
      <c r="EMS47" s="191"/>
      <c r="EMT47" s="191"/>
      <c r="EMU47" s="191"/>
      <c r="EMV47" s="191"/>
      <c r="EMW47" s="191"/>
      <c r="EMX47" s="191"/>
      <c r="EMY47" s="191"/>
      <c r="EMZ47" s="191"/>
      <c r="ENA47" s="191"/>
      <c r="ENB47" s="191"/>
      <c r="ENC47" s="191"/>
      <c r="END47" s="191"/>
      <c r="ENE47" s="191"/>
      <c r="ENF47" s="191"/>
      <c r="ENG47" s="191"/>
      <c r="ENH47" s="191"/>
      <c r="ENI47" s="191"/>
      <c r="ENJ47" s="191"/>
      <c r="ENK47" s="191"/>
      <c r="ENL47" s="191"/>
      <c r="ENM47" s="191"/>
      <c r="ENN47" s="191"/>
      <c r="ENO47" s="191"/>
      <c r="ENP47" s="191"/>
      <c r="ENQ47" s="191"/>
      <c r="ENR47" s="191"/>
      <c r="ENS47" s="191"/>
      <c r="ENT47" s="191"/>
      <c r="ENU47" s="191"/>
      <c r="ENV47" s="191"/>
      <c r="ENW47" s="191"/>
      <c r="ENX47" s="191"/>
      <c r="ENY47" s="191"/>
      <c r="ENZ47" s="191"/>
      <c r="EOA47" s="191"/>
      <c r="EOB47" s="191"/>
      <c r="EOC47" s="191"/>
      <c r="EOD47" s="191"/>
      <c r="EOE47" s="191"/>
      <c r="EOF47" s="191"/>
      <c r="EOG47" s="191"/>
      <c r="EOH47" s="191"/>
      <c r="EOI47" s="191"/>
      <c r="EOJ47" s="191"/>
      <c r="EOK47" s="191"/>
      <c r="EOL47" s="191"/>
      <c r="EOM47" s="191"/>
      <c r="EON47" s="191"/>
      <c r="EOO47" s="191"/>
      <c r="EOP47" s="191"/>
      <c r="EOQ47" s="191"/>
      <c r="EOR47" s="191"/>
      <c r="EOS47" s="191"/>
      <c r="EOT47" s="191"/>
      <c r="EOU47" s="191"/>
      <c r="EOV47" s="191"/>
      <c r="EOW47" s="191"/>
      <c r="EOX47" s="191"/>
      <c r="EOY47" s="191"/>
      <c r="EOZ47" s="191"/>
      <c r="EPA47" s="191"/>
      <c r="EPB47" s="191"/>
      <c r="EPC47" s="191"/>
      <c r="EPD47" s="191"/>
      <c r="EPE47" s="191"/>
      <c r="EPF47" s="191"/>
      <c r="EPG47" s="191"/>
      <c r="EPH47" s="191"/>
      <c r="EPI47" s="191"/>
      <c r="EPJ47" s="191"/>
      <c r="EPK47" s="191"/>
      <c r="EPL47" s="191"/>
      <c r="EPM47" s="191"/>
      <c r="EPN47" s="191"/>
      <c r="EPO47" s="191"/>
      <c r="EPP47" s="191"/>
      <c r="EPQ47" s="191"/>
      <c r="EPR47" s="191"/>
      <c r="EPS47" s="191"/>
      <c r="EPT47" s="191"/>
      <c r="EPU47" s="191"/>
      <c r="EPV47" s="191"/>
      <c r="EPW47" s="191"/>
      <c r="EPX47" s="191"/>
      <c r="EPY47" s="191"/>
      <c r="EPZ47" s="191"/>
      <c r="EQA47" s="191"/>
      <c r="EQB47" s="191"/>
      <c r="EQC47" s="191"/>
      <c r="EQD47" s="191"/>
      <c r="EQE47" s="191"/>
      <c r="EQF47" s="191"/>
      <c r="EQG47" s="191"/>
      <c r="EQH47" s="191"/>
      <c r="EQI47" s="191"/>
      <c r="EQJ47" s="191"/>
      <c r="EQK47" s="191"/>
      <c r="EQL47" s="191"/>
      <c r="EQM47" s="191"/>
      <c r="EQN47" s="191"/>
      <c r="EQO47" s="191"/>
      <c r="EQP47" s="191"/>
      <c r="EQQ47" s="191"/>
      <c r="EQR47" s="191"/>
      <c r="EQS47" s="191"/>
      <c r="EQT47" s="191"/>
      <c r="EQU47" s="191"/>
      <c r="EQV47" s="191"/>
      <c r="EQW47" s="191"/>
      <c r="EQX47" s="191"/>
      <c r="EQY47" s="191"/>
      <c r="EQZ47" s="191"/>
      <c r="ERA47" s="191"/>
      <c r="ERB47" s="191"/>
      <c r="ERC47" s="191"/>
      <c r="ERD47" s="191"/>
      <c r="ERE47" s="191"/>
      <c r="ERF47" s="191"/>
      <c r="ERG47" s="191"/>
      <c r="ERH47" s="191"/>
      <c r="ERI47" s="191"/>
      <c r="ERJ47" s="191"/>
      <c r="ERK47" s="191"/>
      <c r="ERL47" s="191"/>
      <c r="ERM47" s="191"/>
      <c r="ERN47" s="191"/>
      <c r="ERO47" s="191"/>
      <c r="ERP47" s="191"/>
      <c r="ERQ47" s="191"/>
      <c r="ERR47" s="191"/>
      <c r="ERS47" s="191"/>
      <c r="ERT47" s="191"/>
      <c r="ERU47" s="191"/>
      <c r="ERV47" s="191"/>
      <c r="ERW47" s="191"/>
      <c r="ERX47" s="191"/>
      <c r="ERY47" s="191"/>
      <c r="ERZ47" s="191"/>
      <c r="ESA47" s="191"/>
      <c r="ESB47" s="191"/>
      <c r="ESC47" s="191"/>
      <c r="ESD47" s="191"/>
      <c r="ESE47" s="191"/>
      <c r="ESF47" s="191"/>
      <c r="ESG47" s="191"/>
      <c r="ESH47" s="191"/>
      <c r="ESI47" s="191"/>
      <c r="ESJ47" s="191"/>
      <c r="ESK47" s="191"/>
      <c r="ESL47" s="191"/>
      <c r="ESM47" s="191"/>
      <c r="ESN47" s="191"/>
      <c r="ESO47" s="191"/>
      <c r="ESP47" s="191"/>
      <c r="ESQ47" s="191"/>
      <c r="ESR47" s="191"/>
      <c r="ESS47" s="191"/>
      <c r="EST47" s="191"/>
      <c r="ESU47" s="191"/>
      <c r="ESV47" s="191"/>
      <c r="ESW47" s="191"/>
      <c r="ESX47" s="191"/>
      <c r="ESY47" s="191"/>
      <c r="ESZ47" s="191"/>
      <c r="ETA47" s="191"/>
      <c r="ETB47" s="191"/>
      <c r="ETC47" s="191"/>
      <c r="ETD47" s="191"/>
      <c r="ETE47" s="191"/>
      <c r="ETF47" s="191"/>
      <c r="ETG47" s="191"/>
      <c r="ETH47" s="191"/>
      <c r="ETI47" s="191"/>
      <c r="ETJ47" s="191"/>
      <c r="ETK47" s="191"/>
      <c r="ETL47" s="191"/>
      <c r="ETM47" s="191"/>
      <c r="ETN47" s="191"/>
      <c r="ETO47" s="191"/>
      <c r="ETP47" s="191"/>
      <c r="ETQ47" s="191"/>
      <c r="ETR47" s="191"/>
      <c r="ETS47" s="191"/>
      <c r="ETT47" s="191"/>
      <c r="ETU47" s="191"/>
      <c r="ETV47" s="191"/>
      <c r="ETW47" s="191"/>
      <c r="ETX47" s="191"/>
      <c r="ETY47" s="191"/>
      <c r="ETZ47" s="191"/>
      <c r="EUA47" s="191"/>
      <c r="EUB47" s="191"/>
      <c r="EUC47" s="191"/>
      <c r="EUD47" s="191"/>
      <c r="EUE47" s="191"/>
      <c r="EUF47" s="191"/>
      <c r="EUG47" s="191"/>
      <c r="EUH47" s="191"/>
      <c r="EUI47" s="191"/>
      <c r="EUJ47" s="191"/>
      <c r="EUK47" s="191"/>
      <c r="EUL47" s="191"/>
      <c r="EUM47" s="191"/>
      <c r="EUN47" s="191"/>
      <c r="EUO47" s="191"/>
      <c r="EUP47" s="191"/>
      <c r="EUQ47" s="191"/>
      <c r="EUR47" s="191"/>
      <c r="EUS47" s="191"/>
      <c r="EUT47" s="191"/>
      <c r="EUU47" s="191"/>
      <c r="EUV47" s="191"/>
      <c r="EUW47" s="191"/>
      <c r="EUX47" s="191"/>
      <c r="EUY47" s="191"/>
      <c r="EUZ47" s="191"/>
      <c r="EVA47" s="191"/>
      <c r="EVB47" s="191"/>
      <c r="EVC47" s="191"/>
      <c r="EVD47" s="191"/>
      <c r="EVE47" s="191"/>
      <c r="EVF47" s="191"/>
      <c r="EVG47" s="191"/>
      <c r="EVH47" s="191"/>
      <c r="EVI47" s="191"/>
      <c r="EVJ47" s="191"/>
      <c r="EVK47" s="191"/>
      <c r="EVL47" s="191"/>
      <c r="EVM47" s="191"/>
      <c r="EVN47" s="191"/>
      <c r="EVO47" s="191"/>
      <c r="EVP47" s="191"/>
      <c r="EVQ47" s="191"/>
      <c r="EVR47" s="191"/>
      <c r="EVS47" s="191"/>
      <c r="EVT47" s="191"/>
      <c r="EVU47" s="191"/>
      <c r="EVV47" s="191"/>
      <c r="EVW47" s="191"/>
      <c r="EVX47" s="191"/>
      <c r="EVY47" s="191"/>
      <c r="EVZ47" s="191"/>
      <c r="EWA47" s="191"/>
      <c r="EWB47" s="191"/>
      <c r="EWC47" s="191"/>
      <c r="EWD47" s="191"/>
      <c r="EWE47" s="191"/>
      <c r="EWF47" s="191"/>
      <c r="EWG47" s="191"/>
      <c r="EWH47" s="191"/>
      <c r="EWI47" s="191"/>
      <c r="EWJ47" s="191"/>
      <c r="EWK47" s="191"/>
      <c r="EWL47" s="191"/>
      <c r="EWM47" s="191"/>
      <c r="EWN47" s="191"/>
      <c r="EWO47" s="191"/>
      <c r="EWP47" s="191"/>
      <c r="EWQ47" s="191"/>
      <c r="EWR47" s="191"/>
      <c r="EWS47" s="191"/>
      <c r="EWT47" s="191"/>
      <c r="EWU47" s="191"/>
      <c r="EWV47" s="191"/>
      <c r="EWW47" s="191"/>
      <c r="EWX47" s="191"/>
      <c r="EWY47" s="191"/>
      <c r="EWZ47" s="191"/>
      <c r="EXA47" s="191"/>
      <c r="EXB47" s="191"/>
      <c r="EXC47" s="191"/>
      <c r="EXD47" s="191"/>
      <c r="EXE47" s="191"/>
      <c r="EXF47" s="191"/>
      <c r="EXG47" s="191"/>
      <c r="EXH47" s="191"/>
      <c r="EXI47" s="191"/>
      <c r="EXJ47" s="191"/>
      <c r="EXK47" s="191"/>
      <c r="EXL47" s="191"/>
      <c r="EXM47" s="191"/>
      <c r="EXN47" s="191"/>
      <c r="EXO47" s="191"/>
      <c r="EXP47" s="191"/>
      <c r="EXQ47" s="191"/>
      <c r="EXR47" s="191"/>
      <c r="EXS47" s="191"/>
      <c r="EXT47" s="191"/>
      <c r="EXU47" s="191"/>
      <c r="EXV47" s="191"/>
      <c r="EXW47" s="191"/>
      <c r="EXX47" s="191"/>
      <c r="EXY47" s="191"/>
      <c r="EXZ47" s="191"/>
      <c r="EYA47" s="191"/>
      <c r="EYB47" s="191"/>
      <c r="EYC47" s="191"/>
      <c r="EYD47" s="191"/>
      <c r="EYE47" s="191"/>
      <c r="EYF47" s="191"/>
      <c r="EYG47" s="191"/>
      <c r="EYH47" s="191"/>
      <c r="EYI47" s="191"/>
      <c r="EYJ47" s="191"/>
      <c r="EYK47" s="191"/>
      <c r="EYL47" s="191"/>
      <c r="EYM47" s="191"/>
      <c r="EYN47" s="191"/>
      <c r="EYO47" s="191"/>
      <c r="EYP47" s="191"/>
      <c r="EYQ47" s="191"/>
      <c r="EYR47" s="191"/>
      <c r="EYS47" s="191"/>
      <c r="EYT47" s="191"/>
      <c r="EYU47" s="191"/>
      <c r="EYV47" s="191"/>
      <c r="EYW47" s="191"/>
      <c r="EYX47" s="191"/>
      <c r="EYY47" s="191"/>
      <c r="EYZ47" s="191"/>
      <c r="EZA47" s="191"/>
      <c r="EZB47" s="191"/>
      <c r="EZC47" s="191"/>
      <c r="EZD47" s="191"/>
      <c r="EZE47" s="191"/>
      <c r="EZF47" s="191"/>
      <c r="EZG47" s="191"/>
      <c r="EZH47" s="191"/>
      <c r="EZI47" s="191"/>
      <c r="EZJ47" s="191"/>
      <c r="EZK47" s="191"/>
      <c r="EZL47" s="191"/>
      <c r="EZM47" s="191"/>
      <c r="EZN47" s="191"/>
      <c r="EZO47" s="191"/>
      <c r="EZP47" s="191"/>
      <c r="EZQ47" s="191"/>
      <c r="EZR47" s="191"/>
      <c r="EZS47" s="191"/>
      <c r="EZT47" s="191"/>
      <c r="EZU47" s="191"/>
      <c r="EZV47" s="191"/>
      <c r="EZW47" s="191"/>
      <c r="EZX47" s="191"/>
      <c r="EZY47" s="191"/>
      <c r="EZZ47" s="191"/>
      <c r="FAA47" s="191"/>
      <c r="FAB47" s="191"/>
      <c r="FAC47" s="191"/>
      <c r="FAD47" s="191"/>
      <c r="FAE47" s="191"/>
      <c r="FAF47" s="191"/>
      <c r="FAG47" s="191"/>
      <c r="FAH47" s="191"/>
      <c r="FAI47" s="191"/>
      <c r="FAJ47" s="191"/>
      <c r="FAK47" s="191"/>
      <c r="FAL47" s="191"/>
      <c r="FAM47" s="191"/>
      <c r="FAN47" s="191"/>
      <c r="FAO47" s="191"/>
      <c r="FAP47" s="191"/>
      <c r="FAQ47" s="191"/>
      <c r="FAR47" s="191"/>
      <c r="FAS47" s="191"/>
      <c r="FAT47" s="191"/>
      <c r="FAU47" s="191"/>
      <c r="FAV47" s="191"/>
      <c r="FAW47" s="191"/>
      <c r="FAX47" s="191"/>
      <c r="FAY47" s="191"/>
      <c r="FAZ47" s="191"/>
      <c r="FBA47" s="191"/>
      <c r="FBB47" s="191"/>
      <c r="FBC47" s="191"/>
      <c r="FBD47" s="191"/>
      <c r="FBE47" s="191"/>
      <c r="FBF47" s="191"/>
      <c r="FBG47" s="191"/>
      <c r="FBH47" s="191"/>
      <c r="FBI47" s="191"/>
      <c r="FBJ47" s="191"/>
      <c r="FBK47" s="191"/>
      <c r="FBL47" s="191"/>
      <c r="FBM47" s="191"/>
      <c r="FBN47" s="191"/>
      <c r="FBO47" s="191"/>
      <c r="FBP47" s="191"/>
      <c r="FBQ47" s="191"/>
      <c r="FBR47" s="191"/>
      <c r="FBS47" s="191"/>
      <c r="FBT47" s="191"/>
      <c r="FBU47" s="191"/>
      <c r="FBV47" s="191"/>
      <c r="FBW47" s="191"/>
      <c r="FBX47" s="191"/>
      <c r="FBY47" s="191"/>
      <c r="FBZ47" s="191"/>
      <c r="FCA47" s="191"/>
      <c r="FCB47" s="191"/>
      <c r="FCC47" s="191"/>
      <c r="FCD47" s="191"/>
      <c r="FCE47" s="191"/>
      <c r="FCF47" s="191"/>
      <c r="FCG47" s="191"/>
      <c r="FCH47" s="191"/>
      <c r="FCI47" s="191"/>
      <c r="FCJ47" s="191"/>
      <c r="FCK47" s="191"/>
      <c r="FCL47" s="191"/>
      <c r="FCM47" s="191"/>
      <c r="FCN47" s="191"/>
      <c r="FCO47" s="191"/>
      <c r="FCP47" s="191"/>
      <c r="FCQ47" s="191"/>
      <c r="FCR47" s="191"/>
      <c r="FCS47" s="191"/>
      <c r="FCT47" s="191"/>
      <c r="FCU47" s="191"/>
      <c r="FCV47" s="191"/>
      <c r="FCW47" s="191"/>
      <c r="FCX47" s="191"/>
      <c r="FCY47" s="191"/>
      <c r="FCZ47" s="191"/>
      <c r="FDA47" s="191"/>
      <c r="FDB47" s="191"/>
      <c r="FDC47" s="191"/>
      <c r="FDD47" s="191"/>
      <c r="FDE47" s="191"/>
      <c r="FDF47" s="191"/>
      <c r="FDG47" s="191"/>
      <c r="FDH47" s="191"/>
      <c r="FDI47" s="191"/>
      <c r="FDJ47" s="191"/>
      <c r="FDK47" s="191"/>
      <c r="FDL47" s="191"/>
      <c r="FDM47" s="191"/>
      <c r="FDN47" s="191"/>
      <c r="FDO47" s="191"/>
      <c r="FDP47" s="191"/>
      <c r="FDQ47" s="191"/>
      <c r="FDR47" s="191"/>
      <c r="FDS47" s="191"/>
      <c r="FDT47" s="191"/>
      <c r="FDU47" s="191"/>
      <c r="FDV47" s="191"/>
      <c r="FDW47" s="191"/>
      <c r="FDX47" s="191"/>
      <c r="FDY47" s="191"/>
      <c r="FDZ47" s="191"/>
      <c r="FEA47" s="191"/>
      <c r="FEB47" s="191"/>
      <c r="FEC47" s="191"/>
      <c r="FED47" s="191"/>
      <c r="FEE47" s="191"/>
      <c r="FEF47" s="191"/>
      <c r="FEG47" s="191"/>
      <c r="FEH47" s="191"/>
      <c r="FEI47" s="191"/>
      <c r="FEJ47" s="191"/>
      <c r="FEK47" s="191"/>
      <c r="FEL47" s="191"/>
      <c r="FEM47" s="191"/>
      <c r="FEN47" s="191"/>
      <c r="FEO47" s="191"/>
      <c r="FEP47" s="191"/>
      <c r="FEQ47" s="191"/>
      <c r="FER47" s="191"/>
      <c r="FES47" s="191"/>
      <c r="FET47" s="191"/>
      <c r="FEU47" s="191"/>
      <c r="FEV47" s="191"/>
      <c r="FEW47" s="191"/>
      <c r="FEX47" s="191"/>
      <c r="FEY47" s="191"/>
      <c r="FEZ47" s="191"/>
      <c r="FFA47" s="191"/>
      <c r="FFB47" s="191"/>
      <c r="FFC47" s="191"/>
      <c r="FFD47" s="191"/>
      <c r="FFE47" s="191"/>
      <c r="FFF47" s="191"/>
      <c r="FFG47" s="191"/>
      <c r="FFH47" s="191"/>
      <c r="FFI47" s="191"/>
      <c r="FFJ47" s="191"/>
      <c r="FFK47" s="191"/>
      <c r="FFL47" s="191"/>
      <c r="FFM47" s="191"/>
      <c r="FFN47" s="191"/>
      <c r="FFO47" s="191"/>
      <c r="FFP47" s="191"/>
      <c r="FFQ47" s="191"/>
      <c r="FFR47" s="191"/>
      <c r="FFS47" s="191"/>
      <c r="FFT47" s="191"/>
      <c r="FFU47" s="191"/>
      <c r="FFV47" s="191"/>
      <c r="FFW47" s="191"/>
      <c r="FFX47" s="191"/>
      <c r="FFY47" s="191"/>
      <c r="FFZ47" s="191"/>
      <c r="FGA47" s="191"/>
      <c r="FGB47" s="191"/>
      <c r="FGC47" s="191"/>
      <c r="FGD47" s="191"/>
      <c r="FGE47" s="191"/>
      <c r="FGF47" s="191"/>
      <c r="FGG47" s="191"/>
      <c r="FGH47" s="191"/>
      <c r="FGI47" s="191"/>
      <c r="FGJ47" s="191"/>
      <c r="FGK47" s="191"/>
      <c r="FGL47" s="191"/>
      <c r="FGM47" s="191"/>
      <c r="FGN47" s="191"/>
      <c r="FGO47" s="191"/>
      <c r="FGP47" s="191"/>
      <c r="FGQ47" s="191"/>
      <c r="FGR47" s="191"/>
      <c r="FGS47" s="191"/>
      <c r="FGT47" s="191"/>
      <c r="FGU47" s="191"/>
      <c r="FGV47" s="191"/>
      <c r="FGW47" s="191"/>
      <c r="FGX47" s="191"/>
      <c r="FGY47" s="191"/>
      <c r="FGZ47" s="191"/>
      <c r="FHA47" s="191"/>
      <c r="FHB47" s="191"/>
      <c r="FHC47" s="191"/>
      <c r="FHD47" s="191"/>
      <c r="FHE47" s="191"/>
      <c r="FHF47" s="191"/>
      <c r="FHG47" s="191"/>
      <c r="FHH47" s="191"/>
      <c r="FHI47" s="191"/>
      <c r="FHJ47" s="191"/>
      <c r="FHK47" s="191"/>
      <c r="FHL47" s="191"/>
      <c r="FHM47" s="191"/>
      <c r="FHN47" s="191"/>
      <c r="FHO47" s="191"/>
      <c r="FHP47" s="191"/>
      <c r="FHQ47" s="191"/>
      <c r="FHR47" s="191"/>
      <c r="FHS47" s="191"/>
      <c r="FHT47" s="191"/>
      <c r="FHU47" s="191"/>
      <c r="FHV47" s="191"/>
      <c r="FHW47" s="191"/>
      <c r="FHX47" s="191"/>
      <c r="FHY47" s="191"/>
      <c r="FHZ47" s="191"/>
      <c r="FIA47" s="191"/>
      <c r="FIB47" s="191"/>
      <c r="FIC47" s="191"/>
      <c r="FID47" s="191"/>
      <c r="FIE47" s="191"/>
      <c r="FIF47" s="191"/>
      <c r="FIG47" s="191"/>
      <c r="FIH47" s="191"/>
      <c r="FII47" s="191"/>
      <c r="FIJ47" s="191"/>
      <c r="FIK47" s="191"/>
      <c r="FIL47" s="191"/>
      <c r="FIM47" s="191"/>
      <c r="FIN47" s="191"/>
      <c r="FIO47" s="191"/>
      <c r="FIP47" s="191"/>
      <c r="FIQ47" s="191"/>
      <c r="FIR47" s="191"/>
      <c r="FIS47" s="191"/>
      <c r="FIT47" s="191"/>
      <c r="FIU47" s="191"/>
      <c r="FIV47" s="191"/>
      <c r="FIW47" s="191"/>
      <c r="FIX47" s="191"/>
      <c r="FIY47" s="191"/>
      <c r="FIZ47" s="191"/>
      <c r="FJA47" s="191"/>
      <c r="FJB47" s="191"/>
      <c r="FJC47" s="191"/>
      <c r="FJD47" s="191"/>
      <c r="FJE47" s="191"/>
      <c r="FJF47" s="191"/>
      <c r="FJG47" s="191"/>
      <c r="FJH47" s="191"/>
      <c r="FJI47" s="191"/>
      <c r="FJJ47" s="191"/>
      <c r="FJK47" s="191"/>
      <c r="FJL47" s="191"/>
      <c r="FJM47" s="191"/>
      <c r="FJN47" s="191"/>
      <c r="FJO47" s="191"/>
      <c r="FJP47" s="191"/>
      <c r="FJQ47" s="191"/>
      <c r="FJR47" s="191"/>
      <c r="FJS47" s="191"/>
      <c r="FJT47" s="191"/>
      <c r="FJU47" s="191"/>
      <c r="FJV47" s="191"/>
      <c r="FJW47" s="191"/>
      <c r="FJX47" s="191"/>
      <c r="FJY47" s="191"/>
      <c r="FJZ47" s="191"/>
      <c r="FKA47" s="191"/>
      <c r="FKB47" s="191"/>
      <c r="FKC47" s="191"/>
      <c r="FKD47" s="191"/>
      <c r="FKE47" s="191"/>
      <c r="FKF47" s="191"/>
      <c r="FKG47" s="191"/>
      <c r="FKH47" s="191"/>
      <c r="FKI47" s="191"/>
      <c r="FKJ47" s="191"/>
      <c r="FKK47" s="191"/>
      <c r="FKL47" s="191"/>
      <c r="FKM47" s="191"/>
      <c r="FKN47" s="191"/>
      <c r="FKO47" s="191"/>
      <c r="FKP47" s="191"/>
      <c r="FKQ47" s="191"/>
      <c r="FKR47" s="191"/>
      <c r="FKS47" s="191"/>
      <c r="FKT47" s="191"/>
      <c r="FKU47" s="191"/>
      <c r="FKV47" s="191"/>
      <c r="FKW47" s="191"/>
      <c r="FKX47" s="191"/>
      <c r="FKY47" s="191"/>
      <c r="FKZ47" s="191"/>
      <c r="FLA47" s="191"/>
      <c r="FLB47" s="191"/>
      <c r="FLC47" s="191"/>
      <c r="FLD47" s="191"/>
      <c r="FLE47" s="191"/>
      <c r="FLF47" s="191"/>
      <c r="FLG47" s="191"/>
      <c r="FLH47" s="191"/>
      <c r="FLI47" s="191"/>
      <c r="FLJ47" s="191"/>
      <c r="FLK47" s="191"/>
      <c r="FLL47" s="191"/>
      <c r="FLM47" s="191"/>
      <c r="FLN47" s="191"/>
      <c r="FLO47" s="191"/>
      <c r="FLP47" s="191"/>
      <c r="FLQ47" s="191"/>
      <c r="FLR47" s="191"/>
      <c r="FLS47" s="191"/>
      <c r="FLT47" s="191"/>
      <c r="FLU47" s="191"/>
      <c r="FLV47" s="191"/>
      <c r="FLW47" s="191"/>
      <c r="FLX47" s="191"/>
      <c r="FLY47" s="191"/>
      <c r="FLZ47" s="191"/>
      <c r="FMA47" s="191"/>
      <c r="FMB47" s="191"/>
      <c r="FMC47" s="191"/>
      <c r="FMD47" s="191"/>
      <c r="FME47" s="191"/>
      <c r="FMF47" s="191"/>
      <c r="FMG47" s="191"/>
      <c r="FMH47" s="191"/>
      <c r="FMI47" s="191"/>
      <c r="FMJ47" s="191"/>
      <c r="FMK47" s="191"/>
      <c r="FML47" s="191"/>
      <c r="FMM47" s="191"/>
      <c r="FMN47" s="191"/>
      <c r="FMO47" s="191"/>
      <c r="FMP47" s="191"/>
      <c r="FMQ47" s="191"/>
      <c r="FMR47" s="191"/>
      <c r="FMS47" s="191"/>
      <c r="FMT47" s="191"/>
      <c r="FMU47" s="191"/>
      <c r="FMV47" s="191"/>
      <c r="FMW47" s="191"/>
      <c r="FMX47" s="191"/>
      <c r="FMY47" s="191"/>
      <c r="FMZ47" s="191"/>
      <c r="FNA47" s="191"/>
      <c r="FNB47" s="191"/>
      <c r="FNC47" s="191"/>
      <c r="FND47" s="191"/>
      <c r="FNE47" s="191"/>
      <c r="FNF47" s="191"/>
      <c r="FNG47" s="191"/>
      <c r="FNH47" s="191"/>
      <c r="FNI47" s="191"/>
      <c r="FNJ47" s="191"/>
      <c r="FNK47" s="191"/>
      <c r="FNL47" s="191"/>
      <c r="FNM47" s="191"/>
      <c r="FNN47" s="191"/>
      <c r="FNO47" s="191"/>
      <c r="FNP47" s="191"/>
      <c r="FNQ47" s="191"/>
      <c r="FNR47" s="191"/>
      <c r="FNS47" s="191"/>
      <c r="FNT47" s="191"/>
      <c r="FNU47" s="191"/>
      <c r="FNV47" s="191"/>
      <c r="FNW47" s="191"/>
      <c r="FNX47" s="191"/>
      <c r="FNY47" s="191"/>
      <c r="FNZ47" s="191"/>
      <c r="FOA47" s="191"/>
      <c r="FOB47" s="191"/>
      <c r="FOC47" s="191"/>
      <c r="FOD47" s="191"/>
      <c r="FOE47" s="191"/>
      <c r="FOF47" s="191"/>
      <c r="FOG47" s="191"/>
      <c r="FOH47" s="191"/>
      <c r="FOI47" s="191"/>
      <c r="FOJ47" s="191"/>
      <c r="FOK47" s="191"/>
      <c r="FOL47" s="191"/>
      <c r="FOM47" s="191"/>
      <c r="FON47" s="191"/>
      <c r="FOO47" s="191"/>
      <c r="FOP47" s="191"/>
      <c r="FOQ47" s="191"/>
      <c r="FOR47" s="191"/>
      <c r="FOS47" s="191"/>
      <c r="FOT47" s="191"/>
      <c r="FOU47" s="191"/>
      <c r="FOV47" s="191"/>
      <c r="FOW47" s="191"/>
      <c r="FOX47" s="191"/>
      <c r="FOY47" s="191"/>
      <c r="FOZ47" s="191"/>
      <c r="FPA47" s="191"/>
      <c r="FPB47" s="191"/>
      <c r="FPC47" s="191"/>
      <c r="FPD47" s="191"/>
      <c r="FPE47" s="191"/>
      <c r="FPF47" s="191"/>
      <c r="FPG47" s="191"/>
      <c r="FPH47" s="191"/>
      <c r="FPI47" s="191"/>
      <c r="FPJ47" s="191"/>
      <c r="FPK47" s="191"/>
      <c r="FPL47" s="191"/>
      <c r="FPM47" s="191"/>
      <c r="FPN47" s="191"/>
      <c r="FPO47" s="191"/>
      <c r="FPP47" s="191"/>
      <c r="FPQ47" s="191"/>
      <c r="FPR47" s="191"/>
      <c r="FPS47" s="191"/>
      <c r="FPT47" s="191"/>
      <c r="FPU47" s="191"/>
      <c r="FPV47" s="191"/>
      <c r="FPW47" s="191"/>
      <c r="FPX47" s="191"/>
      <c r="FPY47" s="191"/>
      <c r="FPZ47" s="191"/>
      <c r="FQA47" s="191"/>
      <c r="FQB47" s="191"/>
      <c r="FQC47" s="191"/>
      <c r="FQD47" s="191"/>
      <c r="FQE47" s="191"/>
      <c r="FQF47" s="191"/>
      <c r="FQG47" s="191"/>
      <c r="FQH47" s="191"/>
      <c r="FQI47" s="191"/>
      <c r="FQJ47" s="191"/>
      <c r="FQK47" s="191"/>
      <c r="FQL47" s="191"/>
      <c r="FQM47" s="191"/>
      <c r="FQN47" s="191"/>
      <c r="FQO47" s="191"/>
      <c r="FQP47" s="191"/>
      <c r="FQQ47" s="191"/>
      <c r="FQR47" s="191"/>
      <c r="FQS47" s="191"/>
      <c r="FQT47" s="191"/>
      <c r="FQU47" s="191"/>
      <c r="FQV47" s="191"/>
      <c r="FQW47" s="191"/>
      <c r="FQX47" s="191"/>
      <c r="FQY47" s="191"/>
      <c r="FQZ47" s="191"/>
      <c r="FRA47" s="191"/>
      <c r="FRB47" s="191"/>
      <c r="FRC47" s="191"/>
      <c r="FRD47" s="191"/>
      <c r="FRE47" s="191"/>
      <c r="FRF47" s="191"/>
      <c r="FRG47" s="191"/>
      <c r="FRH47" s="191"/>
      <c r="FRI47" s="191"/>
      <c r="FRJ47" s="191"/>
      <c r="FRK47" s="191"/>
      <c r="FRL47" s="191"/>
      <c r="FRM47" s="191"/>
      <c r="FRN47" s="191"/>
      <c r="FRO47" s="191"/>
      <c r="FRP47" s="191"/>
      <c r="FRQ47" s="191"/>
      <c r="FRR47" s="191"/>
      <c r="FRS47" s="191"/>
      <c r="FRT47" s="191"/>
      <c r="FRU47" s="191"/>
      <c r="FRV47" s="191"/>
      <c r="FRW47" s="191"/>
      <c r="FRX47" s="191"/>
      <c r="FRY47" s="191"/>
      <c r="FRZ47" s="191"/>
      <c r="FSA47" s="191"/>
      <c r="FSB47" s="191"/>
      <c r="FSC47" s="191"/>
      <c r="FSD47" s="191"/>
      <c r="FSE47" s="191"/>
      <c r="FSF47" s="191"/>
      <c r="FSG47" s="191"/>
      <c r="FSH47" s="191"/>
      <c r="FSI47" s="191"/>
      <c r="FSJ47" s="191"/>
      <c r="FSK47" s="191"/>
      <c r="FSL47" s="191"/>
      <c r="FSM47" s="191"/>
      <c r="FSN47" s="191"/>
      <c r="FSO47" s="191"/>
      <c r="FSP47" s="191"/>
      <c r="FSQ47" s="191"/>
      <c r="FSR47" s="191"/>
      <c r="FSS47" s="191"/>
      <c r="FST47" s="191"/>
      <c r="FSU47" s="191"/>
      <c r="FSV47" s="191"/>
      <c r="FSW47" s="191"/>
      <c r="FSX47" s="191"/>
      <c r="FSY47" s="191"/>
      <c r="FSZ47" s="191"/>
      <c r="FTA47" s="191"/>
      <c r="FTB47" s="191"/>
      <c r="FTC47" s="191"/>
      <c r="FTD47" s="191"/>
      <c r="FTE47" s="191"/>
      <c r="FTF47" s="191"/>
      <c r="FTG47" s="191"/>
      <c r="FTH47" s="191"/>
      <c r="FTI47" s="191"/>
      <c r="FTJ47" s="191"/>
      <c r="FTK47" s="191"/>
      <c r="FTL47" s="191"/>
      <c r="FTM47" s="191"/>
      <c r="FTN47" s="191"/>
      <c r="FTO47" s="191"/>
      <c r="FTP47" s="191"/>
      <c r="FTQ47" s="191"/>
      <c r="FTR47" s="191"/>
      <c r="FTS47" s="191"/>
      <c r="FTT47" s="191"/>
      <c r="FTU47" s="191"/>
      <c r="FTV47" s="191"/>
      <c r="FTW47" s="191"/>
      <c r="FTX47" s="191"/>
      <c r="FTY47" s="191"/>
      <c r="FTZ47" s="191"/>
      <c r="FUA47" s="191"/>
      <c r="FUB47" s="191"/>
      <c r="FUC47" s="191"/>
      <c r="FUD47" s="191"/>
      <c r="FUE47" s="191"/>
      <c r="FUF47" s="191"/>
      <c r="FUG47" s="191"/>
      <c r="FUH47" s="191"/>
      <c r="FUI47" s="191"/>
      <c r="FUJ47" s="191"/>
      <c r="FUK47" s="191"/>
      <c r="FUL47" s="191"/>
      <c r="FUM47" s="191"/>
      <c r="FUN47" s="191"/>
      <c r="FUO47" s="191"/>
      <c r="FUP47" s="191"/>
      <c r="FUQ47" s="191"/>
      <c r="FUR47" s="191"/>
      <c r="FUS47" s="191"/>
      <c r="FUT47" s="191"/>
      <c r="FUU47" s="191"/>
      <c r="FUV47" s="191"/>
      <c r="FUW47" s="191"/>
      <c r="FUX47" s="191"/>
      <c r="FUY47" s="191"/>
      <c r="FUZ47" s="191"/>
      <c r="FVA47" s="191"/>
      <c r="FVB47" s="191"/>
      <c r="FVC47" s="191"/>
      <c r="FVD47" s="191"/>
      <c r="FVE47" s="191"/>
      <c r="FVF47" s="191"/>
      <c r="FVG47" s="191"/>
      <c r="FVH47" s="191"/>
      <c r="FVI47" s="191"/>
      <c r="FVJ47" s="191"/>
      <c r="FVK47" s="191"/>
      <c r="FVL47" s="191"/>
      <c r="FVM47" s="191"/>
      <c r="FVN47" s="191"/>
      <c r="FVO47" s="191"/>
      <c r="FVP47" s="191"/>
      <c r="FVQ47" s="191"/>
      <c r="FVR47" s="191"/>
      <c r="FVS47" s="191"/>
      <c r="FVT47" s="191"/>
      <c r="FVU47" s="191"/>
      <c r="FVV47" s="191"/>
      <c r="FVW47" s="191"/>
      <c r="FVX47" s="191"/>
      <c r="FVY47" s="191"/>
      <c r="FVZ47" s="191"/>
      <c r="FWA47" s="191"/>
      <c r="FWB47" s="191"/>
      <c r="FWC47" s="191"/>
      <c r="FWD47" s="191"/>
      <c r="FWE47" s="191"/>
      <c r="FWF47" s="191"/>
      <c r="FWG47" s="191"/>
      <c r="FWH47" s="191"/>
      <c r="FWI47" s="191"/>
      <c r="FWJ47" s="191"/>
      <c r="FWK47" s="191"/>
      <c r="FWL47" s="191"/>
      <c r="FWM47" s="191"/>
      <c r="FWN47" s="191"/>
      <c r="FWO47" s="191"/>
      <c r="FWP47" s="191"/>
      <c r="FWQ47" s="191"/>
      <c r="FWR47" s="191"/>
      <c r="FWS47" s="191"/>
      <c r="FWT47" s="191"/>
      <c r="FWU47" s="191"/>
      <c r="FWV47" s="191"/>
      <c r="FWW47" s="191"/>
      <c r="FWX47" s="191"/>
      <c r="FWY47" s="191"/>
      <c r="FWZ47" s="191"/>
      <c r="FXA47" s="191"/>
      <c r="FXB47" s="191"/>
      <c r="FXC47" s="191"/>
      <c r="FXD47" s="191"/>
      <c r="FXE47" s="191"/>
      <c r="FXF47" s="191"/>
      <c r="FXG47" s="191"/>
      <c r="FXH47" s="191"/>
      <c r="FXI47" s="191"/>
      <c r="FXJ47" s="191"/>
      <c r="FXK47" s="191"/>
      <c r="FXL47" s="191"/>
      <c r="FXM47" s="191"/>
      <c r="FXN47" s="191"/>
      <c r="FXO47" s="191"/>
      <c r="FXP47" s="191"/>
      <c r="FXQ47" s="191"/>
      <c r="FXR47" s="191"/>
      <c r="FXS47" s="191"/>
      <c r="FXT47" s="191"/>
      <c r="FXU47" s="191"/>
      <c r="FXV47" s="191"/>
      <c r="FXW47" s="191"/>
      <c r="FXX47" s="191"/>
      <c r="FXY47" s="191"/>
      <c r="FXZ47" s="191"/>
      <c r="FYA47" s="191"/>
      <c r="FYB47" s="191"/>
      <c r="FYC47" s="191"/>
      <c r="FYD47" s="191"/>
      <c r="FYE47" s="191"/>
      <c r="FYF47" s="191"/>
      <c r="FYG47" s="191"/>
      <c r="FYH47" s="191"/>
      <c r="FYI47" s="191"/>
      <c r="FYJ47" s="191"/>
      <c r="FYK47" s="191"/>
      <c r="FYL47" s="191"/>
      <c r="FYM47" s="191"/>
      <c r="FYN47" s="191"/>
      <c r="FYO47" s="191"/>
      <c r="FYP47" s="191"/>
      <c r="FYQ47" s="191"/>
      <c r="FYR47" s="191"/>
      <c r="FYS47" s="191"/>
      <c r="FYT47" s="191"/>
      <c r="FYU47" s="191"/>
      <c r="FYV47" s="191"/>
      <c r="FYW47" s="191"/>
      <c r="FYX47" s="191"/>
      <c r="FYY47" s="191"/>
      <c r="FYZ47" s="191"/>
      <c r="FZA47" s="191"/>
      <c r="FZB47" s="191"/>
      <c r="FZC47" s="191"/>
      <c r="FZD47" s="191"/>
      <c r="FZE47" s="191"/>
      <c r="FZF47" s="191"/>
      <c r="FZG47" s="191"/>
      <c r="FZH47" s="191"/>
      <c r="FZI47" s="191"/>
      <c r="FZJ47" s="191"/>
      <c r="FZK47" s="191"/>
      <c r="FZL47" s="191"/>
      <c r="FZM47" s="191"/>
      <c r="FZN47" s="191"/>
      <c r="FZO47" s="191"/>
      <c r="FZP47" s="191"/>
      <c r="FZQ47" s="191"/>
      <c r="FZR47" s="191"/>
      <c r="FZS47" s="191"/>
      <c r="FZT47" s="191"/>
      <c r="FZU47" s="191"/>
      <c r="FZV47" s="191"/>
      <c r="FZW47" s="191"/>
      <c r="FZX47" s="191"/>
      <c r="FZY47" s="191"/>
      <c r="FZZ47" s="191"/>
      <c r="GAA47" s="191"/>
      <c r="GAB47" s="191"/>
      <c r="GAC47" s="191"/>
      <c r="GAD47" s="191"/>
      <c r="GAE47" s="191"/>
      <c r="GAF47" s="191"/>
      <c r="GAG47" s="191"/>
      <c r="GAH47" s="191"/>
      <c r="GAI47" s="191"/>
      <c r="GAJ47" s="191"/>
      <c r="GAK47" s="191"/>
      <c r="GAL47" s="191"/>
      <c r="GAM47" s="191"/>
      <c r="GAN47" s="191"/>
      <c r="GAO47" s="191"/>
      <c r="GAP47" s="191"/>
      <c r="GAQ47" s="191"/>
      <c r="GAR47" s="191"/>
      <c r="GAS47" s="191"/>
      <c r="GAT47" s="191"/>
      <c r="GAU47" s="191"/>
      <c r="GAV47" s="191"/>
      <c r="GAW47" s="191"/>
      <c r="GAX47" s="191"/>
      <c r="GAY47" s="191"/>
      <c r="GAZ47" s="191"/>
      <c r="GBA47" s="191"/>
      <c r="GBB47" s="191"/>
      <c r="GBC47" s="191"/>
      <c r="GBD47" s="191"/>
      <c r="GBE47" s="191"/>
      <c r="GBF47" s="191"/>
      <c r="GBG47" s="191"/>
      <c r="GBH47" s="191"/>
      <c r="GBI47" s="191"/>
      <c r="GBJ47" s="191"/>
      <c r="GBK47" s="191"/>
      <c r="GBL47" s="191"/>
      <c r="GBM47" s="191"/>
      <c r="GBN47" s="191"/>
      <c r="GBO47" s="191"/>
      <c r="GBP47" s="191"/>
      <c r="GBQ47" s="191"/>
      <c r="GBR47" s="191"/>
      <c r="GBS47" s="191"/>
      <c r="GBT47" s="191"/>
      <c r="GBU47" s="191"/>
      <c r="GBV47" s="191"/>
      <c r="GBW47" s="191"/>
      <c r="GBX47" s="191"/>
      <c r="GBY47" s="191"/>
      <c r="GBZ47" s="191"/>
      <c r="GCA47" s="191"/>
      <c r="GCB47" s="191"/>
      <c r="GCC47" s="191"/>
      <c r="GCD47" s="191"/>
      <c r="GCE47" s="191"/>
      <c r="GCF47" s="191"/>
      <c r="GCG47" s="191"/>
      <c r="GCH47" s="191"/>
      <c r="GCI47" s="191"/>
      <c r="GCJ47" s="191"/>
      <c r="GCK47" s="191"/>
      <c r="GCL47" s="191"/>
      <c r="GCM47" s="191"/>
      <c r="GCN47" s="191"/>
      <c r="GCO47" s="191"/>
      <c r="GCP47" s="191"/>
      <c r="GCQ47" s="191"/>
      <c r="GCR47" s="191"/>
      <c r="GCS47" s="191"/>
      <c r="GCT47" s="191"/>
      <c r="GCU47" s="191"/>
      <c r="GCV47" s="191"/>
      <c r="GCW47" s="191"/>
      <c r="GCX47" s="191"/>
      <c r="GCY47" s="191"/>
      <c r="GCZ47" s="191"/>
      <c r="GDA47" s="191"/>
      <c r="GDB47" s="191"/>
      <c r="GDC47" s="191"/>
      <c r="GDD47" s="191"/>
      <c r="GDE47" s="191"/>
      <c r="GDF47" s="191"/>
      <c r="GDG47" s="191"/>
      <c r="GDH47" s="191"/>
      <c r="GDI47" s="191"/>
      <c r="GDJ47" s="191"/>
      <c r="GDK47" s="191"/>
      <c r="GDL47" s="191"/>
      <c r="GDM47" s="191"/>
      <c r="GDN47" s="191"/>
      <c r="GDO47" s="191"/>
      <c r="GDP47" s="191"/>
      <c r="GDQ47" s="191"/>
      <c r="GDR47" s="191"/>
      <c r="GDS47" s="191"/>
      <c r="GDT47" s="191"/>
      <c r="GDU47" s="191"/>
      <c r="GDV47" s="191"/>
      <c r="GDW47" s="191"/>
      <c r="GDX47" s="191"/>
      <c r="GDY47" s="191"/>
      <c r="GDZ47" s="191"/>
      <c r="GEA47" s="191"/>
      <c r="GEB47" s="191"/>
      <c r="GEC47" s="191"/>
      <c r="GED47" s="191"/>
      <c r="GEE47" s="191"/>
      <c r="GEF47" s="191"/>
      <c r="GEG47" s="191"/>
      <c r="GEH47" s="191"/>
      <c r="GEI47" s="191"/>
      <c r="GEJ47" s="191"/>
      <c r="GEK47" s="191"/>
      <c r="GEL47" s="191"/>
      <c r="GEM47" s="191"/>
      <c r="GEN47" s="191"/>
      <c r="GEO47" s="191"/>
      <c r="GEP47" s="191"/>
      <c r="GEQ47" s="191"/>
      <c r="GER47" s="191"/>
      <c r="GES47" s="191"/>
      <c r="GET47" s="191"/>
      <c r="GEU47" s="191"/>
      <c r="GEV47" s="191"/>
      <c r="GEW47" s="191"/>
      <c r="GEX47" s="191"/>
      <c r="GEY47" s="191"/>
      <c r="GEZ47" s="191"/>
      <c r="GFA47" s="191"/>
      <c r="GFB47" s="191"/>
      <c r="GFC47" s="191"/>
      <c r="GFD47" s="191"/>
      <c r="GFE47" s="191"/>
      <c r="GFF47" s="191"/>
      <c r="GFG47" s="191"/>
      <c r="GFH47" s="191"/>
      <c r="GFI47" s="191"/>
      <c r="GFJ47" s="191"/>
      <c r="GFK47" s="191"/>
      <c r="GFL47" s="191"/>
      <c r="GFM47" s="191"/>
      <c r="GFN47" s="191"/>
      <c r="GFO47" s="191"/>
      <c r="GFP47" s="191"/>
      <c r="GFQ47" s="191"/>
      <c r="GFR47" s="191"/>
      <c r="GFS47" s="191"/>
      <c r="GFT47" s="191"/>
      <c r="GFU47" s="191"/>
      <c r="GFV47" s="191"/>
      <c r="GFW47" s="191"/>
      <c r="GFX47" s="191"/>
      <c r="GFY47" s="191"/>
      <c r="GFZ47" s="191"/>
      <c r="GGA47" s="191"/>
      <c r="GGB47" s="191"/>
      <c r="GGC47" s="191"/>
      <c r="GGD47" s="191"/>
      <c r="GGE47" s="191"/>
      <c r="GGF47" s="191"/>
      <c r="GGG47" s="191"/>
      <c r="GGH47" s="191"/>
      <c r="GGI47" s="191"/>
      <c r="GGJ47" s="191"/>
      <c r="GGK47" s="191"/>
      <c r="GGL47" s="191"/>
      <c r="GGM47" s="191"/>
      <c r="GGN47" s="191"/>
      <c r="GGO47" s="191"/>
      <c r="GGP47" s="191"/>
      <c r="GGQ47" s="191"/>
      <c r="GGR47" s="191"/>
      <c r="GGS47" s="191"/>
      <c r="GGT47" s="191"/>
      <c r="GGU47" s="191"/>
      <c r="GGV47" s="191"/>
      <c r="GGW47" s="191"/>
      <c r="GGX47" s="191"/>
      <c r="GGY47" s="191"/>
      <c r="GGZ47" s="191"/>
      <c r="GHA47" s="191"/>
      <c r="GHB47" s="191"/>
      <c r="GHC47" s="191"/>
      <c r="GHD47" s="191"/>
      <c r="GHE47" s="191"/>
      <c r="GHF47" s="191"/>
      <c r="GHG47" s="191"/>
      <c r="GHH47" s="191"/>
      <c r="GHI47" s="191"/>
      <c r="GHJ47" s="191"/>
      <c r="GHK47" s="191"/>
      <c r="GHL47" s="191"/>
      <c r="GHM47" s="191"/>
      <c r="GHN47" s="191"/>
      <c r="GHO47" s="191"/>
      <c r="GHP47" s="191"/>
      <c r="GHQ47" s="191"/>
      <c r="GHR47" s="191"/>
      <c r="GHS47" s="191"/>
      <c r="GHT47" s="191"/>
      <c r="GHU47" s="191"/>
      <c r="GHV47" s="191"/>
      <c r="GHW47" s="191"/>
      <c r="GHX47" s="191"/>
      <c r="GHY47" s="191"/>
      <c r="GHZ47" s="191"/>
      <c r="GIA47" s="191"/>
      <c r="GIB47" s="191"/>
      <c r="GIC47" s="191"/>
      <c r="GID47" s="191"/>
      <c r="GIE47" s="191"/>
      <c r="GIF47" s="191"/>
      <c r="GIG47" s="191"/>
      <c r="GIH47" s="191"/>
      <c r="GII47" s="191"/>
      <c r="GIJ47" s="191"/>
      <c r="GIK47" s="191"/>
      <c r="GIL47" s="191"/>
      <c r="GIM47" s="191"/>
      <c r="GIN47" s="191"/>
      <c r="GIO47" s="191"/>
      <c r="GIP47" s="191"/>
      <c r="GIQ47" s="191"/>
      <c r="GIR47" s="191"/>
      <c r="GIS47" s="191"/>
      <c r="GIT47" s="191"/>
      <c r="GIU47" s="191"/>
      <c r="GIV47" s="191"/>
      <c r="GIW47" s="191"/>
      <c r="GIX47" s="191"/>
      <c r="GIY47" s="191"/>
      <c r="GIZ47" s="191"/>
      <c r="GJA47" s="191"/>
      <c r="GJB47" s="191"/>
      <c r="GJC47" s="191"/>
      <c r="GJD47" s="191"/>
      <c r="GJE47" s="191"/>
      <c r="GJF47" s="191"/>
      <c r="GJG47" s="191"/>
      <c r="GJH47" s="191"/>
      <c r="GJI47" s="191"/>
      <c r="GJJ47" s="191"/>
      <c r="GJK47" s="191"/>
      <c r="GJL47" s="191"/>
      <c r="GJM47" s="191"/>
      <c r="GJN47" s="191"/>
      <c r="GJO47" s="191"/>
      <c r="GJP47" s="191"/>
      <c r="GJQ47" s="191"/>
      <c r="GJR47" s="191"/>
      <c r="GJS47" s="191"/>
      <c r="GJT47" s="191"/>
      <c r="GJU47" s="191"/>
      <c r="GJV47" s="191"/>
      <c r="GJW47" s="191"/>
      <c r="GJX47" s="191"/>
      <c r="GJY47" s="191"/>
      <c r="GJZ47" s="191"/>
      <c r="GKA47" s="191"/>
      <c r="GKB47" s="191"/>
      <c r="GKC47" s="191"/>
      <c r="GKD47" s="191"/>
      <c r="GKE47" s="191"/>
      <c r="GKF47" s="191"/>
      <c r="GKG47" s="191"/>
      <c r="GKH47" s="191"/>
      <c r="GKI47" s="191"/>
      <c r="GKJ47" s="191"/>
      <c r="GKK47" s="191"/>
      <c r="GKL47" s="191"/>
      <c r="GKM47" s="191"/>
      <c r="GKN47" s="191"/>
      <c r="GKO47" s="191"/>
      <c r="GKP47" s="191"/>
      <c r="GKQ47" s="191"/>
      <c r="GKR47" s="191"/>
      <c r="GKS47" s="191"/>
      <c r="GKT47" s="191"/>
      <c r="GKU47" s="191"/>
      <c r="GKV47" s="191"/>
      <c r="GKW47" s="191"/>
      <c r="GKX47" s="191"/>
      <c r="GKY47" s="191"/>
      <c r="GKZ47" s="191"/>
      <c r="GLA47" s="191"/>
      <c r="GLB47" s="191"/>
      <c r="GLC47" s="191"/>
      <c r="GLD47" s="191"/>
      <c r="GLE47" s="191"/>
      <c r="GLF47" s="191"/>
      <c r="GLG47" s="191"/>
      <c r="GLH47" s="191"/>
      <c r="GLI47" s="191"/>
      <c r="GLJ47" s="191"/>
      <c r="GLK47" s="191"/>
      <c r="GLL47" s="191"/>
      <c r="GLM47" s="191"/>
      <c r="GLN47" s="191"/>
      <c r="GLO47" s="191"/>
      <c r="GLP47" s="191"/>
      <c r="GLQ47" s="191"/>
      <c r="GLR47" s="191"/>
      <c r="GLS47" s="191"/>
      <c r="GLT47" s="191"/>
      <c r="GLU47" s="191"/>
      <c r="GLV47" s="191"/>
      <c r="GLW47" s="191"/>
      <c r="GLX47" s="191"/>
      <c r="GLY47" s="191"/>
      <c r="GLZ47" s="191"/>
      <c r="GMA47" s="191"/>
      <c r="GMB47" s="191"/>
      <c r="GMC47" s="191"/>
      <c r="GMD47" s="191"/>
      <c r="GME47" s="191"/>
      <c r="GMF47" s="191"/>
      <c r="GMG47" s="191"/>
      <c r="GMH47" s="191"/>
      <c r="GMI47" s="191"/>
      <c r="GMJ47" s="191"/>
      <c r="GMK47" s="191"/>
      <c r="GML47" s="191"/>
      <c r="GMM47" s="191"/>
      <c r="GMN47" s="191"/>
      <c r="GMO47" s="191"/>
      <c r="GMP47" s="191"/>
      <c r="GMQ47" s="191"/>
      <c r="GMR47" s="191"/>
      <c r="GMS47" s="191"/>
      <c r="GMT47" s="191"/>
      <c r="GMU47" s="191"/>
      <c r="GMV47" s="191"/>
      <c r="GMW47" s="191"/>
      <c r="GMX47" s="191"/>
      <c r="GMY47" s="191"/>
      <c r="GMZ47" s="191"/>
      <c r="GNA47" s="191"/>
      <c r="GNB47" s="191"/>
      <c r="GNC47" s="191"/>
      <c r="GND47" s="191"/>
      <c r="GNE47" s="191"/>
      <c r="GNF47" s="191"/>
      <c r="GNG47" s="191"/>
      <c r="GNH47" s="191"/>
      <c r="GNI47" s="191"/>
      <c r="GNJ47" s="191"/>
      <c r="GNK47" s="191"/>
      <c r="GNL47" s="191"/>
      <c r="GNM47" s="191"/>
      <c r="GNN47" s="191"/>
      <c r="GNO47" s="191"/>
      <c r="GNP47" s="191"/>
      <c r="GNQ47" s="191"/>
      <c r="GNR47" s="191"/>
      <c r="GNS47" s="191"/>
      <c r="GNT47" s="191"/>
      <c r="GNU47" s="191"/>
      <c r="GNV47" s="191"/>
      <c r="GNW47" s="191"/>
      <c r="GNX47" s="191"/>
      <c r="GNY47" s="191"/>
      <c r="GNZ47" s="191"/>
      <c r="GOA47" s="191"/>
      <c r="GOB47" s="191"/>
      <c r="GOC47" s="191"/>
      <c r="GOD47" s="191"/>
      <c r="GOE47" s="191"/>
      <c r="GOF47" s="191"/>
      <c r="GOG47" s="191"/>
      <c r="GOH47" s="191"/>
      <c r="GOI47" s="191"/>
      <c r="GOJ47" s="191"/>
      <c r="GOK47" s="191"/>
      <c r="GOL47" s="191"/>
      <c r="GOM47" s="191"/>
      <c r="GON47" s="191"/>
      <c r="GOO47" s="191"/>
      <c r="GOP47" s="191"/>
      <c r="GOQ47" s="191"/>
      <c r="GOR47" s="191"/>
      <c r="GOS47" s="191"/>
      <c r="GOT47" s="191"/>
      <c r="GOU47" s="191"/>
      <c r="GOV47" s="191"/>
      <c r="GOW47" s="191"/>
      <c r="GOX47" s="191"/>
      <c r="GOY47" s="191"/>
      <c r="GOZ47" s="191"/>
      <c r="GPA47" s="191"/>
      <c r="GPB47" s="191"/>
      <c r="GPC47" s="191"/>
      <c r="GPD47" s="191"/>
      <c r="GPE47" s="191"/>
      <c r="GPF47" s="191"/>
      <c r="GPG47" s="191"/>
      <c r="GPH47" s="191"/>
      <c r="GPI47" s="191"/>
      <c r="GPJ47" s="191"/>
      <c r="GPK47" s="191"/>
      <c r="GPL47" s="191"/>
      <c r="GPM47" s="191"/>
      <c r="GPN47" s="191"/>
      <c r="GPO47" s="191"/>
      <c r="GPP47" s="191"/>
      <c r="GPQ47" s="191"/>
      <c r="GPR47" s="191"/>
      <c r="GPS47" s="191"/>
      <c r="GPT47" s="191"/>
      <c r="GPU47" s="191"/>
      <c r="GPV47" s="191"/>
      <c r="GPW47" s="191"/>
      <c r="GPX47" s="191"/>
      <c r="GPY47" s="191"/>
      <c r="GPZ47" s="191"/>
      <c r="GQA47" s="191"/>
      <c r="GQB47" s="191"/>
      <c r="GQC47" s="191"/>
      <c r="GQD47" s="191"/>
      <c r="GQE47" s="191"/>
      <c r="GQF47" s="191"/>
      <c r="GQG47" s="191"/>
      <c r="GQH47" s="191"/>
      <c r="GQI47" s="191"/>
      <c r="GQJ47" s="191"/>
      <c r="GQK47" s="191"/>
      <c r="GQL47" s="191"/>
      <c r="GQM47" s="191"/>
      <c r="GQN47" s="191"/>
      <c r="GQO47" s="191"/>
      <c r="GQP47" s="191"/>
      <c r="GQQ47" s="191"/>
      <c r="GQR47" s="191"/>
      <c r="GQS47" s="191"/>
      <c r="GQT47" s="191"/>
      <c r="GQU47" s="191"/>
      <c r="GQV47" s="191"/>
      <c r="GQW47" s="191"/>
      <c r="GQX47" s="191"/>
      <c r="GQY47" s="191"/>
      <c r="GQZ47" s="191"/>
      <c r="GRA47" s="191"/>
      <c r="GRB47" s="191"/>
      <c r="GRC47" s="191"/>
      <c r="GRD47" s="191"/>
      <c r="GRE47" s="191"/>
      <c r="GRF47" s="191"/>
      <c r="GRG47" s="191"/>
      <c r="GRH47" s="191"/>
      <c r="GRI47" s="191"/>
      <c r="GRJ47" s="191"/>
      <c r="GRK47" s="191"/>
      <c r="GRL47" s="191"/>
      <c r="GRM47" s="191"/>
      <c r="GRN47" s="191"/>
      <c r="GRO47" s="191"/>
      <c r="GRP47" s="191"/>
      <c r="GRQ47" s="191"/>
      <c r="GRR47" s="191"/>
      <c r="GRS47" s="191"/>
      <c r="GRT47" s="191"/>
      <c r="GRU47" s="191"/>
      <c r="GRV47" s="191"/>
      <c r="GRW47" s="191"/>
      <c r="GRX47" s="191"/>
      <c r="GRY47" s="191"/>
      <c r="GRZ47" s="191"/>
      <c r="GSA47" s="191"/>
      <c r="GSB47" s="191"/>
      <c r="GSC47" s="191"/>
      <c r="GSD47" s="191"/>
      <c r="GSE47" s="191"/>
      <c r="GSF47" s="191"/>
      <c r="GSG47" s="191"/>
      <c r="GSH47" s="191"/>
      <c r="GSI47" s="191"/>
      <c r="GSJ47" s="191"/>
      <c r="GSK47" s="191"/>
      <c r="GSL47" s="191"/>
      <c r="GSM47" s="191"/>
      <c r="GSN47" s="191"/>
      <c r="GSO47" s="191"/>
      <c r="GSP47" s="191"/>
      <c r="GSQ47" s="191"/>
      <c r="GSR47" s="191"/>
      <c r="GSS47" s="191"/>
      <c r="GST47" s="191"/>
      <c r="GSU47" s="191"/>
      <c r="GSV47" s="191"/>
      <c r="GSW47" s="191"/>
      <c r="GSX47" s="191"/>
      <c r="GSY47" s="191"/>
      <c r="GSZ47" s="191"/>
      <c r="GTA47" s="191"/>
      <c r="GTB47" s="191"/>
      <c r="GTC47" s="191"/>
      <c r="GTD47" s="191"/>
      <c r="GTE47" s="191"/>
      <c r="GTF47" s="191"/>
      <c r="GTG47" s="191"/>
      <c r="GTH47" s="191"/>
      <c r="GTI47" s="191"/>
      <c r="GTJ47" s="191"/>
      <c r="GTK47" s="191"/>
      <c r="GTL47" s="191"/>
      <c r="GTM47" s="191"/>
      <c r="GTN47" s="191"/>
      <c r="GTO47" s="191"/>
      <c r="GTP47" s="191"/>
      <c r="GTQ47" s="191"/>
      <c r="GTR47" s="191"/>
      <c r="GTS47" s="191"/>
      <c r="GTT47" s="191"/>
      <c r="GTU47" s="191"/>
      <c r="GTV47" s="191"/>
      <c r="GTW47" s="191"/>
      <c r="GTX47" s="191"/>
      <c r="GTY47" s="191"/>
      <c r="GTZ47" s="191"/>
      <c r="GUA47" s="191"/>
      <c r="GUB47" s="191"/>
      <c r="GUC47" s="191"/>
      <c r="GUD47" s="191"/>
      <c r="GUE47" s="191"/>
      <c r="GUF47" s="191"/>
      <c r="GUG47" s="191"/>
      <c r="GUH47" s="191"/>
      <c r="GUI47" s="191"/>
      <c r="GUJ47" s="191"/>
      <c r="GUK47" s="191"/>
      <c r="GUL47" s="191"/>
      <c r="GUM47" s="191"/>
      <c r="GUN47" s="191"/>
      <c r="GUO47" s="191"/>
      <c r="GUP47" s="191"/>
      <c r="GUQ47" s="191"/>
      <c r="GUR47" s="191"/>
      <c r="GUS47" s="191"/>
      <c r="GUT47" s="191"/>
      <c r="GUU47" s="191"/>
      <c r="GUV47" s="191"/>
      <c r="GUW47" s="191"/>
      <c r="GUX47" s="191"/>
      <c r="GUY47" s="191"/>
      <c r="GUZ47" s="191"/>
      <c r="GVA47" s="191"/>
      <c r="GVB47" s="191"/>
      <c r="GVC47" s="191"/>
      <c r="GVD47" s="191"/>
      <c r="GVE47" s="191"/>
      <c r="GVF47" s="191"/>
      <c r="GVG47" s="191"/>
      <c r="GVH47" s="191"/>
      <c r="GVI47" s="191"/>
      <c r="GVJ47" s="191"/>
      <c r="GVK47" s="191"/>
      <c r="GVL47" s="191"/>
      <c r="GVM47" s="191"/>
      <c r="GVN47" s="191"/>
      <c r="GVO47" s="191"/>
      <c r="GVP47" s="191"/>
      <c r="GVQ47" s="191"/>
      <c r="GVR47" s="191"/>
      <c r="GVS47" s="191"/>
      <c r="GVT47" s="191"/>
      <c r="GVU47" s="191"/>
      <c r="GVV47" s="191"/>
      <c r="GVW47" s="191"/>
      <c r="GVX47" s="191"/>
      <c r="GVY47" s="191"/>
      <c r="GVZ47" s="191"/>
      <c r="GWA47" s="191"/>
      <c r="GWB47" s="191"/>
      <c r="GWC47" s="191"/>
      <c r="GWD47" s="191"/>
      <c r="GWE47" s="191"/>
      <c r="GWF47" s="191"/>
      <c r="GWG47" s="191"/>
      <c r="GWH47" s="191"/>
      <c r="GWI47" s="191"/>
      <c r="GWJ47" s="191"/>
      <c r="GWK47" s="191"/>
      <c r="GWL47" s="191"/>
      <c r="GWM47" s="191"/>
      <c r="GWN47" s="191"/>
      <c r="GWO47" s="191"/>
      <c r="GWP47" s="191"/>
      <c r="GWQ47" s="191"/>
      <c r="GWR47" s="191"/>
      <c r="GWS47" s="191"/>
      <c r="GWT47" s="191"/>
      <c r="GWU47" s="191"/>
      <c r="GWV47" s="191"/>
      <c r="GWW47" s="191"/>
      <c r="GWX47" s="191"/>
      <c r="GWY47" s="191"/>
      <c r="GWZ47" s="191"/>
      <c r="GXA47" s="191"/>
      <c r="GXB47" s="191"/>
      <c r="GXC47" s="191"/>
      <c r="GXD47" s="191"/>
      <c r="GXE47" s="191"/>
      <c r="GXF47" s="191"/>
      <c r="GXG47" s="191"/>
      <c r="GXH47" s="191"/>
      <c r="GXI47" s="191"/>
      <c r="GXJ47" s="191"/>
      <c r="GXK47" s="191"/>
      <c r="GXL47" s="191"/>
      <c r="GXM47" s="191"/>
      <c r="GXN47" s="191"/>
      <c r="GXO47" s="191"/>
      <c r="GXP47" s="191"/>
      <c r="GXQ47" s="191"/>
      <c r="GXR47" s="191"/>
      <c r="GXS47" s="191"/>
      <c r="GXT47" s="191"/>
      <c r="GXU47" s="191"/>
      <c r="GXV47" s="191"/>
      <c r="GXW47" s="191"/>
      <c r="GXX47" s="191"/>
      <c r="GXY47" s="191"/>
      <c r="GXZ47" s="191"/>
      <c r="GYA47" s="191"/>
      <c r="GYB47" s="191"/>
      <c r="GYC47" s="191"/>
      <c r="GYD47" s="191"/>
      <c r="GYE47" s="191"/>
      <c r="GYF47" s="191"/>
      <c r="GYG47" s="191"/>
      <c r="GYH47" s="191"/>
      <c r="GYI47" s="191"/>
      <c r="GYJ47" s="191"/>
      <c r="GYK47" s="191"/>
      <c r="GYL47" s="191"/>
      <c r="GYM47" s="191"/>
      <c r="GYN47" s="191"/>
      <c r="GYO47" s="191"/>
      <c r="GYP47" s="191"/>
      <c r="GYQ47" s="191"/>
      <c r="GYR47" s="191"/>
      <c r="GYS47" s="191"/>
      <c r="GYT47" s="191"/>
      <c r="GYU47" s="191"/>
      <c r="GYV47" s="191"/>
      <c r="GYW47" s="191"/>
      <c r="GYX47" s="191"/>
      <c r="GYY47" s="191"/>
      <c r="GYZ47" s="191"/>
      <c r="GZA47" s="191"/>
      <c r="GZB47" s="191"/>
      <c r="GZC47" s="191"/>
      <c r="GZD47" s="191"/>
      <c r="GZE47" s="191"/>
      <c r="GZF47" s="191"/>
      <c r="GZG47" s="191"/>
      <c r="GZH47" s="191"/>
      <c r="GZI47" s="191"/>
      <c r="GZJ47" s="191"/>
      <c r="GZK47" s="191"/>
      <c r="GZL47" s="191"/>
      <c r="GZM47" s="191"/>
      <c r="GZN47" s="191"/>
      <c r="GZO47" s="191"/>
      <c r="GZP47" s="191"/>
      <c r="GZQ47" s="191"/>
      <c r="GZR47" s="191"/>
      <c r="GZS47" s="191"/>
      <c r="GZT47" s="191"/>
      <c r="GZU47" s="191"/>
      <c r="GZV47" s="191"/>
      <c r="GZW47" s="191"/>
      <c r="GZX47" s="191"/>
      <c r="GZY47" s="191"/>
      <c r="GZZ47" s="191"/>
      <c r="HAA47" s="191"/>
      <c r="HAB47" s="191"/>
      <c r="HAC47" s="191"/>
      <c r="HAD47" s="191"/>
      <c r="HAE47" s="191"/>
      <c r="HAF47" s="191"/>
      <c r="HAG47" s="191"/>
      <c r="HAH47" s="191"/>
      <c r="HAI47" s="191"/>
      <c r="HAJ47" s="191"/>
      <c r="HAK47" s="191"/>
      <c r="HAL47" s="191"/>
      <c r="HAM47" s="191"/>
      <c r="HAN47" s="191"/>
      <c r="HAO47" s="191"/>
      <c r="HAP47" s="191"/>
      <c r="HAQ47" s="191"/>
      <c r="HAR47" s="191"/>
      <c r="HAS47" s="191"/>
      <c r="HAT47" s="191"/>
      <c r="HAU47" s="191"/>
      <c r="HAV47" s="191"/>
      <c r="HAW47" s="191"/>
      <c r="HAX47" s="191"/>
      <c r="HAY47" s="191"/>
      <c r="HAZ47" s="191"/>
      <c r="HBA47" s="191"/>
      <c r="HBB47" s="191"/>
      <c r="HBC47" s="191"/>
      <c r="HBD47" s="191"/>
      <c r="HBE47" s="191"/>
      <c r="HBF47" s="191"/>
      <c r="HBG47" s="191"/>
      <c r="HBH47" s="191"/>
      <c r="HBI47" s="191"/>
      <c r="HBJ47" s="191"/>
      <c r="HBK47" s="191"/>
      <c r="HBL47" s="191"/>
      <c r="HBM47" s="191"/>
      <c r="HBN47" s="191"/>
      <c r="HBO47" s="191"/>
      <c r="HBP47" s="191"/>
      <c r="HBQ47" s="191"/>
      <c r="HBR47" s="191"/>
      <c r="HBS47" s="191"/>
      <c r="HBT47" s="191"/>
      <c r="HBU47" s="191"/>
      <c r="HBV47" s="191"/>
      <c r="HBW47" s="191"/>
      <c r="HBX47" s="191"/>
      <c r="HBY47" s="191"/>
      <c r="HBZ47" s="191"/>
      <c r="HCA47" s="191"/>
      <c r="HCB47" s="191"/>
      <c r="HCC47" s="191"/>
      <c r="HCD47" s="191"/>
      <c r="HCE47" s="191"/>
      <c r="HCF47" s="191"/>
      <c r="HCG47" s="191"/>
      <c r="HCH47" s="191"/>
      <c r="HCI47" s="191"/>
      <c r="HCJ47" s="191"/>
      <c r="HCK47" s="191"/>
      <c r="HCL47" s="191"/>
      <c r="HCM47" s="191"/>
      <c r="HCN47" s="191"/>
      <c r="HCO47" s="191"/>
      <c r="HCP47" s="191"/>
      <c r="HCQ47" s="191"/>
      <c r="HCR47" s="191"/>
      <c r="HCS47" s="191"/>
      <c r="HCT47" s="191"/>
      <c r="HCU47" s="191"/>
      <c r="HCV47" s="191"/>
      <c r="HCW47" s="191"/>
      <c r="HCX47" s="191"/>
      <c r="HCY47" s="191"/>
      <c r="HCZ47" s="191"/>
      <c r="HDA47" s="191"/>
      <c r="HDB47" s="191"/>
      <c r="HDC47" s="191"/>
      <c r="HDD47" s="191"/>
      <c r="HDE47" s="191"/>
      <c r="HDF47" s="191"/>
      <c r="HDG47" s="191"/>
      <c r="HDH47" s="191"/>
      <c r="HDI47" s="191"/>
      <c r="HDJ47" s="191"/>
      <c r="HDK47" s="191"/>
      <c r="HDL47" s="191"/>
      <c r="HDM47" s="191"/>
      <c r="HDN47" s="191"/>
      <c r="HDO47" s="191"/>
      <c r="HDP47" s="191"/>
      <c r="HDQ47" s="191"/>
      <c r="HDR47" s="191"/>
      <c r="HDS47" s="191"/>
      <c r="HDT47" s="191"/>
      <c r="HDU47" s="191"/>
      <c r="HDV47" s="191"/>
      <c r="HDW47" s="191"/>
      <c r="HDX47" s="191"/>
      <c r="HDY47" s="191"/>
      <c r="HDZ47" s="191"/>
      <c r="HEA47" s="191"/>
      <c r="HEB47" s="191"/>
      <c r="HEC47" s="191"/>
      <c r="HED47" s="191"/>
      <c r="HEE47" s="191"/>
      <c r="HEF47" s="191"/>
      <c r="HEG47" s="191"/>
      <c r="HEH47" s="191"/>
      <c r="HEI47" s="191"/>
      <c r="HEJ47" s="191"/>
      <c r="HEK47" s="191"/>
      <c r="HEL47" s="191"/>
      <c r="HEM47" s="191"/>
      <c r="HEN47" s="191"/>
      <c r="HEO47" s="191"/>
      <c r="HEP47" s="191"/>
      <c r="HEQ47" s="191"/>
      <c r="HER47" s="191"/>
      <c r="HES47" s="191"/>
      <c r="HET47" s="191"/>
      <c r="HEU47" s="191"/>
      <c r="HEV47" s="191"/>
      <c r="HEW47" s="191"/>
      <c r="HEX47" s="191"/>
      <c r="HEY47" s="191"/>
      <c r="HEZ47" s="191"/>
      <c r="HFA47" s="191"/>
      <c r="HFB47" s="191"/>
      <c r="HFC47" s="191"/>
      <c r="HFD47" s="191"/>
      <c r="HFE47" s="191"/>
      <c r="HFF47" s="191"/>
      <c r="HFG47" s="191"/>
      <c r="HFH47" s="191"/>
      <c r="HFI47" s="191"/>
      <c r="HFJ47" s="191"/>
      <c r="HFK47" s="191"/>
      <c r="HFL47" s="191"/>
      <c r="HFM47" s="191"/>
      <c r="HFN47" s="191"/>
      <c r="HFO47" s="191"/>
      <c r="HFP47" s="191"/>
      <c r="HFQ47" s="191"/>
      <c r="HFR47" s="191"/>
      <c r="HFS47" s="191"/>
      <c r="HFT47" s="191"/>
      <c r="HFU47" s="191"/>
      <c r="HFV47" s="191"/>
      <c r="HFW47" s="191"/>
      <c r="HFX47" s="191"/>
      <c r="HFY47" s="191"/>
      <c r="HFZ47" s="191"/>
      <c r="HGA47" s="191"/>
      <c r="HGB47" s="191"/>
      <c r="HGC47" s="191"/>
      <c r="HGD47" s="191"/>
      <c r="HGE47" s="191"/>
      <c r="HGF47" s="191"/>
      <c r="HGG47" s="191"/>
      <c r="HGH47" s="191"/>
      <c r="HGI47" s="191"/>
      <c r="HGJ47" s="191"/>
      <c r="HGK47" s="191"/>
      <c r="HGL47" s="191"/>
      <c r="HGM47" s="191"/>
      <c r="HGN47" s="191"/>
      <c r="HGO47" s="191"/>
      <c r="HGP47" s="191"/>
      <c r="HGQ47" s="191"/>
      <c r="HGR47" s="191"/>
      <c r="HGS47" s="191"/>
      <c r="HGT47" s="191"/>
      <c r="HGU47" s="191"/>
      <c r="HGV47" s="191"/>
      <c r="HGW47" s="191"/>
      <c r="HGX47" s="191"/>
      <c r="HGY47" s="191"/>
      <c r="HGZ47" s="191"/>
      <c r="HHA47" s="191"/>
      <c r="HHB47" s="191"/>
      <c r="HHC47" s="191"/>
      <c r="HHD47" s="191"/>
      <c r="HHE47" s="191"/>
      <c r="HHF47" s="191"/>
      <c r="HHG47" s="191"/>
      <c r="HHH47" s="191"/>
      <c r="HHI47" s="191"/>
      <c r="HHJ47" s="191"/>
      <c r="HHK47" s="191"/>
      <c r="HHL47" s="191"/>
      <c r="HHM47" s="191"/>
      <c r="HHN47" s="191"/>
      <c r="HHO47" s="191"/>
      <c r="HHP47" s="191"/>
      <c r="HHQ47" s="191"/>
      <c r="HHR47" s="191"/>
      <c r="HHS47" s="191"/>
      <c r="HHT47" s="191"/>
      <c r="HHU47" s="191"/>
      <c r="HHV47" s="191"/>
      <c r="HHW47" s="191"/>
      <c r="HHX47" s="191"/>
      <c r="HHY47" s="191"/>
      <c r="HHZ47" s="191"/>
      <c r="HIA47" s="191"/>
      <c r="HIB47" s="191"/>
      <c r="HIC47" s="191"/>
      <c r="HID47" s="191"/>
      <c r="HIE47" s="191"/>
      <c r="HIF47" s="191"/>
      <c r="HIG47" s="191"/>
      <c r="HIH47" s="191"/>
      <c r="HII47" s="191"/>
      <c r="HIJ47" s="191"/>
      <c r="HIK47" s="191"/>
      <c r="HIL47" s="191"/>
      <c r="HIM47" s="191"/>
      <c r="HIN47" s="191"/>
      <c r="HIO47" s="191"/>
      <c r="HIP47" s="191"/>
      <c r="HIQ47" s="191"/>
      <c r="HIR47" s="191"/>
      <c r="HIS47" s="191"/>
      <c r="HIT47" s="191"/>
      <c r="HIU47" s="191"/>
      <c r="HIV47" s="191"/>
      <c r="HIW47" s="191"/>
      <c r="HIX47" s="191"/>
      <c r="HIY47" s="191"/>
      <c r="HIZ47" s="191"/>
      <c r="HJA47" s="191"/>
      <c r="HJB47" s="191"/>
      <c r="HJC47" s="191"/>
      <c r="HJD47" s="191"/>
      <c r="HJE47" s="191"/>
      <c r="HJF47" s="191"/>
      <c r="HJG47" s="191"/>
      <c r="HJH47" s="191"/>
      <c r="HJI47" s="191"/>
      <c r="HJJ47" s="191"/>
      <c r="HJK47" s="191"/>
      <c r="HJL47" s="191"/>
      <c r="HJM47" s="191"/>
      <c r="HJN47" s="191"/>
      <c r="HJO47" s="191"/>
      <c r="HJP47" s="191"/>
      <c r="HJQ47" s="191"/>
      <c r="HJR47" s="191"/>
      <c r="HJS47" s="191"/>
      <c r="HJT47" s="191"/>
      <c r="HJU47" s="191"/>
      <c r="HJV47" s="191"/>
      <c r="HJW47" s="191"/>
      <c r="HJX47" s="191"/>
      <c r="HJY47" s="191"/>
      <c r="HJZ47" s="191"/>
      <c r="HKA47" s="191"/>
      <c r="HKB47" s="191"/>
      <c r="HKC47" s="191"/>
      <c r="HKD47" s="191"/>
      <c r="HKE47" s="191"/>
      <c r="HKF47" s="191"/>
      <c r="HKG47" s="191"/>
      <c r="HKH47" s="191"/>
      <c r="HKI47" s="191"/>
      <c r="HKJ47" s="191"/>
      <c r="HKK47" s="191"/>
      <c r="HKL47" s="191"/>
      <c r="HKM47" s="191"/>
      <c r="HKN47" s="191"/>
      <c r="HKO47" s="191"/>
      <c r="HKP47" s="191"/>
      <c r="HKQ47" s="191"/>
      <c r="HKR47" s="191"/>
      <c r="HKS47" s="191"/>
      <c r="HKT47" s="191"/>
      <c r="HKU47" s="191"/>
      <c r="HKV47" s="191"/>
      <c r="HKW47" s="191"/>
      <c r="HKX47" s="191"/>
      <c r="HKY47" s="191"/>
      <c r="HKZ47" s="191"/>
      <c r="HLA47" s="191"/>
      <c r="HLB47" s="191"/>
      <c r="HLC47" s="191"/>
      <c r="HLD47" s="191"/>
      <c r="HLE47" s="191"/>
      <c r="HLF47" s="191"/>
      <c r="HLG47" s="191"/>
      <c r="HLH47" s="191"/>
      <c r="HLI47" s="191"/>
      <c r="HLJ47" s="191"/>
      <c r="HLK47" s="191"/>
      <c r="HLL47" s="191"/>
      <c r="HLM47" s="191"/>
      <c r="HLN47" s="191"/>
      <c r="HLO47" s="191"/>
      <c r="HLP47" s="191"/>
      <c r="HLQ47" s="191"/>
      <c r="HLR47" s="191"/>
      <c r="HLS47" s="191"/>
      <c r="HLT47" s="191"/>
      <c r="HLU47" s="191"/>
      <c r="HLV47" s="191"/>
      <c r="HLW47" s="191"/>
      <c r="HLX47" s="191"/>
      <c r="HLY47" s="191"/>
      <c r="HLZ47" s="191"/>
      <c r="HMA47" s="191"/>
      <c r="HMB47" s="191"/>
      <c r="HMC47" s="191"/>
      <c r="HMD47" s="191"/>
      <c r="HME47" s="191"/>
      <c r="HMF47" s="191"/>
      <c r="HMG47" s="191"/>
      <c r="HMH47" s="191"/>
      <c r="HMI47" s="191"/>
      <c r="HMJ47" s="191"/>
      <c r="HMK47" s="191"/>
      <c r="HML47" s="191"/>
      <c r="HMM47" s="191"/>
      <c r="HMN47" s="191"/>
      <c r="HMO47" s="191"/>
      <c r="HMP47" s="191"/>
      <c r="HMQ47" s="191"/>
      <c r="HMR47" s="191"/>
      <c r="HMS47" s="191"/>
      <c r="HMT47" s="191"/>
      <c r="HMU47" s="191"/>
      <c r="HMV47" s="191"/>
      <c r="HMW47" s="191"/>
      <c r="HMX47" s="191"/>
      <c r="HMY47" s="191"/>
      <c r="HMZ47" s="191"/>
      <c r="HNA47" s="191"/>
      <c r="HNB47" s="191"/>
      <c r="HNC47" s="191"/>
      <c r="HND47" s="191"/>
      <c r="HNE47" s="191"/>
      <c r="HNF47" s="191"/>
      <c r="HNG47" s="191"/>
      <c r="HNH47" s="191"/>
      <c r="HNI47" s="191"/>
      <c r="HNJ47" s="191"/>
      <c r="HNK47" s="191"/>
      <c r="HNL47" s="191"/>
      <c r="HNM47" s="191"/>
      <c r="HNN47" s="191"/>
      <c r="HNO47" s="191"/>
      <c r="HNP47" s="191"/>
      <c r="HNQ47" s="191"/>
      <c r="HNR47" s="191"/>
      <c r="HNS47" s="191"/>
      <c r="HNT47" s="191"/>
      <c r="HNU47" s="191"/>
      <c r="HNV47" s="191"/>
      <c r="HNW47" s="191"/>
      <c r="HNX47" s="191"/>
      <c r="HNY47" s="191"/>
      <c r="HNZ47" s="191"/>
      <c r="HOA47" s="191"/>
      <c r="HOB47" s="191"/>
      <c r="HOC47" s="191"/>
      <c r="HOD47" s="191"/>
      <c r="HOE47" s="191"/>
      <c r="HOF47" s="191"/>
      <c r="HOG47" s="191"/>
      <c r="HOH47" s="191"/>
      <c r="HOI47" s="191"/>
      <c r="HOJ47" s="191"/>
      <c r="HOK47" s="191"/>
      <c r="HOL47" s="191"/>
      <c r="HOM47" s="191"/>
      <c r="HON47" s="191"/>
      <c r="HOO47" s="191"/>
      <c r="HOP47" s="191"/>
      <c r="HOQ47" s="191"/>
      <c r="HOR47" s="191"/>
      <c r="HOS47" s="191"/>
      <c r="HOT47" s="191"/>
      <c r="HOU47" s="191"/>
      <c r="HOV47" s="191"/>
      <c r="HOW47" s="191"/>
      <c r="HOX47" s="191"/>
      <c r="HOY47" s="191"/>
      <c r="HOZ47" s="191"/>
      <c r="HPA47" s="191"/>
      <c r="HPB47" s="191"/>
      <c r="HPC47" s="191"/>
      <c r="HPD47" s="191"/>
      <c r="HPE47" s="191"/>
      <c r="HPF47" s="191"/>
      <c r="HPG47" s="191"/>
      <c r="HPH47" s="191"/>
      <c r="HPI47" s="191"/>
      <c r="HPJ47" s="191"/>
      <c r="HPK47" s="191"/>
      <c r="HPL47" s="191"/>
      <c r="HPM47" s="191"/>
      <c r="HPN47" s="191"/>
      <c r="HPO47" s="191"/>
      <c r="HPP47" s="191"/>
      <c r="HPQ47" s="191"/>
      <c r="HPR47" s="191"/>
      <c r="HPS47" s="191"/>
      <c r="HPT47" s="191"/>
      <c r="HPU47" s="191"/>
      <c r="HPV47" s="191"/>
      <c r="HPW47" s="191"/>
      <c r="HPX47" s="191"/>
      <c r="HPY47" s="191"/>
      <c r="HPZ47" s="191"/>
      <c r="HQA47" s="191"/>
      <c r="HQB47" s="191"/>
      <c r="HQC47" s="191"/>
      <c r="HQD47" s="191"/>
      <c r="HQE47" s="191"/>
      <c r="HQF47" s="191"/>
      <c r="HQG47" s="191"/>
      <c r="HQH47" s="191"/>
      <c r="HQI47" s="191"/>
      <c r="HQJ47" s="191"/>
      <c r="HQK47" s="191"/>
      <c r="HQL47" s="191"/>
      <c r="HQM47" s="191"/>
      <c r="HQN47" s="191"/>
      <c r="HQO47" s="191"/>
      <c r="HQP47" s="191"/>
      <c r="HQQ47" s="191"/>
      <c r="HQR47" s="191"/>
      <c r="HQS47" s="191"/>
      <c r="HQT47" s="191"/>
      <c r="HQU47" s="191"/>
      <c r="HQV47" s="191"/>
      <c r="HQW47" s="191"/>
      <c r="HQX47" s="191"/>
      <c r="HQY47" s="191"/>
      <c r="HQZ47" s="191"/>
      <c r="HRA47" s="191"/>
      <c r="HRB47" s="191"/>
      <c r="HRC47" s="191"/>
      <c r="HRD47" s="191"/>
      <c r="HRE47" s="191"/>
      <c r="HRF47" s="191"/>
      <c r="HRG47" s="191"/>
      <c r="HRH47" s="191"/>
      <c r="HRI47" s="191"/>
      <c r="HRJ47" s="191"/>
      <c r="HRK47" s="191"/>
      <c r="HRL47" s="191"/>
      <c r="HRM47" s="191"/>
      <c r="HRN47" s="191"/>
      <c r="HRO47" s="191"/>
      <c r="HRP47" s="191"/>
      <c r="HRQ47" s="191"/>
      <c r="HRR47" s="191"/>
      <c r="HRS47" s="191"/>
      <c r="HRT47" s="191"/>
      <c r="HRU47" s="191"/>
      <c r="HRV47" s="191"/>
      <c r="HRW47" s="191"/>
      <c r="HRX47" s="191"/>
      <c r="HRY47" s="191"/>
      <c r="HRZ47" s="191"/>
      <c r="HSA47" s="191"/>
      <c r="HSB47" s="191"/>
      <c r="HSC47" s="191"/>
      <c r="HSD47" s="191"/>
      <c r="HSE47" s="191"/>
      <c r="HSF47" s="191"/>
      <c r="HSG47" s="191"/>
      <c r="HSH47" s="191"/>
      <c r="HSI47" s="191"/>
      <c r="HSJ47" s="191"/>
      <c r="HSK47" s="191"/>
      <c r="HSL47" s="191"/>
      <c r="HSM47" s="191"/>
      <c r="HSN47" s="191"/>
      <c r="HSO47" s="191"/>
      <c r="HSP47" s="191"/>
      <c r="HSQ47" s="191"/>
      <c r="HSR47" s="191"/>
      <c r="HSS47" s="191"/>
      <c r="HST47" s="191"/>
      <c r="HSU47" s="191"/>
      <c r="HSV47" s="191"/>
      <c r="HSW47" s="191"/>
      <c r="HSX47" s="191"/>
      <c r="HSY47" s="191"/>
      <c r="HSZ47" s="191"/>
      <c r="HTA47" s="191"/>
      <c r="HTB47" s="191"/>
      <c r="HTC47" s="191"/>
      <c r="HTD47" s="191"/>
      <c r="HTE47" s="191"/>
      <c r="HTF47" s="191"/>
      <c r="HTG47" s="191"/>
      <c r="HTH47" s="191"/>
      <c r="HTI47" s="191"/>
      <c r="HTJ47" s="191"/>
      <c r="HTK47" s="191"/>
      <c r="HTL47" s="191"/>
      <c r="HTM47" s="191"/>
      <c r="HTN47" s="191"/>
      <c r="HTO47" s="191"/>
      <c r="HTP47" s="191"/>
      <c r="HTQ47" s="191"/>
      <c r="HTR47" s="191"/>
      <c r="HTS47" s="191"/>
      <c r="HTT47" s="191"/>
      <c r="HTU47" s="191"/>
      <c r="HTV47" s="191"/>
      <c r="HTW47" s="191"/>
      <c r="HTX47" s="191"/>
      <c r="HTY47" s="191"/>
      <c r="HTZ47" s="191"/>
      <c r="HUA47" s="191"/>
      <c r="HUB47" s="191"/>
      <c r="HUC47" s="191"/>
      <c r="HUD47" s="191"/>
      <c r="HUE47" s="191"/>
      <c r="HUF47" s="191"/>
      <c r="HUG47" s="191"/>
      <c r="HUH47" s="191"/>
      <c r="HUI47" s="191"/>
      <c r="HUJ47" s="191"/>
      <c r="HUK47" s="191"/>
      <c r="HUL47" s="191"/>
      <c r="HUM47" s="191"/>
      <c r="HUN47" s="191"/>
      <c r="HUO47" s="191"/>
      <c r="HUP47" s="191"/>
      <c r="HUQ47" s="191"/>
      <c r="HUR47" s="191"/>
      <c r="HUS47" s="191"/>
      <c r="HUT47" s="191"/>
      <c r="HUU47" s="191"/>
      <c r="HUV47" s="191"/>
      <c r="HUW47" s="191"/>
      <c r="HUX47" s="191"/>
      <c r="HUY47" s="191"/>
      <c r="HUZ47" s="191"/>
      <c r="HVA47" s="191"/>
      <c r="HVB47" s="191"/>
      <c r="HVC47" s="191"/>
      <c r="HVD47" s="191"/>
      <c r="HVE47" s="191"/>
      <c r="HVF47" s="191"/>
      <c r="HVG47" s="191"/>
      <c r="HVH47" s="191"/>
      <c r="HVI47" s="191"/>
      <c r="HVJ47" s="191"/>
      <c r="HVK47" s="191"/>
      <c r="HVL47" s="191"/>
      <c r="HVM47" s="191"/>
      <c r="HVN47" s="191"/>
      <c r="HVO47" s="191"/>
      <c r="HVP47" s="191"/>
      <c r="HVQ47" s="191"/>
      <c r="HVR47" s="191"/>
      <c r="HVS47" s="191"/>
      <c r="HVT47" s="191"/>
      <c r="HVU47" s="191"/>
      <c r="HVV47" s="191"/>
      <c r="HVW47" s="191"/>
      <c r="HVX47" s="191"/>
      <c r="HVY47" s="191"/>
      <c r="HVZ47" s="191"/>
      <c r="HWA47" s="191"/>
      <c r="HWB47" s="191"/>
      <c r="HWC47" s="191"/>
      <c r="HWD47" s="191"/>
      <c r="HWE47" s="191"/>
      <c r="HWF47" s="191"/>
      <c r="HWG47" s="191"/>
      <c r="HWH47" s="191"/>
      <c r="HWI47" s="191"/>
      <c r="HWJ47" s="191"/>
      <c r="HWK47" s="191"/>
      <c r="HWL47" s="191"/>
      <c r="HWM47" s="191"/>
      <c r="HWN47" s="191"/>
      <c r="HWO47" s="191"/>
      <c r="HWP47" s="191"/>
      <c r="HWQ47" s="191"/>
      <c r="HWR47" s="191"/>
      <c r="HWS47" s="191"/>
      <c r="HWT47" s="191"/>
      <c r="HWU47" s="191"/>
      <c r="HWV47" s="191"/>
      <c r="HWW47" s="191"/>
      <c r="HWX47" s="191"/>
      <c r="HWY47" s="191"/>
      <c r="HWZ47" s="191"/>
      <c r="HXA47" s="191"/>
      <c r="HXB47" s="191"/>
      <c r="HXC47" s="191"/>
      <c r="HXD47" s="191"/>
      <c r="HXE47" s="191"/>
      <c r="HXF47" s="191"/>
      <c r="HXG47" s="191"/>
      <c r="HXH47" s="191"/>
      <c r="HXI47" s="191"/>
      <c r="HXJ47" s="191"/>
      <c r="HXK47" s="191"/>
      <c r="HXL47" s="191"/>
      <c r="HXM47" s="191"/>
      <c r="HXN47" s="191"/>
      <c r="HXO47" s="191"/>
      <c r="HXP47" s="191"/>
      <c r="HXQ47" s="191"/>
      <c r="HXR47" s="191"/>
      <c r="HXS47" s="191"/>
      <c r="HXT47" s="191"/>
      <c r="HXU47" s="191"/>
      <c r="HXV47" s="191"/>
      <c r="HXW47" s="191"/>
      <c r="HXX47" s="191"/>
      <c r="HXY47" s="191"/>
      <c r="HXZ47" s="191"/>
      <c r="HYA47" s="191"/>
      <c r="HYB47" s="191"/>
      <c r="HYC47" s="191"/>
      <c r="HYD47" s="191"/>
      <c r="HYE47" s="191"/>
      <c r="HYF47" s="191"/>
      <c r="HYG47" s="191"/>
      <c r="HYH47" s="191"/>
      <c r="HYI47" s="191"/>
      <c r="HYJ47" s="191"/>
      <c r="HYK47" s="191"/>
      <c r="HYL47" s="191"/>
      <c r="HYM47" s="191"/>
      <c r="HYN47" s="191"/>
      <c r="HYO47" s="191"/>
      <c r="HYP47" s="191"/>
      <c r="HYQ47" s="191"/>
      <c r="HYR47" s="191"/>
      <c r="HYS47" s="191"/>
      <c r="HYT47" s="191"/>
      <c r="HYU47" s="191"/>
      <c r="HYV47" s="191"/>
      <c r="HYW47" s="191"/>
      <c r="HYX47" s="191"/>
      <c r="HYY47" s="191"/>
      <c r="HYZ47" s="191"/>
      <c r="HZA47" s="191"/>
      <c r="HZB47" s="191"/>
      <c r="HZC47" s="191"/>
      <c r="HZD47" s="191"/>
      <c r="HZE47" s="191"/>
      <c r="HZF47" s="191"/>
      <c r="HZG47" s="191"/>
      <c r="HZH47" s="191"/>
      <c r="HZI47" s="191"/>
      <c r="HZJ47" s="191"/>
      <c r="HZK47" s="191"/>
      <c r="HZL47" s="191"/>
      <c r="HZM47" s="191"/>
      <c r="HZN47" s="191"/>
      <c r="HZO47" s="191"/>
      <c r="HZP47" s="191"/>
      <c r="HZQ47" s="191"/>
      <c r="HZR47" s="191"/>
      <c r="HZS47" s="191"/>
      <c r="HZT47" s="191"/>
      <c r="HZU47" s="191"/>
      <c r="HZV47" s="191"/>
      <c r="HZW47" s="191"/>
      <c r="HZX47" s="191"/>
      <c r="HZY47" s="191"/>
      <c r="HZZ47" s="191"/>
      <c r="IAA47" s="191"/>
      <c r="IAB47" s="191"/>
      <c r="IAC47" s="191"/>
      <c r="IAD47" s="191"/>
      <c r="IAE47" s="191"/>
      <c r="IAF47" s="191"/>
      <c r="IAG47" s="191"/>
      <c r="IAH47" s="191"/>
      <c r="IAI47" s="191"/>
      <c r="IAJ47" s="191"/>
      <c r="IAK47" s="191"/>
      <c r="IAL47" s="191"/>
      <c r="IAM47" s="191"/>
      <c r="IAN47" s="191"/>
      <c r="IAO47" s="191"/>
      <c r="IAP47" s="191"/>
      <c r="IAQ47" s="191"/>
      <c r="IAR47" s="191"/>
      <c r="IAS47" s="191"/>
      <c r="IAT47" s="191"/>
      <c r="IAU47" s="191"/>
      <c r="IAV47" s="191"/>
      <c r="IAW47" s="191"/>
      <c r="IAX47" s="191"/>
      <c r="IAY47" s="191"/>
      <c r="IAZ47" s="191"/>
      <c r="IBA47" s="191"/>
      <c r="IBB47" s="191"/>
      <c r="IBC47" s="191"/>
      <c r="IBD47" s="191"/>
      <c r="IBE47" s="191"/>
      <c r="IBF47" s="191"/>
      <c r="IBG47" s="191"/>
      <c r="IBH47" s="191"/>
      <c r="IBI47" s="191"/>
      <c r="IBJ47" s="191"/>
      <c r="IBK47" s="191"/>
      <c r="IBL47" s="191"/>
      <c r="IBM47" s="191"/>
      <c r="IBN47" s="191"/>
      <c r="IBO47" s="191"/>
      <c r="IBP47" s="191"/>
      <c r="IBQ47" s="191"/>
      <c r="IBR47" s="191"/>
      <c r="IBS47" s="191"/>
      <c r="IBT47" s="191"/>
      <c r="IBU47" s="191"/>
      <c r="IBV47" s="191"/>
      <c r="IBW47" s="191"/>
      <c r="IBX47" s="191"/>
      <c r="IBY47" s="191"/>
      <c r="IBZ47" s="191"/>
      <c r="ICA47" s="191"/>
      <c r="ICB47" s="191"/>
      <c r="ICC47" s="191"/>
      <c r="ICD47" s="191"/>
      <c r="ICE47" s="191"/>
      <c r="ICF47" s="191"/>
      <c r="ICG47" s="191"/>
      <c r="ICH47" s="191"/>
      <c r="ICI47" s="191"/>
      <c r="ICJ47" s="191"/>
      <c r="ICK47" s="191"/>
      <c r="ICL47" s="191"/>
      <c r="ICM47" s="191"/>
      <c r="ICN47" s="191"/>
      <c r="ICO47" s="191"/>
      <c r="ICP47" s="191"/>
      <c r="ICQ47" s="191"/>
      <c r="ICR47" s="191"/>
      <c r="ICS47" s="191"/>
      <c r="ICT47" s="191"/>
      <c r="ICU47" s="191"/>
      <c r="ICV47" s="191"/>
      <c r="ICW47" s="191"/>
      <c r="ICX47" s="191"/>
      <c r="ICY47" s="191"/>
      <c r="ICZ47" s="191"/>
      <c r="IDA47" s="191"/>
      <c r="IDB47" s="191"/>
      <c r="IDC47" s="191"/>
      <c r="IDD47" s="191"/>
      <c r="IDE47" s="191"/>
      <c r="IDF47" s="191"/>
      <c r="IDG47" s="191"/>
      <c r="IDH47" s="191"/>
      <c r="IDI47" s="191"/>
      <c r="IDJ47" s="191"/>
      <c r="IDK47" s="191"/>
      <c r="IDL47" s="191"/>
      <c r="IDM47" s="191"/>
      <c r="IDN47" s="191"/>
      <c r="IDO47" s="191"/>
      <c r="IDP47" s="191"/>
      <c r="IDQ47" s="191"/>
      <c r="IDR47" s="191"/>
      <c r="IDS47" s="191"/>
      <c r="IDT47" s="191"/>
      <c r="IDU47" s="191"/>
      <c r="IDV47" s="191"/>
      <c r="IDW47" s="191"/>
      <c r="IDX47" s="191"/>
      <c r="IDY47" s="191"/>
      <c r="IDZ47" s="191"/>
      <c r="IEA47" s="191"/>
      <c r="IEB47" s="191"/>
      <c r="IEC47" s="191"/>
      <c r="IED47" s="191"/>
      <c r="IEE47" s="191"/>
      <c r="IEF47" s="191"/>
      <c r="IEG47" s="191"/>
      <c r="IEH47" s="191"/>
      <c r="IEI47" s="191"/>
      <c r="IEJ47" s="191"/>
      <c r="IEK47" s="191"/>
      <c r="IEL47" s="191"/>
      <c r="IEM47" s="191"/>
      <c r="IEN47" s="191"/>
      <c r="IEO47" s="191"/>
      <c r="IEP47" s="191"/>
      <c r="IEQ47" s="191"/>
      <c r="IER47" s="191"/>
      <c r="IES47" s="191"/>
      <c r="IET47" s="191"/>
      <c r="IEU47" s="191"/>
      <c r="IEV47" s="191"/>
      <c r="IEW47" s="191"/>
      <c r="IEX47" s="191"/>
      <c r="IEY47" s="191"/>
      <c r="IEZ47" s="191"/>
      <c r="IFA47" s="191"/>
      <c r="IFB47" s="191"/>
      <c r="IFC47" s="191"/>
      <c r="IFD47" s="191"/>
      <c r="IFE47" s="191"/>
      <c r="IFF47" s="191"/>
      <c r="IFG47" s="191"/>
      <c r="IFH47" s="191"/>
      <c r="IFI47" s="191"/>
      <c r="IFJ47" s="191"/>
      <c r="IFK47" s="191"/>
      <c r="IFL47" s="191"/>
      <c r="IFM47" s="191"/>
      <c r="IFN47" s="191"/>
      <c r="IFO47" s="191"/>
      <c r="IFP47" s="191"/>
      <c r="IFQ47" s="191"/>
      <c r="IFR47" s="191"/>
      <c r="IFS47" s="191"/>
      <c r="IFT47" s="191"/>
      <c r="IFU47" s="191"/>
      <c r="IFV47" s="191"/>
      <c r="IFW47" s="191"/>
      <c r="IFX47" s="191"/>
      <c r="IFY47" s="191"/>
      <c r="IFZ47" s="191"/>
      <c r="IGA47" s="191"/>
      <c r="IGB47" s="191"/>
      <c r="IGC47" s="191"/>
      <c r="IGD47" s="191"/>
      <c r="IGE47" s="191"/>
      <c r="IGF47" s="191"/>
      <c r="IGG47" s="191"/>
      <c r="IGH47" s="191"/>
      <c r="IGI47" s="191"/>
      <c r="IGJ47" s="191"/>
      <c r="IGK47" s="191"/>
      <c r="IGL47" s="191"/>
      <c r="IGM47" s="191"/>
      <c r="IGN47" s="191"/>
      <c r="IGO47" s="191"/>
      <c r="IGP47" s="191"/>
      <c r="IGQ47" s="191"/>
      <c r="IGR47" s="191"/>
      <c r="IGS47" s="191"/>
      <c r="IGT47" s="191"/>
      <c r="IGU47" s="191"/>
      <c r="IGV47" s="191"/>
      <c r="IGW47" s="191"/>
      <c r="IGX47" s="191"/>
      <c r="IGY47" s="191"/>
      <c r="IGZ47" s="191"/>
      <c r="IHA47" s="191"/>
      <c r="IHB47" s="191"/>
      <c r="IHC47" s="191"/>
      <c r="IHD47" s="191"/>
      <c r="IHE47" s="191"/>
      <c r="IHF47" s="191"/>
      <c r="IHG47" s="191"/>
      <c r="IHH47" s="191"/>
      <c r="IHI47" s="191"/>
      <c r="IHJ47" s="191"/>
      <c r="IHK47" s="191"/>
      <c r="IHL47" s="191"/>
      <c r="IHM47" s="191"/>
      <c r="IHN47" s="191"/>
      <c r="IHO47" s="191"/>
      <c r="IHP47" s="191"/>
      <c r="IHQ47" s="191"/>
      <c r="IHR47" s="191"/>
      <c r="IHS47" s="191"/>
      <c r="IHT47" s="191"/>
      <c r="IHU47" s="191"/>
      <c r="IHV47" s="191"/>
      <c r="IHW47" s="191"/>
      <c r="IHX47" s="191"/>
      <c r="IHY47" s="191"/>
      <c r="IHZ47" s="191"/>
      <c r="IIA47" s="191"/>
      <c r="IIB47" s="191"/>
      <c r="IIC47" s="191"/>
      <c r="IID47" s="191"/>
      <c r="IIE47" s="191"/>
      <c r="IIF47" s="191"/>
      <c r="IIG47" s="191"/>
      <c r="IIH47" s="191"/>
      <c r="III47" s="191"/>
      <c r="IIJ47" s="191"/>
      <c r="IIK47" s="191"/>
      <c r="IIL47" s="191"/>
      <c r="IIM47" s="191"/>
      <c r="IIN47" s="191"/>
      <c r="IIO47" s="191"/>
      <c r="IIP47" s="191"/>
      <c r="IIQ47" s="191"/>
      <c r="IIR47" s="191"/>
      <c r="IIS47" s="191"/>
      <c r="IIT47" s="191"/>
      <c r="IIU47" s="191"/>
      <c r="IIV47" s="191"/>
      <c r="IIW47" s="191"/>
      <c r="IIX47" s="191"/>
      <c r="IIY47" s="191"/>
      <c r="IIZ47" s="191"/>
      <c r="IJA47" s="191"/>
      <c r="IJB47" s="191"/>
      <c r="IJC47" s="191"/>
      <c r="IJD47" s="191"/>
      <c r="IJE47" s="191"/>
      <c r="IJF47" s="191"/>
      <c r="IJG47" s="191"/>
      <c r="IJH47" s="191"/>
      <c r="IJI47" s="191"/>
      <c r="IJJ47" s="191"/>
      <c r="IJK47" s="191"/>
      <c r="IJL47" s="191"/>
      <c r="IJM47" s="191"/>
      <c r="IJN47" s="191"/>
      <c r="IJO47" s="191"/>
      <c r="IJP47" s="191"/>
      <c r="IJQ47" s="191"/>
      <c r="IJR47" s="191"/>
      <c r="IJS47" s="191"/>
      <c r="IJT47" s="191"/>
      <c r="IJU47" s="191"/>
      <c r="IJV47" s="191"/>
      <c r="IJW47" s="191"/>
      <c r="IJX47" s="191"/>
      <c r="IJY47" s="191"/>
      <c r="IJZ47" s="191"/>
      <c r="IKA47" s="191"/>
      <c r="IKB47" s="191"/>
      <c r="IKC47" s="191"/>
      <c r="IKD47" s="191"/>
      <c r="IKE47" s="191"/>
      <c r="IKF47" s="191"/>
      <c r="IKG47" s="191"/>
      <c r="IKH47" s="191"/>
      <c r="IKI47" s="191"/>
      <c r="IKJ47" s="191"/>
      <c r="IKK47" s="191"/>
      <c r="IKL47" s="191"/>
      <c r="IKM47" s="191"/>
      <c r="IKN47" s="191"/>
      <c r="IKO47" s="191"/>
      <c r="IKP47" s="191"/>
      <c r="IKQ47" s="191"/>
      <c r="IKR47" s="191"/>
      <c r="IKS47" s="191"/>
      <c r="IKT47" s="191"/>
      <c r="IKU47" s="191"/>
      <c r="IKV47" s="191"/>
      <c r="IKW47" s="191"/>
      <c r="IKX47" s="191"/>
      <c r="IKY47" s="191"/>
      <c r="IKZ47" s="191"/>
      <c r="ILA47" s="191"/>
      <c r="ILB47" s="191"/>
      <c r="ILC47" s="191"/>
      <c r="ILD47" s="191"/>
      <c r="ILE47" s="191"/>
      <c r="ILF47" s="191"/>
      <c r="ILG47" s="191"/>
      <c r="ILH47" s="191"/>
      <c r="ILI47" s="191"/>
      <c r="ILJ47" s="191"/>
      <c r="ILK47" s="191"/>
      <c r="ILL47" s="191"/>
      <c r="ILM47" s="191"/>
      <c r="ILN47" s="191"/>
      <c r="ILO47" s="191"/>
      <c r="ILP47" s="191"/>
      <c r="ILQ47" s="191"/>
      <c r="ILR47" s="191"/>
      <c r="ILS47" s="191"/>
      <c r="ILT47" s="191"/>
      <c r="ILU47" s="191"/>
      <c r="ILV47" s="191"/>
      <c r="ILW47" s="191"/>
      <c r="ILX47" s="191"/>
      <c r="ILY47" s="191"/>
      <c r="ILZ47" s="191"/>
      <c r="IMA47" s="191"/>
      <c r="IMB47" s="191"/>
      <c r="IMC47" s="191"/>
      <c r="IMD47" s="191"/>
      <c r="IME47" s="191"/>
      <c r="IMF47" s="191"/>
      <c r="IMG47" s="191"/>
      <c r="IMH47" s="191"/>
      <c r="IMI47" s="191"/>
      <c r="IMJ47" s="191"/>
      <c r="IMK47" s="191"/>
      <c r="IML47" s="191"/>
      <c r="IMM47" s="191"/>
      <c r="IMN47" s="191"/>
      <c r="IMO47" s="191"/>
      <c r="IMP47" s="191"/>
      <c r="IMQ47" s="191"/>
      <c r="IMR47" s="191"/>
      <c r="IMS47" s="191"/>
      <c r="IMT47" s="191"/>
      <c r="IMU47" s="191"/>
      <c r="IMV47" s="191"/>
      <c r="IMW47" s="191"/>
      <c r="IMX47" s="191"/>
      <c r="IMY47" s="191"/>
      <c r="IMZ47" s="191"/>
      <c r="INA47" s="191"/>
      <c r="INB47" s="191"/>
      <c r="INC47" s="191"/>
      <c r="IND47" s="191"/>
      <c r="INE47" s="191"/>
      <c r="INF47" s="191"/>
      <c r="ING47" s="191"/>
      <c r="INH47" s="191"/>
      <c r="INI47" s="191"/>
      <c r="INJ47" s="191"/>
      <c r="INK47" s="191"/>
      <c r="INL47" s="191"/>
      <c r="INM47" s="191"/>
      <c r="INN47" s="191"/>
      <c r="INO47" s="191"/>
      <c r="INP47" s="191"/>
      <c r="INQ47" s="191"/>
      <c r="INR47" s="191"/>
      <c r="INS47" s="191"/>
      <c r="INT47" s="191"/>
      <c r="INU47" s="191"/>
      <c r="INV47" s="191"/>
      <c r="INW47" s="191"/>
      <c r="INX47" s="191"/>
      <c r="INY47" s="191"/>
      <c r="INZ47" s="191"/>
      <c r="IOA47" s="191"/>
      <c r="IOB47" s="191"/>
      <c r="IOC47" s="191"/>
      <c r="IOD47" s="191"/>
      <c r="IOE47" s="191"/>
      <c r="IOF47" s="191"/>
      <c r="IOG47" s="191"/>
      <c r="IOH47" s="191"/>
      <c r="IOI47" s="191"/>
      <c r="IOJ47" s="191"/>
      <c r="IOK47" s="191"/>
      <c r="IOL47" s="191"/>
      <c r="IOM47" s="191"/>
      <c r="ION47" s="191"/>
      <c r="IOO47" s="191"/>
      <c r="IOP47" s="191"/>
      <c r="IOQ47" s="191"/>
      <c r="IOR47" s="191"/>
      <c r="IOS47" s="191"/>
      <c r="IOT47" s="191"/>
      <c r="IOU47" s="191"/>
      <c r="IOV47" s="191"/>
      <c r="IOW47" s="191"/>
      <c r="IOX47" s="191"/>
      <c r="IOY47" s="191"/>
      <c r="IOZ47" s="191"/>
      <c r="IPA47" s="191"/>
      <c r="IPB47" s="191"/>
      <c r="IPC47" s="191"/>
      <c r="IPD47" s="191"/>
      <c r="IPE47" s="191"/>
      <c r="IPF47" s="191"/>
      <c r="IPG47" s="191"/>
      <c r="IPH47" s="191"/>
      <c r="IPI47" s="191"/>
      <c r="IPJ47" s="191"/>
      <c r="IPK47" s="191"/>
      <c r="IPL47" s="191"/>
      <c r="IPM47" s="191"/>
      <c r="IPN47" s="191"/>
      <c r="IPO47" s="191"/>
      <c r="IPP47" s="191"/>
      <c r="IPQ47" s="191"/>
      <c r="IPR47" s="191"/>
      <c r="IPS47" s="191"/>
      <c r="IPT47" s="191"/>
      <c r="IPU47" s="191"/>
      <c r="IPV47" s="191"/>
      <c r="IPW47" s="191"/>
      <c r="IPX47" s="191"/>
      <c r="IPY47" s="191"/>
      <c r="IPZ47" s="191"/>
      <c r="IQA47" s="191"/>
      <c r="IQB47" s="191"/>
      <c r="IQC47" s="191"/>
      <c r="IQD47" s="191"/>
      <c r="IQE47" s="191"/>
      <c r="IQF47" s="191"/>
      <c r="IQG47" s="191"/>
      <c r="IQH47" s="191"/>
      <c r="IQI47" s="191"/>
      <c r="IQJ47" s="191"/>
      <c r="IQK47" s="191"/>
      <c r="IQL47" s="191"/>
      <c r="IQM47" s="191"/>
      <c r="IQN47" s="191"/>
      <c r="IQO47" s="191"/>
      <c r="IQP47" s="191"/>
      <c r="IQQ47" s="191"/>
      <c r="IQR47" s="191"/>
      <c r="IQS47" s="191"/>
      <c r="IQT47" s="191"/>
      <c r="IQU47" s="191"/>
      <c r="IQV47" s="191"/>
      <c r="IQW47" s="191"/>
      <c r="IQX47" s="191"/>
      <c r="IQY47" s="191"/>
      <c r="IQZ47" s="191"/>
      <c r="IRA47" s="191"/>
      <c r="IRB47" s="191"/>
      <c r="IRC47" s="191"/>
      <c r="IRD47" s="191"/>
      <c r="IRE47" s="191"/>
      <c r="IRF47" s="191"/>
      <c r="IRG47" s="191"/>
      <c r="IRH47" s="191"/>
      <c r="IRI47" s="191"/>
      <c r="IRJ47" s="191"/>
      <c r="IRK47" s="191"/>
      <c r="IRL47" s="191"/>
      <c r="IRM47" s="191"/>
      <c r="IRN47" s="191"/>
      <c r="IRO47" s="191"/>
      <c r="IRP47" s="191"/>
      <c r="IRQ47" s="191"/>
      <c r="IRR47" s="191"/>
      <c r="IRS47" s="191"/>
      <c r="IRT47" s="191"/>
      <c r="IRU47" s="191"/>
      <c r="IRV47" s="191"/>
      <c r="IRW47" s="191"/>
      <c r="IRX47" s="191"/>
      <c r="IRY47" s="191"/>
      <c r="IRZ47" s="191"/>
      <c r="ISA47" s="191"/>
      <c r="ISB47" s="191"/>
      <c r="ISC47" s="191"/>
      <c r="ISD47" s="191"/>
      <c r="ISE47" s="191"/>
      <c r="ISF47" s="191"/>
      <c r="ISG47" s="191"/>
      <c r="ISH47" s="191"/>
      <c r="ISI47" s="191"/>
      <c r="ISJ47" s="191"/>
      <c r="ISK47" s="191"/>
      <c r="ISL47" s="191"/>
      <c r="ISM47" s="191"/>
      <c r="ISN47" s="191"/>
      <c r="ISO47" s="191"/>
      <c r="ISP47" s="191"/>
      <c r="ISQ47" s="191"/>
      <c r="ISR47" s="191"/>
      <c r="ISS47" s="191"/>
      <c r="IST47" s="191"/>
      <c r="ISU47" s="191"/>
      <c r="ISV47" s="191"/>
      <c r="ISW47" s="191"/>
      <c r="ISX47" s="191"/>
      <c r="ISY47" s="191"/>
      <c r="ISZ47" s="191"/>
      <c r="ITA47" s="191"/>
      <c r="ITB47" s="191"/>
      <c r="ITC47" s="191"/>
      <c r="ITD47" s="191"/>
      <c r="ITE47" s="191"/>
      <c r="ITF47" s="191"/>
      <c r="ITG47" s="191"/>
      <c r="ITH47" s="191"/>
      <c r="ITI47" s="191"/>
      <c r="ITJ47" s="191"/>
      <c r="ITK47" s="191"/>
      <c r="ITL47" s="191"/>
      <c r="ITM47" s="191"/>
      <c r="ITN47" s="191"/>
      <c r="ITO47" s="191"/>
      <c r="ITP47" s="191"/>
      <c r="ITQ47" s="191"/>
      <c r="ITR47" s="191"/>
      <c r="ITS47" s="191"/>
      <c r="ITT47" s="191"/>
      <c r="ITU47" s="191"/>
      <c r="ITV47" s="191"/>
      <c r="ITW47" s="191"/>
      <c r="ITX47" s="191"/>
      <c r="ITY47" s="191"/>
      <c r="ITZ47" s="191"/>
      <c r="IUA47" s="191"/>
      <c r="IUB47" s="191"/>
      <c r="IUC47" s="191"/>
      <c r="IUD47" s="191"/>
      <c r="IUE47" s="191"/>
      <c r="IUF47" s="191"/>
      <c r="IUG47" s="191"/>
      <c r="IUH47" s="191"/>
      <c r="IUI47" s="191"/>
      <c r="IUJ47" s="191"/>
      <c r="IUK47" s="191"/>
      <c r="IUL47" s="191"/>
      <c r="IUM47" s="191"/>
      <c r="IUN47" s="191"/>
      <c r="IUO47" s="191"/>
      <c r="IUP47" s="191"/>
      <c r="IUQ47" s="191"/>
      <c r="IUR47" s="191"/>
      <c r="IUS47" s="191"/>
      <c r="IUT47" s="191"/>
      <c r="IUU47" s="191"/>
      <c r="IUV47" s="191"/>
      <c r="IUW47" s="191"/>
      <c r="IUX47" s="191"/>
      <c r="IUY47" s="191"/>
      <c r="IUZ47" s="191"/>
      <c r="IVA47" s="191"/>
      <c r="IVB47" s="191"/>
      <c r="IVC47" s="191"/>
      <c r="IVD47" s="191"/>
      <c r="IVE47" s="191"/>
      <c r="IVF47" s="191"/>
      <c r="IVG47" s="191"/>
      <c r="IVH47" s="191"/>
      <c r="IVI47" s="191"/>
      <c r="IVJ47" s="191"/>
      <c r="IVK47" s="191"/>
      <c r="IVL47" s="191"/>
      <c r="IVM47" s="191"/>
      <c r="IVN47" s="191"/>
      <c r="IVO47" s="191"/>
      <c r="IVP47" s="191"/>
      <c r="IVQ47" s="191"/>
      <c r="IVR47" s="191"/>
      <c r="IVS47" s="191"/>
      <c r="IVT47" s="191"/>
      <c r="IVU47" s="191"/>
      <c r="IVV47" s="191"/>
      <c r="IVW47" s="191"/>
      <c r="IVX47" s="191"/>
      <c r="IVY47" s="191"/>
      <c r="IVZ47" s="191"/>
      <c r="IWA47" s="191"/>
      <c r="IWB47" s="191"/>
      <c r="IWC47" s="191"/>
      <c r="IWD47" s="191"/>
      <c r="IWE47" s="191"/>
      <c r="IWF47" s="191"/>
      <c r="IWG47" s="191"/>
      <c r="IWH47" s="191"/>
      <c r="IWI47" s="191"/>
      <c r="IWJ47" s="191"/>
      <c r="IWK47" s="191"/>
      <c r="IWL47" s="191"/>
      <c r="IWM47" s="191"/>
      <c r="IWN47" s="191"/>
      <c r="IWO47" s="191"/>
      <c r="IWP47" s="191"/>
      <c r="IWQ47" s="191"/>
      <c r="IWR47" s="191"/>
      <c r="IWS47" s="191"/>
      <c r="IWT47" s="191"/>
      <c r="IWU47" s="191"/>
      <c r="IWV47" s="191"/>
      <c r="IWW47" s="191"/>
      <c r="IWX47" s="191"/>
      <c r="IWY47" s="191"/>
      <c r="IWZ47" s="191"/>
      <c r="IXA47" s="191"/>
      <c r="IXB47" s="191"/>
      <c r="IXC47" s="191"/>
      <c r="IXD47" s="191"/>
      <c r="IXE47" s="191"/>
      <c r="IXF47" s="191"/>
      <c r="IXG47" s="191"/>
      <c r="IXH47" s="191"/>
      <c r="IXI47" s="191"/>
      <c r="IXJ47" s="191"/>
      <c r="IXK47" s="191"/>
      <c r="IXL47" s="191"/>
      <c r="IXM47" s="191"/>
      <c r="IXN47" s="191"/>
      <c r="IXO47" s="191"/>
      <c r="IXP47" s="191"/>
      <c r="IXQ47" s="191"/>
      <c r="IXR47" s="191"/>
      <c r="IXS47" s="191"/>
      <c r="IXT47" s="191"/>
      <c r="IXU47" s="191"/>
      <c r="IXV47" s="191"/>
      <c r="IXW47" s="191"/>
      <c r="IXX47" s="191"/>
      <c r="IXY47" s="191"/>
      <c r="IXZ47" s="191"/>
      <c r="IYA47" s="191"/>
      <c r="IYB47" s="191"/>
      <c r="IYC47" s="191"/>
      <c r="IYD47" s="191"/>
      <c r="IYE47" s="191"/>
      <c r="IYF47" s="191"/>
      <c r="IYG47" s="191"/>
      <c r="IYH47" s="191"/>
      <c r="IYI47" s="191"/>
      <c r="IYJ47" s="191"/>
      <c r="IYK47" s="191"/>
      <c r="IYL47" s="191"/>
      <c r="IYM47" s="191"/>
      <c r="IYN47" s="191"/>
      <c r="IYO47" s="191"/>
      <c r="IYP47" s="191"/>
      <c r="IYQ47" s="191"/>
      <c r="IYR47" s="191"/>
      <c r="IYS47" s="191"/>
      <c r="IYT47" s="191"/>
      <c r="IYU47" s="191"/>
      <c r="IYV47" s="191"/>
      <c r="IYW47" s="191"/>
      <c r="IYX47" s="191"/>
      <c r="IYY47" s="191"/>
      <c r="IYZ47" s="191"/>
      <c r="IZA47" s="191"/>
      <c r="IZB47" s="191"/>
      <c r="IZC47" s="191"/>
      <c r="IZD47" s="191"/>
      <c r="IZE47" s="191"/>
      <c r="IZF47" s="191"/>
      <c r="IZG47" s="191"/>
      <c r="IZH47" s="191"/>
      <c r="IZI47" s="191"/>
      <c r="IZJ47" s="191"/>
      <c r="IZK47" s="191"/>
      <c r="IZL47" s="191"/>
      <c r="IZM47" s="191"/>
      <c r="IZN47" s="191"/>
      <c r="IZO47" s="191"/>
      <c r="IZP47" s="191"/>
      <c r="IZQ47" s="191"/>
      <c r="IZR47" s="191"/>
      <c r="IZS47" s="191"/>
      <c r="IZT47" s="191"/>
      <c r="IZU47" s="191"/>
      <c r="IZV47" s="191"/>
      <c r="IZW47" s="191"/>
      <c r="IZX47" s="191"/>
      <c r="IZY47" s="191"/>
      <c r="IZZ47" s="191"/>
      <c r="JAA47" s="191"/>
      <c r="JAB47" s="191"/>
      <c r="JAC47" s="191"/>
      <c r="JAD47" s="191"/>
      <c r="JAE47" s="191"/>
      <c r="JAF47" s="191"/>
      <c r="JAG47" s="191"/>
      <c r="JAH47" s="191"/>
      <c r="JAI47" s="191"/>
      <c r="JAJ47" s="191"/>
      <c r="JAK47" s="191"/>
      <c r="JAL47" s="191"/>
      <c r="JAM47" s="191"/>
      <c r="JAN47" s="191"/>
      <c r="JAO47" s="191"/>
      <c r="JAP47" s="191"/>
      <c r="JAQ47" s="191"/>
      <c r="JAR47" s="191"/>
      <c r="JAS47" s="191"/>
      <c r="JAT47" s="191"/>
      <c r="JAU47" s="191"/>
      <c r="JAV47" s="191"/>
      <c r="JAW47" s="191"/>
      <c r="JAX47" s="191"/>
      <c r="JAY47" s="191"/>
      <c r="JAZ47" s="191"/>
      <c r="JBA47" s="191"/>
      <c r="JBB47" s="191"/>
      <c r="JBC47" s="191"/>
      <c r="JBD47" s="191"/>
      <c r="JBE47" s="191"/>
      <c r="JBF47" s="191"/>
      <c r="JBG47" s="191"/>
      <c r="JBH47" s="191"/>
      <c r="JBI47" s="191"/>
      <c r="JBJ47" s="191"/>
      <c r="JBK47" s="191"/>
      <c r="JBL47" s="191"/>
      <c r="JBM47" s="191"/>
      <c r="JBN47" s="191"/>
      <c r="JBO47" s="191"/>
      <c r="JBP47" s="191"/>
      <c r="JBQ47" s="191"/>
      <c r="JBR47" s="191"/>
      <c r="JBS47" s="191"/>
      <c r="JBT47" s="191"/>
      <c r="JBU47" s="191"/>
      <c r="JBV47" s="191"/>
      <c r="JBW47" s="191"/>
      <c r="JBX47" s="191"/>
      <c r="JBY47" s="191"/>
      <c r="JBZ47" s="191"/>
      <c r="JCA47" s="191"/>
      <c r="JCB47" s="191"/>
      <c r="JCC47" s="191"/>
      <c r="JCD47" s="191"/>
      <c r="JCE47" s="191"/>
      <c r="JCF47" s="191"/>
      <c r="JCG47" s="191"/>
      <c r="JCH47" s="191"/>
      <c r="JCI47" s="191"/>
      <c r="JCJ47" s="191"/>
      <c r="JCK47" s="191"/>
      <c r="JCL47" s="191"/>
      <c r="JCM47" s="191"/>
      <c r="JCN47" s="191"/>
      <c r="JCO47" s="191"/>
      <c r="JCP47" s="191"/>
      <c r="JCQ47" s="191"/>
      <c r="JCR47" s="191"/>
      <c r="JCS47" s="191"/>
      <c r="JCT47" s="191"/>
      <c r="JCU47" s="191"/>
      <c r="JCV47" s="191"/>
      <c r="JCW47" s="191"/>
      <c r="JCX47" s="191"/>
      <c r="JCY47" s="191"/>
      <c r="JCZ47" s="191"/>
      <c r="JDA47" s="191"/>
      <c r="JDB47" s="191"/>
      <c r="JDC47" s="191"/>
      <c r="JDD47" s="191"/>
      <c r="JDE47" s="191"/>
      <c r="JDF47" s="191"/>
      <c r="JDG47" s="191"/>
      <c r="JDH47" s="191"/>
      <c r="JDI47" s="191"/>
      <c r="JDJ47" s="191"/>
      <c r="JDK47" s="191"/>
      <c r="JDL47" s="191"/>
      <c r="JDM47" s="191"/>
      <c r="JDN47" s="191"/>
      <c r="JDO47" s="191"/>
      <c r="JDP47" s="191"/>
      <c r="JDQ47" s="191"/>
      <c r="JDR47" s="191"/>
      <c r="JDS47" s="191"/>
      <c r="JDT47" s="191"/>
      <c r="JDU47" s="191"/>
      <c r="JDV47" s="191"/>
      <c r="JDW47" s="191"/>
      <c r="JDX47" s="191"/>
      <c r="JDY47" s="191"/>
      <c r="JDZ47" s="191"/>
      <c r="JEA47" s="191"/>
      <c r="JEB47" s="191"/>
      <c r="JEC47" s="191"/>
      <c r="JED47" s="191"/>
      <c r="JEE47" s="191"/>
      <c r="JEF47" s="191"/>
      <c r="JEG47" s="191"/>
      <c r="JEH47" s="191"/>
      <c r="JEI47" s="191"/>
      <c r="JEJ47" s="191"/>
      <c r="JEK47" s="191"/>
      <c r="JEL47" s="191"/>
      <c r="JEM47" s="191"/>
      <c r="JEN47" s="191"/>
      <c r="JEO47" s="191"/>
      <c r="JEP47" s="191"/>
      <c r="JEQ47" s="191"/>
      <c r="JER47" s="191"/>
      <c r="JES47" s="191"/>
      <c r="JET47" s="191"/>
      <c r="JEU47" s="191"/>
      <c r="JEV47" s="191"/>
      <c r="JEW47" s="191"/>
      <c r="JEX47" s="191"/>
      <c r="JEY47" s="191"/>
      <c r="JEZ47" s="191"/>
      <c r="JFA47" s="191"/>
      <c r="JFB47" s="191"/>
      <c r="JFC47" s="191"/>
      <c r="JFD47" s="191"/>
      <c r="JFE47" s="191"/>
      <c r="JFF47" s="191"/>
      <c r="JFG47" s="191"/>
      <c r="JFH47" s="191"/>
      <c r="JFI47" s="191"/>
      <c r="JFJ47" s="191"/>
      <c r="JFK47" s="191"/>
      <c r="JFL47" s="191"/>
      <c r="JFM47" s="191"/>
      <c r="JFN47" s="191"/>
      <c r="JFO47" s="191"/>
      <c r="JFP47" s="191"/>
      <c r="JFQ47" s="191"/>
      <c r="JFR47" s="191"/>
      <c r="JFS47" s="191"/>
      <c r="JFT47" s="191"/>
      <c r="JFU47" s="191"/>
      <c r="JFV47" s="191"/>
      <c r="JFW47" s="191"/>
      <c r="JFX47" s="191"/>
      <c r="JFY47" s="191"/>
      <c r="JFZ47" s="191"/>
      <c r="JGA47" s="191"/>
      <c r="JGB47" s="191"/>
      <c r="JGC47" s="191"/>
      <c r="JGD47" s="191"/>
      <c r="JGE47" s="191"/>
      <c r="JGF47" s="191"/>
      <c r="JGG47" s="191"/>
      <c r="JGH47" s="191"/>
      <c r="JGI47" s="191"/>
      <c r="JGJ47" s="191"/>
      <c r="JGK47" s="191"/>
      <c r="JGL47" s="191"/>
      <c r="JGM47" s="191"/>
      <c r="JGN47" s="191"/>
      <c r="JGO47" s="191"/>
      <c r="JGP47" s="191"/>
      <c r="JGQ47" s="191"/>
      <c r="JGR47" s="191"/>
      <c r="JGS47" s="191"/>
      <c r="JGT47" s="191"/>
      <c r="JGU47" s="191"/>
      <c r="JGV47" s="191"/>
      <c r="JGW47" s="191"/>
      <c r="JGX47" s="191"/>
      <c r="JGY47" s="191"/>
      <c r="JGZ47" s="191"/>
      <c r="JHA47" s="191"/>
      <c r="JHB47" s="191"/>
      <c r="JHC47" s="191"/>
      <c r="JHD47" s="191"/>
      <c r="JHE47" s="191"/>
      <c r="JHF47" s="191"/>
      <c r="JHG47" s="191"/>
      <c r="JHH47" s="191"/>
      <c r="JHI47" s="191"/>
      <c r="JHJ47" s="191"/>
      <c r="JHK47" s="191"/>
      <c r="JHL47" s="191"/>
      <c r="JHM47" s="191"/>
      <c r="JHN47" s="191"/>
      <c r="JHO47" s="191"/>
      <c r="JHP47" s="191"/>
      <c r="JHQ47" s="191"/>
      <c r="JHR47" s="191"/>
      <c r="JHS47" s="191"/>
      <c r="JHT47" s="191"/>
      <c r="JHU47" s="191"/>
      <c r="JHV47" s="191"/>
      <c r="JHW47" s="191"/>
      <c r="JHX47" s="191"/>
      <c r="JHY47" s="191"/>
      <c r="JHZ47" s="191"/>
      <c r="JIA47" s="191"/>
      <c r="JIB47" s="191"/>
      <c r="JIC47" s="191"/>
      <c r="JID47" s="191"/>
      <c r="JIE47" s="191"/>
      <c r="JIF47" s="191"/>
      <c r="JIG47" s="191"/>
      <c r="JIH47" s="191"/>
      <c r="JII47" s="191"/>
      <c r="JIJ47" s="191"/>
      <c r="JIK47" s="191"/>
      <c r="JIL47" s="191"/>
      <c r="JIM47" s="191"/>
      <c r="JIN47" s="191"/>
      <c r="JIO47" s="191"/>
      <c r="JIP47" s="191"/>
      <c r="JIQ47" s="191"/>
      <c r="JIR47" s="191"/>
      <c r="JIS47" s="191"/>
      <c r="JIT47" s="191"/>
      <c r="JIU47" s="191"/>
      <c r="JIV47" s="191"/>
      <c r="JIW47" s="191"/>
      <c r="JIX47" s="191"/>
      <c r="JIY47" s="191"/>
      <c r="JIZ47" s="191"/>
      <c r="JJA47" s="191"/>
      <c r="JJB47" s="191"/>
      <c r="JJC47" s="191"/>
      <c r="JJD47" s="191"/>
      <c r="JJE47" s="191"/>
      <c r="JJF47" s="191"/>
      <c r="JJG47" s="191"/>
      <c r="JJH47" s="191"/>
      <c r="JJI47" s="191"/>
      <c r="JJJ47" s="191"/>
      <c r="JJK47" s="191"/>
      <c r="JJL47" s="191"/>
      <c r="JJM47" s="191"/>
      <c r="JJN47" s="191"/>
      <c r="JJO47" s="191"/>
      <c r="JJP47" s="191"/>
      <c r="JJQ47" s="191"/>
      <c r="JJR47" s="191"/>
      <c r="JJS47" s="191"/>
      <c r="JJT47" s="191"/>
      <c r="JJU47" s="191"/>
      <c r="JJV47" s="191"/>
      <c r="JJW47" s="191"/>
      <c r="JJX47" s="191"/>
      <c r="JJY47" s="191"/>
      <c r="JJZ47" s="191"/>
      <c r="JKA47" s="191"/>
      <c r="JKB47" s="191"/>
      <c r="JKC47" s="191"/>
      <c r="JKD47" s="191"/>
      <c r="JKE47" s="191"/>
      <c r="JKF47" s="191"/>
      <c r="JKG47" s="191"/>
      <c r="JKH47" s="191"/>
      <c r="JKI47" s="191"/>
      <c r="JKJ47" s="191"/>
      <c r="JKK47" s="191"/>
      <c r="JKL47" s="191"/>
      <c r="JKM47" s="191"/>
      <c r="JKN47" s="191"/>
      <c r="JKO47" s="191"/>
      <c r="JKP47" s="191"/>
      <c r="JKQ47" s="191"/>
      <c r="JKR47" s="191"/>
      <c r="JKS47" s="191"/>
      <c r="JKT47" s="191"/>
      <c r="JKU47" s="191"/>
      <c r="JKV47" s="191"/>
      <c r="JKW47" s="191"/>
      <c r="JKX47" s="191"/>
      <c r="JKY47" s="191"/>
      <c r="JKZ47" s="191"/>
      <c r="JLA47" s="191"/>
      <c r="JLB47" s="191"/>
      <c r="JLC47" s="191"/>
      <c r="JLD47" s="191"/>
      <c r="JLE47" s="191"/>
      <c r="JLF47" s="191"/>
      <c r="JLG47" s="191"/>
      <c r="JLH47" s="191"/>
      <c r="JLI47" s="191"/>
      <c r="JLJ47" s="191"/>
      <c r="JLK47" s="191"/>
      <c r="JLL47" s="191"/>
      <c r="JLM47" s="191"/>
      <c r="JLN47" s="191"/>
      <c r="JLO47" s="191"/>
      <c r="JLP47" s="191"/>
      <c r="JLQ47" s="191"/>
      <c r="JLR47" s="191"/>
      <c r="JLS47" s="191"/>
      <c r="JLT47" s="191"/>
      <c r="JLU47" s="191"/>
      <c r="JLV47" s="191"/>
      <c r="JLW47" s="191"/>
      <c r="JLX47" s="191"/>
      <c r="JLY47" s="191"/>
      <c r="JLZ47" s="191"/>
      <c r="JMA47" s="191"/>
      <c r="JMB47" s="191"/>
      <c r="JMC47" s="191"/>
      <c r="JMD47" s="191"/>
      <c r="JME47" s="191"/>
      <c r="JMF47" s="191"/>
      <c r="JMG47" s="191"/>
      <c r="JMH47" s="191"/>
      <c r="JMI47" s="191"/>
      <c r="JMJ47" s="191"/>
      <c r="JMK47" s="191"/>
      <c r="JML47" s="191"/>
      <c r="JMM47" s="191"/>
      <c r="JMN47" s="191"/>
      <c r="JMO47" s="191"/>
      <c r="JMP47" s="191"/>
      <c r="JMQ47" s="191"/>
      <c r="JMR47" s="191"/>
      <c r="JMS47" s="191"/>
      <c r="JMT47" s="191"/>
      <c r="JMU47" s="191"/>
      <c r="JMV47" s="191"/>
      <c r="JMW47" s="191"/>
      <c r="JMX47" s="191"/>
      <c r="JMY47" s="191"/>
      <c r="JMZ47" s="191"/>
      <c r="JNA47" s="191"/>
      <c r="JNB47" s="191"/>
      <c r="JNC47" s="191"/>
      <c r="JND47" s="191"/>
      <c r="JNE47" s="191"/>
      <c r="JNF47" s="191"/>
      <c r="JNG47" s="191"/>
      <c r="JNH47" s="191"/>
      <c r="JNI47" s="191"/>
      <c r="JNJ47" s="191"/>
      <c r="JNK47" s="191"/>
      <c r="JNL47" s="191"/>
      <c r="JNM47" s="191"/>
      <c r="JNN47" s="191"/>
      <c r="JNO47" s="191"/>
      <c r="JNP47" s="191"/>
      <c r="JNQ47" s="191"/>
      <c r="JNR47" s="191"/>
      <c r="JNS47" s="191"/>
      <c r="JNT47" s="191"/>
      <c r="JNU47" s="191"/>
      <c r="JNV47" s="191"/>
      <c r="JNW47" s="191"/>
      <c r="JNX47" s="191"/>
      <c r="JNY47" s="191"/>
      <c r="JNZ47" s="191"/>
      <c r="JOA47" s="191"/>
      <c r="JOB47" s="191"/>
      <c r="JOC47" s="191"/>
      <c r="JOD47" s="191"/>
      <c r="JOE47" s="191"/>
      <c r="JOF47" s="191"/>
      <c r="JOG47" s="191"/>
      <c r="JOH47" s="191"/>
      <c r="JOI47" s="191"/>
      <c r="JOJ47" s="191"/>
      <c r="JOK47" s="191"/>
      <c r="JOL47" s="191"/>
      <c r="JOM47" s="191"/>
      <c r="JON47" s="191"/>
      <c r="JOO47" s="191"/>
      <c r="JOP47" s="191"/>
      <c r="JOQ47" s="191"/>
      <c r="JOR47" s="191"/>
      <c r="JOS47" s="191"/>
      <c r="JOT47" s="191"/>
      <c r="JOU47" s="191"/>
      <c r="JOV47" s="191"/>
      <c r="JOW47" s="191"/>
      <c r="JOX47" s="191"/>
      <c r="JOY47" s="191"/>
      <c r="JOZ47" s="191"/>
      <c r="JPA47" s="191"/>
      <c r="JPB47" s="191"/>
      <c r="JPC47" s="191"/>
      <c r="JPD47" s="191"/>
      <c r="JPE47" s="191"/>
      <c r="JPF47" s="191"/>
      <c r="JPG47" s="191"/>
      <c r="JPH47" s="191"/>
      <c r="JPI47" s="191"/>
      <c r="JPJ47" s="191"/>
      <c r="JPK47" s="191"/>
      <c r="JPL47" s="191"/>
      <c r="JPM47" s="191"/>
      <c r="JPN47" s="191"/>
      <c r="JPO47" s="191"/>
      <c r="JPP47" s="191"/>
      <c r="JPQ47" s="191"/>
      <c r="JPR47" s="191"/>
      <c r="JPS47" s="191"/>
      <c r="JPT47" s="191"/>
      <c r="JPU47" s="191"/>
      <c r="JPV47" s="191"/>
      <c r="JPW47" s="191"/>
      <c r="JPX47" s="191"/>
      <c r="JPY47" s="191"/>
      <c r="JPZ47" s="191"/>
      <c r="JQA47" s="191"/>
      <c r="JQB47" s="191"/>
      <c r="JQC47" s="191"/>
      <c r="JQD47" s="191"/>
      <c r="JQE47" s="191"/>
      <c r="JQF47" s="191"/>
      <c r="JQG47" s="191"/>
      <c r="JQH47" s="191"/>
      <c r="JQI47" s="191"/>
      <c r="JQJ47" s="191"/>
      <c r="JQK47" s="191"/>
      <c r="JQL47" s="191"/>
      <c r="JQM47" s="191"/>
      <c r="JQN47" s="191"/>
      <c r="JQO47" s="191"/>
      <c r="JQP47" s="191"/>
      <c r="JQQ47" s="191"/>
      <c r="JQR47" s="191"/>
      <c r="JQS47" s="191"/>
      <c r="JQT47" s="191"/>
      <c r="JQU47" s="191"/>
      <c r="JQV47" s="191"/>
      <c r="JQW47" s="191"/>
      <c r="JQX47" s="191"/>
      <c r="JQY47" s="191"/>
      <c r="JQZ47" s="191"/>
      <c r="JRA47" s="191"/>
      <c r="JRB47" s="191"/>
      <c r="JRC47" s="191"/>
      <c r="JRD47" s="191"/>
      <c r="JRE47" s="191"/>
      <c r="JRF47" s="191"/>
      <c r="JRG47" s="191"/>
      <c r="JRH47" s="191"/>
      <c r="JRI47" s="191"/>
      <c r="JRJ47" s="191"/>
      <c r="JRK47" s="191"/>
      <c r="JRL47" s="191"/>
      <c r="JRM47" s="191"/>
      <c r="JRN47" s="191"/>
      <c r="JRO47" s="191"/>
      <c r="JRP47" s="191"/>
      <c r="JRQ47" s="191"/>
      <c r="JRR47" s="191"/>
      <c r="JRS47" s="191"/>
      <c r="JRT47" s="191"/>
      <c r="JRU47" s="191"/>
      <c r="JRV47" s="191"/>
      <c r="JRW47" s="191"/>
      <c r="JRX47" s="191"/>
      <c r="JRY47" s="191"/>
      <c r="JRZ47" s="191"/>
      <c r="JSA47" s="191"/>
      <c r="JSB47" s="191"/>
      <c r="JSC47" s="191"/>
      <c r="JSD47" s="191"/>
      <c r="JSE47" s="191"/>
      <c r="JSF47" s="191"/>
      <c r="JSG47" s="191"/>
      <c r="JSH47" s="191"/>
      <c r="JSI47" s="191"/>
      <c r="JSJ47" s="191"/>
      <c r="JSK47" s="191"/>
      <c r="JSL47" s="191"/>
      <c r="JSM47" s="191"/>
      <c r="JSN47" s="191"/>
      <c r="JSO47" s="191"/>
      <c r="JSP47" s="191"/>
      <c r="JSQ47" s="191"/>
      <c r="JSR47" s="191"/>
      <c r="JSS47" s="191"/>
      <c r="JST47" s="191"/>
      <c r="JSU47" s="191"/>
      <c r="JSV47" s="191"/>
      <c r="JSW47" s="191"/>
      <c r="JSX47" s="191"/>
      <c r="JSY47" s="191"/>
      <c r="JSZ47" s="191"/>
      <c r="JTA47" s="191"/>
      <c r="JTB47" s="191"/>
      <c r="JTC47" s="191"/>
      <c r="JTD47" s="191"/>
      <c r="JTE47" s="191"/>
      <c r="JTF47" s="191"/>
      <c r="JTG47" s="191"/>
      <c r="JTH47" s="191"/>
      <c r="JTI47" s="191"/>
      <c r="JTJ47" s="191"/>
      <c r="JTK47" s="191"/>
      <c r="JTL47" s="191"/>
      <c r="JTM47" s="191"/>
      <c r="JTN47" s="191"/>
      <c r="JTO47" s="191"/>
      <c r="JTP47" s="191"/>
      <c r="JTQ47" s="191"/>
      <c r="JTR47" s="191"/>
      <c r="JTS47" s="191"/>
      <c r="JTT47" s="191"/>
      <c r="JTU47" s="191"/>
      <c r="JTV47" s="191"/>
      <c r="JTW47" s="191"/>
      <c r="JTX47" s="191"/>
      <c r="JTY47" s="191"/>
      <c r="JTZ47" s="191"/>
      <c r="JUA47" s="191"/>
      <c r="JUB47" s="191"/>
      <c r="JUC47" s="191"/>
      <c r="JUD47" s="191"/>
      <c r="JUE47" s="191"/>
      <c r="JUF47" s="191"/>
      <c r="JUG47" s="191"/>
      <c r="JUH47" s="191"/>
      <c r="JUI47" s="191"/>
      <c r="JUJ47" s="191"/>
      <c r="JUK47" s="191"/>
      <c r="JUL47" s="191"/>
      <c r="JUM47" s="191"/>
      <c r="JUN47" s="191"/>
      <c r="JUO47" s="191"/>
      <c r="JUP47" s="191"/>
      <c r="JUQ47" s="191"/>
      <c r="JUR47" s="191"/>
      <c r="JUS47" s="191"/>
      <c r="JUT47" s="191"/>
      <c r="JUU47" s="191"/>
      <c r="JUV47" s="191"/>
      <c r="JUW47" s="191"/>
      <c r="JUX47" s="191"/>
      <c r="JUY47" s="191"/>
      <c r="JUZ47" s="191"/>
      <c r="JVA47" s="191"/>
      <c r="JVB47" s="191"/>
      <c r="JVC47" s="191"/>
      <c r="JVD47" s="191"/>
      <c r="JVE47" s="191"/>
      <c r="JVF47" s="191"/>
      <c r="JVG47" s="191"/>
      <c r="JVH47" s="191"/>
      <c r="JVI47" s="191"/>
      <c r="JVJ47" s="191"/>
      <c r="JVK47" s="191"/>
      <c r="JVL47" s="191"/>
      <c r="JVM47" s="191"/>
      <c r="JVN47" s="191"/>
      <c r="JVO47" s="191"/>
      <c r="JVP47" s="191"/>
      <c r="JVQ47" s="191"/>
      <c r="JVR47" s="191"/>
      <c r="JVS47" s="191"/>
      <c r="JVT47" s="191"/>
      <c r="JVU47" s="191"/>
      <c r="JVV47" s="191"/>
      <c r="JVW47" s="191"/>
      <c r="JVX47" s="191"/>
      <c r="JVY47" s="191"/>
      <c r="JVZ47" s="191"/>
      <c r="JWA47" s="191"/>
      <c r="JWB47" s="191"/>
      <c r="JWC47" s="191"/>
      <c r="JWD47" s="191"/>
      <c r="JWE47" s="191"/>
      <c r="JWF47" s="191"/>
      <c r="JWG47" s="191"/>
      <c r="JWH47" s="191"/>
      <c r="JWI47" s="191"/>
      <c r="JWJ47" s="191"/>
      <c r="JWK47" s="191"/>
      <c r="JWL47" s="191"/>
      <c r="JWM47" s="191"/>
      <c r="JWN47" s="191"/>
      <c r="JWO47" s="191"/>
      <c r="JWP47" s="191"/>
      <c r="JWQ47" s="191"/>
      <c r="JWR47" s="191"/>
      <c r="JWS47" s="191"/>
      <c r="JWT47" s="191"/>
      <c r="JWU47" s="191"/>
      <c r="JWV47" s="191"/>
      <c r="JWW47" s="191"/>
      <c r="JWX47" s="191"/>
      <c r="JWY47" s="191"/>
      <c r="JWZ47" s="191"/>
      <c r="JXA47" s="191"/>
      <c r="JXB47" s="191"/>
      <c r="JXC47" s="191"/>
      <c r="JXD47" s="191"/>
      <c r="JXE47" s="191"/>
      <c r="JXF47" s="191"/>
      <c r="JXG47" s="191"/>
      <c r="JXH47" s="191"/>
      <c r="JXI47" s="191"/>
      <c r="JXJ47" s="191"/>
      <c r="JXK47" s="191"/>
      <c r="JXL47" s="191"/>
      <c r="JXM47" s="191"/>
      <c r="JXN47" s="191"/>
      <c r="JXO47" s="191"/>
      <c r="JXP47" s="191"/>
      <c r="JXQ47" s="191"/>
      <c r="JXR47" s="191"/>
      <c r="JXS47" s="191"/>
      <c r="JXT47" s="191"/>
      <c r="JXU47" s="191"/>
      <c r="JXV47" s="191"/>
      <c r="JXW47" s="191"/>
      <c r="JXX47" s="191"/>
      <c r="JXY47" s="191"/>
      <c r="JXZ47" s="191"/>
      <c r="JYA47" s="191"/>
      <c r="JYB47" s="191"/>
      <c r="JYC47" s="191"/>
      <c r="JYD47" s="191"/>
      <c r="JYE47" s="191"/>
      <c r="JYF47" s="191"/>
      <c r="JYG47" s="191"/>
      <c r="JYH47" s="191"/>
      <c r="JYI47" s="191"/>
      <c r="JYJ47" s="191"/>
      <c r="JYK47" s="191"/>
      <c r="JYL47" s="191"/>
      <c r="JYM47" s="191"/>
      <c r="JYN47" s="191"/>
      <c r="JYO47" s="191"/>
      <c r="JYP47" s="191"/>
      <c r="JYQ47" s="191"/>
      <c r="JYR47" s="191"/>
      <c r="JYS47" s="191"/>
      <c r="JYT47" s="191"/>
      <c r="JYU47" s="191"/>
      <c r="JYV47" s="191"/>
      <c r="JYW47" s="191"/>
      <c r="JYX47" s="191"/>
      <c r="JYY47" s="191"/>
      <c r="JYZ47" s="191"/>
      <c r="JZA47" s="191"/>
      <c r="JZB47" s="191"/>
      <c r="JZC47" s="191"/>
      <c r="JZD47" s="191"/>
      <c r="JZE47" s="191"/>
      <c r="JZF47" s="191"/>
      <c r="JZG47" s="191"/>
      <c r="JZH47" s="191"/>
      <c r="JZI47" s="191"/>
      <c r="JZJ47" s="191"/>
      <c r="JZK47" s="191"/>
      <c r="JZL47" s="191"/>
      <c r="JZM47" s="191"/>
      <c r="JZN47" s="191"/>
      <c r="JZO47" s="191"/>
      <c r="JZP47" s="191"/>
      <c r="JZQ47" s="191"/>
      <c r="JZR47" s="191"/>
      <c r="JZS47" s="191"/>
      <c r="JZT47" s="191"/>
      <c r="JZU47" s="191"/>
      <c r="JZV47" s="191"/>
      <c r="JZW47" s="191"/>
      <c r="JZX47" s="191"/>
      <c r="JZY47" s="191"/>
      <c r="JZZ47" s="191"/>
      <c r="KAA47" s="191"/>
      <c r="KAB47" s="191"/>
      <c r="KAC47" s="191"/>
      <c r="KAD47" s="191"/>
      <c r="KAE47" s="191"/>
      <c r="KAF47" s="191"/>
      <c r="KAG47" s="191"/>
      <c r="KAH47" s="191"/>
      <c r="KAI47" s="191"/>
      <c r="KAJ47" s="191"/>
      <c r="KAK47" s="191"/>
      <c r="KAL47" s="191"/>
      <c r="KAM47" s="191"/>
      <c r="KAN47" s="191"/>
      <c r="KAO47" s="191"/>
      <c r="KAP47" s="191"/>
      <c r="KAQ47" s="191"/>
      <c r="KAR47" s="191"/>
      <c r="KAS47" s="191"/>
      <c r="KAT47" s="191"/>
      <c r="KAU47" s="191"/>
      <c r="KAV47" s="191"/>
      <c r="KAW47" s="191"/>
      <c r="KAX47" s="191"/>
      <c r="KAY47" s="191"/>
      <c r="KAZ47" s="191"/>
      <c r="KBA47" s="191"/>
      <c r="KBB47" s="191"/>
      <c r="KBC47" s="191"/>
      <c r="KBD47" s="191"/>
      <c r="KBE47" s="191"/>
      <c r="KBF47" s="191"/>
      <c r="KBG47" s="191"/>
      <c r="KBH47" s="191"/>
      <c r="KBI47" s="191"/>
      <c r="KBJ47" s="191"/>
      <c r="KBK47" s="191"/>
      <c r="KBL47" s="191"/>
      <c r="KBM47" s="191"/>
      <c r="KBN47" s="191"/>
      <c r="KBO47" s="191"/>
      <c r="KBP47" s="191"/>
      <c r="KBQ47" s="191"/>
      <c r="KBR47" s="191"/>
      <c r="KBS47" s="191"/>
      <c r="KBT47" s="191"/>
      <c r="KBU47" s="191"/>
      <c r="KBV47" s="191"/>
      <c r="KBW47" s="191"/>
      <c r="KBX47" s="191"/>
      <c r="KBY47" s="191"/>
      <c r="KBZ47" s="191"/>
      <c r="KCA47" s="191"/>
      <c r="KCB47" s="191"/>
      <c r="KCC47" s="191"/>
      <c r="KCD47" s="191"/>
      <c r="KCE47" s="191"/>
      <c r="KCF47" s="191"/>
      <c r="KCG47" s="191"/>
      <c r="KCH47" s="191"/>
      <c r="KCI47" s="191"/>
      <c r="KCJ47" s="191"/>
      <c r="KCK47" s="191"/>
      <c r="KCL47" s="191"/>
      <c r="KCM47" s="191"/>
      <c r="KCN47" s="191"/>
      <c r="KCO47" s="191"/>
      <c r="KCP47" s="191"/>
      <c r="KCQ47" s="191"/>
      <c r="KCR47" s="191"/>
      <c r="KCS47" s="191"/>
      <c r="KCT47" s="191"/>
      <c r="KCU47" s="191"/>
      <c r="KCV47" s="191"/>
      <c r="KCW47" s="191"/>
      <c r="KCX47" s="191"/>
      <c r="KCY47" s="191"/>
      <c r="KCZ47" s="191"/>
      <c r="KDA47" s="191"/>
      <c r="KDB47" s="191"/>
      <c r="KDC47" s="191"/>
      <c r="KDD47" s="191"/>
      <c r="KDE47" s="191"/>
      <c r="KDF47" s="191"/>
      <c r="KDG47" s="191"/>
      <c r="KDH47" s="191"/>
      <c r="KDI47" s="191"/>
      <c r="KDJ47" s="191"/>
      <c r="KDK47" s="191"/>
      <c r="KDL47" s="191"/>
      <c r="KDM47" s="191"/>
      <c r="KDN47" s="191"/>
      <c r="KDO47" s="191"/>
      <c r="KDP47" s="191"/>
      <c r="KDQ47" s="191"/>
      <c r="KDR47" s="191"/>
      <c r="KDS47" s="191"/>
      <c r="KDT47" s="191"/>
      <c r="KDU47" s="191"/>
      <c r="KDV47" s="191"/>
      <c r="KDW47" s="191"/>
      <c r="KDX47" s="191"/>
      <c r="KDY47" s="191"/>
      <c r="KDZ47" s="191"/>
      <c r="KEA47" s="191"/>
      <c r="KEB47" s="191"/>
      <c r="KEC47" s="191"/>
      <c r="KED47" s="191"/>
      <c r="KEE47" s="191"/>
      <c r="KEF47" s="191"/>
      <c r="KEG47" s="191"/>
      <c r="KEH47" s="191"/>
      <c r="KEI47" s="191"/>
      <c r="KEJ47" s="191"/>
      <c r="KEK47" s="191"/>
      <c r="KEL47" s="191"/>
      <c r="KEM47" s="191"/>
      <c r="KEN47" s="191"/>
      <c r="KEO47" s="191"/>
      <c r="KEP47" s="191"/>
      <c r="KEQ47" s="191"/>
      <c r="KER47" s="191"/>
      <c r="KES47" s="191"/>
      <c r="KET47" s="191"/>
      <c r="KEU47" s="191"/>
      <c r="KEV47" s="191"/>
      <c r="KEW47" s="191"/>
      <c r="KEX47" s="191"/>
      <c r="KEY47" s="191"/>
      <c r="KEZ47" s="191"/>
      <c r="KFA47" s="191"/>
      <c r="KFB47" s="191"/>
      <c r="KFC47" s="191"/>
      <c r="KFD47" s="191"/>
      <c r="KFE47" s="191"/>
      <c r="KFF47" s="191"/>
      <c r="KFG47" s="191"/>
      <c r="KFH47" s="191"/>
      <c r="KFI47" s="191"/>
      <c r="KFJ47" s="191"/>
      <c r="KFK47" s="191"/>
      <c r="KFL47" s="191"/>
      <c r="KFM47" s="191"/>
      <c r="KFN47" s="191"/>
      <c r="KFO47" s="191"/>
      <c r="KFP47" s="191"/>
      <c r="KFQ47" s="191"/>
      <c r="KFR47" s="191"/>
      <c r="KFS47" s="191"/>
      <c r="KFT47" s="191"/>
      <c r="KFU47" s="191"/>
      <c r="KFV47" s="191"/>
      <c r="KFW47" s="191"/>
      <c r="KFX47" s="191"/>
      <c r="KFY47" s="191"/>
      <c r="KFZ47" s="191"/>
      <c r="KGA47" s="191"/>
      <c r="KGB47" s="191"/>
      <c r="KGC47" s="191"/>
      <c r="KGD47" s="191"/>
      <c r="KGE47" s="191"/>
      <c r="KGF47" s="191"/>
      <c r="KGG47" s="191"/>
      <c r="KGH47" s="191"/>
      <c r="KGI47" s="191"/>
      <c r="KGJ47" s="191"/>
      <c r="KGK47" s="191"/>
      <c r="KGL47" s="191"/>
      <c r="KGM47" s="191"/>
      <c r="KGN47" s="191"/>
      <c r="KGO47" s="191"/>
      <c r="KGP47" s="191"/>
      <c r="KGQ47" s="191"/>
      <c r="KGR47" s="191"/>
      <c r="KGS47" s="191"/>
      <c r="KGT47" s="191"/>
      <c r="KGU47" s="191"/>
      <c r="KGV47" s="191"/>
      <c r="KGW47" s="191"/>
      <c r="KGX47" s="191"/>
      <c r="KGY47" s="191"/>
      <c r="KGZ47" s="191"/>
      <c r="KHA47" s="191"/>
      <c r="KHB47" s="191"/>
      <c r="KHC47" s="191"/>
      <c r="KHD47" s="191"/>
      <c r="KHE47" s="191"/>
      <c r="KHF47" s="191"/>
      <c r="KHG47" s="191"/>
      <c r="KHH47" s="191"/>
      <c r="KHI47" s="191"/>
      <c r="KHJ47" s="191"/>
      <c r="KHK47" s="191"/>
      <c r="KHL47" s="191"/>
      <c r="KHM47" s="191"/>
      <c r="KHN47" s="191"/>
      <c r="KHO47" s="191"/>
      <c r="KHP47" s="191"/>
      <c r="KHQ47" s="191"/>
      <c r="KHR47" s="191"/>
      <c r="KHS47" s="191"/>
      <c r="KHT47" s="191"/>
      <c r="KHU47" s="191"/>
      <c r="KHV47" s="191"/>
      <c r="KHW47" s="191"/>
      <c r="KHX47" s="191"/>
      <c r="KHY47" s="191"/>
      <c r="KHZ47" s="191"/>
      <c r="KIA47" s="191"/>
      <c r="KIB47" s="191"/>
      <c r="KIC47" s="191"/>
      <c r="KID47" s="191"/>
      <c r="KIE47" s="191"/>
      <c r="KIF47" s="191"/>
      <c r="KIG47" s="191"/>
      <c r="KIH47" s="191"/>
      <c r="KII47" s="191"/>
      <c r="KIJ47" s="191"/>
      <c r="KIK47" s="191"/>
      <c r="KIL47" s="191"/>
      <c r="KIM47" s="191"/>
      <c r="KIN47" s="191"/>
      <c r="KIO47" s="191"/>
      <c r="KIP47" s="191"/>
      <c r="KIQ47" s="191"/>
      <c r="KIR47" s="191"/>
      <c r="KIS47" s="191"/>
      <c r="KIT47" s="191"/>
      <c r="KIU47" s="191"/>
      <c r="KIV47" s="191"/>
      <c r="KIW47" s="191"/>
      <c r="KIX47" s="191"/>
      <c r="KIY47" s="191"/>
      <c r="KIZ47" s="191"/>
      <c r="KJA47" s="191"/>
      <c r="KJB47" s="191"/>
      <c r="KJC47" s="191"/>
      <c r="KJD47" s="191"/>
      <c r="KJE47" s="191"/>
      <c r="KJF47" s="191"/>
      <c r="KJG47" s="191"/>
      <c r="KJH47" s="191"/>
      <c r="KJI47" s="191"/>
      <c r="KJJ47" s="191"/>
      <c r="KJK47" s="191"/>
      <c r="KJL47" s="191"/>
      <c r="KJM47" s="191"/>
      <c r="KJN47" s="191"/>
      <c r="KJO47" s="191"/>
      <c r="KJP47" s="191"/>
      <c r="KJQ47" s="191"/>
      <c r="KJR47" s="191"/>
      <c r="KJS47" s="191"/>
      <c r="KJT47" s="191"/>
      <c r="KJU47" s="191"/>
      <c r="KJV47" s="191"/>
      <c r="KJW47" s="191"/>
      <c r="KJX47" s="191"/>
      <c r="KJY47" s="191"/>
      <c r="KJZ47" s="191"/>
      <c r="KKA47" s="191"/>
      <c r="KKB47" s="191"/>
      <c r="KKC47" s="191"/>
      <c r="KKD47" s="191"/>
      <c r="KKE47" s="191"/>
      <c r="KKF47" s="191"/>
      <c r="KKG47" s="191"/>
      <c r="KKH47" s="191"/>
      <c r="KKI47" s="191"/>
      <c r="KKJ47" s="191"/>
      <c r="KKK47" s="191"/>
      <c r="KKL47" s="191"/>
      <c r="KKM47" s="191"/>
      <c r="KKN47" s="191"/>
      <c r="KKO47" s="191"/>
      <c r="KKP47" s="191"/>
      <c r="KKQ47" s="191"/>
      <c r="KKR47" s="191"/>
      <c r="KKS47" s="191"/>
      <c r="KKT47" s="191"/>
      <c r="KKU47" s="191"/>
      <c r="KKV47" s="191"/>
      <c r="KKW47" s="191"/>
      <c r="KKX47" s="191"/>
      <c r="KKY47" s="191"/>
      <c r="KKZ47" s="191"/>
      <c r="KLA47" s="191"/>
      <c r="KLB47" s="191"/>
      <c r="KLC47" s="191"/>
      <c r="KLD47" s="191"/>
      <c r="KLE47" s="191"/>
      <c r="KLF47" s="191"/>
      <c r="KLG47" s="191"/>
      <c r="KLH47" s="191"/>
      <c r="KLI47" s="191"/>
      <c r="KLJ47" s="191"/>
      <c r="KLK47" s="191"/>
      <c r="KLL47" s="191"/>
      <c r="KLM47" s="191"/>
      <c r="KLN47" s="191"/>
      <c r="KLO47" s="191"/>
      <c r="KLP47" s="191"/>
      <c r="KLQ47" s="191"/>
      <c r="KLR47" s="191"/>
      <c r="KLS47" s="191"/>
      <c r="KLT47" s="191"/>
      <c r="KLU47" s="191"/>
      <c r="KLV47" s="191"/>
      <c r="KLW47" s="191"/>
      <c r="KLX47" s="191"/>
      <c r="KLY47" s="191"/>
      <c r="KLZ47" s="191"/>
      <c r="KMA47" s="191"/>
      <c r="KMB47" s="191"/>
      <c r="KMC47" s="191"/>
      <c r="KMD47" s="191"/>
      <c r="KME47" s="191"/>
      <c r="KMF47" s="191"/>
      <c r="KMG47" s="191"/>
      <c r="KMH47" s="191"/>
      <c r="KMI47" s="191"/>
      <c r="KMJ47" s="191"/>
      <c r="KMK47" s="191"/>
      <c r="KML47" s="191"/>
      <c r="KMM47" s="191"/>
      <c r="KMN47" s="191"/>
      <c r="KMO47" s="191"/>
      <c r="KMP47" s="191"/>
      <c r="KMQ47" s="191"/>
      <c r="KMR47" s="191"/>
      <c r="KMS47" s="191"/>
      <c r="KMT47" s="191"/>
      <c r="KMU47" s="191"/>
      <c r="KMV47" s="191"/>
      <c r="KMW47" s="191"/>
      <c r="KMX47" s="191"/>
      <c r="KMY47" s="191"/>
      <c r="KMZ47" s="191"/>
      <c r="KNA47" s="191"/>
      <c r="KNB47" s="191"/>
      <c r="KNC47" s="191"/>
      <c r="KND47" s="191"/>
      <c r="KNE47" s="191"/>
      <c r="KNF47" s="191"/>
      <c r="KNG47" s="191"/>
      <c r="KNH47" s="191"/>
      <c r="KNI47" s="191"/>
      <c r="KNJ47" s="191"/>
      <c r="KNK47" s="191"/>
      <c r="KNL47" s="191"/>
      <c r="KNM47" s="191"/>
      <c r="KNN47" s="191"/>
      <c r="KNO47" s="191"/>
      <c r="KNP47" s="191"/>
      <c r="KNQ47" s="191"/>
      <c r="KNR47" s="191"/>
      <c r="KNS47" s="191"/>
      <c r="KNT47" s="191"/>
      <c r="KNU47" s="191"/>
      <c r="KNV47" s="191"/>
      <c r="KNW47" s="191"/>
      <c r="KNX47" s="191"/>
      <c r="KNY47" s="191"/>
      <c r="KNZ47" s="191"/>
      <c r="KOA47" s="191"/>
      <c r="KOB47" s="191"/>
      <c r="KOC47" s="191"/>
      <c r="KOD47" s="191"/>
      <c r="KOE47" s="191"/>
      <c r="KOF47" s="191"/>
      <c r="KOG47" s="191"/>
      <c r="KOH47" s="191"/>
      <c r="KOI47" s="191"/>
      <c r="KOJ47" s="191"/>
      <c r="KOK47" s="191"/>
      <c r="KOL47" s="191"/>
      <c r="KOM47" s="191"/>
      <c r="KON47" s="191"/>
      <c r="KOO47" s="191"/>
      <c r="KOP47" s="191"/>
      <c r="KOQ47" s="191"/>
      <c r="KOR47" s="191"/>
      <c r="KOS47" s="191"/>
      <c r="KOT47" s="191"/>
      <c r="KOU47" s="191"/>
      <c r="KOV47" s="191"/>
      <c r="KOW47" s="191"/>
      <c r="KOX47" s="191"/>
      <c r="KOY47" s="191"/>
      <c r="KOZ47" s="191"/>
      <c r="KPA47" s="191"/>
      <c r="KPB47" s="191"/>
      <c r="KPC47" s="191"/>
      <c r="KPD47" s="191"/>
      <c r="KPE47" s="191"/>
      <c r="KPF47" s="191"/>
      <c r="KPG47" s="191"/>
      <c r="KPH47" s="191"/>
      <c r="KPI47" s="191"/>
      <c r="KPJ47" s="191"/>
      <c r="KPK47" s="191"/>
      <c r="KPL47" s="191"/>
      <c r="KPM47" s="191"/>
      <c r="KPN47" s="191"/>
      <c r="KPO47" s="191"/>
      <c r="KPP47" s="191"/>
      <c r="KPQ47" s="191"/>
      <c r="KPR47" s="191"/>
      <c r="KPS47" s="191"/>
      <c r="KPT47" s="191"/>
      <c r="KPU47" s="191"/>
      <c r="KPV47" s="191"/>
      <c r="KPW47" s="191"/>
      <c r="KPX47" s="191"/>
      <c r="KPY47" s="191"/>
      <c r="KPZ47" s="191"/>
      <c r="KQA47" s="191"/>
      <c r="KQB47" s="191"/>
      <c r="KQC47" s="191"/>
      <c r="KQD47" s="191"/>
      <c r="KQE47" s="191"/>
      <c r="KQF47" s="191"/>
      <c r="KQG47" s="191"/>
      <c r="KQH47" s="191"/>
      <c r="KQI47" s="191"/>
      <c r="KQJ47" s="191"/>
      <c r="KQK47" s="191"/>
      <c r="KQL47" s="191"/>
      <c r="KQM47" s="191"/>
      <c r="KQN47" s="191"/>
      <c r="KQO47" s="191"/>
      <c r="KQP47" s="191"/>
      <c r="KQQ47" s="191"/>
      <c r="KQR47" s="191"/>
      <c r="KQS47" s="191"/>
      <c r="KQT47" s="191"/>
      <c r="KQU47" s="191"/>
      <c r="KQV47" s="191"/>
      <c r="KQW47" s="191"/>
      <c r="KQX47" s="191"/>
      <c r="KQY47" s="191"/>
      <c r="KQZ47" s="191"/>
      <c r="KRA47" s="191"/>
      <c r="KRB47" s="191"/>
      <c r="KRC47" s="191"/>
      <c r="KRD47" s="191"/>
      <c r="KRE47" s="191"/>
      <c r="KRF47" s="191"/>
      <c r="KRG47" s="191"/>
      <c r="KRH47" s="191"/>
      <c r="KRI47" s="191"/>
      <c r="KRJ47" s="191"/>
      <c r="KRK47" s="191"/>
      <c r="KRL47" s="191"/>
      <c r="KRM47" s="191"/>
      <c r="KRN47" s="191"/>
      <c r="KRO47" s="191"/>
      <c r="KRP47" s="191"/>
      <c r="KRQ47" s="191"/>
      <c r="KRR47" s="191"/>
      <c r="KRS47" s="191"/>
      <c r="KRT47" s="191"/>
      <c r="KRU47" s="191"/>
      <c r="KRV47" s="191"/>
      <c r="KRW47" s="191"/>
      <c r="KRX47" s="191"/>
      <c r="KRY47" s="191"/>
      <c r="KRZ47" s="191"/>
      <c r="KSA47" s="191"/>
      <c r="KSB47" s="191"/>
      <c r="KSC47" s="191"/>
      <c r="KSD47" s="191"/>
      <c r="KSE47" s="191"/>
      <c r="KSF47" s="191"/>
      <c r="KSG47" s="191"/>
      <c r="KSH47" s="191"/>
      <c r="KSI47" s="191"/>
      <c r="KSJ47" s="191"/>
      <c r="KSK47" s="191"/>
      <c r="KSL47" s="191"/>
      <c r="KSM47" s="191"/>
      <c r="KSN47" s="191"/>
      <c r="KSO47" s="191"/>
      <c r="KSP47" s="191"/>
      <c r="KSQ47" s="191"/>
      <c r="KSR47" s="191"/>
      <c r="KSS47" s="191"/>
      <c r="KST47" s="191"/>
      <c r="KSU47" s="191"/>
      <c r="KSV47" s="191"/>
      <c r="KSW47" s="191"/>
      <c r="KSX47" s="191"/>
      <c r="KSY47" s="191"/>
      <c r="KSZ47" s="191"/>
      <c r="KTA47" s="191"/>
      <c r="KTB47" s="191"/>
      <c r="KTC47" s="191"/>
      <c r="KTD47" s="191"/>
      <c r="KTE47" s="191"/>
      <c r="KTF47" s="191"/>
      <c r="KTG47" s="191"/>
      <c r="KTH47" s="191"/>
      <c r="KTI47" s="191"/>
      <c r="KTJ47" s="191"/>
      <c r="KTK47" s="191"/>
      <c r="KTL47" s="191"/>
      <c r="KTM47" s="191"/>
      <c r="KTN47" s="191"/>
      <c r="KTO47" s="191"/>
      <c r="KTP47" s="191"/>
      <c r="KTQ47" s="191"/>
      <c r="KTR47" s="191"/>
      <c r="KTS47" s="191"/>
      <c r="KTT47" s="191"/>
      <c r="KTU47" s="191"/>
      <c r="KTV47" s="191"/>
      <c r="KTW47" s="191"/>
      <c r="KTX47" s="191"/>
      <c r="KTY47" s="191"/>
      <c r="KTZ47" s="191"/>
      <c r="KUA47" s="191"/>
      <c r="KUB47" s="191"/>
      <c r="KUC47" s="191"/>
      <c r="KUD47" s="191"/>
      <c r="KUE47" s="191"/>
      <c r="KUF47" s="191"/>
      <c r="KUG47" s="191"/>
      <c r="KUH47" s="191"/>
      <c r="KUI47" s="191"/>
      <c r="KUJ47" s="191"/>
      <c r="KUK47" s="191"/>
      <c r="KUL47" s="191"/>
      <c r="KUM47" s="191"/>
      <c r="KUN47" s="191"/>
      <c r="KUO47" s="191"/>
      <c r="KUP47" s="191"/>
      <c r="KUQ47" s="191"/>
      <c r="KUR47" s="191"/>
      <c r="KUS47" s="191"/>
      <c r="KUT47" s="191"/>
      <c r="KUU47" s="191"/>
      <c r="KUV47" s="191"/>
      <c r="KUW47" s="191"/>
      <c r="KUX47" s="191"/>
      <c r="KUY47" s="191"/>
      <c r="KUZ47" s="191"/>
      <c r="KVA47" s="191"/>
      <c r="KVB47" s="191"/>
      <c r="KVC47" s="191"/>
      <c r="KVD47" s="191"/>
      <c r="KVE47" s="191"/>
      <c r="KVF47" s="191"/>
      <c r="KVG47" s="191"/>
      <c r="KVH47" s="191"/>
      <c r="KVI47" s="191"/>
      <c r="KVJ47" s="191"/>
      <c r="KVK47" s="191"/>
      <c r="KVL47" s="191"/>
      <c r="KVM47" s="191"/>
      <c r="KVN47" s="191"/>
      <c r="KVO47" s="191"/>
      <c r="KVP47" s="191"/>
      <c r="KVQ47" s="191"/>
      <c r="KVR47" s="191"/>
      <c r="KVS47" s="191"/>
      <c r="KVT47" s="191"/>
      <c r="KVU47" s="191"/>
      <c r="KVV47" s="191"/>
      <c r="KVW47" s="191"/>
      <c r="KVX47" s="191"/>
      <c r="KVY47" s="191"/>
      <c r="KVZ47" s="191"/>
      <c r="KWA47" s="191"/>
      <c r="KWB47" s="191"/>
      <c r="KWC47" s="191"/>
      <c r="KWD47" s="191"/>
      <c r="KWE47" s="191"/>
      <c r="KWF47" s="191"/>
      <c r="KWG47" s="191"/>
      <c r="KWH47" s="191"/>
      <c r="KWI47" s="191"/>
      <c r="KWJ47" s="191"/>
      <c r="KWK47" s="191"/>
      <c r="KWL47" s="191"/>
      <c r="KWM47" s="191"/>
      <c r="KWN47" s="191"/>
      <c r="KWO47" s="191"/>
      <c r="KWP47" s="191"/>
      <c r="KWQ47" s="191"/>
      <c r="KWR47" s="191"/>
      <c r="KWS47" s="191"/>
      <c r="KWT47" s="191"/>
      <c r="KWU47" s="191"/>
      <c r="KWV47" s="191"/>
      <c r="KWW47" s="191"/>
      <c r="KWX47" s="191"/>
      <c r="KWY47" s="191"/>
      <c r="KWZ47" s="191"/>
      <c r="KXA47" s="191"/>
      <c r="KXB47" s="191"/>
      <c r="KXC47" s="191"/>
      <c r="KXD47" s="191"/>
      <c r="KXE47" s="191"/>
      <c r="KXF47" s="191"/>
      <c r="KXG47" s="191"/>
      <c r="KXH47" s="191"/>
      <c r="KXI47" s="191"/>
      <c r="KXJ47" s="191"/>
      <c r="KXK47" s="191"/>
      <c r="KXL47" s="191"/>
      <c r="KXM47" s="191"/>
      <c r="KXN47" s="191"/>
      <c r="KXO47" s="191"/>
      <c r="KXP47" s="191"/>
      <c r="KXQ47" s="191"/>
      <c r="KXR47" s="191"/>
      <c r="KXS47" s="191"/>
      <c r="KXT47" s="191"/>
      <c r="KXU47" s="191"/>
      <c r="KXV47" s="191"/>
      <c r="KXW47" s="191"/>
      <c r="KXX47" s="191"/>
      <c r="KXY47" s="191"/>
      <c r="KXZ47" s="191"/>
      <c r="KYA47" s="191"/>
      <c r="KYB47" s="191"/>
      <c r="KYC47" s="191"/>
      <c r="KYD47" s="191"/>
      <c r="KYE47" s="191"/>
      <c r="KYF47" s="191"/>
      <c r="KYG47" s="191"/>
      <c r="KYH47" s="191"/>
      <c r="KYI47" s="191"/>
      <c r="KYJ47" s="191"/>
      <c r="KYK47" s="191"/>
      <c r="KYL47" s="191"/>
      <c r="KYM47" s="191"/>
      <c r="KYN47" s="191"/>
      <c r="KYO47" s="191"/>
      <c r="KYP47" s="191"/>
      <c r="KYQ47" s="191"/>
      <c r="KYR47" s="191"/>
      <c r="KYS47" s="191"/>
      <c r="KYT47" s="191"/>
      <c r="KYU47" s="191"/>
      <c r="KYV47" s="191"/>
      <c r="KYW47" s="191"/>
      <c r="KYX47" s="191"/>
      <c r="KYY47" s="191"/>
      <c r="KYZ47" s="191"/>
      <c r="KZA47" s="191"/>
      <c r="KZB47" s="191"/>
      <c r="KZC47" s="191"/>
      <c r="KZD47" s="191"/>
      <c r="KZE47" s="191"/>
      <c r="KZF47" s="191"/>
      <c r="KZG47" s="191"/>
      <c r="KZH47" s="191"/>
      <c r="KZI47" s="191"/>
      <c r="KZJ47" s="191"/>
      <c r="KZK47" s="191"/>
      <c r="KZL47" s="191"/>
      <c r="KZM47" s="191"/>
      <c r="KZN47" s="191"/>
      <c r="KZO47" s="191"/>
      <c r="KZP47" s="191"/>
      <c r="KZQ47" s="191"/>
      <c r="KZR47" s="191"/>
      <c r="KZS47" s="191"/>
      <c r="KZT47" s="191"/>
      <c r="KZU47" s="191"/>
      <c r="KZV47" s="191"/>
      <c r="KZW47" s="191"/>
      <c r="KZX47" s="191"/>
      <c r="KZY47" s="191"/>
      <c r="KZZ47" s="191"/>
      <c r="LAA47" s="191"/>
      <c r="LAB47" s="191"/>
      <c r="LAC47" s="191"/>
      <c r="LAD47" s="191"/>
      <c r="LAE47" s="191"/>
      <c r="LAF47" s="191"/>
      <c r="LAG47" s="191"/>
      <c r="LAH47" s="191"/>
      <c r="LAI47" s="191"/>
      <c r="LAJ47" s="191"/>
      <c r="LAK47" s="191"/>
      <c r="LAL47" s="191"/>
      <c r="LAM47" s="191"/>
      <c r="LAN47" s="191"/>
      <c r="LAO47" s="191"/>
      <c r="LAP47" s="191"/>
      <c r="LAQ47" s="191"/>
      <c r="LAR47" s="191"/>
      <c r="LAS47" s="191"/>
      <c r="LAT47" s="191"/>
      <c r="LAU47" s="191"/>
      <c r="LAV47" s="191"/>
      <c r="LAW47" s="191"/>
      <c r="LAX47" s="191"/>
      <c r="LAY47" s="191"/>
      <c r="LAZ47" s="191"/>
      <c r="LBA47" s="191"/>
      <c r="LBB47" s="191"/>
      <c r="LBC47" s="191"/>
      <c r="LBD47" s="191"/>
      <c r="LBE47" s="191"/>
      <c r="LBF47" s="191"/>
      <c r="LBG47" s="191"/>
      <c r="LBH47" s="191"/>
      <c r="LBI47" s="191"/>
      <c r="LBJ47" s="191"/>
      <c r="LBK47" s="191"/>
      <c r="LBL47" s="191"/>
      <c r="LBM47" s="191"/>
      <c r="LBN47" s="191"/>
      <c r="LBO47" s="191"/>
      <c r="LBP47" s="191"/>
      <c r="LBQ47" s="191"/>
      <c r="LBR47" s="191"/>
      <c r="LBS47" s="191"/>
      <c r="LBT47" s="191"/>
      <c r="LBU47" s="191"/>
      <c r="LBV47" s="191"/>
      <c r="LBW47" s="191"/>
      <c r="LBX47" s="191"/>
      <c r="LBY47" s="191"/>
      <c r="LBZ47" s="191"/>
      <c r="LCA47" s="191"/>
      <c r="LCB47" s="191"/>
      <c r="LCC47" s="191"/>
      <c r="LCD47" s="191"/>
      <c r="LCE47" s="191"/>
      <c r="LCF47" s="191"/>
      <c r="LCG47" s="191"/>
      <c r="LCH47" s="191"/>
      <c r="LCI47" s="191"/>
      <c r="LCJ47" s="191"/>
      <c r="LCK47" s="191"/>
      <c r="LCL47" s="191"/>
      <c r="LCM47" s="191"/>
      <c r="LCN47" s="191"/>
      <c r="LCO47" s="191"/>
      <c r="LCP47" s="191"/>
      <c r="LCQ47" s="191"/>
      <c r="LCR47" s="191"/>
      <c r="LCS47" s="191"/>
      <c r="LCT47" s="191"/>
      <c r="LCU47" s="191"/>
      <c r="LCV47" s="191"/>
      <c r="LCW47" s="191"/>
      <c r="LCX47" s="191"/>
      <c r="LCY47" s="191"/>
      <c r="LCZ47" s="191"/>
      <c r="LDA47" s="191"/>
      <c r="LDB47" s="191"/>
      <c r="LDC47" s="191"/>
      <c r="LDD47" s="191"/>
      <c r="LDE47" s="191"/>
      <c r="LDF47" s="191"/>
      <c r="LDG47" s="191"/>
      <c r="LDH47" s="191"/>
      <c r="LDI47" s="191"/>
      <c r="LDJ47" s="191"/>
      <c r="LDK47" s="191"/>
      <c r="LDL47" s="191"/>
      <c r="LDM47" s="191"/>
      <c r="LDN47" s="191"/>
      <c r="LDO47" s="191"/>
      <c r="LDP47" s="191"/>
      <c r="LDQ47" s="191"/>
      <c r="LDR47" s="191"/>
      <c r="LDS47" s="191"/>
      <c r="LDT47" s="191"/>
      <c r="LDU47" s="191"/>
      <c r="LDV47" s="191"/>
      <c r="LDW47" s="191"/>
      <c r="LDX47" s="191"/>
      <c r="LDY47" s="191"/>
      <c r="LDZ47" s="191"/>
      <c r="LEA47" s="191"/>
      <c r="LEB47" s="191"/>
      <c r="LEC47" s="191"/>
      <c r="LED47" s="191"/>
      <c r="LEE47" s="191"/>
      <c r="LEF47" s="191"/>
      <c r="LEG47" s="191"/>
      <c r="LEH47" s="191"/>
      <c r="LEI47" s="191"/>
      <c r="LEJ47" s="191"/>
      <c r="LEK47" s="191"/>
      <c r="LEL47" s="191"/>
      <c r="LEM47" s="191"/>
      <c r="LEN47" s="191"/>
      <c r="LEO47" s="191"/>
      <c r="LEP47" s="191"/>
      <c r="LEQ47" s="191"/>
      <c r="LER47" s="191"/>
      <c r="LES47" s="191"/>
      <c r="LET47" s="191"/>
      <c r="LEU47" s="191"/>
      <c r="LEV47" s="191"/>
      <c r="LEW47" s="191"/>
      <c r="LEX47" s="191"/>
      <c r="LEY47" s="191"/>
      <c r="LEZ47" s="191"/>
      <c r="LFA47" s="191"/>
      <c r="LFB47" s="191"/>
      <c r="LFC47" s="191"/>
      <c r="LFD47" s="191"/>
      <c r="LFE47" s="191"/>
      <c r="LFF47" s="191"/>
      <c r="LFG47" s="191"/>
      <c r="LFH47" s="191"/>
      <c r="LFI47" s="191"/>
      <c r="LFJ47" s="191"/>
      <c r="LFK47" s="191"/>
      <c r="LFL47" s="191"/>
      <c r="LFM47" s="191"/>
      <c r="LFN47" s="191"/>
      <c r="LFO47" s="191"/>
      <c r="LFP47" s="191"/>
      <c r="LFQ47" s="191"/>
      <c r="LFR47" s="191"/>
      <c r="LFS47" s="191"/>
      <c r="LFT47" s="191"/>
      <c r="LFU47" s="191"/>
      <c r="LFV47" s="191"/>
      <c r="LFW47" s="191"/>
      <c r="LFX47" s="191"/>
      <c r="LFY47" s="191"/>
      <c r="LFZ47" s="191"/>
      <c r="LGA47" s="191"/>
      <c r="LGB47" s="191"/>
      <c r="LGC47" s="191"/>
      <c r="LGD47" s="191"/>
      <c r="LGE47" s="191"/>
      <c r="LGF47" s="191"/>
      <c r="LGG47" s="191"/>
      <c r="LGH47" s="191"/>
      <c r="LGI47" s="191"/>
      <c r="LGJ47" s="191"/>
      <c r="LGK47" s="191"/>
      <c r="LGL47" s="191"/>
      <c r="LGM47" s="191"/>
      <c r="LGN47" s="191"/>
      <c r="LGO47" s="191"/>
      <c r="LGP47" s="191"/>
      <c r="LGQ47" s="191"/>
      <c r="LGR47" s="191"/>
      <c r="LGS47" s="191"/>
      <c r="LGT47" s="191"/>
      <c r="LGU47" s="191"/>
      <c r="LGV47" s="191"/>
      <c r="LGW47" s="191"/>
      <c r="LGX47" s="191"/>
      <c r="LGY47" s="191"/>
      <c r="LGZ47" s="191"/>
      <c r="LHA47" s="191"/>
      <c r="LHB47" s="191"/>
      <c r="LHC47" s="191"/>
      <c r="LHD47" s="191"/>
      <c r="LHE47" s="191"/>
      <c r="LHF47" s="191"/>
      <c r="LHG47" s="191"/>
      <c r="LHH47" s="191"/>
      <c r="LHI47" s="191"/>
      <c r="LHJ47" s="191"/>
      <c r="LHK47" s="191"/>
      <c r="LHL47" s="191"/>
      <c r="LHM47" s="191"/>
      <c r="LHN47" s="191"/>
      <c r="LHO47" s="191"/>
      <c r="LHP47" s="191"/>
      <c r="LHQ47" s="191"/>
      <c r="LHR47" s="191"/>
      <c r="LHS47" s="191"/>
      <c r="LHT47" s="191"/>
      <c r="LHU47" s="191"/>
      <c r="LHV47" s="191"/>
      <c r="LHW47" s="191"/>
      <c r="LHX47" s="191"/>
      <c r="LHY47" s="191"/>
      <c r="LHZ47" s="191"/>
      <c r="LIA47" s="191"/>
      <c r="LIB47" s="191"/>
      <c r="LIC47" s="191"/>
      <c r="LID47" s="191"/>
      <c r="LIE47" s="191"/>
      <c r="LIF47" s="191"/>
      <c r="LIG47" s="191"/>
      <c r="LIH47" s="191"/>
      <c r="LII47" s="191"/>
      <c r="LIJ47" s="191"/>
      <c r="LIK47" s="191"/>
      <c r="LIL47" s="191"/>
      <c r="LIM47" s="191"/>
      <c r="LIN47" s="191"/>
      <c r="LIO47" s="191"/>
      <c r="LIP47" s="191"/>
      <c r="LIQ47" s="191"/>
      <c r="LIR47" s="191"/>
      <c r="LIS47" s="191"/>
      <c r="LIT47" s="191"/>
      <c r="LIU47" s="191"/>
      <c r="LIV47" s="191"/>
      <c r="LIW47" s="191"/>
      <c r="LIX47" s="191"/>
      <c r="LIY47" s="191"/>
      <c r="LIZ47" s="191"/>
      <c r="LJA47" s="191"/>
      <c r="LJB47" s="191"/>
      <c r="LJC47" s="191"/>
      <c r="LJD47" s="191"/>
      <c r="LJE47" s="191"/>
      <c r="LJF47" s="191"/>
      <c r="LJG47" s="191"/>
      <c r="LJH47" s="191"/>
      <c r="LJI47" s="191"/>
      <c r="LJJ47" s="191"/>
      <c r="LJK47" s="191"/>
      <c r="LJL47" s="191"/>
      <c r="LJM47" s="191"/>
      <c r="LJN47" s="191"/>
      <c r="LJO47" s="191"/>
      <c r="LJP47" s="191"/>
      <c r="LJQ47" s="191"/>
      <c r="LJR47" s="191"/>
      <c r="LJS47" s="191"/>
      <c r="LJT47" s="191"/>
      <c r="LJU47" s="191"/>
      <c r="LJV47" s="191"/>
      <c r="LJW47" s="191"/>
      <c r="LJX47" s="191"/>
      <c r="LJY47" s="191"/>
      <c r="LJZ47" s="191"/>
      <c r="LKA47" s="191"/>
      <c r="LKB47" s="191"/>
      <c r="LKC47" s="191"/>
      <c r="LKD47" s="191"/>
      <c r="LKE47" s="191"/>
      <c r="LKF47" s="191"/>
      <c r="LKG47" s="191"/>
      <c r="LKH47" s="191"/>
      <c r="LKI47" s="191"/>
      <c r="LKJ47" s="191"/>
      <c r="LKK47" s="191"/>
      <c r="LKL47" s="191"/>
      <c r="LKM47" s="191"/>
      <c r="LKN47" s="191"/>
      <c r="LKO47" s="191"/>
      <c r="LKP47" s="191"/>
      <c r="LKQ47" s="191"/>
      <c r="LKR47" s="191"/>
      <c r="LKS47" s="191"/>
      <c r="LKT47" s="191"/>
      <c r="LKU47" s="191"/>
      <c r="LKV47" s="191"/>
      <c r="LKW47" s="191"/>
      <c r="LKX47" s="191"/>
      <c r="LKY47" s="191"/>
      <c r="LKZ47" s="191"/>
      <c r="LLA47" s="191"/>
      <c r="LLB47" s="191"/>
      <c r="LLC47" s="191"/>
      <c r="LLD47" s="191"/>
      <c r="LLE47" s="191"/>
      <c r="LLF47" s="191"/>
      <c r="LLG47" s="191"/>
      <c r="LLH47" s="191"/>
      <c r="LLI47" s="191"/>
      <c r="LLJ47" s="191"/>
      <c r="LLK47" s="191"/>
      <c r="LLL47" s="191"/>
      <c r="LLM47" s="191"/>
      <c r="LLN47" s="191"/>
      <c r="LLO47" s="191"/>
      <c r="LLP47" s="191"/>
      <c r="LLQ47" s="191"/>
      <c r="LLR47" s="191"/>
      <c r="LLS47" s="191"/>
      <c r="LLT47" s="191"/>
      <c r="LLU47" s="191"/>
      <c r="LLV47" s="191"/>
      <c r="LLW47" s="191"/>
      <c r="LLX47" s="191"/>
      <c r="LLY47" s="191"/>
      <c r="LLZ47" s="191"/>
      <c r="LMA47" s="191"/>
      <c r="LMB47" s="191"/>
      <c r="LMC47" s="191"/>
      <c r="LMD47" s="191"/>
      <c r="LME47" s="191"/>
      <c r="LMF47" s="191"/>
      <c r="LMG47" s="191"/>
      <c r="LMH47" s="191"/>
      <c r="LMI47" s="191"/>
      <c r="LMJ47" s="191"/>
      <c r="LMK47" s="191"/>
      <c r="LML47" s="191"/>
      <c r="LMM47" s="191"/>
      <c r="LMN47" s="191"/>
      <c r="LMO47" s="191"/>
      <c r="LMP47" s="191"/>
      <c r="LMQ47" s="191"/>
      <c r="LMR47" s="191"/>
      <c r="LMS47" s="191"/>
      <c r="LMT47" s="191"/>
      <c r="LMU47" s="191"/>
      <c r="LMV47" s="191"/>
      <c r="LMW47" s="191"/>
      <c r="LMX47" s="191"/>
      <c r="LMY47" s="191"/>
      <c r="LMZ47" s="191"/>
      <c r="LNA47" s="191"/>
      <c r="LNB47" s="191"/>
      <c r="LNC47" s="191"/>
      <c r="LND47" s="191"/>
      <c r="LNE47" s="191"/>
      <c r="LNF47" s="191"/>
      <c r="LNG47" s="191"/>
      <c r="LNH47" s="191"/>
      <c r="LNI47" s="191"/>
      <c r="LNJ47" s="191"/>
      <c r="LNK47" s="191"/>
      <c r="LNL47" s="191"/>
      <c r="LNM47" s="191"/>
      <c r="LNN47" s="191"/>
      <c r="LNO47" s="191"/>
      <c r="LNP47" s="191"/>
      <c r="LNQ47" s="191"/>
      <c r="LNR47" s="191"/>
      <c r="LNS47" s="191"/>
      <c r="LNT47" s="191"/>
      <c r="LNU47" s="191"/>
      <c r="LNV47" s="191"/>
      <c r="LNW47" s="191"/>
      <c r="LNX47" s="191"/>
      <c r="LNY47" s="191"/>
      <c r="LNZ47" s="191"/>
      <c r="LOA47" s="191"/>
      <c r="LOB47" s="191"/>
      <c r="LOC47" s="191"/>
      <c r="LOD47" s="191"/>
      <c r="LOE47" s="191"/>
      <c r="LOF47" s="191"/>
      <c r="LOG47" s="191"/>
      <c r="LOH47" s="191"/>
      <c r="LOI47" s="191"/>
      <c r="LOJ47" s="191"/>
      <c r="LOK47" s="191"/>
      <c r="LOL47" s="191"/>
      <c r="LOM47" s="191"/>
      <c r="LON47" s="191"/>
      <c r="LOO47" s="191"/>
      <c r="LOP47" s="191"/>
      <c r="LOQ47" s="191"/>
      <c r="LOR47" s="191"/>
      <c r="LOS47" s="191"/>
      <c r="LOT47" s="191"/>
      <c r="LOU47" s="191"/>
      <c r="LOV47" s="191"/>
      <c r="LOW47" s="191"/>
      <c r="LOX47" s="191"/>
      <c r="LOY47" s="191"/>
      <c r="LOZ47" s="191"/>
      <c r="LPA47" s="191"/>
      <c r="LPB47" s="191"/>
      <c r="LPC47" s="191"/>
      <c r="LPD47" s="191"/>
      <c r="LPE47" s="191"/>
      <c r="LPF47" s="191"/>
      <c r="LPG47" s="191"/>
      <c r="LPH47" s="191"/>
      <c r="LPI47" s="191"/>
      <c r="LPJ47" s="191"/>
      <c r="LPK47" s="191"/>
      <c r="LPL47" s="191"/>
      <c r="LPM47" s="191"/>
      <c r="LPN47" s="191"/>
      <c r="LPO47" s="191"/>
      <c r="LPP47" s="191"/>
      <c r="LPQ47" s="191"/>
      <c r="LPR47" s="191"/>
      <c r="LPS47" s="191"/>
      <c r="LPT47" s="191"/>
      <c r="LPU47" s="191"/>
      <c r="LPV47" s="191"/>
      <c r="LPW47" s="191"/>
      <c r="LPX47" s="191"/>
      <c r="LPY47" s="191"/>
      <c r="LPZ47" s="191"/>
      <c r="LQA47" s="191"/>
      <c r="LQB47" s="191"/>
      <c r="LQC47" s="191"/>
      <c r="LQD47" s="191"/>
      <c r="LQE47" s="191"/>
      <c r="LQF47" s="191"/>
      <c r="LQG47" s="191"/>
      <c r="LQH47" s="191"/>
      <c r="LQI47" s="191"/>
      <c r="LQJ47" s="191"/>
      <c r="LQK47" s="191"/>
      <c r="LQL47" s="191"/>
      <c r="LQM47" s="191"/>
      <c r="LQN47" s="191"/>
      <c r="LQO47" s="191"/>
      <c r="LQP47" s="191"/>
      <c r="LQQ47" s="191"/>
      <c r="LQR47" s="191"/>
      <c r="LQS47" s="191"/>
      <c r="LQT47" s="191"/>
      <c r="LQU47" s="191"/>
      <c r="LQV47" s="191"/>
      <c r="LQW47" s="191"/>
      <c r="LQX47" s="191"/>
      <c r="LQY47" s="191"/>
      <c r="LQZ47" s="191"/>
      <c r="LRA47" s="191"/>
      <c r="LRB47" s="191"/>
      <c r="LRC47" s="191"/>
      <c r="LRD47" s="191"/>
      <c r="LRE47" s="191"/>
      <c r="LRF47" s="191"/>
      <c r="LRG47" s="191"/>
      <c r="LRH47" s="191"/>
      <c r="LRI47" s="191"/>
      <c r="LRJ47" s="191"/>
      <c r="LRK47" s="191"/>
      <c r="LRL47" s="191"/>
      <c r="LRM47" s="191"/>
      <c r="LRN47" s="191"/>
      <c r="LRO47" s="191"/>
      <c r="LRP47" s="191"/>
      <c r="LRQ47" s="191"/>
      <c r="LRR47" s="191"/>
      <c r="LRS47" s="191"/>
      <c r="LRT47" s="191"/>
      <c r="LRU47" s="191"/>
      <c r="LRV47" s="191"/>
      <c r="LRW47" s="191"/>
      <c r="LRX47" s="191"/>
      <c r="LRY47" s="191"/>
      <c r="LRZ47" s="191"/>
      <c r="LSA47" s="191"/>
      <c r="LSB47" s="191"/>
      <c r="LSC47" s="191"/>
      <c r="LSD47" s="191"/>
      <c r="LSE47" s="191"/>
      <c r="LSF47" s="191"/>
      <c r="LSG47" s="191"/>
      <c r="LSH47" s="191"/>
      <c r="LSI47" s="191"/>
      <c r="LSJ47" s="191"/>
      <c r="LSK47" s="191"/>
      <c r="LSL47" s="191"/>
      <c r="LSM47" s="191"/>
      <c r="LSN47" s="191"/>
      <c r="LSO47" s="191"/>
      <c r="LSP47" s="191"/>
      <c r="LSQ47" s="191"/>
      <c r="LSR47" s="191"/>
      <c r="LSS47" s="191"/>
      <c r="LST47" s="191"/>
      <c r="LSU47" s="191"/>
      <c r="LSV47" s="191"/>
      <c r="LSW47" s="191"/>
      <c r="LSX47" s="191"/>
      <c r="LSY47" s="191"/>
      <c r="LSZ47" s="191"/>
      <c r="LTA47" s="191"/>
      <c r="LTB47" s="191"/>
      <c r="LTC47" s="191"/>
      <c r="LTD47" s="191"/>
      <c r="LTE47" s="191"/>
      <c r="LTF47" s="191"/>
      <c r="LTG47" s="191"/>
      <c r="LTH47" s="191"/>
      <c r="LTI47" s="191"/>
      <c r="LTJ47" s="191"/>
      <c r="LTK47" s="191"/>
      <c r="LTL47" s="191"/>
      <c r="LTM47" s="191"/>
      <c r="LTN47" s="191"/>
      <c r="LTO47" s="191"/>
      <c r="LTP47" s="191"/>
      <c r="LTQ47" s="191"/>
      <c r="LTR47" s="191"/>
      <c r="LTS47" s="191"/>
      <c r="LTT47" s="191"/>
      <c r="LTU47" s="191"/>
      <c r="LTV47" s="191"/>
      <c r="LTW47" s="191"/>
      <c r="LTX47" s="191"/>
      <c r="LTY47" s="191"/>
      <c r="LTZ47" s="191"/>
      <c r="LUA47" s="191"/>
      <c r="LUB47" s="191"/>
      <c r="LUC47" s="191"/>
      <c r="LUD47" s="191"/>
      <c r="LUE47" s="191"/>
      <c r="LUF47" s="191"/>
      <c r="LUG47" s="191"/>
      <c r="LUH47" s="191"/>
      <c r="LUI47" s="191"/>
      <c r="LUJ47" s="191"/>
      <c r="LUK47" s="191"/>
      <c r="LUL47" s="191"/>
      <c r="LUM47" s="191"/>
      <c r="LUN47" s="191"/>
      <c r="LUO47" s="191"/>
      <c r="LUP47" s="191"/>
      <c r="LUQ47" s="191"/>
      <c r="LUR47" s="191"/>
      <c r="LUS47" s="191"/>
      <c r="LUT47" s="191"/>
      <c r="LUU47" s="191"/>
      <c r="LUV47" s="191"/>
      <c r="LUW47" s="191"/>
      <c r="LUX47" s="191"/>
      <c r="LUY47" s="191"/>
      <c r="LUZ47" s="191"/>
      <c r="LVA47" s="191"/>
      <c r="LVB47" s="191"/>
      <c r="LVC47" s="191"/>
      <c r="LVD47" s="191"/>
      <c r="LVE47" s="191"/>
      <c r="LVF47" s="191"/>
      <c r="LVG47" s="191"/>
      <c r="LVH47" s="191"/>
      <c r="LVI47" s="191"/>
      <c r="LVJ47" s="191"/>
      <c r="LVK47" s="191"/>
      <c r="LVL47" s="191"/>
      <c r="LVM47" s="191"/>
      <c r="LVN47" s="191"/>
      <c r="LVO47" s="191"/>
      <c r="LVP47" s="191"/>
      <c r="LVQ47" s="191"/>
      <c r="LVR47" s="191"/>
      <c r="LVS47" s="191"/>
      <c r="LVT47" s="191"/>
      <c r="LVU47" s="191"/>
      <c r="LVV47" s="191"/>
      <c r="LVW47" s="191"/>
      <c r="LVX47" s="191"/>
      <c r="LVY47" s="191"/>
      <c r="LVZ47" s="191"/>
      <c r="LWA47" s="191"/>
      <c r="LWB47" s="191"/>
      <c r="LWC47" s="191"/>
      <c r="LWD47" s="191"/>
      <c r="LWE47" s="191"/>
      <c r="LWF47" s="191"/>
      <c r="LWG47" s="191"/>
      <c r="LWH47" s="191"/>
      <c r="LWI47" s="191"/>
      <c r="LWJ47" s="191"/>
      <c r="LWK47" s="191"/>
      <c r="LWL47" s="191"/>
      <c r="LWM47" s="191"/>
      <c r="LWN47" s="191"/>
      <c r="LWO47" s="191"/>
      <c r="LWP47" s="191"/>
      <c r="LWQ47" s="191"/>
      <c r="LWR47" s="191"/>
      <c r="LWS47" s="191"/>
      <c r="LWT47" s="191"/>
      <c r="LWU47" s="191"/>
      <c r="LWV47" s="191"/>
      <c r="LWW47" s="191"/>
      <c r="LWX47" s="191"/>
      <c r="LWY47" s="191"/>
      <c r="LWZ47" s="191"/>
      <c r="LXA47" s="191"/>
      <c r="LXB47" s="191"/>
      <c r="LXC47" s="191"/>
      <c r="LXD47" s="191"/>
      <c r="LXE47" s="191"/>
      <c r="LXF47" s="191"/>
      <c r="LXG47" s="191"/>
      <c r="LXH47" s="191"/>
      <c r="LXI47" s="191"/>
      <c r="LXJ47" s="191"/>
      <c r="LXK47" s="191"/>
      <c r="LXL47" s="191"/>
      <c r="LXM47" s="191"/>
      <c r="LXN47" s="191"/>
      <c r="LXO47" s="191"/>
      <c r="LXP47" s="191"/>
      <c r="LXQ47" s="191"/>
      <c r="LXR47" s="191"/>
      <c r="LXS47" s="191"/>
      <c r="LXT47" s="191"/>
      <c r="LXU47" s="191"/>
      <c r="LXV47" s="191"/>
      <c r="LXW47" s="191"/>
      <c r="LXX47" s="191"/>
      <c r="LXY47" s="191"/>
      <c r="LXZ47" s="191"/>
      <c r="LYA47" s="191"/>
      <c r="LYB47" s="191"/>
      <c r="LYC47" s="191"/>
      <c r="LYD47" s="191"/>
      <c r="LYE47" s="191"/>
      <c r="LYF47" s="191"/>
      <c r="LYG47" s="191"/>
      <c r="LYH47" s="191"/>
      <c r="LYI47" s="191"/>
      <c r="LYJ47" s="191"/>
      <c r="LYK47" s="191"/>
      <c r="LYL47" s="191"/>
      <c r="LYM47" s="191"/>
      <c r="LYN47" s="191"/>
      <c r="LYO47" s="191"/>
      <c r="LYP47" s="191"/>
      <c r="LYQ47" s="191"/>
      <c r="LYR47" s="191"/>
      <c r="LYS47" s="191"/>
      <c r="LYT47" s="191"/>
      <c r="LYU47" s="191"/>
      <c r="LYV47" s="191"/>
      <c r="LYW47" s="191"/>
      <c r="LYX47" s="191"/>
      <c r="LYY47" s="191"/>
      <c r="LYZ47" s="191"/>
      <c r="LZA47" s="191"/>
      <c r="LZB47" s="191"/>
      <c r="LZC47" s="191"/>
      <c r="LZD47" s="191"/>
      <c r="LZE47" s="191"/>
      <c r="LZF47" s="191"/>
      <c r="LZG47" s="191"/>
      <c r="LZH47" s="191"/>
      <c r="LZI47" s="191"/>
      <c r="LZJ47" s="191"/>
      <c r="LZK47" s="191"/>
      <c r="LZL47" s="191"/>
      <c r="LZM47" s="191"/>
      <c r="LZN47" s="191"/>
      <c r="LZO47" s="191"/>
      <c r="LZP47" s="191"/>
      <c r="LZQ47" s="191"/>
      <c r="LZR47" s="191"/>
      <c r="LZS47" s="191"/>
      <c r="LZT47" s="191"/>
      <c r="LZU47" s="191"/>
      <c r="LZV47" s="191"/>
      <c r="LZW47" s="191"/>
      <c r="LZX47" s="191"/>
      <c r="LZY47" s="191"/>
      <c r="LZZ47" s="191"/>
      <c r="MAA47" s="191"/>
      <c r="MAB47" s="191"/>
      <c r="MAC47" s="191"/>
      <c r="MAD47" s="191"/>
      <c r="MAE47" s="191"/>
      <c r="MAF47" s="191"/>
      <c r="MAG47" s="191"/>
      <c r="MAH47" s="191"/>
      <c r="MAI47" s="191"/>
      <c r="MAJ47" s="191"/>
      <c r="MAK47" s="191"/>
      <c r="MAL47" s="191"/>
      <c r="MAM47" s="191"/>
      <c r="MAN47" s="191"/>
      <c r="MAO47" s="191"/>
      <c r="MAP47" s="191"/>
      <c r="MAQ47" s="191"/>
      <c r="MAR47" s="191"/>
      <c r="MAS47" s="191"/>
      <c r="MAT47" s="191"/>
      <c r="MAU47" s="191"/>
      <c r="MAV47" s="191"/>
      <c r="MAW47" s="191"/>
      <c r="MAX47" s="191"/>
      <c r="MAY47" s="191"/>
      <c r="MAZ47" s="191"/>
      <c r="MBA47" s="191"/>
      <c r="MBB47" s="191"/>
      <c r="MBC47" s="191"/>
      <c r="MBD47" s="191"/>
      <c r="MBE47" s="191"/>
      <c r="MBF47" s="191"/>
      <c r="MBG47" s="191"/>
      <c r="MBH47" s="191"/>
      <c r="MBI47" s="191"/>
      <c r="MBJ47" s="191"/>
      <c r="MBK47" s="191"/>
      <c r="MBL47" s="191"/>
      <c r="MBM47" s="191"/>
      <c r="MBN47" s="191"/>
      <c r="MBO47" s="191"/>
      <c r="MBP47" s="191"/>
      <c r="MBQ47" s="191"/>
      <c r="MBR47" s="191"/>
      <c r="MBS47" s="191"/>
      <c r="MBT47" s="191"/>
      <c r="MBU47" s="191"/>
      <c r="MBV47" s="191"/>
      <c r="MBW47" s="191"/>
      <c r="MBX47" s="191"/>
      <c r="MBY47" s="191"/>
      <c r="MBZ47" s="191"/>
      <c r="MCA47" s="191"/>
      <c r="MCB47" s="191"/>
      <c r="MCC47" s="191"/>
      <c r="MCD47" s="191"/>
      <c r="MCE47" s="191"/>
      <c r="MCF47" s="191"/>
      <c r="MCG47" s="191"/>
      <c r="MCH47" s="191"/>
      <c r="MCI47" s="191"/>
      <c r="MCJ47" s="191"/>
      <c r="MCK47" s="191"/>
      <c r="MCL47" s="191"/>
      <c r="MCM47" s="191"/>
      <c r="MCN47" s="191"/>
      <c r="MCO47" s="191"/>
      <c r="MCP47" s="191"/>
      <c r="MCQ47" s="191"/>
      <c r="MCR47" s="191"/>
      <c r="MCS47" s="191"/>
      <c r="MCT47" s="191"/>
      <c r="MCU47" s="191"/>
      <c r="MCV47" s="191"/>
      <c r="MCW47" s="191"/>
      <c r="MCX47" s="191"/>
      <c r="MCY47" s="191"/>
      <c r="MCZ47" s="191"/>
      <c r="MDA47" s="191"/>
      <c r="MDB47" s="191"/>
      <c r="MDC47" s="191"/>
      <c r="MDD47" s="191"/>
      <c r="MDE47" s="191"/>
      <c r="MDF47" s="191"/>
      <c r="MDG47" s="191"/>
      <c r="MDH47" s="191"/>
      <c r="MDI47" s="191"/>
      <c r="MDJ47" s="191"/>
      <c r="MDK47" s="191"/>
      <c r="MDL47" s="191"/>
      <c r="MDM47" s="191"/>
      <c r="MDN47" s="191"/>
      <c r="MDO47" s="191"/>
      <c r="MDP47" s="191"/>
      <c r="MDQ47" s="191"/>
      <c r="MDR47" s="191"/>
      <c r="MDS47" s="191"/>
      <c r="MDT47" s="191"/>
      <c r="MDU47" s="191"/>
      <c r="MDV47" s="191"/>
      <c r="MDW47" s="191"/>
      <c r="MDX47" s="191"/>
      <c r="MDY47" s="191"/>
      <c r="MDZ47" s="191"/>
      <c r="MEA47" s="191"/>
      <c r="MEB47" s="191"/>
      <c r="MEC47" s="191"/>
      <c r="MED47" s="191"/>
      <c r="MEE47" s="191"/>
      <c r="MEF47" s="191"/>
      <c r="MEG47" s="191"/>
      <c r="MEH47" s="191"/>
      <c r="MEI47" s="191"/>
      <c r="MEJ47" s="191"/>
      <c r="MEK47" s="191"/>
      <c r="MEL47" s="191"/>
      <c r="MEM47" s="191"/>
      <c r="MEN47" s="191"/>
      <c r="MEO47" s="191"/>
      <c r="MEP47" s="191"/>
      <c r="MEQ47" s="191"/>
      <c r="MER47" s="191"/>
      <c r="MES47" s="191"/>
      <c r="MET47" s="191"/>
      <c r="MEU47" s="191"/>
      <c r="MEV47" s="191"/>
      <c r="MEW47" s="191"/>
      <c r="MEX47" s="191"/>
      <c r="MEY47" s="191"/>
      <c r="MEZ47" s="191"/>
      <c r="MFA47" s="191"/>
      <c r="MFB47" s="191"/>
      <c r="MFC47" s="191"/>
      <c r="MFD47" s="191"/>
      <c r="MFE47" s="191"/>
      <c r="MFF47" s="191"/>
      <c r="MFG47" s="191"/>
      <c r="MFH47" s="191"/>
      <c r="MFI47" s="191"/>
      <c r="MFJ47" s="191"/>
      <c r="MFK47" s="191"/>
      <c r="MFL47" s="191"/>
      <c r="MFM47" s="191"/>
      <c r="MFN47" s="191"/>
      <c r="MFO47" s="191"/>
      <c r="MFP47" s="191"/>
      <c r="MFQ47" s="191"/>
      <c r="MFR47" s="191"/>
      <c r="MFS47" s="191"/>
      <c r="MFT47" s="191"/>
      <c r="MFU47" s="191"/>
      <c r="MFV47" s="191"/>
      <c r="MFW47" s="191"/>
      <c r="MFX47" s="191"/>
      <c r="MFY47" s="191"/>
      <c r="MFZ47" s="191"/>
      <c r="MGA47" s="191"/>
      <c r="MGB47" s="191"/>
      <c r="MGC47" s="191"/>
      <c r="MGD47" s="191"/>
      <c r="MGE47" s="191"/>
      <c r="MGF47" s="191"/>
      <c r="MGG47" s="191"/>
      <c r="MGH47" s="191"/>
      <c r="MGI47" s="191"/>
      <c r="MGJ47" s="191"/>
      <c r="MGK47" s="191"/>
      <c r="MGL47" s="191"/>
      <c r="MGM47" s="191"/>
      <c r="MGN47" s="191"/>
      <c r="MGO47" s="191"/>
      <c r="MGP47" s="191"/>
      <c r="MGQ47" s="191"/>
      <c r="MGR47" s="191"/>
      <c r="MGS47" s="191"/>
      <c r="MGT47" s="191"/>
      <c r="MGU47" s="191"/>
      <c r="MGV47" s="191"/>
      <c r="MGW47" s="191"/>
      <c r="MGX47" s="191"/>
      <c r="MGY47" s="191"/>
      <c r="MGZ47" s="191"/>
      <c r="MHA47" s="191"/>
      <c r="MHB47" s="191"/>
      <c r="MHC47" s="191"/>
      <c r="MHD47" s="191"/>
      <c r="MHE47" s="191"/>
      <c r="MHF47" s="191"/>
      <c r="MHG47" s="191"/>
      <c r="MHH47" s="191"/>
      <c r="MHI47" s="191"/>
      <c r="MHJ47" s="191"/>
      <c r="MHK47" s="191"/>
      <c r="MHL47" s="191"/>
      <c r="MHM47" s="191"/>
      <c r="MHN47" s="191"/>
      <c r="MHO47" s="191"/>
      <c r="MHP47" s="191"/>
      <c r="MHQ47" s="191"/>
      <c r="MHR47" s="191"/>
      <c r="MHS47" s="191"/>
      <c r="MHT47" s="191"/>
      <c r="MHU47" s="191"/>
      <c r="MHV47" s="191"/>
      <c r="MHW47" s="191"/>
      <c r="MHX47" s="191"/>
      <c r="MHY47" s="191"/>
      <c r="MHZ47" s="191"/>
      <c r="MIA47" s="191"/>
      <c r="MIB47" s="191"/>
      <c r="MIC47" s="191"/>
      <c r="MID47" s="191"/>
      <c r="MIE47" s="191"/>
      <c r="MIF47" s="191"/>
      <c r="MIG47" s="191"/>
      <c r="MIH47" s="191"/>
      <c r="MII47" s="191"/>
      <c r="MIJ47" s="191"/>
      <c r="MIK47" s="191"/>
      <c r="MIL47" s="191"/>
      <c r="MIM47" s="191"/>
      <c r="MIN47" s="191"/>
      <c r="MIO47" s="191"/>
      <c r="MIP47" s="191"/>
      <c r="MIQ47" s="191"/>
      <c r="MIR47" s="191"/>
      <c r="MIS47" s="191"/>
      <c r="MIT47" s="191"/>
      <c r="MIU47" s="191"/>
      <c r="MIV47" s="191"/>
      <c r="MIW47" s="191"/>
      <c r="MIX47" s="191"/>
      <c r="MIY47" s="191"/>
      <c r="MIZ47" s="191"/>
      <c r="MJA47" s="191"/>
      <c r="MJB47" s="191"/>
      <c r="MJC47" s="191"/>
      <c r="MJD47" s="191"/>
      <c r="MJE47" s="191"/>
      <c r="MJF47" s="191"/>
      <c r="MJG47" s="191"/>
      <c r="MJH47" s="191"/>
      <c r="MJI47" s="191"/>
      <c r="MJJ47" s="191"/>
      <c r="MJK47" s="191"/>
      <c r="MJL47" s="191"/>
      <c r="MJM47" s="191"/>
      <c r="MJN47" s="191"/>
      <c r="MJO47" s="191"/>
      <c r="MJP47" s="191"/>
      <c r="MJQ47" s="191"/>
      <c r="MJR47" s="191"/>
      <c r="MJS47" s="191"/>
      <c r="MJT47" s="191"/>
      <c r="MJU47" s="191"/>
      <c r="MJV47" s="191"/>
      <c r="MJW47" s="191"/>
      <c r="MJX47" s="191"/>
      <c r="MJY47" s="191"/>
      <c r="MJZ47" s="191"/>
      <c r="MKA47" s="191"/>
      <c r="MKB47" s="191"/>
      <c r="MKC47" s="191"/>
      <c r="MKD47" s="191"/>
      <c r="MKE47" s="191"/>
      <c r="MKF47" s="191"/>
      <c r="MKG47" s="191"/>
      <c r="MKH47" s="191"/>
      <c r="MKI47" s="191"/>
      <c r="MKJ47" s="191"/>
      <c r="MKK47" s="191"/>
      <c r="MKL47" s="191"/>
      <c r="MKM47" s="191"/>
      <c r="MKN47" s="191"/>
      <c r="MKO47" s="191"/>
      <c r="MKP47" s="191"/>
      <c r="MKQ47" s="191"/>
      <c r="MKR47" s="191"/>
      <c r="MKS47" s="191"/>
      <c r="MKT47" s="191"/>
      <c r="MKU47" s="191"/>
      <c r="MKV47" s="191"/>
      <c r="MKW47" s="191"/>
      <c r="MKX47" s="191"/>
      <c r="MKY47" s="191"/>
      <c r="MKZ47" s="191"/>
      <c r="MLA47" s="191"/>
      <c r="MLB47" s="191"/>
      <c r="MLC47" s="191"/>
      <c r="MLD47" s="191"/>
      <c r="MLE47" s="191"/>
      <c r="MLF47" s="191"/>
      <c r="MLG47" s="191"/>
      <c r="MLH47" s="191"/>
      <c r="MLI47" s="191"/>
      <c r="MLJ47" s="191"/>
      <c r="MLK47" s="191"/>
      <c r="MLL47" s="191"/>
      <c r="MLM47" s="191"/>
      <c r="MLN47" s="191"/>
      <c r="MLO47" s="191"/>
      <c r="MLP47" s="191"/>
      <c r="MLQ47" s="191"/>
      <c r="MLR47" s="191"/>
      <c r="MLS47" s="191"/>
      <c r="MLT47" s="191"/>
      <c r="MLU47" s="191"/>
      <c r="MLV47" s="191"/>
      <c r="MLW47" s="191"/>
      <c r="MLX47" s="191"/>
      <c r="MLY47" s="191"/>
      <c r="MLZ47" s="191"/>
      <c r="MMA47" s="191"/>
      <c r="MMB47" s="191"/>
      <c r="MMC47" s="191"/>
      <c r="MMD47" s="191"/>
      <c r="MME47" s="191"/>
      <c r="MMF47" s="191"/>
      <c r="MMG47" s="191"/>
      <c r="MMH47" s="191"/>
      <c r="MMI47" s="191"/>
      <c r="MMJ47" s="191"/>
      <c r="MMK47" s="191"/>
      <c r="MML47" s="191"/>
      <c r="MMM47" s="191"/>
      <c r="MMN47" s="191"/>
      <c r="MMO47" s="191"/>
      <c r="MMP47" s="191"/>
      <c r="MMQ47" s="191"/>
      <c r="MMR47" s="191"/>
      <c r="MMS47" s="191"/>
      <c r="MMT47" s="191"/>
      <c r="MMU47" s="191"/>
      <c r="MMV47" s="191"/>
      <c r="MMW47" s="191"/>
      <c r="MMX47" s="191"/>
      <c r="MMY47" s="191"/>
      <c r="MMZ47" s="191"/>
      <c r="MNA47" s="191"/>
      <c r="MNB47" s="191"/>
      <c r="MNC47" s="191"/>
      <c r="MND47" s="191"/>
      <c r="MNE47" s="191"/>
      <c r="MNF47" s="191"/>
      <c r="MNG47" s="191"/>
      <c r="MNH47" s="191"/>
      <c r="MNI47" s="191"/>
      <c r="MNJ47" s="191"/>
      <c r="MNK47" s="191"/>
      <c r="MNL47" s="191"/>
      <c r="MNM47" s="191"/>
      <c r="MNN47" s="191"/>
      <c r="MNO47" s="191"/>
      <c r="MNP47" s="191"/>
      <c r="MNQ47" s="191"/>
      <c r="MNR47" s="191"/>
      <c r="MNS47" s="191"/>
      <c r="MNT47" s="191"/>
      <c r="MNU47" s="191"/>
      <c r="MNV47" s="191"/>
      <c r="MNW47" s="191"/>
      <c r="MNX47" s="191"/>
      <c r="MNY47" s="191"/>
      <c r="MNZ47" s="191"/>
      <c r="MOA47" s="191"/>
      <c r="MOB47" s="191"/>
      <c r="MOC47" s="191"/>
      <c r="MOD47" s="191"/>
      <c r="MOE47" s="191"/>
      <c r="MOF47" s="191"/>
      <c r="MOG47" s="191"/>
      <c r="MOH47" s="191"/>
      <c r="MOI47" s="191"/>
      <c r="MOJ47" s="191"/>
      <c r="MOK47" s="191"/>
      <c r="MOL47" s="191"/>
      <c r="MOM47" s="191"/>
      <c r="MON47" s="191"/>
      <c r="MOO47" s="191"/>
      <c r="MOP47" s="191"/>
      <c r="MOQ47" s="191"/>
      <c r="MOR47" s="191"/>
      <c r="MOS47" s="191"/>
      <c r="MOT47" s="191"/>
      <c r="MOU47" s="191"/>
      <c r="MOV47" s="191"/>
      <c r="MOW47" s="191"/>
      <c r="MOX47" s="191"/>
      <c r="MOY47" s="191"/>
      <c r="MOZ47" s="191"/>
      <c r="MPA47" s="191"/>
      <c r="MPB47" s="191"/>
      <c r="MPC47" s="191"/>
      <c r="MPD47" s="191"/>
      <c r="MPE47" s="191"/>
      <c r="MPF47" s="191"/>
      <c r="MPG47" s="191"/>
      <c r="MPH47" s="191"/>
      <c r="MPI47" s="191"/>
      <c r="MPJ47" s="191"/>
      <c r="MPK47" s="191"/>
      <c r="MPL47" s="191"/>
      <c r="MPM47" s="191"/>
      <c r="MPN47" s="191"/>
      <c r="MPO47" s="191"/>
      <c r="MPP47" s="191"/>
      <c r="MPQ47" s="191"/>
      <c r="MPR47" s="191"/>
      <c r="MPS47" s="191"/>
      <c r="MPT47" s="191"/>
      <c r="MPU47" s="191"/>
      <c r="MPV47" s="191"/>
      <c r="MPW47" s="191"/>
      <c r="MPX47" s="191"/>
      <c r="MPY47" s="191"/>
      <c r="MPZ47" s="191"/>
      <c r="MQA47" s="191"/>
      <c r="MQB47" s="191"/>
      <c r="MQC47" s="191"/>
      <c r="MQD47" s="191"/>
      <c r="MQE47" s="191"/>
      <c r="MQF47" s="191"/>
      <c r="MQG47" s="191"/>
      <c r="MQH47" s="191"/>
      <c r="MQI47" s="191"/>
      <c r="MQJ47" s="191"/>
      <c r="MQK47" s="191"/>
      <c r="MQL47" s="191"/>
      <c r="MQM47" s="191"/>
      <c r="MQN47" s="191"/>
      <c r="MQO47" s="191"/>
      <c r="MQP47" s="191"/>
      <c r="MQQ47" s="191"/>
      <c r="MQR47" s="191"/>
      <c r="MQS47" s="191"/>
      <c r="MQT47" s="191"/>
      <c r="MQU47" s="191"/>
      <c r="MQV47" s="191"/>
      <c r="MQW47" s="191"/>
      <c r="MQX47" s="191"/>
      <c r="MQY47" s="191"/>
      <c r="MQZ47" s="191"/>
      <c r="MRA47" s="191"/>
      <c r="MRB47" s="191"/>
      <c r="MRC47" s="191"/>
      <c r="MRD47" s="191"/>
      <c r="MRE47" s="191"/>
      <c r="MRF47" s="191"/>
      <c r="MRG47" s="191"/>
      <c r="MRH47" s="191"/>
      <c r="MRI47" s="191"/>
      <c r="MRJ47" s="191"/>
      <c r="MRK47" s="191"/>
      <c r="MRL47" s="191"/>
      <c r="MRM47" s="191"/>
      <c r="MRN47" s="191"/>
      <c r="MRO47" s="191"/>
      <c r="MRP47" s="191"/>
      <c r="MRQ47" s="191"/>
      <c r="MRR47" s="191"/>
      <c r="MRS47" s="191"/>
      <c r="MRT47" s="191"/>
      <c r="MRU47" s="191"/>
      <c r="MRV47" s="191"/>
      <c r="MRW47" s="191"/>
      <c r="MRX47" s="191"/>
      <c r="MRY47" s="191"/>
      <c r="MRZ47" s="191"/>
      <c r="MSA47" s="191"/>
      <c r="MSB47" s="191"/>
      <c r="MSC47" s="191"/>
      <c r="MSD47" s="191"/>
      <c r="MSE47" s="191"/>
      <c r="MSF47" s="191"/>
      <c r="MSG47" s="191"/>
      <c r="MSH47" s="191"/>
      <c r="MSI47" s="191"/>
      <c r="MSJ47" s="191"/>
      <c r="MSK47" s="191"/>
      <c r="MSL47" s="191"/>
      <c r="MSM47" s="191"/>
      <c r="MSN47" s="191"/>
      <c r="MSO47" s="191"/>
      <c r="MSP47" s="191"/>
      <c r="MSQ47" s="191"/>
      <c r="MSR47" s="191"/>
      <c r="MSS47" s="191"/>
      <c r="MST47" s="191"/>
      <c r="MSU47" s="191"/>
      <c r="MSV47" s="191"/>
      <c r="MSW47" s="191"/>
      <c r="MSX47" s="191"/>
      <c r="MSY47" s="191"/>
      <c r="MSZ47" s="191"/>
      <c r="MTA47" s="191"/>
      <c r="MTB47" s="191"/>
      <c r="MTC47" s="191"/>
      <c r="MTD47" s="191"/>
      <c r="MTE47" s="191"/>
      <c r="MTF47" s="191"/>
      <c r="MTG47" s="191"/>
      <c r="MTH47" s="191"/>
      <c r="MTI47" s="191"/>
      <c r="MTJ47" s="191"/>
      <c r="MTK47" s="191"/>
      <c r="MTL47" s="191"/>
      <c r="MTM47" s="191"/>
      <c r="MTN47" s="191"/>
      <c r="MTO47" s="191"/>
      <c r="MTP47" s="191"/>
      <c r="MTQ47" s="191"/>
      <c r="MTR47" s="191"/>
      <c r="MTS47" s="191"/>
      <c r="MTT47" s="191"/>
      <c r="MTU47" s="191"/>
      <c r="MTV47" s="191"/>
      <c r="MTW47" s="191"/>
      <c r="MTX47" s="191"/>
      <c r="MTY47" s="191"/>
      <c r="MTZ47" s="191"/>
      <c r="MUA47" s="191"/>
      <c r="MUB47" s="191"/>
      <c r="MUC47" s="191"/>
      <c r="MUD47" s="191"/>
      <c r="MUE47" s="191"/>
      <c r="MUF47" s="191"/>
      <c r="MUG47" s="191"/>
      <c r="MUH47" s="191"/>
      <c r="MUI47" s="191"/>
      <c r="MUJ47" s="191"/>
      <c r="MUK47" s="191"/>
      <c r="MUL47" s="191"/>
      <c r="MUM47" s="191"/>
      <c r="MUN47" s="191"/>
      <c r="MUO47" s="191"/>
      <c r="MUP47" s="191"/>
      <c r="MUQ47" s="191"/>
      <c r="MUR47" s="191"/>
      <c r="MUS47" s="191"/>
      <c r="MUT47" s="191"/>
      <c r="MUU47" s="191"/>
      <c r="MUV47" s="191"/>
      <c r="MUW47" s="191"/>
      <c r="MUX47" s="191"/>
      <c r="MUY47" s="191"/>
      <c r="MUZ47" s="191"/>
      <c r="MVA47" s="191"/>
      <c r="MVB47" s="191"/>
      <c r="MVC47" s="191"/>
      <c r="MVD47" s="191"/>
      <c r="MVE47" s="191"/>
      <c r="MVF47" s="191"/>
      <c r="MVG47" s="191"/>
      <c r="MVH47" s="191"/>
      <c r="MVI47" s="191"/>
      <c r="MVJ47" s="191"/>
      <c r="MVK47" s="191"/>
      <c r="MVL47" s="191"/>
      <c r="MVM47" s="191"/>
      <c r="MVN47" s="191"/>
      <c r="MVO47" s="191"/>
      <c r="MVP47" s="191"/>
      <c r="MVQ47" s="191"/>
      <c r="MVR47" s="191"/>
      <c r="MVS47" s="191"/>
      <c r="MVT47" s="191"/>
      <c r="MVU47" s="191"/>
      <c r="MVV47" s="191"/>
      <c r="MVW47" s="191"/>
      <c r="MVX47" s="191"/>
      <c r="MVY47" s="191"/>
      <c r="MVZ47" s="191"/>
      <c r="MWA47" s="191"/>
      <c r="MWB47" s="191"/>
      <c r="MWC47" s="191"/>
      <c r="MWD47" s="191"/>
      <c r="MWE47" s="191"/>
      <c r="MWF47" s="191"/>
      <c r="MWG47" s="191"/>
      <c r="MWH47" s="191"/>
      <c r="MWI47" s="191"/>
      <c r="MWJ47" s="191"/>
      <c r="MWK47" s="191"/>
      <c r="MWL47" s="191"/>
      <c r="MWM47" s="191"/>
      <c r="MWN47" s="191"/>
      <c r="MWO47" s="191"/>
      <c r="MWP47" s="191"/>
      <c r="MWQ47" s="191"/>
      <c r="MWR47" s="191"/>
      <c r="MWS47" s="191"/>
      <c r="MWT47" s="191"/>
      <c r="MWU47" s="191"/>
      <c r="MWV47" s="191"/>
      <c r="MWW47" s="191"/>
      <c r="MWX47" s="191"/>
      <c r="MWY47" s="191"/>
      <c r="MWZ47" s="191"/>
      <c r="MXA47" s="191"/>
      <c r="MXB47" s="191"/>
      <c r="MXC47" s="191"/>
      <c r="MXD47" s="191"/>
      <c r="MXE47" s="191"/>
      <c r="MXF47" s="191"/>
      <c r="MXG47" s="191"/>
      <c r="MXH47" s="191"/>
      <c r="MXI47" s="191"/>
      <c r="MXJ47" s="191"/>
      <c r="MXK47" s="191"/>
      <c r="MXL47" s="191"/>
      <c r="MXM47" s="191"/>
      <c r="MXN47" s="191"/>
      <c r="MXO47" s="191"/>
      <c r="MXP47" s="191"/>
      <c r="MXQ47" s="191"/>
      <c r="MXR47" s="191"/>
      <c r="MXS47" s="191"/>
      <c r="MXT47" s="191"/>
      <c r="MXU47" s="191"/>
      <c r="MXV47" s="191"/>
      <c r="MXW47" s="191"/>
      <c r="MXX47" s="191"/>
      <c r="MXY47" s="191"/>
      <c r="MXZ47" s="191"/>
      <c r="MYA47" s="191"/>
      <c r="MYB47" s="191"/>
      <c r="MYC47" s="191"/>
      <c r="MYD47" s="191"/>
      <c r="MYE47" s="191"/>
      <c r="MYF47" s="191"/>
      <c r="MYG47" s="191"/>
      <c r="MYH47" s="191"/>
      <c r="MYI47" s="191"/>
      <c r="MYJ47" s="191"/>
      <c r="MYK47" s="191"/>
      <c r="MYL47" s="191"/>
      <c r="MYM47" s="191"/>
      <c r="MYN47" s="191"/>
      <c r="MYO47" s="191"/>
      <c r="MYP47" s="191"/>
      <c r="MYQ47" s="191"/>
      <c r="MYR47" s="191"/>
      <c r="MYS47" s="191"/>
      <c r="MYT47" s="191"/>
      <c r="MYU47" s="191"/>
      <c r="MYV47" s="191"/>
      <c r="MYW47" s="191"/>
      <c r="MYX47" s="191"/>
      <c r="MYY47" s="191"/>
      <c r="MYZ47" s="191"/>
      <c r="MZA47" s="191"/>
      <c r="MZB47" s="191"/>
      <c r="MZC47" s="191"/>
      <c r="MZD47" s="191"/>
      <c r="MZE47" s="191"/>
      <c r="MZF47" s="191"/>
      <c r="MZG47" s="191"/>
      <c r="MZH47" s="191"/>
      <c r="MZI47" s="191"/>
      <c r="MZJ47" s="191"/>
      <c r="MZK47" s="191"/>
      <c r="MZL47" s="191"/>
      <c r="MZM47" s="191"/>
      <c r="MZN47" s="191"/>
      <c r="MZO47" s="191"/>
      <c r="MZP47" s="191"/>
      <c r="MZQ47" s="191"/>
      <c r="MZR47" s="191"/>
      <c r="MZS47" s="191"/>
      <c r="MZT47" s="191"/>
      <c r="MZU47" s="191"/>
      <c r="MZV47" s="191"/>
      <c r="MZW47" s="191"/>
      <c r="MZX47" s="191"/>
      <c r="MZY47" s="191"/>
      <c r="MZZ47" s="191"/>
      <c r="NAA47" s="191"/>
      <c r="NAB47" s="191"/>
      <c r="NAC47" s="191"/>
      <c r="NAD47" s="191"/>
      <c r="NAE47" s="191"/>
      <c r="NAF47" s="191"/>
      <c r="NAG47" s="191"/>
      <c r="NAH47" s="191"/>
      <c r="NAI47" s="191"/>
      <c r="NAJ47" s="191"/>
      <c r="NAK47" s="191"/>
      <c r="NAL47" s="191"/>
      <c r="NAM47" s="191"/>
      <c r="NAN47" s="191"/>
      <c r="NAO47" s="191"/>
      <c r="NAP47" s="191"/>
      <c r="NAQ47" s="191"/>
      <c r="NAR47" s="191"/>
      <c r="NAS47" s="191"/>
      <c r="NAT47" s="191"/>
      <c r="NAU47" s="191"/>
      <c r="NAV47" s="191"/>
      <c r="NAW47" s="191"/>
      <c r="NAX47" s="191"/>
      <c r="NAY47" s="191"/>
      <c r="NAZ47" s="191"/>
      <c r="NBA47" s="191"/>
      <c r="NBB47" s="191"/>
      <c r="NBC47" s="191"/>
      <c r="NBD47" s="191"/>
      <c r="NBE47" s="191"/>
      <c r="NBF47" s="191"/>
      <c r="NBG47" s="191"/>
      <c r="NBH47" s="191"/>
      <c r="NBI47" s="191"/>
      <c r="NBJ47" s="191"/>
      <c r="NBK47" s="191"/>
      <c r="NBL47" s="191"/>
      <c r="NBM47" s="191"/>
      <c r="NBN47" s="191"/>
      <c r="NBO47" s="191"/>
      <c r="NBP47" s="191"/>
      <c r="NBQ47" s="191"/>
      <c r="NBR47" s="191"/>
      <c r="NBS47" s="191"/>
      <c r="NBT47" s="191"/>
      <c r="NBU47" s="191"/>
      <c r="NBV47" s="191"/>
      <c r="NBW47" s="191"/>
      <c r="NBX47" s="191"/>
      <c r="NBY47" s="191"/>
      <c r="NBZ47" s="191"/>
      <c r="NCA47" s="191"/>
      <c r="NCB47" s="191"/>
      <c r="NCC47" s="191"/>
      <c r="NCD47" s="191"/>
      <c r="NCE47" s="191"/>
      <c r="NCF47" s="191"/>
      <c r="NCG47" s="191"/>
      <c r="NCH47" s="191"/>
      <c r="NCI47" s="191"/>
      <c r="NCJ47" s="191"/>
      <c r="NCK47" s="191"/>
      <c r="NCL47" s="191"/>
      <c r="NCM47" s="191"/>
      <c r="NCN47" s="191"/>
      <c r="NCO47" s="191"/>
      <c r="NCP47" s="191"/>
      <c r="NCQ47" s="191"/>
      <c r="NCR47" s="191"/>
      <c r="NCS47" s="191"/>
      <c r="NCT47" s="191"/>
      <c r="NCU47" s="191"/>
      <c r="NCV47" s="191"/>
      <c r="NCW47" s="191"/>
      <c r="NCX47" s="191"/>
      <c r="NCY47" s="191"/>
      <c r="NCZ47" s="191"/>
      <c r="NDA47" s="191"/>
      <c r="NDB47" s="191"/>
      <c r="NDC47" s="191"/>
      <c r="NDD47" s="191"/>
      <c r="NDE47" s="191"/>
      <c r="NDF47" s="191"/>
      <c r="NDG47" s="191"/>
      <c r="NDH47" s="191"/>
      <c r="NDI47" s="191"/>
      <c r="NDJ47" s="191"/>
      <c r="NDK47" s="191"/>
      <c r="NDL47" s="191"/>
      <c r="NDM47" s="191"/>
      <c r="NDN47" s="191"/>
      <c r="NDO47" s="191"/>
      <c r="NDP47" s="191"/>
      <c r="NDQ47" s="191"/>
      <c r="NDR47" s="191"/>
      <c r="NDS47" s="191"/>
      <c r="NDT47" s="191"/>
      <c r="NDU47" s="191"/>
      <c r="NDV47" s="191"/>
      <c r="NDW47" s="191"/>
      <c r="NDX47" s="191"/>
      <c r="NDY47" s="191"/>
      <c r="NDZ47" s="191"/>
      <c r="NEA47" s="191"/>
      <c r="NEB47" s="191"/>
      <c r="NEC47" s="191"/>
      <c r="NED47" s="191"/>
      <c r="NEE47" s="191"/>
      <c r="NEF47" s="191"/>
      <c r="NEG47" s="191"/>
      <c r="NEH47" s="191"/>
      <c r="NEI47" s="191"/>
      <c r="NEJ47" s="191"/>
      <c r="NEK47" s="191"/>
      <c r="NEL47" s="191"/>
      <c r="NEM47" s="191"/>
      <c r="NEN47" s="191"/>
      <c r="NEO47" s="191"/>
      <c r="NEP47" s="191"/>
      <c r="NEQ47" s="191"/>
      <c r="NER47" s="191"/>
      <c r="NES47" s="191"/>
      <c r="NET47" s="191"/>
      <c r="NEU47" s="191"/>
      <c r="NEV47" s="191"/>
      <c r="NEW47" s="191"/>
      <c r="NEX47" s="191"/>
      <c r="NEY47" s="191"/>
      <c r="NEZ47" s="191"/>
      <c r="NFA47" s="191"/>
      <c r="NFB47" s="191"/>
      <c r="NFC47" s="191"/>
      <c r="NFD47" s="191"/>
      <c r="NFE47" s="191"/>
      <c r="NFF47" s="191"/>
      <c r="NFG47" s="191"/>
      <c r="NFH47" s="191"/>
      <c r="NFI47" s="191"/>
      <c r="NFJ47" s="191"/>
      <c r="NFK47" s="191"/>
      <c r="NFL47" s="191"/>
      <c r="NFM47" s="191"/>
      <c r="NFN47" s="191"/>
      <c r="NFO47" s="191"/>
      <c r="NFP47" s="191"/>
      <c r="NFQ47" s="191"/>
      <c r="NFR47" s="191"/>
      <c r="NFS47" s="191"/>
      <c r="NFT47" s="191"/>
      <c r="NFU47" s="191"/>
      <c r="NFV47" s="191"/>
      <c r="NFW47" s="191"/>
      <c r="NFX47" s="191"/>
      <c r="NFY47" s="191"/>
      <c r="NFZ47" s="191"/>
      <c r="NGA47" s="191"/>
      <c r="NGB47" s="191"/>
      <c r="NGC47" s="191"/>
      <c r="NGD47" s="191"/>
      <c r="NGE47" s="191"/>
      <c r="NGF47" s="191"/>
      <c r="NGG47" s="191"/>
      <c r="NGH47" s="191"/>
      <c r="NGI47" s="191"/>
      <c r="NGJ47" s="191"/>
      <c r="NGK47" s="191"/>
      <c r="NGL47" s="191"/>
      <c r="NGM47" s="191"/>
      <c r="NGN47" s="191"/>
      <c r="NGO47" s="191"/>
      <c r="NGP47" s="191"/>
      <c r="NGQ47" s="191"/>
      <c r="NGR47" s="191"/>
      <c r="NGS47" s="191"/>
      <c r="NGT47" s="191"/>
      <c r="NGU47" s="191"/>
      <c r="NGV47" s="191"/>
      <c r="NGW47" s="191"/>
      <c r="NGX47" s="191"/>
      <c r="NGY47" s="191"/>
      <c r="NGZ47" s="191"/>
      <c r="NHA47" s="191"/>
      <c r="NHB47" s="191"/>
      <c r="NHC47" s="191"/>
      <c r="NHD47" s="191"/>
      <c r="NHE47" s="191"/>
      <c r="NHF47" s="191"/>
      <c r="NHG47" s="191"/>
      <c r="NHH47" s="191"/>
      <c r="NHI47" s="191"/>
      <c r="NHJ47" s="191"/>
      <c r="NHK47" s="191"/>
      <c r="NHL47" s="191"/>
      <c r="NHM47" s="191"/>
      <c r="NHN47" s="191"/>
      <c r="NHO47" s="191"/>
      <c r="NHP47" s="191"/>
      <c r="NHQ47" s="191"/>
      <c r="NHR47" s="191"/>
      <c r="NHS47" s="191"/>
      <c r="NHT47" s="191"/>
      <c r="NHU47" s="191"/>
      <c r="NHV47" s="191"/>
      <c r="NHW47" s="191"/>
      <c r="NHX47" s="191"/>
      <c r="NHY47" s="191"/>
      <c r="NHZ47" s="191"/>
      <c r="NIA47" s="191"/>
      <c r="NIB47" s="191"/>
      <c r="NIC47" s="191"/>
      <c r="NID47" s="191"/>
      <c r="NIE47" s="191"/>
      <c r="NIF47" s="191"/>
      <c r="NIG47" s="191"/>
      <c r="NIH47" s="191"/>
      <c r="NII47" s="191"/>
      <c r="NIJ47" s="191"/>
      <c r="NIK47" s="191"/>
      <c r="NIL47" s="191"/>
      <c r="NIM47" s="191"/>
      <c r="NIN47" s="191"/>
      <c r="NIO47" s="191"/>
      <c r="NIP47" s="191"/>
      <c r="NIQ47" s="191"/>
      <c r="NIR47" s="191"/>
      <c r="NIS47" s="191"/>
      <c r="NIT47" s="191"/>
      <c r="NIU47" s="191"/>
      <c r="NIV47" s="191"/>
      <c r="NIW47" s="191"/>
      <c r="NIX47" s="191"/>
      <c r="NIY47" s="191"/>
      <c r="NIZ47" s="191"/>
      <c r="NJA47" s="191"/>
      <c r="NJB47" s="191"/>
      <c r="NJC47" s="191"/>
      <c r="NJD47" s="191"/>
      <c r="NJE47" s="191"/>
      <c r="NJF47" s="191"/>
      <c r="NJG47" s="191"/>
      <c r="NJH47" s="191"/>
      <c r="NJI47" s="191"/>
      <c r="NJJ47" s="191"/>
      <c r="NJK47" s="191"/>
      <c r="NJL47" s="191"/>
      <c r="NJM47" s="191"/>
      <c r="NJN47" s="191"/>
      <c r="NJO47" s="191"/>
      <c r="NJP47" s="191"/>
      <c r="NJQ47" s="191"/>
      <c r="NJR47" s="191"/>
      <c r="NJS47" s="191"/>
      <c r="NJT47" s="191"/>
      <c r="NJU47" s="191"/>
      <c r="NJV47" s="191"/>
      <c r="NJW47" s="191"/>
      <c r="NJX47" s="191"/>
      <c r="NJY47" s="191"/>
      <c r="NJZ47" s="191"/>
      <c r="NKA47" s="191"/>
      <c r="NKB47" s="191"/>
      <c r="NKC47" s="191"/>
      <c r="NKD47" s="191"/>
      <c r="NKE47" s="191"/>
      <c r="NKF47" s="191"/>
      <c r="NKG47" s="191"/>
      <c r="NKH47" s="191"/>
      <c r="NKI47" s="191"/>
      <c r="NKJ47" s="191"/>
      <c r="NKK47" s="191"/>
      <c r="NKL47" s="191"/>
      <c r="NKM47" s="191"/>
      <c r="NKN47" s="191"/>
      <c r="NKO47" s="191"/>
      <c r="NKP47" s="191"/>
      <c r="NKQ47" s="191"/>
      <c r="NKR47" s="191"/>
      <c r="NKS47" s="191"/>
      <c r="NKT47" s="191"/>
      <c r="NKU47" s="191"/>
      <c r="NKV47" s="191"/>
      <c r="NKW47" s="191"/>
      <c r="NKX47" s="191"/>
      <c r="NKY47" s="191"/>
      <c r="NKZ47" s="191"/>
      <c r="NLA47" s="191"/>
      <c r="NLB47" s="191"/>
      <c r="NLC47" s="191"/>
      <c r="NLD47" s="191"/>
      <c r="NLE47" s="191"/>
      <c r="NLF47" s="191"/>
      <c r="NLG47" s="191"/>
      <c r="NLH47" s="191"/>
      <c r="NLI47" s="191"/>
      <c r="NLJ47" s="191"/>
      <c r="NLK47" s="191"/>
      <c r="NLL47" s="191"/>
      <c r="NLM47" s="191"/>
      <c r="NLN47" s="191"/>
      <c r="NLO47" s="191"/>
      <c r="NLP47" s="191"/>
      <c r="NLQ47" s="191"/>
      <c r="NLR47" s="191"/>
      <c r="NLS47" s="191"/>
      <c r="NLT47" s="191"/>
      <c r="NLU47" s="191"/>
      <c r="NLV47" s="191"/>
      <c r="NLW47" s="191"/>
      <c r="NLX47" s="191"/>
      <c r="NLY47" s="191"/>
      <c r="NLZ47" s="191"/>
      <c r="NMA47" s="191"/>
      <c r="NMB47" s="191"/>
      <c r="NMC47" s="191"/>
      <c r="NMD47" s="191"/>
      <c r="NME47" s="191"/>
      <c r="NMF47" s="191"/>
      <c r="NMG47" s="191"/>
      <c r="NMH47" s="191"/>
      <c r="NMI47" s="191"/>
      <c r="NMJ47" s="191"/>
      <c r="NMK47" s="191"/>
      <c r="NML47" s="191"/>
      <c r="NMM47" s="191"/>
      <c r="NMN47" s="191"/>
      <c r="NMO47" s="191"/>
      <c r="NMP47" s="191"/>
      <c r="NMQ47" s="191"/>
      <c r="NMR47" s="191"/>
      <c r="NMS47" s="191"/>
      <c r="NMT47" s="191"/>
      <c r="NMU47" s="191"/>
      <c r="NMV47" s="191"/>
      <c r="NMW47" s="191"/>
      <c r="NMX47" s="191"/>
      <c r="NMY47" s="191"/>
      <c r="NMZ47" s="191"/>
      <c r="NNA47" s="191"/>
      <c r="NNB47" s="191"/>
      <c r="NNC47" s="191"/>
      <c r="NND47" s="191"/>
      <c r="NNE47" s="191"/>
      <c r="NNF47" s="191"/>
      <c r="NNG47" s="191"/>
      <c r="NNH47" s="191"/>
      <c r="NNI47" s="191"/>
      <c r="NNJ47" s="191"/>
      <c r="NNK47" s="191"/>
      <c r="NNL47" s="191"/>
      <c r="NNM47" s="191"/>
      <c r="NNN47" s="191"/>
      <c r="NNO47" s="191"/>
      <c r="NNP47" s="191"/>
      <c r="NNQ47" s="191"/>
      <c r="NNR47" s="191"/>
      <c r="NNS47" s="191"/>
      <c r="NNT47" s="191"/>
      <c r="NNU47" s="191"/>
      <c r="NNV47" s="191"/>
      <c r="NNW47" s="191"/>
      <c r="NNX47" s="191"/>
      <c r="NNY47" s="191"/>
      <c r="NNZ47" s="191"/>
      <c r="NOA47" s="191"/>
      <c r="NOB47" s="191"/>
      <c r="NOC47" s="191"/>
      <c r="NOD47" s="191"/>
      <c r="NOE47" s="191"/>
      <c r="NOF47" s="191"/>
      <c r="NOG47" s="191"/>
      <c r="NOH47" s="191"/>
      <c r="NOI47" s="191"/>
      <c r="NOJ47" s="191"/>
      <c r="NOK47" s="191"/>
      <c r="NOL47" s="191"/>
      <c r="NOM47" s="191"/>
      <c r="NON47" s="191"/>
      <c r="NOO47" s="191"/>
      <c r="NOP47" s="191"/>
      <c r="NOQ47" s="191"/>
      <c r="NOR47" s="191"/>
      <c r="NOS47" s="191"/>
      <c r="NOT47" s="191"/>
      <c r="NOU47" s="191"/>
      <c r="NOV47" s="191"/>
      <c r="NOW47" s="191"/>
      <c r="NOX47" s="191"/>
      <c r="NOY47" s="191"/>
      <c r="NOZ47" s="191"/>
      <c r="NPA47" s="191"/>
      <c r="NPB47" s="191"/>
      <c r="NPC47" s="191"/>
      <c r="NPD47" s="191"/>
      <c r="NPE47" s="191"/>
      <c r="NPF47" s="191"/>
      <c r="NPG47" s="191"/>
      <c r="NPH47" s="191"/>
      <c r="NPI47" s="191"/>
      <c r="NPJ47" s="191"/>
      <c r="NPK47" s="191"/>
      <c r="NPL47" s="191"/>
      <c r="NPM47" s="191"/>
      <c r="NPN47" s="191"/>
      <c r="NPO47" s="191"/>
      <c r="NPP47" s="191"/>
      <c r="NPQ47" s="191"/>
      <c r="NPR47" s="191"/>
      <c r="NPS47" s="191"/>
      <c r="NPT47" s="191"/>
      <c r="NPU47" s="191"/>
      <c r="NPV47" s="191"/>
      <c r="NPW47" s="191"/>
      <c r="NPX47" s="191"/>
      <c r="NPY47" s="191"/>
      <c r="NPZ47" s="191"/>
      <c r="NQA47" s="191"/>
      <c r="NQB47" s="191"/>
      <c r="NQC47" s="191"/>
      <c r="NQD47" s="191"/>
      <c r="NQE47" s="191"/>
      <c r="NQF47" s="191"/>
      <c r="NQG47" s="191"/>
      <c r="NQH47" s="191"/>
      <c r="NQI47" s="191"/>
      <c r="NQJ47" s="191"/>
      <c r="NQK47" s="191"/>
      <c r="NQL47" s="191"/>
      <c r="NQM47" s="191"/>
      <c r="NQN47" s="191"/>
      <c r="NQO47" s="191"/>
      <c r="NQP47" s="191"/>
      <c r="NQQ47" s="191"/>
      <c r="NQR47" s="191"/>
      <c r="NQS47" s="191"/>
      <c r="NQT47" s="191"/>
      <c r="NQU47" s="191"/>
      <c r="NQV47" s="191"/>
      <c r="NQW47" s="191"/>
      <c r="NQX47" s="191"/>
      <c r="NQY47" s="191"/>
      <c r="NQZ47" s="191"/>
      <c r="NRA47" s="191"/>
      <c r="NRB47" s="191"/>
      <c r="NRC47" s="191"/>
      <c r="NRD47" s="191"/>
      <c r="NRE47" s="191"/>
      <c r="NRF47" s="191"/>
      <c r="NRG47" s="191"/>
      <c r="NRH47" s="191"/>
      <c r="NRI47" s="191"/>
      <c r="NRJ47" s="191"/>
      <c r="NRK47" s="191"/>
      <c r="NRL47" s="191"/>
      <c r="NRM47" s="191"/>
      <c r="NRN47" s="191"/>
      <c r="NRO47" s="191"/>
      <c r="NRP47" s="191"/>
      <c r="NRQ47" s="191"/>
      <c r="NRR47" s="191"/>
      <c r="NRS47" s="191"/>
      <c r="NRT47" s="191"/>
      <c r="NRU47" s="191"/>
      <c r="NRV47" s="191"/>
      <c r="NRW47" s="191"/>
      <c r="NRX47" s="191"/>
      <c r="NRY47" s="191"/>
      <c r="NRZ47" s="191"/>
      <c r="NSA47" s="191"/>
      <c r="NSB47" s="191"/>
      <c r="NSC47" s="191"/>
      <c r="NSD47" s="191"/>
      <c r="NSE47" s="191"/>
      <c r="NSF47" s="191"/>
      <c r="NSG47" s="191"/>
      <c r="NSH47" s="191"/>
      <c r="NSI47" s="191"/>
      <c r="NSJ47" s="191"/>
      <c r="NSK47" s="191"/>
      <c r="NSL47" s="191"/>
      <c r="NSM47" s="191"/>
      <c r="NSN47" s="191"/>
      <c r="NSO47" s="191"/>
      <c r="NSP47" s="191"/>
      <c r="NSQ47" s="191"/>
      <c r="NSR47" s="191"/>
      <c r="NSS47" s="191"/>
      <c r="NST47" s="191"/>
      <c r="NSU47" s="191"/>
      <c r="NSV47" s="191"/>
      <c r="NSW47" s="191"/>
      <c r="NSX47" s="191"/>
      <c r="NSY47" s="191"/>
      <c r="NSZ47" s="191"/>
      <c r="NTA47" s="191"/>
      <c r="NTB47" s="191"/>
      <c r="NTC47" s="191"/>
      <c r="NTD47" s="191"/>
      <c r="NTE47" s="191"/>
      <c r="NTF47" s="191"/>
      <c r="NTG47" s="191"/>
      <c r="NTH47" s="191"/>
      <c r="NTI47" s="191"/>
      <c r="NTJ47" s="191"/>
      <c r="NTK47" s="191"/>
      <c r="NTL47" s="191"/>
      <c r="NTM47" s="191"/>
      <c r="NTN47" s="191"/>
      <c r="NTO47" s="191"/>
      <c r="NTP47" s="191"/>
      <c r="NTQ47" s="191"/>
      <c r="NTR47" s="191"/>
      <c r="NTS47" s="191"/>
      <c r="NTT47" s="191"/>
      <c r="NTU47" s="191"/>
      <c r="NTV47" s="191"/>
      <c r="NTW47" s="191"/>
      <c r="NTX47" s="191"/>
      <c r="NTY47" s="191"/>
      <c r="NTZ47" s="191"/>
      <c r="NUA47" s="191"/>
      <c r="NUB47" s="191"/>
      <c r="NUC47" s="191"/>
      <c r="NUD47" s="191"/>
      <c r="NUE47" s="191"/>
      <c r="NUF47" s="191"/>
      <c r="NUG47" s="191"/>
      <c r="NUH47" s="191"/>
      <c r="NUI47" s="191"/>
      <c r="NUJ47" s="191"/>
      <c r="NUK47" s="191"/>
      <c r="NUL47" s="191"/>
      <c r="NUM47" s="191"/>
      <c r="NUN47" s="191"/>
      <c r="NUO47" s="191"/>
      <c r="NUP47" s="191"/>
      <c r="NUQ47" s="191"/>
      <c r="NUR47" s="191"/>
      <c r="NUS47" s="191"/>
      <c r="NUT47" s="191"/>
      <c r="NUU47" s="191"/>
      <c r="NUV47" s="191"/>
      <c r="NUW47" s="191"/>
      <c r="NUX47" s="191"/>
      <c r="NUY47" s="191"/>
      <c r="NUZ47" s="191"/>
      <c r="NVA47" s="191"/>
      <c r="NVB47" s="191"/>
      <c r="NVC47" s="191"/>
      <c r="NVD47" s="191"/>
      <c r="NVE47" s="191"/>
      <c r="NVF47" s="191"/>
      <c r="NVG47" s="191"/>
      <c r="NVH47" s="191"/>
      <c r="NVI47" s="191"/>
      <c r="NVJ47" s="191"/>
      <c r="NVK47" s="191"/>
      <c r="NVL47" s="191"/>
      <c r="NVM47" s="191"/>
      <c r="NVN47" s="191"/>
      <c r="NVO47" s="191"/>
      <c r="NVP47" s="191"/>
      <c r="NVQ47" s="191"/>
      <c r="NVR47" s="191"/>
      <c r="NVS47" s="191"/>
      <c r="NVT47" s="191"/>
      <c r="NVU47" s="191"/>
      <c r="NVV47" s="191"/>
      <c r="NVW47" s="191"/>
      <c r="NVX47" s="191"/>
      <c r="NVY47" s="191"/>
      <c r="NVZ47" s="191"/>
      <c r="NWA47" s="191"/>
      <c r="NWB47" s="191"/>
      <c r="NWC47" s="191"/>
      <c r="NWD47" s="191"/>
      <c r="NWE47" s="191"/>
      <c r="NWF47" s="191"/>
      <c r="NWG47" s="191"/>
      <c r="NWH47" s="191"/>
      <c r="NWI47" s="191"/>
      <c r="NWJ47" s="191"/>
      <c r="NWK47" s="191"/>
      <c r="NWL47" s="191"/>
      <c r="NWM47" s="191"/>
      <c r="NWN47" s="191"/>
      <c r="NWO47" s="191"/>
      <c r="NWP47" s="191"/>
      <c r="NWQ47" s="191"/>
      <c r="NWR47" s="191"/>
      <c r="NWS47" s="191"/>
      <c r="NWT47" s="191"/>
      <c r="NWU47" s="191"/>
      <c r="NWV47" s="191"/>
      <c r="NWW47" s="191"/>
      <c r="NWX47" s="191"/>
      <c r="NWY47" s="191"/>
      <c r="NWZ47" s="191"/>
      <c r="NXA47" s="191"/>
      <c r="NXB47" s="191"/>
      <c r="NXC47" s="191"/>
      <c r="NXD47" s="191"/>
      <c r="NXE47" s="191"/>
      <c r="NXF47" s="191"/>
      <c r="NXG47" s="191"/>
      <c r="NXH47" s="191"/>
      <c r="NXI47" s="191"/>
      <c r="NXJ47" s="191"/>
      <c r="NXK47" s="191"/>
      <c r="NXL47" s="191"/>
      <c r="NXM47" s="191"/>
      <c r="NXN47" s="191"/>
      <c r="NXO47" s="191"/>
      <c r="NXP47" s="191"/>
      <c r="NXQ47" s="191"/>
      <c r="NXR47" s="191"/>
      <c r="NXS47" s="191"/>
      <c r="NXT47" s="191"/>
      <c r="NXU47" s="191"/>
      <c r="NXV47" s="191"/>
      <c r="NXW47" s="191"/>
      <c r="NXX47" s="191"/>
      <c r="NXY47" s="191"/>
      <c r="NXZ47" s="191"/>
      <c r="NYA47" s="191"/>
      <c r="NYB47" s="191"/>
      <c r="NYC47" s="191"/>
      <c r="NYD47" s="191"/>
      <c r="NYE47" s="191"/>
      <c r="NYF47" s="191"/>
      <c r="NYG47" s="191"/>
      <c r="NYH47" s="191"/>
      <c r="NYI47" s="191"/>
      <c r="NYJ47" s="191"/>
      <c r="NYK47" s="191"/>
      <c r="NYL47" s="191"/>
      <c r="NYM47" s="191"/>
      <c r="NYN47" s="191"/>
      <c r="NYO47" s="191"/>
      <c r="NYP47" s="191"/>
      <c r="NYQ47" s="191"/>
      <c r="NYR47" s="191"/>
      <c r="NYS47" s="191"/>
      <c r="NYT47" s="191"/>
      <c r="NYU47" s="191"/>
      <c r="NYV47" s="191"/>
      <c r="NYW47" s="191"/>
      <c r="NYX47" s="191"/>
      <c r="NYY47" s="191"/>
      <c r="NYZ47" s="191"/>
      <c r="NZA47" s="191"/>
      <c r="NZB47" s="191"/>
      <c r="NZC47" s="191"/>
      <c r="NZD47" s="191"/>
      <c r="NZE47" s="191"/>
      <c r="NZF47" s="191"/>
      <c r="NZG47" s="191"/>
      <c r="NZH47" s="191"/>
      <c r="NZI47" s="191"/>
      <c r="NZJ47" s="191"/>
      <c r="NZK47" s="191"/>
      <c r="NZL47" s="191"/>
      <c r="NZM47" s="191"/>
      <c r="NZN47" s="191"/>
      <c r="NZO47" s="191"/>
      <c r="NZP47" s="191"/>
      <c r="NZQ47" s="191"/>
      <c r="NZR47" s="191"/>
      <c r="NZS47" s="191"/>
      <c r="NZT47" s="191"/>
      <c r="NZU47" s="191"/>
      <c r="NZV47" s="191"/>
      <c r="NZW47" s="191"/>
      <c r="NZX47" s="191"/>
      <c r="NZY47" s="191"/>
      <c r="NZZ47" s="191"/>
      <c r="OAA47" s="191"/>
      <c r="OAB47" s="191"/>
      <c r="OAC47" s="191"/>
      <c r="OAD47" s="191"/>
      <c r="OAE47" s="191"/>
      <c r="OAF47" s="191"/>
      <c r="OAG47" s="191"/>
      <c r="OAH47" s="191"/>
      <c r="OAI47" s="191"/>
      <c r="OAJ47" s="191"/>
      <c r="OAK47" s="191"/>
      <c r="OAL47" s="191"/>
      <c r="OAM47" s="191"/>
      <c r="OAN47" s="191"/>
      <c r="OAO47" s="191"/>
      <c r="OAP47" s="191"/>
      <c r="OAQ47" s="191"/>
      <c r="OAR47" s="191"/>
      <c r="OAS47" s="191"/>
      <c r="OAT47" s="191"/>
      <c r="OAU47" s="191"/>
      <c r="OAV47" s="191"/>
      <c r="OAW47" s="191"/>
      <c r="OAX47" s="191"/>
      <c r="OAY47" s="191"/>
      <c r="OAZ47" s="191"/>
      <c r="OBA47" s="191"/>
      <c r="OBB47" s="191"/>
      <c r="OBC47" s="191"/>
      <c r="OBD47" s="191"/>
      <c r="OBE47" s="191"/>
      <c r="OBF47" s="191"/>
      <c r="OBG47" s="191"/>
      <c r="OBH47" s="191"/>
      <c r="OBI47" s="191"/>
      <c r="OBJ47" s="191"/>
      <c r="OBK47" s="191"/>
      <c r="OBL47" s="191"/>
      <c r="OBM47" s="191"/>
      <c r="OBN47" s="191"/>
      <c r="OBO47" s="191"/>
      <c r="OBP47" s="191"/>
      <c r="OBQ47" s="191"/>
      <c r="OBR47" s="191"/>
      <c r="OBS47" s="191"/>
      <c r="OBT47" s="191"/>
      <c r="OBU47" s="191"/>
      <c r="OBV47" s="191"/>
      <c r="OBW47" s="191"/>
      <c r="OBX47" s="191"/>
      <c r="OBY47" s="191"/>
      <c r="OBZ47" s="191"/>
      <c r="OCA47" s="191"/>
      <c r="OCB47" s="191"/>
      <c r="OCC47" s="191"/>
      <c r="OCD47" s="191"/>
      <c r="OCE47" s="191"/>
      <c r="OCF47" s="191"/>
      <c r="OCG47" s="191"/>
      <c r="OCH47" s="191"/>
      <c r="OCI47" s="191"/>
      <c r="OCJ47" s="191"/>
      <c r="OCK47" s="191"/>
      <c r="OCL47" s="191"/>
      <c r="OCM47" s="191"/>
      <c r="OCN47" s="191"/>
      <c r="OCO47" s="191"/>
      <c r="OCP47" s="191"/>
      <c r="OCQ47" s="191"/>
      <c r="OCR47" s="191"/>
      <c r="OCS47" s="191"/>
      <c r="OCT47" s="191"/>
      <c r="OCU47" s="191"/>
      <c r="OCV47" s="191"/>
      <c r="OCW47" s="191"/>
      <c r="OCX47" s="191"/>
      <c r="OCY47" s="191"/>
      <c r="OCZ47" s="191"/>
      <c r="ODA47" s="191"/>
      <c r="ODB47" s="191"/>
      <c r="ODC47" s="191"/>
      <c r="ODD47" s="191"/>
      <c r="ODE47" s="191"/>
      <c r="ODF47" s="191"/>
      <c r="ODG47" s="191"/>
      <c r="ODH47" s="191"/>
      <c r="ODI47" s="191"/>
      <c r="ODJ47" s="191"/>
      <c r="ODK47" s="191"/>
      <c r="ODL47" s="191"/>
      <c r="ODM47" s="191"/>
      <c r="ODN47" s="191"/>
      <c r="ODO47" s="191"/>
      <c r="ODP47" s="191"/>
      <c r="ODQ47" s="191"/>
      <c r="ODR47" s="191"/>
      <c r="ODS47" s="191"/>
      <c r="ODT47" s="191"/>
      <c r="ODU47" s="191"/>
      <c r="ODV47" s="191"/>
      <c r="ODW47" s="191"/>
      <c r="ODX47" s="191"/>
      <c r="ODY47" s="191"/>
      <c r="ODZ47" s="191"/>
      <c r="OEA47" s="191"/>
      <c r="OEB47" s="191"/>
      <c r="OEC47" s="191"/>
      <c r="OED47" s="191"/>
      <c r="OEE47" s="191"/>
      <c r="OEF47" s="191"/>
      <c r="OEG47" s="191"/>
      <c r="OEH47" s="191"/>
      <c r="OEI47" s="191"/>
      <c r="OEJ47" s="191"/>
      <c r="OEK47" s="191"/>
      <c r="OEL47" s="191"/>
      <c r="OEM47" s="191"/>
      <c r="OEN47" s="191"/>
      <c r="OEO47" s="191"/>
      <c r="OEP47" s="191"/>
      <c r="OEQ47" s="191"/>
      <c r="OER47" s="191"/>
      <c r="OES47" s="191"/>
      <c r="OET47" s="191"/>
      <c r="OEU47" s="191"/>
      <c r="OEV47" s="191"/>
      <c r="OEW47" s="191"/>
      <c r="OEX47" s="191"/>
      <c r="OEY47" s="191"/>
      <c r="OEZ47" s="191"/>
      <c r="OFA47" s="191"/>
      <c r="OFB47" s="191"/>
      <c r="OFC47" s="191"/>
      <c r="OFD47" s="191"/>
      <c r="OFE47" s="191"/>
      <c r="OFF47" s="191"/>
      <c r="OFG47" s="191"/>
      <c r="OFH47" s="191"/>
      <c r="OFI47" s="191"/>
      <c r="OFJ47" s="191"/>
      <c r="OFK47" s="191"/>
      <c r="OFL47" s="191"/>
      <c r="OFM47" s="191"/>
      <c r="OFN47" s="191"/>
      <c r="OFO47" s="191"/>
      <c r="OFP47" s="191"/>
      <c r="OFQ47" s="191"/>
      <c r="OFR47" s="191"/>
      <c r="OFS47" s="191"/>
      <c r="OFT47" s="191"/>
      <c r="OFU47" s="191"/>
      <c r="OFV47" s="191"/>
      <c r="OFW47" s="191"/>
      <c r="OFX47" s="191"/>
      <c r="OFY47" s="191"/>
      <c r="OFZ47" s="191"/>
      <c r="OGA47" s="191"/>
      <c r="OGB47" s="191"/>
      <c r="OGC47" s="191"/>
      <c r="OGD47" s="191"/>
      <c r="OGE47" s="191"/>
      <c r="OGF47" s="191"/>
      <c r="OGG47" s="191"/>
      <c r="OGH47" s="191"/>
      <c r="OGI47" s="191"/>
      <c r="OGJ47" s="191"/>
      <c r="OGK47" s="191"/>
      <c r="OGL47" s="191"/>
      <c r="OGM47" s="191"/>
      <c r="OGN47" s="191"/>
      <c r="OGO47" s="191"/>
      <c r="OGP47" s="191"/>
      <c r="OGQ47" s="191"/>
      <c r="OGR47" s="191"/>
      <c r="OGS47" s="191"/>
      <c r="OGT47" s="191"/>
      <c r="OGU47" s="191"/>
      <c r="OGV47" s="191"/>
      <c r="OGW47" s="191"/>
      <c r="OGX47" s="191"/>
      <c r="OGY47" s="191"/>
      <c r="OGZ47" s="191"/>
      <c r="OHA47" s="191"/>
      <c r="OHB47" s="191"/>
      <c r="OHC47" s="191"/>
      <c r="OHD47" s="191"/>
      <c r="OHE47" s="191"/>
      <c r="OHF47" s="191"/>
      <c r="OHG47" s="191"/>
      <c r="OHH47" s="191"/>
      <c r="OHI47" s="191"/>
      <c r="OHJ47" s="191"/>
      <c r="OHK47" s="191"/>
      <c r="OHL47" s="191"/>
      <c r="OHM47" s="191"/>
      <c r="OHN47" s="191"/>
      <c r="OHO47" s="191"/>
      <c r="OHP47" s="191"/>
      <c r="OHQ47" s="191"/>
      <c r="OHR47" s="191"/>
      <c r="OHS47" s="191"/>
      <c r="OHT47" s="191"/>
      <c r="OHU47" s="191"/>
      <c r="OHV47" s="191"/>
      <c r="OHW47" s="191"/>
      <c r="OHX47" s="191"/>
      <c r="OHY47" s="191"/>
      <c r="OHZ47" s="191"/>
      <c r="OIA47" s="191"/>
      <c r="OIB47" s="191"/>
      <c r="OIC47" s="191"/>
      <c r="OID47" s="191"/>
      <c r="OIE47" s="191"/>
      <c r="OIF47" s="191"/>
      <c r="OIG47" s="191"/>
      <c r="OIH47" s="191"/>
      <c r="OII47" s="191"/>
      <c r="OIJ47" s="191"/>
      <c r="OIK47" s="191"/>
      <c r="OIL47" s="191"/>
      <c r="OIM47" s="191"/>
      <c r="OIN47" s="191"/>
      <c r="OIO47" s="191"/>
      <c r="OIP47" s="191"/>
      <c r="OIQ47" s="191"/>
      <c r="OIR47" s="191"/>
      <c r="OIS47" s="191"/>
      <c r="OIT47" s="191"/>
      <c r="OIU47" s="191"/>
      <c r="OIV47" s="191"/>
      <c r="OIW47" s="191"/>
      <c r="OIX47" s="191"/>
      <c r="OIY47" s="191"/>
      <c r="OIZ47" s="191"/>
      <c r="OJA47" s="191"/>
      <c r="OJB47" s="191"/>
      <c r="OJC47" s="191"/>
      <c r="OJD47" s="191"/>
      <c r="OJE47" s="191"/>
      <c r="OJF47" s="191"/>
      <c r="OJG47" s="191"/>
      <c r="OJH47" s="191"/>
      <c r="OJI47" s="191"/>
      <c r="OJJ47" s="191"/>
      <c r="OJK47" s="191"/>
      <c r="OJL47" s="191"/>
      <c r="OJM47" s="191"/>
      <c r="OJN47" s="191"/>
      <c r="OJO47" s="191"/>
      <c r="OJP47" s="191"/>
      <c r="OJQ47" s="191"/>
      <c r="OJR47" s="191"/>
      <c r="OJS47" s="191"/>
      <c r="OJT47" s="191"/>
      <c r="OJU47" s="191"/>
      <c r="OJV47" s="191"/>
      <c r="OJW47" s="191"/>
      <c r="OJX47" s="191"/>
      <c r="OJY47" s="191"/>
      <c r="OJZ47" s="191"/>
      <c r="OKA47" s="191"/>
      <c r="OKB47" s="191"/>
      <c r="OKC47" s="191"/>
      <c r="OKD47" s="191"/>
      <c r="OKE47" s="191"/>
      <c r="OKF47" s="191"/>
      <c r="OKG47" s="191"/>
      <c r="OKH47" s="191"/>
      <c r="OKI47" s="191"/>
      <c r="OKJ47" s="191"/>
      <c r="OKK47" s="191"/>
      <c r="OKL47" s="191"/>
      <c r="OKM47" s="191"/>
      <c r="OKN47" s="191"/>
      <c r="OKO47" s="191"/>
      <c r="OKP47" s="191"/>
      <c r="OKQ47" s="191"/>
      <c r="OKR47" s="191"/>
      <c r="OKS47" s="191"/>
      <c r="OKT47" s="191"/>
      <c r="OKU47" s="191"/>
      <c r="OKV47" s="191"/>
      <c r="OKW47" s="191"/>
      <c r="OKX47" s="191"/>
      <c r="OKY47" s="191"/>
      <c r="OKZ47" s="191"/>
      <c r="OLA47" s="191"/>
      <c r="OLB47" s="191"/>
      <c r="OLC47" s="191"/>
      <c r="OLD47" s="191"/>
      <c r="OLE47" s="191"/>
      <c r="OLF47" s="191"/>
      <c r="OLG47" s="191"/>
      <c r="OLH47" s="191"/>
      <c r="OLI47" s="191"/>
      <c r="OLJ47" s="191"/>
      <c r="OLK47" s="191"/>
      <c r="OLL47" s="191"/>
      <c r="OLM47" s="191"/>
      <c r="OLN47" s="191"/>
      <c r="OLO47" s="191"/>
      <c r="OLP47" s="191"/>
      <c r="OLQ47" s="191"/>
      <c r="OLR47" s="191"/>
      <c r="OLS47" s="191"/>
      <c r="OLT47" s="191"/>
      <c r="OLU47" s="191"/>
      <c r="OLV47" s="191"/>
      <c r="OLW47" s="191"/>
      <c r="OLX47" s="191"/>
      <c r="OLY47" s="191"/>
      <c r="OLZ47" s="191"/>
      <c r="OMA47" s="191"/>
      <c r="OMB47" s="191"/>
      <c r="OMC47" s="191"/>
      <c r="OMD47" s="191"/>
      <c r="OME47" s="191"/>
      <c r="OMF47" s="191"/>
      <c r="OMG47" s="191"/>
      <c r="OMH47" s="191"/>
      <c r="OMI47" s="191"/>
      <c r="OMJ47" s="191"/>
      <c r="OMK47" s="191"/>
      <c r="OML47" s="191"/>
      <c r="OMM47" s="191"/>
      <c r="OMN47" s="191"/>
      <c r="OMO47" s="191"/>
      <c r="OMP47" s="191"/>
      <c r="OMQ47" s="191"/>
      <c r="OMR47" s="191"/>
      <c r="OMS47" s="191"/>
      <c r="OMT47" s="191"/>
      <c r="OMU47" s="191"/>
      <c r="OMV47" s="191"/>
      <c r="OMW47" s="191"/>
      <c r="OMX47" s="191"/>
      <c r="OMY47" s="191"/>
      <c r="OMZ47" s="191"/>
      <c r="ONA47" s="191"/>
      <c r="ONB47" s="191"/>
      <c r="ONC47" s="191"/>
      <c r="OND47" s="191"/>
      <c r="ONE47" s="191"/>
      <c r="ONF47" s="191"/>
      <c r="ONG47" s="191"/>
      <c r="ONH47" s="191"/>
      <c r="ONI47" s="191"/>
      <c r="ONJ47" s="191"/>
      <c r="ONK47" s="191"/>
      <c r="ONL47" s="191"/>
      <c r="ONM47" s="191"/>
      <c r="ONN47" s="191"/>
      <c r="ONO47" s="191"/>
      <c r="ONP47" s="191"/>
      <c r="ONQ47" s="191"/>
      <c r="ONR47" s="191"/>
      <c r="ONS47" s="191"/>
      <c r="ONT47" s="191"/>
      <c r="ONU47" s="191"/>
      <c r="ONV47" s="191"/>
      <c r="ONW47" s="191"/>
      <c r="ONX47" s="191"/>
      <c r="ONY47" s="191"/>
      <c r="ONZ47" s="191"/>
      <c r="OOA47" s="191"/>
      <c r="OOB47" s="191"/>
      <c r="OOC47" s="191"/>
      <c r="OOD47" s="191"/>
      <c r="OOE47" s="191"/>
      <c r="OOF47" s="191"/>
      <c r="OOG47" s="191"/>
      <c r="OOH47" s="191"/>
      <c r="OOI47" s="191"/>
      <c r="OOJ47" s="191"/>
      <c r="OOK47" s="191"/>
      <c r="OOL47" s="191"/>
      <c r="OOM47" s="191"/>
      <c r="OON47" s="191"/>
      <c r="OOO47" s="191"/>
      <c r="OOP47" s="191"/>
      <c r="OOQ47" s="191"/>
      <c r="OOR47" s="191"/>
      <c r="OOS47" s="191"/>
      <c r="OOT47" s="191"/>
      <c r="OOU47" s="191"/>
      <c r="OOV47" s="191"/>
      <c r="OOW47" s="191"/>
      <c r="OOX47" s="191"/>
      <c r="OOY47" s="191"/>
      <c r="OOZ47" s="191"/>
      <c r="OPA47" s="191"/>
      <c r="OPB47" s="191"/>
      <c r="OPC47" s="191"/>
      <c r="OPD47" s="191"/>
      <c r="OPE47" s="191"/>
      <c r="OPF47" s="191"/>
      <c r="OPG47" s="191"/>
      <c r="OPH47" s="191"/>
      <c r="OPI47" s="191"/>
      <c r="OPJ47" s="191"/>
      <c r="OPK47" s="191"/>
      <c r="OPL47" s="191"/>
      <c r="OPM47" s="191"/>
      <c r="OPN47" s="191"/>
      <c r="OPO47" s="191"/>
      <c r="OPP47" s="191"/>
      <c r="OPQ47" s="191"/>
      <c r="OPR47" s="191"/>
      <c r="OPS47" s="191"/>
      <c r="OPT47" s="191"/>
      <c r="OPU47" s="191"/>
      <c r="OPV47" s="191"/>
      <c r="OPW47" s="191"/>
      <c r="OPX47" s="191"/>
      <c r="OPY47" s="191"/>
      <c r="OPZ47" s="191"/>
      <c r="OQA47" s="191"/>
      <c r="OQB47" s="191"/>
      <c r="OQC47" s="191"/>
      <c r="OQD47" s="191"/>
      <c r="OQE47" s="191"/>
      <c r="OQF47" s="191"/>
      <c r="OQG47" s="191"/>
      <c r="OQH47" s="191"/>
      <c r="OQI47" s="191"/>
      <c r="OQJ47" s="191"/>
      <c r="OQK47" s="191"/>
      <c r="OQL47" s="191"/>
      <c r="OQM47" s="191"/>
      <c r="OQN47" s="191"/>
      <c r="OQO47" s="191"/>
      <c r="OQP47" s="191"/>
      <c r="OQQ47" s="191"/>
      <c r="OQR47" s="191"/>
      <c r="OQS47" s="191"/>
      <c r="OQT47" s="191"/>
      <c r="OQU47" s="191"/>
      <c r="OQV47" s="191"/>
      <c r="OQW47" s="191"/>
      <c r="OQX47" s="191"/>
      <c r="OQY47" s="191"/>
      <c r="OQZ47" s="191"/>
      <c r="ORA47" s="191"/>
      <c r="ORB47" s="191"/>
      <c r="ORC47" s="191"/>
      <c r="ORD47" s="191"/>
      <c r="ORE47" s="191"/>
      <c r="ORF47" s="191"/>
      <c r="ORG47" s="191"/>
      <c r="ORH47" s="191"/>
      <c r="ORI47" s="191"/>
      <c r="ORJ47" s="191"/>
      <c r="ORK47" s="191"/>
      <c r="ORL47" s="191"/>
      <c r="ORM47" s="191"/>
      <c r="ORN47" s="191"/>
      <c r="ORO47" s="191"/>
      <c r="ORP47" s="191"/>
      <c r="ORQ47" s="191"/>
      <c r="ORR47" s="191"/>
      <c r="ORS47" s="191"/>
      <c r="ORT47" s="191"/>
      <c r="ORU47" s="191"/>
      <c r="ORV47" s="191"/>
      <c r="ORW47" s="191"/>
      <c r="ORX47" s="191"/>
      <c r="ORY47" s="191"/>
      <c r="ORZ47" s="191"/>
      <c r="OSA47" s="191"/>
      <c r="OSB47" s="191"/>
      <c r="OSC47" s="191"/>
      <c r="OSD47" s="191"/>
      <c r="OSE47" s="191"/>
      <c r="OSF47" s="191"/>
      <c r="OSG47" s="191"/>
      <c r="OSH47" s="191"/>
      <c r="OSI47" s="191"/>
      <c r="OSJ47" s="191"/>
      <c r="OSK47" s="191"/>
      <c r="OSL47" s="191"/>
      <c r="OSM47" s="191"/>
      <c r="OSN47" s="191"/>
      <c r="OSO47" s="191"/>
      <c r="OSP47" s="191"/>
      <c r="OSQ47" s="191"/>
      <c r="OSR47" s="191"/>
      <c r="OSS47" s="191"/>
      <c r="OST47" s="191"/>
      <c r="OSU47" s="191"/>
      <c r="OSV47" s="191"/>
      <c r="OSW47" s="191"/>
      <c r="OSX47" s="191"/>
      <c r="OSY47" s="191"/>
      <c r="OSZ47" s="191"/>
      <c r="OTA47" s="191"/>
      <c r="OTB47" s="191"/>
      <c r="OTC47" s="191"/>
      <c r="OTD47" s="191"/>
      <c r="OTE47" s="191"/>
      <c r="OTF47" s="191"/>
      <c r="OTG47" s="191"/>
      <c r="OTH47" s="191"/>
      <c r="OTI47" s="191"/>
      <c r="OTJ47" s="191"/>
      <c r="OTK47" s="191"/>
      <c r="OTL47" s="191"/>
      <c r="OTM47" s="191"/>
      <c r="OTN47" s="191"/>
      <c r="OTO47" s="191"/>
      <c r="OTP47" s="191"/>
      <c r="OTQ47" s="191"/>
      <c r="OTR47" s="191"/>
      <c r="OTS47" s="191"/>
      <c r="OTT47" s="191"/>
      <c r="OTU47" s="191"/>
      <c r="OTV47" s="191"/>
      <c r="OTW47" s="191"/>
      <c r="OTX47" s="191"/>
      <c r="OTY47" s="191"/>
      <c r="OTZ47" s="191"/>
      <c r="OUA47" s="191"/>
      <c r="OUB47" s="191"/>
      <c r="OUC47" s="191"/>
      <c r="OUD47" s="191"/>
      <c r="OUE47" s="191"/>
      <c r="OUF47" s="191"/>
      <c r="OUG47" s="191"/>
      <c r="OUH47" s="191"/>
      <c r="OUI47" s="191"/>
      <c r="OUJ47" s="191"/>
      <c r="OUK47" s="191"/>
      <c r="OUL47" s="191"/>
      <c r="OUM47" s="191"/>
      <c r="OUN47" s="191"/>
      <c r="OUO47" s="191"/>
      <c r="OUP47" s="191"/>
      <c r="OUQ47" s="191"/>
      <c r="OUR47" s="191"/>
      <c r="OUS47" s="191"/>
      <c r="OUT47" s="191"/>
      <c r="OUU47" s="191"/>
      <c r="OUV47" s="191"/>
      <c r="OUW47" s="191"/>
      <c r="OUX47" s="191"/>
      <c r="OUY47" s="191"/>
      <c r="OUZ47" s="191"/>
      <c r="OVA47" s="191"/>
      <c r="OVB47" s="191"/>
      <c r="OVC47" s="191"/>
      <c r="OVD47" s="191"/>
      <c r="OVE47" s="191"/>
      <c r="OVF47" s="191"/>
      <c r="OVG47" s="191"/>
      <c r="OVH47" s="191"/>
      <c r="OVI47" s="191"/>
      <c r="OVJ47" s="191"/>
      <c r="OVK47" s="191"/>
      <c r="OVL47" s="191"/>
      <c r="OVM47" s="191"/>
      <c r="OVN47" s="191"/>
      <c r="OVO47" s="191"/>
      <c r="OVP47" s="191"/>
      <c r="OVQ47" s="191"/>
      <c r="OVR47" s="191"/>
      <c r="OVS47" s="191"/>
      <c r="OVT47" s="191"/>
      <c r="OVU47" s="191"/>
      <c r="OVV47" s="191"/>
      <c r="OVW47" s="191"/>
      <c r="OVX47" s="191"/>
      <c r="OVY47" s="191"/>
      <c r="OVZ47" s="191"/>
      <c r="OWA47" s="191"/>
      <c r="OWB47" s="191"/>
      <c r="OWC47" s="191"/>
      <c r="OWD47" s="191"/>
      <c r="OWE47" s="191"/>
      <c r="OWF47" s="191"/>
      <c r="OWG47" s="191"/>
      <c r="OWH47" s="191"/>
      <c r="OWI47" s="191"/>
      <c r="OWJ47" s="191"/>
      <c r="OWK47" s="191"/>
      <c r="OWL47" s="191"/>
      <c r="OWM47" s="191"/>
      <c r="OWN47" s="191"/>
      <c r="OWO47" s="191"/>
      <c r="OWP47" s="191"/>
      <c r="OWQ47" s="191"/>
      <c r="OWR47" s="191"/>
      <c r="OWS47" s="191"/>
      <c r="OWT47" s="191"/>
      <c r="OWU47" s="191"/>
      <c r="OWV47" s="191"/>
      <c r="OWW47" s="191"/>
      <c r="OWX47" s="191"/>
      <c r="OWY47" s="191"/>
      <c r="OWZ47" s="191"/>
      <c r="OXA47" s="191"/>
      <c r="OXB47" s="191"/>
      <c r="OXC47" s="191"/>
      <c r="OXD47" s="191"/>
      <c r="OXE47" s="191"/>
      <c r="OXF47" s="191"/>
      <c r="OXG47" s="191"/>
      <c r="OXH47" s="191"/>
      <c r="OXI47" s="191"/>
      <c r="OXJ47" s="191"/>
      <c r="OXK47" s="191"/>
      <c r="OXL47" s="191"/>
      <c r="OXM47" s="191"/>
      <c r="OXN47" s="191"/>
      <c r="OXO47" s="191"/>
      <c r="OXP47" s="191"/>
      <c r="OXQ47" s="191"/>
      <c r="OXR47" s="191"/>
      <c r="OXS47" s="191"/>
      <c r="OXT47" s="191"/>
      <c r="OXU47" s="191"/>
      <c r="OXV47" s="191"/>
      <c r="OXW47" s="191"/>
      <c r="OXX47" s="191"/>
      <c r="OXY47" s="191"/>
      <c r="OXZ47" s="191"/>
      <c r="OYA47" s="191"/>
      <c r="OYB47" s="191"/>
      <c r="OYC47" s="191"/>
      <c r="OYD47" s="191"/>
      <c r="OYE47" s="191"/>
      <c r="OYF47" s="191"/>
      <c r="OYG47" s="191"/>
      <c r="OYH47" s="191"/>
      <c r="OYI47" s="191"/>
      <c r="OYJ47" s="191"/>
      <c r="OYK47" s="191"/>
      <c r="OYL47" s="191"/>
      <c r="OYM47" s="191"/>
      <c r="OYN47" s="191"/>
      <c r="OYO47" s="191"/>
      <c r="OYP47" s="191"/>
      <c r="OYQ47" s="191"/>
      <c r="OYR47" s="191"/>
      <c r="OYS47" s="191"/>
      <c r="OYT47" s="191"/>
      <c r="OYU47" s="191"/>
      <c r="OYV47" s="191"/>
      <c r="OYW47" s="191"/>
      <c r="OYX47" s="191"/>
      <c r="OYY47" s="191"/>
      <c r="OYZ47" s="191"/>
      <c r="OZA47" s="191"/>
      <c r="OZB47" s="191"/>
      <c r="OZC47" s="191"/>
      <c r="OZD47" s="191"/>
      <c r="OZE47" s="191"/>
      <c r="OZF47" s="191"/>
      <c r="OZG47" s="191"/>
      <c r="OZH47" s="191"/>
      <c r="OZI47" s="191"/>
      <c r="OZJ47" s="191"/>
      <c r="OZK47" s="191"/>
      <c r="OZL47" s="191"/>
      <c r="OZM47" s="191"/>
      <c r="OZN47" s="191"/>
      <c r="OZO47" s="191"/>
      <c r="OZP47" s="191"/>
      <c r="OZQ47" s="191"/>
      <c r="OZR47" s="191"/>
      <c r="OZS47" s="191"/>
      <c r="OZT47" s="191"/>
      <c r="OZU47" s="191"/>
      <c r="OZV47" s="191"/>
      <c r="OZW47" s="191"/>
      <c r="OZX47" s="191"/>
      <c r="OZY47" s="191"/>
      <c r="OZZ47" s="191"/>
      <c r="PAA47" s="191"/>
      <c r="PAB47" s="191"/>
      <c r="PAC47" s="191"/>
      <c r="PAD47" s="191"/>
      <c r="PAE47" s="191"/>
      <c r="PAF47" s="191"/>
      <c r="PAG47" s="191"/>
      <c r="PAH47" s="191"/>
      <c r="PAI47" s="191"/>
      <c r="PAJ47" s="191"/>
      <c r="PAK47" s="191"/>
      <c r="PAL47" s="191"/>
      <c r="PAM47" s="191"/>
      <c r="PAN47" s="191"/>
      <c r="PAO47" s="191"/>
      <c r="PAP47" s="191"/>
      <c r="PAQ47" s="191"/>
      <c r="PAR47" s="191"/>
      <c r="PAS47" s="191"/>
      <c r="PAT47" s="191"/>
      <c r="PAU47" s="191"/>
      <c r="PAV47" s="191"/>
      <c r="PAW47" s="191"/>
      <c r="PAX47" s="191"/>
      <c r="PAY47" s="191"/>
      <c r="PAZ47" s="191"/>
      <c r="PBA47" s="191"/>
      <c r="PBB47" s="191"/>
      <c r="PBC47" s="191"/>
      <c r="PBD47" s="191"/>
      <c r="PBE47" s="191"/>
      <c r="PBF47" s="191"/>
      <c r="PBG47" s="191"/>
      <c r="PBH47" s="191"/>
      <c r="PBI47" s="191"/>
      <c r="PBJ47" s="191"/>
      <c r="PBK47" s="191"/>
      <c r="PBL47" s="191"/>
      <c r="PBM47" s="191"/>
      <c r="PBN47" s="191"/>
      <c r="PBO47" s="191"/>
      <c r="PBP47" s="191"/>
      <c r="PBQ47" s="191"/>
      <c r="PBR47" s="191"/>
      <c r="PBS47" s="191"/>
      <c r="PBT47" s="191"/>
      <c r="PBU47" s="191"/>
      <c r="PBV47" s="191"/>
      <c r="PBW47" s="191"/>
      <c r="PBX47" s="191"/>
      <c r="PBY47" s="191"/>
      <c r="PBZ47" s="191"/>
      <c r="PCA47" s="191"/>
      <c r="PCB47" s="191"/>
      <c r="PCC47" s="191"/>
      <c r="PCD47" s="191"/>
      <c r="PCE47" s="191"/>
      <c r="PCF47" s="191"/>
      <c r="PCG47" s="191"/>
      <c r="PCH47" s="191"/>
      <c r="PCI47" s="191"/>
      <c r="PCJ47" s="191"/>
      <c r="PCK47" s="191"/>
      <c r="PCL47" s="191"/>
      <c r="PCM47" s="191"/>
      <c r="PCN47" s="191"/>
      <c r="PCO47" s="191"/>
      <c r="PCP47" s="191"/>
      <c r="PCQ47" s="191"/>
      <c r="PCR47" s="191"/>
      <c r="PCS47" s="191"/>
      <c r="PCT47" s="191"/>
      <c r="PCU47" s="191"/>
      <c r="PCV47" s="191"/>
      <c r="PCW47" s="191"/>
      <c r="PCX47" s="191"/>
      <c r="PCY47" s="191"/>
      <c r="PCZ47" s="191"/>
      <c r="PDA47" s="191"/>
      <c r="PDB47" s="191"/>
      <c r="PDC47" s="191"/>
      <c r="PDD47" s="191"/>
      <c r="PDE47" s="191"/>
      <c r="PDF47" s="191"/>
      <c r="PDG47" s="191"/>
      <c r="PDH47" s="191"/>
      <c r="PDI47" s="191"/>
      <c r="PDJ47" s="191"/>
      <c r="PDK47" s="191"/>
      <c r="PDL47" s="191"/>
      <c r="PDM47" s="191"/>
      <c r="PDN47" s="191"/>
      <c r="PDO47" s="191"/>
      <c r="PDP47" s="191"/>
      <c r="PDQ47" s="191"/>
      <c r="PDR47" s="191"/>
      <c r="PDS47" s="191"/>
      <c r="PDT47" s="191"/>
      <c r="PDU47" s="191"/>
      <c r="PDV47" s="191"/>
      <c r="PDW47" s="191"/>
      <c r="PDX47" s="191"/>
      <c r="PDY47" s="191"/>
      <c r="PDZ47" s="191"/>
      <c r="PEA47" s="191"/>
      <c r="PEB47" s="191"/>
      <c r="PEC47" s="191"/>
      <c r="PED47" s="191"/>
      <c r="PEE47" s="191"/>
      <c r="PEF47" s="191"/>
      <c r="PEG47" s="191"/>
      <c r="PEH47" s="191"/>
      <c r="PEI47" s="191"/>
      <c r="PEJ47" s="191"/>
      <c r="PEK47" s="191"/>
      <c r="PEL47" s="191"/>
      <c r="PEM47" s="191"/>
      <c r="PEN47" s="191"/>
      <c r="PEO47" s="191"/>
      <c r="PEP47" s="191"/>
      <c r="PEQ47" s="191"/>
      <c r="PER47" s="191"/>
      <c r="PES47" s="191"/>
      <c r="PET47" s="191"/>
      <c r="PEU47" s="191"/>
      <c r="PEV47" s="191"/>
      <c r="PEW47" s="191"/>
      <c r="PEX47" s="191"/>
      <c r="PEY47" s="191"/>
      <c r="PEZ47" s="191"/>
      <c r="PFA47" s="191"/>
      <c r="PFB47" s="191"/>
      <c r="PFC47" s="191"/>
      <c r="PFD47" s="191"/>
      <c r="PFE47" s="191"/>
      <c r="PFF47" s="191"/>
      <c r="PFG47" s="191"/>
      <c r="PFH47" s="191"/>
      <c r="PFI47" s="191"/>
      <c r="PFJ47" s="191"/>
      <c r="PFK47" s="191"/>
      <c r="PFL47" s="191"/>
      <c r="PFM47" s="191"/>
      <c r="PFN47" s="191"/>
      <c r="PFO47" s="191"/>
      <c r="PFP47" s="191"/>
      <c r="PFQ47" s="191"/>
      <c r="PFR47" s="191"/>
      <c r="PFS47" s="191"/>
      <c r="PFT47" s="191"/>
      <c r="PFU47" s="191"/>
      <c r="PFV47" s="191"/>
      <c r="PFW47" s="191"/>
      <c r="PFX47" s="191"/>
      <c r="PFY47" s="191"/>
      <c r="PFZ47" s="191"/>
      <c r="PGA47" s="191"/>
      <c r="PGB47" s="191"/>
      <c r="PGC47" s="191"/>
      <c r="PGD47" s="191"/>
      <c r="PGE47" s="191"/>
      <c r="PGF47" s="191"/>
      <c r="PGG47" s="191"/>
      <c r="PGH47" s="191"/>
      <c r="PGI47" s="191"/>
      <c r="PGJ47" s="191"/>
      <c r="PGK47" s="191"/>
      <c r="PGL47" s="191"/>
      <c r="PGM47" s="191"/>
      <c r="PGN47" s="191"/>
      <c r="PGO47" s="191"/>
      <c r="PGP47" s="191"/>
      <c r="PGQ47" s="191"/>
      <c r="PGR47" s="191"/>
      <c r="PGS47" s="191"/>
      <c r="PGT47" s="191"/>
      <c r="PGU47" s="191"/>
      <c r="PGV47" s="191"/>
      <c r="PGW47" s="191"/>
      <c r="PGX47" s="191"/>
      <c r="PGY47" s="191"/>
      <c r="PGZ47" s="191"/>
      <c r="PHA47" s="191"/>
      <c r="PHB47" s="191"/>
      <c r="PHC47" s="191"/>
      <c r="PHD47" s="191"/>
      <c r="PHE47" s="191"/>
      <c r="PHF47" s="191"/>
      <c r="PHG47" s="191"/>
      <c r="PHH47" s="191"/>
      <c r="PHI47" s="191"/>
      <c r="PHJ47" s="191"/>
      <c r="PHK47" s="191"/>
      <c r="PHL47" s="191"/>
      <c r="PHM47" s="191"/>
      <c r="PHN47" s="191"/>
      <c r="PHO47" s="191"/>
      <c r="PHP47" s="191"/>
      <c r="PHQ47" s="191"/>
      <c r="PHR47" s="191"/>
      <c r="PHS47" s="191"/>
      <c r="PHT47" s="191"/>
      <c r="PHU47" s="191"/>
      <c r="PHV47" s="191"/>
      <c r="PHW47" s="191"/>
      <c r="PHX47" s="191"/>
      <c r="PHY47" s="191"/>
      <c r="PHZ47" s="191"/>
      <c r="PIA47" s="191"/>
      <c r="PIB47" s="191"/>
      <c r="PIC47" s="191"/>
      <c r="PID47" s="191"/>
      <c r="PIE47" s="191"/>
      <c r="PIF47" s="191"/>
      <c r="PIG47" s="191"/>
      <c r="PIH47" s="191"/>
      <c r="PII47" s="191"/>
      <c r="PIJ47" s="191"/>
      <c r="PIK47" s="191"/>
      <c r="PIL47" s="191"/>
      <c r="PIM47" s="191"/>
      <c r="PIN47" s="191"/>
      <c r="PIO47" s="191"/>
      <c r="PIP47" s="191"/>
      <c r="PIQ47" s="191"/>
      <c r="PIR47" s="191"/>
      <c r="PIS47" s="191"/>
      <c r="PIT47" s="191"/>
      <c r="PIU47" s="191"/>
      <c r="PIV47" s="191"/>
      <c r="PIW47" s="191"/>
      <c r="PIX47" s="191"/>
      <c r="PIY47" s="191"/>
      <c r="PIZ47" s="191"/>
      <c r="PJA47" s="191"/>
      <c r="PJB47" s="191"/>
      <c r="PJC47" s="191"/>
      <c r="PJD47" s="191"/>
      <c r="PJE47" s="191"/>
      <c r="PJF47" s="191"/>
      <c r="PJG47" s="191"/>
      <c r="PJH47" s="191"/>
      <c r="PJI47" s="191"/>
      <c r="PJJ47" s="191"/>
      <c r="PJK47" s="191"/>
      <c r="PJL47" s="191"/>
      <c r="PJM47" s="191"/>
      <c r="PJN47" s="191"/>
      <c r="PJO47" s="191"/>
      <c r="PJP47" s="191"/>
      <c r="PJQ47" s="191"/>
      <c r="PJR47" s="191"/>
      <c r="PJS47" s="191"/>
      <c r="PJT47" s="191"/>
      <c r="PJU47" s="191"/>
      <c r="PJV47" s="191"/>
      <c r="PJW47" s="191"/>
      <c r="PJX47" s="191"/>
      <c r="PJY47" s="191"/>
      <c r="PJZ47" s="191"/>
      <c r="PKA47" s="191"/>
      <c r="PKB47" s="191"/>
      <c r="PKC47" s="191"/>
      <c r="PKD47" s="191"/>
      <c r="PKE47" s="191"/>
      <c r="PKF47" s="191"/>
      <c r="PKG47" s="191"/>
      <c r="PKH47" s="191"/>
      <c r="PKI47" s="191"/>
      <c r="PKJ47" s="191"/>
      <c r="PKK47" s="191"/>
      <c r="PKL47" s="191"/>
      <c r="PKM47" s="191"/>
      <c r="PKN47" s="191"/>
      <c r="PKO47" s="191"/>
      <c r="PKP47" s="191"/>
      <c r="PKQ47" s="191"/>
      <c r="PKR47" s="191"/>
      <c r="PKS47" s="191"/>
      <c r="PKT47" s="191"/>
      <c r="PKU47" s="191"/>
      <c r="PKV47" s="191"/>
      <c r="PKW47" s="191"/>
      <c r="PKX47" s="191"/>
      <c r="PKY47" s="191"/>
      <c r="PKZ47" s="191"/>
      <c r="PLA47" s="191"/>
      <c r="PLB47" s="191"/>
      <c r="PLC47" s="191"/>
      <c r="PLD47" s="191"/>
      <c r="PLE47" s="191"/>
      <c r="PLF47" s="191"/>
      <c r="PLG47" s="191"/>
      <c r="PLH47" s="191"/>
      <c r="PLI47" s="191"/>
      <c r="PLJ47" s="191"/>
      <c r="PLK47" s="191"/>
      <c r="PLL47" s="191"/>
      <c r="PLM47" s="191"/>
      <c r="PLN47" s="191"/>
      <c r="PLO47" s="191"/>
      <c r="PLP47" s="191"/>
      <c r="PLQ47" s="191"/>
      <c r="PLR47" s="191"/>
      <c r="PLS47" s="191"/>
      <c r="PLT47" s="191"/>
      <c r="PLU47" s="191"/>
      <c r="PLV47" s="191"/>
      <c r="PLW47" s="191"/>
      <c r="PLX47" s="191"/>
      <c r="PLY47" s="191"/>
      <c r="PLZ47" s="191"/>
      <c r="PMA47" s="191"/>
      <c r="PMB47" s="191"/>
      <c r="PMC47" s="191"/>
      <c r="PMD47" s="191"/>
      <c r="PME47" s="191"/>
      <c r="PMF47" s="191"/>
      <c r="PMG47" s="191"/>
      <c r="PMH47" s="191"/>
      <c r="PMI47" s="191"/>
      <c r="PMJ47" s="191"/>
      <c r="PMK47" s="191"/>
      <c r="PML47" s="191"/>
      <c r="PMM47" s="191"/>
      <c r="PMN47" s="191"/>
      <c r="PMO47" s="191"/>
      <c r="PMP47" s="191"/>
      <c r="PMQ47" s="191"/>
      <c r="PMR47" s="191"/>
      <c r="PMS47" s="191"/>
      <c r="PMT47" s="191"/>
      <c r="PMU47" s="191"/>
      <c r="PMV47" s="191"/>
      <c r="PMW47" s="191"/>
      <c r="PMX47" s="191"/>
      <c r="PMY47" s="191"/>
      <c r="PMZ47" s="191"/>
      <c r="PNA47" s="191"/>
      <c r="PNB47" s="191"/>
      <c r="PNC47" s="191"/>
      <c r="PND47" s="191"/>
      <c r="PNE47" s="191"/>
      <c r="PNF47" s="191"/>
      <c r="PNG47" s="191"/>
      <c r="PNH47" s="191"/>
      <c r="PNI47" s="191"/>
      <c r="PNJ47" s="191"/>
      <c r="PNK47" s="191"/>
      <c r="PNL47" s="191"/>
      <c r="PNM47" s="191"/>
      <c r="PNN47" s="191"/>
      <c r="PNO47" s="191"/>
      <c r="PNP47" s="191"/>
      <c r="PNQ47" s="191"/>
      <c r="PNR47" s="191"/>
      <c r="PNS47" s="191"/>
      <c r="PNT47" s="191"/>
      <c r="PNU47" s="191"/>
      <c r="PNV47" s="191"/>
      <c r="PNW47" s="191"/>
      <c r="PNX47" s="191"/>
      <c r="PNY47" s="191"/>
      <c r="PNZ47" s="191"/>
      <c r="POA47" s="191"/>
      <c r="POB47" s="191"/>
      <c r="POC47" s="191"/>
      <c r="POD47" s="191"/>
      <c r="POE47" s="191"/>
      <c r="POF47" s="191"/>
      <c r="POG47" s="191"/>
      <c r="POH47" s="191"/>
      <c r="POI47" s="191"/>
      <c r="POJ47" s="191"/>
      <c r="POK47" s="191"/>
      <c r="POL47" s="191"/>
      <c r="POM47" s="191"/>
      <c r="PON47" s="191"/>
      <c r="POO47" s="191"/>
      <c r="POP47" s="191"/>
      <c r="POQ47" s="191"/>
      <c r="POR47" s="191"/>
      <c r="POS47" s="191"/>
      <c r="POT47" s="191"/>
      <c r="POU47" s="191"/>
      <c r="POV47" s="191"/>
      <c r="POW47" s="191"/>
      <c r="POX47" s="191"/>
      <c r="POY47" s="191"/>
      <c r="POZ47" s="191"/>
      <c r="PPA47" s="191"/>
      <c r="PPB47" s="191"/>
      <c r="PPC47" s="191"/>
      <c r="PPD47" s="191"/>
      <c r="PPE47" s="191"/>
      <c r="PPF47" s="191"/>
      <c r="PPG47" s="191"/>
      <c r="PPH47" s="191"/>
      <c r="PPI47" s="191"/>
      <c r="PPJ47" s="191"/>
      <c r="PPK47" s="191"/>
      <c r="PPL47" s="191"/>
      <c r="PPM47" s="191"/>
      <c r="PPN47" s="191"/>
      <c r="PPO47" s="191"/>
      <c r="PPP47" s="191"/>
      <c r="PPQ47" s="191"/>
      <c r="PPR47" s="191"/>
      <c r="PPS47" s="191"/>
      <c r="PPT47" s="191"/>
      <c r="PPU47" s="191"/>
      <c r="PPV47" s="191"/>
      <c r="PPW47" s="191"/>
      <c r="PPX47" s="191"/>
      <c r="PPY47" s="191"/>
      <c r="PPZ47" s="191"/>
      <c r="PQA47" s="191"/>
      <c r="PQB47" s="191"/>
      <c r="PQC47" s="191"/>
      <c r="PQD47" s="191"/>
      <c r="PQE47" s="191"/>
      <c r="PQF47" s="191"/>
      <c r="PQG47" s="191"/>
      <c r="PQH47" s="191"/>
      <c r="PQI47" s="191"/>
      <c r="PQJ47" s="191"/>
      <c r="PQK47" s="191"/>
      <c r="PQL47" s="191"/>
      <c r="PQM47" s="191"/>
      <c r="PQN47" s="191"/>
      <c r="PQO47" s="191"/>
      <c r="PQP47" s="191"/>
      <c r="PQQ47" s="191"/>
      <c r="PQR47" s="191"/>
      <c r="PQS47" s="191"/>
      <c r="PQT47" s="191"/>
      <c r="PQU47" s="191"/>
      <c r="PQV47" s="191"/>
      <c r="PQW47" s="191"/>
      <c r="PQX47" s="191"/>
      <c r="PQY47" s="191"/>
      <c r="PQZ47" s="191"/>
      <c r="PRA47" s="191"/>
      <c r="PRB47" s="191"/>
      <c r="PRC47" s="191"/>
      <c r="PRD47" s="191"/>
      <c r="PRE47" s="191"/>
      <c r="PRF47" s="191"/>
      <c r="PRG47" s="191"/>
      <c r="PRH47" s="191"/>
      <c r="PRI47" s="191"/>
      <c r="PRJ47" s="191"/>
      <c r="PRK47" s="191"/>
      <c r="PRL47" s="191"/>
      <c r="PRM47" s="191"/>
      <c r="PRN47" s="191"/>
      <c r="PRO47" s="191"/>
      <c r="PRP47" s="191"/>
      <c r="PRQ47" s="191"/>
      <c r="PRR47" s="191"/>
      <c r="PRS47" s="191"/>
      <c r="PRT47" s="191"/>
      <c r="PRU47" s="191"/>
      <c r="PRV47" s="191"/>
      <c r="PRW47" s="191"/>
      <c r="PRX47" s="191"/>
      <c r="PRY47" s="191"/>
      <c r="PRZ47" s="191"/>
      <c r="PSA47" s="191"/>
      <c r="PSB47" s="191"/>
      <c r="PSC47" s="191"/>
      <c r="PSD47" s="191"/>
      <c r="PSE47" s="191"/>
      <c r="PSF47" s="191"/>
      <c r="PSG47" s="191"/>
      <c r="PSH47" s="191"/>
      <c r="PSI47" s="191"/>
      <c r="PSJ47" s="191"/>
      <c r="PSK47" s="191"/>
      <c r="PSL47" s="191"/>
      <c r="PSM47" s="191"/>
      <c r="PSN47" s="191"/>
      <c r="PSO47" s="191"/>
      <c r="PSP47" s="191"/>
      <c r="PSQ47" s="191"/>
      <c r="PSR47" s="191"/>
      <c r="PSS47" s="191"/>
      <c r="PST47" s="191"/>
      <c r="PSU47" s="191"/>
      <c r="PSV47" s="191"/>
      <c r="PSW47" s="191"/>
      <c r="PSX47" s="191"/>
      <c r="PSY47" s="191"/>
      <c r="PSZ47" s="191"/>
      <c r="PTA47" s="191"/>
      <c r="PTB47" s="191"/>
      <c r="PTC47" s="191"/>
      <c r="PTD47" s="191"/>
      <c r="PTE47" s="191"/>
      <c r="PTF47" s="191"/>
      <c r="PTG47" s="191"/>
      <c r="PTH47" s="191"/>
      <c r="PTI47" s="191"/>
      <c r="PTJ47" s="191"/>
      <c r="PTK47" s="191"/>
      <c r="PTL47" s="191"/>
      <c r="PTM47" s="191"/>
      <c r="PTN47" s="191"/>
      <c r="PTO47" s="191"/>
      <c r="PTP47" s="191"/>
      <c r="PTQ47" s="191"/>
      <c r="PTR47" s="191"/>
      <c r="PTS47" s="191"/>
      <c r="PTT47" s="191"/>
      <c r="PTU47" s="191"/>
      <c r="PTV47" s="191"/>
      <c r="PTW47" s="191"/>
      <c r="PTX47" s="191"/>
      <c r="PTY47" s="191"/>
      <c r="PTZ47" s="191"/>
      <c r="PUA47" s="191"/>
      <c r="PUB47" s="191"/>
      <c r="PUC47" s="191"/>
      <c r="PUD47" s="191"/>
      <c r="PUE47" s="191"/>
      <c r="PUF47" s="191"/>
      <c r="PUG47" s="191"/>
      <c r="PUH47" s="191"/>
      <c r="PUI47" s="191"/>
      <c r="PUJ47" s="191"/>
      <c r="PUK47" s="191"/>
      <c r="PUL47" s="191"/>
      <c r="PUM47" s="191"/>
      <c r="PUN47" s="191"/>
      <c r="PUO47" s="191"/>
      <c r="PUP47" s="191"/>
      <c r="PUQ47" s="191"/>
      <c r="PUR47" s="191"/>
      <c r="PUS47" s="191"/>
      <c r="PUT47" s="191"/>
      <c r="PUU47" s="191"/>
      <c r="PUV47" s="191"/>
      <c r="PUW47" s="191"/>
      <c r="PUX47" s="191"/>
      <c r="PUY47" s="191"/>
      <c r="PUZ47" s="191"/>
      <c r="PVA47" s="191"/>
      <c r="PVB47" s="191"/>
      <c r="PVC47" s="191"/>
      <c r="PVD47" s="191"/>
      <c r="PVE47" s="191"/>
      <c r="PVF47" s="191"/>
      <c r="PVG47" s="191"/>
      <c r="PVH47" s="191"/>
      <c r="PVI47" s="191"/>
      <c r="PVJ47" s="191"/>
      <c r="PVK47" s="191"/>
      <c r="PVL47" s="191"/>
      <c r="PVM47" s="191"/>
      <c r="PVN47" s="191"/>
      <c r="PVO47" s="191"/>
      <c r="PVP47" s="191"/>
      <c r="PVQ47" s="191"/>
      <c r="PVR47" s="191"/>
      <c r="PVS47" s="191"/>
      <c r="PVT47" s="191"/>
      <c r="PVU47" s="191"/>
      <c r="PVV47" s="191"/>
      <c r="PVW47" s="191"/>
      <c r="PVX47" s="191"/>
      <c r="PVY47" s="191"/>
      <c r="PVZ47" s="191"/>
      <c r="PWA47" s="191"/>
      <c r="PWB47" s="191"/>
      <c r="PWC47" s="191"/>
      <c r="PWD47" s="191"/>
      <c r="PWE47" s="191"/>
      <c r="PWF47" s="191"/>
      <c r="PWG47" s="191"/>
      <c r="PWH47" s="191"/>
      <c r="PWI47" s="191"/>
      <c r="PWJ47" s="191"/>
      <c r="PWK47" s="191"/>
      <c r="PWL47" s="191"/>
      <c r="PWM47" s="191"/>
      <c r="PWN47" s="191"/>
      <c r="PWO47" s="191"/>
      <c r="PWP47" s="191"/>
      <c r="PWQ47" s="191"/>
      <c r="PWR47" s="191"/>
      <c r="PWS47" s="191"/>
      <c r="PWT47" s="191"/>
      <c r="PWU47" s="191"/>
      <c r="PWV47" s="191"/>
      <c r="PWW47" s="191"/>
      <c r="PWX47" s="191"/>
      <c r="PWY47" s="191"/>
      <c r="PWZ47" s="191"/>
      <c r="PXA47" s="191"/>
      <c r="PXB47" s="191"/>
      <c r="PXC47" s="191"/>
      <c r="PXD47" s="191"/>
      <c r="PXE47" s="191"/>
      <c r="PXF47" s="191"/>
      <c r="PXG47" s="191"/>
      <c r="PXH47" s="191"/>
      <c r="PXI47" s="191"/>
      <c r="PXJ47" s="191"/>
      <c r="PXK47" s="191"/>
      <c r="PXL47" s="191"/>
      <c r="PXM47" s="191"/>
      <c r="PXN47" s="191"/>
      <c r="PXO47" s="191"/>
      <c r="PXP47" s="191"/>
      <c r="PXQ47" s="191"/>
      <c r="PXR47" s="191"/>
      <c r="PXS47" s="191"/>
      <c r="PXT47" s="191"/>
      <c r="PXU47" s="191"/>
      <c r="PXV47" s="191"/>
      <c r="PXW47" s="191"/>
      <c r="PXX47" s="191"/>
      <c r="PXY47" s="191"/>
      <c r="PXZ47" s="191"/>
      <c r="PYA47" s="191"/>
      <c r="PYB47" s="191"/>
      <c r="PYC47" s="191"/>
      <c r="PYD47" s="191"/>
      <c r="PYE47" s="191"/>
      <c r="PYF47" s="191"/>
      <c r="PYG47" s="191"/>
      <c r="PYH47" s="191"/>
      <c r="PYI47" s="191"/>
      <c r="PYJ47" s="191"/>
      <c r="PYK47" s="191"/>
      <c r="PYL47" s="191"/>
      <c r="PYM47" s="191"/>
      <c r="PYN47" s="191"/>
      <c r="PYO47" s="191"/>
      <c r="PYP47" s="191"/>
      <c r="PYQ47" s="191"/>
      <c r="PYR47" s="191"/>
      <c r="PYS47" s="191"/>
      <c r="PYT47" s="191"/>
      <c r="PYU47" s="191"/>
      <c r="PYV47" s="191"/>
      <c r="PYW47" s="191"/>
      <c r="PYX47" s="191"/>
      <c r="PYY47" s="191"/>
      <c r="PYZ47" s="191"/>
      <c r="PZA47" s="191"/>
      <c r="PZB47" s="191"/>
      <c r="PZC47" s="191"/>
      <c r="PZD47" s="191"/>
      <c r="PZE47" s="191"/>
      <c r="PZF47" s="191"/>
      <c r="PZG47" s="191"/>
      <c r="PZH47" s="191"/>
      <c r="PZI47" s="191"/>
      <c r="PZJ47" s="191"/>
      <c r="PZK47" s="191"/>
      <c r="PZL47" s="191"/>
      <c r="PZM47" s="191"/>
      <c r="PZN47" s="191"/>
      <c r="PZO47" s="191"/>
      <c r="PZP47" s="191"/>
      <c r="PZQ47" s="191"/>
      <c r="PZR47" s="191"/>
      <c r="PZS47" s="191"/>
      <c r="PZT47" s="191"/>
      <c r="PZU47" s="191"/>
      <c r="PZV47" s="191"/>
      <c r="PZW47" s="191"/>
      <c r="PZX47" s="191"/>
      <c r="PZY47" s="191"/>
      <c r="PZZ47" s="191"/>
      <c r="QAA47" s="191"/>
      <c r="QAB47" s="191"/>
      <c r="QAC47" s="191"/>
      <c r="QAD47" s="191"/>
      <c r="QAE47" s="191"/>
      <c r="QAF47" s="191"/>
      <c r="QAG47" s="191"/>
      <c r="QAH47" s="191"/>
      <c r="QAI47" s="191"/>
      <c r="QAJ47" s="191"/>
      <c r="QAK47" s="191"/>
      <c r="QAL47" s="191"/>
      <c r="QAM47" s="191"/>
      <c r="QAN47" s="191"/>
      <c r="QAO47" s="191"/>
      <c r="QAP47" s="191"/>
      <c r="QAQ47" s="191"/>
      <c r="QAR47" s="191"/>
      <c r="QAS47" s="191"/>
      <c r="QAT47" s="191"/>
      <c r="QAU47" s="191"/>
      <c r="QAV47" s="191"/>
      <c r="QAW47" s="191"/>
      <c r="QAX47" s="191"/>
      <c r="QAY47" s="191"/>
      <c r="QAZ47" s="191"/>
      <c r="QBA47" s="191"/>
      <c r="QBB47" s="191"/>
      <c r="QBC47" s="191"/>
      <c r="QBD47" s="191"/>
      <c r="QBE47" s="191"/>
      <c r="QBF47" s="191"/>
      <c r="QBG47" s="191"/>
      <c r="QBH47" s="191"/>
      <c r="QBI47" s="191"/>
      <c r="QBJ47" s="191"/>
      <c r="QBK47" s="191"/>
      <c r="QBL47" s="191"/>
      <c r="QBM47" s="191"/>
      <c r="QBN47" s="191"/>
      <c r="QBO47" s="191"/>
      <c r="QBP47" s="191"/>
      <c r="QBQ47" s="191"/>
      <c r="QBR47" s="191"/>
      <c r="QBS47" s="191"/>
      <c r="QBT47" s="191"/>
      <c r="QBU47" s="191"/>
      <c r="QBV47" s="191"/>
      <c r="QBW47" s="191"/>
      <c r="QBX47" s="191"/>
      <c r="QBY47" s="191"/>
      <c r="QBZ47" s="191"/>
      <c r="QCA47" s="191"/>
      <c r="QCB47" s="191"/>
      <c r="QCC47" s="191"/>
      <c r="QCD47" s="191"/>
      <c r="QCE47" s="191"/>
      <c r="QCF47" s="191"/>
      <c r="QCG47" s="191"/>
      <c r="QCH47" s="191"/>
      <c r="QCI47" s="191"/>
      <c r="QCJ47" s="191"/>
      <c r="QCK47" s="191"/>
      <c r="QCL47" s="191"/>
      <c r="QCM47" s="191"/>
      <c r="QCN47" s="191"/>
      <c r="QCO47" s="191"/>
      <c r="QCP47" s="191"/>
      <c r="QCQ47" s="191"/>
      <c r="QCR47" s="191"/>
      <c r="QCS47" s="191"/>
      <c r="QCT47" s="191"/>
      <c r="QCU47" s="191"/>
      <c r="QCV47" s="191"/>
      <c r="QCW47" s="191"/>
      <c r="QCX47" s="191"/>
      <c r="QCY47" s="191"/>
      <c r="QCZ47" s="191"/>
      <c r="QDA47" s="191"/>
      <c r="QDB47" s="191"/>
      <c r="QDC47" s="191"/>
      <c r="QDD47" s="191"/>
      <c r="QDE47" s="191"/>
      <c r="QDF47" s="191"/>
      <c r="QDG47" s="191"/>
      <c r="QDH47" s="191"/>
      <c r="QDI47" s="191"/>
      <c r="QDJ47" s="191"/>
      <c r="QDK47" s="191"/>
      <c r="QDL47" s="191"/>
      <c r="QDM47" s="191"/>
      <c r="QDN47" s="191"/>
      <c r="QDO47" s="191"/>
      <c r="QDP47" s="191"/>
      <c r="QDQ47" s="191"/>
      <c r="QDR47" s="191"/>
      <c r="QDS47" s="191"/>
      <c r="QDT47" s="191"/>
      <c r="QDU47" s="191"/>
      <c r="QDV47" s="191"/>
      <c r="QDW47" s="191"/>
      <c r="QDX47" s="191"/>
      <c r="QDY47" s="191"/>
      <c r="QDZ47" s="191"/>
      <c r="QEA47" s="191"/>
      <c r="QEB47" s="191"/>
      <c r="QEC47" s="191"/>
      <c r="QED47" s="191"/>
      <c r="QEE47" s="191"/>
      <c r="QEF47" s="191"/>
      <c r="QEG47" s="191"/>
      <c r="QEH47" s="191"/>
      <c r="QEI47" s="191"/>
      <c r="QEJ47" s="191"/>
      <c r="QEK47" s="191"/>
      <c r="QEL47" s="191"/>
      <c r="QEM47" s="191"/>
      <c r="QEN47" s="191"/>
      <c r="QEO47" s="191"/>
      <c r="QEP47" s="191"/>
      <c r="QEQ47" s="191"/>
      <c r="QER47" s="191"/>
      <c r="QES47" s="191"/>
      <c r="QET47" s="191"/>
      <c r="QEU47" s="191"/>
      <c r="QEV47" s="191"/>
      <c r="QEW47" s="191"/>
      <c r="QEX47" s="191"/>
      <c r="QEY47" s="191"/>
      <c r="QEZ47" s="191"/>
      <c r="QFA47" s="191"/>
      <c r="QFB47" s="191"/>
      <c r="QFC47" s="191"/>
      <c r="QFD47" s="191"/>
      <c r="QFE47" s="191"/>
      <c r="QFF47" s="191"/>
      <c r="QFG47" s="191"/>
      <c r="QFH47" s="191"/>
      <c r="QFI47" s="191"/>
      <c r="QFJ47" s="191"/>
      <c r="QFK47" s="191"/>
      <c r="QFL47" s="191"/>
      <c r="QFM47" s="191"/>
      <c r="QFN47" s="191"/>
      <c r="QFO47" s="191"/>
      <c r="QFP47" s="191"/>
      <c r="QFQ47" s="191"/>
      <c r="QFR47" s="191"/>
      <c r="QFS47" s="191"/>
      <c r="QFT47" s="191"/>
      <c r="QFU47" s="191"/>
      <c r="QFV47" s="191"/>
      <c r="QFW47" s="191"/>
      <c r="QFX47" s="191"/>
      <c r="QFY47" s="191"/>
      <c r="QFZ47" s="191"/>
      <c r="QGA47" s="191"/>
      <c r="QGB47" s="191"/>
      <c r="QGC47" s="191"/>
      <c r="QGD47" s="191"/>
      <c r="QGE47" s="191"/>
      <c r="QGF47" s="191"/>
      <c r="QGG47" s="191"/>
      <c r="QGH47" s="191"/>
      <c r="QGI47" s="191"/>
      <c r="QGJ47" s="191"/>
      <c r="QGK47" s="191"/>
      <c r="QGL47" s="191"/>
      <c r="QGM47" s="191"/>
      <c r="QGN47" s="191"/>
      <c r="QGO47" s="191"/>
      <c r="QGP47" s="191"/>
      <c r="QGQ47" s="191"/>
      <c r="QGR47" s="191"/>
      <c r="QGS47" s="191"/>
      <c r="QGT47" s="191"/>
      <c r="QGU47" s="191"/>
      <c r="QGV47" s="191"/>
      <c r="QGW47" s="191"/>
      <c r="QGX47" s="191"/>
      <c r="QGY47" s="191"/>
      <c r="QGZ47" s="191"/>
      <c r="QHA47" s="191"/>
      <c r="QHB47" s="191"/>
      <c r="QHC47" s="191"/>
      <c r="QHD47" s="191"/>
      <c r="QHE47" s="191"/>
      <c r="QHF47" s="191"/>
      <c r="QHG47" s="191"/>
      <c r="QHH47" s="191"/>
      <c r="QHI47" s="191"/>
      <c r="QHJ47" s="191"/>
      <c r="QHK47" s="191"/>
      <c r="QHL47" s="191"/>
      <c r="QHM47" s="191"/>
      <c r="QHN47" s="191"/>
      <c r="QHO47" s="191"/>
      <c r="QHP47" s="191"/>
      <c r="QHQ47" s="191"/>
      <c r="QHR47" s="191"/>
      <c r="QHS47" s="191"/>
      <c r="QHT47" s="191"/>
      <c r="QHU47" s="191"/>
      <c r="QHV47" s="191"/>
      <c r="QHW47" s="191"/>
      <c r="QHX47" s="191"/>
      <c r="QHY47" s="191"/>
      <c r="QHZ47" s="191"/>
      <c r="QIA47" s="191"/>
      <c r="QIB47" s="191"/>
      <c r="QIC47" s="191"/>
      <c r="QID47" s="191"/>
      <c r="QIE47" s="191"/>
      <c r="QIF47" s="191"/>
      <c r="QIG47" s="191"/>
      <c r="QIH47" s="191"/>
      <c r="QII47" s="191"/>
      <c r="QIJ47" s="191"/>
      <c r="QIK47" s="191"/>
      <c r="QIL47" s="191"/>
      <c r="QIM47" s="191"/>
      <c r="QIN47" s="191"/>
      <c r="QIO47" s="191"/>
      <c r="QIP47" s="191"/>
      <c r="QIQ47" s="191"/>
      <c r="QIR47" s="191"/>
      <c r="QIS47" s="191"/>
      <c r="QIT47" s="191"/>
      <c r="QIU47" s="191"/>
      <c r="QIV47" s="191"/>
      <c r="QIW47" s="191"/>
      <c r="QIX47" s="191"/>
      <c r="QIY47" s="191"/>
      <c r="QIZ47" s="191"/>
      <c r="QJA47" s="191"/>
      <c r="QJB47" s="191"/>
      <c r="QJC47" s="191"/>
      <c r="QJD47" s="191"/>
      <c r="QJE47" s="191"/>
      <c r="QJF47" s="191"/>
      <c r="QJG47" s="191"/>
      <c r="QJH47" s="191"/>
      <c r="QJI47" s="191"/>
      <c r="QJJ47" s="191"/>
      <c r="QJK47" s="191"/>
      <c r="QJL47" s="191"/>
      <c r="QJM47" s="191"/>
      <c r="QJN47" s="191"/>
      <c r="QJO47" s="191"/>
      <c r="QJP47" s="191"/>
      <c r="QJQ47" s="191"/>
      <c r="QJR47" s="191"/>
      <c r="QJS47" s="191"/>
      <c r="QJT47" s="191"/>
      <c r="QJU47" s="191"/>
      <c r="QJV47" s="191"/>
      <c r="QJW47" s="191"/>
      <c r="QJX47" s="191"/>
      <c r="QJY47" s="191"/>
      <c r="QJZ47" s="191"/>
      <c r="QKA47" s="191"/>
      <c r="QKB47" s="191"/>
      <c r="QKC47" s="191"/>
      <c r="QKD47" s="191"/>
      <c r="QKE47" s="191"/>
      <c r="QKF47" s="191"/>
      <c r="QKG47" s="191"/>
      <c r="QKH47" s="191"/>
      <c r="QKI47" s="191"/>
      <c r="QKJ47" s="191"/>
      <c r="QKK47" s="191"/>
      <c r="QKL47" s="191"/>
      <c r="QKM47" s="191"/>
      <c r="QKN47" s="191"/>
      <c r="QKO47" s="191"/>
      <c r="QKP47" s="191"/>
      <c r="QKQ47" s="191"/>
      <c r="QKR47" s="191"/>
      <c r="QKS47" s="191"/>
      <c r="QKT47" s="191"/>
      <c r="QKU47" s="191"/>
      <c r="QKV47" s="191"/>
      <c r="QKW47" s="191"/>
      <c r="QKX47" s="191"/>
      <c r="QKY47" s="191"/>
      <c r="QKZ47" s="191"/>
      <c r="QLA47" s="191"/>
      <c r="QLB47" s="191"/>
      <c r="QLC47" s="191"/>
      <c r="QLD47" s="191"/>
      <c r="QLE47" s="191"/>
      <c r="QLF47" s="191"/>
      <c r="QLG47" s="191"/>
      <c r="QLH47" s="191"/>
      <c r="QLI47" s="191"/>
      <c r="QLJ47" s="191"/>
      <c r="QLK47" s="191"/>
      <c r="QLL47" s="191"/>
      <c r="QLM47" s="191"/>
      <c r="QLN47" s="191"/>
      <c r="QLO47" s="191"/>
      <c r="QLP47" s="191"/>
      <c r="QLQ47" s="191"/>
      <c r="QLR47" s="191"/>
      <c r="QLS47" s="191"/>
      <c r="QLT47" s="191"/>
      <c r="QLU47" s="191"/>
      <c r="QLV47" s="191"/>
      <c r="QLW47" s="191"/>
      <c r="QLX47" s="191"/>
      <c r="QLY47" s="191"/>
      <c r="QLZ47" s="191"/>
      <c r="QMA47" s="191"/>
      <c r="QMB47" s="191"/>
      <c r="QMC47" s="191"/>
      <c r="QMD47" s="191"/>
      <c r="QME47" s="191"/>
      <c r="QMF47" s="191"/>
      <c r="QMG47" s="191"/>
      <c r="QMH47" s="191"/>
      <c r="QMI47" s="191"/>
      <c r="QMJ47" s="191"/>
      <c r="QMK47" s="191"/>
      <c r="QML47" s="191"/>
      <c r="QMM47" s="191"/>
      <c r="QMN47" s="191"/>
      <c r="QMO47" s="191"/>
      <c r="QMP47" s="191"/>
      <c r="QMQ47" s="191"/>
      <c r="QMR47" s="191"/>
      <c r="QMS47" s="191"/>
      <c r="QMT47" s="191"/>
      <c r="QMU47" s="191"/>
      <c r="QMV47" s="191"/>
      <c r="QMW47" s="191"/>
      <c r="QMX47" s="191"/>
      <c r="QMY47" s="191"/>
      <c r="QMZ47" s="191"/>
      <c r="QNA47" s="191"/>
      <c r="QNB47" s="191"/>
      <c r="QNC47" s="191"/>
      <c r="QND47" s="191"/>
      <c r="QNE47" s="191"/>
      <c r="QNF47" s="191"/>
      <c r="QNG47" s="191"/>
      <c r="QNH47" s="191"/>
      <c r="QNI47" s="191"/>
      <c r="QNJ47" s="191"/>
      <c r="QNK47" s="191"/>
      <c r="QNL47" s="191"/>
      <c r="QNM47" s="191"/>
      <c r="QNN47" s="191"/>
      <c r="QNO47" s="191"/>
      <c r="QNP47" s="191"/>
      <c r="QNQ47" s="191"/>
      <c r="QNR47" s="191"/>
      <c r="QNS47" s="191"/>
      <c r="QNT47" s="191"/>
      <c r="QNU47" s="191"/>
      <c r="QNV47" s="191"/>
      <c r="QNW47" s="191"/>
      <c r="QNX47" s="191"/>
      <c r="QNY47" s="191"/>
      <c r="QNZ47" s="191"/>
      <c r="QOA47" s="191"/>
      <c r="QOB47" s="191"/>
      <c r="QOC47" s="191"/>
      <c r="QOD47" s="191"/>
      <c r="QOE47" s="191"/>
      <c r="QOF47" s="191"/>
      <c r="QOG47" s="191"/>
      <c r="QOH47" s="191"/>
      <c r="QOI47" s="191"/>
      <c r="QOJ47" s="191"/>
      <c r="QOK47" s="191"/>
      <c r="QOL47" s="191"/>
      <c r="QOM47" s="191"/>
      <c r="QON47" s="191"/>
      <c r="QOO47" s="191"/>
      <c r="QOP47" s="191"/>
      <c r="QOQ47" s="191"/>
      <c r="QOR47" s="191"/>
      <c r="QOS47" s="191"/>
      <c r="QOT47" s="191"/>
      <c r="QOU47" s="191"/>
      <c r="QOV47" s="191"/>
      <c r="QOW47" s="191"/>
      <c r="QOX47" s="191"/>
      <c r="QOY47" s="191"/>
      <c r="QOZ47" s="191"/>
      <c r="QPA47" s="191"/>
      <c r="QPB47" s="191"/>
      <c r="QPC47" s="191"/>
      <c r="QPD47" s="191"/>
      <c r="QPE47" s="191"/>
      <c r="QPF47" s="191"/>
      <c r="QPG47" s="191"/>
      <c r="QPH47" s="191"/>
      <c r="QPI47" s="191"/>
      <c r="QPJ47" s="191"/>
      <c r="QPK47" s="191"/>
      <c r="QPL47" s="191"/>
      <c r="QPM47" s="191"/>
      <c r="QPN47" s="191"/>
      <c r="QPO47" s="191"/>
      <c r="QPP47" s="191"/>
      <c r="QPQ47" s="191"/>
      <c r="QPR47" s="191"/>
      <c r="QPS47" s="191"/>
      <c r="QPT47" s="191"/>
      <c r="QPU47" s="191"/>
      <c r="QPV47" s="191"/>
      <c r="QPW47" s="191"/>
      <c r="QPX47" s="191"/>
      <c r="QPY47" s="191"/>
      <c r="QPZ47" s="191"/>
      <c r="QQA47" s="191"/>
      <c r="QQB47" s="191"/>
      <c r="QQC47" s="191"/>
      <c r="QQD47" s="191"/>
      <c r="QQE47" s="191"/>
      <c r="QQF47" s="191"/>
      <c r="QQG47" s="191"/>
      <c r="QQH47" s="191"/>
      <c r="QQI47" s="191"/>
      <c r="QQJ47" s="191"/>
      <c r="QQK47" s="191"/>
      <c r="QQL47" s="191"/>
      <c r="QQM47" s="191"/>
      <c r="QQN47" s="191"/>
      <c r="QQO47" s="191"/>
      <c r="QQP47" s="191"/>
      <c r="QQQ47" s="191"/>
      <c r="QQR47" s="191"/>
      <c r="QQS47" s="191"/>
      <c r="QQT47" s="191"/>
      <c r="QQU47" s="191"/>
      <c r="QQV47" s="191"/>
      <c r="QQW47" s="191"/>
      <c r="QQX47" s="191"/>
      <c r="QQY47" s="191"/>
      <c r="QQZ47" s="191"/>
      <c r="QRA47" s="191"/>
      <c r="QRB47" s="191"/>
      <c r="QRC47" s="191"/>
      <c r="QRD47" s="191"/>
      <c r="QRE47" s="191"/>
      <c r="QRF47" s="191"/>
      <c r="QRG47" s="191"/>
      <c r="QRH47" s="191"/>
      <c r="QRI47" s="191"/>
      <c r="QRJ47" s="191"/>
      <c r="QRK47" s="191"/>
      <c r="QRL47" s="191"/>
      <c r="QRM47" s="191"/>
      <c r="QRN47" s="191"/>
      <c r="QRO47" s="191"/>
      <c r="QRP47" s="191"/>
      <c r="QRQ47" s="191"/>
      <c r="QRR47" s="191"/>
      <c r="QRS47" s="191"/>
      <c r="QRT47" s="191"/>
      <c r="QRU47" s="191"/>
      <c r="QRV47" s="191"/>
      <c r="QRW47" s="191"/>
      <c r="QRX47" s="191"/>
      <c r="QRY47" s="191"/>
      <c r="QRZ47" s="191"/>
      <c r="QSA47" s="191"/>
      <c r="QSB47" s="191"/>
      <c r="QSC47" s="191"/>
      <c r="QSD47" s="191"/>
      <c r="QSE47" s="191"/>
      <c r="QSF47" s="191"/>
      <c r="QSG47" s="191"/>
      <c r="QSH47" s="191"/>
      <c r="QSI47" s="191"/>
      <c r="QSJ47" s="191"/>
      <c r="QSK47" s="191"/>
      <c r="QSL47" s="191"/>
      <c r="QSM47" s="191"/>
      <c r="QSN47" s="191"/>
      <c r="QSO47" s="191"/>
      <c r="QSP47" s="191"/>
      <c r="QSQ47" s="191"/>
      <c r="QSR47" s="191"/>
      <c r="QSS47" s="191"/>
      <c r="QST47" s="191"/>
      <c r="QSU47" s="191"/>
      <c r="QSV47" s="191"/>
      <c r="QSW47" s="191"/>
      <c r="QSX47" s="191"/>
      <c r="QSY47" s="191"/>
      <c r="QSZ47" s="191"/>
      <c r="QTA47" s="191"/>
      <c r="QTB47" s="191"/>
      <c r="QTC47" s="191"/>
      <c r="QTD47" s="191"/>
      <c r="QTE47" s="191"/>
      <c r="QTF47" s="191"/>
      <c r="QTG47" s="191"/>
      <c r="QTH47" s="191"/>
      <c r="QTI47" s="191"/>
      <c r="QTJ47" s="191"/>
      <c r="QTK47" s="191"/>
      <c r="QTL47" s="191"/>
      <c r="QTM47" s="191"/>
      <c r="QTN47" s="191"/>
      <c r="QTO47" s="191"/>
      <c r="QTP47" s="191"/>
      <c r="QTQ47" s="191"/>
      <c r="QTR47" s="191"/>
      <c r="QTS47" s="191"/>
      <c r="QTT47" s="191"/>
      <c r="QTU47" s="191"/>
      <c r="QTV47" s="191"/>
      <c r="QTW47" s="191"/>
      <c r="QTX47" s="191"/>
      <c r="QTY47" s="191"/>
      <c r="QTZ47" s="191"/>
      <c r="QUA47" s="191"/>
      <c r="QUB47" s="191"/>
      <c r="QUC47" s="191"/>
      <c r="QUD47" s="191"/>
      <c r="QUE47" s="191"/>
      <c r="QUF47" s="191"/>
      <c r="QUG47" s="191"/>
      <c r="QUH47" s="191"/>
      <c r="QUI47" s="191"/>
      <c r="QUJ47" s="191"/>
      <c r="QUK47" s="191"/>
      <c r="QUL47" s="191"/>
      <c r="QUM47" s="191"/>
      <c r="QUN47" s="191"/>
      <c r="QUO47" s="191"/>
      <c r="QUP47" s="191"/>
      <c r="QUQ47" s="191"/>
      <c r="QUR47" s="191"/>
      <c r="QUS47" s="191"/>
      <c r="QUT47" s="191"/>
      <c r="QUU47" s="191"/>
      <c r="QUV47" s="191"/>
      <c r="QUW47" s="191"/>
      <c r="QUX47" s="191"/>
      <c r="QUY47" s="191"/>
      <c r="QUZ47" s="191"/>
      <c r="QVA47" s="191"/>
      <c r="QVB47" s="191"/>
      <c r="QVC47" s="191"/>
      <c r="QVD47" s="191"/>
      <c r="QVE47" s="191"/>
      <c r="QVF47" s="191"/>
      <c r="QVG47" s="191"/>
      <c r="QVH47" s="191"/>
      <c r="QVI47" s="191"/>
      <c r="QVJ47" s="191"/>
      <c r="QVK47" s="191"/>
      <c r="QVL47" s="191"/>
      <c r="QVM47" s="191"/>
      <c r="QVN47" s="191"/>
      <c r="QVO47" s="191"/>
      <c r="QVP47" s="191"/>
      <c r="QVQ47" s="191"/>
      <c r="QVR47" s="191"/>
      <c r="QVS47" s="191"/>
      <c r="QVT47" s="191"/>
      <c r="QVU47" s="191"/>
      <c r="QVV47" s="191"/>
      <c r="QVW47" s="191"/>
      <c r="QVX47" s="191"/>
      <c r="QVY47" s="191"/>
      <c r="QVZ47" s="191"/>
      <c r="QWA47" s="191"/>
      <c r="QWB47" s="191"/>
      <c r="QWC47" s="191"/>
      <c r="QWD47" s="191"/>
      <c r="QWE47" s="191"/>
      <c r="QWF47" s="191"/>
      <c r="QWG47" s="191"/>
      <c r="QWH47" s="191"/>
      <c r="QWI47" s="191"/>
      <c r="QWJ47" s="191"/>
      <c r="QWK47" s="191"/>
      <c r="QWL47" s="191"/>
      <c r="QWM47" s="191"/>
      <c r="QWN47" s="191"/>
      <c r="QWO47" s="191"/>
      <c r="QWP47" s="191"/>
      <c r="QWQ47" s="191"/>
      <c r="QWR47" s="191"/>
      <c r="QWS47" s="191"/>
      <c r="QWT47" s="191"/>
      <c r="QWU47" s="191"/>
      <c r="QWV47" s="191"/>
      <c r="QWW47" s="191"/>
      <c r="QWX47" s="191"/>
      <c r="QWY47" s="191"/>
      <c r="QWZ47" s="191"/>
      <c r="QXA47" s="191"/>
      <c r="QXB47" s="191"/>
      <c r="QXC47" s="191"/>
      <c r="QXD47" s="191"/>
      <c r="QXE47" s="191"/>
      <c r="QXF47" s="191"/>
      <c r="QXG47" s="191"/>
      <c r="QXH47" s="191"/>
      <c r="QXI47" s="191"/>
      <c r="QXJ47" s="191"/>
      <c r="QXK47" s="191"/>
      <c r="QXL47" s="191"/>
      <c r="QXM47" s="191"/>
      <c r="QXN47" s="191"/>
      <c r="QXO47" s="191"/>
      <c r="QXP47" s="191"/>
      <c r="QXQ47" s="191"/>
      <c r="QXR47" s="191"/>
      <c r="QXS47" s="191"/>
      <c r="QXT47" s="191"/>
      <c r="QXU47" s="191"/>
      <c r="QXV47" s="191"/>
      <c r="QXW47" s="191"/>
      <c r="QXX47" s="191"/>
      <c r="QXY47" s="191"/>
      <c r="QXZ47" s="191"/>
      <c r="QYA47" s="191"/>
      <c r="QYB47" s="191"/>
      <c r="QYC47" s="191"/>
      <c r="QYD47" s="191"/>
      <c r="QYE47" s="191"/>
      <c r="QYF47" s="191"/>
      <c r="QYG47" s="191"/>
      <c r="QYH47" s="191"/>
      <c r="QYI47" s="191"/>
      <c r="QYJ47" s="191"/>
      <c r="QYK47" s="191"/>
      <c r="QYL47" s="191"/>
      <c r="QYM47" s="191"/>
      <c r="QYN47" s="191"/>
      <c r="QYO47" s="191"/>
      <c r="QYP47" s="191"/>
      <c r="QYQ47" s="191"/>
      <c r="QYR47" s="191"/>
      <c r="QYS47" s="191"/>
      <c r="QYT47" s="191"/>
      <c r="QYU47" s="191"/>
      <c r="QYV47" s="191"/>
      <c r="QYW47" s="191"/>
      <c r="QYX47" s="191"/>
      <c r="QYY47" s="191"/>
      <c r="QYZ47" s="191"/>
      <c r="QZA47" s="191"/>
      <c r="QZB47" s="191"/>
      <c r="QZC47" s="191"/>
      <c r="QZD47" s="191"/>
      <c r="QZE47" s="191"/>
      <c r="QZF47" s="191"/>
      <c r="QZG47" s="191"/>
      <c r="QZH47" s="191"/>
      <c r="QZI47" s="191"/>
      <c r="QZJ47" s="191"/>
      <c r="QZK47" s="191"/>
      <c r="QZL47" s="191"/>
      <c r="QZM47" s="191"/>
      <c r="QZN47" s="191"/>
      <c r="QZO47" s="191"/>
      <c r="QZP47" s="191"/>
      <c r="QZQ47" s="191"/>
      <c r="QZR47" s="191"/>
      <c r="QZS47" s="191"/>
      <c r="QZT47" s="191"/>
      <c r="QZU47" s="191"/>
      <c r="QZV47" s="191"/>
      <c r="QZW47" s="191"/>
      <c r="QZX47" s="191"/>
      <c r="QZY47" s="191"/>
      <c r="QZZ47" s="191"/>
      <c r="RAA47" s="191"/>
      <c r="RAB47" s="191"/>
      <c r="RAC47" s="191"/>
      <c r="RAD47" s="191"/>
      <c r="RAE47" s="191"/>
      <c r="RAF47" s="191"/>
      <c r="RAG47" s="191"/>
      <c r="RAH47" s="191"/>
      <c r="RAI47" s="191"/>
      <c r="RAJ47" s="191"/>
      <c r="RAK47" s="191"/>
      <c r="RAL47" s="191"/>
      <c r="RAM47" s="191"/>
      <c r="RAN47" s="191"/>
      <c r="RAO47" s="191"/>
      <c r="RAP47" s="191"/>
      <c r="RAQ47" s="191"/>
      <c r="RAR47" s="191"/>
      <c r="RAS47" s="191"/>
      <c r="RAT47" s="191"/>
      <c r="RAU47" s="191"/>
      <c r="RAV47" s="191"/>
      <c r="RAW47" s="191"/>
      <c r="RAX47" s="191"/>
      <c r="RAY47" s="191"/>
      <c r="RAZ47" s="191"/>
      <c r="RBA47" s="191"/>
      <c r="RBB47" s="191"/>
      <c r="RBC47" s="191"/>
      <c r="RBD47" s="191"/>
      <c r="RBE47" s="191"/>
      <c r="RBF47" s="191"/>
      <c r="RBG47" s="191"/>
      <c r="RBH47" s="191"/>
      <c r="RBI47" s="191"/>
      <c r="RBJ47" s="191"/>
      <c r="RBK47" s="191"/>
      <c r="RBL47" s="191"/>
      <c r="RBM47" s="191"/>
      <c r="RBN47" s="191"/>
      <c r="RBO47" s="191"/>
      <c r="RBP47" s="191"/>
      <c r="RBQ47" s="191"/>
      <c r="RBR47" s="191"/>
      <c r="RBS47" s="191"/>
      <c r="RBT47" s="191"/>
      <c r="RBU47" s="191"/>
      <c r="RBV47" s="191"/>
      <c r="RBW47" s="191"/>
      <c r="RBX47" s="191"/>
      <c r="RBY47" s="191"/>
      <c r="RBZ47" s="191"/>
      <c r="RCA47" s="191"/>
      <c r="RCB47" s="191"/>
      <c r="RCC47" s="191"/>
      <c r="RCD47" s="191"/>
      <c r="RCE47" s="191"/>
      <c r="RCF47" s="191"/>
      <c r="RCG47" s="191"/>
      <c r="RCH47" s="191"/>
      <c r="RCI47" s="191"/>
      <c r="RCJ47" s="191"/>
      <c r="RCK47" s="191"/>
      <c r="RCL47" s="191"/>
      <c r="RCM47" s="191"/>
      <c r="RCN47" s="191"/>
      <c r="RCO47" s="191"/>
      <c r="RCP47" s="191"/>
      <c r="RCQ47" s="191"/>
      <c r="RCR47" s="191"/>
      <c r="RCS47" s="191"/>
      <c r="RCT47" s="191"/>
      <c r="RCU47" s="191"/>
      <c r="RCV47" s="191"/>
      <c r="RCW47" s="191"/>
      <c r="RCX47" s="191"/>
      <c r="RCY47" s="191"/>
      <c r="RCZ47" s="191"/>
      <c r="RDA47" s="191"/>
      <c r="RDB47" s="191"/>
      <c r="RDC47" s="191"/>
      <c r="RDD47" s="191"/>
      <c r="RDE47" s="191"/>
      <c r="RDF47" s="191"/>
      <c r="RDG47" s="191"/>
      <c r="RDH47" s="191"/>
      <c r="RDI47" s="191"/>
      <c r="RDJ47" s="191"/>
      <c r="RDK47" s="191"/>
      <c r="RDL47" s="191"/>
      <c r="RDM47" s="191"/>
      <c r="RDN47" s="191"/>
      <c r="RDO47" s="191"/>
      <c r="RDP47" s="191"/>
      <c r="RDQ47" s="191"/>
      <c r="RDR47" s="191"/>
      <c r="RDS47" s="191"/>
      <c r="RDT47" s="191"/>
      <c r="RDU47" s="191"/>
      <c r="RDV47" s="191"/>
      <c r="RDW47" s="191"/>
      <c r="RDX47" s="191"/>
      <c r="RDY47" s="191"/>
      <c r="RDZ47" s="191"/>
      <c r="REA47" s="191"/>
      <c r="REB47" s="191"/>
      <c r="REC47" s="191"/>
      <c r="RED47" s="191"/>
      <c r="REE47" s="191"/>
      <c r="REF47" s="191"/>
      <c r="REG47" s="191"/>
      <c r="REH47" s="191"/>
      <c r="REI47" s="191"/>
      <c r="REJ47" s="191"/>
      <c r="REK47" s="191"/>
      <c r="REL47" s="191"/>
      <c r="REM47" s="191"/>
      <c r="REN47" s="191"/>
      <c r="REO47" s="191"/>
      <c r="REP47" s="191"/>
      <c r="REQ47" s="191"/>
      <c r="RER47" s="191"/>
      <c r="RES47" s="191"/>
      <c r="RET47" s="191"/>
      <c r="REU47" s="191"/>
      <c r="REV47" s="191"/>
      <c r="REW47" s="191"/>
      <c r="REX47" s="191"/>
      <c r="REY47" s="191"/>
      <c r="REZ47" s="191"/>
      <c r="RFA47" s="191"/>
      <c r="RFB47" s="191"/>
      <c r="RFC47" s="191"/>
      <c r="RFD47" s="191"/>
      <c r="RFE47" s="191"/>
      <c r="RFF47" s="191"/>
      <c r="RFG47" s="191"/>
      <c r="RFH47" s="191"/>
      <c r="RFI47" s="191"/>
      <c r="RFJ47" s="191"/>
      <c r="RFK47" s="191"/>
      <c r="RFL47" s="191"/>
      <c r="RFM47" s="191"/>
      <c r="RFN47" s="191"/>
      <c r="RFO47" s="191"/>
      <c r="RFP47" s="191"/>
      <c r="RFQ47" s="191"/>
      <c r="RFR47" s="191"/>
      <c r="RFS47" s="191"/>
      <c r="RFT47" s="191"/>
      <c r="RFU47" s="191"/>
      <c r="RFV47" s="191"/>
      <c r="RFW47" s="191"/>
      <c r="RFX47" s="191"/>
      <c r="RFY47" s="191"/>
      <c r="RFZ47" s="191"/>
      <c r="RGA47" s="191"/>
      <c r="RGB47" s="191"/>
      <c r="RGC47" s="191"/>
      <c r="RGD47" s="191"/>
      <c r="RGE47" s="191"/>
      <c r="RGF47" s="191"/>
      <c r="RGG47" s="191"/>
      <c r="RGH47" s="191"/>
      <c r="RGI47" s="191"/>
      <c r="RGJ47" s="191"/>
      <c r="RGK47" s="191"/>
      <c r="RGL47" s="191"/>
      <c r="RGM47" s="191"/>
      <c r="RGN47" s="191"/>
      <c r="RGO47" s="191"/>
      <c r="RGP47" s="191"/>
      <c r="RGQ47" s="191"/>
      <c r="RGR47" s="191"/>
      <c r="RGS47" s="191"/>
      <c r="RGT47" s="191"/>
      <c r="RGU47" s="191"/>
      <c r="RGV47" s="191"/>
      <c r="RGW47" s="191"/>
      <c r="RGX47" s="191"/>
      <c r="RGY47" s="191"/>
      <c r="RGZ47" s="191"/>
      <c r="RHA47" s="191"/>
      <c r="RHB47" s="191"/>
      <c r="RHC47" s="191"/>
      <c r="RHD47" s="191"/>
      <c r="RHE47" s="191"/>
      <c r="RHF47" s="191"/>
      <c r="RHG47" s="191"/>
      <c r="RHH47" s="191"/>
      <c r="RHI47" s="191"/>
      <c r="RHJ47" s="191"/>
      <c r="RHK47" s="191"/>
      <c r="RHL47" s="191"/>
      <c r="RHM47" s="191"/>
      <c r="RHN47" s="191"/>
      <c r="RHO47" s="191"/>
      <c r="RHP47" s="191"/>
      <c r="RHQ47" s="191"/>
      <c r="RHR47" s="191"/>
      <c r="RHS47" s="191"/>
      <c r="RHT47" s="191"/>
      <c r="RHU47" s="191"/>
      <c r="RHV47" s="191"/>
      <c r="RHW47" s="191"/>
      <c r="RHX47" s="191"/>
      <c r="RHY47" s="191"/>
      <c r="RHZ47" s="191"/>
      <c r="RIA47" s="191"/>
      <c r="RIB47" s="191"/>
      <c r="RIC47" s="191"/>
      <c r="RID47" s="191"/>
      <c r="RIE47" s="191"/>
      <c r="RIF47" s="191"/>
      <c r="RIG47" s="191"/>
      <c r="RIH47" s="191"/>
      <c r="RII47" s="191"/>
      <c r="RIJ47" s="191"/>
      <c r="RIK47" s="191"/>
      <c r="RIL47" s="191"/>
      <c r="RIM47" s="191"/>
      <c r="RIN47" s="191"/>
      <c r="RIO47" s="191"/>
      <c r="RIP47" s="191"/>
      <c r="RIQ47" s="191"/>
      <c r="RIR47" s="191"/>
      <c r="RIS47" s="191"/>
      <c r="RIT47" s="191"/>
      <c r="RIU47" s="191"/>
      <c r="RIV47" s="191"/>
      <c r="RIW47" s="191"/>
      <c r="RIX47" s="191"/>
      <c r="RIY47" s="191"/>
      <c r="RIZ47" s="191"/>
      <c r="RJA47" s="191"/>
      <c r="RJB47" s="191"/>
      <c r="RJC47" s="191"/>
      <c r="RJD47" s="191"/>
      <c r="RJE47" s="191"/>
      <c r="RJF47" s="191"/>
      <c r="RJG47" s="191"/>
      <c r="RJH47" s="191"/>
      <c r="RJI47" s="191"/>
      <c r="RJJ47" s="191"/>
      <c r="RJK47" s="191"/>
      <c r="RJL47" s="191"/>
      <c r="RJM47" s="191"/>
      <c r="RJN47" s="191"/>
      <c r="RJO47" s="191"/>
      <c r="RJP47" s="191"/>
      <c r="RJQ47" s="191"/>
      <c r="RJR47" s="191"/>
      <c r="RJS47" s="191"/>
      <c r="RJT47" s="191"/>
      <c r="RJU47" s="191"/>
      <c r="RJV47" s="191"/>
      <c r="RJW47" s="191"/>
      <c r="RJX47" s="191"/>
      <c r="RJY47" s="191"/>
      <c r="RJZ47" s="191"/>
      <c r="RKA47" s="191"/>
      <c r="RKB47" s="191"/>
      <c r="RKC47" s="191"/>
      <c r="RKD47" s="191"/>
      <c r="RKE47" s="191"/>
      <c r="RKF47" s="191"/>
      <c r="RKG47" s="191"/>
      <c r="RKH47" s="191"/>
      <c r="RKI47" s="191"/>
      <c r="RKJ47" s="191"/>
      <c r="RKK47" s="191"/>
      <c r="RKL47" s="191"/>
      <c r="RKM47" s="191"/>
      <c r="RKN47" s="191"/>
      <c r="RKO47" s="191"/>
      <c r="RKP47" s="191"/>
      <c r="RKQ47" s="191"/>
      <c r="RKR47" s="191"/>
      <c r="RKS47" s="191"/>
      <c r="RKT47" s="191"/>
      <c r="RKU47" s="191"/>
      <c r="RKV47" s="191"/>
      <c r="RKW47" s="191"/>
      <c r="RKX47" s="191"/>
      <c r="RKY47" s="191"/>
      <c r="RKZ47" s="191"/>
      <c r="RLA47" s="191"/>
      <c r="RLB47" s="191"/>
      <c r="RLC47" s="191"/>
      <c r="RLD47" s="191"/>
      <c r="RLE47" s="191"/>
      <c r="RLF47" s="191"/>
      <c r="RLG47" s="191"/>
      <c r="RLH47" s="191"/>
      <c r="RLI47" s="191"/>
      <c r="RLJ47" s="191"/>
      <c r="RLK47" s="191"/>
      <c r="RLL47" s="191"/>
      <c r="RLM47" s="191"/>
      <c r="RLN47" s="191"/>
      <c r="RLO47" s="191"/>
      <c r="RLP47" s="191"/>
      <c r="RLQ47" s="191"/>
      <c r="RLR47" s="191"/>
      <c r="RLS47" s="191"/>
      <c r="RLT47" s="191"/>
      <c r="RLU47" s="191"/>
      <c r="RLV47" s="191"/>
      <c r="RLW47" s="191"/>
      <c r="RLX47" s="191"/>
      <c r="RLY47" s="191"/>
      <c r="RLZ47" s="191"/>
      <c r="RMA47" s="191"/>
      <c r="RMB47" s="191"/>
      <c r="RMC47" s="191"/>
      <c r="RMD47" s="191"/>
      <c r="RME47" s="191"/>
      <c r="RMF47" s="191"/>
      <c r="RMG47" s="191"/>
      <c r="RMH47" s="191"/>
      <c r="RMI47" s="191"/>
      <c r="RMJ47" s="191"/>
      <c r="RMK47" s="191"/>
      <c r="RML47" s="191"/>
      <c r="RMM47" s="191"/>
      <c r="RMN47" s="191"/>
      <c r="RMO47" s="191"/>
      <c r="RMP47" s="191"/>
      <c r="RMQ47" s="191"/>
      <c r="RMR47" s="191"/>
      <c r="RMS47" s="191"/>
      <c r="RMT47" s="191"/>
      <c r="RMU47" s="191"/>
      <c r="RMV47" s="191"/>
      <c r="RMW47" s="191"/>
      <c r="RMX47" s="191"/>
      <c r="RMY47" s="191"/>
      <c r="RMZ47" s="191"/>
      <c r="RNA47" s="191"/>
      <c r="RNB47" s="191"/>
      <c r="RNC47" s="191"/>
      <c r="RND47" s="191"/>
      <c r="RNE47" s="191"/>
      <c r="RNF47" s="191"/>
      <c r="RNG47" s="191"/>
      <c r="RNH47" s="191"/>
      <c r="RNI47" s="191"/>
      <c r="RNJ47" s="191"/>
      <c r="RNK47" s="191"/>
      <c r="RNL47" s="191"/>
      <c r="RNM47" s="191"/>
      <c r="RNN47" s="191"/>
      <c r="RNO47" s="191"/>
      <c r="RNP47" s="191"/>
      <c r="RNQ47" s="191"/>
      <c r="RNR47" s="191"/>
      <c r="RNS47" s="191"/>
      <c r="RNT47" s="191"/>
      <c r="RNU47" s="191"/>
      <c r="RNV47" s="191"/>
      <c r="RNW47" s="191"/>
      <c r="RNX47" s="191"/>
      <c r="RNY47" s="191"/>
      <c r="RNZ47" s="191"/>
      <c r="ROA47" s="191"/>
      <c r="ROB47" s="191"/>
      <c r="ROC47" s="191"/>
      <c r="ROD47" s="191"/>
      <c r="ROE47" s="191"/>
      <c r="ROF47" s="191"/>
      <c r="ROG47" s="191"/>
      <c r="ROH47" s="191"/>
      <c r="ROI47" s="191"/>
      <c r="ROJ47" s="191"/>
      <c r="ROK47" s="191"/>
      <c r="ROL47" s="191"/>
      <c r="ROM47" s="191"/>
      <c r="RON47" s="191"/>
      <c r="ROO47" s="191"/>
      <c r="ROP47" s="191"/>
      <c r="ROQ47" s="191"/>
      <c r="ROR47" s="191"/>
      <c r="ROS47" s="191"/>
      <c r="ROT47" s="191"/>
      <c r="ROU47" s="191"/>
      <c r="ROV47" s="191"/>
      <c r="ROW47" s="191"/>
      <c r="ROX47" s="191"/>
      <c r="ROY47" s="191"/>
      <c r="ROZ47" s="191"/>
      <c r="RPA47" s="191"/>
      <c r="RPB47" s="191"/>
      <c r="RPC47" s="191"/>
      <c r="RPD47" s="191"/>
      <c r="RPE47" s="191"/>
      <c r="RPF47" s="191"/>
      <c r="RPG47" s="191"/>
      <c r="RPH47" s="191"/>
      <c r="RPI47" s="191"/>
      <c r="RPJ47" s="191"/>
      <c r="RPK47" s="191"/>
      <c r="RPL47" s="191"/>
      <c r="RPM47" s="191"/>
      <c r="RPN47" s="191"/>
      <c r="RPO47" s="191"/>
      <c r="RPP47" s="191"/>
      <c r="RPQ47" s="191"/>
      <c r="RPR47" s="191"/>
      <c r="RPS47" s="191"/>
      <c r="RPT47" s="191"/>
      <c r="RPU47" s="191"/>
      <c r="RPV47" s="191"/>
      <c r="RPW47" s="191"/>
      <c r="RPX47" s="191"/>
      <c r="RPY47" s="191"/>
      <c r="RPZ47" s="191"/>
      <c r="RQA47" s="191"/>
      <c r="RQB47" s="191"/>
      <c r="RQC47" s="191"/>
      <c r="RQD47" s="191"/>
      <c r="RQE47" s="191"/>
      <c r="RQF47" s="191"/>
      <c r="RQG47" s="191"/>
      <c r="RQH47" s="191"/>
      <c r="RQI47" s="191"/>
      <c r="RQJ47" s="191"/>
      <c r="RQK47" s="191"/>
      <c r="RQL47" s="191"/>
      <c r="RQM47" s="191"/>
      <c r="RQN47" s="191"/>
      <c r="RQO47" s="191"/>
      <c r="RQP47" s="191"/>
      <c r="RQQ47" s="191"/>
      <c r="RQR47" s="191"/>
      <c r="RQS47" s="191"/>
      <c r="RQT47" s="191"/>
      <c r="RQU47" s="191"/>
      <c r="RQV47" s="191"/>
      <c r="RQW47" s="191"/>
      <c r="RQX47" s="191"/>
      <c r="RQY47" s="191"/>
      <c r="RQZ47" s="191"/>
      <c r="RRA47" s="191"/>
      <c r="RRB47" s="191"/>
      <c r="RRC47" s="191"/>
      <c r="RRD47" s="191"/>
      <c r="RRE47" s="191"/>
      <c r="RRF47" s="191"/>
      <c r="RRG47" s="191"/>
      <c r="RRH47" s="191"/>
      <c r="RRI47" s="191"/>
      <c r="RRJ47" s="191"/>
      <c r="RRK47" s="191"/>
      <c r="RRL47" s="191"/>
      <c r="RRM47" s="191"/>
      <c r="RRN47" s="191"/>
      <c r="RRO47" s="191"/>
      <c r="RRP47" s="191"/>
      <c r="RRQ47" s="191"/>
      <c r="RRR47" s="191"/>
      <c r="RRS47" s="191"/>
      <c r="RRT47" s="191"/>
      <c r="RRU47" s="191"/>
      <c r="RRV47" s="191"/>
      <c r="RRW47" s="191"/>
      <c r="RRX47" s="191"/>
      <c r="RRY47" s="191"/>
      <c r="RRZ47" s="191"/>
      <c r="RSA47" s="191"/>
      <c r="RSB47" s="191"/>
      <c r="RSC47" s="191"/>
      <c r="RSD47" s="191"/>
      <c r="RSE47" s="191"/>
      <c r="RSF47" s="191"/>
      <c r="RSG47" s="191"/>
      <c r="RSH47" s="191"/>
      <c r="RSI47" s="191"/>
      <c r="RSJ47" s="191"/>
      <c r="RSK47" s="191"/>
      <c r="RSL47" s="191"/>
      <c r="RSM47" s="191"/>
      <c r="RSN47" s="191"/>
      <c r="RSO47" s="191"/>
      <c r="RSP47" s="191"/>
      <c r="RSQ47" s="191"/>
      <c r="RSR47" s="191"/>
      <c r="RSS47" s="191"/>
      <c r="RST47" s="191"/>
      <c r="RSU47" s="191"/>
      <c r="RSV47" s="191"/>
      <c r="RSW47" s="191"/>
      <c r="RSX47" s="191"/>
      <c r="RSY47" s="191"/>
      <c r="RSZ47" s="191"/>
      <c r="RTA47" s="191"/>
      <c r="RTB47" s="191"/>
      <c r="RTC47" s="191"/>
      <c r="RTD47" s="191"/>
      <c r="RTE47" s="191"/>
      <c r="RTF47" s="191"/>
      <c r="RTG47" s="191"/>
      <c r="RTH47" s="191"/>
      <c r="RTI47" s="191"/>
      <c r="RTJ47" s="191"/>
      <c r="RTK47" s="191"/>
      <c r="RTL47" s="191"/>
      <c r="RTM47" s="191"/>
      <c r="RTN47" s="191"/>
      <c r="RTO47" s="191"/>
      <c r="RTP47" s="191"/>
      <c r="RTQ47" s="191"/>
      <c r="RTR47" s="191"/>
      <c r="RTS47" s="191"/>
      <c r="RTT47" s="191"/>
      <c r="RTU47" s="191"/>
      <c r="RTV47" s="191"/>
      <c r="RTW47" s="191"/>
      <c r="RTX47" s="191"/>
      <c r="RTY47" s="191"/>
      <c r="RTZ47" s="191"/>
      <c r="RUA47" s="191"/>
      <c r="RUB47" s="191"/>
      <c r="RUC47" s="191"/>
      <c r="RUD47" s="191"/>
      <c r="RUE47" s="191"/>
      <c r="RUF47" s="191"/>
      <c r="RUG47" s="191"/>
      <c r="RUH47" s="191"/>
      <c r="RUI47" s="191"/>
      <c r="RUJ47" s="191"/>
      <c r="RUK47" s="191"/>
      <c r="RUL47" s="191"/>
      <c r="RUM47" s="191"/>
      <c r="RUN47" s="191"/>
      <c r="RUO47" s="191"/>
      <c r="RUP47" s="191"/>
      <c r="RUQ47" s="191"/>
      <c r="RUR47" s="191"/>
      <c r="RUS47" s="191"/>
      <c r="RUT47" s="191"/>
      <c r="RUU47" s="191"/>
      <c r="RUV47" s="191"/>
      <c r="RUW47" s="191"/>
      <c r="RUX47" s="191"/>
      <c r="RUY47" s="191"/>
      <c r="RUZ47" s="191"/>
      <c r="RVA47" s="191"/>
      <c r="RVB47" s="191"/>
      <c r="RVC47" s="191"/>
      <c r="RVD47" s="191"/>
      <c r="RVE47" s="191"/>
      <c r="RVF47" s="191"/>
      <c r="RVG47" s="191"/>
      <c r="RVH47" s="191"/>
      <c r="RVI47" s="191"/>
      <c r="RVJ47" s="191"/>
      <c r="RVK47" s="191"/>
      <c r="RVL47" s="191"/>
      <c r="RVM47" s="191"/>
      <c r="RVN47" s="191"/>
      <c r="RVO47" s="191"/>
      <c r="RVP47" s="191"/>
      <c r="RVQ47" s="191"/>
      <c r="RVR47" s="191"/>
      <c r="RVS47" s="191"/>
      <c r="RVT47" s="191"/>
      <c r="RVU47" s="191"/>
      <c r="RVV47" s="191"/>
      <c r="RVW47" s="191"/>
      <c r="RVX47" s="191"/>
      <c r="RVY47" s="191"/>
      <c r="RVZ47" s="191"/>
      <c r="RWA47" s="191"/>
      <c r="RWB47" s="191"/>
      <c r="RWC47" s="191"/>
      <c r="RWD47" s="191"/>
      <c r="RWE47" s="191"/>
      <c r="RWF47" s="191"/>
      <c r="RWG47" s="191"/>
      <c r="RWH47" s="191"/>
      <c r="RWI47" s="191"/>
      <c r="RWJ47" s="191"/>
      <c r="RWK47" s="191"/>
      <c r="RWL47" s="191"/>
      <c r="RWM47" s="191"/>
      <c r="RWN47" s="191"/>
      <c r="RWO47" s="191"/>
      <c r="RWP47" s="191"/>
      <c r="RWQ47" s="191"/>
      <c r="RWR47" s="191"/>
      <c r="RWS47" s="191"/>
      <c r="RWT47" s="191"/>
      <c r="RWU47" s="191"/>
      <c r="RWV47" s="191"/>
      <c r="RWW47" s="191"/>
      <c r="RWX47" s="191"/>
      <c r="RWY47" s="191"/>
      <c r="RWZ47" s="191"/>
      <c r="RXA47" s="191"/>
      <c r="RXB47" s="191"/>
      <c r="RXC47" s="191"/>
      <c r="RXD47" s="191"/>
      <c r="RXE47" s="191"/>
      <c r="RXF47" s="191"/>
      <c r="RXG47" s="191"/>
      <c r="RXH47" s="191"/>
      <c r="RXI47" s="191"/>
      <c r="RXJ47" s="191"/>
      <c r="RXK47" s="191"/>
      <c r="RXL47" s="191"/>
      <c r="RXM47" s="191"/>
      <c r="RXN47" s="191"/>
      <c r="RXO47" s="191"/>
      <c r="RXP47" s="191"/>
      <c r="RXQ47" s="191"/>
      <c r="RXR47" s="191"/>
      <c r="RXS47" s="191"/>
      <c r="RXT47" s="191"/>
      <c r="RXU47" s="191"/>
      <c r="RXV47" s="191"/>
      <c r="RXW47" s="191"/>
      <c r="RXX47" s="191"/>
      <c r="RXY47" s="191"/>
      <c r="RXZ47" s="191"/>
      <c r="RYA47" s="191"/>
      <c r="RYB47" s="191"/>
      <c r="RYC47" s="191"/>
      <c r="RYD47" s="191"/>
      <c r="RYE47" s="191"/>
      <c r="RYF47" s="191"/>
      <c r="RYG47" s="191"/>
      <c r="RYH47" s="191"/>
      <c r="RYI47" s="191"/>
      <c r="RYJ47" s="191"/>
      <c r="RYK47" s="191"/>
      <c r="RYL47" s="191"/>
      <c r="RYM47" s="191"/>
      <c r="RYN47" s="191"/>
      <c r="RYO47" s="191"/>
      <c r="RYP47" s="191"/>
      <c r="RYQ47" s="191"/>
      <c r="RYR47" s="191"/>
      <c r="RYS47" s="191"/>
      <c r="RYT47" s="191"/>
      <c r="RYU47" s="191"/>
      <c r="RYV47" s="191"/>
      <c r="RYW47" s="191"/>
      <c r="RYX47" s="191"/>
      <c r="RYY47" s="191"/>
      <c r="RYZ47" s="191"/>
      <c r="RZA47" s="191"/>
      <c r="RZB47" s="191"/>
      <c r="RZC47" s="191"/>
      <c r="RZD47" s="191"/>
      <c r="RZE47" s="191"/>
      <c r="RZF47" s="191"/>
      <c r="RZG47" s="191"/>
      <c r="RZH47" s="191"/>
      <c r="RZI47" s="191"/>
      <c r="RZJ47" s="191"/>
      <c r="RZK47" s="191"/>
      <c r="RZL47" s="191"/>
      <c r="RZM47" s="191"/>
      <c r="RZN47" s="191"/>
      <c r="RZO47" s="191"/>
      <c r="RZP47" s="191"/>
      <c r="RZQ47" s="191"/>
      <c r="RZR47" s="191"/>
      <c r="RZS47" s="191"/>
      <c r="RZT47" s="191"/>
      <c r="RZU47" s="191"/>
      <c r="RZV47" s="191"/>
      <c r="RZW47" s="191"/>
      <c r="RZX47" s="191"/>
      <c r="RZY47" s="191"/>
      <c r="RZZ47" s="191"/>
      <c r="SAA47" s="191"/>
      <c r="SAB47" s="191"/>
      <c r="SAC47" s="191"/>
      <c r="SAD47" s="191"/>
      <c r="SAE47" s="191"/>
      <c r="SAF47" s="191"/>
      <c r="SAG47" s="191"/>
      <c r="SAH47" s="191"/>
      <c r="SAI47" s="191"/>
      <c r="SAJ47" s="191"/>
      <c r="SAK47" s="191"/>
      <c r="SAL47" s="191"/>
      <c r="SAM47" s="191"/>
      <c r="SAN47" s="191"/>
      <c r="SAO47" s="191"/>
      <c r="SAP47" s="191"/>
      <c r="SAQ47" s="191"/>
      <c r="SAR47" s="191"/>
      <c r="SAS47" s="191"/>
      <c r="SAT47" s="191"/>
      <c r="SAU47" s="191"/>
      <c r="SAV47" s="191"/>
      <c r="SAW47" s="191"/>
      <c r="SAX47" s="191"/>
      <c r="SAY47" s="191"/>
      <c r="SAZ47" s="191"/>
      <c r="SBA47" s="191"/>
      <c r="SBB47" s="191"/>
      <c r="SBC47" s="191"/>
      <c r="SBD47" s="191"/>
      <c r="SBE47" s="191"/>
      <c r="SBF47" s="191"/>
      <c r="SBG47" s="191"/>
      <c r="SBH47" s="191"/>
      <c r="SBI47" s="191"/>
      <c r="SBJ47" s="191"/>
      <c r="SBK47" s="191"/>
      <c r="SBL47" s="191"/>
      <c r="SBM47" s="191"/>
      <c r="SBN47" s="191"/>
      <c r="SBO47" s="191"/>
      <c r="SBP47" s="191"/>
      <c r="SBQ47" s="191"/>
      <c r="SBR47" s="191"/>
      <c r="SBS47" s="191"/>
      <c r="SBT47" s="191"/>
      <c r="SBU47" s="191"/>
      <c r="SBV47" s="191"/>
      <c r="SBW47" s="191"/>
      <c r="SBX47" s="191"/>
      <c r="SBY47" s="191"/>
      <c r="SBZ47" s="191"/>
      <c r="SCA47" s="191"/>
      <c r="SCB47" s="191"/>
      <c r="SCC47" s="191"/>
      <c r="SCD47" s="191"/>
      <c r="SCE47" s="191"/>
      <c r="SCF47" s="191"/>
      <c r="SCG47" s="191"/>
      <c r="SCH47" s="191"/>
      <c r="SCI47" s="191"/>
      <c r="SCJ47" s="191"/>
      <c r="SCK47" s="191"/>
      <c r="SCL47" s="191"/>
      <c r="SCM47" s="191"/>
      <c r="SCN47" s="191"/>
      <c r="SCO47" s="191"/>
      <c r="SCP47" s="191"/>
      <c r="SCQ47" s="191"/>
      <c r="SCR47" s="191"/>
      <c r="SCS47" s="191"/>
      <c r="SCT47" s="191"/>
      <c r="SCU47" s="191"/>
      <c r="SCV47" s="191"/>
      <c r="SCW47" s="191"/>
      <c r="SCX47" s="191"/>
      <c r="SCY47" s="191"/>
      <c r="SCZ47" s="191"/>
      <c r="SDA47" s="191"/>
      <c r="SDB47" s="191"/>
      <c r="SDC47" s="191"/>
      <c r="SDD47" s="191"/>
      <c r="SDE47" s="191"/>
      <c r="SDF47" s="191"/>
      <c r="SDG47" s="191"/>
      <c r="SDH47" s="191"/>
      <c r="SDI47" s="191"/>
      <c r="SDJ47" s="191"/>
      <c r="SDK47" s="191"/>
      <c r="SDL47" s="191"/>
      <c r="SDM47" s="191"/>
      <c r="SDN47" s="191"/>
      <c r="SDO47" s="191"/>
      <c r="SDP47" s="191"/>
      <c r="SDQ47" s="191"/>
      <c r="SDR47" s="191"/>
      <c r="SDS47" s="191"/>
      <c r="SDT47" s="191"/>
      <c r="SDU47" s="191"/>
      <c r="SDV47" s="191"/>
      <c r="SDW47" s="191"/>
      <c r="SDX47" s="191"/>
      <c r="SDY47" s="191"/>
      <c r="SDZ47" s="191"/>
      <c r="SEA47" s="191"/>
      <c r="SEB47" s="191"/>
      <c r="SEC47" s="191"/>
      <c r="SED47" s="191"/>
      <c r="SEE47" s="191"/>
      <c r="SEF47" s="191"/>
      <c r="SEG47" s="191"/>
      <c r="SEH47" s="191"/>
      <c r="SEI47" s="191"/>
      <c r="SEJ47" s="191"/>
      <c r="SEK47" s="191"/>
      <c r="SEL47" s="191"/>
      <c r="SEM47" s="191"/>
      <c r="SEN47" s="191"/>
      <c r="SEO47" s="191"/>
      <c r="SEP47" s="191"/>
      <c r="SEQ47" s="191"/>
      <c r="SER47" s="191"/>
      <c r="SES47" s="191"/>
      <c r="SET47" s="191"/>
      <c r="SEU47" s="191"/>
      <c r="SEV47" s="191"/>
      <c r="SEW47" s="191"/>
      <c r="SEX47" s="191"/>
      <c r="SEY47" s="191"/>
      <c r="SEZ47" s="191"/>
      <c r="SFA47" s="191"/>
      <c r="SFB47" s="191"/>
      <c r="SFC47" s="191"/>
      <c r="SFD47" s="191"/>
      <c r="SFE47" s="191"/>
      <c r="SFF47" s="191"/>
      <c r="SFG47" s="191"/>
      <c r="SFH47" s="191"/>
      <c r="SFI47" s="191"/>
      <c r="SFJ47" s="191"/>
      <c r="SFK47" s="191"/>
      <c r="SFL47" s="191"/>
      <c r="SFM47" s="191"/>
      <c r="SFN47" s="191"/>
      <c r="SFO47" s="191"/>
      <c r="SFP47" s="191"/>
      <c r="SFQ47" s="191"/>
      <c r="SFR47" s="191"/>
      <c r="SFS47" s="191"/>
      <c r="SFT47" s="191"/>
      <c r="SFU47" s="191"/>
      <c r="SFV47" s="191"/>
      <c r="SFW47" s="191"/>
      <c r="SFX47" s="191"/>
      <c r="SFY47" s="191"/>
      <c r="SFZ47" s="191"/>
      <c r="SGA47" s="191"/>
      <c r="SGB47" s="191"/>
      <c r="SGC47" s="191"/>
      <c r="SGD47" s="191"/>
      <c r="SGE47" s="191"/>
      <c r="SGF47" s="191"/>
      <c r="SGG47" s="191"/>
      <c r="SGH47" s="191"/>
      <c r="SGI47" s="191"/>
      <c r="SGJ47" s="191"/>
      <c r="SGK47" s="191"/>
      <c r="SGL47" s="191"/>
      <c r="SGM47" s="191"/>
      <c r="SGN47" s="191"/>
      <c r="SGO47" s="191"/>
      <c r="SGP47" s="191"/>
      <c r="SGQ47" s="191"/>
      <c r="SGR47" s="191"/>
      <c r="SGS47" s="191"/>
      <c r="SGT47" s="191"/>
      <c r="SGU47" s="191"/>
      <c r="SGV47" s="191"/>
      <c r="SGW47" s="191"/>
      <c r="SGX47" s="191"/>
      <c r="SGY47" s="191"/>
      <c r="SGZ47" s="191"/>
      <c r="SHA47" s="191"/>
      <c r="SHB47" s="191"/>
      <c r="SHC47" s="191"/>
      <c r="SHD47" s="191"/>
      <c r="SHE47" s="191"/>
      <c r="SHF47" s="191"/>
      <c r="SHG47" s="191"/>
      <c r="SHH47" s="191"/>
      <c r="SHI47" s="191"/>
      <c r="SHJ47" s="191"/>
      <c r="SHK47" s="191"/>
      <c r="SHL47" s="191"/>
      <c r="SHM47" s="191"/>
      <c r="SHN47" s="191"/>
      <c r="SHO47" s="191"/>
      <c r="SHP47" s="191"/>
      <c r="SHQ47" s="191"/>
      <c r="SHR47" s="191"/>
      <c r="SHS47" s="191"/>
      <c r="SHT47" s="191"/>
      <c r="SHU47" s="191"/>
      <c r="SHV47" s="191"/>
      <c r="SHW47" s="191"/>
      <c r="SHX47" s="191"/>
      <c r="SHY47" s="191"/>
      <c r="SHZ47" s="191"/>
      <c r="SIA47" s="191"/>
      <c r="SIB47" s="191"/>
      <c r="SIC47" s="191"/>
      <c r="SID47" s="191"/>
      <c r="SIE47" s="191"/>
      <c r="SIF47" s="191"/>
      <c r="SIG47" s="191"/>
      <c r="SIH47" s="191"/>
      <c r="SII47" s="191"/>
      <c r="SIJ47" s="191"/>
      <c r="SIK47" s="191"/>
      <c r="SIL47" s="191"/>
      <c r="SIM47" s="191"/>
      <c r="SIN47" s="191"/>
      <c r="SIO47" s="191"/>
      <c r="SIP47" s="191"/>
      <c r="SIQ47" s="191"/>
      <c r="SIR47" s="191"/>
      <c r="SIS47" s="191"/>
      <c r="SIT47" s="191"/>
      <c r="SIU47" s="191"/>
      <c r="SIV47" s="191"/>
      <c r="SIW47" s="191"/>
      <c r="SIX47" s="191"/>
      <c r="SIY47" s="191"/>
      <c r="SIZ47" s="191"/>
      <c r="SJA47" s="191"/>
      <c r="SJB47" s="191"/>
      <c r="SJC47" s="191"/>
      <c r="SJD47" s="191"/>
      <c r="SJE47" s="191"/>
      <c r="SJF47" s="191"/>
      <c r="SJG47" s="191"/>
      <c r="SJH47" s="191"/>
      <c r="SJI47" s="191"/>
      <c r="SJJ47" s="191"/>
      <c r="SJK47" s="191"/>
      <c r="SJL47" s="191"/>
      <c r="SJM47" s="191"/>
      <c r="SJN47" s="191"/>
      <c r="SJO47" s="191"/>
      <c r="SJP47" s="191"/>
      <c r="SJQ47" s="191"/>
      <c r="SJR47" s="191"/>
      <c r="SJS47" s="191"/>
      <c r="SJT47" s="191"/>
      <c r="SJU47" s="191"/>
      <c r="SJV47" s="191"/>
      <c r="SJW47" s="191"/>
      <c r="SJX47" s="191"/>
      <c r="SJY47" s="191"/>
      <c r="SJZ47" s="191"/>
      <c r="SKA47" s="191"/>
      <c r="SKB47" s="191"/>
      <c r="SKC47" s="191"/>
      <c r="SKD47" s="191"/>
      <c r="SKE47" s="191"/>
      <c r="SKF47" s="191"/>
      <c r="SKG47" s="191"/>
      <c r="SKH47" s="191"/>
      <c r="SKI47" s="191"/>
      <c r="SKJ47" s="191"/>
      <c r="SKK47" s="191"/>
      <c r="SKL47" s="191"/>
      <c r="SKM47" s="191"/>
      <c r="SKN47" s="191"/>
      <c r="SKO47" s="191"/>
      <c r="SKP47" s="191"/>
      <c r="SKQ47" s="191"/>
      <c r="SKR47" s="191"/>
      <c r="SKS47" s="191"/>
      <c r="SKT47" s="191"/>
      <c r="SKU47" s="191"/>
      <c r="SKV47" s="191"/>
      <c r="SKW47" s="191"/>
      <c r="SKX47" s="191"/>
      <c r="SKY47" s="191"/>
      <c r="SKZ47" s="191"/>
      <c r="SLA47" s="191"/>
      <c r="SLB47" s="191"/>
      <c r="SLC47" s="191"/>
      <c r="SLD47" s="191"/>
      <c r="SLE47" s="191"/>
      <c r="SLF47" s="191"/>
      <c r="SLG47" s="191"/>
      <c r="SLH47" s="191"/>
      <c r="SLI47" s="191"/>
      <c r="SLJ47" s="191"/>
      <c r="SLK47" s="191"/>
      <c r="SLL47" s="191"/>
      <c r="SLM47" s="191"/>
      <c r="SLN47" s="191"/>
      <c r="SLO47" s="191"/>
      <c r="SLP47" s="191"/>
      <c r="SLQ47" s="191"/>
      <c r="SLR47" s="191"/>
      <c r="SLS47" s="191"/>
      <c r="SLT47" s="191"/>
      <c r="SLU47" s="191"/>
      <c r="SLV47" s="191"/>
      <c r="SLW47" s="191"/>
      <c r="SLX47" s="191"/>
      <c r="SLY47" s="191"/>
      <c r="SLZ47" s="191"/>
      <c r="SMA47" s="191"/>
      <c r="SMB47" s="191"/>
      <c r="SMC47" s="191"/>
      <c r="SMD47" s="191"/>
      <c r="SME47" s="191"/>
      <c r="SMF47" s="191"/>
      <c r="SMG47" s="191"/>
      <c r="SMH47" s="191"/>
      <c r="SMI47" s="191"/>
      <c r="SMJ47" s="191"/>
      <c r="SMK47" s="191"/>
      <c r="SML47" s="191"/>
      <c r="SMM47" s="191"/>
      <c r="SMN47" s="191"/>
      <c r="SMO47" s="191"/>
      <c r="SMP47" s="191"/>
      <c r="SMQ47" s="191"/>
      <c r="SMR47" s="191"/>
      <c r="SMS47" s="191"/>
      <c r="SMT47" s="191"/>
      <c r="SMU47" s="191"/>
      <c r="SMV47" s="191"/>
      <c r="SMW47" s="191"/>
      <c r="SMX47" s="191"/>
      <c r="SMY47" s="191"/>
      <c r="SMZ47" s="191"/>
      <c r="SNA47" s="191"/>
      <c r="SNB47" s="191"/>
      <c r="SNC47" s="191"/>
      <c r="SND47" s="191"/>
      <c r="SNE47" s="191"/>
      <c r="SNF47" s="191"/>
      <c r="SNG47" s="191"/>
      <c r="SNH47" s="191"/>
      <c r="SNI47" s="191"/>
      <c r="SNJ47" s="191"/>
      <c r="SNK47" s="191"/>
      <c r="SNL47" s="191"/>
      <c r="SNM47" s="191"/>
      <c r="SNN47" s="191"/>
      <c r="SNO47" s="191"/>
      <c r="SNP47" s="191"/>
      <c r="SNQ47" s="191"/>
      <c r="SNR47" s="191"/>
      <c r="SNS47" s="191"/>
      <c r="SNT47" s="191"/>
      <c r="SNU47" s="191"/>
      <c r="SNV47" s="191"/>
      <c r="SNW47" s="191"/>
      <c r="SNX47" s="191"/>
      <c r="SNY47" s="191"/>
      <c r="SNZ47" s="191"/>
      <c r="SOA47" s="191"/>
      <c r="SOB47" s="191"/>
      <c r="SOC47" s="191"/>
      <c r="SOD47" s="191"/>
      <c r="SOE47" s="191"/>
      <c r="SOF47" s="191"/>
      <c r="SOG47" s="191"/>
      <c r="SOH47" s="191"/>
      <c r="SOI47" s="191"/>
      <c r="SOJ47" s="191"/>
      <c r="SOK47" s="191"/>
      <c r="SOL47" s="191"/>
      <c r="SOM47" s="191"/>
      <c r="SON47" s="191"/>
      <c r="SOO47" s="191"/>
      <c r="SOP47" s="191"/>
      <c r="SOQ47" s="191"/>
      <c r="SOR47" s="191"/>
      <c r="SOS47" s="191"/>
      <c r="SOT47" s="191"/>
      <c r="SOU47" s="191"/>
      <c r="SOV47" s="191"/>
      <c r="SOW47" s="191"/>
      <c r="SOX47" s="191"/>
      <c r="SOY47" s="191"/>
      <c r="SOZ47" s="191"/>
      <c r="SPA47" s="191"/>
      <c r="SPB47" s="191"/>
      <c r="SPC47" s="191"/>
      <c r="SPD47" s="191"/>
      <c r="SPE47" s="191"/>
      <c r="SPF47" s="191"/>
      <c r="SPG47" s="191"/>
      <c r="SPH47" s="191"/>
      <c r="SPI47" s="191"/>
      <c r="SPJ47" s="191"/>
      <c r="SPK47" s="191"/>
      <c r="SPL47" s="191"/>
      <c r="SPM47" s="191"/>
      <c r="SPN47" s="191"/>
      <c r="SPO47" s="191"/>
      <c r="SPP47" s="191"/>
      <c r="SPQ47" s="191"/>
      <c r="SPR47" s="191"/>
      <c r="SPS47" s="191"/>
      <c r="SPT47" s="191"/>
      <c r="SPU47" s="191"/>
      <c r="SPV47" s="191"/>
      <c r="SPW47" s="191"/>
      <c r="SPX47" s="191"/>
      <c r="SPY47" s="191"/>
      <c r="SPZ47" s="191"/>
      <c r="SQA47" s="191"/>
      <c r="SQB47" s="191"/>
      <c r="SQC47" s="191"/>
      <c r="SQD47" s="191"/>
      <c r="SQE47" s="191"/>
      <c r="SQF47" s="191"/>
      <c r="SQG47" s="191"/>
      <c r="SQH47" s="191"/>
      <c r="SQI47" s="191"/>
      <c r="SQJ47" s="191"/>
      <c r="SQK47" s="191"/>
      <c r="SQL47" s="191"/>
      <c r="SQM47" s="191"/>
      <c r="SQN47" s="191"/>
      <c r="SQO47" s="191"/>
      <c r="SQP47" s="191"/>
      <c r="SQQ47" s="191"/>
      <c r="SQR47" s="191"/>
      <c r="SQS47" s="191"/>
      <c r="SQT47" s="191"/>
      <c r="SQU47" s="191"/>
      <c r="SQV47" s="191"/>
      <c r="SQW47" s="191"/>
      <c r="SQX47" s="191"/>
      <c r="SQY47" s="191"/>
      <c r="SQZ47" s="191"/>
      <c r="SRA47" s="191"/>
      <c r="SRB47" s="191"/>
      <c r="SRC47" s="191"/>
      <c r="SRD47" s="191"/>
      <c r="SRE47" s="191"/>
      <c r="SRF47" s="191"/>
      <c r="SRG47" s="191"/>
      <c r="SRH47" s="191"/>
      <c r="SRI47" s="191"/>
      <c r="SRJ47" s="191"/>
      <c r="SRK47" s="191"/>
      <c r="SRL47" s="191"/>
      <c r="SRM47" s="191"/>
      <c r="SRN47" s="191"/>
      <c r="SRO47" s="191"/>
      <c r="SRP47" s="191"/>
      <c r="SRQ47" s="191"/>
      <c r="SRR47" s="191"/>
      <c r="SRS47" s="191"/>
      <c r="SRT47" s="191"/>
      <c r="SRU47" s="191"/>
      <c r="SRV47" s="191"/>
      <c r="SRW47" s="191"/>
      <c r="SRX47" s="191"/>
      <c r="SRY47" s="191"/>
      <c r="SRZ47" s="191"/>
      <c r="SSA47" s="191"/>
      <c r="SSB47" s="191"/>
      <c r="SSC47" s="191"/>
      <c r="SSD47" s="191"/>
      <c r="SSE47" s="191"/>
      <c r="SSF47" s="191"/>
      <c r="SSG47" s="191"/>
      <c r="SSH47" s="191"/>
      <c r="SSI47" s="191"/>
      <c r="SSJ47" s="191"/>
      <c r="SSK47" s="191"/>
      <c r="SSL47" s="191"/>
      <c r="SSM47" s="191"/>
      <c r="SSN47" s="191"/>
      <c r="SSO47" s="191"/>
      <c r="SSP47" s="191"/>
      <c r="SSQ47" s="191"/>
      <c r="SSR47" s="191"/>
      <c r="SSS47" s="191"/>
      <c r="SST47" s="191"/>
      <c r="SSU47" s="191"/>
      <c r="SSV47" s="191"/>
      <c r="SSW47" s="191"/>
      <c r="SSX47" s="191"/>
      <c r="SSY47" s="191"/>
      <c r="SSZ47" s="191"/>
      <c r="STA47" s="191"/>
      <c r="STB47" s="191"/>
      <c r="STC47" s="191"/>
      <c r="STD47" s="191"/>
      <c r="STE47" s="191"/>
      <c r="STF47" s="191"/>
      <c r="STG47" s="191"/>
      <c r="STH47" s="191"/>
      <c r="STI47" s="191"/>
      <c r="STJ47" s="191"/>
      <c r="STK47" s="191"/>
      <c r="STL47" s="191"/>
      <c r="STM47" s="191"/>
      <c r="STN47" s="191"/>
      <c r="STO47" s="191"/>
      <c r="STP47" s="191"/>
      <c r="STQ47" s="191"/>
      <c r="STR47" s="191"/>
      <c r="STS47" s="191"/>
      <c r="STT47" s="191"/>
      <c r="STU47" s="191"/>
      <c r="STV47" s="191"/>
      <c r="STW47" s="191"/>
      <c r="STX47" s="191"/>
      <c r="STY47" s="191"/>
      <c r="STZ47" s="191"/>
      <c r="SUA47" s="191"/>
      <c r="SUB47" s="191"/>
      <c r="SUC47" s="191"/>
      <c r="SUD47" s="191"/>
      <c r="SUE47" s="191"/>
      <c r="SUF47" s="191"/>
      <c r="SUG47" s="191"/>
      <c r="SUH47" s="191"/>
      <c r="SUI47" s="191"/>
      <c r="SUJ47" s="191"/>
      <c r="SUK47" s="191"/>
      <c r="SUL47" s="191"/>
      <c r="SUM47" s="191"/>
      <c r="SUN47" s="191"/>
      <c r="SUO47" s="191"/>
      <c r="SUP47" s="191"/>
      <c r="SUQ47" s="191"/>
      <c r="SUR47" s="191"/>
      <c r="SUS47" s="191"/>
      <c r="SUT47" s="191"/>
      <c r="SUU47" s="191"/>
      <c r="SUV47" s="191"/>
      <c r="SUW47" s="191"/>
      <c r="SUX47" s="191"/>
      <c r="SUY47" s="191"/>
      <c r="SUZ47" s="191"/>
      <c r="SVA47" s="191"/>
      <c r="SVB47" s="191"/>
      <c r="SVC47" s="191"/>
      <c r="SVD47" s="191"/>
      <c r="SVE47" s="191"/>
      <c r="SVF47" s="191"/>
      <c r="SVG47" s="191"/>
      <c r="SVH47" s="191"/>
      <c r="SVI47" s="191"/>
      <c r="SVJ47" s="191"/>
      <c r="SVK47" s="191"/>
      <c r="SVL47" s="191"/>
      <c r="SVM47" s="191"/>
      <c r="SVN47" s="191"/>
      <c r="SVO47" s="191"/>
      <c r="SVP47" s="191"/>
      <c r="SVQ47" s="191"/>
      <c r="SVR47" s="191"/>
      <c r="SVS47" s="191"/>
      <c r="SVT47" s="191"/>
      <c r="SVU47" s="191"/>
      <c r="SVV47" s="191"/>
      <c r="SVW47" s="191"/>
      <c r="SVX47" s="191"/>
      <c r="SVY47" s="191"/>
      <c r="SVZ47" s="191"/>
      <c r="SWA47" s="191"/>
      <c r="SWB47" s="191"/>
      <c r="SWC47" s="191"/>
      <c r="SWD47" s="191"/>
      <c r="SWE47" s="191"/>
      <c r="SWF47" s="191"/>
      <c r="SWG47" s="191"/>
      <c r="SWH47" s="191"/>
      <c r="SWI47" s="191"/>
      <c r="SWJ47" s="191"/>
      <c r="SWK47" s="191"/>
      <c r="SWL47" s="191"/>
      <c r="SWM47" s="191"/>
      <c r="SWN47" s="191"/>
      <c r="SWO47" s="191"/>
      <c r="SWP47" s="191"/>
      <c r="SWQ47" s="191"/>
      <c r="SWR47" s="191"/>
      <c r="SWS47" s="191"/>
      <c r="SWT47" s="191"/>
      <c r="SWU47" s="191"/>
      <c r="SWV47" s="191"/>
      <c r="SWW47" s="191"/>
      <c r="SWX47" s="191"/>
      <c r="SWY47" s="191"/>
      <c r="SWZ47" s="191"/>
      <c r="SXA47" s="191"/>
      <c r="SXB47" s="191"/>
      <c r="SXC47" s="191"/>
      <c r="SXD47" s="191"/>
      <c r="SXE47" s="191"/>
      <c r="SXF47" s="191"/>
      <c r="SXG47" s="191"/>
      <c r="SXH47" s="191"/>
      <c r="SXI47" s="191"/>
      <c r="SXJ47" s="191"/>
      <c r="SXK47" s="191"/>
      <c r="SXL47" s="191"/>
      <c r="SXM47" s="191"/>
      <c r="SXN47" s="191"/>
      <c r="SXO47" s="191"/>
      <c r="SXP47" s="191"/>
      <c r="SXQ47" s="191"/>
      <c r="SXR47" s="191"/>
      <c r="SXS47" s="191"/>
      <c r="SXT47" s="191"/>
      <c r="SXU47" s="191"/>
      <c r="SXV47" s="191"/>
      <c r="SXW47" s="191"/>
      <c r="SXX47" s="191"/>
      <c r="SXY47" s="191"/>
      <c r="SXZ47" s="191"/>
      <c r="SYA47" s="191"/>
      <c r="SYB47" s="191"/>
      <c r="SYC47" s="191"/>
      <c r="SYD47" s="191"/>
      <c r="SYE47" s="191"/>
      <c r="SYF47" s="191"/>
      <c r="SYG47" s="191"/>
      <c r="SYH47" s="191"/>
      <c r="SYI47" s="191"/>
      <c r="SYJ47" s="191"/>
      <c r="SYK47" s="191"/>
      <c r="SYL47" s="191"/>
      <c r="SYM47" s="191"/>
      <c r="SYN47" s="191"/>
      <c r="SYO47" s="191"/>
      <c r="SYP47" s="191"/>
      <c r="SYQ47" s="191"/>
      <c r="SYR47" s="191"/>
      <c r="SYS47" s="191"/>
      <c r="SYT47" s="191"/>
      <c r="SYU47" s="191"/>
      <c r="SYV47" s="191"/>
      <c r="SYW47" s="191"/>
      <c r="SYX47" s="191"/>
      <c r="SYY47" s="191"/>
      <c r="SYZ47" s="191"/>
      <c r="SZA47" s="191"/>
      <c r="SZB47" s="191"/>
      <c r="SZC47" s="191"/>
      <c r="SZD47" s="191"/>
      <c r="SZE47" s="191"/>
      <c r="SZF47" s="191"/>
      <c r="SZG47" s="191"/>
      <c r="SZH47" s="191"/>
      <c r="SZI47" s="191"/>
      <c r="SZJ47" s="191"/>
      <c r="SZK47" s="191"/>
      <c r="SZL47" s="191"/>
      <c r="SZM47" s="191"/>
      <c r="SZN47" s="191"/>
      <c r="SZO47" s="191"/>
      <c r="SZP47" s="191"/>
      <c r="SZQ47" s="191"/>
      <c r="SZR47" s="191"/>
      <c r="SZS47" s="191"/>
      <c r="SZT47" s="191"/>
      <c r="SZU47" s="191"/>
      <c r="SZV47" s="191"/>
      <c r="SZW47" s="191"/>
      <c r="SZX47" s="191"/>
      <c r="SZY47" s="191"/>
      <c r="SZZ47" s="191"/>
      <c r="TAA47" s="191"/>
      <c r="TAB47" s="191"/>
      <c r="TAC47" s="191"/>
      <c r="TAD47" s="191"/>
      <c r="TAE47" s="191"/>
      <c r="TAF47" s="191"/>
      <c r="TAG47" s="191"/>
      <c r="TAH47" s="191"/>
      <c r="TAI47" s="191"/>
      <c r="TAJ47" s="191"/>
      <c r="TAK47" s="191"/>
      <c r="TAL47" s="191"/>
      <c r="TAM47" s="191"/>
      <c r="TAN47" s="191"/>
      <c r="TAO47" s="191"/>
      <c r="TAP47" s="191"/>
      <c r="TAQ47" s="191"/>
      <c r="TAR47" s="191"/>
      <c r="TAS47" s="191"/>
      <c r="TAT47" s="191"/>
      <c r="TAU47" s="191"/>
      <c r="TAV47" s="191"/>
      <c r="TAW47" s="191"/>
      <c r="TAX47" s="191"/>
      <c r="TAY47" s="191"/>
      <c r="TAZ47" s="191"/>
      <c r="TBA47" s="191"/>
      <c r="TBB47" s="191"/>
      <c r="TBC47" s="191"/>
      <c r="TBD47" s="191"/>
      <c r="TBE47" s="191"/>
      <c r="TBF47" s="191"/>
      <c r="TBG47" s="191"/>
      <c r="TBH47" s="191"/>
      <c r="TBI47" s="191"/>
      <c r="TBJ47" s="191"/>
      <c r="TBK47" s="191"/>
      <c r="TBL47" s="191"/>
      <c r="TBM47" s="191"/>
      <c r="TBN47" s="191"/>
      <c r="TBO47" s="191"/>
      <c r="TBP47" s="191"/>
      <c r="TBQ47" s="191"/>
      <c r="TBR47" s="191"/>
      <c r="TBS47" s="191"/>
      <c r="TBT47" s="191"/>
      <c r="TBU47" s="191"/>
      <c r="TBV47" s="191"/>
      <c r="TBW47" s="191"/>
      <c r="TBX47" s="191"/>
      <c r="TBY47" s="191"/>
      <c r="TBZ47" s="191"/>
      <c r="TCA47" s="191"/>
      <c r="TCB47" s="191"/>
      <c r="TCC47" s="191"/>
      <c r="TCD47" s="191"/>
      <c r="TCE47" s="191"/>
      <c r="TCF47" s="191"/>
      <c r="TCG47" s="191"/>
      <c r="TCH47" s="191"/>
      <c r="TCI47" s="191"/>
      <c r="TCJ47" s="191"/>
      <c r="TCK47" s="191"/>
      <c r="TCL47" s="191"/>
      <c r="TCM47" s="191"/>
      <c r="TCN47" s="191"/>
      <c r="TCO47" s="191"/>
      <c r="TCP47" s="191"/>
      <c r="TCQ47" s="191"/>
      <c r="TCR47" s="191"/>
      <c r="TCS47" s="191"/>
      <c r="TCT47" s="191"/>
      <c r="TCU47" s="191"/>
      <c r="TCV47" s="191"/>
      <c r="TCW47" s="191"/>
      <c r="TCX47" s="191"/>
      <c r="TCY47" s="191"/>
      <c r="TCZ47" s="191"/>
      <c r="TDA47" s="191"/>
      <c r="TDB47" s="191"/>
      <c r="TDC47" s="191"/>
      <c r="TDD47" s="191"/>
      <c r="TDE47" s="191"/>
      <c r="TDF47" s="191"/>
      <c r="TDG47" s="191"/>
      <c r="TDH47" s="191"/>
      <c r="TDI47" s="191"/>
      <c r="TDJ47" s="191"/>
      <c r="TDK47" s="191"/>
      <c r="TDL47" s="191"/>
      <c r="TDM47" s="191"/>
      <c r="TDN47" s="191"/>
      <c r="TDO47" s="191"/>
      <c r="TDP47" s="191"/>
      <c r="TDQ47" s="191"/>
      <c r="TDR47" s="191"/>
      <c r="TDS47" s="191"/>
      <c r="TDT47" s="191"/>
      <c r="TDU47" s="191"/>
      <c r="TDV47" s="191"/>
      <c r="TDW47" s="191"/>
      <c r="TDX47" s="191"/>
      <c r="TDY47" s="191"/>
      <c r="TDZ47" s="191"/>
      <c r="TEA47" s="191"/>
      <c r="TEB47" s="191"/>
      <c r="TEC47" s="191"/>
      <c r="TED47" s="191"/>
      <c r="TEE47" s="191"/>
      <c r="TEF47" s="191"/>
      <c r="TEG47" s="191"/>
      <c r="TEH47" s="191"/>
      <c r="TEI47" s="191"/>
      <c r="TEJ47" s="191"/>
      <c r="TEK47" s="191"/>
      <c r="TEL47" s="191"/>
      <c r="TEM47" s="191"/>
      <c r="TEN47" s="191"/>
      <c r="TEO47" s="191"/>
      <c r="TEP47" s="191"/>
      <c r="TEQ47" s="191"/>
      <c r="TER47" s="191"/>
      <c r="TES47" s="191"/>
      <c r="TET47" s="191"/>
      <c r="TEU47" s="191"/>
      <c r="TEV47" s="191"/>
      <c r="TEW47" s="191"/>
      <c r="TEX47" s="191"/>
      <c r="TEY47" s="191"/>
      <c r="TEZ47" s="191"/>
      <c r="TFA47" s="191"/>
      <c r="TFB47" s="191"/>
      <c r="TFC47" s="191"/>
      <c r="TFD47" s="191"/>
      <c r="TFE47" s="191"/>
      <c r="TFF47" s="191"/>
      <c r="TFG47" s="191"/>
      <c r="TFH47" s="191"/>
      <c r="TFI47" s="191"/>
      <c r="TFJ47" s="191"/>
      <c r="TFK47" s="191"/>
      <c r="TFL47" s="191"/>
      <c r="TFM47" s="191"/>
      <c r="TFN47" s="191"/>
      <c r="TFO47" s="191"/>
      <c r="TFP47" s="191"/>
      <c r="TFQ47" s="191"/>
      <c r="TFR47" s="191"/>
      <c r="TFS47" s="191"/>
      <c r="TFT47" s="191"/>
      <c r="TFU47" s="191"/>
      <c r="TFV47" s="191"/>
      <c r="TFW47" s="191"/>
      <c r="TFX47" s="191"/>
      <c r="TFY47" s="191"/>
      <c r="TFZ47" s="191"/>
      <c r="TGA47" s="191"/>
      <c r="TGB47" s="191"/>
      <c r="TGC47" s="191"/>
      <c r="TGD47" s="191"/>
      <c r="TGE47" s="191"/>
      <c r="TGF47" s="191"/>
      <c r="TGG47" s="191"/>
      <c r="TGH47" s="191"/>
      <c r="TGI47" s="191"/>
      <c r="TGJ47" s="191"/>
      <c r="TGK47" s="191"/>
      <c r="TGL47" s="191"/>
      <c r="TGM47" s="191"/>
      <c r="TGN47" s="191"/>
      <c r="TGO47" s="191"/>
      <c r="TGP47" s="191"/>
      <c r="TGQ47" s="191"/>
      <c r="TGR47" s="191"/>
      <c r="TGS47" s="191"/>
      <c r="TGT47" s="191"/>
      <c r="TGU47" s="191"/>
      <c r="TGV47" s="191"/>
      <c r="TGW47" s="191"/>
      <c r="TGX47" s="191"/>
      <c r="TGY47" s="191"/>
      <c r="TGZ47" s="191"/>
      <c r="THA47" s="191"/>
      <c r="THB47" s="191"/>
      <c r="THC47" s="191"/>
      <c r="THD47" s="191"/>
      <c r="THE47" s="191"/>
      <c r="THF47" s="191"/>
      <c r="THG47" s="191"/>
      <c r="THH47" s="191"/>
      <c r="THI47" s="191"/>
      <c r="THJ47" s="191"/>
      <c r="THK47" s="191"/>
      <c r="THL47" s="191"/>
      <c r="THM47" s="191"/>
      <c r="THN47" s="191"/>
      <c r="THO47" s="191"/>
      <c r="THP47" s="191"/>
      <c r="THQ47" s="191"/>
      <c r="THR47" s="191"/>
      <c r="THS47" s="191"/>
      <c r="THT47" s="191"/>
      <c r="THU47" s="191"/>
      <c r="THV47" s="191"/>
      <c r="THW47" s="191"/>
      <c r="THX47" s="191"/>
      <c r="THY47" s="191"/>
      <c r="THZ47" s="191"/>
      <c r="TIA47" s="191"/>
      <c r="TIB47" s="191"/>
      <c r="TIC47" s="191"/>
      <c r="TID47" s="191"/>
      <c r="TIE47" s="191"/>
      <c r="TIF47" s="191"/>
      <c r="TIG47" s="191"/>
      <c r="TIH47" s="191"/>
      <c r="TII47" s="191"/>
      <c r="TIJ47" s="191"/>
      <c r="TIK47" s="191"/>
      <c r="TIL47" s="191"/>
      <c r="TIM47" s="191"/>
      <c r="TIN47" s="191"/>
      <c r="TIO47" s="191"/>
      <c r="TIP47" s="191"/>
      <c r="TIQ47" s="191"/>
      <c r="TIR47" s="191"/>
      <c r="TIS47" s="191"/>
      <c r="TIT47" s="191"/>
      <c r="TIU47" s="191"/>
      <c r="TIV47" s="191"/>
      <c r="TIW47" s="191"/>
      <c r="TIX47" s="191"/>
      <c r="TIY47" s="191"/>
      <c r="TIZ47" s="191"/>
      <c r="TJA47" s="191"/>
      <c r="TJB47" s="191"/>
      <c r="TJC47" s="191"/>
      <c r="TJD47" s="191"/>
      <c r="TJE47" s="191"/>
      <c r="TJF47" s="191"/>
      <c r="TJG47" s="191"/>
      <c r="TJH47" s="191"/>
      <c r="TJI47" s="191"/>
      <c r="TJJ47" s="191"/>
      <c r="TJK47" s="191"/>
      <c r="TJL47" s="191"/>
      <c r="TJM47" s="191"/>
      <c r="TJN47" s="191"/>
      <c r="TJO47" s="191"/>
      <c r="TJP47" s="191"/>
      <c r="TJQ47" s="191"/>
      <c r="TJR47" s="191"/>
      <c r="TJS47" s="191"/>
      <c r="TJT47" s="191"/>
      <c r="TJU47" s="191"/>
      <c r="TJV47" s="191"/>
      <c r="TJW47" s="191"/>
      <c r="TJX47" s="191"/>
      <c r="TJY47" s="191"/>
      <c r="TJZ47" s="191"/>
      <c r="TKA47" s="191"/>
      <c r="TKB47" s="191"/>
      <c r="TKC47" s="191"/>
      <c r="TKD47" s="191"/>
      <c r="TKE47" s="191"/>
      <c r="TKF47" s="191"/>
      <c r="TKG47" s="191"/>
      <c r="TKH47" s="191"/>
      <c r="TKI47" s="191"/>
      <c r="TKJ47" s="191"/>
      <c r="TKK47" s="191"/>
      <c r="TKL47" s="191"/>
      <c r="TKM47" s="191"/>
      <c r="TKN47" s="191"/>
      <c r="TKO47" s="191"/>
      <c r="TKP47" s="191"/>
      <c r="TKQ47" s="191"/>
      <c r="TKR47" s="191"/>
      <c r="TKS47" s="191"/>
      <c r="TKT47" s="191"/>
      <c r="TKU47" s="191"/>
      <c r="TKV47" s="191"/>
      <c r="TKW47" s="191"/>
      <c r="TKX47" s="191"/>
      <c r="TKY47" s="191"/>
      <c r="TKZ47" s="191"/>
      <c r="TLA47" s="191"/>
      <c r="TLB47" s="191"/>
      <c r="TLC47" s="191"/>
      <c r="TLD47" s="191"/>
      <c r="TLE47" s="191"/>
      <c r="TLF47" s="191"/>
      <c r="TLG47" s="191"/>
      <c r="TLH47" s="191"/>
      <c r="TLI47" s="191"/>
      <c r="TLJ47" s="191"/>
      <c r="TLK47" s="191"/>
      <c r="TLL47" s="191"/>
      <c r="TLM47" s="191"/>
      <c r="TLN47" s="191"/>
      <c r="TLO47" s="191"/>
      <c r="TLP47" s="191"/>
      <c r="TLQ47" s="191"/>
      <c r="TLR47" s="191"/>
      <c r="TLS47" s="191"/>
      <c r="TLT47" s="191"/>
      <c r="TLU47" s="191"/>
      <c r="TLV47" s="191"/>
      <c r="TLW47" s="191"/>
      <c r="TLX47" s="191"/>
      <c r="TLY47" s="191"/>
      <c r="TLZ47" s="191"/>
      <c r="TMA47" s="191"/>
      <c r="TMB47" s="191"/>
      <c r="TMC47" s="191"/>
      <c r="TMD47" s="191"/>
      <c r="TME47" s="191"/>
      <c r="TMF47" s="191"/>
      <c r="TMG47" s="191"/>
      <c r="TMH47" s="191"/>
      <c r="TMI47" s="191"/>
      <c r="TMJ47" s="191"/>
      <c r="TMK47" s="191"/>
      <c r="TML47" s="191"/>
      <c r="TMM47" s="191"/>
      <c r="TMN47" s="191"/>
      <c r="TMO47" s="191"/>
      <c r="TMP47" s="191"/>
      <c r="TMQ47" s="191"/>
      <c r="TMR47" s="191"/>
      <c r="TMS47" s="191"/>
      <c r="TMT47" s="191"/>
      <c r="TMU47" s="191"/>
      <c r="TMV47" s="191"/>
      <c r="TMW47" s="191"/>
      <c r="TMX47" s="191"/>
      <c r="TMY47" s="191"/>
      <c r="TMZ47" s="191"/>
      <c r="TNA47" s="191"/>
      <c r="TNB47" s="191"/>
      <c r="TNC47" s="191"/>
      <c r="TND47" s="191"/>
      <c r="TNE47" s="191"/>
      <c r="TNF47" s="191"/>
      <c r="TNG47" s="191"/>
      <c r="TNH47" s="191"/>
      <c r="TNI47" s="191"/>
      <c r="TNJ47" s="191"/>
      <c r="TNK47" s="191"/>
      <c r="TNL47" s="191"/>
      <c r="TNM47" s="191"/>
      <c r="TNN47" s="191"/>
      <c r="TNO47" s="191"/>
      <c r="TNP47" s="191"/>
      <c r="TNQ47" s="191"/>
      <c r="TNR47" s="191"/>
      <c r="TNS47" s="191"/>
      <c r="TNT47" s="191"/>
      <c r="TNU47" s="191"/>
      <c r="TNV47" s="191"/>
      <c r="TNW47" s="191"/>
      <c r="TNX47" s="191"/>
      <c r="TNY47" s="191"/>
      <c r="TNZ47" s="191"/>
      <c r="TOA47" s="191"/>
      <c r="TOB47" s="191"/>
      <c r="TOC47" s="191"/>
      <c r="TOD47" s="191"/>
      <c r="TOE47" s="191"/>
      <c r="TOF47" s="191"/>
      <c r="TOG47" s="191"/>
      <c r="TOH47" s="191"/>
      <c r="TOI47" s="191"/>
      <c r="TOJ47" s="191"/>
      <c r="TOK47" s="191"/>
      <c r="TOL47" s="191"/>
      <c r="TOM47" s="191"/>
      <c r="TON47" s="191"/>
      <c r="TOO47" s="191"/>
      <c r="TOP47" s="191"/>
      <c r="TOQ47" s="191"/>
      <c r="TOR47" s="191"/>
      <c r="TOS47" s="191"/>
      <c r="TOT47" s="191"/>
      <c r="TOU47" s="191"/>
      <c r="TOV47" s="191"/>
      <c r="TOW47" s="191"/>
      <c r="TOX47" s="191"/>
      <c r="TOY47" s="191"/>
      <c r="TOZ47" s="191"/>
      <c r="TPA47" s="191"/>
      <c r="TPB47" s="191"/>
      <c r="TPC47" s="191"/>
      <c r="TPD47" s="191"/>
      <c r="TPE47" s="191"/>
      <c r="TPF47" s="191"/>
      <c r="TPG47" s="191"/>
      <c r="TPH47" s="191"/>
      <c r="TPI47" s="191"/>
      <c r="TPJ47" s="191"/>
      <c r="TPK47" s="191"/>
      <c r="TPL47" s="191"/>
      <c r="TPM47" s="191"/>
      <c r="TPN47" s="191"/>
      <c r="TPO47" s="191"/>
      <c r="TPP47" s="191"/>
      <c r="TPQ47" s="191"/>
      <c r="TPR47" s="191"/>
      <c r="TPS47" s="191"/>
      <c r="TPT47" s="191"/>
      <c r="TPU47" s="191"/>
      <c r="TPV47" s="191"/>
      <c r="TPW47" s="191"/>
      <c r="TPX47" s="191"/>
      <c r="TPY47" s="191"/>
      <c r="TPZ47" s="191"/>
      <c r="TQA47" s="191"/>
      <c r="TQB47" s="191"/>
      <c r="TQC47" s="191"/>
      <c r="TQD47" s="191"/>
      <c r="TQE47" s="191"/>
      <c r="TQF47" s="191"/>
      <c r="TQG47" s="191"/>
      <c r="TQH47" s="191"/>
      <c r="TQI47" s="191"/>
      <c r="TQJ47" s="191"/>
      <c r="TQK47" s="191"/>
      <c r="TQL47" s="191"/>
      <c r="TQM47" s="191"/>
      <c r="TQN47" s="191"/>
      <c r="TQO47" s="191"/>
      <c r="TQP47" s="191"/>
      <c r="TQQ47" s="191"/>
      <c r="TQR47" s="191"/>
      <c r="TQS47" s="191"/>
      <c r="TQT47" s="191"/>
      <c r="TQU47" s="191"/>
      <c r="TQV47" s="191"/>
      <c r="TQW47" s="191"/>
      <c r="TQX47" s="191"/>
      <c r="TQY47" s="191"/>
      <c r="TQZ47" s="191"/>
      <c r="TRA47" s="191"/>
      <c r="TRB47" s="191"/>
      <c r="TRC47" s="191"/>
      <c r="TRD47" s="191"/>
      <c r="TRE47" s="191"/>
      <c r="TRF47" s="191"/>
      <c r="TRG47" s="191"/>
      <c r="TRH47" s="191"/>
      <c r="TRI47" s="191"/>
      <c r="TRJ47" s="191"/>
      <c r="TRK47" s="191"/>
      <c r="TRL47" s="191"/>
      <c r="TRM47" s="191"/>
      <c r="TRN47" s="191"/>
      <c r="TRO47" s="191"/>
      <c r="TRP47" s="191"/>
      <c r="TRQ47" s="191"/>
      <c r="TRR47" s="191"/>
      <c r="TRS47" s="191"/>
      <c r="TRT47" s="191"/>
      <c r="TRU47" s="191"/>
      <c r="TRV47" s="191"/>
      <c r="TRW47" s="191"/>
      <c r="TRX47" s="191"/>
      <c r="TRY47" s="191"/>
      <c r="TRZ47" s="191"/>
      <c r="TSA47" s="191"/>
      <c r="TSB47" s="191"/>
      <c r="TSC47" s="191"/>
      <c r="TSD47" s="191"/>
      <c r="TSE47" s="191"/>
      <c r="TSF47" s="191"/>
      <c r="TSG47" s="191"/>
      <c r="TSH47" s="191"/>
      <c r="TSI47" s="191"/>
      <c r="TSJ47" s="191"/>
      <c r="TSK47" s="191"/>
      <c r="TSL47" s="191"/>
      <c r="TSM47" s="191"/>
      <c r="TSN47" s="191"/>
      <c r="TSO47" s="191"/>
      <c r="TSP47" s="191"/>
      <c r="TSQ47" s="191"/>
      <c r="TSR47" s="191"/>
      <c r="TSS47" s="191"/>
      <c r="TST47" s="191"/>
      <c r="TSU47" s="191"/>
      <c r="TSV47" s="191"/>
      <c r="TSW47" s="191"/>
      <c r="TSX47" s="191"/>
      <c r="TSY47" s="191"/>
      <c r="TSZ47" s="191"/>
      <c r="TTA47" s="191"/>
      <c r="TTB47" s="191"/>
      <c r="TTC47" s="191"/>
      <c r="TTD47" s="191"/>
      <c r="TTE47" s="191"/>
      <c r="TTF47" s="191"/>
      <c r="TTG47" s="191"/>
      <c r="TTH47" s="191"/>
      <c r="TTI47" s="191"/>
      <c r="TTJ47" s="191"/>
      <c r="TTK47" s="191"/>
      <c r="TTL47" s="191"/>
      <c r="TTM47" s="191"/>
      <c r="TTN47" s="191"/>
      <c r="TTO47" s="191"/>
      <c r="TTP47" s="191"/>
      <c r="TTQ47" s="191"/>
      <c r="TTR47" s="191"/>
      <c r="TTS47" s="191"/>
      <c r="TTT47" s="191"/>
      <c r="TTU47" s="191"/>
      <c r="TTV47" s="191"/>
      <c r="TTW47" s="191"/>
      <c r="TTX47" s="191"/>
      <c r="TTY47" s="191"/>
      <c r="TTZ47" s="191"/>
      <c r="TUA47" s="191"/>
      <c r="TUB47" s="191"/>
      <c r="TUC47" s="191"/>
      <c r="TUD47" s="191"/>
      <c r="TUE47" s="191"/>
      <c r="TUF47" s="191"/>
      <c r="TUG47" s="191"/>
      <c r="TUH47" s="191"/>
      <c r="TUI47" s="191"/>
      <c r="TUJ47" s="191"/>
      <c r="TUK47" s="191"/>
      <c r="TUL47" s="191"/>
      <c r="TUM47" s="191"/>
      <c r="TUN47" s="191"/>
      <c r="TUO47" s="191"/>
      <c r="TUP47" s="191"/>
      <c r="TUQ47" s="191"/>
      <c r="TUR47" s="191"/>
      <c r="TUS47" s="191"/>
      <c r="TUT47" s="191"/>
      <c r="TUU47" s="191"/>
      <c r="TUV47" s="191"/>
      <c r="TUW47" s="191"/>
      <c r="TUX47" s="191"/>
      <c r="TUY47" s="191"/>
      <c r="TUZ47" s="191"/>
      <c r="TVA47" s="191"/>
      <c r="TVB47" s="191"/>
      <c r="TVC47" s="191"/>
      <c r="TVD47" s="191"/>
      <c r="TVE47" s="191"/>
      <c r="TVF47" s="191"/>
      <c r="TVG47" s="191"/>
      <c r="TVH47" s="191"/>
      <c r="TVI47" s="191"/>
      <c r="TVJ47" s="191"/>
      <c r="TVK47" s="191"/>
      <c r="TVL47" s="191"/>
      <c r="TVM47" s="191"/>
      <c r="TVN47" s="191"/>
      <c r="TVO47" s="191"/>
      <c r="TVP47" s="191"/>
      <c r="TVQ47" s="191"/>
      <c r="TVR47" s="191"/>
      <c r="TVS47" s="191"/>
      <c r="TVT47" s="191"/>
      <c r="TVU47" s="191"/>
      <c r="TVV47" s="191"/>
      <c r="TVW47" s="191"/>
      <c r="TVX47" s="191"/>
      <c r="TVY47" s="191"/>
      <c r="TVZ47" s="191"/>
      <c r="TWA47" s="191"/>
      <c r="TWB47" s="191"/>
      <c r="TWC47" s="191"/>
      <c r="TWD47" s="191"/>
      <c r="TWE47" s="191"/>
      <c r="TWF47" s="191"/>
      <c r="TWG47" s="191"/>
      <c r="TWH47" s="191"/>
      <c r="TWI47" s="191"/>
      <c r="TWJ47" s="191"/>
      <c r="TWK47" s="191"/>
      <c r="TWL47" s="191"/>
      <c r="TWM47" s="191"/>
      <c r="TWN47" s="191"/>
      <c r="TWO47" s="191"/>
      <c r="TWP47" s="191"/>
      <c r="TWQ47" s="191"/>
      <c r="TWR47" s="191"/>
      <c r="TWS47" s="191"/>
      <c r="TWT47" s="191"/>
      <c r="TWU47" s="191"/>
      <c r="TWV47" s="191"/>
      <c r="TWW47" s="191"/>
      <c r="TWX47" s="191"/>
      <c r="TWY47" s="191"/>
      <c r="TWZ47" s="191"/>
      <c r="TXA47" s="191"/>
      <c r="TXB47" s="191"/>
      <c r="TXC47" s="191"/>
      <c r="TXD47" s="191"/>
      <c r="TXE47" s="191"/>
      <c r="TXF47" s="191"/>
      <c r="TXG47" s="191"/>
      <c r="TXH47" s="191"/>
      <c r="TXI47" s="191"/>
      <c r="TXJ47" s="191"/>
      <c r="TXK47" s="191"/>
      <c r="TXL47" s="191"/>
      <c r="TXM47" s="191"/>
      <c r="TXN47" s="191"/>
      <c r="TXO47" s="191"/>
      <c r="TXP47" s="191"/>
      <c r="TXQ47" s="191"/>
      <c r="TXR47" s="191"/>
      <c r="TXS47" s="191"/>
      <c r="TXT47" s="191"/>
      <c r="TXU47" s="191"/>
      <c r="TXV47" s="191"/>
      <c r="TXW47" s="191"/>
      <c r="TXX47" s="191"/>
      <c r="TXY47" s="191"/>
      <c r="TXZ47" s="191"/>
      <c r="TYA47" s="191"/>
      <c r="TYB47" s="191"/>
      <c r="TYC47" s="191"/>
      <c r="TYD47" s="191"/>
      <c r="TYE47" s="191"/>
      <c r="TYF47" s="191"/>
      <c r="TYG47" s="191"/>
      <c r="TYH47" s="191"/>
      <c r="TYI47" s="191"/>
      <c r="TYJ47" s="191"/>
      <c r="TYK47" s="191"/>
      <c r="TYL47" s="191"/>
      <c r="TYM47" s="191"/>
      <c r="TYN47" s="191"/>
      <c r="TYO47" s="191"/>
      <c r="TYP47" s="191"/>
      <c r="TYQ47" s="191"/>
      <c r="TYR47" s="191"/>
      <c r="TYS47" s="191"/>
      <c r="TYT47" s="191"/>
      <c r="TYU47" s="191"/>
      <c r="TYV47" s="191"/>
      <c r="TYW47" s="191"/>
      <c r="TYX47" s="191"/>
      <c r="TYY47" s="191"/>
      <c r="TYZ47" s="191"/>
      <c r="TZA47" s="191"/>
      <c r="TZB47" s="191"/>
      <c r="TZC47" s="191"/>
      <c r="TZD47" s="191"/>
      <c r="TZE47" s="191"/>
      <c r="TZF47" s="191"/>
      <c r="TZG47" s="191"/>
      <c r="TZH47" s="191"/>
      <c r="TZI47" s="191"/>
      <c r="TZJ47" s="191"/>
      <c r="TZK47" s="191"/>
      <c r="TZL47" s="191"/>
      <c r="TZM47" s="191"/>
      <c r="TZN47" s="191"/>
      <c r="TZO47" s="191"/>
      <c r="TZP47" s="191"/>
      <c r="TZQ47" s="191"/>
      <c r="TZR47" s="191"/>
      <c r="TZS47" s="191"/>
      <c r="TZT47" s="191"/>
      <c r="TZU47" s="191"/>
      <c r="TZV47" s="191"/>
      <c r="TZW47" s="191"/>
      <c r="TZX47" s="191"/>
      <c r="TZY47" s="191"/>
      <c r="TZZ47" s="191"/>
      <c r="UAA47" s="191"/>
      <c r="UAB47" s="191"/>
      <c r="UAC47" s="191"/>
      <c r="UAD47" s="191"/>
      <c r="UAE47" s="191"/>
      <c r="UAF47" s="191"/>
      <c r="UAG47" s="191"/>
      <c r="UAH47" s="191"/>
      <c r="UAI47" s="191"/>
      <c r="UAJ47" s="191"/>
      <c r="UAK47" s="191"/>
      <c r="UAL47" s="191"/>
      <c r="UAM47" s="191"/>
      <c r="UAN47" s="191"/>
      <c r="UAO47" s="191"/>
      <c r="UAP47" s="191"/>
      <c r="UAQ47" s="191"/>
      <c r="UAR47" s="191"/>
      <c r="UAS47" s="191"/>
      <c r="UAT47" s="191"/>
      <c r="UAU47" s="191"/>
      <c r="UAV47" s="191"/>
      <c r="UAW47" s="191"/>
      <c r="UAX47" s="191"/>
      <c r="UAY47" s="191"/>
      <c r="UAZ47" s="191"/>
      <c r="UBA47" s="191"/>
      <c r="UBB47" s="191"/>
      <c r="UBC47" s="191"/>
      <c r="UBD47" s="191"/>
      <c r="UBE47" s="191"/>
      <c r="UBF47" s="191"/>
      <c r="UBG47" s="191"/>
      <c r="UBH47" s="191"/>
      <c r="UBI47" s="191"/>
      <c r="UBJ47" s="191"/>
      <c r="UBK47" s="191"/>
      <c r="UBL47" s="191"/>
      <c r="UBM47" s="191"/>
      <c r="UBN47" s="191"/>
      <c r="UBO47" s="191"/>
      <c r="UBP47" s="191"/>
      <c r="UBQ47" s="191"/>
      <c r="UBR47" s="191"/>
      <c r="UBS47" s="191"/>
      <c r="UBT47" s="191"/>
      <c r="UBU47" s="191"/>
      <c r="UBV47" s="191"/>
      <c r="UBW47" s="191"/>
      <c r="UBX47" s="191"/>
      <c r="UBY47" s="191"/>
      <c r="UBZ47" s="191"/>
      <c r="UCA47" s="191"/>
      <c r="UCB47" s="191"/>
      <c r="UCC47" s="191"/>
      <c r="UCD47" s="191"/>
      <c r="UCE47" s="191"/>
      <c r="UCF47" s="191"/>
      <c r="UCG47" s="191"/>
      <c r="UCH47" s="191"/>
      <c r="UCI47" s="191"/>
      <c r="UCJ47" s="191"/>
      <c r="UCK47" s="191"/>
      <c r="UCL47" s="191"/>
      <c r="UCM47" s="191"/>
      <c r="UCN47" s="191"/>
      <c r="UCO47" s="191"/>
      <c r="UCP47" s="191"/>
      <c r="UCQ47" s="191"/>
      <c r="UCR47" s="191"/>
      <c r="UCS47" s="191"/>
      <c r="UCT47" s="191"/>
      <c r="UCU47" s="191"/>
      <c r="UCV47" s="191"/>
      <c r="UCW47" s="191"/>
      <c r="UCX47" s="191"/>
      <c r="UCY47" s="191"/>
      <c r="UCZ47" s="191"/>
      <c r="UDA47" s="191"/>
      <c r="UDB47" s="191"/>
      <c r="UDC47" s="191"/>
      <c r="UDD47" s="191"/>
      <c r="UDE47" s="191"/>
      <c r="UDF47" s="191"/>
      <c r="UDG47" s="191"/>
      <c r="UDH47" s="191"/>
      <c r="UDI47" s="191"/>
      <c r="UDJ47" s="191"/>
      <c r="UDK47" s="191"/>
      <c r="UDL47" s="191"/>
      <c r="UDM47" s="191"/>
      <c r="UDN47" s="191"/>
      <c r="UDO47" s="191"/>
      <c r="UDP47" s="191"/>
      <c r="UDQ47" s="191"/>
      <c r="UDR47" s="191"/>
      <c r="UDS47" s="191"/>
      <c r="UDT47" s="191"/>
      <c r="UDU47" s="191"/>
      <c r="UDV47" s="191"/>
      <c r="UDW47" s="191"/>
      <c r="UDX47" s="191"/>
      <c r="UDY47" s="191"/>
      <c r="UDZ47" s="191"/>
      <c r="UEA47" s="191"/>
      <c r="UEB47" s="191"/>
      <c r="UEC47" s="191"/>
      <c r="UED47" s="191"/>
      <c r="UEE47" s="191"/>
      <c r="UEF47" s="191"/>
      <c r="UEG47" s="191"/>
      <c r="UEH47" s="191"/>
      <c r="UEI47" s="191"/>
      <c r="UEJ47" s="191"/>
      <c r="UEK47" s="191"/>
      <c r="UEL47" s="191"/>
      <c r="UEM47" s="191"/>
      <c r="UEN47" s="191"/>
      <c r="UEO47" s="191"/>
      <c r="UEP47" s="191"/>
      <c r="UEQ47" s="191"/>
      <c r="UER47" s="191"/>
      <c r="UES47" s="191"/>
      <c r="UET47" s="191"/>
      <c r="UEU47" s="191"/>
      <c r="UEV47" s="191"/>
      <c r="UEW47" s="191"/>
      <c r="UEX47" s="191"/>
      <c r="UEY47" s="191"/>
      <c r="UEZ47" s="191"/>
      <c r="UFA47" s="191"/>
      <c r="UFB47" s="191"/>
      <c r="UFC47" s="191"/>
      <c r="UFD47" s="191"/>
      <c r="UFE47" s="191"/>
      <c r="UFF47" s="191"/>
      <c r="UFG47" s="191"/>
      <c r="UFH47" s="191"/>
      <c r="UFI47" s="191"/>
      <c r="UFJ47" s="191"/>
      <c r="UFK47" s="191"/>
      <c r="UFL47" s="191"/>
      <c r="UFM47" s="191"/>
      <c r="UFN47" s="191"/>
      <c r="UFO47" s="191"/>
      <c r="UFP47" s="191"/>
      <c r="UFQ47" s="191"/>
      <c r="UFR47" s="191"/>
      <c r="UFS47" s="191"/>
      <c r="UFT47" s="191"/>
      <c r="UFU47" s="191"/>
      <c r="UFV47" s="191"/>
      <c r="UFW47" s="191"/>
      <c r="UFX47" s="191"/>
      <c r="UFY47" s="191"/>
      <c r="UFZ47" s="191"/>
      <c r="UGA47" s="191"/>
      <c r="UGB47" s="191"/>
      <c r="UGC47" s="191"/>
      <c r="UGD47" s="191"/>
      <c r="UGE47" s="191"/>
      <c r="UGF47" s="191"/>
      <c r="UGG47" s="191"/>
      <c r="UGH47" s="191"/>
      <c r="UGI47" s="191"/>
      <c r="UGJ47" s="191"/>
      <c r="UGK47" s="191"/>
      <c r="UGL47" s="191"/>
      <c r="UGM47" s="191"/>
      <c r="UGN47" s="191"/>
      <c r="UGO47" s="191"/>
      <c r="UGP47" s="191"/>
      <c r="UGQ47" s="191"/>
      <c r="UGR47" s="191"/>
      <c r="UGS47" s="191"/>
      <c r="UGT47" s="191"/>
      <c r="UGU47" s="191"/>
      <c r="UGV47" s="191"/>
      <c r="UGW47" s="191"/>
      <c r="UGX47" s="191"/>
      <c r="UGY47" s="191"/>
      <c r="UGZ47" s="191"/>
      <c r="UHA47" s="191"/>
      <c r="UHB47" s="191"/>
      <c r="UHC47" s="191"/>
      <c r="UHD47" s="191"/>
      <c r="UHE47" s="191"/>
      <c r="UHF47" s="191"/>
      <c r="UHG47" s="191"/>
      <c r="UHH47" s="191"/>
      <c r="UHI47" s="191"/>
      <c r="UHJ47" s="191"/>
      <c r="UHK47" s="191"/>
      <c r="UHL47" s="191"/>
      <c r="UHM47" s="191"/>
      <c r="UHN47" s="191"/>
      <c r="UHO47" s="191"/>
      <c r="UHP47" s="191"/>
      <c r="UHQ47" s="191"/>
      <c r="UHR47" s="191"/>
      <c r="UHS47" s="191"/>
      <c r="UHT47" s="191"/>
      <c r="UHU47" s="191"/>
      <c r="UHV47" s="191"/>
      <c r="UHW47" s="191"/>
      <c r="UHX47" s="191"/>
      <c r="UHY47" s="191"/>
      <c r="UHZ47" s="191"/>
      <c r="UIA47" s="191"/>
      <c r="UIB47" s="191"/>
      <c r="UIC47" s="191"/>
      <c r="UID47" s="191"/>
      <c r="UIE47" s="191"/>
      <c r="UIF47" s="191"/>
      <c r="UIG47" s="191"/>
      <c r="UIH47" s="191"/>
      <c r="UII47" s="191"/>
      <c r="UIJ47" s="191"/>
      <c r="UIK47" s="191"/>
      <c r="UIL47" s="191"/>
      <c r="UIM47" s="191"/>
      <c r="UIN47" s="191"/>
      <c r="UIO47" s="191"/>
      <c r="UIP47" s="191"/>
      <c r="UIQ47" s="191"/>
      <c r="UIR47" s="191"/>
      <c r="UIS47" s="191"/>
      <c r="UIT47" s="191"/>
      <c r="UIU47" s="191"/>
      <c r="UIV47" s="191"/>
      <c r="UIW47" s="191"/>
      <c r="UIX47" s="191"/>
      <c r="UIY47" s="191"/>
      <c r="UIZ47" s="191"/>
      <c r="UJA47" s="191"/>
      <c r="UJB47" s="191"/>
      <c r="UJC47" s="191"/>
      <c r="UJD47" s="191"/>
      <c r="UJE47" s="191"/>
      <c r="UJF47" s="191"/>
      <c r="UJG47" s="191"/>
      <c r="UJH47" s="191"/>
      <c r="UJI47" s="191"/>
      <c r="UJJ47" s="191"/>
      <c r="UJK47" s="191"/>
      <c r="UJL47" s="191"/>
      <c r="UJM47" s="191"/>
      <c r="UJN47" s="191"/>
      <c r="UJO47" s="191"/>
      <c r="UJP47" s="191"/>
      <c r="UJQ47" s="191"/>
      <c r="UJR47" s="191"/>
      <c r="UJS47" s="191"/>
      <c r="UJT47" s="191"/>
      <c r="UJU47" s="191"/>
      <c r="UJV47" s="191"/>
      <c r="UJW47" s="191"/>
      <c r="UJX47" s="191"/>
      <c r="UJY47" s="191"/>
      <c r="UJZ47" s="191"/>
      <c r="UKA47" s="191"/>
      <c r="UKB47" s="191"/>
      <c r="UKC47" s="191"/>
      <c r="UKD47" s="191"/>
      <c r="UKE47" s="191"/>
      <c r="UKF47" s="191"/>
      <c r="UKG47" s="191"/>
      <c r="UKH47" s="191"/>
      <c r="UKI47" s="191"/>
      <c r="UKJ47" s="191"/>
      <c r="UKK47" s="191"/>
      <c r="UKL47" s="191"/>
      <c r="UKM47" s="191"/>
      <c r="UKN47" s="191"/>
      <c r="UKO47" s="191"/>
      <c r="UKP47" s="191"/>
      <c r="UKQ47" s="191"/>
      <c r="UKR47" s="191"/>
      <c r="UKS47" s="191"/>
      <c r="UKT47" s="191"/>
      <c r="UKU47" s="191"/>
      <c r="UKV47" s="191"/>
      <c r="UKW47" s="191"/>
      <c r="UKX47" s="191"/>
      <c r="UKY47" s="191"/>
      <c r="UKZ47" s="191"/>
      <c r="ULA47" s="191"/>
      <c r="ULB47" s="191"/>
      <c r="ULC47" s="191"/>
      <c r="ULD47" s="191"/>
      <c r="ULE47" s="191"/>
      <c r="ULF47" s="191"/>
      <c r="ULG47" s="191"/>
      <c r="ULH47" s="191"/>
      <c r="ULI47" s="191"/>
      <c r="ULJ47" s="191"/>
      <c r="ULK47" s="191"/>
      <c r="ULL47" s="191"/>
      <c r="ULM47" s="191"/>
      <c r="ULN47" s="191"/>
      <c r="ULO47" s="191"/>
      <c r="ULP47" s="191"/>
      <c r="ULQ47" s="191"/>
      <c r="ULR47" s="191"/>
      <c r="ULS47" s="191"/>
      <c r="ULT47" s="191"/>
      <c r="ULU47" s="191"/>
      <c r="ULV47" s="191"/>
      <c r="ULW47" s="191"/>
      <c r="ULX47" s="191"/>
      <c r="ULY47" s="191"/>
      <c r="ULZ47" s="191"/>
      <c r="UMA47" s="191"/>
      <c r="UMB47" s="191"/>
      <c r="UMC47" s="191"/>
      <c r="UMD47" s="191"/>
      <c r="UME47" s="191"/>
      <c r="UMF47" s="191"/>
      <c r="UMG47" s="191"/>
      <c r="UMH47" s="191"/>
      <c r="UMI47" s="191"/>
      <c r="UMJ47" s="191"/>
      <c r="UMK47" s="191"/>
      <c r="UML47" s="191"/>
      <c r="UMM47" s="191"/>
      <c r="UMN47" s="191"/>
      <c r="UMO47" s="191"/>
      <c r="UMP47" s="191"/>
      <c r="UMQ47" s="191"/>
      <c r="UMR47" s="191"/>
      <c r="UMS47" s="191"/>
      <c r="UMT47" s="191"/>
      <c r="UMU47" s="191"/>
      <c r="UMV47" s="191"/>
      <c r="UMW47" s="191"/>
      <c r="UMX47" s="191"/>
      <c r="UMY47" s="191"/>
      <c r="UMZ47" s="191"/>
      <c r="UNA47" s="191"/>
      <c r="UNB47" s="191"/>
      <c r="UNC47" s="191"/>
      <c r="UND47" s="191"/>
      <c r="UNE47" s="191"/>
      <c r="UNF47" s="191"/>
      <c r="UNG47" s="191"/>
      <c r="UNH47" s="191"/>
      <c r="UNI47" s="191"/>
      <c r="UNJ47" s="191"/>
      <c r="UNK47" s="191"/>
      <c r="UNL47" s="191"/>
      <c r="UNM47" s="191"/>
      <c r="UNN47" s="191"/>
      <c r="UNO47" s="191"/>
      <c r="UNP47" s="191"/>
      <c r="UNQ47" s="191"/>
      <c r="UNR47" s="191"/>
      <c r="UNS47" s="191"/>
      <c r="UNT47" s="191"/>
      <c r="UNU47" s="191"/>
      <c r="UNV47" s="191"/>
      <c r="UNW47" s="191"/>
      <c r="UNX47" s="191"/>
      <c r="UNY47" s="191"/>
      <c r="UNZ47" s="191"/>
      <c r="UOA47" s="191"/>
      <c r="UOB47" s="191"/>
      <c r="UOC47" s="191"/>
      <c r="UOD47" s="191"/>
      <c r="UOE47" s="191"/>
      <c r="UOF47" s="191"/>
      <c r="UOG47" s="191"/>
      <c r="UOH47" s="191"/>
      <c r="UOI47" s="191"/>
      <c r="UOJ47" s="191"/>
      <c r="UOK47" s="191"/>
      <c r="UOL47" s="191"/>
      <c r="UOM47" s="191"/>
      <c r="UON47" s="191"/>
      <c r="UOO47" s="191"/>
      <c r="UOP47" s="191"/>
      <c r="UOQ47" s="191"/>
      <c r="UOR47" s="191"/>
      <c r="UOS47" s="191"/>
      <c r="UOT47" s="191"/>
      <c r="UOU47" s="191"/>
      <c r="UOV47" s="191"/>
      <c r="UOW47" s="191"/>
      <c r="UOX47" s="191"/>
      <c r="UOY47" s="191"/>
      <c r="UOZ47" s="191"/>
      <c r="UPA47" s="191"/>
      <c r="UPB47" s="191"/>
      <c r="UPC47" s="191"/>
      <c r="UPD47" s="191"/>
      <c r="UPE47" s="191"/>
      <c r="UPF47" s="191"/>
      <c r="UPG47" s="191"/>
      <c r="UPH47" s="191"/>
      <c r="UPI47" s="191"/>
      <c r="UPJ47" s="191"/>
      <c r="UPK47" s="191"/>
      <c r="UPL47" s="191"/>
      <c r="UPM47" s="191"/>
      <c r="UPN47" s="191"/>
      <c r="UPO47" s="191"/>
      <c r="UPP47" s="191"/>
      <c r="UPQ47" s="191"/>
      <c r="UPR47" s="191"/>
      <c r="UPS47" s="191"/>
      <c r="UPT47" s="191"/>
      <c r="UPU47" s="191"/>
      <c r="UPV47" s="191"/>
      <c r="UPW47" s="191"/>
      <c r="UPX47" s="191"/>
      <c r="UPY47" s="191"/>
      <c r="UPZ47" s="191"/>
      <c r="UQA47" s="191"/>
      <c r="UQB47" s="191"/>
      <c r="UQC47" s="191"/>
      <c r="UQD47" s="191"/>
      <c r="UQE47" s="191"/>
      <c r="UQF47" s="191"/>
      <c r="UQG47" s="191"/>
      <c r="UQH47" s="191"/>
      <c r="UQI47" s="191"/>
      <c r="UQJ47" s="191"/>
      <c r="UQK47" s="191"/>
      <c r="UQL47" s="191"/>
      <c r="UQM47" s="191"/>
      <c r="UQN47" s="191"/>
      <c r="UQO47" s="191"/>
      <c r="UQP47" s="191"/>
      <c r="UQQ47" s="191"/>
      <c r="UQR47" s="191"/>
      <c r="UQS47" s="191"/>
      <c r="UQT47" s="191"/>
      <c r="UQU47" s="191"/>
      <c r="UQV47" s="191"/>
      <c r="UQW47" s="191"/>
      <c r="UQX47" s="191"/>
      <c r="UQY47" s="191"/>
      <c r="UQZ47" s="191"/>
      <c r="URA47" s="191"/>
      <c r="URB47" s="191"/>
      <c r="URC47" s="191"/>
      <c r="URD47" s="191"/>
      <c r="URE47" s="191"/>
      <c r="URF47" s="191"/>
      <c r="URG47" s="191"/>
      <c r="URH47" s="191"/>
      <c r="URI47" s="191"/>
      <c r="URJ47" s="191"/>
      <c r="URK47" s="191"/>
      <c r="URL47" s="191"/>
      <c r="URM47" s="191"/>
      <c r="URN47" s="191"/>
      <c r="URO47" s="191"/>
      <c r="URP47" s="191"/>
      <c r="URQ47" s="191"/>
      <c r="URR47" s="191"/>
      <c r="URS47" s="191"/>
      <c r="URT47" s="191"/>
      <c r="URU47" s="191"/>
      <c r="URV47" s="191"/>
      <c r="URW47" s="191"/>
      <c r="URX47" s="191"/>
      <c r="URY47" s="191"/>
      <c r="URZ47" s="191"/>
      <c r="USA47" s="191"/>
      <c r="USB47" s="191"/>
      <c r="USC47" s="191"/>
      <c r="USD47" s="191"/>
      <c r="USE47" s="191"/>
      <c r="USF47" s="191"/>
      <c r="USG47" s="191"/>
      <c r="USH47" s="191"/>
      <c r="USI47" s="191"/>
      <c r="USJ47" s="191"/>
      <c r="USK47" s="191"/>
      <c r="USL47" s="191"/>
      <c r="USM47" s="191"/>
      <c r="USN47" s="191"/>
      <c r="USO47" s="191"/>
      <c r="USP47" s="191"/>
      <c r="USQ47" s="191"/>
      <c r="USR47" s="191"/>
      <c r="USS47" s="191"/>
      <c r="UST47" s="191"/>
      <c r="USU47" s="191"/>
      <c r="USV47" s="191"/>
      <c r="USW47" s="191"/>
      <c r="USX47" s="191"/>
      <c r="USY47" s="191"/>
      <c r="USZ47" s="191"/>
      <c r="UTA47" s="191"/>
      <c r="UTB47" s="191"/>
      <c r="UTC47" s="191"/>
      <c r="UTD47" s="191"/>
      <c r="UTE47" s="191"/>
      <c r="UTF47" s="191"/>
      <c r="UTG47" s="191"/>
      <c r="UTH47" s="191"/>
      <c r="UTI47" s="191"/>
      <c r="UTJ47" s="191"/>
      <c r="UTK47" s="191"/>
      <c r="UTL47" s="191"/>
      <c r="UTM47" s="191"/>
      <c r="UTN47" s="191"/>
      <c r="UTO47" s="191"/>
      <c r="UTP47" s="191"/>
      <c r="UTQ47" s="191"/>
      <c r="UTR47" s="191"/>
      <c r="UTS47" s="191"/>
      <c r="UTT47" s="191"/>
      <c r="UTU47" s="191"/>
      <c r="UTV47" s="191"/>
      <c r="UTW47" s="191"/>
      <c r="UTX47" s="191"/>
      <c r="UTY47" s="191"/>
      <c r="UTZ47" s="191"/>
      <c r="UUA47" s="191"/>
      <c r="UUB47" s="191"/>
      <c r="UUC47" s="191"/>
      <c r="UUD47" s="191"/>
      <c r="UUE47" s="191"/>
      <c r="UUF47" s="191"/>
      <c r="UUG47" s="191"/>
      <c r="UUH47" s="191"/>
      <c r="UUI47" s="191"/>
      <c r="UUJ47" s="191"/>
      <c r="UUK47" s="191"/>
      <c r="UUL47" s="191"/>
      <c r="UUM47" s="191"/>
      <c r="UUN47" s="191"/>
      <c r="UUO47" s="191"/>
      <c r="UUP47" s="191"/>
      <c r="UUQ47" s="191"/>
      <c r="UUR47" s="191"/>
      <c r="UUS47" s="191"/>
      <c r="UUT47" s="191"/>
      <c r="UUU47" s="191"/>
      <c r="UUV47" s="191"/>
      <c r="UUW47" s="191"/>
      <c r="UUX47" s="191"/>
      <c r="UUY47" s="191"/>
      <c r="UUZ47" s="191"/>
      <c r="UVA47" s="191"/>
      <c r="UVB47" s="191"/>
      <c r="UVC47" s="191"/>
      <c r="UVD47" s="191"/>
      <c r="UVE47" s="191"/>
      <c r="UVF47" s="191"/>
      <c r="UVG47" s="191"/>
      <c r="UVH47" s="191"/>
      <c r="UVI47" s="191"/>
      <c r="UVJ47" s="191"/>
      <c r="UVK47" s="191"/>
      <c r="UVL47" s="191"/>
      <c r="UVM47" s="191"/>
      <c r="UVN47" s="191"/>
      <c r="UVO47" s="191"/>
      <c r="UVP47" s="191"/>
      <c r="UVQ47" s="191"/>
      <c r="UVR47" s="191"/>
      <c r="UVS47" s="191"/>
      <c r="UVT47" s="191"/>
      <c r="UVU47" s="191"/>
      <c r="UVV47" s="191"/>
      <c r="UVW47" s="191"/>
      <c r="UVX47" s="191"/>
      <c r="UVY47" s="191"/>
      <c r="UVZ47" s="191"/>
      <c r="UWA47" s="191"/>
      <c r="UWB47" s="191"/>
      <c r="UWC47" s="191"/>
      <c r="UWD47" s="191"/>
      <c r="UWE47" s="191"/>
      <c r="UWF47" s="191"/>
      <c r="UWG47" s="191"/>
      <c r="UWH47" s="191"/>
      <c r="UWI47" s="191"/>
      <c r="UWJ47" s="191"/>
      <c r="UWK47" s="191"/>
      <c r="UWL47" s="191"/>
      <c r="UWM47" s="191"/>
      <c r="UWN47" s="191"/>
      <c r="UWO47" s="191"/>
      <c r="UWP47" s="191"/>
      <c r="UWQ47" s="191"/>
      <c r="UWR47" s="191"/>
      <c r="UWS47" s="191"/>
      <c r="UWT47" s="191"/>
      <c r="UWU47" s="191"/>
      <c r="UWV47" s="191"/>
      <c r="UWW47" s="191"/>
      <c r="UWX47" s="191"/>
      <c r="UWY47" s="191"/>
      <c r="UWZ47" s="191"/>
      <c r="UXA47" s="191"/>
      <c r="UXB47" s="191"/>
      <c r="UXC47" s="191"/>
      <c r="UXD47" s="191"/>
      <c r="UXE47" s="191"/>
      <c r="UXF47" s="191"/>
      <c r="UXG47" s="191"/>
      <c r="UXH47" s="191"/>
      <c r="UXI47" s="191"/>
      <c r="UXJ47" s="191"/>
      <c r="UXK47" s="191"/>
      <c r="UXL47" s="191"/>
      <c r="UXM47" s="191"/>
      <c r="UXN47" s="191"/>
      <c r="UXO47" s="191"/>
      <c r="UXP47" s="191"/>
      <c r="UXQ47" s="191"/>
      <c r="UXR47" s="191"/>
      <c r="UXS47" s="191"/>
      <c r="UXT47" s="191"/>
      <c r="UXU47" s="191"/>
      <c r="UXV47" s="191"/>
      <c r="UXW47" s="191"/>
      <c r="UXX47" s="191"/>
      <c r="UXY47" s="191"/>
      <c r="UXZ47" s="191"/>
      <c r="UYA47" s="191"/>
      <c r="UYB47" s="191"/>
      <c r="UYC47" s="191"/>
      <c r="UYD47" s="191"/>
      <c r="UYE47" s="191"/>
      <c r="UYF47" s="191"/>
      <c r="UYG47" s="191"/>
      <c r="UYH47" s="191"/>
      <c r="UYI47" s="191"/>
      <c r="UYJ47" s="191"/>
      <c r="UYK47" s="191"/>
      <c r="UYL47" s="191"/>
      <c r="UYM47" s="191"/>
      <c r="UYN47" s="191"/>
      <c r="UYO47" s="191"/>
      <c r="UYP47" s="191"/>
      <c r="UYQ47" s="191"/>
      <c r="UYR47" s="191"/>
      <c r="UYS47" s="191"/>
      <c r="UYT47" s="191"/>
      <c r="UYU47" s="191"/>
      <c r="UYV47" s="191"/>
      <c r="UYW47" s="191"/>
      <c r="UYX47" s="191"/>
      <c r="UYY47" s="191"/>
      <c r="UYZ47" s="191"/>
      <c r="UZA47" s="191"/>
      <c r="UZB47" s="191"/>
      <c r="UZC47" s="191"/>
      <c r="UZD47" s="191"/>
      <c r="UZE47" s="191"/>
      <c r="UZF47" s="191"/>
      <c r="UZG47" s="191"/>
      <c r="UZH47" s="191"/>
      <c r="UZI47" s="191"/>
      <c r="UZJ47" s="191"/>
      <c r="UZK47" s="191"/>
      <c r="UZL47" s="191"/>
      <c r="UZM47" s="191"/>
      <c r="UZN47" s="191"/>
      <c r="UZO47" s="191"/>
      <c r="UZP47" s="191"/>
      <c r="UZQ47" s="191"/>
      <c r="UZR47" s="191"/>
      <c r="UZS47" s="191"/>
      <c r="UZT47" s="191"/>
      <c r="UZU47" s="191"/>
      <c r="UZV47" s="191"/>
      <c r="UZW47" s="191"/>
      <c r="UZX47" s="191"/>
      <c r="UZY47" s="191"/>
      <c r="UZZ47" s="191"/>
      <c r="VAA47" s="191"/>
      <c r="VAB47" s="191"/>
      <c r="VAC47" s="191"/>
      <c r="VAD47" s="191"/>
      <c r="VAE47" s="191"/>
      <c r="VAF47" s="191"/>
      <c r="VAG47" s="191"/>
      <c r="VAH47" s="191"/>
      <c r="VAI47" s="191"/>
      <c r="VAJ47" s="191"/>
      <c r="VAK47" s="191"/>
      <c r="VAL47" s="191"/>
      <c r="VAM47" s="191"/>
      <c r="VAN47" s="191"/>
      <c r="VAO47" s="191"/>
      <c r="VAP47" s="191"/>
      <c r="VAQ47" s="191"/>
      <c r="VAR47" s="191"/>
      <c r="VAS47" s="191"/>
      <c r="VAT47" s="191"/>
      <c r="VAU47" s="191"/>
      <c r="VAV47" s="191"/>
      <c r="VAW47" s="191"/>
      <c r="VAX47" s="191"/>
      <c r="VAY47" s="191"/>
      <c r="VAZ47" s="191"/>
      <c r="VBA47" s="191"/>
      <c r="VBB47" s="191"/>
      <c r="VBC47" s="191"/>
      <c r="VBD47" s="191"/>
      <c r="VBE47" s="191"/>
      <c r="VBF47" s="191"/>
      <c r="VBG47" s="191"/>
      <c r="VBH47" s="191"/>
      <c r="VBI47" s="191"/>
      <c r="VBJ47" s="191"/>
      <c r="VBK47" s="191"/>
      <c r="VBL47" s="191"/>
      <c r="VBM47" s="191"/>
      <c r="VBN47" s="191"/>
      <c r="VBO47" s="191"/>
      <c r="VBP47" s="191"/>
      <c r="VBQ47" s="191"/>
      <c r="VBR47" s="191"/>
      <c r="VBS47" s="191"/>
      <c r="VBT47" s="191"/>
      <c r="VBU47" s="191"/>
      <c r="VBV47" s="191"/>
      <c r="VBW47" s="191"/>
      <c r="VBX47" s="191"/>
      <c r="VBY47" s="191"/>
      <c r="VBZ47" s="191"/>
      <c r="VCA47" s="191"/>
      <c r="VCB47" s="191"/>
      <c r="VCC47" s="191"/>
      <c r="VCD47" s="191"/>
      <c r="VCE47" s="191"/>
      <c r="VCF47" s="191"/>
      <c r="VCG47" s="191"/>
      <c r="VCH47" s="191"/>
      <c r="VCI47" s="191"/>
      <c r="VCJ47" s="191"/>
      <c r="VCK47" s="191"/>
      <c r="VCL47" s="191"/>
      <c r="VCM47" s="191"/>
      <c r="VCN47" s="191"/>
      <c r="VCO47" s="191"/>
      <c r="VCP47" s="191"/>
      <c r="VCQ47" s="191"/>
      <c r="VCR47" s="191"/>
      <c r="VCS47" s="191"/>
      <c r="VCT47" s="191"/>
      <c r="VCU47" s="191"/>
      <c r="VCV47" s="191"/>
      <c r="VCW47" s="191"/>
      <c r="VCX47" s="191"/>
      <c r="VCY47" s="191"/>
      <c r="VCZ47" s="191"/>
      <c r="VDA47" s="191"/>
      <c r="VDB47" s="191"/>
      <c r="VDC47" s="191"/>
      <c r="VDD47" s="191"/>
      <c r="VDE47" s="191"/>
      <c r="VDF47" s="191"/>
      <c r="VDG47" s="191"/>
      <c r="VDH47" s="191"/>
      <c r="VDI47" s="191"/>
      <c r="VDJ47" s="191"/>
      <c r="VDK47" s="191"/>
      <c r="VDL47" s="191"/>
      <c r="VDM47" s="191"/>
      <c r="VDN47" s="191"/>
      <c r="VDO47" s="191"/>
      <c r="VDP47" s="191"/>
      <c r="VDQ47" s="191"/>
      <c r="VDR47" s="191"/>
      <c r="VDS47" s="191"/>
      <c r="VDT47" s="191"/>
      <c r="VDU47" s="191"/>
      <c r="VDV47" s="191"/>
      <c r="VDW47" s="191"/>
      <c r="VDX47" s="191"/>
      <c r="VDY47" s="191"/>
      <c r="VDZ47" s="191"/>
      <c r="VEA47" s="191"/>
      <c r="VEB47" s="191"/>
      <c r="VEC47" s="191"/>
      <c r="VED47" s="191"/>
      <c r="VEE47" s="191"/>
      <c r="VEF47" s="191"/>
      <c r="VEG47" s="191"/>
      <c r="VEH47" s="191"/>
      <c r="VEI47" s="191"/>
      <c r="VEJ47" s="191"/>
      <c r="VEK47" s="191"/>
      <c r="VEL47" s="191"/>
      <c r="VEM47" s="191"/>
      <c r="VEN47" s="191"/>
      <c r="VEO47" s="191"/>
      <c r="VEP47" s="191"/>
      <c r="VEQ47" s="191"/>
      <c r="VER47" s="191"/>
      <c r="VES47" s="191"/>
      <c r="VET47" s="191"/>
      <c r="VEU47" s="191"/>
      <c r="VEV47" s="191"/>
      <c r="VEW47" s="191"/>
      <c r="VEX47" s="191"/>
      <c r="VEY47" s="191"/>
      <c r="VEZ47" s="191"/>
      <c r="VFA47" s="191"/>
      <c r="VFB47" s="191"/>
      <c r="VFC47" s="191"/>
      <c r="VFD47" s="191"/>
      <c r="VFE47" s="191"/>
      <c r="VFF47" s="191"/>
      <c r="VFG47" s="191"/>
      <c r="VFH47" s="191"/>
      <c r="VFI47" s="191"/>
      <c r="VFJ47" s="191"/>
      <c r="VFK47" s="191"/>
      <c r="VFL47" s="191"/>
      <c r="VFM47" s="191"/>
      <c r="VFN47" s="191"/>
      <c r="VFO47" s="191"/>
      <c r="VFP47" s="191"/>
      <c r="VFQ47" s="191"/>
      <c r="VFR47" s="191"/>
      <c r="VFS47" s="191"/>
      <c r="VFT47" s="191"/>
      <c r="VFU47" s="191"/>
      <c r="VFV47" s="191"/>
      <c r="VFW47" s="191"/>
      <c r="VFX47" s="191"/>
      <c r="VFY47" s="191"/>
      <c r="VFZ47" s="191"/>
      <c r="VGA47" s="191"/>
      <c r="VGB47" s="191"/>
      <c r="VGC47" s="191"/>
      <c r="VGD47" s="191"/>
      <c r="VGE47" s="191"/>
      <c r="VGF47" s="191"/>
      <c r="VGG47" s="191"/>
      <c r="VGH47" s="191"/>
      <c r="VGI47" s="191"/>
      <c r="VGJ47" s="191"/>
      <c r="VGK47" s="191"/>
      <c r="VGL47" s="191"/>
      <c r="VGM47" s="191"/>
      <c r="VGN47" s="191"/>
      <c r="VGO47" s="191"/>
      <c r="VGP47" s="191"/>
      <c r="VGQ47" s="191"/>
      <c r="VGR47" s="191"/>
      <c r="VGS47" s="191"/>
      <c r="VGT47" s="191"/>
      <c r="VGU47" s="191"/>
      <c r="VGV47" s="191"/>
      <c r="VGW47" s="191"/>
      <c r="VGX47" s="191"/>
      <c r="VGY47" s="191"/>
      <c r="VGZ47" s="191"/>
      <c r="VHA47" s="191"/>
      <c r="VHB47" s="191"/>
      <c r="VHC47" s="191"/>
      <c r="VHD47" s="191"/>
      <c r="VHE47" s="191"/>
      <c r="VHF47" s="191"/>
      <c r="VHG47" s="191"/>
      <c r="VHH47" s="191"/>
      <c r="VHI47" s="191"/>
      <c r="VHJ47" s="191"/>
      <c r="VHK47" s="191"/>
      <c r="VHL47" s="191"/>
      <c r="VHM47" s="191"/>
      <c r="VHN47" s="191"/>
      <c r="VHO47" s="191"/>
      <c r="VHP47" s="191"/>
      <c r="VHQ47" s="191"/>
      <c r="VHR47" s="191"/>
      <c r="VHS47" s="191"/>
      <c r="VHT47" s="191"/>
      <c r="VHU47" s="191"/>
      <c r="VHV47" s="191"/>
      <c r="VHW47" s="191"/>
      <c r="VHX47" s="191"/>
      <c r="VHY47" s="191"/>
      <c r="VHZ47" s="191"/>
      <c r="VIA47" s="191"/>
      <c r="VIB47" s="191"/>
      <c r="VIC47" s="191"/>
      <c r="VID47" s="191"/>
      <c r="VIE47" s="191"/>
      <c r="VIF47" s="191"/>
      <c r="VIG47" s="191"/>
      <c r="VIH47" s="191"/>
      <c r="VII47" s="191"/>
      <c r="VIJ47" s="191"/>
      <c r="VIK47" s="191"/>
      <c r="VIL47" s="191"/>
      <c r="VIM47" s="191"/>
      <c r="VIN47" s="191"/>
      <c r="VIO47" s="191"/>
      <c r="VIP47" s="191"/>
      <c r="VIQ47" s="191"/>
      <c r="VIR47" s="191"/>
      <c r="VIS47" s="191"/>
      <c r="VIT47" s="191"/>
      <c r="VIU47" s="191"/>
      <c r="VIV47" s="191"/>
      <c r="VIW47" s="191"/>
      <c r="VIX47" s="191"/>
      <c r="VIY47" s="191"/>
      <c r="VIZ47" s="191"/>
      <c r="VJA47" s="191"/>
      <c r="VJB47" s="191"/>
      <c r="VJC47" s="191"/>
      <c r="VJD47" s="191"/>
      <c r="VJE47" s="191"/>
      <c r="VJF47" s="191"/>
      <c r="VJG47" s="191"/>
      <c r="VJH47" s="191"/>
      <c r="VJI47" s="191"/>
      <c r="VJJ47" s="191"/>
      <c r="VJK47" s="191"/>
      <c r="VJL47" s="191"/>
      <c r="VJM47" s="191"/>
      <c r="VJN47" s="191"/>
      <c r="VJO47" s="191"/>
      <c r="VJP47" s="191"/>
      <c r="VJQ47" s="191"/>
      <c r="VJR47" s="191"/>
      <c r="VJS47" s="191"/>
      <c r="VJT47" s="191"/>
      <c r="VJU47" s="191"/>
      <c r="VJV47" s="191"/>
      <c r="VJW47" s="191"/>
      <c r="VJX47" s="191"/>
      <c r="VJY47" s="191"/>
      <c r="VJZ47" s="191"/>
      <c r="VKA47" s="191"/>
      <c r="VKB47" s="191"/>
      <c r="VKC47" s="191"/>
      <c r="VKD47" s="191"/>
      <c r="VKE47" s="191"/>
      <c r="VKF47" s="191"/>
      <c r="VKG47" s="191"/>
      <c r="VKH47" s="191"/>
      <c r="VKI47" s="191"/>
      <c r="VKJ47" s="191"/>
      <c r="VKK47" s="191"/>
      <c r="VKL47" s="191"/>
      <c r="VKM47" s="191"/>
      <c r="VKN47" s="191"/>
      <c r="VKO47" s="191"/>
      <c r="VKP47" s="191"/>
      <c r="VKQ47" s="191"/>
      <c r="VKR47" s="191"/>
      <c r="VKS47" s="191"/>
      <c r="VKT47" s="191"/>
      <c r="VKU47" s="191"/>
      <c r="VKV47" s="191"/>
      <c r="VKW47" s="191"/>
      <c r="VKX47" s="191"/>
      <c r="VKY47" s="191"/>
      <c r="VKZ47" s="191"/>
      <c r="VLA47" s="191"/>
      <c r="VLB47" s="191"/>
      <c r="VLC47" s="191"/>
      <c r="VLD47" s="191"/>
      <c r="VLE47" s="191"/>
      <c r="VLF47" s="191"/>
      <c r="VLG47" s="191"/>
      <c r="VLH47" s="191"/>
      <c r="VLI47" s="191"/>
      <c r="VLJ47" s="191"/>
      <c r="VLK47" s="191"/>
      <c r="VLL47" s="191"/>
      <c r="VLM47" s="191"/>
      <c r="VLN47" s="191"/>
      <c r="VLO47" s="191"/>
      <c r="VLP47" s="191"/>
      <c r="VLQ47" s="191"/>
      <c r="VLR47" s="191"/>
      <c r="VLS47" s="191"/>
      <c r="VLT47" s="191"/>
      <c r="VLU47" s="191"/>
      <c r="VLV47" s="191"/>
      <c r="VLW47" s="191"/>
      <c r="VLX47" s="191"/>
      <c r="VLY47" s="191"/>
      <c r="VLZ47" s="191"/>
      <c r="VMA47" s="191"/>
      <c r="VMB47" s="191"/>
      <c r="VMC47" s="191"/>
      <c r="VMD47" s="191"/>
      <c r="VME47" s="191"/>
      <c r="VMF47" s="191"/>
      <c r="VMG47" s="191"/>
      <c r="VMH47" s="191"/>
      <c r="VMI47" s="191"/>
      <c r="VMJ47" s="191"/>
      <c r="VMK47" s="191"/>
      <c r="VML47" s="191"/>
      <c r="VMM47" s="191"/>
      <c r="VMN47" s="191"/>
      <c r="VMO47" s="191"/>
      <c r="VMP47" s="191"/>
      <c r="VMQ47" s="191"/>
      <c r="VMR47" s="191"/>
      <c r="VMS47" s="191"/>
      <c r="VMT47" s="191"/>
      <c r="VMU47" s="191"/>
      <c r="VMV47" s="191"/>
      <c r="VMW47" s="191"/>
      <c r="VMX47" s="191"/>
      <c r="VMY47" s="191"/>
      <c r="VMZ47" s="191"/>
      <c r="VNA47" s="191"/>
      <c r="VNB47" s="191"/>
      <c r="VNC47" s="191"/>
      <c r="VND47" s="191"/>
      <c r="VNE47" s="191"/>
      <c r="VNF47" s="191"/>
      <c r="VNG47" s="191"/>
      <c r="VNH47" s="191"/>
      <c r="VNI47" s="191"/>
      <c r="VNJ47" s="191"/>
      <c r="VNK47" s="191"/>
      <c r="VNL47" s="191"/>
      <c r="VNM47" s="191"/>
      <c r="VNN47" s="191"/>
      <c r="VNO47" s="191"/>
      <c r="VNP47" s="191"/>
      <c r="VNQ47" s="191"/>
      <c r="VNR47" s="191"/>
      <c r="VNS47" s="191"/>
      <c r="VNT47" s="191"/>
      <c r="VNU47" s="191"/>
      <c r="VNV47" s="191"/>
      <c r="VNW47" s="191"/>
      <c r="VNX47" s="191"/>
      <c r="VNY47" s="191"/>
      <c r="VNZ47" s="191"/>
      <c r="VOA47" s="191"/>
      <c r="VOB47" s="191"/>
      <c r="VOC47" s="191"/>
      <c r="VOD47" s="191"/>
      <c r="VOE47" s="191"/>
      <c r="VOF47" s="191"/>
      <c r="VOG47" s="191"/>
      <c r="VOH47" s="191"/>
      <c r="VOI47" s="191"/>
      <c r="VOJ47" s="191"/>
      <c r="VOK47" s="191"/>
      <c r="VOL47" s="191"/>
      <c r="VOM47" s="191"/>
      <c r="VON47" s="191"/>
      <c r="VOO47" s="191"/>
      <c r="VOP47" s="191"/>
      <c r="VOQ47" s="191"/>
      <c r="VOR47" s="191"/>
      <c r="VOS47" s="191"/>
      <c r="VOT47" s="191"/>
      <c r="VOU47" s="191"/>
      <c r="VOV47" s="191"/>
      <c r="VOW47" s="191"/>
      <c r="VOX47" s="191"/>
      <c r="VOY47" s="191"/>
      <c r="VOZ47" s="191"/>
      <c r="VPA47" s="191"/>
      <c r="VPB47" s="191"/>
      <c r="VPC47" s="191"/>
      <c r="VPD47" s="191"/>
      <c r="VPE47" s="191"/>
      <c r="VPF47" s="191"/>
      <c r="VPG47" s="191"/>
      <c r="VPH47" s="191"/>
      <c r="VPI47" s="191"/>
      <c r="VPJ47" s="191"/>
      <c r="VPK47" s="191"/>
      <c r="VPL47" s="191"/>
      <c r="VPM47" s="191"/>
      <c r="VPN47" s="191"/>
      <c r="VPO47" s="191"/>
      <c r="VPP47" s="191"/>
      <c r="VPQ47" s="191"/>
      <c r="VPR47" s="191"/>
      <c r="VPS47" s="191"/>
      <c r="VPT47" s="191"/>
      <c r="VPU47" s="191"/>
      <c r="VPV47" s="191"/>
      <c r="VPW47" s="191"/>
      <c r="VPX47" s="191"/>
      <c r="VPY47" s="191"/>
      <c r="VPZ47" s="191"/>
      <c r="VQA47" s="191"/>
      <c r="VQB47" s="191"/>
      <c r="VQC47" s="191"/>
      <c r="VQD47" s="191"/>
      <c r="VQE47" s="191"/>
      <c r="VQF47" s="191"/>
      <c r="VQG47" s="191"/>
      <c r="VQH47" s="191"/>
      <c r="VQI47" s="191"/>
      <c r="VQJ47" s="191"/>
      <c r="VQK47" s="191"/>
      <c r="VQL47" s="191"/>
      <c r="VQM47" s="191"/>
      <c r="VQN47" s="191"/>
      <c r="VQO47" s="191"/>
      <c r="VQP47" s="191"/>
      <c r="VQQ47" s="191"/>
      <c r="VQR47" s="191"/>
      <c r="VQS47" s="191"/>
      <c r="VQT47" s="191"/>
      <c r="VQU47" s="191"/>
      <c r="VQV47" s="191"/>
      <c r="VQW47" s="191"/>
      <c r="VQX47" s="191"/>
      <c r="VQY47" s="191"/>
      <c r="VQZ47" s="191"/>
      <c r="VRA47" s="191"/>
      <c r="VRB47" s="191"/>
      <c r="VRC47" s="191"/>
      <c r="VRD47" s="191"/>
      <c r="VRE47" s="191"/>
      <c r="VRF47" s="191"/>
      <c r="VRG47" s="191"/>
      <c r="VRH47" s="191"/>
      <c r="VRI47" s="191"/>
      <c r="VRJ47" s="191"/>
      <c r="VRK47" s="191"/>
      <c r="VRL47" s="191"/>
      <c r="VRM47" s="191"/>
      <c r="VRN47" s="191"/>
      <c r="VRO47" s="191"/>
      <c r="VRP47" s="191"/>
      <c r="VRQ47" s="191"/>
      <c r="VRR47" s="191"/>
      <c r="VRS47" s="191"/>
      <c r="VRT47" s="191"/>
      <c r="VRU47" s="191"/>
      <c r="VRV47" s="191"/>
      <c r="VRW47" s="191"/>
      <c r="VRX47" s="191"/>
      <c r="VRY47" s="191"/>
      <c r="VRZ47" s="191"/>
      <c r="VSA47" s="191"/>
      <c r="VSB47" s="191"/>
      <c r="VSC47" s="191"/>
      <c r="VSD47" s="191"/>
      <c r="VSE47" s="191"/>
      <c r="VSF47" s="191"/>
      <c r="VSG47" s="191"/>
      <c r="VSH47" s="191"/>
      <c r="VSI47" s="191"/>
      <c r="VSJ47" s="191"/>
      <c r="VSK47" s="191"/>
      <c r="VSL47" s="191"/>
      <c r="VSM47" s="191"/>
      <c r="VSN47" s="191"/>
      <c r="VSO47" s="191"/>
      <c r="VSP47" s="191"/>
      <c r="VSQ47" s="191"/>
      <c r="VSR47" s="191"/>
      <c r="VSS47" s="191"/>
      <c r="VST47" s="191"/>
      <c r="VSU47" s="191"/>
      <c r="VSV47" s="191"/>
      <c r="VSW47" s="191"/>
      <c r="VSX47" s="191"/>
      <c r="VSY47" s="191"/>
      <c r="VSZ47" s="191"/>
      <c r="VTA47" s="191"/>
      <c r="VTB47" s="191"/>
      <c r="VTC47" s="191"/>
      <c r="VTD47" s="191"/>
      <c r="VTE47" s="191"/>
      <c r="VTF47" s="191"/>
      <c r="VTG47" s="191"/>
      <c r="VTH47" s="191"/>
      <c r="VTI47" s="191"/>
      <c r="VTJ47" s="191"/>
      <c r="VTK47" s="191"/>
      <c r="VTL47" s="191"/>
      <c r="VTM47" s="191"/>
      <c r="VTN47" s="191"/>
      <c r="VTO47" s="191"/>
      <c r="VTP47" s="191"/>
      <c r="VTQ47" s="191"/>
      <c r="VTR47" s="191"/>
      <c r="VTS47" s="191"/>
      <c r="VTT47" s="191"/>
      <c r="VTU47" s="191"/>
      <c r="VTV47" s="191"/>
      <c r="VTW47" s="191"/>
      <c r="VTX47" s="191"/>
      <c r="VTY47" s="191"/>
      <c r="VTZ47" s="191"/>
      <c r="VUA47" s="191"/>
      <c r="VUB47" s="191"/>
      <c r="VUC47" s="191"/>
      <c r="VUD47" s="191"/>
      <c r="VUE47" s="191"/>
      <c r="VUF47" s="191"/>
      <c r="VUG47" s="191"/>
      <c r="VUH47" s="191"/>
      <c r="VUI47" s="191"/>
      <c r="VUJ47" s="191"/>
      <c r="VUK47" s="191"/>
      <c r="VUL47" s="191"/>
      <c r="VUM47" s="191"/>
      <c r="VUN47" s="191"/>
      <c r="VUO47" s="191"/>
      <c r="VUP47" s="191"/>
      <c r="VUQ47" s="191"/>
      <c r="VUR47" s="191"/>
      <c r="VUS47" s="191"/>
      <c r="VUT47" s="191"/>
      <c r="VUU47" s="191"/>
      <c r="VUV47" s="191"/>
      <c r="VUW47" s="191"/>
      <c r="VUX47" s="191"/>
      <c r="VUY47" s="191"/>
      <c r="VUZ47" s="191"/>
      <c r="VVA47" s="191"/>
      <c r="VVB47" s="191"/>
      <c r="VVC47" s="191"/>
      <c r="VVD47" s="191"/>
      <c r="VVE47" s="191"/>
      <c r="VVF47" s="191"/>
      <c r="VVG47" s="191"/>
      <c r="VVH47" s="191"/>
      <c r="VVI47" s="191"/>
      <c r="VVJ47" s="191"/>
      <c r="VVK47" s="191"/>
      <c r="VVL47" s="191"/>
      <c r="VVM47" s="191"/>
      <c r="VVN47" s="191"/>
      <c r="VVO47" s="191"/>
      <c r="VVP47" s="191"/>
      <c r="VVQ47" s="191"/>
      <c r="VVR47" s="191"/>
      <c r="VVS47" s="191"/>
      <c r="VVT47" s="191"/>
      <c r="VVU47" s="191"/>
      <c r="VVV47" s="191"/>
      <c r="VVW47" s="191"/>
      <c r="VVX47" s="191"/>
      <c r="VVY47" s="191"/>
      <c r="VVZ47" s="191"/>
      <c r="VWA47" s="191"/>
      <c r="VWB47" s="191"/>
      <c r="VWC47" s="191"/>
      <c r="VWD47" s="191"/>
      <c r="VWE47" s="191"/>
      <c r="VWF47" s="191"/>
      <c r="VWG47" s="191"/>
      <c r="VWH47" s="191"/>
      <c r="VWI47" s="191"/>
      <c r="VWJ47" s="191"/>
      <c r="VWK47" s="191"/>
      <c r="VWL47" s="191"/>
      <c r="VWM47" s="191"/>
      <c r="VWN47" s="191"/>
      <c r="VWO47" s="191"/>
      <c r="VWP47" s="191"/>
      <c r="VWQ47" s="191"/>
      <c r="VWR47" s="191"/>
      <c r="VWS47" s="191"/>
      <c r="VWT47" s="191"/>
      <c r="VWU47" s="191"/>
      <c r="VWV47" s="191"/>
      <c r="VWW47" s="191"/>
      <c r="VWX47" s="191"/>
      <c r="VWY47" s="191"/>
      <c r="VWZ47" s="191"/>
      <c r="VXA47" s="191"/>
      <c r="VXB47" s="191"/>
      <c r="VXC47" s="191"/>
      <c r="VXD47" s="191"/>
      <c r="VXE47" s="191"/>
      <c r="VXF47" s="191"/>
      <c r="VXG47" s="191"/>
      <c r="VXH47" s="191"/>
      <c r="VXI47" s="191"/>
      <c r="VXJ47" s="191"/>
      <c r="VXK47" s="191"/>
      <c r="VXL47" s="191"/>
      <c r="VXM47" s="191"/>
      <c r="VXN47" s="191"/>
      <c r="VXO47" s="191"/>
      <c r="VXP47" s="191"/>
      <c r="VXQ47" s="191"/>
      <c r="VXR47" s="191"/>
      <c r="VXS47" s="191"/>
      <c r="VXT47" s="191"/>
      <c r="VXU47" s="191"/>
      <c r="VXV47" s="191"/>
      <c r="VXW47" s="191"/>
      <c r="VXX47" s="191"/>
      <c r="VXY47" s="191"/>
      <c r="VXZ47" s="191"/>
      <c r="VYA47" s="191"/>
      <c r="VYB47" s="191"/>
      <c r="VYC47" s="191"/>
      <c r="VYD47" s="191"/>
      <c r="VYE47" s="191"/>
      <c r="VYF47" s="191"/>
      <c r="VYG47" s="191"/>
      <c r="VYH47" s="191"/>
      <c r="VYI47" s="191"/>
      <c r="VYJ47" s="191"/>
      <c r="VYK47" s="191"/>
      <c r="VYL47" s="191"/>
      <c r="VYM47" s="191"/>
      <c r="VYN47" s="191"/>
      <c r="VYO47" s="191"/>
      <c r="VYP47" s="191"/>
      <c r="VYQ47" s="191"/>
      <c r="VYR47" s="191"/>
      <c r="VYS47" s="191"/>
      <c r="VYT47" s="191"/>
      <c r="VYU47" s="191"/>
      <c r="VYV47" s="191"/>
      <c r="VYW47" s="191"/>
      <c r="VYX47" s="191"/>
      <c r="VYY47" s="191"/>
      <c r="VYZ47" s="191"/>
      <c r="VZA47" s="191"/>
      <c r="VZB47" s="191"/>
      <c r="VZC47" s="191"/>
      <c r="VZD47" s="191"/>
      <c r="VZE47" s="191"/>
      <c r="VZF47" s="191"/>
      <c r="VZG47" s="191"/>
      <c r="VZH47" s="191"/>
      <c r="VZI47" s="191"/>
      <c r="VZJ47" s="191"/>
      <c r="VZK47" s="191"/>
      <c r="VZL47" s="191"/>
      <c r="VZM47" s="191"/>
      <c r="VZN47" s="191"/>
      <c r="VZO47" s="191"/>
      <c r="VZP47" s="191"/>
      <c r="VZQ47" s="191"/>
      <c r="VZR47" s="191"/>
      <c r="VZS47" s="191"/>
      <c r="VZT47" s="191"/>
      <c r="VZU47" s="191"/>
      <c r="VZV47" s="191"/>
      <c r="VZW47" s="191"/>
      <c r="VZX47" s="191"/>
      <c r="VZY47" s="191"/>
      <c r="VZZ47" s="191"/>
      <c r="WAA47" s="191"/>
      <c r="WAB47" s="191"/>
      <c r="WAC47" s="191"/>
      <c r="WAD47" s="191"/>
      <c r="WAE47" s="191"/>
      <c r="WAF47" s="191"/>
      <c r="WAG47" s="191"/>
      <c r="WAH47" s="191"/>
      <c r="WAI47" s="191"/>
      <c r="WAJ47" s="191"/>
      <c r="WAK47" s="191"/>
      <c r="WAL47" s="191"/>
      <c r="WAM47" s="191"/>
      <c r="WAN47" s="191"/>
      <c r="WAO47" s="191"/>
      <c r="WAP47" s="191"/>
      <c r="WAQ47" s="191"/>
      <c r="WAR47" s="191"/>
      <c r="WAS47" s="191"/>
      <c r="WAT47" s="191"/>
      <c r="WAU47" s="191"/>
      <c r="WAV47" s="191"/>
      <c r="WAW47" s="191"/>
      <c r="WAX47" s="191"/>
      <c r="WAY47" s="191"/>
      <c r="WAZ47" s="191"/>
      <c r="WBA47" s="191"/>
      <c r="WBB47" s="191"/>
      <c r="WBC47" s="191"/>
      <c r="WBD47" s="191"/>
      <c r="WBE47" s="191"/>
      <c r="WBF47" s="191"/>
      <c r="WBG47" s="191"/>
      <c r="WBH47" s="191"/>
      <c r="WBI47" s="191"/>
      <c r="WBJ47" s="191"/>
      <c r="WBK47" s="191"/>
      <c r="WBL47" s="191"/>
      <c r="WBM47" s="191"/>
      <c r="WBN47" s="191"/>
      <c r="WBO47" s="191"/>
      <c r="WBP47" s="191"/>
      <c r="WBQ47" s="191"/>
      <c r="WBR47" s="191"/>
      <c r="WBS47" s="191"/>
      <c r="WBT47" s="191"/>
      <c r="WBU47" s="191"/>
      <c r="WBV47" s="191"/>
      <c r="WBW47" s="191"/>
      <c r="WBX47" s="191"/>
      <c r="WBY47" s="191"/>
      <c r="WBZ47" s="191"/>
      <c r="WCA47" s="191"/>
      <c r="WCB47" s="191"/>
      <c r="WCC47" s="191"/>
      <c r="WCD47" s="191"/>
      <c r="WCE47" s="191"/>
      <c r="WCF47" s="191"/>
      <c r="WCG47" s="191"/>
      <c r="WCH47" s="191"/>
      <c r="WCI47" s="191"/>
      <c r="WCJ47" s="191"/>
      <c r="WCK47" s="191"/>
      <c r="WCL47" s="191"/>
      <c r="WCM47" s="191"/>
      <c r="WCN47" s="191"/>
      <c r="WCO47" s="191"/>
      <c r="WCP47" s="191"/>
      <c r="WCQ47" s="191"/>
      <c r="WCR47" s="191"/>
      <c r="WCS47" s="191"/>
      <c r="WCT47" s="191"/>
      <c r="WCU47" s="191"/>
      <c r="WCV47" s="191"/>
      <c r="WCW47" s="191"/>
      <c r="WCX47" s="191"/>
      <c r="WCY47" s="191"/>
      <c r="WCZ47" s="191"/>
      <c r="WDA47" s="191"/>
      <c r="WDB47" s="191"/>
      <c r="WDC47" s="191"/>
      <c r="WDD47" s="191"/>
      <c r="WDE47" s="191"/>
      <c r="WDF47" s="191"/>
      <c r="WDG47" s="191"/>
      <c r="WDH47" s="191"/>
      <c r="WDI47" s="191"/>
      <c r="WDJ47" s="191"/>
      <c r="WDK47" s="191"/>
      <c r="WDL47" s="191"/>
      <c r="WDM47" s="191"/>
      <c r="WDN47" s="191"/>
      <c r="WDO47" s="191"/>
      <c r="WDP47" s="191"/>
      <c r="WDQ47" s="191"/>
      <c r="WDR47" s="191"/>
      <c r="WDS47" s="191"/>
      <c r="WDT47" s="191"/>
      <c r="WDU47" s="191"/>
      <c r="WDV47" s="191"/>
      <c r="WDW47" s="191"/>
      <c r="WDX47" s="191"/>
      <c r="WDY47" s="191"/>
      <c r="WDZ47" s="191"/>
      <c r="WEA47" s="191"/>
      <c r="WEB47" s="191"/>
      <c r="WEC47" s="191"/>
      <c r="WED47" s="191"/>
      <c r="WEE47" s="191"/>
      <c r="WEF47" s="191"/>
      <c r="WEG47" s="191"/>
      <c r="WEH47" s="191"/>
      <c r="WEI47" s="191"/>
      <c r="WEJ47" s="191"/>
      <c r="WEK47" s="191"/>
      <c r="WEL47" s="191"/>
      <c r="WEM47" s="191"/>
      <c r="WEN47" s="191"/>
      <c r="WEO47" s="191"/>
      <c r="WEP47" s="191"/>
      <c r="WEQ47" s="191"/>
      <c r="WER47" s="191"/>
      <c r="WES47" s="191"/>
      <c r="WET47" s="191"/>
      <c r="WEU47" s="191"/>
      <c r="WEV47" s="191"/>
      <c r="WEW47" s="191"/>
      <c r="WEX47" s="191"/>
      <c r="WEY47" s="191"/>
      <c r="WEZ47" s="191"/>
      <c r="WFA47" s="191"/>
      <c r="WFB47" s="191"/>
      <c r="WFC47" s="191"/>
      <c r="WFD47" s="191"/>
      <c r="WFE47" s="191"/>
      <c r="WFF47" s="191"/>
      <c r="WFG47" s="191"/>
      <c r="WFH47" s="191"/>
      <c r="WFI47" s="191"/>
      <c r="WFJ47" s="191"/>
      <c r="WFK47" s="191"/>
      <c r="WFL47" s="191"/>
      <c r="WFM47" s="191"/>
      <c r="WFN47" s="191"/>
      <c r="WFO47" s="191"/>
      <c r="WFP47" s="191"/>
      <c r="WFQ47" s="191"/>
      <c r="WFR47" s="191"/>
      <c r="WFS47" s="191"/>
      <c r="WFT47" s="191"/>
      <c r="WFU47" s="191"/>
      <c r="WFV47" s="191"/>
      <c r="WFW47" s="191"/>
      <c r="WFX47" s="191"/>
      <c r="WFY47" s="191"/>
      <c r="WFZ47" s="191"/>
      <c r="WGA47" s="191"/>
      <c r="WGB47" s="191"/>
      <c r="WGC47" s="191"/>
      <c r="WGD47" s="191"/>
      <c r="WGE47" s="191"/>
      <c r="WGF47" s="191"/>
      <c r="WGG47" s="191"/>
      <c r="WGH47" s="191"/>
      <c r="WGI47" s="191"/>
      <c r="WGJ47" s="191"/>
      <c r="WGK47" s="191"/>
      <c r="WGL47" s="191"/>
      <c r="WGM47" s="191"/>
      <c r="WGN47" s="191"/>
      <c r="WGO47" s="191"/>
      <c r="WGP47" s="191"/>
      <c r="WGQ47" s="191"/>
      <c r="WGR47" s="191"/>
      <c r="WGS47" s="191"/>
      <c r="WGT47" s="191"/>
      <c r="WGU47" s="191"/>
      <c r="WGV47" s="191"/>
      <c r="WGW47" s="191"/>
      <c r="WGX47" s="191"/>
      <c r="WGY47" s="191"/>
      <c r="WGZ47" s="191"/>
      <c r="WHA47" s="191"/>
      <c r="WHB47" s="191"/>
      <c r="WHC47" s="191"/>
      <c r="WHD47" s="191"/>
      <c r="WHE47" s="191"/>
      <c r="WHF47" s="191"/>
      <c r="WHG47" s="191"/>
      <c r="WHH47" s="191"/>
      <c r="WHI47" s="191"/>
      <c r="WHJ47" s="191"/>
      <c r="WHK47" s="191"/>
      <c r="WHL47" s="191"/>
      <c r="WHM47" s="191"/>
      <c r="WHN47" s="191"/>
      <c r="WHO47" s="191"/>
      <c r="WHP47" s="191"/>
      <c r="WHQ47" s="191"/>
      <c r="WHR47" s="191"/>
      <c r="WHS47" s="191"/>
      <c r="WHT47" s="191"/>
      <c r="WHU47" s="191"/>
      <c r="WHV47" s="191"/>
      <c r="WHW47" s="191"/>
      <c r="WHX47" s="191"/>
      <c r="WHY47" s="191"/>
      <c r="WHZ47" s="191"/>
      <c r="WIA47" s="191"/>
      <c r="WIB47" s="191"/>
      <c r="WIC47" s="191"/>
      <c r="WID47" s="191"/>
      <c r="WIE47" s="191"/>
      <c r="WIF47" s="191"/>
      <c r="WIG47" s="191"/>
      <c r="WIH47" s="191"/>
      <c r="WII47" s="191"/>
      <c r="WIJ47" s="191"/>
      <c r="WIK47" s="191"/>
      <c r="WIL47" s="191"/>
      <c r="WIM47" s="191"/>
      <c r="WIN47" s="191"/>
      <c r="WIO47" s="191"/>
      <c r="WIP47" s="191"/>
      <c r="WIQ47" s="191"/>
      <c r="WIR47" s="191"/>
      <c r="WIS47" s="191"/>
      <c r="WIT47" s="191"/>
      <c r="WIU47" s="191"/>
      <c r="WIV47" s="191"/>
      <c r="WIW47" s="191"/>
      <c r="WIX47" s="191"/>
      <c r="WIY47" s="191"/>
      <c r="WIZ47" s="191"/>
      <c r="WJA47" s="191"/>
      <c r="WJB47" s="191"/>
      <c r="WJC47" s="191"/>
      <c r="WJD47" s="191"/>
      <c r="WJE47" s="191"/>
      <c r="WJF47" s="191"/>
      <c r="WJG47" s="191"/>
      <c r="WJH47" s="191"/>
      <c r="WJI47" s="191"/>
      <c r="WJJ47" s="191"/>
      <c r="WJK47" s="191"/>
      <c r="WJL47" s="191"/>
      <c r="WJM47" s="191"/>
      <c r="WJN47" s="191"/>
      <c r="WJO47" s="191"/>
      <c r="WJP47" s="191"/>
      <c r="WJQ47" s="191"/>
      <c r="WJR47" s="191"/>
      <c r="WJS47" s="191"/>
      <c r="WJT47" s="191"/>
      <c r="WJU47" s="191"/>
      <c r="WJV47" s="191"/>
      <c r="WJW47" s="191"/>
      <c r="WJX47" s="191"/>
      <c r="WJY47" s="191"/>
      <c r="WJZ47" s="191"/>
      <c r="WKA47" s="191"/>
      <c r="WKB47" s="191"/>
      <c r="WKC47" s="191"/>
      <c r="WKD47" s="191"/>
      <c r="WKE47" s="191"/>
      <c r="WKF47" s="191"/>
      <c r="WKG47" s="191"/>
      <c r="WKH47" s="191"/>
      <c r="WKI47" s="191"/>
      <c r="WKJ47" s="191"/>
      <c r="WKK47" s="191"/>
      <c r="WKL47" s="191"/>
      <c r="WKM47" s="191"/>
      <c r="WKN47" s="191"/>
      <c r="WKO47" s="191"/>
      <c r="WKP47" s="191"/>
      <c r="WKQ47" s="191"/>
      <c r="WKR47" s="191"/>
      <c r="WKS47" s="191"/>
      <c r="WKT47" s="191"/>
      <c r="WKU47" s="191"/>
      <c r="WKV47" s="191"/>
      <c r="WKW47" s="191"/>
      <c r="WKX47" s="191"/>
      <c r="WKY47" s="191"/>
      <c r="WKZ47" s="191"/>
      <c r="WLA47" s="191"/>
      <c r="WLB47" s="191"/>
      <c r="WLC47" s="191"/>
      <c r="WLD47" s="191"/>
      <c r="WLE47" s="191"/>
      <c r="WLF47" s="191"/>
      <c r="WLG47" s="191"/>
      <c r="WLH47" s="191"/>
      <c r="WLI47" s="191"/>
      <c r="WLJ47" s="191"/>
      <c r="WLK47" s="191"/>
      <c r="WLL47" s="191"/>
      <c r="WLM47" s="191"/>
      <c r="WLN47" s="191"/>
      <c r="WLO47" s="191"/>
      <c r="WLP47" s="191"/>
      <c r="WLQ47" s="191"/>
      <c r="WLR47" s="191"/>
      <c r="WLS47" s="191"/>
      <c r="WLT47" s="191"/>
      <c r="WLU47" s="191"/>
      <c r="WLV47" s="191"/>
      <c r="WLW47" s="191"/>
      <c r="WLX47" s="191"/>
      <c r="WLY47" s="191"/>
      <c r="WLZ47" s="191"/>
      <c r="WMA47" s="191"/>
      <c r="WMB47" s="191"/>
      <c r="WMC47" s="191"/>
      <c r="WMD47" s="191"/>
      <c r="WME47" s="191"/>
      <c r="WMF47" s="191"/>
      <c r="WMG47" s="191"/>
      <c r="WMH47" s="191"/>
      <c r="WMI47" s="191"/>
      <c r="WMJ47" s="191"/>
      <c r="WMK47" s="191"/>
      <c r="WML47" s="191"/>
      <c r="WMM47" s="191"/>
      <c r="WMN47" s="191"/>
      <c r="WMO47" s="191"/>
      <c r="WMP47" s="191"/>
      <c r="WMQ47" s="191"/>
      <c r="WMR47" s="191"/>
      <c r="WMS47" s="191"/>
      <c r="WMT47" s="191"/>
      <c r="WMU47" s="191"/>
      <c r="WMV47" s="191"/>
      <c r="WMW47" s="191"/>
      <c r="WMX47" s="191"/>
      <c r="WMY47" s="191"/>
      <c r="WMZ47" s="191"/>
      <c r="WNA47" s="191"/>
      <c r="WNB47" s="191"/>
      <c r="WNC47" s="191"/>
      <c r="WND47" s="191"/>
      <c r="WNE47" s="191"/>
      <c r="WNF47" s="191"/>
      <c r="WNG47" s="191"/>
      <c r="WNH47" s="191"/>
      <c r="WNI47" s="191"/>
      <c r="WNJ47" s="191"/>
      <c r="WNK47" s="191"/>
      <c r="WNL47" s="191"/>
      <c r="WNM47" s="191"/>
      <c r="WNN47" s="191"/>
      <c r="WNO47" s="191"/>
      <c r="WNP47" s="191"/>
      <c r="WNQ47" s="191"/>
      <c r="WNR47" s="191"/>
      <c r="WNS47" s="191"/>
      <c r="WNT47" s="191"/>
      <c r="WNU47" s="191"/>
      <c r="WNV47" s="191"/>
      <c r="WNW47" s="191"/>
      <c r="WNX47" s="191"/>
      <c r="WNY47" s="191"/>
      <c r="WNZ47" s="191"/>
      <c r="WOA47" s="191"/>
      <c r="WOB47" s="191"/>
      <c r="WOC47" s="191"/>
      <c r="WOD47" s="191"/>
      <c r="WOE47" s="191"/>
      <c r="WOF47" s="191"/>
      <c r="WOG47" s="191"/>
      <c r="WOH47" s="191"/>
      <c r="WOI47" s="191"/>
      <c r="WOJ47" s="191"/>
      <c r="WOK47" s="191"/>
      <c r="WOL47" s="191"/>
      <c r="WOM47" s="191"/>
      <c r="WON47" s="191"/>
      <c r="WOO47" s="191"/>
      <c r="WOP47" s="191"/>
      <c r="WOQ47" s="191"/>
      <c r="WOR47" s="191"/>
      <c r="WOS47" s="191"/>
      <c r="WOT47" s="191"/>
      <c r="WOU47" s="191"/>
      <c r="WOV47" s="191"/>
      <c r="WOW47" s="191"/>
      <c r="WOX47" s="191"/>
      <c r="WOY47" s="191"/>
      <c r="WOZ47" s="191"/>
      <c r="WPA47" s="191"/>
      <c r="WPB47" s="191"/>
      <c r="WPC47" s="191"/>
      <c r="WPD47" s="191"/>
      <c r="WPE47" s="191"/>
      <c r="WPF47" s="191"/>
      <c r="WPG47" s="191"/>
      <c r="WPH47" s="191"/>
      <c r="WPI47" s="191"/>
      <c r="WPJ47" s="191"/>
      <c r="WPK47" s="191"/>
      <c r="WPL47" s="191"/>
      <c r="WPM47" s="191"/>
      <c r="WPN47" s="191"/>
      <c r="WPO47" s="191"/>
      <c r="WPP47" s="191"/>
      <c r="WPQ47" s="191"/>
      <c r="WPR47" s="191"/>
      <c r="WPS47" s="191"/>
      <c r="WPT47" s="191"/>
      <c r="WPU47" s="191"/>
      <c r="WPV47" s="191"/>
      <c r="WPW47" s="191"/>
      <c r="WPX47" s="191"/>
      <c r="WPY47" s="191"/>
      <c r="WPZ47" s="191"/>
      <c r="WQA47" s="191"/>
      <c r="WQB47" s="191"/>
      <c r="WQC47" s="191"/>
      <c r="WQD47" s="191"/>
      <c r="WQE47" s="191"/>
      <c r="WQF47" s="191"/>
      <c r="WQG47" s="191"/>
      <c r="WQH47" s="191"/>
      <c r="WQI47" s="191"/>
      <c r="WQJ47" s="191"/>
      <c r="WQK47" s="191"/>
      <c r="WQL47" s="191"/>
      <c r="WQM47" s="191"/>
      <c r="WQN47" s="191"/>
      <c r="WQO47" s="191"/>
      <c r="WQP47" s="191"/>
      <c r="WQQ47" s="191"/>
      <c r="WQR47" s="191"/>
      <c r="WQS47" s="191"/>
      <c r="WQT47" s="191"/>
      <c r="WQU47" s="191"/>
      <c r="WQV47" s="191"/>
      <c r="WQW47" s="191"/>
      <c r="WQX47" s="191"/>
      <c r="WQY47" s="191"/>
      <c r="WQZ47" s="191"/>
      <c r="WRA47" s="191"/>
      <c r="WRB47" s="191"/>
      <c r="WRC47" s="191"/>
      <c r="WRD47" s="191"/>
      <c r="WRE47" s="191"/>
      <c r="WRF47" s="191"/>
      <c r="WRG47" s="191"/>
      <c r="WRH47" s="191"/>
      <c r="WRI47" s="191"/>
      <c r="WRJ47" s="191"/>
      <c r="WRK47" s="191"/>
      <c r="WRL47" s="191"/>
      <c r="WRM47" s="191"/>
      <c r="WRN47" s="191"/>
      <c r="WRO47" s="191"/>
      <c r="WRP47" s="191"/>
      <c r="WRQ47" s="191"/>
      <c r="WRR47" s="191"/>
      <c r="WRS47" s="191"/>
      <c r="WRT47" s="191"/>
      <c r="WRU47" s="191"/>
      <c r="WRV47" s="191"/>
      <c r="WRW47" s="191"/>
      <c r="WRX47" s="191"/>
      <c r="WRY47" s="191"/>
      <c r="WRZ47" s="191"/>
      <c r="WSA47" s="191"/>
      <c r="WSB47" s="191"/>
      <c r="WSC47" s="191"/>
      <c r="WSD47" s="191"/>
      <c r="WSE47" s="191"/>
      <c r="WSF47" s="191"/>
      <c r="WSG47" s="191"/>
      <c r="WSH47" s="191"/>
      <c r="WSI47" s="191"/>
      <c r="WSJ47" s="191"/>
      <c r="WSK47" s="191"/>
      <c r="WSL47" s="191"/>
      <c r="WSM47" s="191"/>
      <c r="WSN47" s="191"/>
      <c r="WSO47" s="191"/>
      <c r="WSP47" s="191"/>
      <c r="WSQ47" s="191"/>
      <c r="WSR47" s="191"/>
      <c r="WSS47" s="191"/>
      <c r="WST47" s="191"/>
      <c r="WSU47" s="191"/>
      <c r="WSV47" s="191"/>
      <c r="WSW47" s="191"/>
      <c r="WSX47" s="191"/>
      <c r="WSY47" s="191"/>
      <c r="WSZ47" s="191"/>
      <c r="WTA47" s="191"/>
      <c r="WTB47" s="191"/>
      <c r="WTC47" s="191"/>
      <c r="WTD47" s="191"/>
      <c r="WTE47" s="191"/>
      <c r="WTF47" s="191"/>
      <c r="WTG47" s="191"/>
      <c r="WTH47" s="191"/>
      <c r="WTI47" s="191"/>
      <c r="WTJ47" s="191"/>
      <c r="WTK47" s="191"/>
      <c r="WTL47" s="191"/>
      <c r="WTM47" s="191"/>
      <c r="WTN47" s="191"/>
      <c r="WTO47" s="191"/>
      <c r="WTP47" s="191"/>
      <c r="WTQ47" s="191"/>
      <c r="WTR47" s="191"/>
      <c r="WTS47" s="191"/>
      <c r="WTT47" s="191"/>
      <c r="WTU47" s="191"/>
      <c r="WTV47" s="191"/>
      <c r="WTW47" s="191"/>
      <c r="WTX47" s="191"/>
      <c r="WTY47" s="191"/>
      <c r="WTZ47" s="191"/>
      <c r="WUA47" s="191"/>
      <c r="WUB47" s="191"/>
      <c r="WUC47" s="191"/>
      <c r="WUD47" s="191"/>
      <c r="WUE47" s="191"/>
      <c r="WUF47" s="191"/>
      <c r="WUG47" s="191"/>
      <c r="WUH47" s="191"/>
      <c r="WUI47" s="191"/>
      <c r="WUJ47" s="191"/>
      <c r="WUK47" s="191"/>
      <c r="WUL47" s="191"/>
      <c r="WUM47" s="191"/>
      <c r="WUN47" s="191"/>
      <c r="WUO47" s="191"/>
      <c r="WUP47" s="191"/>
      <c r="WUQ47" s="191"/>
      <c r="WUR47" s="191"/>
      <c r="WUS47" s="191"/>
      <c r="WUT47" s="191"/>
      <c r="WUU47" s="191"/>
      <c r="WUV47" s="191"/>
      <c r="WUW47" s="191"/>
      <c r="WUX47" s="191"/>
      <c r="WUY47" s="191"/>
      <c r="WUZ47" s="191"/>
      <c r="WVA47" s="191"/>
      <c r="WVB47" s="191"/>
      <c r="WVC47" s="191"/>
      <c r="WVD47" s="191"/>
      <c r="WVE47" s="191"/>
      <c r="WVF47" s="191"/>
      <c r="WVG47" s="191"/>
      <c r="WVH47" s="191"/>
      <c r="WVI47" s="191"/>
      <c r="WVJ47" s="191"/>
      <c r="WVK47" s="191"/>
      <c r="WVL47" s="191"/>
      <c r="WVM47" s="191"/>
      <c r="WVN47" s="191"/>
      <c r="WVO47" s="191"/>
      <c r="WVP47" s="191"/>
      <c r="WVQ47" s="191"/>
      <c r="WVR47" s="191"/>
      <c r="WVS47" s="191"/>
      <c r="WVT47" s="191"/>
      <c r="WVU47" s="191"/>
      <c r="WVV47" s="191"/>
      <c r="WVW47" s="191"/>
      <c r="WVX47" s="191"/>
      <c r="WVY47" s="191"/>
      <c r="WVZ47" s="191"/>
      <c r="WWA47" s="191"/>
      <c r="WWB47" s="191"/>
      <c r="WWC47" s="191"/>
      <c r="WWD47" s="191"/>
      <c r="WWE47" s="191"/>
      <c r="WWF47" s="191"/>
      <c r="WWG47" s="191"/>
      <c r="WWH47" s="191"/>
      <c r="WWI47" s="191"/>
      <c r="WWJ47" s="191"/>
      <c r="WWK47" s="191"/>
      <c r="WWL47" s="191"/>
      <c r="WWM47" s="191"/>
    </row>
    <row r="48" spans="21:16159" ht="14.45" customHeight="1" x14ac:dyDescent="0.25"/>
  </sheetData>
  <mergeCells count="9">
    <mergeCell ref="C1:I1"/>
    <mergeCell ref="C2:I2"/>
    <mergeCell ref="C3:I3"/>
    <mergeCell ref="C5:I5"/>
    <mergeCell ref="C7:C9"/>
    <mergeCell ref="D7:E7"/>
    <mergeCell ref="F7:G7"/>
    <mergeCell ref="H7:H8"/>
    <mergeCell ref="I7:I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73E14-86BE-4C3D-ABB1-779012049B71}">
  <dimension ref="B1:K29"/>
  <sheetViews>
    <sheetView showGridLines="0" topLeftCell="A14" zoomScale="80" zoomScaleNormal="80" workbookViewId="0">
      <selection activeCell="C7" sqref="C7:G7"/>
    </sheetView>
  </sheetViews>
  <sheetFormatPr defaultColWidth="8" defaultRowHeight="12.75" x14ac:dyDescent="0.25"/>
  <cols>
    <col min="1" max="2" width="8" style="193"/>
    <col min="3" max="3" width="18.42578125" style="193" customWidth="1"/>
    <col min="4" max="4" width="49.28515625" style="193" customWidth="1"/>
    <col min="5" max="5" width="8.140625" style="193" customWidth="1"/>
    <col min="6" max="6" width="11.140625" style="193" customWidth="1"/>
    <col min="7" max="7" width="29.28515625" style="193" customWidth="1"/>
    <col min="8" max="8" width="22.5703125" style="193" customWidth="1"/>
    <col min="9" max="16384" width="8" style="193"/>
  </cols>
  <sheetData>
    <row r="1" spans="2:11" ht="23.25" x14ac:dyDescent="0.25">
      <c r="C1" s="721" t="s">
        <v>49</v>
      </c>
      <c r="D1" s="722"/>
      <c r="E1" s="722"/>
      <c r="F1" s="722"/>
      <c r="G1" s="722"/>
      <c r="H1" s="722"/>
      <c r="I1" s="194"/>
      <c r="J1" s="194"/>
      <c r="K1" s="194"/>
    </row>
    <row r="2" spans="2:11" ht="18.75" x14ac:dyDescent="0.25">
      <c r="C2" s="723" t="s">
        <v>50</v>
      </c>
      <c r="D2" s="724"/>
      <c r="E2" s="724"/>
      <c r="F2" s="724"/>
      <c r="G2" s="724"/>
      <c r="H2" s="724"/>
      <c r="I2" s="154"/>
      <c r="J2" s="154"/>
      <c r="K2" s="154"/>
    </row>
    <row r="3" spans="2:11" ht="15.75" customHeight="1" x14ac:dyDescent="0.25">
      <c r="C3" s="725" t="s">
        <v>51</v>
      </c>
      <c r="D3" s="726"/>
      <c r="E3" s="726"/>
      <c r="F3" s="726"/>
      <c r="G3" s="726"/>
      <c r="H3" s="726"/>
      <c r="I3" s="33"/>
      <c r="J3" s="33"/>
      <c r="K3" s="33"/>
    </row>
    <row r="7" spans="2:11" ht="18.75" x14ac:dyDescent="0.3">
      <c r="C7" s="771" t="s">
        <v>3050</v>
      </c>
      <c r="D7" s="771"/>
      <c r="E7" s="771"/>
      <c r="F7" s="771"/>
      <c r="G7" s="771"/>
      <c r="H7" s="195"/>
    </row>
    <row r="8" spans="2:11" ht="18.75" x14ac:dyDescent="0.3">
      <c r="C8" s="771">
        <v>2023</v>
      </c>
      <c r="D8" s="771"/>
      <c r="E8" s="771"/>
      <c r="F8" s="771"/>
      <c r="G8" s="771"/>
      <c r="H8" s="195"/>
    </row>
    <row r="9" spans="2:11" ht="19.5" customHeight="1" thickBot="1" x14ac:dyDescent="0.3">
      <c r="C9" s="770" t="s">
        <v>194</v>
      </c>
      <c r="D9" s="770"/>
      <c r="E9" s="770"/>
      <c r="F9" s="770"/>
      <c r="G9" s="770"/>
      <c r="H9"/>
      <c r="I9"/>
    </row>
    <row r="10" spans="2:11" ht="59.25" customHeight="1" thickBot="1" x14ac:dyDescent="0.3">
      <c r="C10" s="196" t="s">
        <v>108</v>
      </c>
      <c r="D10" s="197" t="s">
        <v>195</v>
      </c>
      <c r="E10" s="776" t="s">
        <v>196</v>
      </c>
      <c r="F10" s="777"/>
      <c r="G10" s="198" t="s">
        <v>197</v>
      </c>
      <c r="H10"/>
    </row>
    <row r="11" spans="2:11" ht="60.75" thickBot="1" x14ac:dyDescent="0.3">
      <c r="B11" s="199"/>
      <c r="C11" s="200" t="s">
        <v>198</v>
      </c>
      <c r="D11" s="201" t="s">
        <v>199</v>
      </c>
      <c r="E11" s="778" t="s">
        <v>200</v>
      </c>
      <c r="F11" s="779"/>
      <c r="G11" s="203" t="s">
        <v>201</v>
      </c>
      <c r="H11"/>
    </row>
    <row r="12" spans="2:11" ht="135.75" thickBot="1" x14ac:dyDescent="0.3">
      <c r="B12" s="199"/>
      <c r="C12" s="204" t="s">
        <v>202</v>
      </c>
      <c r="D12" s="205" t="s">
        <v>203</v>
      </c>
      <c r="E12" s="778" t="s">
        <v>204</v>
      </c>
      <c r="F12" s="779"/>
      <c r="G12" s="206" t="s">
        <v>205</v>
      </c>
    </row>
    <row r="13" spans="2:11" ht="75.75" thickBot="1" x14ac:dyDescent="0.3">
      <c r="B13" s="199"/>
      <c r="C13" s="207" t="s">
        <v>206</v>
      </c>
      <c r="D13" s="202" t="s">
        <v>207</v>
      </c>
      <c r="E13" s="778" t="s">
        <v>204</v>
      </c>
      <c r="F13" s="779"/>
      <c r="G13" s="208" t="s">
        <v>208</v>
      </c>
    </row>
    <row r="14" spans="2:11" ht="79.5" customHeight="1" thickBot="1" x14ac:dyDescent="0.3">
      <c r="B14" s="199"/>
      <c r="C14" s="206" t="s">
        <v>209</v>
      </c>
      <c r="D14" s="204" t="s">
        <v>210</v>
      </c>
      <c r="E14" s="778" t="s">
        <v>204</v>
      </c>
      <c r="F14" s="779"/>
      <c r="G14" s="209" t="s">
        <v>211</v>
      </c>
    </row>
    <row r="15" spans="2:11" ht="104.25" customHeight="1" thickBot="1" x14ac:dyDescent="0.3">
      <c r="C15" s="210" t="s">
        <v>212</v>
      </c>
      <c r="D15" s="211" t="s">
        <v>213</v>
      </c>
      <c r="E15" s="772" t="s">
        <v>204</v>
      </c>
      <c r="F15" s="773"/>
      <c r="G15" s="208" t="s">
        <v>211</v>
      </c>
    </row>
    <row r="16" spans="2:11" ht="90.75" customHeight="1" thickBot="1" x14ac:dyDescent="0.3">
      <c r="B16" s="199"/>
      <c r="C16" s="208" t="s">
        <v>214</v>
      </c>
      <c r="D16" s="212" t="s">
        <v>215</v>
      </c>
      <c r="E16" s="772" t="s">
        <v>204</v>
      </c>
      <c r="F16" s="773"/>
      <c r="G16" s="209" t="s">
        <v>211</v>
      </c>
    </row>
    <row r="17" spans="2:7" ht="60.75" thickBot="1" x14ac:dyDescent="0.3">
      <c r="B17" s="199"/>
      <c r="C17" s="213" t="s">
        <v>216</v>
      </c>
      <c r="D17" s="214" t="s">
        <v>217</v>
      </c>
      <c r="E17" s="772" t="s">
        <v>218</v>
      </c>
      <c r="F17" s="773"/>
      <c r="G17" s="208" t="s">
        <v>211</v>
      </c>
    </row>
    <row r="18" spans="2:7" ht="153.75" customHeight="1" thickBot="1" x14ac:dyDescent="0.3">
      <c r="C18" s="212" t="s">
        <v>219</v>
      </c>
      <c r="D18" s="211" t="s">
        <v>220</v>
      </c>
      <c r="E18" s="774" t="s">
        <v>221</v>
      </c>
      <c r="F18" s="775"/>
      <c r="G18" s="208" t="s">
        <v>211</v>
      </c>
    </row>
    <row r="19" spans="2:7" ht="16.5" customHeight="1" x14ac:dyDescent="0.2">
      <c r="C19" s="215" t="s">
        <v>222</v>
      </c>
      <c r="G19" s="216"/>
    </row>
    <row r="20" spans="2:7" ht="16.5" customHeight="1" x14ac:dyDescent="0.2">
      <c r="C20" s="215" t="s">
        <v>223</v>
      </c>
      <c r="G20" s="216"/>
    </row>
    <row r="21" spans="2:7" ht="16.5" customHeight="1" x14ac:dyDescent="0.2">
      <c r="G21" s="216"/>
    </row>
    <row r="22" spans="2:7" ht="16.5" customHeight="1" x14ac:dyDescent="0.2">
      <c r="G22" s="216"/>
    </row>
    <row r="23" spans="2:7" ht="16.5" customHeight="1" x14ac:dyDescent="0.2">
      <c r="G23" s="216"/>
    </row>
    <row r="24" spans="2:7" ht="16.5" customHeight="1" x14ac:dyDescent="0.2">
      <c r="G24" s="216"/>
    </row>
    <row r="25" spans="2:7" ht="16.5" customHeight="1" x14ac:dyDescent="0.2">
      <c r="G25" s="216"/>
    </row>
    <row r="26" spans="2:7" ht="16.5" customHeight="1" x14ac:dyDescent="0.2">
      <c r="G26" s="216"/>
    </row>
    <row r="27" spans="2:7" ht="16.5" customHeight="1" x14ac:dyDescent="0.2">
      <c r="G27" s="216"/>
    </row>
    <row r="28" spans="2:7" ht="16.5" customHeight="1" x14ac:dyDescent="0.2">
      <c r="G28" s="216"/>
    </row>
    <row r="29" spans="2:7" ht="16.5" customHeight="1" x14ac:dyDescent="0.2">
      <c r="G29" s="216"/>
    </row>
  </sheetData>
  <mergeCells count="15">
    <mergeCell ref="E16:F16"/>
    <mergeCell ref="E17:F17"/>
    <mergeCell ref="E18:F18"/>
    <mergeCell ref="E10:F10"/>
    <mergeCell ref="E11:F11"/>
    <mergeCell ref="E12:F12"/>
    <mergeCell ref="E13:F13"/>
    <mergeCell ref="E14:F14"/>
    <mergeCell ref="E15:F15"/>
    <mergeCell ref="C9:G9"/>
    <mergeCell ref="C1:H1"/>
    <mergeCell ref="C2:H2"/>
    <mergeCell ref="C3:H3"/>
    <mergeCell ref="C7:G7"/>
    <mergeCell ref="C8:G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F0C9F-9E92-43B5-944F-759EFA0E18D8}">
  <dimension ref="A1:R55"/>
  <sheetViews>
    <sheetView showGridLines="0" topLeftCell="A31" zoomScale="70" zoomScaleNormal="70" workbookViewId="0">
      <selection activeCell="B47" sqref="B47:I47"/>
    </sheetView>
  </sheetViews>
  <sheetFormatPr defaultColWidth="11.42578125" defaultRowHeight="15" customHeight="1" x14ac:dyDescent="0.25"/>
  <cols>
    <col min="1" max="1" width="11.42578125" customWidth="1"/>
    <col min="2" max="2" width="20" customWidth="1"/>
    <col min="3" max="3" width="32.85546875" customWidth="1"/>
    <col min="4" max="4" width="20.7109375" bestFit="1" customWidth="1"/>
    <col min="5" max="5" width="22" customWidth="1"/>
    <col min="6" max="6" width="20" bestFit="1" customWidth="1"/>
    <col min="7" max="7" width="15.28515625" customWidth="1"/>
    <col min="8" max="8" width="15.5703125" bestFit="1" customWidth="1"/>
    <col min="9" max="9" width="26.42578125" bestFit="1" customWidth="1"/>
    <col min="10" max="10" width="26.28515625" style="28" customWidth="1"/>
    <col min="11" max="11" width="26.7109375" customWidth="1"/>
    <col min="12" max="12" width="21.140625" customWidth="1"/>
    <col min="13" max="13" width="22.140625" style="28" bestFit="1" customWidth="1"/>
    <col min="14" max="14" width="18.85546875" bestFit="1" customWidth="1"/>
    <col min="15" max="15" width="17.85546875" bestFit="1" customWidth="1"/>
    <col min="16" max="16" width="21.42578125" customWidth="1"/>
  </cols>
  <sheetData>
    <row r="1" spans="1:17" ht="23.25" customHeight="1" x14ac:dyDescent="0.25">
      <c r="B1" s="781" t="s">
        <v>49</v>
      </c>
      <c r="C1" s="782"/>
      <c r="D1" s="782"/>
      <c r="E1" s="782"/>
      <c r="F1" s="782"/>
      <c r="G1" s="782"/>
      <c r="H1" s="782"/>
      <c r="I1" s="782"/>
      <c r="J1" s="217"/>
    </row>
    <row r="2" spans="1:17" ht="18.75" customHeight="1" x14ac:dyDescent="0.25">
      <c r="B2" s="723" t="s">
        <v>50</v>
      </c>
      <c r="C2" s="724"/>
      <c r="D2" s="724"/>
      <c r="E2" s="724"/>
      <c r="F2" s="724"/>
      <c r="G2" s="724"/>
      <c r="H2" s="724"/>
      <c r="I2" s="724"/>
      <c r="J2" s="154"/>
    </row>
    <row r="3" spans="1:17" ht="15.75" customHeight="1" x14ac:dyDescent="0.25">
      <c r="B3" s="759" t="s">
        <v>51</v>
      </c>
      <c r="C3" s="740"/>
      <c r="D3" s="740"/>
      <c r="E3" s="740"/>
      <c r="F3" s="740"/>
      <c r="G3" s="740"/>
      <c r="H3" s="740"/>
      <c r="I3" s="740"/>
      <c r="J3" s="33"/>
      <c r="K3" s="33"/>
      <c r="L3" s="33"/>
      <c r="M3" s="33"/>
    </row>
    <row r="4" spans="1:17" ht="15.75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</row>
    <row r="5" spans="1:17" ht="18.75" x14ac:dyDescent="0.3">
      <c r="B5" s="771" t="s">
        <v>224</v>
      </c>
      <c r="C5" s="771"/>
      <c r="D5" s="771"/>
      <c r="E5" s="771"/>
      <c r="F5" s="771"/>
      <c r="G5" s="771"/>
      <c r="H5" s="771"/>
      <c r="I5" s="771"/>
      <c r="J5" s="195"/>
    </row>
    <row r="6" spans="1:17" ht="18.75" x14ac:dyDescent="0.3">
      <c r="B6" s="771">
        <v>2023</v>
      </c>
      <c r="C6" s="771"/>
      <c r="D6" s="771"/>
      <c r="E6" s="771"/>
      <c r="F6" s="771"/>
      <c r="G6" s="771"/>
      <c r="H6" s="771"/>
      <c r="I6" s="771"/>
      <c r="J6" s="195"/>
    </row>
    <row r="7" spans="1:17" ht="19.5" thickBot="1" x14ac:dyDescent="0.35">
      <c r="B7" s="780" t="s">
        <v>141</v>
      </c>
      <c r="C7" s="780"/>
      <c r="D7" s="780"/>
      <c r="E7" s="780"/>
      <c r="F7" s="780"/>
      <c r="G7" s="780"/>
      <c r="H7" s="780"/>
      <c r="I7" s="780"/>
      <c r="J7" s="218"/>
    </row>
    <row r="8" spans="1:17" ht="16.5" thickBot="1" x14ac:dyDescent="0.3">
      <c r="A8" s="219"/>
      <c r="B8" s="784" t="s">
        <v>225</v>
      </c>
      <c r="C8" s="787" t="s">
        <v>226</v>
      </c>
      <c r="D8" s="790" t="s">
        <v>227</v>
      </c>
      <c r="E8" s="791"/>
      <c r="F8" s="791"/>
      <c r="G8" s="791"/>
      <c r="H8" s="792"/>
      <c r="I8" s="793" t="s">
        <v>228</v>
      </c>
      <c r="J8" s="220"/>
    </row>
    <row r="9" spans="1:17" ht="99.75" customHeight="1" thickBot="1" x14ac:dyDescent="0.3">
      <c r="B9" s="785"/>
      <c r="C9" s="788"/>
      <c r="D9" s="221" t="s">
        <v>53</v>
      </c>
      <c r="E9" s="221" t="s">
        <v>229</v>
      </c>
      <c r="F9" s="221" t="s">
        <v>55</v>
      </c>
      <c r="G9" s="222" t="s">
        <v>110</v>
      </c>
      <c r="H9" s="221" t="s">
        <v>57</v>
      </c>
      <c r="I9" s="794"/>
      <c r="J9" s="223"/>
    </row>
    <row r="10" spans="1:17" ht="15.75" thickBot="1" x14ac:dyDescent="0.3">
      <c r="B10" s="786"/>
      <c r="C10" s="789"/>
      <c r="D10" s="221">
        <v>1</v>
      </c>
      <c r="E10" s="221">
        <v>2</v>
      </c>
      <c r="F10" s="224">
        <v>3</v>
      </c>
      <c r="G10" s="221">
        <v>4</v>
      </c>
      <c r="H10" s="224">
        <v>5</v>
      </c>
      <c r="I10" s="225">
        <v>6</v>
      </c>
      <c r="J10" s="226"/>
    </row>
    <row r="11" spans="1:17" ht="16.5" thickBot="1" x14ac:dyDescent="0.3">
      <c r="B11" s="795" t="s">
        <v>230</v>
      </c>
      <c r="C11" s="227" t="s">
        <v>53</v>
      </c>
      <c r="D11" s="228">
        <v>0</v>
      </c>
      <c r="E11" s="229">
        <v>0</v>
      </c>
      <c r="F11" s="229">
        <v>0</v>
      </c>
      <c r="G11" s="229">
        <v>0</v>
      </c>
      <c r="H11" s="230">
        <v>4776130695.6600027</v>
      </c>
      <c r="I11" s="231">
        <f>SUM(D11:H11)</f>
        <v>4776130695.6600027</v>
      </c>
      <c r="J11" s="226"/>
      <c r="P11" t="s">
        <v>231</v>
      </c>
      <c r="Q11" t="s">
        <v>232</v>
      </c>
    </row>
    <row r="12" spans="1:17" ht="45.75" thickBot="1" x14ac:dyDescent="0.3">
      <c r="B12" s="796"/>
      <c r="C12" s="232" t="s">
        <v>229</v>
      </c>
      <c r="D12" s="233">
        <v>0</v>
      </c>
      <c r="E12" s="234">
        <v>0</v>
      </c>
      <c r="F12" s="233">
        <v>0</v>
      </c>
      <c r="G12" s="233">
        <v>0</v>
      </c>
      <c r="H12" s="235">
        <v>1066306848.4400002</v>
      </c>
      <c r="I12" s="236">
        <f t="shared" ref="I12:I15" si="0">SUM(D12:H12)</f>
        <v>1066306848.4400002</v>
      </c>
      <c r="J12" s="226"/>
      <c r="O12" t="s">
        <v>233</v>
      </c>
      <c r="P12">
        <v>246494087695.60999</v>
      </c>
      <c r="Q12" s="81">
        <v>167360609886.13</v>
      </c>
    </row>
    <row r="13" spans="1:17" ht="30.75" thickBot="1" x14ac:dyDescent="0.3">
      <c r="B13" s="796"/>
      <c r="C13" s="232" t="s">
        <v>55</v>
      </c>
      <c r="D13" s="233">
        <v>0</v>
      </c>
      <c r="E13" s="233">
        <v>0</v>
      </c>
      <c r="F13" s="234">
        <v>0</v>
      </c>
      <c r="G13" s="233">
        <v>0</v>
      </c>
      <c r="H13" s="235">
        <v>40066541.909999996</v>
      </c>
      <c r="I13" s="236">
        <f t="shared" si="0"/>
        <v>40066541.909999996</v>
      </c>
      <c r="J13" s="226"/>
      <c r="O13" t="s">
        <v>234</v>
      </c>
      <c r="P13">
        <v>34369889946.919998</v>
      </c>
      <c r="Q13" s="81">
        <v>37932079609.289993</v>
      </c>
    </row>
    <row r="14" spans="1:17" ht="16.5" thickBot="1" x14ac:dyDescent="0.3">
      <c r="B14" s="796"/>
      <c r="C14" s="237" t="s">
        <v>110</v>
      </c>
      <c r="D14" s="233">
        <v>0</v>
      </c>
      <c r="E14" s="233">
        <v>0</v>
      </c>
      <c r="F14" s="233">
        <v>0</v>
      </c>
      <c r="G14" s="234">
        <v>0</v>
      </c>
      <c r="H14" s="235">
        <v>543086573.13999999</v>
      </c>
      <c r="I14" s="236">
        <f t="shared" si="0"/>
        <v>543086573.13999999</v>
      </c>
      <c r="J14" s="226"/>
      <c r="O14" t="s">
        <v>235</v>
      </c>
      <c r="P14">
        <v>10112304154.139999</v>
      </c>
      <c r="Q14" s="81">
        <v>9549291494.4700031</v>
      </c>
    </row>
    <row r="15" spans="1:17" ht="30.75" thickBot="1" x14ac:dyDescent="0.3">
      <c r="B15" s="796"/>
      <c r="C15" s="238" t="s">
        <v>57</v>
      </c>
      <c r="D15" s="239">
        <v>0</v>
      </c>
      <c r="E15" s="239">
        <v>0</v>
      </c>
      <c r="F15" s="239">
        <v>0</v>
      </c>
      <c r="G15" s="239">
        <v>0</v>
      </c>
      <c r="H15" s="240">
        <v>3123700835.3199997</v>
      </c>
      <c r="I15" s="241">
        <f t="shared" si="0"/>
        <v>3123700835.3199997</v>
      </c>
      <c r="J15" s="242"/>
      <c r="K15" s="242" t="s">
        <v>236</v>
      </c>
      <c r="L15">
        <f>SUM(P12:P16)</f>
        <v>293724777508.37</v>
      </c>
      <c r="M15"/>
      <c r="O15" t="s">
        <v>237</v>
      </c>
      <c r="P15">
        <v>2248495711.6999998</v>
      </c>
      <c r="Q15" s="81">
        <v>1998018396.24</v>
      </c>
    </row>
    <row r="16" spans="1:17" ht="16.5" thickBot="1" x14ac:dyDescent="0.3">
      <c r="B16" s="796"/>
      <c r="C16" s="243" t="s">
        <v>236</v>
      </c>
      <c r="D16" s="244"/>
      <c r="E16" s="245"/>
      <c r="F16" s="244"/>
      <c r="G16" s="244"/>
      <c r="H16" s="245">
        <f>+SUM(H11:H15)</f>
        <v>9549291494.4700031</v>
      </c>
      <c r="I16" s="246">
        <f>+SUM(I11:I15)</f>
        <v>9549291494.4700031</v>
      </c>
      <c r="J16" s="247">
        <v>10112304154.139999</v>
      </c>
      <c r="K16" s="248">
        <f>(I16-J16)/J16</f>
        <v>-5.5676001343323685E-2</v>
      </c>
      <c r="L16" s="249">
        <f>I16-J16</f>
        <v>-563012659.66999626</v>
      </c>
      <c r="M16" s="183">
        <f>I16/J16</f>
        <v>0.94432399865667627</v>
      </c>
      <c r="O16" t="s">
        <v>238</v>
      </c>
      <c r="P16">
        <v>500000000</v>
      </c>
      <c r="Q16" s="81">
        <v>0</v>
      </c>
    </row>
    <row r="17" spans="2:18" ht="16.5" thickBot="1" x14ac:dyDescent="0.3">
      <c r="B17" s="797" t="s">
        <v>239</v>
      </c>
      <c r="C17" s="250" t="s">
        <v>53</v>
      </c>
      <c r="D17" s="234">
        <v>0</v>
      </c>
      <c r="E17" s="251">
        <v>94292123209.339996</v>
      </c>
      <c r="F17" s="251">
        <v>19413247522.18</v>
      </c>
      <c r="G17" s="252">
        <v>14537707358.440001</v>
      </c>
      <c r="H17" s="251">
        <v>39117531796.169998</v>
      </c>
      <c r="I17" s="236">
        <f>SUM(D17:H17)</f>
        <v>167360609886.13</v>
      </c>
      <c r="J17" s="247">
        <v>9660403875.4399986</v>
      </c>
      <c r="K17" s="248">
        <f>(I16-J17)/J17</f>
        <v>-1.1501835989743721E-2</v>
      </c>
      <c r="L17" s="249">
        <f>I16-J17</f>
        <v>-111112380.9699955</v>
      </c>
      <c r="M17" s="183">
        <f>I16/J17</f>
        <v>0.98849816401025625</v>
      </c>
    </row>
    <row r="18" spans="2:18" ht="31.5" customHeight="1" thickBot="1" x14ac:dyDescent="0.3">
      <c r="B18" s="798"/>
      <c r="C18" s="253" t="s">
        <v>229</v>
      </c>
      <c r="D18" s="239">
        <v>0</v>
      </c>
      <c r="E18" s="240">
        <v>0</v>
      </c>
      <c r="F18" s="254">
        <v>0</v>
      </c>
      <c r="G18" s="239">
        <v>0</v>
      </c>
      <c r="H18" s="255">
        <v>0</v>
      </c>
      <c r="I18" s="241">
        <f t="shared" ref="I18:I21" si="1">SUM(D18:H18)</f>
        <v>0</v>
      </c>
      <c r="K18" s="242">
        <v>6820019259995.71</v>
      </c>
      <c r="M18" s="183"/>
    </row>
    <row r="19" spans="2:18" ht="30.75" thickBot="1" x14ac:dyDescent="0.3">
      <c r="B19" s="798"/>
      <c r="C19" s="250" t="s">
        <v>55</v>
      </c>
      <c r="D19" s="233">
        <v>0</v>
      </c>
      <c r="E19" s="233">
        <v>0</v>
      </c>
      <c r="F19" s="234">
        <v>0</v>
      </c>
      <c r="G19" s="233">
        <v>0</v>
      </c>
      <c r="H19" s="256">
        <v>0</v>
      </c>
      <c r="I19" s="236">
        <f t="shared" si="1"/>
        <v>0</v>
      </c>
      <c r="K19" s="257"/>
      <c r="M19" s="183"/>
    </row>
    <row r="20" spans="2:18" ht="16.5" thickBot="1" x14ac:dyDescent="0.3">
      <c r="B20" s="798"/>
      <c r="C20" s="250" t="s">
        <v>110</v>
      </c>
      <c r="D20" s="233">
        <v>0</v>
      </c>
      <c r="E20" s="233">
        <v>0</v>
      </c>
      <c r="F20" s="233">
        <v>0</v>
      </c>
      <c r="G20" s="234">
        <v>0</v>
      </c>
      <c r="H20" s="256">
        <v>0</v>
      </c>
      <c r="I20" s="236">
        <f t="shared" si="1"/>
        <v>0</v>
      </c>
      <c r="M20" s="258"/>
    </row>
    <row r="21" spans="2:18" ht="30.75" thickBot="1" x14ac:dyDescent="0.3">
      <c r="B21" s="798"/>
      <c r="C21" s="253" t="s">
        <v>57</v>
      </c>
      <c r="D21" s="259">
        <v>0</v>
      </c>
      <c r="E21" s="259">
        <v>0</v>
      </c>
      <c r="F21" s="259">
        <v>0</v>
      </c>
      <c r="G21" s="259">
        <v>0</v>
      </c>
      <c r="H21" s="260">
        <v>0</v>
      </c>
      <c r="I21" s="261">
        <f t="shared" si="1"/>
        <v>0</v>
      </c>
      <c r="J21" s="226"/>
      <c r="M21" s="258"/>
    </row>
    <row r="22" spans="2:18" ht="16.5" thickBot="1" x14ac:dyDescent="0.3">
      <c r="B22" s="799"/>
      <c r="C22" s="262" t="s">
        <v>236</v>
      </c>
      <c r="D22" s="263"/>
      <c r="E22" s="264">
        <f>+SUM(E17:E21)</f>
        <v>94292123209.339996</v>
      </c>
      <c r="F22" s="264">
        <f>+SUM(F17:F21)</f>
        <v>19413247522.18</v>
      </c>
      <c r="G22" s="264">
        <f>+SUM(G17:G21)</f>
        <v>14537707358.440001</v>
      </c>
      <c r="H22" s="264">
        <f>+SUM(H17:H21)</f>
        <v>39117531796.169998</v>
      </c>
      <c r="I22" s="265">
        <f>+SUM(I17:I21)</f>
        <v>167360609886.13</v>
      </c>
      <c r="J22" s="247">
        <v>246494087695.60999</v>
      </c>
      <c r="K22" s="248">
        <f>(I22-J22)/J22</f>
        <v>-0.32103600759463302</v>
      </c>
      <c r="L22" s="249">
        <f>I22-J22</f>
        <v>-79133477809.47998</v>
      </c>
      <c r="M22" s="183">
        <f>I22/J22</f>
        <v>0.67896399240536698</v>
      </c>
      <c r="R22" s="266"/>
    </row>
    <row r="23" spans="2:18" ht="16.5" thickBot="1" x14ac:dyDescent="0.3">
      <c r="B23" s="796" t="s">
        <v>240</v>
      </c>
      <c r="C23" s="267" t="s">
        <v>53</v>
      </c>
      <c r="D23" s="240">
        <v>0</v>
      </c>
      <c r="E23" s="268">
        <v>13998856750.4</v>
      </c>
      <c r="F23" s="269">
        <v>0</v>
      </c>
      <c r="G23" s="239">
        <v>8249164935.1599998</v>
      </c>
      <c r="H23" s="268">
        <v>15684057923.73</v>
      </c>
      <c r="I23" s="241">
        <f>SUM(D23:H23)</f>
        <v>37932079609.289993</v>
      </c>
      <c r="J23" s="247">
        <v>213012890147.47003</v>
      </c>
      <c r="K23" s="248">
        <f>(I22-J23)/J23</f>
        <v>-0.21431698443101116</v>
      </c>
      <c r="L23" s="249">
        <f>I22-J23</f>
        <v>-45652280261.340027</v>
      </c>
      <c r="M23" s="183">
        <f>I22/J23</f>
        <v>0.78568301556898879</v>
      </c>
    </row>
    <row r="24" spans="2:18" ht="45.75" thickBot="1" x14ac:dyDescent="0.3">
      <c r="B24" s="796"/>
      <c r="C24" s="267" t="s">
        <v>229</v>
      </c>
      <c r="D24" s="239">
        <v>0</v>
      </c>
      <c r="E24" s="240">
        <v>0</v>
      </c>
      <c r="F24" s="239">
        <v>0</v>
      </c>
      <c r="G24" s="239">
        <v>0</v>
      </c>
      <c r="H24" s="255">
        <v>0</v>
      </c>
      <c r="I24" s="241">
        <f t="shared" ref="I24:I27" si="2">SUM(D24:H24)</f>
        <v>0</v>
      </c>
      <c r="K24" s="248"/>
      <c r="M24" s="258"/>
    </row>
    <row r="25" spans="2:18" ht="30.75" thickBot="1" x14ac:dyDescent="0.3">
      <c r="B25" s="796"/>
      <c r="C25" s="270" t="s">
        <v>55</v>
      </c>
      <c r="D25" s="259">
        <v>0</v>
      </c>
      <c r="E25" s="259">
        <v>0</v>
      </c>
      <c r="F25" s="260">
        <v>0</v>
      </c>
      <c r="G25" s="259">
        <v>0</v>
      </c>
      <c r="H25" s="271">
        <v>0</v>
      </c>
      <c r="I25" s="261">
        <f t="shared" si="2"/>
        <v>0</v>
      </c>
      <c r="K25" s="248"/>
      <c r="M25" s="258"/>
    </row>
    <row r="26" spans="2:18" ht="16.5" thickBot="1" x14ac:dyDescent="0.3">
      <c r="B26" s="796"/>
      <c r="C26" s="272" t="s">
        <v>110</v>
      </c>
      <c r="D26" s="273">
        <v>0</v>
      </c>
      <c r="E26" s="273">
        <v>0</v>
      </c>
      <c r="F26" s="273">
        <v>0</v>
      </c>
      <c r="G26" s="274">
        <v>0</v>
      </c>
      <c r="H26" s="275">
        <v>0</v>
      </c>
      <c r="I26" s="276">
        <f t="shared" si="2"/>
        <v>0</v>
      </c>
      <c r="J26" s="257"/>
      <c r="K26" s="257"/>
      <c r="M26" s="258"/>
    </row>
    <row r="27" spans="2:18" ht="30.75" thickBot="1" x14ac:dyDescent="0.3">
      <c r="B27" s="796"/>
      <c r="C27" s="277" t="s">
        <v>57</v>
      </c>
      <c r="D27" s="233">
        <v>0</v>
      </c>
      <c r="E27" s="233">
        <v>0</v>
      </c>
      <c r="F27" s="233">
        <v>0</v>
      </c>
      <c r="G27" s="233">
        <v>0</v>
      </c>
      <c r="H27" s="234">
        <v>0</v>
      </c>
      <c r="I27" s="236">
        <f t="shared" si="2"/>
        <v>0</v>
      </c>
      <c r="J27" s="226"/>
      <c r="M27" s="183"/>
    </row>
    <row r="28" spans="2:18" ht="16.5" thickBot="1" x14ac:dyDescent="0.3">
      <c r="B28" s="796"/>
      <c r="C28" s="278" t="s">
        <v>236</v>
      </c>
      <c r="D28" s="279"/>
      <c r="E28" s="280">
        <f>+E23</f>
        <v>13998856750.4</v>
      </c>
      <c r="F28" s="280">
        <f>F25</f>
        <v>0</v>
      </c>
      <c r="G28" s="280">
        <f>+G23</f>
        <v>8249164935.1599998</v>
      </c>
      <c r="H28" s="280">
        <f>+H23</f>
        <v>15684057923.73</v>
      </c>
      <c r="I28" s="281">
        <f>+SUM(I23:I27)</f>
        <v>37932079609.289993</v>
      </c>
      <c r="J28" s="282">
        <v>34369889946.919998</v>
      </c>
      <c r="K28" s="248">
        <f>(I28-J28)/J28</f>
        <v>0.10364274275743542</v>
      </c>
      <c r="L28" s="249">
        <f>I28-J28</f>
        <v>3562189662.3699951</v>
      </c>
      <c r="M28" s="183">
        <f>I28/J28</f>
        <v>1.1036427427574353</v>
      </c>
    </row>
    <row r="29" spans="2:18" ht="16.5" thickBot="1" x14ac:dyDescent="0.3">
      <c r="B29" s="797" t="s">
        <v>238</v>
      </c>
      <c r="C29" s="283" t="s">
        <v>53</v>
      </c>
      <c r="D29" s="284">
        <v>0</v>
      </c>
      <c r="E29" s="285"/>
      <c r="F29" s="285">
        <v>0</v>
      </c>
      <c r="G29" s="285">
        <v>0</v>
      </c>
      <c r="H29" s="285">
        <v>0</v>
      </c>
      <c r="I29" s="261">
        <f>SUM(D29:H29)</f>
        <v>0</v>
      </c>
      <c r="J29" s="282">
        <v>40183820599.869995</v>
      </c>
      <c r="K29" s="248">
        <f>(I28-J29)/J29</f>
        <v>-5.6036010438173391E-2</v>
      </c>
      <c r="L29" s="249">
        <f>I28-J29</f>
        <v>-2251740990.5800018</v>
      </c>
      <c r="M29" s="183">
        <f>I28/J29</f>
        <v>0.94396398956182659</v>
      </c>
      <c r="N29" s="183"/>
    </row>
    <row r="30" spans="2:18" ht="45.75" thickBot="1" x14ac:dyDescent="0.3">
      <c r="B30" s="798"/>
      <c r="C30" s="286" t="s">
        <v>229</v>
      </c>
      <c r="D30" s="233">
        <v>0</v>
      </c>
      <c r="E30" s="234">
        <v>0</v>
      </c>
      <c r="F30" s="233">
        <v>0</v>
      </c>
      <c r="G30" s="233">
        <v>0</v>
      </c>
      <c r="H30" s="256">
        <v>0</v>
      </c>
      <c r="I30" s="236">
        <f t="shared" ref="I30:I33" si="3">SUM(D30:H30)</f>
        <v>0</v>
      </c>
      <c r="K30" s="81"/>
      <c r="L30" s="226"/>
      <c r="M30" s="248"/>
      <c r="N30" s="183"/>
      <c r="O30" s="81"/>
      <c r="P30" s="81"/>
    </row>
    <row r="31" spans="2:18" ht="30.75" thickBot="1" x14ac:dyDescent="0.3">
      <c r="B31" s="798"/>
      <c r="C31" s="253" t="s">
        <v>55</v>
      </c>
      <c r="D31" s="259">
        <v>0</v>
      </c>
      <c r="E31" s="259">
        <v>0</v>
      </c>
      <c r="F31" s="260">
        <v>0</v>
      </c>
      <c r="G31" s="259">
        <v>0</v>
      </c>
      <c r="H31" s="271">
        <v>0</v>
      </c>
      <c r="I31" s="261">
        <f t="shared" si="3"/>
        <v>0</v>
      </c>
      <c r="J31" s="248"/>
      <c r="K31" s="248"/>
      <c r="M31" s="183"/>
      <c r="N31" s="81"/>
      <c r="O31" s="183"/>
      <c r="P31" s="81"/>
    </row>
    <row r="32" spans="2:18" ht="16.5" thickBot="1" x14ac:dyDescent="0.3">
      <c r="B32" s="798"/>
      <c r="C32" s="286" t="s">
        <v>110</v>
      </c>
      <c r="D32" s="233">
        <v>0</v>
      </c>
      <c r="E32" s="233">
        <v>0</v>
      </c>
      <c r="F32" s="233">
        <v>0</v>
      </c>
      <c r="G32" s="234">
        <v>0</v>
      </c>
      <c r="H32" s="256">
        <v>0</v>
      </c>
      <c r="I32" s="236">
        <f t="shared" si="3"/>
        <v>0</v>
      </c>
      <c r="J32" s="248"/>
      <c r="K32" s="248"/>
      <c r="M32" s="183"/>
      <c r="N32" s="81"/>
      <c r="O32" s="183"/>
      <c r="P32" s="81"/>
    </row>
    <row r="33" spans="2:14" ht="30.75" thickBot="1" x14ac:dyDescent="0.3">
      <c r="B33" s="798"/>
      <c r="C33" s="253" t="s">
        <v>57</v>
      </c>
      <c r="D33" s="259">
        <v>0</v>
      </c>
      <c r="E33" s="259">
        <v>0</v>
      </c>
      <c r="F33" s="259">
        <v>0</v>
      </c>
      <c r="G33" s="259">
        <v>0</v>
      </c>
      <c r="H33" s="260">
        <v>0</v>
      </c>
      <c r="I33" s="261">
        <f t="shared" si="3"/>
        <v>0</v>
      </c>
      <c r="K33" s="257"/>
      <c r="M33" s="183"/>
    </row>
    <row r="34" spans="2:14" ht="16.5" thickBot="1" x14ac:dyDescent="0.3">
      <c r="B34" s="799"/>
      <c r="C34" s="262" t="s">
        <v>236</v>
      </c>
      <c r="D34" s="263">
        <v>0</v>
      </c>
      <c r="E34" s="264">
        <f>+E29</f>
        <v>0</v>
      </c>
      <c r="F34" s="264">
        <v>0</v>
      </c>
      <c r="G34" s="264">
        <v>0</v>
      </c>
      <c r="H34" s="264">
        <v>0</v>
      </c>
      <c r="I34" s="265">
        <f>+SUM(I29:I33)</f>
        <v>0</v>
      </c>
      <c r="J34" s="247">
        <v>500000000</v>
      </c>
      <c r="K34" s="248">
        <f>(I34-J34)/J34</f>
        <v>-1</v>
      </c>
      <c r="L34" s="249">
        <f>I34-J34</f>
        <v>-500000000</v>
      </c>
      <c r="M34" s="183">
        <f>I34/J34</f>
        <v>0</v>
      </c>
    </row>
    <row r="35" spans="2:14" ht="16.5" thickBot="1" x14ac:dyDescent="0.3">
      <c r="B35" s="797" t="s">
        <v>237</v>
      </c>
      <c r="C35" s="287" t="s">
        <v>53</v>
      </c>
      <c r="D35" s="240">
        <v>312229966.55000007</v>
      </c>
      <c r="E35" s="239">
        <v>0</v>
      </c>
      <c r="F35" s="239">
        <v>0</v>
      </c>
      <c r="G35" s="239">
        <v>0</v>
      </c>
      <c r="H35" s="239"/>
      <c r="I35" s="241">
        <f>SUM(D35:H35)</f>
        <v>312229966.55000007</v>
      </c>
      <c r="J35" s="247">
        <v>87480000</v>
      </c>
      <c r="K35" s="248">
        <f>(I34-J35)/J35</f>
        <v>-1</v>
      </c>
      <c r="L35" s="249">
        <f>I34-J35</f>
        <v>-87480000</v>
      </c>
      <c r="M35" s="183">
        <f>I34/J35</f>
        <v>0</v>
      </c>
    </row>
    <row r="36" spans="2:14" ht="45.75" thickBot="1" x14ac:dyDescent="0.3">
      <c r="B36" s="798"/>
      <c r="C36" s="287" t="s">
        <v>229</v>
      </c>
      <c r="D36" s="239">
        <v>106454294.94</v>
      </c>
      <c r="E36" s="240">
        <v>0</v>
      </c>
      <c r="F36" s="239">
        <v>0</v>
      </c>
      <c r="G36" s="239">
        <v>0</v>
      </c>
      <c r="H36" s="255"/>
      <c r="I36" s="241">
        <f t="shared" ref="I36:I39" si="4">SUM(D36:H36)</f>
        <v>106454294.94</v>
      </c>
      <c r="J36" s="242" t="s">
        <v>241</v>
      </c>
      <c r="K36" s="288">
        <f>SUM(E41:H41,D42:D45,H42:H44)</f>
        <v>213404068584.26001</v>
      </c>
      <c r="L36" s="183">
        <f>K36/K38</f>
        <v>0.98415453416529675</v>
      </c>
      <c r="M36" s="183"/>
    </row>
    <row r="37" spans="2:14" ht="30.75" thickBot="1" x14ac:dyDescent="0.3">
      <c r="B37" s="798"/>
      <c r="C37" s="286" t="s">
        <v>55</v>
      </c>
      <c r="D37" s="233">
        <v>319742.36</v>
      </c>
      <c r="E37" s="233">
        <v>0</v>
      </c>
      <c r="F37" s="234">
        <v>0</v>
      </c>
      <c r="G37" s="233">
        <v>0</v>
      </c>
      <c r="H37" s="256"/>
      <c r="I37" s="236">
        <f t="shared" si="4"/>
        <v>319742.36</v>
      </c>
      <c r="J37" s="242" t="s">
        <v>242</v>
      </c>
      <c r="K37" s="288">
        <f>SUM(D41,H45)</f>
        <v>3435930801.8699999</v>
      </c>
      <c r="L37" s="183">
        <f>K37/K38</f>
        <v>1.5845465834703264E-2</v>
      </c>
      <c r="M37" s="183"/>
    </row>
    <row r="38" spans="2:14" ht="16.5" thickBot="1" x14ac:dyDescent="0.3">
      <c r="B38" s="798"/>
      <c r="C38" s="286" t="s">
        <v>110</v>
      </c>
      <c r="D38" s="233">
        <v>2311125.0699999998</v>
      </c>
      <c r="E38" s="233">
        <v>0</v>
      </c>
      <c r="F38" s="233">
        <v>0</v>
      </c>
      <c r="G38" s="234">
        <v>0</v>
      </c>
      <c r="H38" s="256"/>
      <c r="I38" s="236">
        <f t="shared" si="4"/>
        <v>2311125.0699999998</v>
      </c>
      <c r="J38" s="248" t="s">
        <v>243</v>
      </c>
      <c r="K38" s="242">
        <f>K36+K37</f>
        <v>216839999386.13</v>
      </c>
      <c r="L38" s="165"/>
      <c r="M38" s="183"/>
    </row>
    <row r="39" spans="2:14" ht="30" x14ac:dyDescent="0.25">
      <c r="B39" s="798"/>
      <c r="C39" s="289" t="s">
        <v>57</v>
      </c>
      <c r="D39" s="290">
        <v>1576703267.3199999</v>
      </c>
      <c r="E39" s="290">
        <v>0</v>
      </c>
      <c r="F39" s="290">
        <v>0</v>
      </c>
      <c r="G39" s="290">
        <v>0</v>
      </c>
      <c r="H39" s="291"/>
      <c r="I39" s="292">
        <f t="shared" si="4"/>
        <v>1576703267.3199999</v>
      </c>
      <c r="J39" s="248"/>
      <c r="K39" s="248"/>
      <c r="M39" s="183"/>
    </row>
    <row r="40" spans="2:14" ht="16.5" thickBot="1" x14ac:dyDescent="0.3">
      <c r="B40" s="799"/>
      <c r="C40" s="293" t="s">
        <v>236</v>
      </c>
      <c r="D40" s="294">
        <f>SUM(D35:D39)</f>
        <v>1998018396.24</v>
      </c>
      <c r="E40" s="294">
        <f>+E35</f>
        <v>0</v>
      </c>
      <c r="F40" s="294">
        <f>SUM(F35:F39)</f>
        <v>0</v>
      </c>
      <c r="G40" s="294">
        <v>0</v>
      </c>
      <c r="H40" s="294">
        <v>0</v>
      </c>
      <c r="I40" s="295">
        <f>+SUM(I35:I39)</f>
        <v>1998018396.24</v>
      </c>
      <c r="J40" s="247">
        <v>2248495711.6999998</v>
      </c>
      <c r="K40" s="248">
        <f>(I40-J40)/J40</f>
        <v>-0.11139772878224601</v>
      </c>
      <c r="L40" s="249">
        <f>I40-J40</f>
        <v>-250477315.4599998</v>
      </c>
      <c r="M40" s="183">
        <f>I40/J40</f>
        <v>0.88860227121775404</v>
      </c>
    </row>
    <row r="41" spans="2:14" ht="16.5" thickBot="1" x14ac:dyDescent="0.3">
      <c r="B41" s="803" t="s">
        <v>244</v>
      </c>
      <c r="C41" s="296" t="s">
        <v>53</v>
      </c>
      <c r="D41" s="297">
        <f>D35</f>
        <v>312229966.55000007</v>
      </c>
      <c r="E41" s="298">
        <f>E23+E29+E17</f>
        <v>108290979959.73999</v>
      </c>
      <c r="F41" s="298">
        <f>F17</f>
        <v>19413247522.18</v>
      </c>
      <c r="G41" s="298">
        <f>G17+G23</f>
        <v>22786872293.599998</v>
      </c>
      <c r="H41" s="298">
        <f>H11+H17+H23</f>
        <v>59577720415.559998</v>
      </c>
      <c r="I41" s="299">
        <f>+SUM(D41:H41)</f>
        <v>210381050157.63</v>
      </c>
      <c r="J41" s="247">
        <v>2045056147.3699999</v>
      </c>
      <c r="K41" s="248">
        <f>(I40-J41)/J41</f>
        <v>-2.300071378993274E-2</v>
      </c>
      <c r="L41" s="249">
        <f>I40-J41</f>
        <v>-47037751.129999876</v>
      </c>
      <c r="M41" s="183">
        <f>I40/J41</f>
        <v>0.97699928621006726</v>
      </c>
    </row>
    <row r="42" spans="2:14" ht="45.75" thickBot="1" x14ac:dyDescent="0.3">
      <c r="B42" s="804"/>
      <c r="C42" s="287" t="s">
        <v>229</v>
      </c>
      <c r="D42" s="239">
        <f t="shared" ref="D42:D45" si="5">D36</f>
        <v>106454294.94</v>
      </c>
      <c r="E42" s="240"/>
      <c r="F42" s="239"/>
      <c r="G42" s="239"/>
      <c r="H42" s="268">
        <f>H12</f>
        <v>1066306848.4400002</v>
      </c>
      <c r="I42" s="241">
        <f t="shared" ref="I42:I45" si="6">+SUM(D42:H42)</f>
        <v>1172761143.3800001</v>
      </c>
      <c r="J42" s="242"/>
      <c r="M42" s="183"/>
    </row>
    <row r="43" spans="2:14" ht="30.75" thickBot="1" x14ac:dyDescent="0.3">
      <c r="B43" s="804"/>
      <c r="C43" s="287" t="s">
        <v>55</v>
      </c>
      <c r="D43" s="239">
        <f t="shared" si="5"/>
        <v>319742.36</v>
      </c>
      <c r="E43" s="239"/>
      <c r="F43" s="240">
        <f>F19</f>
        <v>0</v>
      </c>
      <c r="G43" s="239"/>
      <c r="H43" s="268">
        <f>H13</f>
        <v>40066541.909999996</v>
      </c>
      <c r="I43" s="300">
        <f t="shared" si="6"/>
        <v>40386284.269999996</v>
      </c>
      <c r="J43" s="301" t="s">
        <v>245</v>
      </c>
      <c r="K43" s="783" t="s">
        <v>246</v>
      </c>
      <c r="L43" s="783"/>
      <c r="M43" s="783" t="s">
        <v>247</v>
      </c>
      <c r="N43" s="783"/>
    </row>
    <row r="44" spans="2:14" ht="16.5" thickBot="1" x14ac:dyDescent="0.3">
      <c r="B44" s="804"/>
      <c r="C44" s="287" t="s">
        <v>110</v>
      </c>
      <c r="D44" s="239">
        <f t="shared" si="5"/>
        <v>2311125.0699999998</v>
      </c>
      <c r="E44" s="239"/>
      <c r="F44" s="239"/>
      <c r="G44" s="240"/>
      <c r="H44" s="268">
        <f>H14</f>
        <v>543086573.13999999</v>
      </c>
      <c r="I44" s="241">
        <f>+SUM(D44:H44)</f>
        <v>545397698.21000004</v>
      </c>
      <c r="J44" s="248">
        <f>I46/K18</f>
        <v>3.1794631528103107E-2</v>
      </c>
      <c r="K44" s="302">
        <v>293724777508.37</v>
      </c>
      <c r="L44" s="302">
        <f>I46-K44</f>
        <v>-76884778122.23999</v>
      </c>
      <c r="M44" s="302">
        <v>264989650770.15002</v>
      </c>
      <c r="N44" s="302">
        <f>I46-M44</f>
        <v>-48149651384.02002</v>
      </c>
    </row>
    <row r="45" spans="2:14" ht="30.75" thickBot="1" x14ac:dyDescent="0.3">
      <c r="B45" s="805"/>
      <c r="C45" s="289" t="s">
        <v>57</v>
      </c>
      <c r="D45" s="290">
        <f t="shared" si="5"/>
        <v>1576703267.3199999</v>
      </c>
      <c r="E45" s="290"/>
      <c r="F45" s="290"/>
      <c r="G45" s="290"/>
      <c r="H45" s="291">
        <f>H15</f>
        <v>3123700835.3199997</v>
      </c>
      <c r="I45" s="292">
        <f t="shared" si="6"/>
        <v>4700404102.6399994</v>
      </c>
      <c r="J45" s="248"/>
      <c r="K45" s="183">
        <f>(I46-K44)/K44</f>
        <v>-0.2617578904117106</v>
      </c>
      <c r="L45" s="303"/>
      <c r="M45" s="183">
        <f>(I46-M44)/M44</f>
        <v>-0.18170389388446212</v>
      </c>
    </row>
    <row r="46" spans="2:14" x14ac:dyDescent="0.25">
      <c r="B46" s="800" t="s">
        <v>248</v>
      </c>
      <c r="C46" s="801"/>
      <c r="D46" s="304">
        <f>+D16+D22+D28+D34+D40</f>
        <v>1998018396.24</v>
      </c>
      <c r="E46" s="305">
        <f>+E16+E22+E28+E34+E40</f>
        <v>108290979959.73999</v>
      </c>
      <c r="F46" s="306">
        <f>+F16+F22+F28+F34</f>
        <v>19413247522.18</v>
      </c>
      <c r="G46" s="304">
        <f>+G16+G22+G28+G34</f>
        <v>22786872293.599998</v>
      </c>
      <c r="H46" s="304">
        <f>+H16+H22+H28+H34</f>
        <v>64350881214.369995</v>
      </c>
      <c r="I46" s="307">
        <f>+I16+I28+I34+I22+I40</f>
        <v>216839999386.13</v>
      </c>
      <c r="M46"/>
    </row>
    <row r="47" spans="2:14" x14ac:dyDescent="0.25">
      <c r="B47" s="802" t="s">
        <v>476</v>
      </c>
      <c r="C47" s="802"/>
      <c r="D47" s="802"/>
      <c r="E47" s="802"/>
      <c r="F47" s="802"/>
      <c r="G47" s="802"/>
      <c r="H47" s="802"/>
      <c r="I47" s="802"/>
      <c r="J47" s="257"/>
      <c r="M47"/>
    </row>
    <row r="48" spans="2:14" x14ac:dyDescent="0.25">
      <c r="E48" s="308"/>
      <c r="F48" s="309"/>
      <c r="L48" s="257"/>
      <c r="N48" s="28"/>
    </row>
    <row r="49" spans="9:12" x14ac:dyDescent="0.25">
      <c r="L49" s="242"/>
    </row>
    <row r="50" spans="9:12" ht="15.75" x14ac:dyDescent="0.25">
      <c r="I50" s="310"/>
      <c r="J50" s="165"/>
      <c r="K50" s="165"/>
      <c r="L50" s="226"/>
    </row>
    <row r="51" spans="9:12" x14ac:dyDescent="0.25">
      <c r="J51" s="248"/>
      <c r="L51" s="257"/>
    </row>
    <row r="52" spans="9:12" x14ac:dyDescent="0.25">
      <c r="J52" s="248"/>
      <c r="K52" s="248"/>
      <c r="L52" s="266"/>
    </row>
    <row r="53" spans="9:12" x14ac:dyDescent="0.25">
      <c r="J53" s="257"/>
      <c r="K53" s="257"/>
      <c r="L53" s="165"/>
    </row>
    <row r="54" spans="9:12" ht="15" customHeight="1" x14ac:dyDescent="0.25">
      <c r="J54" s="248"/>
      <c r="K54" s="226"/>
    </row>
    <row r="55" spans="9:12" ht="15" customHeight="1" x14ac:dyDescent="0.25">
      <c r="K55" s="226"/>
    </row>
  </sheetData>
  <mergeCells count="20">
    <mergeCell ref="B46:C46"/>
    <mergeCell ref="B47:I47"/>
    <mergeCell ref="B23:B28"/>
    <mergeCell ref="B29:B34"/>
    <mergeCell ref="B35:B40"/>
    <mergeCell ref="B41:B45"/>
    <mergeCell ref="K43:L43"/>
    <mergeCell ref="M43:N43"/>
    <mergeCell ref="B8:B10"/>
    <mergeCell ref="C8:C10"/>
    <mergeCell ref="D8:H8"/>
    <mergeCell ref="I8:I9"/>
    <mergeCell ref="B11:B16"/>
    <mergeCell ref="B17:B22"/>
    <mergeCell ref="B7:I7"/>
    <mergeCell ref="B1:I1"/>
    <mergeCell ref="B2:I2"/>
    <mergeCell ref="B3:I3"/>
    <mergeCell ref="B5:I5"/>
    <mergeCell ref="B6:I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496D-8300-4825-B267-CF07AB801BE3}">
  <dimension ref="A1:R53"/>
  <sheetViews>
    <sheetView showGridLines="0" topLeftCell="A39" zoomScaleNormal="100" workbookViewId="0">
      <selection activeCell="B47" sqref="B47:I47"/>
    </sheetView>
  </sheetViews>
  <sheetFormatPr defaultColWidth="11.42578125" defaultRowHeight="15" customHeight="1" x14ac:dyDescent="0.25"/>
  <cols>
    <col min="1" max="1" width="11.42578125" customWidth="1"/>
    <col min="2" max="2" width="17.42578125" customWidth="1"/>
    <col min="3" max="3" width="32.85546875" customWidth="1"/>
    <col min="4" max="4" width="20.7109375" bestFit="1" customWidth="1"/>
    <col min="5" max="5" width="16.7109375" customWidth="1"/>
    <col min="6" max="6" width="20" bestFit="1" customWidth="1"/>
    <col min="7" max="7" width="15.28515625" customWidth="1"/>
    <col min="8" max="8" width="15.5703125" bestFit="1" customWidth="1"/>
    <col min="9" max="9" width="14.85546875" bestFit="1" customWidth="1"/>
    <col min="10" max="10" width="26.28515625" style="28" customWidth="1"/>
    <col min="12" max="12" width="21.140625" customWidth="1"/>
    <col min="13" max="13" width="11.42578125" style="28"/>
  </cols>
  <sheetData>
    <row r="1" spans="1:13" ht="23.25" customHeight="1" x14ac:dyDescent="0.25">
      <c r="B1" s="781" t="s">
        <v>49</v>
      </c>
      <c r="C1" s="782"/>
      <c r="D1" s="782"/>
      <c r="E1" s="782"/>
      <c r="F1" s="782"/>
      <c r="G1" s="782"/>
      <c r="H1" s="782"/>
      <c r="I1" s="782"/>
      <c r="J1" s="217"/>
    </row>
    <row r="2" spans="1:13" ht="18.75" customHeight="1" x14ac:dyDescent="0.25">
      <c r="B2" s="723" t="s">
        <v>50</v>
      </c>
      <c r="C2" s="724"/>
      <c r="D2" s="724"/>
      <c r="E2" s="724"/>
      <c r="F2" s="724"/>
      <c r="G2" s="724"/>
      <c r="H2" s="724"/>
      <c r="I2" s="724"/>
      <c r="J2" s="154"/>
    </row>
    <row r="3" spans="1:13" ht="15.75" customHeight="1" x14ac:dyDescent="0.25">
      <c r="B3" s="759" t="s">
        <v>51</v>
      </c>
      <c r="C3" s="740"/>
      <c r="D3" s="740"/>
      <c r="E3" s="740"/>
      <c r="F3" s="740"/>
      <c r="G3" s="740"/>
      <c r="H3" s="740"/>
      <c r="I3" s="740"/>
      <c r="J3" s="33"/>
      <c r="K3" s="33"/>
      <c r="L3" s="33"/>
      <c r="M3" s="33"/>
    </row>
    <row r="4" spans="1:13" ht="15.75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</row>
    <row r="5" spans="1:13" ht="18.75" x14ac:dyDescent="0.3">
      <c r="B5" s="771" t="s">
        <v>3051</v>
      </c>
      <c r="C5" s="771"/>
      <c r="D5" s="771"/>
      <c r="E5" s="771"/>
      <c r="F5" s="771"/>
      <c r="G5" s="771"/>
      <c r="H5" s="771"/>
      <c r="I5" s="771"/>
      <c r="J5" s="195"/>
    </row>
    <row r="6" spans="1:13" ht="18.75" x14ac:dyDescent="0.3">
      <c r="B6" s="771">
        <v>2023</v>
      </c>
      <c r="C6" s="771"/>
      <c r="D6" s="771"/>
      <c r="E6" s="771"/>
      <c r="F6" s="771"/>
      <c r="G6" s="771"/>
      <c r="H6" s="771"/>
      <c r="I6" s="771"/>
      <c r="J6" s="195"/>
      <c r="M6"/>
    </row>
    <row r="7" spans="1:13" ht="19.5" thickBot="1" x14ac:dyDescent="0.35">
      <c r="B7" s="780" t="s">
        <v>141</v>
      </c>
      <c r="C7" s="780"/>
      <c r="D7" s="780"/>
      <c r="E7" s="780"/>
      <c r="F7" s="780"/>
      <c r="G7" s="780"/>
      <c r="H7" s="780"/>
      <c r="I7" s="780"/>
      <c r="J7" s="218"/>
      <c r="M7"/>
    </row>
    <row r="8" spans="1:13" ht="16.5" thickBot="1" x14ac:dyDescent="0.3">
      <c r="A8" s="219"/>
      <c r="B8" s="784" t="s">
        <v>225</v>
      </c>
      <c r="C8" s="787" t="s">
        <v>226</v>
      </c>
      <c r="D8" s="790" t="s">
        <v>227</v>
      </c>
      <c r="E8" s="791"/>
      <c r="F8" s="791"/>
      <c r="G8" s="791"/>
      <c r="H8" s="792"/>
      <c r="I8" s="793" t="s">
        <v>228</v>
      </c>
      <c r="J8" s="220"/>
      <c r="M8"/>
    </row>
    <row r="9" spans="1:13" ht="75.75" thickBot="1" x14ac:dyDescent="0.3">
      <c r="B9" s="785"/>
      <c r="C9" s="788"/>
      <c r="D9" s="221" t="s">
        <v>53</v>
      </c>
      <c r="E9" s="221" t="s">
        <v>229</v>
      </c>
      <c r="F9" s="221" t="s">
        <v>55</v>
      </c>
      <c r="G9" s="222" t="s">
        <v>110</v>
      </c>
      <c r="H9" s="221" t="s">
        <v>57</v>
      </c>
      <c r="I9" s="794"/>
      <c r="J9" s="223"/>
      <c r="M9"/>
    </row>
    <row r="10" spans="1:13" ht="15.75" thickBot="1" x14ac:dyDescent="0.3">
      <c r="B10" s="786"/>
      <c r="C10" s="789"/>
      <c r="D10" s="221">
        <v>1</v>
      </c>
      <c r="E10" s="221">
        <v>2</v>
      </c>
      <c r="F10" s="224">
        <v>3</v>
      </c>
      <c r="G10" s="221">
        <v>4</v>
      </c>
      <c r="H10" s="224">
        <v>5</v>
      </c>
      <c r="I10" s="225">
        <v>6</v>
      </c>
      <c r="J10" s="226"/>
      <c r="M10"/>
    </row>
    <row r="11" spans="1:13" ht="16.5" thickBot="1" x14ac:dyDescent="0.3">
      <c r="B11" s="795" t="s">
        <v>230</v>
      </c>
      <c r="C11" s="227" t="s">
        <v>53</v>
      </c>
      <c r="D11" s="228">
        <v>0</v>
      </c>
      <c r="E11" s="229">
        <v>0</v>
      </c>
      <c r="F11" s="229">
        <v>0</v>
      </c>
      <c r="G11" s="229">
        <v>0</v>
      </c>
      <c r="H11" s="230">
        <v>3470491756</v>
      </c>
      <c r="I11" s="231">
        <f>SUM(D11:H11)</f>
        <v>3470491756</v>
      </c>
      <c r="J11" s="226"/>
      <c r="M11"/>
    </row>
    <row r="12" spans="1:13" ht="45.75" thickBot="1" x14ac:dyDescent="0.3">
      <c r="B12" s="796"/>
      <c r="C12" s="232" t="s">
        <v>229</v>
      </c>
      <c r="D12" s="233">
        <v>0</v>
      </c>
      <c r="E12" s="234">
        <v>0</v>
      </c>
      <c r="F12" s="233">
        <v>0</v>
      </c>
      <c r="G12" s="233">
        <v>0</v>
      </c>
      <c r="H12" s="235">
        <v>1645682540</v>
      </c>
      <c r="I12" s="236">
        <f t="shared" ref="I12:I15" si="0">SUM(D12:H12)</f>
        <v>1645682540</v>
      </c>
      <c r="J12" s="226"/>
      <c r="M12"/>
    </row>
    <row r="13" spans="1:13" ht="30.75" thickBot="1" x14ac:dyDescent="0.3">
      <c r="B13" s="796"/>
      <c r="C13" s="232" t="s">
        <v>55</v>
      </c>
      <c r="D13" s="233">
        <v>0</v>
      </c>
      <c r="E13" s="233">
        <v>0</v>
      </c>
      <c r="F13" s="234">
        <v>0</v>
      </c>
      <c r="G13" s="233">
        <v>0</v>
      </c>
      <c r="H13" s="235">
        <v>96368142</v>
      </c>
      <c r="I13" s="236">
        <f t="shared" si="0"/>
        <v>96368142</v>
      </c>
      <c r="J13" s="226"/>
      <c r="M13"/>
    </row>
    <row r="14" spans="1:13" ht="16.5" thickBot="1" x14ac:dyDescent="0.3">
      <c r="B14" s="796"/>
      <c r="C14" s="237" t="s">
        <v>110</v>
      </c>
      <c r="D14" s="233">
        <v>0</v>
      </c>
      <c r="E14" s="233">
        <v>0</v>
      </c>
      <c r="F14" s="233">
        <v>0</v>
      </c>
      <c r="G14" s="234">
        <v>0</v>
      </c>
      <c r="H14" s="235">
        <v>508492659.14000005</v>
      </c>
      <c r="I14" s="236">
        <f t="shared" si="0"/>
        <v>508492659.14000005</v>
      </c>
      <c r="J14" s="226"/>
      <c r="M14"/>
    </row>
    <row r="15" spans="1:13" ht="30.75" thickBot="1" x14ac:dyDescent="0.3">
      <c r="B15" s="796"/>
      <c r="C15" s="238" t="s">
        <v>57</v>
      </c>
      <c r="D15" s="239">
        <v>0</v>
      </c>
      <c r="E15" s="239">
        <v>0</v>
      </c>
      <c r="F15" s="239">
        <v>0</v>
      </c>
      <c r="G15" s="239">
        <v>0</v>
      </c>
      <c r="H15" s="240">
        <v>4391269057</v>
      </c>
      <c r="I15" s="241">
        <f t="shared" si="0"/>
        <v>4391269057</v>
      </c>
      <c r="J15" s="242"/>
      <c r="M15"/>
    </row>
    <row r="16" spans="1:13" ht="16.5" thickBot="1" x14ac:dyDescent="0.3">
      <c r="B16" s="796"/>
      <c r="C16" s="243" t="s">
        <v>236</v>
      </c>
      <c r="D16" s="244"/>
      <c r="E16" s="245"/>
      <c r="F16" s="244"/>
      <c r="G16" s="244"/>
      <c r="H16" s="245">
        <f>+SUM(H11:H15)</f>
        <v>10112304154.139999</v>
      </c>
      <c r="I16" s="246">
        <f>+SUM(I11:I15)</f>
        <v>10112304154.139999</v>
      </c>
      <c r="J16" s="242"/>
      <c r="K16" s="183"/>
      <c r="L16" s="165"/>
      <c r="M16"/>
    </row>
    <row r="17" spans="2:18" ht="16.5" thickBot="1" x14ac:dyDescent="0.3">
      <c r="B17" s="797" t="s">
        <v>239</v>
      </c>
      <c r="C17" s="250" t="s">
        <v>53</v>
      </c>
      <c r="D17" s="234">
        <v>0</v>
      </c>
      <c r="E17" s="251">
        <v>115247383760</v>
      </c>
      <c r="F17" s="251">
        <v>19395617079</v>
      </c>
      <c r="G17" s="252">
        <v>13864349358.609999</v>
      </c>
      <c r="H17" s="251">
        <v>79591515498</v>
      </c>
      <c r="I17" s="236">
        <f>SUM(D17:H17)</f>
        <v>228098865695.60999</v>
      </c>
      <c r="J17" s="248"/>
      <c r="M17"/>
    </row>
    <row r="18" spans="2:18" ht="31.5" customHeight="1" thickBot="1" x14ac:dyDescent="0.3">
      <c r="B18" s="798"/>
      <c r="C18" s="253" t="s">
        <v>229</v>
      </c>
      <c r="D18" s="239">
        <v>0</v>
      </c>
      <c r="E18" s="240">
        <v>0</v>
      </c>
      <c r="F18" s="254">
        <v>0</v>
      </c>
      <c r="G18" s="239">
        <v>0</v>
      </c>
      <c r="H18" s="255">
        <v>0</v>
      </c>
      <c r="I18" s="241">
        <f t="shared" ref="I18:I21" si="1">SUM(D18:H18)</f>
        <v>0</v>
      </c>
      <c r="J18" s="226"/>
      <c r="M18"/>
    </row>
    <row r="19" spans="2:18" ht="30.75" thickBot="1" x14ac:dyDescent="0.3">
      <c r="B19" s="798"/>
      <c r="C19" s="250" t="s">
        <v>55</v>
      </c>
      <c r="D19" s="233">
        <v>0</v>
      </c>
      <c r="E19" s="233">
        <v>0</v>
      </c>
      <c r="F19" s="234">
        <v>18395222000</v>
      </c>
      <c r="G19" s="233">
        <v>0</v>
      </c>
      <c r="H19" s="256">
        <v>0</v>
      </c>
      <c r="I19" s="236">
        <f t="shared" si="1"/>
        <v>18395222000</v>
      </c>
      <c r="J19" s="226"/>
      <c r="M19"/>
    </row>
    <row r="20" spans="2:18" ht="16.5" thickBot="1" x14ac:dyDescent="0.3">
      <c r="B20" s="798"/>
      <c r="C20" s="250" t="s">
        <v>110</v>
      </c>
      <c r="D20" s="233">
        <v>0</v>
      </c>
      <c r="E20" s="233">
        <v>0</v>
      </c>
      <c r="F20" s="233">
        <v>0</v>
      </c>
      <c r="G20" s="234">
        <v>0</v>
      </c>
      <c r="H20" s="256">
        <v>0</v>
      </c>
      <c r="I20" s="236">
        <f t="shared" si="1"/>
        <v>0</v>
      </c>
      <c r="J20" s="226"/>
      <c r="M20" s="311"/>
    </row>
    <row r="21" spans="2:18" ht="30.75" thickBot="1" x14ac:dyDescent="0.3">
      <c r="B21" s="798"/>
      <c r="C21" s="253" t="s">
        <v>57</v>
      </c>
      <c r="D21" s="259">
        <v>0</v>
      </c>
      <c r="E21" s="259">
        <v>0</v>
      </c>
      <c r="F21" s="259">
        <v>0</v>
      </c>
      <c r="G21" s="259">
        <v>0</v>
      </c>
      <c r="H21" s="260">
        <v>0</v>
      </c>
      <c r="I21" s="261">
        <f t="shared" si="1"/>
        <v>0</v>
      </c>
      <c r="J21" s="226"/>
      <c r="M21" s="311"/>
    </row>
    <row r="22" spans="2:18" ht="16.5" thickBot="1" x14ac:dyDescent="0.3">
      <c r="B22" s="799"/>
      <c r="C22" s="262" t="s">
        <v>236</v>
      </c>
      <c r="D22" s="263"/>
      <c r="E22" s="264">
        <f>+SUM(E17:E21)</f>
        <v>115247383760</v>
      </c>
      <c r="F22" s="264">
        <f>+SUM(F17:F21)</f>
        <v>37790839079</v>
      </c>
      <c r="G22" s="264">
        <f>+SUM(G17:G21)</f>
        <v>13864349358.609999</v>
      </c>
      <c r="H22" s="264">
        <f>+SUM(H17:H21)</f>
        <v>79591515498</v>
      </c>
      <c r="I22" s="265">
        <f>+SUM(I17:I21)</f>
        <v>246494087695.60999</v>
      </c>
      <c r="J22" s="242"/>
      <c r="K22" s="183"/>
      <c r="L22" s="165"/>
      <c r="M22" s="311"/>
      <c r="R22" s="266"/>
    </row>
    <row r="23" spans="2:18" ht="16.5" thickBot="1" x14ac:dyDescent="0.3">
      <c r="B23" s="796" t="s">
        <v>240</v>
      </c>
      <c r="C23" s="267" t="s">
        <v>53</v>
      </c>
      <c r="D23" s="240">
        <v>0</v>
      </c>
      <c r="E23" s="268">
        <v>8487857313</v>
      </c>
      <c r="F23" s="269">
        <v>0</v>
      </c>
      <c r="G23" s="239">
        <v>7246304583.920002</v>
      </c>
      <c r="H23" s="268">
        <v>18635728050</v>
      </c>
      <c r="I23" s="241">
        <f>SUM(D23:H23)</f>
        <v>34369889946.919998</v>
      </c>
      <c r="J23" s="248"/>
      <c r="M23" s="311"/>
    </row>
    <row r="24" spans="2:18" ht="45.75" thickBot="1" x14ac:dyDescent="0.3">
      <c r="B24" s="796"/>
      <c r="C24" s="267" t="s">
        <v>229</v>
      </c>
      <c r="D24" s="239">
        <v>0</v>
      </c>
      <c r="E24" s="240">
        <v>0</v>
      </c>
      <c r="F24" s="239">
        <v>0</v>
      </c>
      <c r="G24" s="239">
        <v>0</v>
      </c>
      <c r="H24" s="255">
        <v>0</v>
      </c>
      <c r="I24" s="241">
        <f t="shared" ref="I24:I27" si="2">SUM(D24:H24)</f>
        <v>0</v>
      </c>
      <c r="J24" s="226"/>
      <c r="M24" s="311"/>
    </row>
    <row r="25" spans="2:18" ht="30.75" thickBot="1" x14ac:dyDescent="0.3">
      <c r="B25" s="796"/>
      <c r="C25" s="270" t="s">
        <v>55</v>
      </c>
      <c r="D25" s="259">
        <v>0</v>
      </c>
      <c r="E25" s="259">
        <v>0</v>
      </c>
      <c r="F25" s="260">
        <v>0</v>
      </c>
      <c r="G25" s="259">
        <v>0</v>
      </c>
      <c r="H25" s="271">
        <v>0</v>
      </c>
      <c r="I25" s="261">
        <f t="shared" si="2"/>
        <v>0</v>
      </c>
      <c r="J25" s="226"/>
      <c r="M25" s="311"/>
    </row>
    <row r="26" spans="2:18" ht="16.5" thickBot="1" x14ac:dyDescent="0.3">
      <c r="B26" s="796"/>
      <c r="C26" s="272" t="s">
        <v>110</v>
      </c>
      <c r="D26" s="273">
        <v>0</v>
      </c>
      <c r="E26" s="273">
        <v>0</v>
      </c>
      <c r="F26" s="273">
        <v>0</v>
      </c>
      <c r="G26" s="274">
        <v>0</v>
      </c>
      <c r="H26" s="275">
        <v>0</v>
      </c>
      <c r="I26" s="276">
        <f t="shared" si="2"/>
        <v>0</v>
      </c>
      <c r="J26" s="226"/>
      <c r="M26" s="311"/>
    </row>
    <row r="27" spans="2:18" ht="30.75" thickBot="1" x14ac:dyDescent="0.3">
      <c r="B27" s="796"/>
      <c r="C27" s="277" t="s">
        <v>57</v>
      </c>
      <c r="D27" s="233">
        <v>0</v>
      </c>
      <c r="E27" s="233">
        <v>0</v>
      </c>
      <c r="F27" s="233">
        <v>0</v>
      </c>
      <c r="G27" s="233">
        <v>0</v>
      </c>
      <c r="H27" s="234">
        <v>0</v>
      </c>
      <c r="I27" s="236">
        <f t="shared" si="2"/>
        <v>0</v>
      </c>
      <c r="J27" s="226"/>
      <c r="M27"/>
    </row>
    <row r="28" spans="2:18" ht="16.5" thickBot="1" x14ac:dyDescent="0.3">
      <c r="B28" s="796"/>
      <c r="C28" s="278" t="s">
        <v>236</v>
      </c>
      <c r="D28" s="279"/>
      <c r="E28" s="280">
        <f>+E23</f>
        <v>8487857313</v>
      </c>
      <c r="F28" s="280">
        <f>F25</f>
        <v>0</v>
      </c>
      <c r="G28" s="280">
        <f>+G23</f>
        <v>7246304583.920002</v>
      </c>
      <c r="H28" s="280">
        <f>+H23</f>
        <v>18635728050</v>
      </c>
      <c r="I28" s="281">
        <f>+SUM(I23:I27)</f>
        <v>34369889946.919998</v>
      </c>
      <c r="J28" s="242"/>
      <c r="K28" s="183"/>
      <c r="L28" s="165"/>
      <c r="M28"/>
    </row>
    <row r="29" spans="2:18" ht="16.5" thickBot="1" x14ac:dyDescent="0.3">
      <c r="B29" s="797" t="s">
        <v>238</v>
      </c>
      <c r="C29" s="283" t="s">
        <v>53</v>
      </c>
      <c r="D29" s="284">
        <v>0</v>
      </c>
      <c r="E29" s="285">
        <v>500000000</v>
      </c>
      <c r="F29" s="285">
        <v>0</v>
      </c>
      <c r="G29" s="285">
        <v>0</v>
      </c>
      <c r="H29" s="285">
        <v>0</v>
      </c>
      <c r="I29" s="261">
        <f>SUM(D29:H29)</f>
        <v>500000000</v>
      </c>
      <c r="J29" s="248"/>
      <c r="M29"/>
    </row>
    <row r="30" spans="2:18" ht="45.75" thickBot="1" x14ac:dyDescent="0.3">
      <c r="B30" s="798"/>
      <c r="C30" s="286" t="s">
        <v>229</v>
      </c>
      <c r="D30" s="233">
        <v>0</v>
      </c>
      <c r="E30" s="234">
        <v>0</v>
      </c>
      <c r="F30" s="233">
        <v>0</v>
      </c>
      <c r="G30" s="233">
        <v>0</v>
      </c>
      <c r="H30" s="256">
        <v>0</v>
      </c>
      <c r="I30" s="236">
        <f t="shared" ref="I30:I33" si="3">SUM(D30:H30)</f>
        <v>0</v>
      </c>
      <c r="J30" s="226"/>
      <c r="M30"/>
    </row>
    <row r="31" spans="2:18" ht="30.75" thickBot="1" x14ac:dyDescent="0.3">
      <c r="B31" s="798"/>
      <c r="C31" s="253" t="s">
        <v>55</v>
      </c>
      <c r="D31" s="259">
        <v>0</v>
      </c>
      <c r="E31" s="259">
        <v>0</v>
      </c>
      <c r="F31" s="260">
        <v>0</v>
      </c>
      <c r="G31" s="259">
        <v>0</v>
      </c>
      <c r="H31" s="271">
        <v>0</v>
      </c>
      <c r="I31" s="261">
        <f t="shared" si="3"/>
        <v>0</v>
      </c>
      <c r="J31"/>
      <c r="M31"/>
    </row>
    <row r="32" spans="2:18" ht="16.5" thickBot="1" x14ac:dyDescent="0.3">
      <c r="B32" s="798"/>
      <c r="C32" s="286" t="s">
        <v>110</v>
      </c>
      <c r="D32" s="233">
        <v>0</v>
      </c>
      <c r="E32" s="233">
        <v>0</v>
      </c>
      <c r="F32" s="233">
        <v>0</v>
      </c>
      <c r="G32" s="234">
        <v>0</v>
      </c>
      <c r="H32" s="256">
        <v>0</v>
      </c>
      <c r="I32" s="236">
        <f t="shared" si="3"/>
        <v>0</v>
      </c>
      <c r="J32"/>
      <c r="M32"/>
    </row>
    <row r="33" spans="2:14" ht="30.75" thickBot="1" x14ac:dyDescent="0.3">
      <c r="B33" s="798"/>
      <c r="C33" s="253" t="s">
        <v>57</v>
      </c>
      <c r="D33" s="259">
        <v>0</v>
      </c>
      <c r="E33" s="259">
        <v>0</v>
      </c>
      <c r="F33" s="259">
        <v>0</v>
      </c>
      <c r="G33" s="259">
        <v>0</v>
      </c>
      <c r="H33" s="260">
        <v>0</v>
      </c>
      <c r="I33" s="261">
        <f t="shared" si="3"/>
        <v>0</v>
      </c>
      <c r="J33"/>
      <c r="M33"/>
    </row>
    <row r="34" spans="2:14" ht="16.5" thickBot="1" x14ac:dyDescent="0.3">
      <c r="B34" s="799"/>
      <c r="C34" s="262" t="s">
        <v>236</v>
      </c>
      <c r="D34" s="263">
        <v>0</v>
      </c>
      <c r="E34" s="264">
        <f>+E29</f>
        <v>500000000</v>
      </c>
      <c r="F34" s="264">
        <v>0</v>
      </c>
      <c r="G34" s="264">
        <v>0</v>
      </c>
      <c r="H34" s="264">
        <v>0</v>
      </c>
      <c r="I34" s="265">
        <f>+SUM(I29:I33)</f>
        <v>500000000</v>
      </c>
      <c r="J34" s="242"/>
      <c r="K34" s="183"/>
      <c r="L34" s="165"/>
      <c r="M34"/>
    </row>
    <row r="35" spans="2:14" ht="16.5" thickBot="1" x14ac:dyDescent="0.3">
      <c r="B35" s="797" t="s">
        <v>237</v>
      </c>
      <c r="C35" s="287" t="s">
        <v>53</v>
      </c>
      <c r="D35" s="240">
        <v>266959725</v>
      </c>
      <c r="E35" s="239">
        <v>0</v>
      </c>
      <c r="F35" s="239">
        <v>0</v>
      </c>
      <c r="G35" s="239">
        <v>0</v>
      </c>
      <c r="H35" s="239">
        <v>0</v>
      </c>
      <c r="I35" s="241">
        <f>SUM(D35:H35)</f>
        <v>266959725</v>
      </c>
      <c r="J35" s="242"/>
      <c r="M35"/>
    </row>
    <row r="36" spans="2:14" ht="45.75" thickBot="1" x14ac:dyDescent="0.3">
      <c r="B36" s="798"/>
      <c r="C36" s="287" t="s">
        <v>229</v>
      </c>
      <c r="D36" s="239">
        <v>330266558</v>
      </c>
      <c r="E36" s="240">
        <v>0</v>
      </c>
      <c r="F36" s="239">
        <v>0</v>
      </c>
      <c r="G36" s="239">
        <v>0</v>
      </c>
      <c r="H36" s="255">
        <v>0</v>
      </c>
      <c r="I36" s="241">
        <f t="shared" ref="I36:I39" si="4">SUM(D36:H36)</f>
        <v>330266558</v>
      </c>
      <c r="J36" s="242"/>
      <c r="M36"/>
    </row>
    <row r="37" spans="2:14" ht="30.75" thickBot="1" x14ac:dyDescent="0.3">
      <c r="B37" s="798"/>
      <c r="C37" s="286" t="s">
        <v>55</v>
      </c>
      <c r="D37" s="233">
        <v>38476725</v>
      </c>
      <c r="E37" s="233">
        <v>0</v>
      </c>
      <c r="F37" s="234">
        <v>0</v>
      </c>
      <c r="G37" s="233">
        <v>0</v>
      </c>
      <c r="H37" s="256">
        <v>0</v>
      </c>
      <c r="I37" s="236">
        <f t="shared" si="4"/>
        <v>38476725</v>
      </c>
      <c r="J37" s="242"/>
      <c r="M37"/>
    </row>
    <row r="38" spans="2:14" ht="16.5" thickBot="1" x14ac:dyDescent="0.3">
      <c r="B38" s="798"/>
      <c r="C38" s="286" t="s">
        <v>110</v>
      </c>
      <c r="D38" s="233">
        <v>2839281.7</v>
      </c>
      <c r="E38" s="233">
        <v>0</v>
      </c>
      <c r="F38" s="233">
        <v>0</v>
      </c>
      <c r="G38" s="234">
        <v>0</v>
      </c>
      <c r="H38" s="256">
        <v>0</v>
      </c>
      <c r="I38" s="236">
        <f t="shared" si="4"/>
        <v>2839281.7</v>
      </c>
      <c r="J38" s="242"/>
      <c r="M38"/>
    </row>
    <row r="39" spans="2:14" ht="30" x14ac:dyDescent="0.25">
      <c r="B39" s="798"/>
      <c r="C39" s="289" t="s">
        <v>57</v>
      </c>
      <c r="D39" s="290">
        <v>1609953422</v>
      </c>
      <c r="E39" s="290">
        <v>0</v>
      </c>
      <c r="F39" s="290">
        <v>0</v>
      </c>
      <c r="G39" s="290">
        <v>0</v>
      </c>
      <c r="H39" s="291">
        <v>0</v>
      </c>
      <c r="I39" s="292">
        <f t="shared" si="4"/>
        <v>1609953422</v>
      </c>
      <c r="J39" s="242"/>
      <c r="M39"/>
    </row>
    <row r="40" spans="2:14" ht="16.5" thickBot="1" x14ac:dyDescent="0.3">
      <c r="B40" s="799"/>
      <c r="C40" s="293" t="s">
        <v>236</v>
      </c>
      <c r="D40" s="294">
        <f>SUM(D35:D39)</f>
        <v>2248495711.6999998</v>
      </c>
      <c r="E40" s="294">
        <f>+E35</f>
        <v>0</v>
      </c>
      <c r="F40" s="294">
        <f>SUM(F35:F39)</f>
        <v>0</v>
      </c>
      <c r="G40" s="294">
        <v>0</v>
      </c>
      <c r="H40" s="294">
        <v>0</v>
      </c>
      <c r="I40" s="295">
        <f>+SUM(I35:I39)</f>
        <v>2248495711.6999998</v>
      </c>
      <c r="J40" s="242"/>
      <c r="M40"/>
    </row>
    <row r="41" spans="2:14" ht="16.5" thickBot="1" x14ac:dyDescent="0.3">
      <c r="B41" s="803" t="s">
        <v>244</v>
      </c>
      <c r="C41" s="296" t="s">
        <v>53</v>
      </c>
      <c r="D41" s="297">
        <f>D35</f>
        <v>266959725</v>
      </c>
      <c r="E41" s="298">
        <f>E23+E29+E17</f>
        <v>124235241073</v>
      </c>
      <c r="F41" s="298">
        <f>F17</f>
        <v>19395617079</v>
      </c>
      <c r="G41" s="298">
        <f>G17+G23</f>
        <v>21110653942.529999</v>
      </c>
      <c r="H41" s="298">
        <f>H11+H17+H23</f>
        <v>101697735304</v>
      </c>
      <c r="I41" s="299">
        <f>+SUM(D41:H41)</f>
        <v>266706207123.53</v>
      </c>
      <c r="J41" s="248"/>
      <c r="L41" s="165"/>
      <c r="M41" s="183"/>
    </row>
    <row r="42" spans="2:14" ht="45.75" thickBot="1" x14ac:dyDescent="0.3">
      <c r="B42" s="804"/>
      <c r="C42" s="287" t="s">
        <v>229</v>
      </c>
      <c r="D42" s="239">
        <f t="shared" ref="D42:D45" si="5">D36</f>
        <v>330266558</v>
      </c>
      <c r="E42" s="240"/>
      <c r="F42" s="239"/>
      <c r="G42" s="239"/>
      <c r="H42" s="268">
        <f>H12</f>
        <v>1645682540</v>
      </c>
      <c r="I42" s="241">
        <f t="shared" ref="I42:I45" si="6">+SUM(D42:H42)</f>
        <v>1975949098</v>
      </c>
      <c r="J42" s="226"/>
      <c r="L42" s="312"/>
      <c r="M42" s="183"/>
    </row>
    <row r="43" spans="2:14" ht="30.75" thickBot="1" x14ac:dyDescent="0.3">
      <c r="B43" s="804"/>
      <c r="C43" s="287" t="s">
        <v>55</v>
      </c>
      <c r="D43" s="239">
        <f t="shared" si="5"/>
        <v>38476725</v>
      </c>
      <c r="E43" s="239"/>
      <c r="F43" s="240">
        <f>F19</f>
        <v>18395222000</v>
      </c>
      <c r="G43" s="239"/>
      <c r="H43" s="268">
        <f>H13</f>
        <v>96368142</v>
      </c>
      <c r="I43" s="241">
        <f t="shared" si="6"/>
        <v>18530066867</v>
      </c>
      <c r="J43" s="257"/>
      <c r="L43" s="165"/>
      <c r="M43"/>
    </row>
    <row r="44" spans="2:14" ht="16.5" thickBot="1" x14ac:dyDescent="0.3">
      <c r="B44" s="804"/>
      <c r="C44" s="287" t="s">
        <v>110</v>
      </c>
      <c r="D44" s="239">
        <f t="shared" si="5"/>
        <v>2839281.7</v>
      </c>
      <c r="E44" s="239"/>
      <c r="F44" s="239"/>
      <c r="G44" s="240"/>
      <c r="H44" s="268">
        <f>H14</f>
        <v>508492659.14000005</v>
      </c>
      <c r="I44" s="241">
        <f>+SUM(D44:H44)</f>
        <v>511331940.84000003</v>
      </c>
      <c r="J44" s="248"/>
      <c r="M44"/>
    </row>
    <row r="45" spans="2:14" ht="30.75" thickBot="1" x14ac:dyDescent="0.3">
      <c r="B45" s="805"/>
      <c r="C45" s="289" t="s">
        <v>57</v>
      </c>
      <c r="D45" s="290">
        <f t="shared" si="5"/>
        <v>1609953422</v>
      </c>
      <c r="E45" s="290"/>
      <c r="F45" s="290"/>
      <c r="G45" s="290"/>
      <c r="H45" s="291">
        <f>H15</f>
        <v>4391269057</v>
      </c>
      <c r="I45" s="292">
        <f t="shared" si="6"/>
        <v>6001222479</v>
      </c>
      <c r="J45" s="303"/>
      <c r="M45"/>
    </row>
    <row r="46" spans="2:14" x14ac:dyDescent="0.25">
      <c r="B46" s="800" t="s">
        <v>248</v>
      </c>
      <c r="C46" s="801"/>
      <c r="D46" s="304">
        <f>+D16+D22+D28+D34+D40</f>
        <v>2248495711.6999998</v>
      </c>
      <c r="E46" s="304">
        <f>+E16+E22+E28+E34+E40</f>
        <v>124235241073</v>
      </c>
      <c r="F46" s="304">
        <f>+F16+F22+F28+F34</f>
        <v>37790839079</v>
      </c>
      <c r="G46" s="304">
        <f>+G16+G22+G28+G34</f>
        <v>21110653942.529999</v>
      </c>
      <c r="H46" s="304">
        <f>+H16+H22+H28+H34</f>
        <v>108339547702.14</v>
      </c>
      <c r="I46" s="307">
        <f>+I16+I28+I34+I22+I40</f>
        <v>293724777508.37</v>
      </c>
      <c r="J46"/>
      <c r="K46" s="183"/>
      <c r="M46"/>
    </row>
    <row r="47" spans="2:14" x14ac:dyDescent="0.25">
      <c r="B47" s="802" t="s">
        <v>476</v>
      </c>
      <c r="C47" s="802"/>
      <c r="D47" s="802"/>
      <c r="E47" s="802"/>
      <c r="F47" s="802"/>
      <c r="G47" s="802"/>
      <c r="H47" s="802"/>
      <c r="I47" s="802"/>
      <c r="J47" s="248"/>
      <c r="M47"/>
    </row>
    <row r="48" spans="2:14" x14ac:dyDescent="0.25">
      <c r="E48" s="308"/>
      <c r="F48" s="309"/>
      <c r="G48" s="309"/>
      <c r="H48" s="308"/>
      <c r="I48" s="309"/>
      <c r="K48" s="226"/>
      <c r="L48" s="257"/>
      <c r="N48" s="28"/>
    </row>
    <row r="49" spans="11:12" x14ac:dyDescent="0.25">
      <c r="K49" s="226"/>
      <c r="L49" s="242"/>
    </row>
    <row r="50" spans="11:12" x14ac:dyDescent="0.25">
      <c r="K50" s="226"/>
      <c r="L50" s="226"/>
    </row>
    <row r="51" spans="11:12" x14ac:dyDescent="0.25">
      <c r="K51" s="226"/>
      <c r="L51" s="257"/>
    </row>
    <row r="52" spans="11:12" x14ac:dyDescent="0.25">
      <c r="L52" s="266"/>
    </row>
    <row r="53" spans="11:12" x14ac:dyDescent="0.25">
      <c r="L53" s="165"/>
    </row>
  </sheetData>
  <mergeCells count="18">
    <mergeCell ref="B47:I47"/>
    <mergeCell ref="B8:B10"/>
    <mergeCell ref="C8:C10"/>
    <mergeCell ref="D8:H8"/>
    <mergeCell ref="I8:I9"/>
    <mergeCell ref="B11:B16"/>
    <mergeCell ref="B17:B22"/>
    <mergeCell ref="B23:B28"/>
    <mergeCell ref="B29:B34"/>
    <mergeCell ref="B35:B40"/>
    <mergeCell ref="B41:B45"/>
    <mergeCell ref="B46:C46"/>
    <mergeCell ref="B7:I7"/>
    <mergeCell ref="B1:I1"/>
    <mergeCell ref="B2:I2"/>
    <mergeCell ref="B3:I3"/>
    <mergeCell ref="B5:I5"/>
    <mergeCell ref="B6:I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C51DF-9505-476A-A839-7FDD5A0D0ABD}">
  <dimension ref="A1:S33"/>
  <sheetViews>
    <sheetView showGridLines="0" zoomScaleNormal="100" workbookViewId="0">
      <selection activeCell="J27" sqref="J27"/>
    </sheetView>
  </sheetViews>
  <sheetFormatPr defaultColWidth="11.42578125" defaultRowHeight="15" x14ac:dyDescent="0.25"/>
  <cols>
    <col min="2" max="2" width="27.85546875" customWidth="1"/>
    <col min="3" max="3" width="19.140625" customWidth="1"/>
    <col min="4" max="4" width="20.42578125" customWidth="1"/>
    <col min="13" max="13" width="13.140625" bestFit="1" customWidth="1"/>
  </cols>
  <sheetData>
    <row r="1" spans="1:19" s="30" customFormat="1" x14ac:dyDescent="0.25"/>
    <row r="2" spans="1:19" s="30" customFormat="1" ht="23.25" customHeight="1" x14ac:dyDescent="0.25">
      <c r="A2" s="313"/>
      <c r="B2" s="757" t="s">
        <v>49</v>
      </c>
      <c r="C2" s="738"/>
      <c r="D2" s="738"/>
      <c r="E2" s="738"/>
      <c r="F2" s="738"/>
      <c r="G2" s="738"/>
      <c r="H2" s="738"/>
      <c r="I2" s="738"/>
      <c r="J2" s="31"/>
      <c r="K2" s="31"/>
      <c r="L2" s="31"/>
      <c r="M2" s="31"/>
      <c r="N2" s="314"/>
      <c r="O2" s="315"/>
      <c r="P2" s="315"/>
      <c r="Q2" s="316"/>
      <c r="R2" s="316"/>
      <c r="S2" s="316"/>
    </row>
    <row r="3" spans="1:19" s="30" customFormat="1" ht="18" customHeight="1" x14ac:dyDescent="0.25">
      <c r="A3" s="317"/>
      <c r="B3" s="758" t="s">
        <v>50</v>
      </c>
      <c r="C3" s="739"/>
      <c r="D3" s="739"/>
      <c r="E3" s="739"/>
      <c r="F3" s="739"/>
      <c r="G3" s="739"/>
      <c r="H3" s="739"/>
      <c r="I3" s="739"/>
      <c r="J3" s="32"/>
      <c r="K3" s="32"/>
      <c r="L3" s="32"/>
      <c r="M3" s="32"/>
      <c r="N3" s="318"/>
      <c r="O3" s="317"/>
      <c r="P3" s="317"/>
      <c r="Q3"/>
      <c r="R3" s="316"/>
      <c r="S3" s="316"/>
    </row>
    <row r="4" spans="1:19" s="30" customFormat="1" ht="15.75" customHeight="1" x14ac:dyDescent="0.25">
      <c r="A4" s="319"/>
      <c r="B4" s="759" t="s">
        <v>51</v>
      </c>
      <c r="C4" s="740"/>
      <c r="D4" s="740"/>
      <c r="E4" s="740"/>
      <c r="F4" s="740"/>
      <c r="G4" s="740"/>
      <c r="H4" s="740"/>
      <c r="I4" s="740"/>
      <c r="J4" s="33"/>
      <c r="K4" s="33"/>
      <c r="L4" s="33"/>
      <c r="M4" s="33"/>
      <c r="N4" s="320"/>
      <c r="O4" s="321"/>
      <c r="P4"/>
      <c r="Q4"/>
      <c r="R4" s="316"/>
      <c r="S4" s="316"/>
    </row>
    <row r="5" spans="1:19" x14ac:dyDescent="0.25">
      <c r="R5" s="28"/>
      <c r="S5" s="28"/>
    </row>
    <row r="6" spans="1:19" s="322" customFormat="1" x14ac:dyDescent="0.25">
      <c r="P6"/>
      <c r="Q6"/>
      <c r="R6" s="323"/>
      <c r="S6" s="323"/>
    </row>
    <row r="18" spans="2:14" x14ac:dyDescent="0.25">
      <c r="K18" s="226"/>
      <c r="L18" s="226"/>
      <c r="M18" s="226"/>
      <c r="N18" s="226"/>
    </row>
    <row r="19" spans="2:14" x14ac:dyDescent="0.25">
      <c r="K19" s="226"/>
      <c r="L19" s="226"/>
      <c r="M19" s="226"/>
      <c r="N19" s="226"/>
    </row>
    <row r="20" spans="2:14" x14ac:dyDescent="0.25">
      <c r="K20" s="28" t="s">
        <v>249</v>
      </c>
      <c r="L20" s="28" t="s">
        <v>250</v>
      </c>
      <c r="M20" s="28" t="s">
        <v>251</v>
      </c>
      <c r="N20" s="28"/>
    </row>
    <row r="21" spans="2:14" x14ac:dyDescent="0.25">
      <c r="K21" s="28">
        <v>2019</v>
      </c>
      <c r="L21" s="60">
        <v>119011768545.55991</v>
      </c>
      <c r="M21" s="60">
        <v>119011768545.55991</v>
      </c>
      <c r="N21" s="28"/>
    </row>
    <row r="22" spans="2:14" x14ac:dyDescent="0.25">
      <c r="K22" s="28">
        <v>2020</v>
      </c>
      <c r="L22" s="60">
        <v>160224425880.62</v>
      </c>
      <c r="M22" s="60">
        <v>160224425880.62</v>
      </c>
      <c r="N22" s="258">
        <f>(L22-L21)/L21</f>
        <v>0.34629060502771303</v>
      </c>
    </row>
    <row r="23" spans="2:14" x14ac:dyDescent="0.25">
      <c r="K23" s="28">
        <v>2021</v>
      </c>
      <c r="L23" s="60">
        <v>176320023788.94</v>
      </c>
      <c r="M23" s="60">
        <v>176320023788.94</v>
      </c>
      <c r="N23" s="258">
        <f>(L23-L22)/L22</f>
        <v>0.10045658032385471</v>
      </c>
    </row>
    <row r="24" spans="2:14" x14ac:dyDescent="0.25">
      <c r="K24" s="28">
        <v>2022</v>
      </c>
      <c r="L24" s="60">
        <v>264989650770.15002</v>
      </c>
      <c r="M24" s="60">
        <v>264989650770.15002</v>
      </c>
      <c r="N24" s="258">
        <f>(L24-L23)/L23</f>
        <v>0.5028902848116108</v>
      </c>
    </row>
    <row r="25" spans="2:14" x14ac:dyDescent="0.25">
      <c r="K25" s="28">
        <v>2023</v>
      </c>
      <c r="L25" s="60">
        <v>216839999386.13</v>
      </c>
      <c r="M25" s="60">
        <v>216839999386.13</v>
      </c>
      <c r="N25" s="258">
        <f>(L25-L24)/L24</f>
        <v>-0.18170389388446212</v>
      </c>
    </row>
    <row r="26" spans="2:14" x14ac:dyDescent="0.25">
      <c r="K26" s="226"/>
      <c r="N26" s="226"/>
    </row>
    <row r="27" spans="2:14" x14ac:dyDescent="0.25">
      <c r="K27" s="226"/>
      <c r="N27" s="226"/>
    </row>
    <row r="28" spans="2:14" x14ac:dyDescent="0.25">
      <c r="K28" s="226"/>
      <c r="L28" s="226"/>
    </row>
    <row r="29" spans="2:14" x14ac:dyDescent="0.25">
      <c r="B29" s="5" t="s">
        <v>2995</v>
      </c>
      <c r="K29" s="226"/>
      <c r="L29" s="226"/>
    </row>
    <row r="30" spans="2:14" x14ac:dyDescent="0.25">
      <c r="B30" s="5"/>
      <c r="K30" s="226"/>
      <c r="L30" s="226"/>
      <c r="M30" s="226"/>
      <c r="N30" s="226"/>
    </row>
    <row r="31" spans="2:14" x14ac:dyDescent="0.25">
      <c r="B31" s="5"/>
      <c r="M31" s="226"/>
      <c r="N31" s="226"/>
    </row>
    <row r="32" spans="2:14" x14ac:dyDescent="0.25">
      <c r="M32" s="226"/>
      <c r="N32" s="226"/>
    </row>
    <row r="33" spans="14:14" x14ac:dyDescent="0.25">
      <c r="N33" s="226"/>
    </row>
  </sheetData>
  <mergeCells count="3">
    <mergeCell ref="B2:I2"/>
    <mergeCell ref="B3:I3"/>
    <mergeCell ref="B4:I4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FB05E-25C6-4030-B6BD-B3EFD2EF20ED}">
  <dimension ref="A1:V35"/>
  <sheetViews>
    <sheetView showGridLines="0" zoomScale="80" zoomScaleNormal="80" workbookViewId="0">
      <selection activeCell="D35" sqref="D35"/>
    </sheetView>
  </sheetViews>
  <sheetFormatPr defaultColWidth="11.42578125" defaultRowHeight="15" x14ac:dyDescent="0.25"/>
  <cols>
    <col min="2" max="2" width="22.5703125" bestFit="1" customWidth="1"/>
    <col min="3" max="3" width="20.42578125" bestFit="1" customWidth="1"/>
    <col min="4" max="4" width="18.85546875" bestFit="1" customWidth="1"/>
    <col min="5" max="5" width="20.42578125" bestFit="1" customWidth="1"/>
    <col min="15" max="15" width="19.28515625" bestFit="1" customWidth="1"/>
    <col min="16" max="16" width="28.5703125" bestFit="1" customWidth="1"/>
    <col min="17" max="17" width="17.85546875" bestFit="1" customWidth="1"/>
  </cols>
  <sheetData>
    <row r="1" spans="1:22" s="29" customFormat="1" ht="28.5" customHeight="1" x14ac:dyDescent="0.25">
      <c r="A1" s="757" t="s">
        <v>49</v>
      </c>
      <c r="B1" s="738"/>
      <c r="C1" s="738"/>
      <c r="D1" s="738"/>
      <c r="E1" s="738"/>
      <c r="F1" s="738"/>
      <c r="G1" s="738"/>
      <c r="H1" s="738"/>
      <c r="I1" s="738"/>
      <c r="J1" s="738"/>
    </row>
    <row r="2" spans="1:22" s="29" customFormat="1" ht="20.25" x14ac:dyDescent="0.25">
      <c r="A2" s="758" t="s">
        <v>50</v>
      </c>
      <c r="B2" s="739"/>
      <c r="C2" s="739"/>
      <c r="D2" s="739"/>
      <c r="E2" s="739"/>
      <c r="F2" s="739"/>
      <c r="G2" s="739"/>
      <c r="H2" s="739"/>
      <c r="I2" s="739"/>
      <c r="J2" s="739"/>
    </row>
    <row r="3" spans="1:22" s="29" customFormat="1" ht="15.75" customHeight="1" x14ac:dyDescent="0.25">
      <c r="A3" s="759" t="s">
        <v>51</v>
      </c>
      <c r="B3" s="740"/>
      <c r="C3" s="740"/>
      <c r="D3" s="740"/>
      <c r="E3" s="740"/>
      <c r="F3" s="740"/>
      <c r="G3" s="740"/>
      <c r="H3" s="740"/>
      <c r="I3" s="740"/>
      <c r="J3" s="740"/>
    </row>
    <row r="8" spans="1:22" x14ac:dyDescent="0.25">
      <c r="N8" s="226"/>
      <c r="O8" s="226"/>
      <c r="P8" s="226"/>
      <c r="Q8" s="226"/>
      <c r="R8" s="226"/>
      <c r="S8" s="226"/>
    </row>
    <row r="9" spans="1:22" x14ac:dyDescent="0.25">
      <c r="N9" s="324"/>
      <c r="O9" s="324"/>
      <c r="P9" s="324"/>
      <c r="Q9" s="324"/>
      <c r="R9" s="324"/>
      <c r="S9" s="324"/>
      <c r="T9" s="324"/>
      <c r="U9" s="324"/>
      <c r="V9" s="324"/>
    </row>
    <row r="10" spans="1:22" x14ac:dyDescent="0.25">
      <c r="N10" s="324"/>
      <c r="O10" s="324"/>
      <c r="P10" s="324"/>
      <c r="Q10" s="324"/>
      <c r="R10" s="324"/>
      <c r="S10" s="324"/>
      <c r="T10" s="324"/>
      <c r="U10" s="324"/>
      <c r="V10" s="324"/>
    </row>
    <row r="11" spans="1:22" x14ac:dyDescent="0.25">
      <c r="N11" s="324"/>
      <c r="O11" s="324"/>
      <c r="P11" s="324"/>
      <c r="Q11" s="324"/>
      <c r="R11" s="324"/>
      <c r="S11" s="324"/>
      <c r="T11" s="324"/>
      <c r="U11" s="324"/>
      <c r="V11" s="324"/>
    </row>
    <row r="12" spans="1:22" x14ac:dyDescent="0.25">
      <c r="N12" s="324"/>
      <c r="O12" s="324"/>
      <c r="P12" s="324"/>
      <c r="Q12" s="324"/>
      <c r="R12" s="324"/>
      <c r="S12" s="324"/>
      <c r="T12" s="324"/>
      <c r="U12" s="324"/>
      <c r="V12" s="324"/>
    </row>
    <row r="13" spans="1:22" x14ac:dyDescent="0.25">
      <c r="N13" s="324"/>
      <c r="O13" s="226"/>
      <c r="P13" s="226"/>
      <c r="Q13" s="226"/>
      <c r="R13" s="226"/>
      <c r="S13" s="324"/>
      <c r="T13" s="324"/>
      <c r="U13" s="324"/>
      <c r="V13" s="324"/>
    </row>
    <row r="14" spans="1:22" x14ac:dyDescent="0.25">
      <c r="N14" s="324"/>
      <c r="O14" s="28"/>
      <c r="P14" s="599" t="s">
        <v>252</v>
      </c>
      <c r="Q14" s="599" t="s">
        <v>253</v>
      </c>
      <c r="R14" s="226"/>
      <c r="S14" s="324"/>
      <c r="T14" s="324"/>
      <c r="U14" s="324"/>
      <c r="V14" s="324"/>
    </row>
    <row r="15" spans="1:22" x14ac:dyDescent="0.25">
      <c r="N15" s="324"/>
      <c r="O15" s="28" t="s">
        <v>254</v>
      </c>
      <c r="P15" s="651">
        <v>1258645223868.3198</v>
      </c>
      <c r="Q15" s="651">
        <v>1159544962967.7922</v>
      </c>
      <c r="R15" s="226"/>
      <c r="S15" s="324"/>
      <c r="T15" s="324"/>
      <c r="U15" s="324"/>
      <c r="V15" s="324"/>
    </row>
    <row r="16" spans="1:22" x14ac:dyDescent="0.25">
      <c r="N16" s="324"/>
      <c r="O16" s="28" t="s">
        <v>255</v>
      </c>
      <c r="P16" s="651">
        <v>11555076279.03998</v>
      </c>
      <c r="Q16" s="651">
        <v>15503219504.679331</v>
      </c>
      <c r="R16" s="226"/>
      <c r="S16" s="324"/>
      <c r="T16" s="324"/>
      <c r="U16" s="324"/>
      <c r="V16" s="324"/>
    </row>
    <row r="17" spans="6:22" x14ac:dyDescent="0.25">
      <c r="N17" s="324"/>
      <c r="O17" s="651" t="s">
        <v>236</v>
      </c>
      <c r="P17" s="651">
        <f>P15+P16</f>
        <v>1270200300147.3599</v>
      </c>
      <c r="Q17" s="651">
        <f>Q15+Q16</f>
        <v>1175048182472.4717</v>
      </c>
      <c r="R17" s="226"/>
      <c r="S17" s="324"/>
      <c r="T17" s="324"/>
      <c r="U17" s="324"/>
      <c r="V17" s="324"/>
    </row>
    <row r="18" spans="6:22" x14ac:dyDescent="0.25">
      <c r="F18" s="29"/>
      <c r="N18" s="324"/>
      <c r="O18" s="226"/>
      <c r="P18" s="226"/>
      <c r="Q18" s="325" t="s">
        <v>256</v>
      </c>
      <c r="R18" s="226"/>
      <c r="S18" s="324"/>
      <c r="T18" s="324"/>
      <c r="U18" s="324"/>
      <c r="V18" s="324"/>
    </row>
    <row r="19" spans="6:22" x14ac:dyDescent="0.25">
      <c r="N19" s="324"/>
      <c r="O19" s="226"/>
      <c r="P19" s="226"/>
      <c r="Q19" s="226"/>
      <c r="R19" s="226"/>
      <c r="S19" s="324"/>
      <c r="T19" s="324"/>
      <c r="U19" s="324"/>
      <c r="V19" s="324"/>
    </row>
    <row r="20" spans="6:22" x14ac:dyDescent="0.25">
      <c r="N20" s="324"/>
      <c r="O20" s="226"/>
      <c r="P20" s="226"/>
      <c r="Q20" s="226"/>
      <c r="R20" s="226"/>
      <c r="S20" s="324"/>
      <c r="T20" s="324"/>
      <c r="U20" s="324"/>
      <c r="V20" s="324"/>
    </row>
    <row r="21" spans="6:22" x14ac:dyDescent="0.25">
      <c r="N21" s="324"/>
      <c r="O21" s="226"/>
      <c r="P21" s="226"/>
      <c r="Q21" s="226"/>
      <c r="R21" s="226"/>
      <c r="S21" s="324"/>
      <c r="T21" s="324"/>
      <c r="U21" s="324"/>
      <c r="V21" s="324"/>
    </row>
    <row r="22" spans="6:22" x14ac:dyDescent="0.25">
      <c r="N22" s="324"/>
      <c r="O22" s="324"/>
      <c r="P22" s="324"/>
      <c r="Q22" s="324"/>
      <c r="R22" s="324"/>
      <c r="S22" s="324"/>
      <c r="T22" s="324"/>
      <c r="U22" s="324"/>
      <c r="V22" s="324"/>
    </row>
    <row r="23" spans="6:22" x14ac:dyDescent="0.25">
      <c r="N23" s="324"/>
      <c r="O23" s="324"/>
      <c r="P23" s="326"/>
      <c r="Q23" s="324"/>
      <c r="R23" s="324"/>
      <c r="S23" s="324"/>
      <c r="T23" s="324"/>
      <c r="U23" s="324"/>
      <c r="V23" s="324"/>
    </row>
    <row r="24" spans="6:22" x14ac:dyDescent="0.25">
      <c r="N24" s="324"/>
      <c r="O24" s="324"/>
      <c r="P24" s="326"/>
      <c r="Q24" s="324"/>
      <c r="R24" s="324"/>
      <c r="S24" s="324"/>
      <c r="T24" s="324"/>
      <c r="U24" s="324"/>
      <c r="V24" s="324"/>
    </row>
    <row r="25" spans="6:22" x14ac:dyDescent="0.25">
      <c r="P25" s="165"/>
    </row>
    <row r="35" spans="2:7" x14ac:dyDescent="0.25">
      <c r="B35" s="188" t="s">
        <v>476</v>
      </c>
      <c r="C35" s="188"/>
      <c r="D35" s="188"/>
      <c r="E35" s="188"/>
      <c r="F35" s="188"/>
      <c r="G35" s="188"/>
    </row>
  </sheetData>
  <mergeCells count="3">
    <mergeCell ref="A1:J1"/>
    <mergeCell ref="A2:J2"/>
    <mergeCell ref="A3:J3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69CF0-8070-4F43-A726-2E45F2160462}">
  <dimension ref="B1:R39"/>
  <sheetViews>
    <sheetView showGridLines="0" zoomScale="70" zoomScaleNormal="70" workbookViewId="0">
      <selection activeCell="B25" sqref="B25:H25"/>
    </sheetView>
  </sheetViews>
  <sheetFormatPr defaultColWidth="11.42578125" defaultRowHeight="12.75" x14ac:dyDescent="0.2"/>
  <cols>
    <col min="1" max="1" width="11.42578125" style="328" customWidth="1"/>
    <col min="2" max="2" width="51.7109375" style="328" bestFit="1" customWidth="1"/>
    <col min="3" max="3" width="17.28515625" style="328" customWidth="1"/>
    <col min="4" max="4" width="23.42578125" style="328" customWidth="1"/>
    <col min="5" max="5" width="17" style="328" customWidth="1"/>
    <col min="6" max="6" width="13.5703125" style="328" bestFit="1" customWidth="1"/>
    <col min="7" max="7" width="14.5703125" style="328" bestFit="1" customWidth="1"/>
    <col min="8" max="8" width="16.85546875" style="328" bestFit="1" customWidth="1"/>
    <col min="9" max="9" width="18.42578125" style="328" bestFit="1" customWidth="1"/>
    <col min="10" max="10" width="17.5703125" style="328" customWidth="1"/>
    <col min="11" max="11" width="17.140625" style="328" bestFit="1" customWidth="1"/>
    <col min="12" max="12" width="16" style="328" customWidth="1"/>
    <col min="13" max="13" width="18.85546875" style="328" customWidth="1"/>
    <col min="14" max="14" width="18.5703125" style="328" bestFit="1" customWidth="1"/>
    <col min="15" max="16384" width="11.42578125" style="328"/>
  </cols>
  <sheetData>
    <row r="1" spans="2:18" ht="27.75" x14ac:dyDescent="0.25">
      <c r="B1" s="807" t="s">
        <v>49</v>
      </c>
      <c r="C1" s="808"/>
      <c r="D1" s="808"/>
      <c r="E1" s="808"/>
      <c r="F1" s="808"/>
      <c r="G1" s="808"/>
      <c r="H1" s="808"/>
      <c r="I1" s="327"/>
      <c r="J1" s="327"/>
      <c r="K1" s="327"/>
      <c r="L1" s="327"/>
      <c r="M1" s="327"/>
      <c r="N1" s="327"/>
      <c r="O1" s="327"/>
      <c r="P1" s="327"/>
      <c r="Q1" s="327"/>
      <c r="R1" s="327"/>
    </row>
    <row r="2" spans="2:18" ht="20.25" x14ac:dyDescent="0.25">
      <c r="B2" s="809" t="s">
        <v>50</v>
      </c>
      <c r="C2" s="810"/>
      <c r="D2" s="810"/>
      <c r="E2" s="810"/>
      <c r="F2" s="810"/>
      <c r="G2" s="810"/>
      <c r="H2" s="810"/>
      <c r="I2" s="327"/>
      <c r="J2" s="327"/>
      <c r="K2" s="327"/>
      <c r="L2" s="327"/>
      <c r="M2" s="327"/>
      <c r="N2" s="327"/>
      <c r="O2" s="327"/>
      <c r="P2" s="327"/>
      <c r="Q2" s="327"/>
      <c r="R2" s="327"/>
    </row>
    <row r="3" spans="2:18" ht="15.75" customHeight="1" x14ac:dyDescent="0.25">
      <c r="B3" s="759" t="s">
        <v>51</v>
      </c>
      <c r="C3" s="740"/>
      <c r="D3" s="740"/>
      <c r="E3" s="740"/>
      <c r="F3" s="740"/>
      <c r="G3" s="740"/>
      <c r="H3" s="740"/>
      <c r="I3" s="33"/>
      <c r="J3" s="33"/>
      <c r="K3" s="33"/>
      <c r="L3" s="33"/>
      <c r="M3" s="33"/>
      <c r="N3" s="320"/>
      <c r="O3" s="327"/>
      <c r="P3" s="327"/>
      <c r="Q3" s="327"/>
      <c r="R3" s="327"/>
    </row>
    <row r="4" spans="2:18" ht="15" x14ac:dyDescent="0.25">
      <c r="B4" s="327"/>
      <c r="C4" s="327"/>
      <c r="D4" s="327"/>
      <c r="E4" s="327"/>
      <c r="F4" s="327"/>
      <c r="G4" s="327"/>
      <c r="H4" s="327"/>
      <c r="I4" s="327"/>
      <c r="J4" s="327"/>
      <c r="K4" s="329"/>
      <c r="L4" s="329"/>
      <c r="M4" s="329"/>
      <c r="N4" s="329"/>
      <c r="O4" s="329"/>
      <c r="P4" s="329"/>
      <c r="Q4" s="329"/>
      <c r="R4" s="329"/>
    </row>
    <row r="5" spans="2:18" ht="18.75" x14ac:dyDescent="0.3">
      <c r="B5" s="755" t="s">
        <v>257</v>
      </c>
      <c r="C5" s="755"/>
      <c r="D5" s="755"/>
      <c r="E5" s="755"/>
      <c r="F5" s="755"/>
      <c r="G5" s="755"/>
      <c r="H5" s="755"/>
      <c r="I5" s="327"/>
      <c r="J5" s="327"/>
      <c r="K5" s="329"/>
      <c r="L5" s="329"/>
      <c r="M5" s="329"/>
      <c r="N5" s="329"/>
      <c r="O5" s="329"/>
      <c r="P5" s="329"/>
      <c r="Q5" s="329"/>
      <c r="R5" s="329"/>
    </row>
    <row r="6" spans="2:18" ht="18.75" x14ac:dyDescent="0.3">
      <c r="B6" s="755" t="s">
        <v>140</v>
      </c>
      <c r="C6" s="755"/>
      <c r="D6" s="755"/>
      <c r="E6" s="755"/>
      <c r="F6" s="755"/>
      <c r="G6" s="755"/>
      <c r="H6" s="755"/>
      <c r="I6" s="327"/>
      <c r="J6" s="327"/>
      <c r="K6" s="329"/>
      <c r="L6" s="329"/>
      <c r="M6" s="329"/>
      <c r="N6" s="329"/>
      <c r="O6" s="329"/>
      <c r="P6" s="329"/>
      <c r="Q6" s="329"/>
      <c r="R6" s="329"/>
    </row>
    <row r="7" spans="2:18" ht="18.75" x14ac:dyDescent="0.3">
      <c r="B7" s="129"/>
      <c r="C7" s="129"/>
      <c r="D7" s="129">
        <v>2023</v>
      </c>
      <c r="E7" s="129"/>
      <c r="F7" s="129"/>
      <c r="G7" s="129"/>
      <c r="H7" s="129"/>
      <c r="I7" s="327"/>
      <c r="J7" s="327"/>
      <c r="K7" s="329"/>
      <c r="L7" s="329"/>
      <c r="M7" s="329"/>
      <c r="N7" s="329"/>
      <c r="O7" s="329"/>
      <c r="P7" s="329"/>
      <c r="Q7" s="329"/>
      <c r="R7" s="329"/>
    </row>
    <row r="8" spans="2:18" ht="15.75" x14ac:dyDescent="0.25">
      <c r="B8" s="754" t="s">
        <v>141</v>
      </c>
      <c r="C8" s="754"/>
      <c r="D8" s="754"/>
      <c r="E8" s="754"/>
      <c r="F8" s="754"/>
      <c r="G8" s="754"/>
      <c r="H8" s="754"/>
      <c r="I8"/>
      <c r="J8"/>
      <c r="K8"/>
      <c r="L8"/>
      <c r="M8"/>
      <c r="N8"/>
      <c r="O8"/>
      <c r="P8" s="329"/>
      <c r="Q8" s="329"/>
      <c r="R8" s="329"/>
    </row>
    <row r="9" spans="2:18" ht="15.75" x14ac:dyDescent="0.25">
      <c r="B9" s="130"/>
      <c r="C9" s="130"/>
      <c r="D9" s="130"/>
      <c r="E9" s="130"/>
      <c r="F9" s="130"/>
      <c r="G9" s="130"/>
      <c r="H9" s="130"/>
      <c r="I9"/>
      <c r="J9"/>
      <c r="K9"/>
      <c r="L9"/>
      <c r="M9"/>
      <c r="N9"/>
      <c r="O9"/>
      <c r="P9" s="329"/>
      <c r="Q9" s="329"/>
      <c r="R9" s="329"/>
    </row>
    <row r="10" spans="2:18" ht="60.75" thickBot="1" x14ac:dyDescent="0.3">
      <c r="B10" s="806" t="s">
        <v>52</v>
      </c>
      <c r="C10" s="330" t="s">
        <v>53</v>
      </c>
      <c r="D10" s="330" t="s">
        <v>54</v>
      </c>
      <c r="E10" s="330" t="s">
        <v>55</v>
      </c>
      <c r="F10" s="330" t="s">
        <v>56</v>
      </c>
      <c r="G10" s="330" t="s">
        <v>57</v>
      </c>
      <c r="H10" s="331" t="s">
        <v>142</v>
      </c>
      <c r="I10"/>
      <c r="J10"/>
      <c r="K10"/>
      <c r="L10"/>
      <c r="M10"/>
      <c r="N10"/>
      <c r="O10"/>
      <c r="Q10" s="327"/>
      <c r="R10" s="327"/>
    </row>
    <row r="11" spans="2:18" ht="15" x14ac:dyDescent="0.25">
      <c r="B11" s="806"/>
      <c r="C11" s="332">
        <v>1</v>
      </c>
      <c r="D11" s="332">
        <v>2</v>
      </c>
      <c r="E11" s="332">
        <v>3</v>
      </c>
      <c r="F11" s="332">
        <v>4</v>
      </c>
      <c r="G11" s="332">
        <v>5</v>
      </c>
      <c r="H11" s="333">
        <v>6</v>
      </c>
      <c r="I11"/>
      <c r="J11"/>
      <c r="K11"/>
      <c r="L11"/>
      <c r="M11"/>
      <c r="N11"/>
      <c r="O11"/>
      <c r="Q11" s="327"/>
      <c r="R11" s="327"/>
    </row>
    <row r="12" spans="2:18" ht="15" x14ac:dyDescent="0.25">
      <c r="B12" s="334" t="s">
        <v>114</v>
      </c>
      <c r="C12" s="335">
        <f>SUM(C13:C19)</f>
        <v>1060026063510.031</v>
      </c>
      <c r="D12" s="335">
        <f>SUM(D13:D19)</f>
        <v>22590940794.540012</v>
      </c>
      <c r="E12" s="335">
        <f>SUM(E13:E19)</f>
        <v>2243453104.2599854</v>
      </c>
      <c r="F12" s="335">
        <f>SUM(F13:F19)</f>
        <v>8696966709.4799404</v>
      </c>
      <c r="G12" s="335">
        <f>SUM(G13:G19)</f>
        <v>65987538849.480049</v>
      </c>
      <c r="H12" s="335">
        <f>SUM(C12:G12)</f>
        <v>1159544962967.791</v>
      </c>
      <c r="I12"/>
      <c r="J12"/>
      <c r="K12"/>
      <c r="L12"/>
      <c r="M12"/>
      <c r="N12"/>
      <c r="O12"/>
      <c r="Q12" s="327"/>
      <c r="R12" s="327"/>
    </row>
    <row r="13" spans="2:18" ht="15" x14ac:dyDescent="0.25">
      <c r="B13" s="336" t="s">
        <v>143</v>
      </c>
      <c r="C13" s="337">
        <v>969892693170.48108</v>
      </c>
      <c r="D13" s="337">
        <v>1888517736.1699998</v>
      </c>
      <c r="E13" s="337"/>
      <c r="F13" s="337">
        <v>3790671429.6800017</v>
      </c>
      <c r="G13" s="338"/>
      <c r="H13" s="338">
        <f>SUM(C13:G13)</f>
        <v>975571882336.33118</v>
      </c>
      <c r="I13"/>
      <c r="J13"/>
      <c r="K13"/>
      <c r="L13"/>
      <c r="M13"/>
      <c r="N13"/>
      <c r="O13"/>
      <c r="Q13" s="327"/>
      <c r="R13" s="327"/>
    </row>
    <row r="14" spans="2:18" ht="15" x14ac:dyDescent="0.25">
      <c r="B14" s="336" t="s">
        <v>144</v>
      </c>
      <c r="C14" s="337">
        <v>4221008036.5500002</v>
      </c>
      <c r="D14" s="337"/>
      <c r="E14" s="337">
        <v>1806558975.0199995</v>
      </c>
      <c r="F14" s="337">
        <v>0</v>
      </c>
      <c r="G14" s="337"/>
      <c r="H14" s="339">
        <f t="shared" ref="H14:H23" si="0">SUM(C14:G14)</f>
        <v>6027567011.5699997</v>
      </c>
      <c r="I14"/>
      <c r="J14"/>
      <c r="K14"/>
      <c r="L14"/>
      <c r="M14"/>
      <c r="N14"/>
      <c r="O14"/>
      <c r="Q14" s="327"/>
      <c r="R14" s="327"/>
    </row>
    <row r="15" spans="2:18" ht="15" x14ac:dyDescent="0.25">
      <c r="B15" s="336" t="s">
        <v>145</v>
      </c>
      <c r="C15" s="337">
        <v>37535202871.700005</v>
      </c>
      <c r="D15" s="337">
        <v>11623493123.789995</v>
      </c>
      <c r="E15" s="337">
        <v>371896050.74000013</v>
      </c>
      <c r="F15" s="337">
        <v>3021077854.6899981</v>
      </c>
      <c r="G15" s="337">
        <v>65454020907.740005</v>
      </c>
      <c r="H15" s="339">
        <f t="shared" si="0"/>
        <v>118005690808.66</v>
      </c>
      <c r="I15"/>
      <c r="J15"/>
      <c r="K15"/>
      <c r="L15"/>
      <c r="M15"/>
      <c r="N15"/>
      <c r="O15"/>
      <c r="Q15" s="327"/>
      <c r="R15" s="327"/>
    </row>
    <row r="16" spans="2:18" ht="15" x14ac:dyDescent="0.25">
      <c r="B16" s="336" t="s">
        <v>146</v>
      </c>
      <c r="C16" s="337">
        <v>10766203152.869999</v>
      </c>
      <c r="D16" s="337">
        <v>0</v>
      </c>
      <c r="E16" s="337">
        <v>0</v>
      </c>
      <c r="F16" s="337">
        <v>238995187.02000007</v>
      </c>
      <c r="G16" s="337"/>
      <c r="H16" s="337">
        <f t="shared" si="0"/>
        <v>11005198339.889999</v>
      </c>
      <c r="I16"/>
      <c r="J16"/>
      <c r="K16"/>
      <c r="L16"/>
      <c r="M16"/>
      <c r="N16"/>
      <c r="O16"/>
      <c r="Q16" s="327"/>
      <c r="R16" s="327"/>
    </row>
    <row r="17" spans="2:18" ht="30" x14ac:dyDescent="0.25">
      <c r="B17" s="336" t="s">
        <v>147</v>
      </c>
      <c r="C17" s="337">
        <v>20151943155.629993</v>
      </c>
      <c r="D17" s="337">
        <v>8722897441.6000195</v>
      </c>
      <c r="E17" s="337">
        <v>26935925.779985785</v>
      </c>
      <c r="F17" s="337">
        <v>1397836075.3999395</v>
      </c>
      <c r="G17" s="337">
        <v>140573755.02004242</v>
      </c>
      <c r="H17" s="340">
        <f t="shared" si="0"/>
        <v>30440186353.429981</v>
      </c>
      <c r="I17"/>
      <c r="J17"/>
      <c r="K17"/>
      <c r="L17"/>
      <c r="M17"/>
      <c r="N17"/>
      <c r="O17"/>
      <c r="Q17" s="327"/>
      <c r="R17" s="327"/>
    </row>
    <row r="18" spans="2:18" ht="15" x14ac:dyDescent="0.25">
      <c r="B18" s="336" t="s">
        <v>148</v>
      </c>
      <c r="C18" s="337">
        <v>2148955277.2300005</v>
      </c>
      <c r="D18" s="337">
        <v>10624660</v>
      </c>
      <c r="E18" s="337"/>
      <c r="F18" s="337">
        <v>73536043.199999988</v>
      </c>
      <c r="G18" s="337"/>
      <c r="H18" s="339">
        <f t="shared" si="0"/>
        <v>2233115980.4300003</v>
      </c>
      <c r="I18"/>
      <c r="J18"/>
      <c r="K18"/>
      <c r="L18"/>
      <c r="M18"/>
      <c r="N18"/>
      <c r="O18"/>
      <c r="Q18" s="327"/>
      <c r="R18" s="327"/>
    </row>
    <row r="19" spans="2:18" ht="15" x14ac:dyDescent="0.25">
      <c r="B19" s="336" t="s">
        <v>149</v>
      </c>
      <c r="C19" s="337">
        <v>15310057845.570004</v>
      </c>
      <c r="D19" s="337">
        <v>345407832.98000008</v>
      </c>
      <c r="E19" s="337">
        <v>38062152.720000014</v>
      </c>
      <c r="F19" s="337">
        <v>174850119.48999995</v>
      </c>
      <c r="G19" s="337">
        <v>392944186.71999997</v>
      </c>
      <c r="H19" s="341">
        <f t="shared" si="0"/>
        <v>16261322137.480001</v>
      </c>
      <c r="I19"/>
      <c r="J19"/>
      <c r="K19"/>
      <c r="L19"/>
      <c r="M19"/>
      <c r="N19"/>
      <c r="O19"/>
    </row>
    <row r="20" spans="2:18" ht="15" x14ac:dyDescent="0.25">
      <c r="B20" s="334" t="s">
        <v>150</v>
      </c>
      <c r="C20" s="335">
        <f>SUM(C21:C23)</f>
        <v>9797683783.1299992</v>
      </c>
      <c r="D20" s="335">
        <f>SUM(D21:D23)</f>
        <v>427258279.67999309</v>
      </c>
      <c r="E20" s="335">
        <f>SUM(E21:E23)</f>
        <v>0</v>
      </c>
      <c r="F20" s="335">
        <f>F21+F22+F23</f>
        <v>3177477441.8700585</v>
      </c>
      <c r="G20" s="335">
        <f>G21+G22+G23</f>
        <v>2100799999.9999967</v>
      </c>
      <c r="H20" s="335">
        <f t="shared" si="0"/>
        <v>15503219504.680046</v>
      </c>
      <c r="I20"/>
      <c r="J20"/>
      <c r="K20"/>
      <c r="L20"/>
      <c r="M20"/>
      <c r="N20"/>
      <c r="O20"/>
    </row>
    <row r="21" spans="2:18" ht="30" x14ac:dyDescent="0.25">
      <c r="B21" s="342" t="s">
        <v>151</v>
      </c>
      <c r="C21" s="343">
        <v>1193906300</v>
      </c>
      <c r="D21" s="343"/>
      <c r="E21" s="343">
        <v>0</v>
      </c>
      <c r="F21" s="343">
        <v>112540050.76999992</v>
      </c>
      <c r="G21" s="343"/>
      <c r="H21" s="343">
        <f t="shared" si="0"/>
        <v>1306446350.77</v>
      </c>
      <c r="I21"/>
      <c r="J21"/>
      <c r="K21"/>
      <c r="L21"/>
      <c r="M21"/>
      <c r="N21"/>
      <c r="O21"/>
    </row>
    <row r="22" spans="2:18" ht="15" x14ac:dyDescent="0.25">
      <c r="B22" s="342" t="s">
        <v>152</v>
      </c>
      <c r="C22" s="343">
        <v>8026661776.6899996</v>
      </c>
      <c r="D22" s="343">
        <v>427258279.67999309</v>
      </c>
      <c r="E22" s="343"/>
      <c r="F22" s="343">
        <v>3064937391.1000586</v>
      </c>
      <c r="G22" s="343">
        <v>2100799999.9999967</v>
      </c>
      <c r="H22" s="343">
        <f t="shared" si="0"/>
        <v>13619657447.470047</v>
      </c>
      <c r="I22"/>
      <c r="J22"/>
      <c r="K22"/>
      <c r="L22"/>
      <c r="M22"/>
      <c r="N22"/>
      <c r="O22"/>
    </row>
    <row r="23" spans="2:18" ht="30" x14ac:dyDescent="0.25">
      <c r="B23" s="342" t="s">
        <v>153</v>
      </c>
      <c r="C23" s="343">
        <v>577115706.44000006</v>
      </c>
      <c r="D23" s="343"/>
      <c r="E23" s="343">
        <v>0</v>
      </c>
      <c r="F23" s="343"/>
      <c r="G23" s="343"/>
      <c r="H23" s="343">
        <f t="shared" si="0"/>
        <v>577115706.44000006</v>
      </c>
      <c r="I23"/>
      <c r="J23"/>
      <c r="K23"/>
      <c r="L23"/>
      <c r="M23"/>
      <c r="N23"/>
      <c r="O23"/>
    </row>
    <row r="24" spans="2:18" ht="15" x14ac:dyDescent="0.25">
      <c r="B24" s="344" t="s">
        <v>58</v>
      </c>
      <c r="C24" s="345">
        <f>C12+C20</f>
        <v>1069823747293.161</v>
      </c>
      <c r="D24" s="345">
        <f>D12+D20</f>
        <v>23018199074.220005</v>
      </c>
      <c r="E24" s="345">
        <f>E12+E20</f>
        <v>2243453104.2599854</v>
      </c>
      <c r="F24" s="345">
        <f>F12+F20</f>
        <v>11874444151.349998</v>
      </c>
      <c r="G24" s="345">
        <f>G20+G12</f>
        <v>68088338849.480049</v>
      </c>
      <c r="H24" s="346">
        <f>SUM(C24:G24)</f>
        <v>1175048182472.4709</v>
      </c>
      <c r="I24"/>
      <c r="J24"/>
      <c r="K24"/>
      <c r="L24"/>
      <c r="M24"/>
      <c r="N24"/>
      <c r="O24"/>
    </row>
    <row r="25" spans="2:18" ht="42.75" customHeight="1" x14ac:dyDescent="0.25">
      <c r="B25" s="752" t="s">
        <v>476</v>
      </c>
      <c r="C25" s="752"/>
      <c r="D25" s="752"/>
      <c r="E25" s="752"/>
      <c r="F25" s="752"/>
      <c r="G25" s="752"/>
      <c r="H25" s="753"/>
      <c r="I25"/>
      <c r="J25"/>
      <c r="K25"/>
      <c r="L25"/>
      <c r="M25"/>
      <c r="N25"/>
      <c r="O25"/>
    </row>
    <row r="26" spans="2:18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2:18" ht="15" x14ac:dyDescent="0.25">
      <c r="I27"/>
      <c r="J27"/>
      <c r="K27"/>
      <c r="L27"/>
      <c r="M27"/>
      <c r="N27"/>
      <c r="O27"/>
    </row>
    <row r="28" spans="2:18" ht="15" x14ac:dyDescent="0.25">
      <c r="I28"/>
      <c r="J28"/>
      <c r="K28"/>
      <c r="L28"/>
      <c r="M28"/>
      <c r="N28"/>
      <c r="O28"/>
    </row>
    <row r="29" spans="2:18" ht="15" x14ac:dyDescent="0.25">
      <c r="I29"/>
      <c r="J29"/>
      <c r="K29"/>
      <c r="L29"/>
      <c r="M29"/>
      <c r="N29"/>
      <c r="O29"/>
    </row>
    <row r="30" spans="2:18" ht="15" x14ac:dyDescent="0.25">
      <c r="I30"/>
      <c r="J30"/>
      <c r="K30"/>
      <c r="L30"/>
      <c r="M30"/>
      <c r="N30"/>
      <c r="O30"/>
    </row>
    <row r="34" spans="2:8" ht="15" x14ac:dyDescent="0.25">
      <c r="B34" s="327"/>
      <c r="C34" s="327"/>
      <c r="D34" s="347"/>
      <c r="E34" s="327"/>
      <c r="F34" s="327"/>
      <c r="G34" s="327"/>
      <c r="H34" s="327"/>
    </row>
    <row r="39" spans="2:8" ht="15" x14ac:dyDescent="0.25">
      <c r="E39" s="347"/>
    </row>
  </sheetData>
  <mergeCells count="8">
    <mergeCell ref="B10:B11"/>
    <mergeCell ref="B25:H25"/>
    <mergeCell ref="B1:H1"/>
    <mergeCell ref="B2:H2"/>
    <mergeCell ref="B3:H3"/>
    <mergeCell ref="B5:H5"/>
    <mergeCell ref="B6:H6"/>
    <mergeCell ref="B8:H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2A23B-363A-46C3-81A8-E71C650AB137}">
  <dimension ref="B1:AD31"/>
  <sheetViews>
    <sheetView showGridLines="0" zoomScale="90" zoomScaleNormal="90" workbookViewId="0">
      <selection activeCell="H26" sqref="H26"/>
    </sheetView>
  </sheetViews>
  <sheetFormatPr defaultColWidth="9.140625" defaultRowHeight="15" x14ac:dyDescent="0.25"/>
  <cols>
    <col min="3" max="3" width="22.140625" customWidth="1"/>
    <col min="4" max="4" width="37.42578125" customWidth="1"/>
    <col min="5" max="5" width="35.5703125" customWidth="1"/>
    <col min="14" max="14" width="9" customWidth="1"/>
    <col min="15" max="15" width="19.85546875" style="582" customWidth="1"/>
    <col min="16" max="16" width="20.42578125" customWidth="1"/>
    <col min="17" max="17" width="21" customWidth="1"/>
    <col min="22" max="22" width="8.85546875" customWidth="1"/>
    <col min="23" max="23" width="6.7109375" customWidth="1"/>
    <col min="25" max="25" width="24.28515625" customWidth="1"/>
    <col min="27" max="27" width="16.7109375" customWidth="1"/>
    <col min="29" max="29" width="5" bestFit="1" customWidth="1"/>
  </cols>
  <sheetData>
    <row r="1" spans="2:23" ht="23.25" x14ac:dyDescent="0.25">
      <c r="C1" s="721" t="s">
        <v>49</v>
      </c>
      <c r="D1" s="722"/>
      <c r="E1" s="722"/>
      <c r="F1" s="722"/>
      <c r="G1" s="722"/>
      <c r="H1" s="722"/>
    </row>
    <row r="2" spans="2:23" ht="18.75" x14ac:dyDescent="0.25">
      <c r="C2" s="723" t="s">
        <v>50</v>
      </c>
      <c r="D2" s="724"/>
      <c r="E2" s="724"/>
      <c r="F2" s="724"/>
      <c r="G2" s="724"/>
      <c r="H2" s="724"/>
      <c r="O2" s="729"/>
      <c r="P2" s="730"/>
      <c r="Q2" s="730"/>
      <c r="R2" s="716"/>
      <c r="S2" s="716"/>
      <c r="T2" s="716"/>
      <c r="U2" s="1"/>
      <c r="V2" s="1"/>
      <c r="W2" s="1"/>
    </row>
    <row r="3" spans="2:23" ht="15.75" x14ac:dyDescent="0.25">
      <c r="C3" s="725" t="s">
        <v>51</v>
      </c>
      <c r="D3" s="726"/>
      <c r="E3" s="726"/>
      <c r="F3" s="726"/>
      <c r="G3" s="726"/>
      <c r="H3" s="726"/>
      <c r="O3" s="715"/>
      <c r="P3" s="731"/>
      <c r="Q3" s="731"/>
      <c r="R3" s="717"/>
      <c r="S3" s="717"/>
      <c r="T3" s="717"/>
    </row>
    <row r="4" spans="2:23" ht="16.899999999999999" customHeight="1" x14ac:dyDescent="0.25">
      <c r="O4" s="732"/>
      <c r="P4" s="733"/>
      <c r="Q4" s="733"/>
      <c r="R4" s="719"/>
      <c r="S4" s="719"/>
      <c r="T4" s="719"/>
      <c r="U4" s="1"/>
      <c r="V4" s="1"/>
    </row>
    <row r="6" spans="2:23" x14ac:dyDescent="0.25">
      <c r="D6" s="727" t="s">
        <v>2934</v>
      </c>
      <c r="E6" s="727"/>
    </row>
    <row r="7" spans="2:23" x14ac:dyDescent="0.25">
      <c r="D7" s="727" t="s">
        <v>2915</v>
      </c>
      <c r="E7" s="727"/>
    </row>
    <row r="8" spans="2:23" x14ac:dyDescent="0.25">
      <c r="D8" s="728" t="s">
        <v>2916</v>
      </c>
      <c r="E8" s="728"/>
    </row>
    <row r="9" spans="2:23" x14ac:dyDescent="0.25">
      <c r="C9" s="226"/>
      <c r="D9" s="226"/>
      <c r="E9" s="226"/>
      <c r="F9" s="226"/>
      <c r="G9" s="226"/>
    </row>
    <row r="10" spans="2:23" x14ac:dyDescent="0.25">
      <c r="B10" s="28"/>
      <c r="C10" s="226"/>
      <c r="D10" s="585"/>
      <c r="E10" s="226"/>
      <c r="F10" s="226"/>
      <c r="G10" s="226"/>
    </row>
    <row r="11" spans="2:23" x14ac:dyDescent="0.25">
      <c r="B11" s="714">
        <v>2022</v>
      </c>
      <c r="C11" s="226"/>
      <c r="D11" s="226"/>
      <c r="E11" s="585"/>
      <c r="F11" s="226"/>
      <c r="G11" s="226"/>
      <c r="W11" s="578"/>
    </row>
    <row r="12" spans="2:23" x14ac:dyDescent="0.25">
      <c r="B12" s="714"/>
      <c r="C12" s="226"/>
      <c r="D12" s="585"/>
      <c r="E12" s="585"/>
      <c r="F12" s="226"/>
      <c r="G12" s="226"/>
      <c r="W12" s="578"/>
    </row>
    <row r="13" spans="2:23" x14ac:dyDescent="0.25">
      <c r="B13" s="714">
        <v>2023</v>
      </c>
      <c r="C13" s="226"/>
      <c r="D13" s="585"/>
      <c r="E13" s="585"/>
      <c r="F13" s="226"/>
      <c r="G13" s="226"/>
      <c r="W13" s="583"/>
    </row>
    <row r="14" spans="2:23" x14ac:dyDescent="0.25">
      <c r="B14" s="714"/>
      <c r="C14" s="226"/>
      <c r="D14" s="585"/>
      <c r="E14" s="585"/>
      <c r="F14" s="226"/>
      <c r="G14" s="226"/>
    </row>
    <row r="15" spans="2:23" x14ac:dyDescent="0.25">
      <c r="C15" s="226"/>
      <c r="D15" s="226"/>
      <c r="E15" s="226"/>
      <c r="F15" s="226"/>
      <c r="G15" s="226"/>
    </row>
    <row r="16" spans="2:23" ht="30" customHeight="1" x14ac:dyDescent="0.25">
      <c r="C16" s="226"/>
      <c r="D16" s="226"/>
      <c r="E16" s="226"/>
      <c r="F16" s="226"/>
      <c r="G16" s="226"/>
    </row>
    <row r="17" spans="3:30" ht="30" customHeight="1" x14ac:dyDescent="0.25">
      <c r="C17" s="226"/>
      <c r="D17" s="226"/>
      <c r="E17" s="226"/>
      <c r="F17" s="226"/>
      <c r="G17" s="226"/>
    </row>
    <row r="18" spans="3:30" x14ac:dyDescent="0.25">
      <c r="C18" s="226"/>
      <c r="D18" s="226"/>
      <c r="E18" s="226"/>
      <c r="F18" s="226"/>
      <c r="G18" s="226"/>
    </row>
    <row r="19" spans="3:30" x14ac:dyDescent="0.25">
      <c r="C19" s="226"/>
      <c r="D19" s="226"/>
      <c r="E19" s="226"/>
      <c r="F19" s="226"/>
      <c r="G19" s="226"/>
    </row>
    <row r="20" spans="3:30" x14ac:dyDescent="0.25">
      <c r="C20" s="226"/>
      <c r="D20" s="226"/>
      <c r="E20" s="226"/>
      <c r="F20" s="226"/>
      <c r="G20" s="226"/>
    </row>
    <row r="21" spans="3:30" x14ac:dyDescent="0.25">
      <c r="C21" s="226"/>
      <c r="D21" s="226"/>
      <c r="E21" s="226"/>
      <c r="F21" s="226"/>
      <c r="G21" s="226"/>
    </row>
    <row r="22" spans="3:30" x14ac:dyDescent="0.25">
      <c r="C22" s="226"/>
      <c r="D22" s="584"/>
      <c r="E22" s="226"/>
      <c r="F22" s="226"/>
      <c r="G22" s="226"/>
    </row>
    <row r="24" spans="3:30" x14ac:dyDescent="0.25">
      <c r="D24" s="27"/>
      <c r="Y24" s="586"/>
      <c r="Z24" s="720" t="s">
        <v>2928</v>
      </c>
      <c r="AA24" s="720"/>
      <c r="AB24" s="720"/>
      <c r="AC24" s="720"/>
      <c r="AD24" s="720"/>
    </row>
    <row r="25" spans="3:30" x14ac:dyDescent="0.25">
      <c r="C25" s="584"/>
      <c r="D25" s="27"/>
      <c r="W25" s="582"/>
      <c r="Y25" s="586"/>
      <c r="Z25" s="720"/>
      <c r="AA25" s="720"/>
      <c r="AB25" s="720"/>
      <c r="AC25" s="720"/>
      <c r="AD25" s="720"/>
    </row>
    <row r="26" spans="3:30" x14ac:dyDescent="0.25">
      <c r="D26" s="584" t="s">
        <v>2924</v>
      </c>
      <c r="W26" s="582"/>
      <c r="Y26" s="586"/>
      <c r="Z26" s="80">
        <v>2021</v>
      </c>
      <c r="AA26" s="80">
        <v>2022</v>
      </c>
      <c r="AB26" s="80">
        <v>2023</v>
      </c>
      <c r="AC26" s="28"/>
      <c r="AD26" s="28"/>
    </row>
    <row r="27" spans="3:30" x14ac:dyDescent="0.25">
      <c r="W27" s="582"/>
      <c r="Y27" s="28" t="s">
        <v>2929</v>
      </c>
      <c r="Z27" s="35">
        <v>5.9</v>
      </c>
      <c r="AA27" s="35">
        <v>3.4</v>
      </c>
      <c r="AB27" s="35">
        <v>0.4</v>
      </c>
      <c r="AC27" s="28"/>
      <c r="AD27" s="28"/>
    </row>
    <row r="28" spans="3:30" x14ac:dyDescent="0.25">
      <c r="W28" s="582"/>
      <c r="Y28" s="28" t="s">
        <v>2930</v>
      </c>
      <c r="Z28" s="35">
        <v>3.2</v>
      </c>
      <c r="AA28" s="35">
        <v>1.8</v>
      </c>
      <c r="AB28" s="35">
        <v>-0.3</v>
      </c>
      <c r="AC28" s="28"/>
      <c r="AD28" s="28"/>
    </row>
    <row r="29" spans="3:30" x14ac:dyDescent="0.25">
      <c r="W29" s="582"/>
      <c r="Y29" s="28" t="s">
        <v>2931</v>
      </c>
      <c r="Z29" s="35">
        <v>6.3</v>
      </c>
      <c r="AA29" s="35">
        <v>2.5</v>
      </c>
      <c r="AB29" s="35">
        <v>0.9</v>
      </c>
      <c r="AC29" s="28"/>
      <c r="AD29" s="28"/>
    </row>
    <row r="30" spans="3:30" x14ac:dyDescent="0.25">
      <c r="W30" s="582"/>
      <c r="Y30" s="28" t="s">
        <v>2932</v>
      </c>
      <c r="Z30" s="35">
        <v>8.3000000000000007</v>
      </c>
      <c r="AA30" s="35">
        <v>4</v>
      </c>
      <c r="AB30" s="35">
        <v>0.9</v>
      </c>
      <c r="AC30" s="28"/>
      <c r="AD30" s="28"/>
    </row>
    <row r="31" spans="3:30" x14ac:dyDescent="0.25">
      <c r="W31" s="582"/>
      <c r="Y31" s="28" t="s">
        <v>2933</v>
      </c>
      <c r="Z31" s="35">
        <v>6.4</v>
      </c>
      <c r="AA31" s="35">
        <v>5.8</v>
      </c>
      <c r="AB31" s="35">
        <v>2.5</v>
      </c>
      <c r="AC31" s="28"/>
      <c r="AD31" s="28"/>
    </row>
  </sheetData>
  <mergeCells count="12">
    <mergeCell ref="B11:B12"/>
    <mergeCell ref="B13:B14"/>
    <mergeCell ref="O2:T2"/>
    <mergeCell ref="O3:T3"/>
    <mergeCell ref="O4:T4"/>
    <mergeCell ref="Z24:AD25"/>
    <mergeCell ref="C1:H1"/>
    <mergeCell ref="C2:H2"/>
    <mergeCell ref="C3:H3"/>
    <mergeCell ref="D6:E6"/>
    <mergeCell ref="D7:E7"/>
    <mergeCell ref="D8:E8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CED82-05B9-4A7D-81F8-2EE86EAD0FB3}">
  <dimension ref="B1:R39"/>
  <sheetViews>
    <sheetView showGridLines="0" zoomScale="70" zoomScaleNormal="70" workbookViewId="0">
      <selection activeCell="K16" sqref="K16"/>
    </sheetView>
  </sheetViews>
  <sheetFormatPr defaultColWidth="11.42578125" defaultRowHeight="12.75" x14ac:dyDescent="0.2"/>
  <cols>
    <col min="1" max="1" width="11.42578125" style="328" customWidth="1"/>
    <col min="2" max="2" width="48.140625" style="328" customWidth="1"/>
    <col min="3" max="3" width="17.5703125" style="328" customWidth="1"/>
    <col min="4" max="4" width="21.85546875" style="328" customWidth="1"/>
    <col min="5" max="5" width="15.85546875" style="328" customWidth="1"/>
    <col min="6" max="6" width="13.5703125" style="328" bestFit="1" customWidth="1"/>
    <col min="7" max="7" width="15" style="328" bestFit="1" customWidth="1"/>
    <col min="8" max="8" width="22.85546875" style="328" customWidth="1"/>
    <col min="9" max="9" width="18.42578125" style="328" bestFit="1" customWidth="1"/>
    <col min="10" max="10" width="17.5703125" style="328" customWidth="1"/>
    <col min="11" max="11" width="17.140625" style="328" bestFit="1" customWidth="1"/>
    <col min="12" max="12" width="16" style="328" customWidth="1"/>
    <col min="13" max="13" width="18.85546875" style="328" customWidth="1"/>
    <col min="14" max="14" width="18.5703125" style="328" bestFit="1" customWidth="1"/>
    <col min="15" max="16384" width="11.42578125" style="328"/>
  </cols>
  <sheetData>
    <row r="1" spans="2:18" ht="27.75" x14ac:dyDescent="0.25">
      <c r="B1" s="807" t="s">
        <v>49</v>
      </c>
      <c r="C1" s="808"/>
      <c r="D1" s="808"/>
      <c r="E1" s="808"/>
      <c r="F1" s="808"/>
      <c r="G1" s="808"/>
      <c r="H1" s="808"/>
      <c r="I1" s="327"/>
      <c r="J1" s="327"/>
      <c r="K1" s="327"/>
      <c r="L1" s="327"/>
      <c r="M1" s="327"/>
      <c r="N1" s="327"/>
      <c r="O1" s="327"/>
      <c r="P1" s="327"/>
      <c r="Q1" s="327"/>
      <c r="R1" s="327"/>
    </row>
    <row r="2" spans="2:18" ht="20.25" x14ac:dyDescent="0.25">
      <c r="B2" s="809" t="s">
        <v>50</v>
      </c>
      <c r="C2" s="810"/>
      <c r="D2" s="810"/>
      <c r="E2" s="810"/>
      <c r="F2" s="810"/>
      <c r="G2" s="810"/>
      <c r="H2" s="810"/>
      <c r="I2" s="327"/>
      <c r="J2" s="327"/>
      <c r="K2" s="327"/>
      <c r="L2" s="327"/>
      <c r="M2" s="327"/>
      <c r="N2" s="327"/>
      <c r="O2" s="327"/>
      <c r="P2" s="327"/>
      <c r="Q2" s="327"/>
      <c r="R2" s="327"/>
    </row>
    <row r="3" spans="2:18" ht="15.75" customHeight="1" x14ac:dyDescent="0.25">
      <c r="B3" s="759" t="s">
        <v>51</v>
      </c>
      <c r="C3" s="740"/>
      <c r="D3" s="740"/>
      <c r="E3" s="740"/>
      <c r="F3" s="740"/>
      <c r="G3" s="740"/>
      <c r="H3" s="740"/>
      <c r="I3" s="33"/>
      <c r="J3" s="33"/>
      <c r="K3" s="33"/>
      <c r="L3" s="33"/>
      <c r="M3" s="33"/>
      <c r="N3" s="320"/>
      <c r="O3" s="327"/>
      <c r="P3" s="327"/>
      <c r="Q3" s="327"/>
      <c r="R3" s="327"/>
    </row>
    <row r="4" spans="2:18" ht="15" x14ac:dyDescent="0.25">
      <c r="B4" s="327"/>
      <c r="C4" s="327"/>
      <c r="D4" s="327"/>
      <c r="E4" s="327"/>
      <c r="F4" s="327"/>
      <c r="G4" s="327"/>
      <c r="H4" s="327"/>
      <c r="I4" s="327"/>
      <c r="J4" s="327"/>
      <c r="K4" s="329"/>
      <c r="L4" s="329"/>
      <c r="M4" s="329"/>
      <c r="N4" s="329"/>
      <c r="O4" s="329"/>
      <c r="P4" s="329"/>
      <c r="Q4" s="329"/>
      <c r="R4" s="329"/>
    </row>
    <row r="5" spans="2:18" ht="18.75" x14ac:dyDescent="0.3">
      <c r="B5" s="755" t="s">
        <v>258</v>
      </c>
      <c r="C5" s="755"/>
      <c r="D5" s="755"/>
      <c r="E5" s="755"/>
      <c r="F5" s="755"/>
      <c r="G5" s="755"/>
      <c r="H5" s="755"/>
      <c r="I5" s="327"/>
      <c r="J5" s="327"/>
      <c r="K5" s="329"/>
      <c r="L5" s="329"/>
      <c r="M5" s="329"/>
      <c r="N5" s="329"/>
      <c r="O5" s="329"/>
      <c r="P5" s="329"/>
      <c r="Q5" s="329"/>
      <c r="R5" s="329"/>
    </row>
    <row r="6" spans="2:18" ht="18.75" x14ac:dyDescent="0.3">
      <c r="B6" s="755" t="s">
        <v>140</v>
      </c>
      <c r="C6" s="755"/>
      <c r="D6" s="755"/>
      <c r="E6" s="755"/>
      <c r="F6" s="755"/>
      <c r="G6" s="755"/>
      <c r="H6" s="755"/>
      <c r="I6" s="327"/>
      <c r="J6" s="327"/>
      <c r="K6" s="329"/>
      <c r="L6" s="329"/>
      <c r="M6" s="329"/>
      <c r="N6" s="329"/>
      <c r="O6" s="329"/>
      <c r="P6" s="329"/>
      <c r="Q6" s="329"/>
      <c r="R6" s="329"/>
    </row>
    <row r="7" spans="2:18" ht="18.75" x14ac:dyDescent="0.3">
      <c r="B7" s="755">
        <v>2023</v>
      </c>
      <c r="C7" s="755"/>
      <c r="D7" s="755"/>
      <c r="E7" s="755"/>
      <c r="F7" s="755"/>
      <c r="G7" s="755"/>
      <c r="H7" s="755"/>
      <c r="I7" s="327"/>
      <c r="J7" s="327"/>
      <c r="K7" s="329"/>
      <c r="L7" s="329"/>
      <c r="M7" s="329"/>
      <c r="N7" s="329"/>
      <c r="O7" s="329"/>
      <c r="P7" s="329"/>
      <c r="Q7" s="329"/>
      <c r="R7" s="329"/>
    </row>
    <row r="8" spans="2:18" ht="15.75" x14ac:dyDescent="0.25">
      <c r="B8" s="754" t="s">
        <v>141</v>
      </c>
      <c r="C8" s="754"/>
      <c r="D8" s="754"/>
      <c r="E8" s="754"/>
      <c r="F8" s="754"/>
      <c r="G8" s="754"/>
      <c r="H8" s="754"/>
      <c r="I8"/>
      <c r="J8"/>
      <c r="K8"/>
      <c r="L8"/>
      <c r="M8"/>
      <c r="N8"/>
      <c r="O8"/>
      <c r="P8" s="329"/>
      <c r="Q8" s="329"/>
      <c r="R8" s="329"/>
    </row>
    <row r="9" spans="2:18" ht="15.75" x14ac:dyDescent="0.25">
      <c r="B9" s="130"/>
      <c r="C9" s="130"/>
      <c r="D9" s="130"/>
      <c r="E9" s="130"/>
      <c r="F9" s="130"/>
      <c r="G9" s="130"/>
      <c r="H9" s="130"/>
      <c r="I9"/>
      <c r="J9"/>
      <c r="K9"/>
      <c r="L9"/>
      <c r="M9"/>
      <c r="N9"/>
      <c r="O9"/>
      <c r="P9" s="329"/>
      <c r="Q9" s="329"/>
      <c r="R9" s="329"/>
    </row>
    <row r="10" spans="2:18" ht="77.25" customHeight="1" thickBot="1" x14ac:dyDescent="0.3">
      <c r="B10" s="806" t="s">
        <v>52</v>
      </c>
      <c r="C10" s="330" t="s">
        <v>53</v>
      </c>
      <c r="D10" s="330" t="s">
        <v>54</v>
      </c>
      <c r="E10" s="330" t="s">
        <v>55</v>
      </c>
      <c r="F10" s="330" t="s">
        <v>56</v>
      </c>
      <c r="G10" s="330" t="s">
        <v>57</v>
      </c>
      <c r="H10" s="331" t="s">
        <v>142</v>
      </c>
      <c r="I10"/>
      <c r="J10"/>
      <c r="K10"/>
      <c r="L10"/>
      <c r="M10"/>
      <c r="N10"/>
      <c r="O10"/>
      <c r="Q10" s="327"/>
      <c r="R10" s="327"/>
    </row>
    <row r="11" spans="2:18" ht="15" x14ac:dyDescent="0.25">
      <c r="B11" s="806"/>
      <c r="C11" s="332">
        <v>1</v>
      </c>
      <c r="D11" s="332">
        <v>2</v>
      </c>
      <c r="E11" s="332">
        <v>3</v>
      </c>
      <c r="F11" s="332">
        <v>4</v>
      </c>
      <c r="G11" s="332">
        <v>5</v>
      </c>
      <c r="H11" s="333">
        <v>6</v>
      </c>
      <c r="I11"/>
      <c r="J11"/>
      <c r="K11"/>
      <c r="L11"/>
      <c r="M11"/>
      <c r="N11"/>
      <c r="O11"/>
      <c r="Q11" s="327"/>
      <c r="R11" s="327"/>
    </row>
    <row r="12" spans="2:18" ht="15" x14ac:dyDescent="0.25">
      <c r="B12" s="334" t="s">
        <v>114</v>
      </c>
      <c r="C12" s="335">
        <f>SUM(C13:C19)</f>
        <v>1026509450635.3</v>
      </c>
      <c r="D12" s="335">
        <f t="shared" ref="D12:G12" si="0">SUM(D13:D19)</f>
        <v>37985825208</v>
      </c>
      <c r="E12" s="335">
        <f t="shared" si="0"/>
        <v>32836636378</v>
      </c>
      <c r="F12" s="335">
        <f t="shared" si="0"/>
        <v>8636528437.1599903</v>
      </c>
      <c r="G12" s="335">
        <f t="shared" si="0"/>
        <v>152676783209.86002</v>
      </c>
      <c r="H12" s="335">
        <f t="shared" ref="H12:H24" si="1">SUM(C12:G12)</f>
        <v>1258645223868.3201</v>
      </c>
      <c r="I12"/>
      <c r="J12"/>
      <c r="K12"/>
      <c r="L12"/>
      <c r="M12"/>
      <c r="N12"/>
      <c r="O12"/>
      <c r="Q12" s="327"/>
      <c r="R12" s="327"/>
    </row>
    <row r="13" spans="2:18" ht="15" x14ac:dyDescent="0.25">
      <c r="B13" s="336" t="s">
        <v>143</v>
      </c>
      <c r="C13" s="337">
        <v>962760488367.30005</v>
      </c>
      <c r="D13" s="337">
        <v>3522190152</v>
      </c>
      <c r="E13" s="337"/>
      <c r="F13" s="337">
        <v>4404091355.1399994</v>
      </c>
      <c r="G13" s="338"/>
      <c r="H13" s="338">
        <f t="shared" si="1"/>
        <v>970686769874.44006</v>
      </c>
      <c r="I13"/>
      <c r="J13"/>
      <c r="K13"/>
      <c r="L13"/>
      <c r="M13"/>
      <c r="N13"/>
      <c r="O13"/>
      <c r="Q13" s="327"/>
      <c r="R13" s="327"/>
    </row>
    <row r="14" spans="2:18" ht="15" x14ac:dyDescent="0.25">
      <c r="B14" s="336" t="s">
        <v>144</v>
      </c>
      <c r="C14" s="337">
        <v>4594772152</v>
      </c>
      <c r="D14" s="337"/>
      <c r="E14" s="337">
        <v>4678099256</v>
      </c>
      <c r="F14" s="337"/>
      <c r="G14" s="337"/>
      <c r="H14" s="339">
        <f t="shared" si="1"/>
        <v>9272871408</v>
      </c>
      <c r="I14"/>
      <c r="J14"/>
      <c r="K14"/>
      <c r="L14"/>
      <c r="M14"/>
      <c r="N14"/>
      <c r="O14"/>
      <c r="Q14" s="327"/>
      <c r="R14" s="327"/>
    </row>
    <row r="15" spans="2:18" ht="15" x14ac:dyDescent="0.25">
      <c r="B15" s="336" t="s">
        <v>145</v>
      </c>
      <c r="C15" s="337">
        <v>35829488329</v>
      </c>
      <c r="D15" s="337">
        <v>31397430693</v>
      </c>
      <c r="E15" s="337">
        <v>28137182509</v>
      </c>
      <c r="F15" s="337">
        <v>3549775078.73</v>
      </c>
      <c r="G15" s="337">
        <v>150371855468.86002</v>
      </c>
      <c r="H15" s="339">
        <f t="shared" si="1"/>
        <v>249285732078.59003</v>
      </c>
      <c r="I15"/>
      <c r="J15"/>
      <c r="K15"/>
      <c r="L15"/>
      <c r="M15"/>
      <c r="N15"/>
      <c r="O15"/>
      <c r="Q15" s="327"/>
      <c r="R15" s="327"/>
    </row>
    <row r="16" spans="2:18" ht="15" x14ac:dyDescent="0.25">
      <c r="B16" s="336" t="s">
        <v>146</v>
      </c>
      <c r="C16" s="337">
        <v>9760211304</v>
      </c>
      <c r="D16" s="337">
        <v>2650020400</v>
      </c>
      <c r="E16" s="337">
        <v>4600000</v>
      </c>
      <c r="F16" s="337">
        <v>328317427.08000004</v>
      </c>
      <c r="G16" s="337"/>
      <c r="H16" s="337">
        <f t="shared" si="1"/>
        <v>12743149131.08</v>
      </c>
      <c r="I16"/>
      <c r="J16"/>
      <c r="K16"/>
      <c r="L16"/>
      <c r="M16"/>
      <c r="N16"/>
      <c r="O16"/>
      <c r="Q16" s="327"/>
      <c r="R16" s="327"/>
    </row>
    <row r="17" spans="2:18" ht="30" x14ac:dyDescent="0.25">
      <c r="B17" s="336" t="s">
        <v>147</v>
      </c>
      <c r="C17" s="337">
        <v>4256717870</v>
      </c>
      <c r="D17" s="337">
        <v>0</v>
      </c>
      <c r="E17" s="337">
        <v>0</v>
      </c>
      <c r="F17" s="337">
        <v>105521311.92999187</v>
      </c>
      <c r="G17" s="337">
        <v>0</v>
      </c>
      <c r="H17" s="340">
        <f t="shared" si="1"/>
        <v>4362239181.9299917</v>
      </c>
      <c r="I17"/>
      <c r="J17"/>
      <c r="K17"/>
      <c r="L17"/>
      <c r="M17"/>
      <c r="N17"/>
      <c r="O17"/>
      <c r="Q17" s="327"/>
      <c r="R17" s="327"/>
    </row>
    <row r="18" spans="2:18" ht="15" x14ac:dyDescent="0.25">
      <c r="B18" s="336" t="s">
        <v>148</v>
      </c>
      <c r="C18" s="337">
        <v>369830712</v>
      </c>
      <c r="D18" s="337">
        <v>13283211</v>
      </c>
      <c r="E18" s="337"/>
      <c r="F18" s="337">
        <v>214763625.63</v>
      </c>
      <c r="G18" s="337"/>
      <c r="H18" s="339">
        <f t="shared" si="1"/>
        <v>597877548.63</v>
      </c>
      <c r="I18"/>
      <c r="J18"/>
      <c r="K18"/>
      <c r="L18"/>
      <c r="M18"/>
      <c r="N18"/>
      <c r="O18"/>
      <c r="Q18" s="327"/>
      <c r="R18" s="327"/>
    </row>
    <row r="19" spans="2:18" ht="15" x14ac:dyDescent="0.25">
      <c r="B19" s="336" t="s">
        <v>149</v>
      </c>
      <c r="C19" s="337">
        <v>8937941901</v>
      </c>
      <c r="D19" s="337">
        <v>402900752</v>
      </c>
      <c r="E19" s="337">
        <v>16754613</v>
      </c>
      <c r="F19" s="337">
        <v>34059638.649999999</v>
      </c>
      <c r="G19" s="337">
        <v>2304927741</v>
      </c>
      <c r="H19" s="341">
        <f t="shared" si="1"/>
        <v>11696584645.65</v>
      </c>
      <c r="I19"/>
      <c r="J19"/>
      <c r="K19"/>
      <c r="L19"/>
      <c r="M19"/>
      <c r="N19"/>
      <c r="O19"/>
    </row>
    <row r="20" spans="2:18" ht="15" x14ac:dyDescent="0.25">
      <c r="B20" s="334" t="s">
        <v>150</v>
      </c>
      <c r="C20" s="335">
        <f>SUM(C21:C23)</f>
        <v>11247530920</v>
      </c>
      <c r="D20" s="335">
        <f t="shared" ref="D20:G20" si="2">SUM(D21:D23)</f>
        <v>0</v>
      </c>
      <c r="E20" s="335">
        <f t="shared" si="2"/>
        <v>39046140</v>
      </c>
      <c r="F20" s="335">
        <f t="shared" si="2"/>
        <v>268499219.04000127</v>
      </c>
      <c r="G20" s="335">
        <f t="shared" si="2"/>
        <v>0</v>
      </c>
      <c r="H20" s="335">
        <f t="shared" si="1"/>
        <v>11555076279.040001</v>
      </c>
      <c r="I20"/>
      <c r="J20"/>
      <c r="K20"/>
      <c r="L20"/>
      <c r="M20"/>
      <c r="N20"/>
      <c r="O20"/>
    </row>
    <row r="21" spans="2:18" ht="30" x14ac:dyDescent="0.25">
      <c r="B21" s="342" t="s">
        <v>151</v>
      </c>
      <c r="C21" s="343"/>
      <c r="D21" s="343"/>
      <c r="E21" s="343">
        <v>30692000</v>
      </c>
      <c r="F21" s="343">
        <v>199107006.18000001</v>
      </c>
      <c r="G21" s="343"/>
      <c r="H21" s="343">
        <f t="shared" si="1"/>
        <v>229799006.18000001</v>
      </c>
      <c r="I21"/>
      <c r="J21"/>
      <c r="K21"/>
      <c r="L21"/>
      <c r="M21"/>
      <c r="N21"/>
      <c r="O21"/>
    </row>
    <row r="22" spans="2:18" ht="15" x14ac:dyDescent="0.25">
      <c r="B22" s="342" t="s">
        <v>152</v>
      </c>
      <c r="C22" s="343">
        <v>11247530920</v>
      </c>
      <c r="D22" s="343">
        <v>0</v>
      </c>
      <c r="E22" s="343"/>
      <c r="F22" s="343">
        <v>69392212.860001296</v>
      </c>
      <c r="G22" s="343">
        <v>0</v>
      </c>
      <c r="H22" s="343">
        <f t="shared" si="1"/>
        <v>11316923132.860001</v>
      </c>
      <c r="I22"/>
      <c r="J22"/>
      <c r="K22"/>
      <c r="L22"/>
      <c r="M22"/>
      <c r="N22"/>
      <c r="O22"/>
    </row>
    <row r="23" spans="2:18" ht="30" x14ac:dyDescent="0.25">
      <c r="B23" s="342" t="s">
        <v>153</v>
      </c>
      <c r="C23" s="348"/>
      <c r="D23" s="349"/>
      <c r="E23" s="349">
        <v>8354140</v>
      </c>
      <c r="F23" s="349"/>
      <c r="G23" s="349"/>
      <c r="H23" s="349">
        <f t="shared" si="1"/>
        <v>8354140</v>
      </c>
      <c r="I23"/>
      <c r="J23"/>
      <c r="K23"/>
      <c r="L23"/>
      <c r="M23"/>
      <c r="N23"/>
      <c r="O23"/>
    </row>
    <row r="24" spans="2:18" ht="15" x14ac:dyDescent="0.25">
      <c r="B24" s="350" t="s">
        <v>58</v>
      </c>
      <c r="C24" s="346">
        <f>C12+C20</f>
        <v>1037756981555.3</v>
      </c>
      <c r="D24" s="345">
        <f>D12+D20</f>
        <v>37985825208</v>
      </c>
      <c r="E24" s="345">
        <f t="shared" ref="E24:G24" si="3">E12+E20</f>
        <v>32875682518</v>
      </c>
      <c r="F24" s="345">
        <f t="shared" si="3"/>
        <v>8905027656.1999912</v>
      </c>
      <c r="G24" s="345">
        <f t="shared" si="3"/>
        <v>152676783209.86002</v>
      </c>
      <c r="H24" s="346">
        <f t="shared" si="1"/>
        <v>1270200300147.3601</v>
      </c>
      <c r="I24"/>
      <c r="J24"/>
      <c r="K24"/>
      <c r="L24"/>
      <c r="M24"/>
      <c r="N24"/>
      <c r="O24"/>
    </row>
    <row r="25" spans="2:18" ht="35.25" customHeight="1" x14ac:dyDescent="0.25">
      <c r="B25" s="752" t="s">
        <v>476</v>
      </c>
      <c r="C25" s="752"/>
      <c r="D25" s="752"/>
      <c r="E25" s="752"/>
      <c r="F25" s="752"/>
      <c r="G25" s="752"/>
      <c r="H25" s="753"/>
      <c r="I25"/>
      <c r="J25"/>
      <c r="K25"/>
      <c r="L25"/>
      <c r="M25"/>
      <c r="N25"/>
      <c r="O25"/>
    </row>
    <row r="26" spans="2:18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2:18" ht="15" x14ac:dyDescent="0.25">
      <c r="C27"/>
      <c r="D27"/>
      <c r="E27"/>
      <c r="F27"/>
      <c r="G27"/>
      <c r="I27"/>
      <c r="J27"/>
      <c r="K27"/>
      <c r="L27"/>
      <c r="M27"/>
      <c r="N27"/>
      <c r="O27"/>
    </row>
    <row r="28" spans="2:18" ht="15" x14ac:dyDescent="0.25">
      <c r="C28"/>
      <c r="D28"/>
      <c r="E28"/>
      <c r="F28"/>
      <c r="G28"/>
      <c r="I28"/>
      <c r="J28"/>
      <c r="K28"/>
      <c r="L28"/>
      <c r="M28"/>
      <c r="N28"/>
      <c r="O28"/>
    </row>
    <row r="29" spans="2:18" ht="15" x14ac:dyDescent="0.25">
      <c r="I29"/>
      <c r="J29"/>
      <c r="K29"/>
      <c r="L29"/>
      <c r="M29"/>
      <c r="N29"/>
      <c r="O29"/>
    </row>
    <row r="30" spans="2:18" ht="15" x14ac:dyDescent="0.25">
      <c r="I30"/>
      <c r="J30"/>
      <c r="K30"/>
      <c r="L30"/>
      <c r="M30"/>
      <c r="N30"/>
      <c r="O30"/>
    </row>
    <row r="34" spans="2:8" ht="15" x14ac:dyDescent="0.25">
      <c r="B34" s="327"/>
      <c r="C34" s="327"/>
      <c r="D34" s="347"/>
      <c r="E34" s="327"/>
      <c r="F34" s="327"/>
      <c r="G34" s="327"/>
      <c r="H34" s="327"/>
    </row>
    <row r="39" spans="2:8" ht="15" x14ac:dyDescent="0.25">
      <c r="E39" s="347"/>
    </row>
  </sheetData>
  <mergeCells count="9">
    <mergeCell ref="B8:H8"/>
    <mergeCell ref="B10:B11"/>
    <mergeCell ref="B25:H25"/>
    <mergeCell ref="B1:H1"/>
    <mergeCell ref="B2:H2"/>
    <mergeCell ref="B3:H3"/>
    <mergeCell ref="B5:H5"/>
    <mergeCell ref="B6:H6"/>
    <mergeCell ref="B7:H7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2728-64BD-4994-A569-797B0A9FBEDA}">
  <dimension ref="B1:K40"/>
  <sheetViews>
    <sheetView showGridLines="0" zoomScale="90" zoomScaleNormal="90" workbookViewId="0">
      <selection activeCell="B26" sqref="B26"/>
    </sheetView>
  </sheetViews>
  <sheetFormatPr defaultColWidth="11.42578125" defaultRowHeight="12.75" x14ac:dyDescent="0.2"/>
  <cols>
    <col min="1" max="1" width="11.42578125" style="328" customWidth="1"/>
    <col min="2" max="2" width="42.7109375" style="328" customWidth="1"/>
    <col min="3" max="3" width="17" style="328" bestFit="1" customWidth="1"/>
    <col min="4" max="4" width="18.5703125" style="328" customWidth="1"/>
    <col min="5" max="5" width="17.5703125" style="328" bestFit="1" customWidth="1"/>
    <col min="6" max="6" width="18.42578125" style="328" bestFit="1" customWidth="1"/>
    <col min="7" max="7" width="17.5703125" style="328" customWidth="1"/>
    <col min="8" max="8" width="17.140625" style="328" bestFit="1" customWidth="1"/>
    <col min="9" max="9" width="16" style="328" customWidth="1"/>
    <col min="10" max="10" width="18.85546875" style="328" customWidth="1"/>
    <col min="11" max="11" width="18.5703125" style="328" bestFit="1" customWidth="1"/>
    <col min="12" max="16384" width="11.42578125" style="328"/>
  </cols>
  <sheetData>
    <row r="1" spans="2:11" ht="28.15" customHeight="1" x14ac:dyDescent="0.2">
      <c r="B1" s="811" t="s">
        <v>49</v>
      </c>
      <c r="C1" s="812"/>
      <c r="D1" s="812"/>
      <c r="E1" s="812"/>
      <c r="F1" s="812"/>
      <c r="G1" s="812"/>
      <c r="H1" s="812"/>
      <c r="I1" s="812"/>
      <c r="J1" s="812"/>
      <c r="K1" s="812"/>
    </row>
    <row r="2" spans="2:11" ht="20.25" x14ac:dyDescent="0.2">
      <c r="B2" s="809" t="s">
        <v>50</v>
      </c>
      <c r="C2" s="810"/>
      <c r="D2" s="810"/>
      <c r="E2" s="810"/>
      <c r="F2" s="810"/>
      <c r="G2" s="810"/>
      <c r="H2" s="810"/>
      <c r="I2" s="810"/>
      <c r="J2" s="810"/>
      <c r="K2" s="810"/>
    </row>
    <row r="3" spans="2:11" ht="15.75" customHeight="1" x14ac:dyDescent="0.2">
      <c r="B3" s="759" t="s">
        <v>51</v>
      </c>
      <c r="C3" s="740"/>
      <c r="D3" s="740"/>
      <c r="E3" s="740"/>
      <c r="F3" s="740"/>
      <c r="G3" s="740"/>
      <c r="H3" s="740"/>
      <c r="I3" s="740"/>
      <c r="J3" s="740"/>
      <c r="K3" s="813"/>
    </row>
    <row r="4" spans="2:11" ht="15" x14ac:dyDescent="0.25">
      <c r="B4" s="327"/>
      <c r="C4" s="327"/>
      <c r="D4" s="327"/>
      <c r="E4" s="327"/>
      <c r="F4" s="327"/>
      <c r="G4" s="327"/>
      <c r="H4" s="329"/>
      <c r="I4" s="329"/>
      <c r="J4" s="329"/>
      <c r="K4" s="329"/>
    </row>
    <row r="5" spans="2:11" ht="18.75" x14ac:dyDescent="0.3">
      <c r="B5" s="755" t="s">
        <v>259</v>
      </c>
      <c r="C5" s="755"/>
      <c r="D5" s="755"/>
      <c r="E5" s="755"/>
      <c r="F5" s="755"/>
      <c r="G5" s="755"/>
      <c r="H5" s="755"/>
      <c r="I5" s="755"/>
      <c r="J5" s="755"/>
      <c r="K5" s="755"/>
    </row>
    <row r="6" spans="2:11" ht="18.75" x14ac:dyDescent="0.3">
      <c r="B6" s="755" t="s">
        <v>140</v>
      </c>
      <c r="C6" s="755"/>
      <c r="D6" s="755"/>
      <c r="E6" s="755"/>
      <c r="F6" s="755"/>
      <c r="G6" s="755"/>
      <c r="H6" s="755"/>
      <c r="I6" s="755"/>
      <c r="J6" s="755"/>
      <c r="K6" s="755"/>
    </row>
    <row r="7" spans="2:11" ht="18.75" x14ac:dyDescent="0.3">
      <c r="B7" s="755">
        <v>2023</v>
      </c>
      <c r="C7" s="755"/>
      <c r="D7" s="755"/>
      <c r="E7" s="755"/>
      <c r="F7" s="755"/>
      <c r="G7" s="755"/>
      <c r="H7" s="755"/>
      <c r="I7" s="755"/>
      <c r="J7" s="755"/>
      <c r="K7" s="755"/>
    </row>
    <row r="8" spans="2:11" ht="15.75" x14ac:dyDescent="0.25">
      <c r="B8" s="754" t="s">
        <v>141</v>
      </c>
      <c r="C8" s="754"/>
      <c r="D8" s="754"/>
      <c r="E8" s="754"/>
      <c r="F8" s="754"/>
      <c r="G8" s="754"/>
      <c r="H8" s="754"/>
      <c r="I8" s="754"/>
      <c r="J8" s="754"/>
      <c r="K8" s="754"/>
    </row>
    <row r="9" spans="2:11" ht="15.75" x14ac:dyDescent="0.25">
      <c r="B9" s="130"/>
      <c r="C9" s="130"/>
      <c r="D9" s="130"/>
      <c r="E9" s="130"/>
      <c r="F9" s="130"/>
      <c r="G9" s="130"/>
      <c r="H9" s="130"/>
      <c r="I9" s="130"/>
      <c r="J9" s="130"/>
      <c r="K9" s="130"/>
    </row>
    <row r="10" spans="2:11" ht="41.25" customHeight="1" thickBot="1" x14ac:dyDescent="0.25">
      <c r="B10" s="806" t="s">
        <v>260</v>
      </c>
      <c r="C10" s="815" t="s">
        <v>53</v>
      </c>
      <c r="D10" s="816"/>
      <c r="E10" s="814"/>
      <c r="F10" s="815" t="s">
        <v>54</v>
      </c>
      <c r="G10" s="816"/>
      <c r="H10" s="814"/>
      <c r="I10" s="815" t="s">
        <v>55</v>
      </c>
      <c r="J10" s="816"/>
      <c r="K10" s="814"/>
    </row>
    <row r="11" spans="2:11" ht="30.75" thickBot="1" x14ac:dyDescent="0.25">
      <c r="B11" s="806"/>
      <c r="C11" s="330" t="s">
        <v>261</v>
      </c>
      <c r="D11" s="330" t="s">
        <v>262</v>
      </c>
      <c r="E11" s="330" t="s">
        <v>263</v>
      </c>
      <c r="F11" s="330" t="s">
        <v>261</v>
      </c>
      <c r="G11" s="330" t="s">
        <v>262</v>
      </c>
      <c r="H11" s="330" t="s">
        <v>263</v>
      </c>
      <c r="I11" s="330" t="s">
        <v>261</v>
      </c>
      <c r="J11" s="330" t="s">
        <v>262</v>
      </c>
      <c r="K11" s="330" t="s">
        <v>263</v>
      </c>
    </row>
    <row r="12" spans="2:11" ht="15.75" thickBot="1" x14ac:dyDescent="0.25">
      <c r="B12" s="814"/>
      <c r="C12" s="351">
        <v>1</v>
      </c>
      <c r="D12" s="351">
        <v>2</v>
      </c>
      <c r="E12" s="351" t="s">
        <v>264</v>
      </c>
      <c r="F12" s="351">
        <v>4</v>
      </c>
      <c r="G12" s="351">
        <v>5</v>
      </c>
      <c r="H12" s="351" t="s">
        <v>265</v>
      </c>
      <c r="I12" s="351">
        <v>7</v>
      </c>
      <c r="J12" s="351">
        <v>8</v>
      </c>
      <c r="K12" s="351" t="s">
        <v>266</v>
      </c>
    </row>
    <row r="13" spans="2:11" ht="15" x14ac:dyDescent="0.2">
      <c r="B13" s="352" t="s">
        <v>114</v>
      </c>
      <c r="C13" s="353">
        <f>SUM(C14:C20)</f>
        <v>1062024081906.271</v>
      </c>
      <c r="D13" s="335">
        <f>SUM(D14:D20)</f>
        <v>1998018396.24</v>
      </c>
      <c r="E13" s="335">
        <f t="shared" ref="E13:E24" si="0">C13-D13</f>
        <v>1060026063510.031</v>
      </c>
      <c r="F13" s="353">
        <f>SUM(F14:F20)</f>
        <v>116883064003.88</v>
      </c>
      <c r="G13" s="335">
        <f>SUM(G14:G20)</f>
        <v>94292123209.340103</v>
      </c>
      <c r="H13" s="335">
        <f t="shared" ref="H13:H24" si="1">F13-G13</f>
        <v>22590940794.539902</v>
      </c>
      <c r="I13" s="353">
        <f>SUM(I14:I20)</f>
        <v>21656700626.439987</v>
      </c>
      <c r="J13" s="335">
        <f>SUM(J14:J20)</f>
        <v>19413247522.18</v>
      </c>
      <c r="K13" s="335">
        <f t="shared" ref="K13:K24" si="2">I13-J13</f>
        <v>2243453104.2599869</v>
      </c>
    </row>
    <row r="14" spans="2:11" ht="15" x14ac:dyDescent="0.2">
      <c r="B14" s="354" t="s">
        <v>143</v>
      </c>
      <c r="C14" s="337">
        <v>971890711566.72107</v>
      </c>
      <c r="D14" s="337">
        <v>1998018396.24</v>
      </c>
      <c r="E14" s="337">
        <f t="shared" si="0"/>
        <v>969892693170.48108</v>
      </c>
      <c r="F14" s="337">
        <v>1888517736.1699998</v>
      </c>
      <c r="G14" s="337">
        <v>0</v>
      </c>
      <c r="H14" s="337">
        <f t="shared" si="1"/>
        <v>1888517736.1699998</v>
      </c>
      <c r="I14" s="337">
        <v>0</v>
      </c>
      <c r="J14" s="337">
        <v>0</v>
      </c>
      <c r="K14" s="337">
        <f t="shared" si="2"/>
        <v>0</v>
      </c>
    </row>
    <row r="15" spans="2:11" ht="30" x14ac:dyDescent="0.2">
      <c r="B15" s="354" t="s">
        <v>144</v>
      </c>
      <c r="C15" s="337">
        <v>4221008036.5500002</v>
      </c>
      <c r="D15" s="337">
        <v>0</v>
      </c>
      <c r="E15" s="337">
        <f t="shared" si="0"/>
        <v>4221008036.5500002</v>
      </c>
      <c r="F15" s="337">
        <v>0</v>
      </c>
      <c r="G15" s="337">
        <v>0</v>
      </c>
      <c r="H15" s="337">
        <f t="shared" si="1"/>
        <v>0</v>
      </c>
      <c r="I15" s="337">
        <v>1806558975.0199995</v>
      </c>
      <c r="J15" s="337">
        <v>0</v>
      </c>
      <c r="K15" s="337">
        <f t="shared" si="2"/>
        <v>1806558975.0199995</v>
      </c>
    </row>
    <row r="16" spans="2:11" ht="15" x14ac:dyDescent="0.2">
      <c r="B16" s="354" t="s">
        <v>145</v>
      </c>
      <c r="C16" s="337">
        <v>37535202871.700005</v>
      </c>
      <c r="D16" s="337">
        <v>0</v>
      </c>
      <c r="E16" s="337">
        <f t="shared" si="0"/>
        <v>37535202871.700005</v>
      </c>
      <c r="F16" s="337">
        <v>11623493123.789995</v>
      </c>
      <c r="G16" s="337">
        <v>0</v>
      </c>
      <c r="H16" s="337">
        <f t="shared" si="1"/>
        <v>11623493123.789995</v>
      </c>
      <c r="I16" s="337">
        <v>371896050.74000013</v>
      </c>
      <c r="J16" s="337">
        <v>0</v>
      </c>
      <c r="K16" s="337">
        <f t="shared" si="2"/>
        <v>371896050.74000013</v>
      </c>
    </row>
    <row r="17" spans="2:11" ht="15" x14ac:dyDescent="0.2">
      <c r="B17" s="354" t="s">
        <v>146</v>
      </c>
      <c r="C17" s="337">
        <v>10766203152.869999</v>
      </c>
      <c r="D17" s="337">
        <v>0</v>
      </c>
      <c r="E17" s="337">
        <f t="shared" si="0"/>
        <v>10766203152.869999</v>
      </c>
      <c r="F17" s="337">
        <v>0</v>
      </c>
      <c r="G17" s="337">
        <v>0</v>
      </c>
      <c r="H17" s="337">
        <f t="shared" si="1"/>
        <v>0</v>
      </c>
      <c r="I17" s="337">
        <v>0</v>
      </c>
      <c r="J17" s="337">
        <v>0</v>
      </c>
      <c r="K17" s="337">
        <f t="shared" si="2"/>
        <v>0</v>
      </c>
    </row>
    <row r="18" spans="2:11" ht="30" x14ac:dyDescent="0.2">
      <c r="B18" s="354" t="s">
        <v>147</v>
      </c>
      <c r="C18" s="337">
        <v>20151943155.629993</v>
      </c>
      <c r="D18" s="337">
        <v>0</v>
      </c>
      <c r="E18" s="337">
        <f t="shared" si="0"/>
        <v>20151943155.629993</v>
      </c>
      <c r="F18" s="337">
        <v>103015020650.94002</v>
      </c>
      <c r="G18" s="337">
        <v>94292123209.340103</v>
      </c>
      <c r="H18" s="337">
        <f t="shared" si="1"/>
        <v>8722897441.5999146</v>
      </c>
      <c r="I18" s="337">
        <v>19440183447.959988</v>
      </c>
      <c r="J18" s="337">
        <v>19413247522.18</v>
      </c>
      <c r="K18" s="337">
        <f t="shared" si="2"/>
        <v>26935925.779987335</v>
      </c>
    </row>
    <row r="19" spans="2:11" ht="30" x14ac:dyDescent="0.2">
      <c r="B19" s="354" t="s">
        <v>148</v>
      </c>
      <c r="C19" s="337">
        <v>2148955277.2300005</v>
      </c>
      <c r="D19" s="337">
        <v>0</v>
      </c>
      <c r="E19" s="337">
        <f t="shared" si="0"/>
        <v>2148955277.2300005</v>
      </c>
      <c r="F19" s="337">
        <v>10624660</v>
      </c>
      <c r="G19" s="337">
        <v>0</v>
      </c>
      <c r="H19" s="337">
        <f t="shared" si="1"/>
        <v>10624660</v>
      </c>
      <c r="I19" s="337">
        <v>0</v>
      </c>
      <c r="J19" s="337">
        <v>0</v>
      </c>
      <c r="K19" s="337">
        <f t="shared" si="2"/>
        <v>0</v>
      </c>
    </row>
    <row r="20" spans="2:11" ht="15" x14ac:dyDescent="0.2">
      <c r="B20" s="354" t="s">
        <v>149</v>
      </c>
      <c r="C20" s="337">
        <v>15310057845.570004</v>
      </c>
      <c r="D20" s="337">
        <v>0</v>
      </c>
      <c r="E20" s="337">
        <f t="shared" si="0"/>
        <v>15310057845.570004</v>
      </c>
      <c r="F20" s="337">
        <v>345407832.98000008</v>
      </c>
      <c r="G20" s="337">
        <v>0</v>
      </c>
      <c r="H20" s="337">
        <f t="shared" si="1"/>
        <v>345407832.98000008</v>
      </c>
      <c r="I20" s="337">
        <v>38062152.720000014</v>
      </c>
      <c r="J20" s="337">
        <v>0</v>
      </c>
      <c r="K20" s="337">
        <f t="shared" si="2"/>
        <v>38062152.720000014</v>
      </c>
    </row>
    <row r="21" spans="2:11" ht="15" x14ac:dyDescent="0.2">
      <c r="B21" s="355" t="s">
        <v>150</v>
      </c>
      <c r="C21" s="335">
        <f>SUM(C22:C24)</f>
        <v>9797683783.1299992</v>
      </c>
      <c r="D21" s="335">
        <f>SUM(D22:D24)</f>
        <v>0</v>
      </c>
      <c r="E21" s="335">
        <f t="shared" si="0"/>
        <v>9797683783.1299992</v>
      </c>
      <c r="F21" s="335">
        <f>SUM(F22:F24)</f>
        <v>14426115030.079988</v>
      </c>
      <c r="G21" s="335">
        <f>SUM(G22:G24)</f>
        <v>13998856750.4</v>
      </c>
      <c r="H21" s="335">
        <f t="shared" si="1"/>
        <v>427258279.67998886</v>
      </c>
      <c r="I21" s="335">
        <f>SUM(I22:I24)</f>
        <v>0</v>
      </c>
      <c r="J21" s="335">
        <f>SUM(J22:J24)</f>
        <v>0</v>
      </c>
      <c r="K21" s="335">
        <f t="shared" si="2"/>
        <v>0</v>
      </c>
    </row>
    <row r="22" spans="2:11" ht="30" x14ac:dyDescent="0.2">
      <c r="B22" s="356" t="s">
        <v>151</v>
      </c>
      <c r="C22" s="343">
        <v>1193906300</v>
      </c>
      <c r="D22" s="343">
        <v>0</v>
      </c>
      <c r="E22" s="343">
        <f t="shared" si="0"/>
        <v>1193906300</v>
      </c>
      <c r="F22" s="343">
        <v>0</v>
      </c>
      <c r="G22" s="343">
        <v>0</v>
      </c>
      <c r="H22" s="343">
        <f t="shared" si="1"/>
        <v>0</v>
      </c>
      <c r="I22" s="343">
        <v>0</v>
      </c>
      <c r="J22" s="343">
        <v>0</v>
      </c>
      <c r="K22" s="343">
        <f t="shared" si="2"/>
        <v>0</v>
      </c>
    </row>
    <row r="23" spans="2:11" ht="30" x14ac:dyDescent="0.2">
      <c r="B23" s="356" t="s">
        <v>152</v>
      </c>
      <c r="C23" s="343">
        <v>8026661776.6899996</v>
      </c>
      <c r="D23" s="343">
        <v>0</v>
      </c>
      <c r="E23" s="343">
        <f t="shared" si="0"/>
        <v>8026661776.6899996</v>
      </c>
      <c r="F23" s="343">
        <v>14426115030.079988</v>
      </c>
      <c r="G23" s="343">
        <v>13998856750.4</v>
      </c>
      <c r="H23" s="343">
        <f t="shared" si="1"/>
        <v>427258279.67998886</v>
      </c>
      <c r="I23" s="343">
        <v>0</v>
      </c>
      <c r="J23" s="343">
        <v>0</v>
      </c>
      <c r="K23" s="343">
        <f t="shared" si="2"/>
        <v>0</v>
      </c>
    </row>
    <row r="24" spans="2:11" ht="45" x14ac:dyDescent="0.2">
      <c r="B24" s="356" t="s">
        <v>153</v>
      </c>
      <c r="C24" s="343">
        <v>577115706.44000006</v>
      </c>
      <c r="D24" s="343">
        <v>0</v>
      </c>
      <c r="E24" s="343">
        <f t="shared" si="0"/>
        <v>577115706.44000006</v>
      </c>
      <c r="F24" s="343">
        <v>0</v>
      </c>
      <c r="G24" s="343">
        <v>0</v>
      </c>
      <c r="H24" s="343">
        <f t="shared" si="1"/>
        <v>0</v>
      </c>
      <c r="I24" s="343">
        <v>0</v>
      </c>
      <c r="J24" s="343">
        <v>0</v>
      </c>
      <c r="K24" s="343">
        <f t="shared" si="2"/>
        <v>0</v>
      </c>
    </row>
    <row r="25" spans="2:11" ht="15.75" thickBot="1" x14ac:dyDescent="0.3">
      <c r="B25" s="357" t="s">
        <v>267</v>
      </c>
      <c r="C25" s="358">
        <f>C13+C21</f>
        <v>1071821765689.401</v>
      </c>
      <c r="D25" s="359">
        <f>D13+D21</f>
        <v>1998018396.24</v>
      </c>
      <c r="E25" s="359">
        <f>C25-D25</f>
        <v>1069823747293.161</v>
      </c>
      <c r="F25" s="359">
        <f>F13+F21</f>
        <v>131309179033.95999</v>
      </c>
      <c r="G25" s="359">
        <f>G13+G21</f>
        <v>108290979959.7401</v>
      </c>
      <c r="H25" s="359">
        <f>F25-G25</f>
        <v>23018199074.219894</v>
      </c>
      <c r="I25" s="359">
        <f>I13+I21</f>
        <v>21656700626.439987</v>
      </c>
      <c r="J25" s="359">
        <f>J13+J21</f>
        <v>19413247522.18</v>
      </c>
      <c r="K25" s="359">
        <f>I25-J25</f>
        <v>2243453104.2599869</v>
      </c>
    </row>
    <row r="26" spans="2:11" ht="15" x14ac:dyDescent="0.25">
      <c r="B26" s="360" t="s">
        <v>476</v>
      </c>
      <c r="C26"/>
      <c r="D26"/>
      <c r="E26"/>
      <c r="F26"/>
      <c r="G26"/>
      <c r="H26"/>
      <c r="I26"/>
      <c r="J26"/>
      <c r="K26"/>
    </row>
    <row r="27" spans="2:11" ht="15" x14ac:dyDescent="0.25">
      <c r="B27"/>
      <c r="C27"/>
      <c r="D27"/>
      <c r="E27"/>
      <c r="F27"/>
      <c r="G27" s="183"/>
      <c r="H27"/>
      <c r="I27"/>
      <c r="J27"/>
      <c r="K27"/>
    </row>
    <row r="28" spans="2:11" ht="15" x14ac:dyDescent="0.25">
      <c r="E28"/>
      <c r="F28"/>
      <c r="G28" s="183"/>
      <c r="H28"/>
      <c r="I28"/>
      <c r="J28"/>
      <c r="K28"/>
    </row>
    <row r="29" spans="2:11" ht="15" x14ac:dyDescent="0.25">
      <c r="F29"/>
      <c r="G29" s="183"/>
      <c r="H29"/>
      <c r="I29"/>
      <c r="J29"/>
      <c r="K29"/>
    </row>
    <row r="30" spans="2:11" ht="15" x14ac:dyDescent="0.25">
      <c r="F30"/>
      <c r="G30"/>
      <c r="H30"/>
      <c r="I30"/>
      <c r="J30"/>
      <c r="K30"/>
    </row>
    <row r="31" spans="2:11" ht="15" x14ac:dyDescent="0.25">
      <c r="F31"/>
      <c r="G31"/>
      <c r="H31"/>
      <c r="I31"/>
      <c r="J31"/>
      <c r="K31"/>
    </row>
    <row r="34" spans="2:11" ht="15" x14ac:dyDescent="0.25">
      <c r="C34"/>
      <c r="D34"/>
      <c r="E34"/>
      <c r="F34"/>
      <c r="G34"/>
      <c r="H34"/>
      <c r="I34"/>
      <c r="J34"/>
      <c r="K34"/>
    </row>
    <row r="35" spans="2:11" ht="15" x14ac:dyDescent="0.25">
      <c r="B35" s="327"/>
      <c r="C35"/>
      <c r="D35"/>
      <c r="E35"/>
      <c r="F35"/>
      <c r="G35"/>
      <c r="H35"/>
      <c r="I35"/>
      <c r="J35"/>
      <c r="K35"/>
    </row>
    <row r="36" spans="2:11" ht="15" x14ac:dyDescent="0.25">
      <c r="C36"/>
      <c r="D36"/>
      <c r="E36"/>
      <c r="F36"/>
      <c r="G36"/>
      <c r="H36"/>
      <c r="I36"/>
      <c r="J36"/>
      <c r="K36"/>
    </row>
    <row r="40" spans="2:11" ht="15" x14ac:dyDescent="0.25">
      <c r="E40" s="347"/>
    </row>
  </sheetData>
  <mergeCells count="11">
    <mergeCell ref="B8:K8"/>
    <mergeCell ref="B10:B12"/>
    <mergeCell ref="C10:E10"/>
    <mergeCell ref="F10:H10"/>
    <mergeCell ref="I10:K10"/>
    <mergeCell ref="B7:K7"/>
    <mergeCell ref="B1:K1"/>
    <mergeCell ref="B2:K2"/>
    <mergeCell ref="B3:K3"/>
    <mergeCell ref="B5:K5"/>
    <mergeCell ref="B6:K6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DD19C-53F8-4BFC-B822-116BB2097C65}">
  <dimension ref="D1:K35"/>
  <sheetViews>
    <sheetView showGridLines="0" topLeftCell="A15" zoomScaleNormal="100" workbookViewId="0">
      <selection activeCell="D26" sqref="D26"/>
    </sheetView>
  </sheetViews>
  <sheetFormatPr defaultColWidth="11.42578125" defaultRowHeight="12.75" x14ac:dyDescent="0.2"/>
  <cols>
    <col min="1" max="3" width="11.42578125" style="328" customWidth="1"/>
    <col min="4" max="4" width="42.7109375" style="328" customWidth="1"/>
    <col min="5" max="5" width="14.140625" style="328" customWidth="1"/>
    <col min="6" max="7" width="16.42578125" style="328" customWidth="1"/>
    <col min="8" max="8" width="16.7109375" style="328" customWidth="1"/>
    <col min="9" max="9" width="17.85546875" style="328" customWidth="1"/>
    <col min="10" max="10" width="15.7109375" style="328" customWidth="1"/>
    <col min="11" max="16384" width="11.42578125" style="328"/>
  </cols>
  <sheetData>
    <row r="1" spans="4:11" ht="27.75" x14ac:dyDescent="0.2">
      <c r="D1" s="817" t="s">
        <v>49</v>
      </c>
      <c r="E1" s="818"/>
      <c r="F1" s="818"/>
      <c r="G1" s="818"/>
      <c r="H1" s="818"/>
      <c r="I1" s="818"/>
      <c r="J1" s="818"/>
      <c r="K1" s="361"/>
    </row>
    <row r="2" spans="4:11" ht="20.25" x14ac:dyDescent="0.2">
      <c r="D2" s="809" t="s">
        <v>50</v>
      </c>
      <c r="E2" s="810"/>
      <c r="F2" s="810"/>
      <c r="G2" s="810"/>
      <c r="H2" s="810"/>
      <c r="I2" s="810"/>
      <c r="J2" s="810"/>
    </row>
    <row r="3" spans="4:11" ht="15.75" customHeight="1" x14ac:dyDescent="0.2">
      <c r="D3" s="759" t="s">
        <v>51</v>
      </c>
      <c r="E3" s="740"/>
      <c r="F3" s="740"/>
      <c r="G3" s="740"/>
      <c r="H3" s="740"/>
      <c r="I3" s="740"/>
      <c r="J3" s="740"/>
    </row>
    <row r="4" spans="4:11" ht="15" x14ac:dyDescent="0.25">
      <c r="D4" s="327"/>
      <c r="E4" s="329"/>
      <c r="F4" s="329"/>
      <c r="G4" s="329"/>
      <c r="H4" s="329"/>
    </row>
    <row r="5" spans="4:11" ht="18.75" x14ac:dyDescent="0.3">
      <c r="D5" s="755" t="s">
        <v>259</v>
      </c>
      <c r="E5" s="755"/>
      <c r="F5" s="755"/>
      <c r="G5" s="755"/>
      <c r="H5" s="755"/>
      <c r="I5" s="755"/>
      <c r="J5" s="755"/>
    </row>
    <row r="6" spans="4:11" ht="18.75" x14ac:dyDescent="0.3">
      <c r="D6" s="755" t="s">
        <v>140</v>
      </c>
      <c r="E6" s="755"/>
      <c r="F6" s="755"/>
      <c r="G6" s="755"/>
      <c r="H6" s="755"/>
      <c r="I6" s="755"/>
      <c r="J6" s="755"/>
    </row>
    <row r="7" spans="4:11" ht="18.75" x14ac:dyDescent="0.3">
      <c r="D7" s="755">
        <v>2023</v>
      </c>
      <c r="E7" s="755"/>
      <c r="F7" s="755"/>
      <c r="G7" s="755"/>
      <c r="H7" s="755"/>
      <c r="I7" s="755"/>
      <c r="J7" s="755"/>
    </row>
    <row r="8" spans="4:11" ht="15.75" x14ac:dyDescent="0.25">
      <c r="D8" s="754" t="s">
        <v>141</v>
      </c>
      <c r="E8" s="754"/>
      <c r="F8" s="754"/>
      <c r="G8" s="754"/>
      <c r="H8" s="754"/>
      <c r="I8" s="754"/>
      <c r="J8" s="754"/>
    </row>
    <row r="9" spans="4:11" ht="15.75" x14ac:dyDescent="0.25">
      <c r="D9" s="130"/>
      <c r="E9" s="130"/>
      <c r="F9" s="130"/>
      <c r="G9" s="130"/>
      <c r="H9" s="130"/>
      <c r="I9" s="130"/>
      <c r="J9" s="130"/>
    </row>
    <row r="10" spans="4:11" ht="15.75" thickBot="1" x14ac:dyDescent="0.25">
      <c r="D10" s="806" t="s">
        <v>260</v>
      </c>
      <c r="E10" s="815" t="s">
        <v>110</v>
      </c>
      <c r="F10" s="816"/>
      <c r="G10" s="814"/>
      <c r="H10" s="815" t="s">
        <v>268</v>
      </c>
      <c r="I10" s="816"/>
      <c r="J10" s="814"/>
    </row>
    <row r="11" spans="4:11" ht="30.75" thickBot="1" x14ac:dyDescent="0.25">
      <c r="D11" s="806"/>
      <c r="E11" s="330" t="s">
        <v>261</v>
      </c>
      <c r="F11" s="330" t="s">
        <v>262</v>
      </c>
      <c r="G11" s="330" t="s">
        <v>263</v>
      </c>
      <c r="H11" s="330" t="s">
        <v>261</v>
      </c>
      <c r="I11" s="330" t="s">
        <v>262</v>
      </c>
      <c r="J11" s="330" t="s">
        <v>263</v>
      </c>
    </row>
    <row r="12" spans="4:11" ht="15.75" thickBot="1" x14ac:dyDescent="0.25">
      <c r="D12" s="814"/>
      <c r="E12" s="351">
        <v>1</v>
      </c>
      <c r="F12" s="351">
        <v>2</v>
      </c>
      <c r="G12" s="351" t="s">
        <v>269</v>
      </c>
      <c r="H12" s="351">
        <v>4</v>
      </c>
      <c r="I12" s="351">
        <v>5</v>
      </c>
      <c r="J12" s="351" t="s">
        <v>270</v>
      </c>
    </row>
    <row r="13" spans="4:11" ht="15" x14ac:dyDescent="0.2">
      <c r="D13" s="352" t="s">
        <v>114</v>
      </c>
      <c r="E13" s="353">
        <f>SUM(E14:E20)</f>
        <v>23234674067.919975</v>
      </c>
      <c r="F13" s="335">
        <f>SUM(F14:F20)</f>
        <v>14537707358.439978</v>
      </c>
      <c r="G13" s="335">
        <f t="shared" ref="G13:G25" si="0">E13-F13</f>
        <v>8696966709.4799976</v>
      </c>
      <c r="H13" s="353">
        <f>SUM(H14:H20)</f>
        <v>114654362140.12001</v>
      </c>
      <c r="I13" s="335">
        <f>SUM(I14:I20)</f>
        <v>48666823290.640007</v>
      </c>
      <c r="J13" s="335">
        <f t="shared" ref="J13:J25" si="1">H13-I13</f>
        <v>65987538849.480003</v>
      </c>
    </row>
    <row r="14" spans="4:11" ht="15" x14ac:dyDescent="0.2">
      <c r="D14" s="354" t="s">
        <v>143</v>
      </c>
      <c r="E14" s="337">
        <v>3790671429.6800017</v>
      </c>
      <c r="F14" s="337">
        <v>0</v>
      </c>
      <c r="G14" s="337">
        <f t="shared" si="0"/>
        <v>3790671429.6800017</v>
      </c>
      <c r="H14" s="337"/>
      <c r="I14" s="337">
        <v>0</v>
      </c>
      <c r="J14" s="337">
        <f t="shared" si="1"/>
        <v>0</v>
      </c>
    </row>
    <row r="15" spans="4:11" ht="30" x14ac:dyDescent="0.2">
      <c r="D15" s="354" t="s">
        <v>144</v>
      </c>
      <c r="E15" s="337">
        <v>0</v>
      </c>
      <c r="F15" s="337">
        <v>0</v>
      </c>
      <c r="G15" s="337">
        <f t="shared" si="0"/>
        <v>0</v>
      </c>
      <c r="H15" s="337"/>
      <c r="I15" s="337">
        <v>0</v>
      </c>
      <c r="J15" s="337">
        <f t="shared" si="1"/>
        <v>0</v>
      </c>
    </row>
    <row r="16" spans="4:11" ht="15" x14ac:dyDescent="0.2">
      <c r="D16" s="354" t="s">
        <v>145</v>
      </c>
      <c r="E16" s="337">
        <v>3021077854.6899981</v>
      </c>
      <c r="F16" s="337">
        <v>0</v>
      </c>
      <c r="G16" s="337">
        <f t="shared" si="0"/>
        <v>3021077854.6899981</v>
      </c>
      <c r="H16" s="337">
        <v>75003312402.210007</v>
      </c>
      <c r="I16" s="337">
        <v>9549291494.4699993</v>
      </c>
      <c r="J16" s="337">
        <f t="shared" si="1"/>
        <v>65454020907.740005</v>
      </c>
    </row>
    <row r="17" spans="4:10" ht="15" x14ac:dyDescent="0.2">
      <c r="D17" s="354" t="s">
        <v>146</v>
      </c>
      <c r="E17" s="337">
        <v>238995187.02000007</v>
      </c>
      <c r="F17" s="337">
        <v>0</v>
      </c>
      <c r="G17" s="337">
        <f t="shared" si="0"/>
        <v>238995187.02000007</v>
      </c>
      <c r="H17" s="337"/>
      <c r="I17" s="337">
        <v>0</v>
      </c>
      <c r="J17" s="337">
        <f t="shared" si="1"/>
        <v>0</v>
      </c>
    </row>
    <row r="18" spans="4:10" ht="30" x14ac:dyDescent="0.2">
      <c r="D18" s="354" t="s">
        <v>147</v>
      </c>
      <c r="E18" s="337">
        <v>15935543433.839973</v>
      </c>
      <c r="F18" s="337">
        <v>14537707358.439978</v>
      </c>
      <c r="G18" s="337">
        <f t="shared" si="0"/>
        <v>1397836075.3999958</v>
      </c>
      <c r="H18" s="337">
        <v>39258105551.190002</v>
      </c>
      <c r="I18" s="337">
        <v>39117531796.170006</v>
      </c>
      <c r="J18" s="337">
        <f t="shared" si="1"/>
        <v>140573755.01999664</v>
      </c>
    </row>
    <row r="19" spans="4:10" ht="30" x14ac:dyDescent="0.2">
      <c r="D19" s="354" t="s">
        <v>148</v>
      </c>
      <c r="E19" s="337">
        <v>73536043.199999988</v>
      </c>
      <c r="F19" s="337">
        <v>0</v>
      </c>
      <c r="G19" s="337">
        <f t="shared" si="0"/>
        <v>73536043.199999988</v>
      </c>
      <c r="H19" s="337"/>
      <c r="I19" s="337">
        <v>0</v>
      </c>
      <c r="J19" s="337">
        <f t="shared" si="1"/>
        <v>0</v>
      </c>
    </row>
    <row r="20" spans="4:10" ht="15" x14ac:dyDescent="0.2">
      <c r="D20" s="354" t="s">
        <v>149</v>
      </c>
      <c r="E20" s="337">
        <v>174850119.48999995</v>
      </c>
      <c r="F20" s="337">
        <v>0</v>
      </c>
      <c r="G20" s="337">
        <f t="shared" si="0"/>
        <v>174850119.48999995</v>
      </c>
      <c r="H20" s="337">
        <v>392944186.71999997</v>
      </c>
      <c r="I20" s="337">
        <v>0</v>
      </c>
      <c r="J20" s="337">
        <f t="shared" si="1"/>
        <v>392944186.71999997</v>
      </c>
    </row>
    <row r="21" spans="4:10" ht="15" x14ac:dyDescent="0.2">
      <c r="D21" s="355" t="s">
        <v>150</v>
      </c>
      <c r="E21" s="335">
        <f>SUM(E22:E24)</f>
        <v>11426642377.030048</v>
      </c>
      <c r="F21" s="335">
        <f>SUM(F22:F24)</f>
        <v>8249164935.1599998</v>
      </c>
      <c r="G21" s="335">
        <f t="shared" si="0"/>
        <v>3177477441.8700485</v>
      </c>
      <c r="H21" s="335">
        <f>SUM(H22:H24)</f>
        <v>17784857923.729996</v>
      </c>
      <c r="I21" s="335">
        <f>SUM(I22:I24)</f>
        <v>15684057923.73</v>
      </c>
      <c r="J21" s="335">
        <f t="shared" si="1"/>
        <v>2100799999.9999962</v>
      </c>
    </row>
    <row r="22" spans="4:10" ht="30" x14ac:dyDescent="0.2">
      <c r="D22" s="356" t="s">
        <v>151</v>
      </c>
      <c r="E22" s="343">
        <v>112540050.76999992</v>
      </c>
      <c r="F22" s="343">
        <v>0</v>
      </c>
      <c r="G22" s="343">
        <f t="shared" si="0"/>
        <v>112540050.76999992</v>
      </c>
      <c r="H22" s="343"/>
      <c r="I22" s="343">
        <v>0</v>
      </c>
      <c r="J22" s="343">
        <f t="shared" si="1"/>
        <v>0</v>
      </c>
    </row>
    <row r="23" spans="4:10" ht="30" x14ac:dyDescent="0.2">
      <c r="D23" s="356" t="s">
        <v>152</v>
      </c>
      <c r="E23" s="343">
        <v>11314102326.260048</v>
      </c>
      <c r="F23" s="343">
        <v>8249164935.1599998</v>
      </c>
      <c r="G23" s="343">
        <f t="shared" si="0"/>
        <v>3064937391.1000481</v>
      </c>
      <c r="H23" s="343">
        <v>17784857923.729996</v>
      </c>
      <c r="I23" s="343">
        <v>15684057923.73</v>
      </c>
      <c r="J23" s="343">
        <f t="shared" si="1"/>
        <v>2100799999.9999962</v>
      </c>
    </row>
    <row r="24" spans="4:10" ht="45" x14ac:dyDescent="0.2">
      <c r="D24" s="356" t="s">
        <v>153</v>
      </c>
      <c r="E24" s="343">
        <v>0</v>
      </c>
      <c r="F24" s="343">
        <v>0</v>
      </c>
      <c r="G24" s="343">
        <f t="shared" si="0"/>
        <v>0</v>
      </c>
      <c r="H24" s="343"/>
      <c r="I24" s="343">
        <v>0</v>
      </c>
      <c r="J24" s="343">
        <f t="shared" si="1"/>
        <v>0</v>
      </c>
    </row>
    <row r="25" spans="4:10" ht="15" x14ac:dyDescent="0.25">
      <c r="D25" s="357" t="s">
        <v>267</v>
      </c>
      <c r="E25" s="358">
        <f>E13+E21</f>
        <v>34661316444.950027</v>
      </c>
      <c r="F25" s="358">
        <f>F13+F21</f>
        <v>22786872293.599976</v>
      </c>
      <c r="G25" s="358">
        <f t="shared" si="0"/>
        <v>11874444151.350052</v>
      </c>
      <c r="H25" s="358">
        <f>H13+H21</f>
        <v>132439220063.85001</v>
      </c>
      <c r="I25" s="358">
        <f>I13+I21</f>
        <v>64350881214.37001</v>
      </c>
      <c r="J25" s="358">
        <f t="shared" si="1"/>
        <v>68088338849.479996</v>
      </c>
    </row>
    <row r="26" spans="4:10" ht="25.5" customHeight="1" x14ac:dyDescent="0.25">
      <c r="D26" s="188" t="s">
        <v>476</v>
      </c>
      <c r="E26"/>
      <c r="F26"/>
      <c r="G26"/>
      <c r="H26"/>
      <c r="I26"/>
      <c r="J26"/>
    </row>
    <row r="27" spans="4:10" ht="15" x14ac:dyDescent="0.25">
      <c r="D27"/>
      <c r="E27"/>
      <c r="F27"/>
      <c r="G27"/>
      <c r="H27"/>
      <c r="I27"/>
      <c r="J27"/>
    </row>
    <row r="28" spans="4:10" ht="15" x14ac:dyDescent="0.25">
      <c r="E28"/>
      <c r="F28" s="183"/>
    </row>
    <row r="29" spans="4:10" ht="15" x14ac:dyDescent="0.25">
      <c r="E29"/>
      <c r="F29" s="183"/>
    </row>
    <row r="30" spans="4:10" ht="15" x14ac:dyDescent="0.25">
      <c r="E30"/>
    </row>
    <row r="31" spans="4:10" ht="15" x14ac:dyDescent="0.25">
      <c r="E31"/>
    </row>
    <row r="35" spans="4:4" ht="15" x14ac:dyDescent="0.25">
      <c r="D35" s="327"/>
    </row>
  </sheetData>
  <mergeCells count="10">
    <mergeCell ref="D8:J8"/>
    <mergeCell ref="D10:D12"/>
    <mergeCell ref="E10:G10"/>
    <mergeCell ref="H10:J10"/>
    <mergeCell ref="D1:J1"/>
    <mergeCell ref="D2:J2"/>
    <mergeCell ref="D3:J3"/>
    <mergeCell ref="D5:J5"/>
    <mergeCell ref="D6:J6"/>
    <mergeCell ref="D7:J7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C86EC-6086-4163-B0AF-A269E916FC36}">
  <dimension ref="B1:Y29"/>
  <sheetViews>
    <sheetView showGridLines="0" zoomScale="70" zoomScaleNormal="70" workbookViewId="0">
      <selection activeCell="H35" sqref="H35"/>
    </sheetView>
  </sheetViews>
  <sheetFormatPr defaultColWidth="11.42578125" defaultRowHeight="15" x14ac:dyDescent="0.25"/>
  <cols>
    <col min="4" max="4" width="23.140625" customWidth="1"/>
    <col min="5" max="5" width="13.85546875" bestFit="1" customWidth="1"/>
    <col min="6" max="6" width="20.85546875" customWidth="1"/>
    <col min="7" max="7" width="28.42578125" customWidth="1"/>
    <col min="9" max="9" width="16.7109375" customWidth="1"/>
    <col min="12" max="12" width="18.7109375" bestFit="1" customWidth="1"/>
    <col min="13" max="13" width="16.85546875" bestFit="1" customWidth="1"/>
    <col min="14" max="14" width="22" customWidth="1"/>
    <col min="15" max="15" width="17.42578125" customWidth="1"/>
    <col min="16" max="16" width="13.140625" bestFit="1" customWidth="1"/>
    <col min="17" max="17" width="15" customWidth="1"/>
  </cols>
  <sheetData>
    <row r="1" spans="2:25" ht="27.75" x14ac:dyDescent="0.25">
      <c r="B1" s="757" t="s">
        <v>49</v>
      </c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819"/>
    </row>
    <row r="2" spans="2:25" ht="20.25" x14ac:dyDescent="0.25">
      <c r="B2" s="758" t="s">
        <v>50</v>
      </c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820"/>
    </row>
    <row r="3" spans="2:25" ht="15.75" x14ac:dyDescent="0.25">
      <c r="B3" s="759" t="s">
        <v>51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813"/>
    </row>
    <row r="5" spans="2:25" x14ac:dyDescent="0.25"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</row>
    <row r="6" spans="2:25" x14ac:dyDescent="0.25"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</row>
    <row r="7" spans="2:25" x14ac:dyDescent="0.25"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</row>
    <row r="8" spans="2:25" x14ac:dyDescent="0.25">
      <c r="L8" s="28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</row>
    <row r="9" spans="2:25" x14ac:dyDescent="0.25">
      <c r="L9" s="28"/>
      <c r="M9" s="28"/>
      <c r="N9" s="28"/>
      <c r="O9" s="28"/>
      <c r="P9" s="28"/>
      <c r="Q9" s="28"/>
      <c r="R9" s="28"/>
      <c r="S9" s="226"/>
      <c r="T9" s="226"/>
      <c r="U9" s="226"/>
      <c r="V9" s="226"/>
      <c r="W9" s="226"/>
      <c r="X9" s="226"/>
      <c r="Y9" s="226"/>
    </row>
    <row r="10" spans="2:25" x14ac:dyDescent="0.25">
      <c r="L10" s="28"/>
      <c r="M10" s="28"/>
      <c r="N10" s="28"/>
      <c r="O10" s="28"/>
      <c r="P10" s="28"/>
      <c r="Q10" s="28"/>
      <c r="R10" s="28"/>
      <c r="S10" s="226"/>
      <c r="T10" s="226"/>
      <c r="U10" s="226"/>
      <c r="V10" s="226"/>
      <c r="W10" s="226"/>
      <c r="X10" s="226"/>
      <c r="Y10" s="226"/>
    </row>
    <row r="11" spans="2:25" x14ac:dyDescent="0.25"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</row>
    <row r="12" spans="2:25" x14ac:dyDescent="0.25"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</row>
    <row r="13" spans="2:25" x14ac:dyDescent="0.25"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</row>
    <row r="14" spans="2:25" ht="60" x14ac:dyDescent="0.25">
      <c r="L14" s="652" t="s">
        <v>52</v>
      </c>
      <c r="M14" s="652" t="s">
        <v>53</v>
      </c>
      <c r="N14" s="652" t="s">
        <v>54</v>
      </c>
      <c r="O14" s="652" t="s">
        <v>55</v>
      </c>
      <c r="P14" s="652" t="s">
        <v>56</v>
      </c>
      <c r="Q14" s="652" t="s">
        <v>57</v>
      </c>
      <c r="R14" s="226"/>
      <c r="S14" s="226"/>
      <c r="T14" s="226"/>
      <c r="U14" s="226"/>
      <c r="V14" s="226"/>
      <c r="W14" s="226"/>
      <c r="X14" s="226"/>
      <c r="Y14" s="226"/>
    </row>
    <row r="15" spans="2:25" x14ac:dyDescent="0.25">
      <c r="L15" s="653" t="s">
        <v>58</v>
      </c>
      <c r="M15" s="651">
        <v>1069823747293.1599</v>
      </c>
      <c r="N15" s="651">
        <v>23018199074.22002</v>
      </c>
      <c r="O15" s="651">
        <v>2243453104.2599826</v>
      </c>
      <c r="P15" s="651">
        <v>11874444151.350119</v>
      </c>
      <c r="Q15" s="651">
        <v>68088338849.480026</v>
      </c>
      <c r="R15" s="226"/>
      <c r="S15" s="226"/>
      <c r="T15" s="226"/>
      <c r="U15" s="226"/>
      <c r="V15" s="226"/>
      <c r="W15" s="226"/>
      <c r="X15" s="226"/>
      <c r="Y15" s="226"/>
    </row>
    <row r="16" spans="2:25" x14ac:dyDescent="0.25">
      <c r="L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</row>
    <row r="17" spans="5:25" x14ac:dyDescent="0.25">
      <c r="L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</row>
    <row r="18" spans="5:25" x14ac:dyDescent="0.25">
      <c r="F18" s="29"/>
      <c r="L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</row>
    <row r="19" spans="5:25" x14ac:dyDescent="0.25">
      <c r="L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</row>
    <row r="20" spans="5:25" x14ac:dyDescent="0.25">
      <c r="L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</row>
    <row r="21" spans="5:25" x14ac:dyDescent="0.25">
      <c r="L21" s="324"/>
      <c r="N21" s="324"/>
      <c r="O21" s="324"/>
      <c r="P21" s="324"/>
      <c r="Q21" s="324"/>
      <c r="R21" s="324"/>
      <c r="S21" s="226"/>
      <c r="T21" s="226"/>
      <c r="U21" s="226"/>
      <c r="V21" s="226"/>
      <c r="W21" s="226"/>
      <c r="X21" s="226"/>
      <c r="Y21" s="226"/>
    </row>
    <row r="22" spans="5:25" x14ac:dyDescent="0.25">
      <c r="L22" s="324"/>
      <c r="N22" s="324"/>
      <c r="O22" s="324"/>
      <c r="P22" s="324"/>
      <c r="Q22" s="324"/>
      <c r="R22" s="324"/>
      <c r="S22" s="226"/>
      <c r="T22" s="226"/>
      <c r="U22" s="226"/>
      <c r="V22" s="226"/>
      <c r="W22" s="226"/>
      <c r="X22" s="226"/>
      <c r="Y22" s="226"/>
    </row>
    <row r="23" spans="5:25" x14ac:dyDescent="0.25">
      <c r="L23" s="324"/>
      <c r="N23" s="324"/>
      <c r="O23" s="324"/>
      <c r="P23" s="324"/>
      <c r="Q23" s="324"/>
      <c r="R23" s="324"/>
      <c r="S23" s="226"/>
      <c r="T23" s="226"/>
      <c r="U23" s="226"/>
      <c r="V23" s="226"/>
      <c r="W23" s="226"/>
      <c r="X23" s="226"/>
      <c r="Y23" s="226"/>
    </row>
    <row r="24" spans="5:25" x14ac:dyDescent="0.25">
      <c r="L24" s="324"/>
      <c r="N24" s="324"/>
      <c r="O24" s="324"/>
      <c r="P24" s="324"/>
      <c r="Q24" s="324"/>
      <c r="R24" s="324"/>
      <c r="S24" s="226"/>
      <c r="T24" s="226"/>
      <c r="U24" s="226"/>
      <c r="V24" s="226"/>
      <c r="W24" s="226"/>
      <c r="X24" s="226"/>
      <c r="Y24" s="226"/>
    </row>
    <row r="25" spans="5:25" x14ac:dyDescent="0.25">
      <c r="L25" s="324"/>
      <c r="M25" s="324"/>
      <c r="N25" s="324"/>
      <c r="O25" s="324"/>
      <c r="P25" s="324"/>
      <c r="Q25" s="324"/>
      <c r="R25" s="324"/>
      <c r="S25" s="226"/>
      <c r="T25" s="226"/>
      <c r="U25" s="226"/>
      <c r="V25" s="226"/>
      <c r="W25" s="226"/>
      <c r="X25" s="226"/>
      <c r="Y25" s="226"/>
    </row>
    <row r="26" spans="5:25" x14ac:dyDescent="0.25">
      <c r="L26" s="324"/>
      <c r="M26" s="324"/>
      <c r="N26" s="324"/>
      <c r="O26" s="324"/>
      <c r="P26" s="324"/>
      <c r="Q26" s="324"/>
      <c r="R26" s="324"/>
      <c r="S26" s="226"/>
      <c r="T26" s="226"/>
      <c r="U26" s="226"/>
      <c r="V26" s="226"/>
      <c r="W26" s="226"/>
      <c r="X26" s="226"/>
      <c r="Y26" s="226"/>
    </row>
    <row r="27" spans="5:25" x14ac:dyDescent="0.25">
      <c r="L27" s="324"/>
      <c r="M27" s="324"/>
      <c r="N27" s="324"/>
      <c r="O27" s="324"/>
      <c r="P27" s="324"/>
      <c r="Q27" s="324"/>
      <c r="R27" s="324"/>
      <c r="S27" s="226"/>
      <c r="T27" s="226"/>
      <c r="U27" s="226"/>
      <c r="V27" s="226"/>
      <c r="W27" s="226"/>
      <c r="X27" s="226"/>
      <c r="Y27" s="226"/>
    </row>
    <row r="28" spans="5:25" x14ac:dyDescent="0.25">
      <c r="E28" s="362"/>
      <c r="F28" s="362" t="s">
        <v>476</v>
      </c>
      <c r="G28" s="362"/>
      <c r="H28" s="362"/>
      <c r="I28" s="362"/>
      <c r="J28" s="362"/>
      <c r="L28" s="324"/>
      <c r="M28" s="324"/>
      <c r="N28" s="324"/>
      <c r="O28" s="324"/>
      <c r="P28" s="324"/>
      <c r="Q28" s="324"/>
      <c r="R28" s="324"/>
      <c r="S28" s="324"/>
      <c r="T28" s="324"/>
    </row>
    <row r="29" spans="5:25" x14ac:dyDescent="0.25">
      <c r="L29" s="324"/>
      <c r="M29" s="324"/>
      <c r="N29" s="324"/>
      <c r="O29" s="324"/>
      <c r="P29" s="324"/>
      <c r="Q29" s="324"/>
      <c r="R29" s="324"/>
      <c r="S29" s="324"/>
      <c r="T29" s="324"/>
    </row>
  </sheetData>
  <mergeCells count="3">
    <mergeCell ref="B1:N1"/>
    <mergeCell ref="B2:N2"/>
    <mergeCell ref="B3:N3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C66B3-2DA7-430C-B780-428D79494559}">
  <dimension ref="B1:I18"/>
  <sheetViews>
    <sheetView showGridLines="0" workbookViewId="0">
      <selection activeCell="C21" sqref="C21"/>
    </sheetView>
  </sheetViews>
  <sheetFormatPr defaultColWidth="11.42578125" defaultRowHeight="15" x14ac:dyDescent="0.25"/>
  <cols>
    <col min="2" max="2" width="65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3" customWidth="1"/>
    <col min="10" max="10" width="10.7109375" bestFit="1" customWidth="1"/>
    <col min="19" max="19" width="65.140625" bestFit="1" customWidth="1"/>
    <col min="20" max="20" width="35" customWidth="1"/>
    <col min="21" max="21" width="21.7109375" customWidth="1"/>
    <col min="22" max="22" width="21" customWidth="1"/>
    <col min="23" max="23" width="17.42578125" customWidth="1"/>
    <col min="24" max="24" width="13.5703125" customWidth="1"/>
  </cols>
  <sheetData>
    <row r="1" spans="2:9" ht="23.25" x14ac:dyDescent="0.25">
      <c r="B1" s="722" t="s">
        <v>49</v>
      </c>
      <c r="C1" s="722"/>
      <c r="D1" s="722"/>
      <c r="E1" s="722"/>
      <c r="F1" s="722"/>
      <c r="G1" s="722"/>
      <c r="H1" s="722"/>
      <c r="I1" s="155"/>
    </row>
    <row r="2" spans="2:9" ht="18.75" x14ac:dyDescent="0.25">
      <c r="B2" s="724" t="s">
        <v>50</v>
      </c>
      <c r="C2" s="724"/>
      <c r="D2" s="724"/>
      <c r="E2" s="724"/>
      <c r="F2" s="724"/>
      <c r="G2" s="724"/>
      <c r="H2" s="724"/>
      <c r="I2" s="154"/>
    </row>
    <row r="3" spans="2:9" ht="15.75" x14ac:dyDescent="0.25">
      <c r="B3" s="726" t="s">
        <v>51</v>
      </c>
      <c r="C3" s="726"/>
      <c r="D3" s="726"/>
      <c r="E3" s="726"/>
      <c r="F3" s="726"/>
      <c r="G3" s="726"/>
      <c r="H3" s="726"/>
      <c r="I3" s="153"/>
    </row>
    <row r="5" spans="2:9" x14ac:dyDescent="0.25">
      <c r="B5" s="727"/>
      <c r="C5" s="727"/>
      <c r="D5" s="727"/>
      <c r="E5" s="727"/>
      <c r="F5" s="727"/>
      <c r="G5" s="727"/>
      <c r="H5" s="727"/>
    </row>
    <row r="6" spans="2:9" x14ac:dyDescent="0.25">
      <c r="B6" s="727" t="s">
        <v>358</v>
      </c>
      <c r="C6" s="727"/>
      <c r="D6" s="727"/>
      <c r="E6" s="727"/>
      <c r="F6" s="727"/>
      <c r="G6" s="727"/>
      <c r="H6" s="727"/>
    </row>
    <row r="7" spans="2:9" ht="18.75" x14ac:dyDescent="0.3">
      <c r="B7" s="755">
        <v>2023</v>
      </c>
      <c r="C7" s="755"/>
      <c r="D7" s="755"/>
      <c r="E7" s="755"/>
      <c r="F7" s="755"/>
      <c r="G7" s="755"/>
      <c r="H7" s="755"/>
    </row>
    <row r="8" spans="2:9" ht="15.75" x14ac:dyDescent="0.25">
      <c r="B8" s="754" t="s">
        <v>141</v>
      </c>
      <c r="C8" s="754"/>
      <c r="D8" s="754"/>
      <c r="E8" s="754"/>
      <c r="F8" s="754"/>
      <c r="G8" s="754"/>
      <c r="H8" s="754"/>
    </row>
    <row r="10" spans="2:9" ht="45" x14ac:dyDescent="0.25">
      <c r="B10" s="822" t="s">
        <v>271</v>
      </c>
      <c r="C10" s="363" t="s">
        <v>272</v>
      </c>
      <c r="D10" s="363" t="s">
        <v>273</v>
      </c>
      <c r="E10" s="363" t="s">
        <v>274</v>
      </c>
      <c r="F10" s="363" t="s">
        <v>275</v>
      </c>
      <c r="G10" s="363" t="s">
        <v>276</v>
      </c>
    </row>
    <row r="11" spans="2:9" x14ac:dyDescent="0.25">
      <c r="B11" s="823"/>
      <c r="C11" s="364">
        <v>1</v>
      </c>
      <c r="D11" s="363">
        <v>2</v>
      </c>
      <c r="E11" s="365" t="s">
        <v>277</v>
      </c>
      <c r="F11" s="365" t="s">
        <v>278</v>
      </c>
      <c r="G11" s="365">
        <v>5</v>
      </c>
    </row>
    <row r="12" spans="2:9" x14ac:dyDescent="0.25">
      <c r="B12" s="366" t="s">
        <v>279</v>
      </c>
      <c r="C12" s="367">
        <v>981371888690</v>
      </c>
      <c r="D12" s="367">
        <v>1068856153961.1284</v>
      </c>
      <c r="E12" s="367">
        <f>+D12-C12</f>
        <v>87484265271.128418</v>
      </c>
      <c r="F12" s="368">
        <f>+D12/C12</f>
        <v>1.089144865753092</v>
      </c>
      <c r="G12" s="368">
        <v>0.77852961312602431</v>
      </c>
    </row>
    <row r="13" spans="2:9" x14ac:dyDescent="0.25">
      <c r="B13" s="366" t="s">
        <v>280</v>
      </c>
      <c r="C13" s="367">
        <v>158336808579</v>
      </c>
      <c r="D13" s="367">
        <v>122995531597.46008</v>
      </c>
      <c r="E13" s="367">
        <f t="shared" ref="E13:E16" si="0">+D13-C13</f>
        <v>-35341276981.539917</v>
      </c>
      <c r="F13" s="368">
        <f t="shared" ref="F13:F17" si="1">+D13/C13</f>
        <v>0.77679683392186805</v>
      </c>
      <c r="G13" s="368">
        <v>8.9587044314554873E-2</v>
      </c>
    </row>
    <row r="14" spans="2:9" x14ac:dyDescent="0.25">
      <c r="B14" s="369" t="s">
        <v>281</v>
      </c>
      <c r="C14" s="367">
        <v>51461623885</v>
      </c>
      <c r="D14" s="367">
        <v>21389837293.670013</v>
      </c>
      <c r="E14" s="370">
        <f t="shared" si="0"/>
        <v>-30071786591.329987</v>
      </c>
      <c r="F14" s="368">
        <f t="shared" si="1"/>
        <v>0.4156463725565549</v>
      </c>
      <c r="G14" s="371">
        <v>1.557985299645394E-2</v>
      </c>
    </row>
    <row r="15" spans="2:9" x14ac:dyDescent="0.25">
      <c r="B15" s="366" t="s">
        <v>282</v>
      </c>
      <c r="C15" s="367">
        <v>28086534379.250076</v>
      </c>
      <c r="D15" s="367">
        <v>32122480195.620346</v>
      </c>
      <c r="E15" s="367">
        <f t="shared" si="0"/>
        <v>4035945816.3702698</v>
      </c>
      <c r="F15" s="368">
        <f t="shared" si="1"/>
        <v>1.1436968250291488</v>
      </c>
      <c r="G15" s="368">
        <v>2.3397256952364585E-2</v>
      </c>
    </row>
    <row r="16" spans="2:9" x14ac:dyDescent="0.25">
      <c r="B16" s="366" t="s">
        <v>283</v>
      </c>
      <c r="C16" s="367">
        <v>258645205660</v>
      </c>
      <c r="D16" s="367">
        <v>127552499985.77991</v>
      </c>
      <c r="E16" s="367">
        <f t="shared" si="0"/>
        <v>-131092705674.22009</v>
      </c>
      <c r="F16" s="368">
        <f t="shared" si="1"/>
        <v>0.49315625109035671</v>
      </c>
      <c r="G16" s="368">
        <v>9.2906232610602393E-2</v>
      </c>
    </row>
    <row r="17" spans="2:7" x14ac:dyDescent="0.25">
      <c r="B17" s="372" t="s">
        <v>236</v>
      </c>
      <c r="C17" s="373">
        <f>SUM(C11:C16)</f>
        <v>1477902061194.25</v>
      </c>
      <c r="D17" s="373">
        <f t="shared" ref="D17:E17" si="2">SUM(D11:D16)</f>
        <v>1372916503035.6587</v>
      </c>
      <c r="E17" s="373">
        <f t="shared" si="2"/>
        <v>-104985558159.59131</v>
      </c>
      <c r="F17" s="374">
        <f t="shared" si="1"/>
        <v>0.92896311540850307</v>
      </c>
      <c r="G17" s="375">
        <v>1</v>
      </c>
    </row>
    <row r="18" spans="2:7" x14ac:dyDescent="0.25">
      <c r="B18" s="821" t="s">
        <v>3062</v>
      </c>
      <c r="C18" s="821"/>
      <c r="D18" s="821"/>
      <c r="E18" s="821"/>
      <c r="F18" s="821"/>
      <c r="G18" s="821"/>
    </row>
  </sheetData>
  <mergeCells count="9">
    <mergeCell ref="B18:G18"/>
    <mergeCell ref="B10:B11"/>
    <mergeCell ref="B1:H1"/>
    <mergeCell ref="B2:H2"/>
    <mergeCell ref="B3:H3"/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08469-D04A-4CD9-8E9E-39DC289BC16E}">
  <dimension ref="C1:Z71"/>
  <sheetViews>
    <sheetView showGridLines="0" workbookViewId="0">
      <selection activeCell="D5" sqref="D5:E5"/>
    </sheetView>
  </sheetViews>
  <sheetFormatPr defaultColWidth="9.140625" defaultRowHeight="15" x14ac:dyDescent="0.25"/>
  <cols>
    <col min="3" max="3" width="20" customWidth="1"/>
    <col min="4" max="4" width="44.42578125" customWidth="1"/>
    <col min="5" max="5" width="38.42578125" customWidth="1"/>
    <col min="10" max="10" width="10.28515625" bestFit="1" customWidth="1"/>
    <col min="23" max="23" width="49" bestFit="1" customWidth="1"/>
    <col min="24" max="25" width="8.140625" bestFit="1" customWidth="1"/>
  </cols>
  <sheetData>
    <row r="1" spans="3:26" ht="23.25" x14ac:dyDescent="0.25">
      <c r="C1" s="721" t="s">
        <v>49</v>
      </c>
      <c r="D1" s="722"/>
      <c r="E1" s="722"/>
      <c r="F1" s="722"/>
      <c r="G1" s="722"/>
      <c r="H1" s="722"/>
    </row>
    <row r="2" spans="3:26" ht="18.75" x14ac:dyDescent="0.25">
      <c r="C2" s="723" t="s">
        <v>50</v>
      </c>
      <c r="D2" s="724"/>
      <c r="E2" s="724"/>
      <c r="F2" s="724"/>
      <c r="G2" s="724"/>
      <c r="H2" s="724"/>
    </row>
    <row r="3" spans="3:26" ht="15.75" x14ac:dyDescent="0.25">
      <c r="C3" s="725" t="s">
        <v>51</v>
      </c>
      <c r="D3" s="726"/>
      <c r="E3" s="726"/>
      <c r="F3" s="726"/>
      <c r="G3" s="726"/>
      <c r="H3" s="726"/>
    </row>
    <row r="5" spans="3:26" x14ac:dyDescent="0.25">
      <c r="D5" s="727" t="s">
        <v>3059</v>
      </c>
      <c r="E5" s="727"/>
    </row>
    <row r="6" spans="3:26" x14ac:dyDescent="0.25">
      <c r="D6" s="728" t="s">
        <v>34</v>
      </c>
      <c r="E6" s="728"/>
      <c r="Z6" s="183"/>
    </row>
    <row r="7" spans="3:26" x14ac:dyDescent="0.25">
      <c r="Z7" s="183"/>
    </row>
    <row r="13" spans="3:26" x14ac:dyDescent="0.25">
      <c r="D13" s="376"/>
      <c r="E13" s="377">
        <v>2022</v>
      </c>
      <c r="F13" s="377">
        <v>2023</v>
      </c>
      <c r="K13" s="38"/>
    </row>
    <row r="14" spans="3:26" x14ac:dyDescent="0.25">
      <c r="D14" s="378" t="s">
        <v>234</v>
      </c>
      <c r="E14" s="379">
        <v>35798338713.290054</v>
      </c>
      <c r="F14" s="379">
        <v>34212049625.180031</v>
      </c>
      <c r="K14" s="38"/>
    </row>
    <row r="15" spans="3:26" x14ac:dyDescent="0.25">
      <c r="D15" s="378" t="s">
        <v>284</v>
      </c>
      <c r="E15" s="379">
        <v>49932093512.709824</v>
      </c>
      <c r="F15" s="379">
        <v>67842310284.199997</v>
      </c>
      <c r="K15" s="38"/>
    </row>
    <row r="16" spans="3:26" x14ac:dyDescent="0.25">
      <c r="D16" s="378" t="s">
        <v>285</v>
      </c>
      <c r="E16" s="379">
        <v>74382476985.789795</v>
      </c>
      <c r="F16" s="379">
        <v>92372794180.700027</v>
      </c>
      <c r="K16" s="38"/>
    </row>
    <row r="17" spans="4:11" x14ac:dyDescent="0.25">
      <c r="K17" s="38"/>
    </row>
    <row r="18" spans="4:11" x14ac:dyDescent="0.25">
      <c r="K18" s="38"/>
    </row>
    <row r="19" spans="4:11" x14ac:dyDescent="0.25">
      <c r="K19" s="38"/>
    </row>
    <row r="20" spans="4:11" x14ac:dyDescent="0.25">
      <c r="K20" s="38"/>
    </row>
    <row r="21" spans="4:11" x14ac:dyDescent="0.25">
      <c r="K21" s="38"/>
    </row>
    <row r="22" spans="4:11" x14ac:dyDescent="0.25">
      <c r="D22" s="59"/>
      <c r="K22" s="38"/>
    </row>
    <row r="23" spans="4:11" x14ac:dyDescent="0.25">
      <c r="K23" s="38"/>
    </row>
    <row r="24" spans="4:11" x14ac:dyDescent="0.25">
      <c r="K24" s="38"/>
    </row>
    <row r="25" spans="4:11" x14ac:dyDescent="0.25">
      <c r="K25" s="38"/>
    </row>
    <row r="28" spans="4:11" x14ac:dyDescent="0.25">
      <c r="K28" s="38"/>
    </row>
    <row r="29" spans="4:11" x14ac:dyDescent="0.25">
      <c r="D29" s="625" t="s">
        <v>2993</v>
      </c>
      <c r="K29" s="38"/>
    </row>
    <row r="30" spans="4:11" x14ac:dyDescent="0.25">
      <c r="K30" s="38"/>
    </row>
    <row r="31" spans="4:11" x14ac:dyDescent="0.25">
      <c r="K31" s="38"/>
    </row>
    <row r="32" spans="4:11" x14ac:dyDescent="0.25">
      <c r="I32" s="716"/>
      <c r="K32" s="38"/>
    </row>
    <row r="33" spans="9:11" x14ac:dyDescent="0.25">
      <c r="I33" s="716"/>
      <c r="K33" s="38"/>
    </row>
    <row r="34" spans="9:11" x14ac:dyDescent="0.25">
      <c r="I34" s="716"/>
      <c r="K34" s="38"/>
    </row>
    <row r="35" spans="9:11" x14ac:dyDescent="0.25">
      <c r="I35" s="716"/>
      <c r="K35" s="38"/>
    </row>
    <row r="39" spans="9:11" x14ac:dyDescent="0.25">
      <c r="K39" s="37"/>
    </row>
    <row r="40" spans="9:11" x14ac:dyDescent="0.25">
      <c r="K40" s="37"/>
    </row>
    <row r="41" spans="9:11" x14ac:dyDescent="0.25">
      <c r="K41" s="37"/>
    </row>
    <row r="42" spans="9:11" x14ac:dyDescent="0.25">
      <c r="K42" s="37"/>
    </row>
    <row r="60" spans="11:11" x14ac:dyDescent="0.25">
      <c r="K60" s="38"/>
    </row>
    <row r="61" spans="11:11" x14ac:dyDescent="0.25">
      <c r="K61" s="38"/>
    </row>
    <row r="62" spans="11:11" x14ac:dyDescent="0.25">
      <c r="K62" s="38"/>
    </row>
    <row r="63" spans="11:11" x14ac:dyDescent="0.25">
      <c r="K63" s="38"/>
    </row>
    <row r="64" spans="11:11" x14ac:dyDescent="0.25">
      <c r="K64" s="38"/>
    </row>
    <row r="65" spans="11:11" x14ac:dyDescent="0.25">
      <c r="K65" s="38"/>
    </row>
    <row r="66" spans="11:11" x14ac:dyDescent="0.25">
      <c r="K66" s="38"/>
    </row>
    <row r="67" spans="11:11" x14ac:dyDescent="0.25">
      <c r="K67" s="38"/>
    </row>
    <row r="68" spans="11:11" x14ac:dyDescent="0.25">
      <c r="K68" s="38"/>
    </row>
    <row r="69" spans="11:11" x14ac:dyDescent="0.25">
      <c r="K69" s="38"/>
    </row>
    <row r="70" spans="11:11" x14ac:dyDescent="0.25">
      <c r="K70" s="38"/>
    </row>
    <row r="71" spans="11:11" x14ac:dyDescent="0.25">
      <c r="K71" s="38"/>
    </row>
  </sheetData>
  <mergeCells count="7">
    <mergeCell ref="D5:E5"/>
    <mergeCell ref="D6:E6"/>
    <mergeCell ref="I32:I33"/>
    <mergeCell ref="I34:I35"/>
    <mergeCell ref="C1:H1"/>
    <mergeCell ref="C2:H2"/>
    <mergeCell ref="C3:H3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8F44C-B3A3-4624-B4D5-832627CA1FA9}">
  <dimension ref="B1:AB37"/>
  <sheetViews>
    <sheetView showGridLines="0" topLeftCell="A11" zoomScaleNormal="100" workbookViewId="0">
      <selection activeCell="B36" sqref="B36:F37"/>
    </sheetView>
  </sheetViews>
  <sheetFormatPr defaultColWidth="9.140625" defaultRowHeight="15" x14ac:dyDescent="0.25"/>
  <cols>
    <col min="2" max="2" width="62.5703125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5.42578125" bestFit="1" customWidth="1"/>
    <col min="14" max="14" width="13.140625" bestFit="1" customWidth="1"/>
    <col min="20" max="20" width="60.28515625" customWidth="1"/>
    <col min="21" max="22" width="15" customWidth="1"/>
    <col min="23" max="23" width="21.7109375" customWidth="1"/>
    <col min="24" max="24" width="16.140625" customWidth="1"/>
    <col min="25" max="25" width="11.7109375" customWidth="1"/>
    <col min="26" max="26" width="12" bestFit="1" customWidth="1"/>
    <col min="27" max="27" width="11" customWidth="1"/>
    <col min="28" max="28" width="7" customWidth="1"/>
    <col min="30" max="30" width="33.140625" bestFit="1" customWidth="1"/>
    <col min="31" max="31" width="11.85546875" bestFit="1" customWidth="1"/>
  </cols>
  <sheetData>
    <row r="1" spans="2:28" ht="23.25" x14ac:dyDescent="0.25">
      <c r="B1" s="722" t="s">
        <v>49</v>
      </c>
      <c r="C1" s="722"/>
      <c r="D1" s="722"/>
      <c r="E1" s="722"/>
      <c r="F1" s="722"/>
      <c r="G1" s="722"/>
      <c r="H1" s="722"/>
      <c r="I1" s="722"/>
      <c r="J1" s="722"/>
    </row>
    <row r="2" spans="2:28" ht="18.75" x14ac:dyDescent="0.25">
      <c r="B2" s="724" t="s">
        <v>50</v>
      </c>
      <c r="C2" s="724"/>
      <c r="D2" s="724"/>
      <c r="E2" s="724"/>
      <c r="F2" s="724"/>
      <c r="G2" s="724"/>
      <c r="H2" s="724"/>
      <c r="I2" s="724"/>
      <c r="J2" s="724"/>
      <c r="T2" s="824" t="s">
        <v>286</v>
      </c>
      <c r="U2" s="825"/>
      <c r="V2" s="825"/>
      <c r="W2" s="825"/>
      <c r="X2" s="825"/>
      <c r="Y2" s="825"/>
      <c r="Z2" s="825"/>
      <c r="AA2" s="825"/>
      <c r="AB2" s="825"/>
    </row>
    <row r="3" spans="2:28" ht="15.75" x14ac:dyDescent="0.25">
      <c r="B3" s="726" t="s">
        <v>51</v>
      </c>
      <c r="C3" s="726"/>
      <c r="D3" s="726"/>
      <c r="E3" s="726"/>
      <c r="F3" s="726"/>
      <c r="G3" s="726"/>
      <c r="H3" s="726"/>
      <c r="I3" s="726"/>
      <c r="J3" s="726"/>
      <c r="T3" s="825"/>
      <c r="U3" s="825"/>
      <c r="V3" s="825"/>
      <c r="W3" s="825"/>
      <c r="X3" s="825"/>
      <c r="Y3" s="825"/>
      <c r="Z3" s="825"/>
      <c r="AA3" s="825"/>
      <c r="AB3" s="825"/>
    </row>
    <row r="5" spans="2:28" x14ac:dyDescent="0.25">
      <c r="B5" s="727"/>
      <c r="C5" s="727"/>
      <c r="D5" s="727"/>
      <c r="E5" s="727"/>
      <c r="F5" s="727"/>
      <c r="G5" s="727"/>
      <c r="H5" s="727"/>
      <c r="M5" s="28" t="s">
        <v>289</v>
      </c>
      <c r="N5" s="468">
        <v>6820019259995.71</v>
      </c>
    </row>
    <row r="6" spans="2:28" x14ac:dyDescent="0.25">
      <c r="B6" s="727" t="s">
        <v>3052</v>
      </c>
      <c r="C6" s="727"/>
      <c r="D6" s="727"/>
      <c r="E6" s="727"/>
      <c r="F6" s="727"/>
      <c r="G6" s="727"/>
      <c r="H6" s="727"/>
      <c r="I6" s="727"/>
      <c r="J6" s="727"/>
    </row>
    <row r="7" spans="2:28" ht="15.75" x14ac:dyDescent="0.25">
      <c r="B7" s="754" t="s">
        <v>141</v>
      </c>
      <c r="C7" s="754"/>
      <c r="D7" s="754"/>
      <c r="E7" s="754"/>
      <c r="F7" s="754"/>
      <c r="G7" s="754"/>
      <c r="H7" s="754"/>
      <c r="I7" s="754"/>
      <c r="J7" s="754"/>
    </row>
    <row r="9" spans="2:28" x14ac:dyDescent="0.25">
      <c r="B9" s="822" t="s">
        <v>52</v>
      </c>
      <c r="C9" s="826" t="s">
        <v>287</v>
      </c>
      <c r="D9" s="827" t="s">
        <v>288</v>
      </c>
      <c r="E9" s="828"/>
      <c r="F9" s="828"/>
      <c r="G9" s="828"/>
      <c r="H9" s="828"/>
      <c r="I9" s="828"/>
      <c r="J9" s="828"/>
    </row>
    <row r="10" spans="2:28" ht="75" x14ac:dyDescent="0.25">
      <c r="B10" s="823"/>
      <c r="C10" s="826"/>
      <c r="D10" s="363" t="s">
        <v>290</v>
      </c>
      <c r="E10" s="650" t="s">
        <v>291</v>
      </c>
      <c r="F10" s="650" t="s">
        <v>292</v>
      </c>
      <c r="G10" s="650" t="s">
        <v>293</v>
      </c>
      <c r="H10" s="650" t="s">
        <v>294</v>
      </c>
      <c r="I10" s="650" t="s">
        <v>58</v>
      </c>
      <c r="J10" s="650" t="s">
        <v>245</v>
      </c>
    </row>
    <row r="11" spans="2:28" x14ac:dyDescent="0.25">
      <c r="B11" s="626" t="s">
        <v>161</v>
      </c>
      <c r="C11" s="627">
        <v>1292711910561.1101</v>
      </c>
      <c r="D11" s="627">
        <v>926499592128.43005</v>
      </c>
      <c r="E11" s="627">
        <v>107644860729.17998</v>
      </c>
      <c r="F11" s="627">
        <v>21280029667.850002</v>
      </c>
      <c r="G11" s="627">
        <v>21341584215.020012</v>
      </c>
      <c r="H11" s="627">
        <v>96261526504.910202</v>
      </c>
      <c r="I11" s="627">
        <f>SUM(D11:H11)</f>
        <v>1173027593245.3901</v>
      </c>
      <c r="J11" s="628">
        <f t="shared" ref="J11:J35" si="0">I11/$N$5</f>
        <v>0.17199769509831678</v>
      </c>
    </row>
    <row r="12" spans="2:28" x14ac:dyDescent="0.25">
      <c r="B12" s="629" t="s">
        <v>162</v>
      </c>
      <c r="C12" s="630">
        <v>211982338157.57993</v>
      </c>
      <c r="D12" s="630"/>
      <c r="E12" s="630"/>
      <c r="F12" s="630"/>
      <c r="G12" s="630"/>
      <c r="H12" s="630">
        <v>94625161757.430191</v>
      </c>
      <c r="I12" s="630">
        <f t="shared" ref="I12:I35" si="1">SUM(D12:H12)</f>
        <v>94625161757.430191</v>
      </c>
      <c r="J12" s="631">
        <f t="shared" si="0"/>
        <v>1.3874617966619894E-2</v>
      </c>
    </row>
    <row r="13" spans="2:28" x14ac:dyDescent="0.25">
      <c r="B13" s="632" t="s">
        <v>295</v>
      </c>
      <c r="C13" s="535">
        <v>20583545728</v>
      </c>
      <c r="D13" s="535"/>
      <c r="E13" s="535"/>
      <c r="F13" s="535"/>
      <c r="G13" s="535"/>
      <c r="H13" s="535">
        <v>18748581978.020012</v>
      </c>
      <c r="I13" s="535">
        <f t="shared" si="1"/>
        <v>18748581978.020012</v>
      </c>
      <c r="J13" s="633">
        <f t="shared" si="0"/>
        <v>2.7490511776108689E-3</v>
      </c>
    </row>
    <row r="14" spans="2:28" x14ac:dyDescent="0.25">
      <c r="B14" s="632" t="s">
        <v>296</v>
      </c>
      <c r="C14" s="535">
        <v>189998788677.57993</v>
      </c>
      <c r="D14" s="535"/>
      <c r="E14" s="535"/>
      <c r="F14" s="535"/>
      <c r="G14" s="535"/>
      <c r="H14" s="535">
        <v>75423925202.170166</v>
      </c>
      <c r="I14" s="535">
        <f t="shared" si="1"/>
        <v>75423925202.170166</v>
      </c>
      <c r="J14" s="633">
        <f t="shared" si="0"/>
        <v>1.105919533755358E-2</v>
      </c>
    </row>
    <row r="15" spans="2:28" x14ac:dyDescent="0.25">
      <c r="B15" s="634" t="s">
        <v>297</v>
      </c>
      <c r="C15" s="535">
        <v>1400003752</v>
      </c>
      <c r="D15" s="535"/>
      <c r="E15" s="535"/>
      <c r="F15" s="535"/>
      <c r="G15" s="535"/>
      <c r="H15" s="535">
        <v>452654577.24000001</v>
      </c>
      <c r="I15" s="535">
        <f t="shared" si="1"/>
        <v>452654577.24000001</v>
      </c>
      <c r="J15" s="633">
        <f t="shared" si="0"/>
        <v>6.6371451455444241E-5</v>
      </c>
    </row>
    <row r="16" spans="2:28" x14ac:dyDescent="0.25">
      <c r="B16" s="635" t="s">
        <v>163</v>
      </c>
      <c r="C16" s="630">
        <v>647334679318.13013</v>
      </c>
      <c r="D16" s="630">
        <v>426300855111.96973</v>
      </c>
      <c r="E16" s="630">
        <v>106414640454.38998</v>
      </c>
      <c r="F16" s="630">
        <v>2576004270.6099997</v>
      </c>
      <c r="G16" s="630">
        <v>19831388605.790028</v>
      </c>
      <c r="H16" s="630">
        <v>773034.74</v>
      </c>
      <c r="I16" s="630">
        <f t="shared" si="1"/>
        <v>555123661477.49976</v>
      </c>
      <c r="J16" s="631">
        <f t="shared" si="0"/>
        <v>8.1396201435045348E-2</v>
      </c>
    </row>
    <row r="17" spans="2:10" x14ac:dyDescent="0.25">
      <c r="B17" s="632" t="s">
        <v>298</v>
      </c>
      <c r="C17" s="535">
        <v>420355370807.60992</v>
      </c>
      <c r="D17" s="535">
        <v>304547813131.83911</v>
      </c>
      <c r="E17" s="535">
        <v>86569688420.609985</v>
      </c>
      <c r="F17" s="535">
        <v>1813941125.2599998</v>
      </c>
      <c r="G17" s="535">
        <v>12349237683.259998</v>
      </c>
      <c r="H17" s="535"/>
      <c r="I17" s="535">
        <f t="shared" si="1"/>
        <v>405280680360.96912</v>
      </c>
      <c r="J17" s="633">
        <f t="shared" si="0"/>
        <v>5.9425151881642053E-2</v>
      </c>
    </row>
    <row r="18" spans="2:10" x14ac:dyDescent="0.25">
      <c r="B18" s="632" t="s">
        <v>299</v>
      </c>
      <c r="C18" s="535">
        <v>223182811492.52017</v>
      </c>
      <c r="D18" s="535">
        <v>121753041980.13058</v>
      </c>
      <c r="E18" s="535">
        <v>19844952033.779991</v>
      </c>
      <c r="F18" s="535">
        <v>762063145.34999979</v>
      </c>
      <c r="G18" s="535">
        <v>7482150922.5300293</v>
      </c>
      <c r="H18" s="535"/>
      <c r="I18" s="535">
        <f t="shared" si="1"/>
        <v>149842208081.79062</v>
      </c>
      <c r="J18" s="633">
        <f t="shared" si="0"/>
        <v>2.1970936205521048E-2</v>
      </c>
    </row>
    <row r="19" spans="2:10" ht="30" x14ac:dyDescent="0.25">
      <c r="B19" s="636" t="s">
        <v>300</v>
      </c>
      <c r="C19" s="637">
        <v>3380145672</v>
      </c>
      <c r="D19" s="637">
        <v>0</v>
      </c>
      <c r="E19" s="637"/>
      <c r="F19" s="637"/>
      <c r="G19" s="637"/>
      <c r="H19" s="637"/>
      <c r="I19" s="637">
        <f t="shared" si="1"/>
        <v>0</v>
      </c>
      <c r="J19" s="638">
        <f t="shared" si="0"/>
        <v>0</v>
      </c>
    </row>
    <row r="20" spans="2:10" ht="30" x14ac:dyDescent="0.25">
      <c r="B20" s="636" t="s">
        <v>301</v>
      </c>
      <c r="C20" s="637">
        <v>416351346</v>
      </c>
      <c r="D20" s="637">
        <v>0</v>
      </c>
      <c r="E20" s="637"/>
      <c r="F20" s="637"/>
      <c r="G20" s="637"/>
      <c r="H20" s="637">
        <v>773034.74</v>
      </c>
      <c r="I20" s="637">
        <f t="shared" si="1"/>
        <v>773034.74</v>
      </c>
      <c r="J20" s="638">
        <f t="shared" si="0"/>
        <v>1.1334788224637451E-7</v>
      </c>
    </row>
    <row r="21" spans="2:10" x14ac:dyDescent="0.25">
      <c r="B21" s="629" t="s">
        <v>164</v>
      </c>
      <c r="C21" s="630">
        <v>68419499154.790001</v>
      </c>
      <c r="D21" s="630">
        <v>67545179126.810005</v>
      </c>
      <c r="E21" s="630">
        <v>0</v>
      </c>
      <c r="F21" s="630">
        <v>4160235.3</v>
      </c>
      <c r="G21" s="630">
        <v>46920292.559999987</v>
      </c>
      <c r="H21" s="630">
        <v>36011859</v>
      </c>
      <c r="I21" s="630">
        <f t="shared" si="1"/>
        <v>67632271513.670006</v>
      </c>
      <c r="J21" s="631">
        <f t="shared" si="0"/>
        <v>9.9167273486134629E-3</v>
      </c>
    </row>
    <row r="22" spans="2:10" x14ac:dyDescent="0.25">
      <c r="B22" s="629" t="s">
        <v>118</v>
      </c>
      <c r="C22" s="630">
        <v>227784500337.70996</v>
      </c>
      <c r="D22" s="630">
        <v>213339976855.91006</v>
      </c>
      <c r="E22" s="630">
        <v>0</v>
      </c>
      <c r="F22" s="630"/>
      <c r="G22" s="630">
        <v>26093912.060000002</v>
      </c>
      <c r="H22" s="630">
        <v>774005345.85000002</v>
      </c>
      <c r="I22" s="630">
        <f t="shared" si="1"/>
        <v>214140076113.82007</v>
      </c>
      <c r="J22" s="631">
        <f t="shared" si="0"/>
        <v>3.1398749468334312E-2</v>
      </c>
    </row>
    <row r="23" spans="2:10" x14ac:dyDescent="0.25">
      <c r="B23" s="629" t="s">
        <v>165</v>
      </c>
      <c r="C23" s="630">
        <v>20060669000</v>
      </c>
      <c r="D23" s="630">
        <v>15754013776.799999</v>
      </c>
      <c r="E23" s="630"/>
      <c r="F23" s="630">
        <v>0</v>
      </c>
      <c r="G23" s="630">
        <v>936560.46</v>
      </c>
      <c r="H23" s="630"/>
      <c r="I23" s="630">
        <f t="shared" si="1"/>
        <v>15754950337.259998</v>
      </c>
      <c r="J23" s="631">
        <f t="shared" si="0"/>
        <v>2.310103496286887E-3</v>
      </c>
    </row>
    <row r="24" spans="2:10" x14ac:dyDescent="0.25">
      <c r="B24" s="629" t="s">
        <v>166</v>
      </c>
      <c r="C24" s="630">
        <v>115928292492.41005</v>
      </c>
      <c r="D24" s="630">
        <v>202180562500.95016</v>
      </c>
      <c r="E24" s="630">
        <v>1227184520.2900002</v>
      </c>
      <c r="F24" s="630">
        <v>18699859255.940002</v>
      </c>
      <c r="G24" s="630">
        <v>1429919377.2300034</v>
      </c>
      <c r="H24" s="630">
        <v>825574507.88999999</v>
      </c>
      <c r="I24" s="630">
        <f t="shared" si="1"/>
        <v>224363100162.3002</v>
      </c>
      <c r="J24" s="631">
        <f t="shared" si="0"/>
        <v>3.2897722368373683E-2</v>
      </c>
    </row>
    <row r="25" spans="2:10" x14ac:dyDescent="0.25">
      <c r="B25" s="629" t="s">
        <v>167</v>
      </c>
      <c r="C25" s="630">
        <v>139235</v>
      </c>
      <c r="D25" s="630"/>
      <c r="E25" s="630"/>
      <c r="F25" s="630"/>
      <c r="G25" s="630">
        <v>3369723.6199999996</v>
      </c>
      <c r="H25" s="630"/>
      <c r="I25" s="630">
        <f t="shared" si="1"/>
        <v>3369723.6199999996</v>
      </c>
      <c r="J25" s="631">
        <f t="shared" si="0"/>
        <v>4.9409297709257784E-7</v>
      </c>
    </row>
    <row r="26" spans="2:10" x14ac:dyDescent="0.25">
      <c r="B26" s="629" t="s">
        <v>168</v>
      </c>
      <c r="C26" s="630">
        <v>1201792865.49</v>
      </c>
      <c r="D26" s="630">
        <v>1379004755.99</v>
      </c>
      <c r="E26" s="630">
        <v>3035754.5</v>
      </c>
      <c r="F26" s="630">
        <v>5906</v>
      </c>
      <c r="G26" s="630">
        <v>2955743.3000000003</v>
      </c>
      <c r="H26" s="630"/>
      <c r="I26" s="630">
        <f t="shared" si="1"/>
        <v>1385002159.79</v>
      </c>
      <c r="J26" s="631">
        <f t="shared" si="0"/>
        <v>2.0307892206610441E-4</v>
      </c>
    </row>
    <row r="27" spans="2:10" x14ac:dyDescent="0.25">
      <c r="B27" s="626" t="s">
        <v>169</v>
      </c>
      <c r="C27" s="627">
        <v>185190150632.14008</v>
      </c>
      <c r="D27" s="627">
        <v>142356561832.69009</v>
      </c>
      <c r="E27" s="627">
        <v>15350670868.280005</v>
      </c>
      <c r="F27" s="627">
        <v>109807625.81999999</v>
      </c>
      <c r="G27" s="627">
        <v>10780895980.599966</v>
      </c>
      <c r="H27" s="627">
        <v>31290973480.87001</v>
      </c>
      <c r="I27" s="627">
        <f t="shared" si="1"/>
        <v>199888909788.26007</v>
      </c>
      <c r="J27" s="628">
        <f t="shared" si="0"/>
        <v>2.9309141538756564E-2</v>
      </c>
    </row>
    <row r="28" spans="2:10" x14ac:dyDescent="0.25">
      <c r="B28" s="629" t="s">
        <v>170</v>
      </c>
      <c r="C28" s="630">
        <v>81245106959.650085</v>
      </c>
      <c r="D28" s="630">
        <v>49216068173.70005</v>
      </c>
      <c r="E28" s="630">
        <v>6771647166.9000015</v>
      </c>
      <c r="F28" s="630">
        <v>0</v>
      </c>
      <c r="G28" s="630">
        <v>8230249042.6499643</v>
      </c>
      <c r="H28" s="630">
        <v>28154829797.450012</v>
      </c>
      <c r="I28" s="630">
        <f t="shared" si="1"/>
        <v>92372794180.700027</v>
      </c>
      <c r="J28" s="631">
        <f t="shared" si="0"/>
        <v>1.354435972381083E-2</v>
      </c>
    </row>
    <row r="29" spans="2:10" x14ac:dyDescent="0.25">
      <c r="B29" s="629" t="s">
        <v>171</v>
      </c>
      <c r="C29" s="630">
        <v>76038267908.09996</v>
      </c>
      <c r="D29" s="630">
        <v>55026693069.150009</v>
      </c>
      <c r="E29" s="630">
        <v>7777212349.6000013</v>
      </c>
      <c r="F29" s="630">
        <v>109779125.80999999</v>
      </c>
      <c r="G29" s="630">
        <v>2400126180.8900008</v>
      </c>
      <c r="H29" s="630">
        <v>2528499558.7499962</v>
      </c>
      <c r="I29" s="630">
        <f t="shared" si="1"/>
        <v>67842310284.199997</v>
      </c>
      <c r="J29" s="631">
        <f t="shared" si="0"/>
        <v>9.9475247353249668E-3</v>
      </c>
    </row>
    <row r="30" spans="2:10" x14ac:dyDescent="0.25">
      <c r="B30" s="629" t="s">
        <v>172</v>
      </c>
      <c r="C30" s="630">
        <v>52013810</v>
      </c>
      <c r="D30" s="630">
        <v>16403791.530000001</v>
      </c>
      <c r="E30" s="630">
        <v>9783240.5200000014</v>
      </c>
      <c r="F30" s="630">
        <v>28500.01</v>
      </c>
      <c r="G30" s="630">
        <v>8641863.1099999994</v>
      </c>
      <c r="H30" s="630">
        <v>373702.93</v>
      </c>
      <c r="I30" s="630">
        <f t="shared" si="1"/>
        <v>35231098.100000001</v>
      </c>
      <c r="J30" s="631">
        <f t="shared" si="0"/>
        <v>5.1658355727315294E-6</v>
      </c>
    </row>
    <row r="31" spans="2:10" x14ac:dyDescent="0.25">
      <c r="B31" s="629" t="s">
        <v>173</v>
      </c>
      <c r="C31" s="630">
        <v>3831999300.79</v>
      </c>
      <c r="D31" s="630">
        <v>4661151827.4899998</v>
      </c>
      <c r="E31" s="630">
        <v>95094354.400000006</v>
      </c>
      <c r="F31" s="630">
        <v>0</v>
      </c>
      <c r="G31" s="630">
        <v>100007996.45</v>
      </c>
      <c r="H31" s="630">
        <v>567270421.74000001</v>
      </c>
      <c r="I31" s="630">
        <f t="shared" si="1"/>
        <v>5423524600.079999</v>
      </c>
      <c r="J31" s="631">
        <f t="shared" si="0"/>
        <v>7.9523596537224594E-4</v>
      </c>
    </row>
    <row r="32" spans="2:10" x14ac:dyDescent="0.25">
      <c r="B32" s="629" t="s">
        <v>174</v>
      </c>
      <c r="C32" s="630">
        <v>22576384938.599998</v>
      </c>
      <c r="D32" s="630">
        <v>33433244970.82003</v>
      </c>
      <c r="E32" s="630">
        <v>696933756.86000001</v>
      </c>
      <c r="F32" s="630">
        <v>0</v>
      </c>
      <c r="G32" s="630">
        <v>41870897.5</v>
      </c>
      <c r="H32" s="630">
        <v>40000000</v>
      </c>
      <c r="I32" s="630">
        <f t="shared" si="1"/>
        <v>34212049625.180031</v>
      </c>
      <c r="J32" s="631">
        <f t="shared" si="0"/>
        <v>5.0164153972200882E-3</v>
      </c>
    </row>
    <row r="33" spans="2:10" x14ac:dyDescent="0.25">
      <c r="B33" s="629" t="s">
        <v>175</v>
      </c>
      <c r="C33" s="630">
        <v>93440</v>
      </c>
      <c r="D33" s="630"/>
      <c r="E33" s="630">
        <v>0</v>
      </c>
      <c r="F33" s="630"/>
      <c r="G33" s="630">
        <v>0</v>
      </c>
      <c r="H33" s="630"/>
      <c r="I33" s="630">
        <f t="shared" si="1"/>
        <v>0</v>
      </c>
      <c r="J33" s="631">
        <f t="shared" si="0"/>
        <v>0</v>
      </c>
    </row>
    <row r="34" spans="2:10" x14ac:dyDescent="0.25">
      <c r="B34" s="629" t="s">
        <v>176</v>
      </c>
      <c r="C34" s="630">
        <v>1446284275</v>
      </c>
      <c r="D34" s="630">
        <v>3000000</v>
      </c>
      <c r="E34" s="630"/>
      <c r="F34" s="630"/>
      <c r="G34" s="630"/>
      <c r="H34" s="630"/>
      <c r="I34" s="630">
        <f t="shared" si="1"/>
        <v>3000000</v>
      </c>
      <c r="J34" s="631">
        <f t="shared" si="0"/>
        <v>4.3988145570162029E-7</v>
      </c>
    </row>
    <row r="35" spans="2:10" x14ac:dyDescent="0.25">
      <c r="B35" s="647" t="s">
        <v>302</v>
      </c>
      <c r="C35" s="648">
        <v>1477902061193.2502</v>
      </c>
      <c r="D35" s="648">
        <v>1068856153961.1202</v>
      </c>
      <c r="E35" s="648">
        <v>122995531597.45999</v>
      </c>
      <c r="F35" s="648">
        <v>21389837293.670002</v>
      </c>
      <c r="G35" s="648">
        <v>32122480195.619976</v>
      </c>
      <c r="H35" s="648">
        <v>127552499985.78021</v>
      </c>
      <c r="I35" s="648">
        <f t="shared" si="1"/>
        <v>1372916503033.6504</v>
      </c>
      <c r="J35" s="649">
        <f t="shared" si="0"/>
        <v>0.20130683663707336</v>
      </c>
    </row>
    <row r="36" spans="2:10" x14ac:dyDescent="0.25">
      <c r="B36" s="829" t="s">
        <v>360</v>
      </c>
      <c r="C36" s="829"/>
      <c r="D36" s="829"/>
      <c r="E36" s="829"/>
      <c r="F36" s="829"/>
    </row>
    <row r="37" spans="2:10" x14ac:dyDescent="0.25">
      <c r="B37" s="830" t="s">
        <v>361</v>
      </c>
      <c r="C37" s="830"/>
      <c r="D37" s="830"/>
      <c r="E37" s="830"/>
      <c r="F37" s="830"/>
    </row>
  </sheetData>
  <mergeCells count="12">
    <mergeCell ref="B37:F37"/>
    <mergeCell ref="B1:J1"/>
    <mergeCell ref="B3:J3"/>
    <mergeCell ref="B2:J2"/>
    <mergeCell ref="B7:J7"/>
    <mergeCell ref="B6:J6"/>
    <mergeCell ref="B5:H5"/>
    <mergeCell ref="T2:AB3"/>
    <mergeCell ref="B9:B10"/>
    <mergeCell ref="C9:C10"/>
    <mergeCell ref="D9:J9"/>
    <mergeCell ref="B36:F36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0F164-1BD1-4A81-9FC2-D0814649BA60}">
  <dimension ref="B1:J38"/>
  <sheetViews>
    <sheetView showGridLines="0" topLeftCell="A18" workbookViewId="0">
      <selection activeCell="B6" sqref="B6:F6"/>
    </sheetView>
  </sheetViews>
  <sheetFormatPr defaultRowHeight="15" x14ac:dyDescent="0.25"/>
  <cols>
    <col min="2" max="2" width="62.5703125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5.42578125" bestFit="1" customWidth="1"/>
  </cols>
  <sheetData>
    <row r="1" spans="2:10" ht="23.25" x14ac:dyDescent="0.25">
      <c r="B1" s="722" t="s">
        <v>49</v>
      </c>
      <c r="C1" s="722"/>
      <c r="D1" s="722"/>
      <c r="E1" s="722"/>
      <c r="F1" s="722"/>
      <c r="G1" s="155"/>
      <c r="H1" s="155"/>
      <c r="I1" s="155"/>
      <c r="J1" s="155"/>
    </row>
    <row r="2" spans="2:10" ht="18.75" x14ac:dyDescent="0.25">
      <c r="B2" s="724" t="s">
        <v>50</v>
      </c>
      <c r="C2" s="724"/>
      <c r="D2" s="724"/>
      <c r="E2" s="724"/>
      <c r="F2" s="724"/>
      <c r="G2" s="154"/>
      <c r="H2" s="154"/>
      <c r="I2" s="154"/>
      <c r="J2" s="154"/>
    </row>
    <row r="3" spans="2:10" ht="15.75" x14ac:dyDescent="0.25">
      <c r="B3" s="726" t="s">
        <v>51</v>
      </c>
      <c r="C3" s="726"/>
      <c r="D3" s="726"/>
      <c r="E3" s="726"/>
      <c r="F3" s="726"/>
      <c r="G3" s="153"/>
      <c r="H3" s="153"/>
      <c r="I3" s="153"/>
      <c r="J3" s="153"/>
    </row>
    <row r="4" spans="2:10" ht="15.75" x14ac:dyDescent="0.25">
      <c r="B4" s="654"/>
      <c r="C4" s="654"/>
      <c r="D4" s="654"/>
      <c r="E4" s="654"/>
      <c r="F4" s="654"/>
      <c r="G4" s="153"/>
      <c r="H4" s="153"/>
      <c r="I4" s="153"/>
      <c r="J4" s="153"/>
    </row>
    <row r="6" spans="2:10" x14ac:dyDescent="0.25">
      <c r="B6" s="727" t="s">
        <v>3053</v>
      </c>
      <c r="C6" s="727"/>
      <c r="D6" s="727"/>
      <c r="E6" s="727"/>
      <c r="F6" s="727"/>
    </row>
    <row r="7" spans="2:10" x14ac:dyDescent="0.25">
      <c r="B7" s="727" t="s">
        <v>359</v>
      </c>
      <c r="C7" s="727"/>
      <c r="D7" s="727"/>
      <c r="E7" s="727"/>
      <c r="F7" s="727"/>
    </row>
    <row r="8" spans="2:10" ht="15.75" x14ac:dyDescent="0.25">
      <c r="B8" s="754" t="s">
        <v>141</v>
      </c>
      <c r="C8" s="754"/>
      <c r="D8" s="754"/>
      <c r="E8" s="754"/>
      <c r="F8" s="754"/>
      <c r="G8" s="467"/>
      <c r="H8" s="467"/>
      <c r="I8" s="467"/>
    </row>
    <row r="10" spans="2:10" x14ac:dyDescent="0.25">
      <c r="B10" s="831" t="s">
        <v>52</v>
      </c>
      <c r="C10" s="826" t="s">
        <v>303</v>
      </c>
      <c r="D10" s="826" t="s">
        <v>304</v>
      </c>
      <c r="E10" s="831" t="s">
        <v>305</v>
      </c>
      <c r="F10" s="831"/>
    </row>
    <row r="11" spans="2:10" x14ac:dyDescent="0.25">
      <c r="B11" s="831"/>
      <c r="C11" s="826"/>
      <c r="D11" s="826"/>
      <c r="E11" s="643" t="s">
        <v>306</v>
      </c>
      <c r="F11" s="643" t="s">
        <v>307</v>
      </c>
    </row>
    <row r="12" spans="2:10" x14ac:dyDescent="0.25">
      <c r="B12" s="831"/>
      <c r="C12" s="363">
        <v>1</v>
      </c>
      <c r="D12" s="363">
        <v>2</v>
      </c>
      <c r="E12" s="643" t="s">
        <v>308</v>
      </c>
      <c r="F12" s="643" t="s">
        <v>309</v>
      </c>
    </row>
    <row r="13" spans="2:10" x14ac:dyDescent="0.25">
      <c r="B13" s="626" t="s">
        <v>161</v>
      </c>
      <c r="C13" s="627">
        <v>1132383160252.6831</v>
      </c>
      <c r="D13" s="627">
        <v>1173027593245.3901</v>
      </c>
      <c r="E13" s="627">
        <f>D13-C13</f>
        <v>40644432992.707031</v>
      </c>
      <c r="F13" s="628">
        <f>E13/C13</f>
        <v>3.5892827109542606E-2</v>
      </c>
    </row>
    <row r="14" spans="2:10" x14ac:dyDescent="0.25">
      <c r="B14" s="629" t="s">
        <v>162</v>
      </c>
      <c r="C14" s="630">
        <v>199933613118.04971</v>
      </c>
      <c r="D14" s="630">
        <v>94625161757.430191</v>
      </c>
      <c r="E14" s="630">
        <f t="shared" ref="E14:E36" si="0">D14-C14</f>
        <v>-105308451360.61952</v>
      </c>
      <c r="F14" s="631">
        <f t="shared" ref="F14:F36" si="1">E14/C14</f>
        <v>-0.52671709233024622</v>
      </c>
    </row>
    <row r="15" spans="2:10" x14ac:dyDescent="0.25">
      <c r="B15" s="632" t="s">
        <v>295</v>
      </c>
      <c r="C15" s="535">
        <v>19594574087.319965</v>
      </c>
      <c r="D15" s="535">
        <v>18748581978.020012</v>
      </c>
      <c r="E15" s="535">
        <f t="shared" si="0"/>
        <v>-845992109.29995346</v>
      </c>
      <c r="F15" s="633">
        <f t="shared" si="1"/>
        <v>-4.3174814901815683E-2</v>
      </c>
    </row>
    <row r="16" spans="2:10" x14ac:dyDescent="0.25">
      <c r="B16" s="632" t="s">
        <v>296</v>
      </c>
      <c r="C16" s="535">
        <v>178893360478.81973</v>
      </c>
      <c r="D16" s="535">
        <v>75423925202.170166</v>
      </c>
      <c r="E16" s="535">
        <f t="shared" si="0"/>
        <v>-103469435276.64957</v>
      </c>
      <c r="F16" s="633">
        <f t="shared" si="1"/>
        <v>-0.57838611226099668</v>
      </c>
    </row>
    <row r="17" spans="2:6" x14ac:dyDescent="0.25">
      <c r="B17" s="634" t="s">
        <v>297</v>
      </c>
      <c r="C17" s="535">
        <v>1445678551.9100001</v>
      </c>
      <c r="D17" s="535">
        <v>452654577.24000001</v>
      </c>
      <c r="E17" s="535">
        <f t="shared" si="0"/>
        <v>-993023974.67000008</v>
      </c>
      <c r="F17" s="633">
        <f t="shared" si="1"/>
        <v>-0.686891268711179</v>
      </c>
    </row>
    <row r="18" spans="2:6" x14ac:dyDescent="0.25">
      <c r="B18" s="635" t="s">
        <v>163</v>
      </c>
      <c r="C18" s="630">
        <v>491451847044.57318</v>
      </c>
      <c r="D18" s="630">
        <v>555123661477.49976</v>
      </c>
      <c r="E18" s="630">
        <f t="shared" si="0"/>
        <v>63671814432.926575</v>
      </c>
      <c r="F18" s="631">
        <f t="shared" si="1"/>
        <v>0.1295586023652725</v>
      </c>
    </row>
    <row r="19" spans="2:6" x14ac:dyDescent="0.25">
      <c r="B19" s="632" t="s">
        <v>298</v>
      </c>
      <c r="C19" s="535">
        <v>365245317039.18268</v>
      </c>
      <c r="D19" s="535">
        <v>405280680360.96912</v>
      </c>
      <c r="E19" s="535">
        <f t="shared" si="0"/>
        <v>40035363321.786438</v>
      </c>
      <c r="F19" s="633">
        <f t="shared" si="1"/>
        <v>0.10961225634959075</v>
      </c>
    </row>
    <row r="20" spans="2:6" x14ac:dyDescent="0.25">
      <c r="B20" s="632" t="s">
        <v>299</v>
      </c>
      <c r="C20" s="535">
        <v>126206530005.39049</v>
      </c>
      <c r="D20" s="535">
        <v>149842208081.79062</v>
      </c>
      <c r="E20" s="535">
        <f t="shared" si="0"/>
        <v>23635678076.400131</v>
      </c>
      <c r="F20" s="633">
        <f t="shared" si="1"/>
        <v>0.18727777457624906</v>
      </c>
    </row>
    <row r="21" spans="2:6" ht="30" x14ac:dyDescent="0.25">
      <c r="B21" s="634" t="s">
        <v>301</v>
      </c>
      <c r="C21" s="535">
        <v>0</v>
      </c>
      <c r="D21" s="535">
        <v>773034.74</v>
      </c>
      <c r="E21" s="535">
        <f t="shared" si="0"/>
        <v>773034.74</v>
      </c>
      <c r="F21" s="633"/>
    </row>
    <row r="22" spans="2:6" x14ac:dyDescent="0.25">
      <c r="B22" s="629" t="s">
        <v>164</v>
      </c>
      <c r="C22" s="630">
        <v>57319107100.730042</v>
      </c>
      <c r="D22" s="630">
        <v>67632271513.670006</v>
      </c>
      <c r="E22" s="630">
        <f t="shared" si="0"/>
        <v>10313164412.939964</v>
      </c>
      <c r="F22" s="631">
        <f t="shared" si="1"/>
        <v>0.17992541989211502</v>
      </c>
    </row>
    <row r="23" spans="2:6" x14ac:dyDescent="0.25">
      <c r="B23" s="629" t="s">
        <v>118</v>
      </c>
      <c r="C23" s="630">
        <v>186391939761.1503</v>
      </c>
      <c r="D23" s="630">
        <v>214140076113.82007</v>
      </c>
      <c r="E23" s="630">
        <f t="shared" si="0"/>
        <v>27748136352.669769</v>
      </c>
      <c r="F23" s="631">
        <f t="shared" si="1"/>
        <v>0.14886982982325997</v>
      </c>
    </row>
    <row r="24" spans="2:6" x14ac:dyDescent="0.25">
      <c r="B24" s="629" t="s">
        <v>165</v>
      </c>
      <c r="C24" s="630">
        <v>40699008905.429993</v>
      </c>
      <c r="D24" s="630">
        <v>15754950337.259998</v>
      </c>
      <c r="E24" s="630">
        <f t="shared" si="0"/>
        <v>-24944058568.169994</v>
      </c>
      <c r="F24" s="631">
        <f t="shared" si="1"/>
        <v>-0.61289105653975762</v>
      </c>
    </row>
    <row r="25" spans="2:6" x14ac:dyDescent="0.25">
      <c r="B25" s="629" t="s">
        <v>166</v>
      </c>
      <c r="C25" s="630">
        <v>153497856676.6297</v>
      </c>
      <c r="D25" s="630">
        <v>224363100162.3002</v>
      </c>
      <c r="E25" s="630">
        <f t="shared" si="0"/>
        <v>70865243485.670502</v>
      </c>
      <c r="F25" s="631">
        <f t="shared" si="1"/>
        <v>0.46166927030753679</v>
      </c>
    </row>
    <row r="26" spans="2:6" x14ac:dyDescent="0.25">
      <c r="B26" s="629" t="s">
        <v>167</v>
      </c>
      <c r="C26" s="630">
        <v>1435140.12</v>
      </c>
      <c r="D26" s="630">
        <v>3369723.6199999996</v>
      </c>
      <c r="E26" s="630">
        <f t="shared" si="0"/>
        <v>1934583.4999999995</v>
      </c>
      <c r="F26" s="631">
        <f t="shared" si="1"/>
        <v>1.3480101859322275</v>
      </c>
    </row>
    <row r="27" spans="2:6" x14ac:dyDescent="0.25">
      <c r="B27" s="629" t="s">
        <v>168</v>
      </c>
      <c r="C27" s="630">
        <v>3088352505.9999995</v>
      </c>
      <c r="D27" s="630">
        <v>1385002159.79</v>
      </c>
      <c r="E27" s="630">
        <f t="shared" si="0"/>
        <v>-1703350346.2099996</v>
      </c>
      <c r="F27" s="631">
        <f t="shared" si="1"/>
        <v>-0.55154013115431577</v>
      </c>
    </row>
    <row r="28" spans="2:6" x14ac:dyDescent="0.25">
      <c r="B28" s="626" t="s">
        <v>169</v>
      </c>
      <c r="C28" s="627">
        <v>165072067555.1297</v>
      </c>
      <c r="D28" s="627">
        <v>199888909788.26007</v>
      </c>
      <c r="E28" s="627">
        <f t="shared" si="0"/>
        <v>34816842233.130371</v>
      </c>
      <c r="F28" s="628">
        <f t="shared" si="1"/>
        <v>0.21091904129390315</v>
      </c>
    </row>
    <row r="29" spans="2:6" x14ac:dyDescent="0.25">
      <c r="B29" s="629" t="s">
        <v>170</v>
      </c>
      <c r="C29" s="630">
        <v>74382476985.789795</v>
      </c>
      <c r="D29" s="630">
        <v>92372794180.700027</v>
      </c>
      <c r="E29" s="630">
        <f t="shared" si="0"/>
        <v>17990317194.910233</v>
      </c>
      <c r="F29" s="631">
        <f t="shared" si="1"/>
        <v>0.24186230311135168</v>
      </c>
    </row>
    <row r="30" spans="2:6" x14ac:dyDescent="0.25">
      <c r="B30" s="629" t="s">
        <v>171</v>
      </c>
      <c r="C30" s="630">
        <v>49932093512.709824</v>
      </c>
      <c r="D30" s="630">
        <v>67842310284.199997</v>
      </c>
      <c r="E30" s="630">
        <f t="shared" si="0"/>
        <v>17910216771.490173</v>
      </c>
      <c r="F30" s="631">
        <f t="shared" si="1"/>
        <v>0.35869148500515541</v>
      </c>
    </row>
    <row r="31" spans="2:6" x14ac:dyDescent="0.25">
      <c r="B31" s="629" t="s">
        <v>172</v>
      </c>
      <c r="C31" s="630">
        <v>40403910.740000002</v>
      </c>
      <c r="D31" s="630">
        <v>35231098.100000001</v>
      </c>
      <c r="E31" s="630">
        <f t="shared" si="0"/>
        <v>-5172812.6400000006</v>
      </c>
      <c r="F31" s="631">
        <f t="shared" si="1"/>
        <v>-0.12802752370400866</v>
      </c>
    </row>
    <row r="32" spans="2:6" x14ac:dyDescent="0.25">
      <c r="B32" s="629" t="s">
        <v>173</v>
      </c>
      <c r="C32" s="630">
        <v>4918697450.5999994</v>
      </c>
      <c r="D32" s="630">
        <v>5423524600.079999</v>
      </c>
      <c r="E32" s="630">
        <f t="shared" si="0"/>
        <v>504827149.47999954</v>
      </c>
      <c r="F32" s="631">
        <f t="shared" si="1"/>
        <v>0.10263431620873917</v>
      </c>
    </row>
    <row r="33" spans="2:6" x14ac:dyDescent="0.25">
      <c r="B33" s="629" t="s">
        <v>174</v>
      </c>
      <c r="C33" s="630">
        <v>35798338713.290054</v>
      </c>
      <c r="D33" s="630">
        <v>34212049625.180031</v>
      </c>
      <c r="E33" s="630">
        <f t="shared" si="0"/>
        <v>-1586289088.1100235</v>
      </c>
      <c r="F33" s="631">
        <f t="shared" si="1"/>
        <v>-4.431180733873321E-2</v>
      </c>
    </row>
    <row r="34" spans="2:6" x14ac:dyDescent="0.25">
      <c r="B34" s="629" t="s">
        <v>175</v>
      </c>
      <c r="C34" s="630">
        <v>56982</v>
      </c>
      <c r="D34" s="630">
        <v>0</v>
      </c>
      <c r="E34" s="630">
        <f t="shared" si="0"/>
        <v>-56982</v>
      </c>
      <c r="F34" s="631">
        <f t="shared" si="1"/>
        <v>-1</v>
      </c>
    </row>
    <row r="35" spans="2:6" x14ac:dyDescent="0.25">
      <c r="B35" s="629" t="s">
        <v>176</v>
      </c>
      <c r="C35" s="630">
        <v>0</v>
      </c>
      <c r="D35" s="630">
        <v>3000000</v>
      </c>
      <c r="E35" s="630">
        <f t="shared" si="0"/>
        <v>3000000</v>
      </c>
      <c r="F35" s="631"/>
    </row>
    <row r="36" spans="2:6" x14ac:dyDescent="0.25">
      <c r="B36" s="647" t="s">
        <v>302</v>
      </c>
      <c r="C36" s="648">
        <v>1297455227807.8127</v>
      </c>
      <c r="D36" s="648">
        <v>1372916503033.6504</v>
      </c>
      <c r="E36" s="648">
        <f t="shared" si="0"/>
        <v>75461275225.837646</v>
      </c>
      <c r="F36" s="649">
        <f t="shared" si="1"/>
        <v>5.8160985911889555E-2</v>
      </c>
    </row>
    <row r="37" spans="2:6" x14ac:dyDescent="0.25">
      <c r="B37" s="829" t="s">
        <v>360</v>
      </c>
      <c r="C37" s="829"/>
      <c r="D37" s="829"/>
      <c r="E37" s="829"/>
      <c r="F37" s="829"/>
    </row>
    <row r="38" spans="2:6" x14ac:dyDescent="0.25">
      <c r="B38" s="830" t="s">
        <v>361</v>
      </c>
      <c r="C38" s="830"/>
      <c r="D38" s="830"/>
      <c r="E38" s="830"/>
      <c r="F38" s="830"/>
    </row>
  </sheetData>
  <mergeCells count="12">
    <mergeCell ref="B3:F3"/>
    <mergeCell ref="B2:F2"/>
    <mergeCell ref="B1:F1"/>
    <mergeCell ref="B10:B12"/>
    <mergeCell ref="C10:C11"/>
    <mergeCell ref="D10:D11"/>
    <mergeCell ref="E10:F10"/>
    <mergeCell ref="B37:F37"/>
    <mergeCell ref="B38:F38"/>
    <mergeCell ref="B6:F6"/>
    <mergeCell ref="B7:F7"/>
    <mergeCell ref="B8:F8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6AB30-AB27-4309-92AD-D1F6E757732E}">
  <dimension ref="B1:AC41"/>
  <sheetViews>
    <sheetView showGridLines="0" topLeftCell="A9" zoomScale="70" zoomScaleNormal="70" workbookViewId="0">
      <selection activeCell="B5" sqref="B5:H5"/>
    </sheetView>
  </sheetViews>
  <sheetFormatPr defaultColWidth="9.140625" defaultRowHeight="15" x14ac:dyDescent="0.25"/>
  <cols>
    <col min="2" max="2" width="48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3" customWidth="1"/>
    <col min="10" max="10" width="10.7109375" bestFit="1" customWidth="1"/>
    <col min="13" max="13" width="13" bestFit="1" customWidth="1"/>
    <col min="21" max="21" width="59" bestFit="1" customWidth="1"/>
    <col min="22" max="23" width="10.7109375" bestFit="1" customWidth="1"/>
    <col min="24" max="24" width="8.85546875" bestFit="1" customWidth="1"/>
    <col min="25" max="25" width="11.140625" bestFit="1" customWidth="1"/>
    <col min="26" max="27" width="17.85546875" bestFit="1" customWidth="1"/>
    <col min="32" max="32" width="33.140625" bestFit="1" customWidth="1"/>
    <col min="33" max="33" width="10.7109375" bestFit="1" customWidth="1"/>
  </cols>
  <sheetData>
    <row r="1" spans="2:29" ht="23.25" x14ac:dyDescent="0.25">
      <c r="B1" s="722" t="s">
        <v>49</v>
      </c>
      <c r="C1" s="722"/>
      <c r="D1" s="722"/>
      <c r="E1" s="722"/>
      <c r="F1" s="722"/>
      <c r="G1" s="722"/>
      <c r="H1" s="722"/>
      <c r="I1" s="155"/>
    </row>
    <row r="2" spans="2:29" ht="15" customHeight="1" x14ac:dyDescent="0.25">
      <c r="B2" s="724" t="s">
        <v>50</v>
      </c>
      <c r="C2" s="724"/>
      <c r="D2" s="724"/>
      <c r="E2" s="724"/>
      <c r="F2" s="724"/>
      <c r="G2" s="724"/>
      <c r="H2" s="724"/>
      <c r="I2" s="154"/>
      <c r="V2" s="59"/>
      <c r="W2" s="59"/>
      <c r="X2" s="59"/>
      <c r="Y2" s="59"/>
      <c r="Z2" s="59"/>
      <c r="AA2" s="59"/>
      <c r="AB2" s="59"/>
      <c r="AC2" s="59"/>
    </row>
    <row r="3" spans="2:29" ht="15.75" x14ac:dyDescent="0.25">
      <c r="B3" s="726" t="s">
        <v>51</v>
      </c>
      <c r="C3" s="726"/>
      <c r="D3" s="726"/>
      <c r="E3" s="726"/>
      <c r="F3" s="726"/>
      <c r="G3" s="726"/>
      <c r="H3" s="726"/>
      <c r="I3" s="153"/>
      <c r="U3" s="832"/>
      <c r="V3" s="832"/>
      <c r="W3" s="832"/>
      <c r="X3" s="832"/>
      <c r="Y3" s="832"/>
      <c r="Z3" s="832"/>
      <c r="AA3" s="832"/>
      <c r="AB3" s="832"/>
      <c r="AC3" s="832"/>
    </row>
    <row r="4" spans="2:29" x14ac:dyDescent="0.25">
      <c r="L4" s="28" t="s">
        <v>310</v>
      </c>
      <c r="M4" s="468">
        <v>6260564018596.4199</v>
      </c>
      <c r="U4" s="833"/>
      <c r="V4" s="833"/>
      <c r="W4" s="833"/>
      <c r="X4" s="833"/>
      <c r="Y4" s="833"/>
      <c r="Z4" s="833"/>
      <c r="AA4" s="833"/>
      <c r="AB4" s="833"/>
      <c r="AC4" s="833"/>
    </row>
    <row r="5" spans="2:29" x14ac:dyDescent="0.25">
      <c r="B5" s="727" t="s">
        <v>3054</v>
      </c>
      <c r="C5" s="727"/>
      <c r="D5" s="727"/>
      <c r="E5" s="727"/>
      <c r="F5" s="727"/>
      <c r="G5" s="727"/>
      <c r="H5" s="727"/>
      <c r="L5" s="28" t="s">
        <v>289</v>
      </c>
      <c r="M5" s="468">
        <v>6820019259995.71</v>
      </c>
    </row>
    <row r="6" spans="2:29" ht="18.75" x14ac:dyDescent="0.3">
      <c r="B6" s="755" t="s">
        <v>362</v>
      </c>
      <c r="C6" s="755"/>
      <c r="D6" s="755"/>
      <c r="E6" s="755"/>
      <c r="F6" s="755"/>
      <c r="G6" s="755"/>
      <c r="H6" s="755"/>
    </row>
    <row r="7" spans="2:29" ht="15.75" x14ac:dyDescent="0.25">
      <c r="B7" s="754" t="s">
        <v>141</v>
      </c>
      <c r="C7" s="754"/>
      <c r="D7" s="754"/>
      <c r="E7" s="754"/>
      <c r="F7" s="754"/>
      <c r="G7" s="754"/>
      <c r="H7" s="754"/>
    </row>
    <row r="9" spans="2:29" x14ac:dyDescent="0.25">
      <c r="B9" s="834" t="s">
        <v>311</v>
      </c>
      <c r="C9" s="835">
        <v>2022</v>
      </c>
      <c r="D9" s="835">
        <v>2023</v>
      </c>
      <c r="E9" s="835" t="s">
        <v>251</v>
      </c>
      <c r="F9" s="835"/>
      <c r="G9" s="836" t="s">
        <v>312</v>
      </c>
      <c r="H9" s="837"/>
      <c r="I9" s="835" t="s">
        <v>245</v>
      </c>
      <c r="J9" s="835"/>
    </row>
    <row r="10" spans="2:29" x14ac:dyDescent="0.25">
      <c r="B10" s="834"/>
      <c r="C10" s="835"/>
      <c r="D10" s="835"/>
      <c r="E10" s="639" t="s">
        <v>306</v>
      </c>
      <c r="F10" s="639" t="s">
        <v>307</v>
      </c>
      <c r="G10" s="639">
        <v>2022</v>
      </c>
      <c r="H10" s="639">
        <v>2023</v>
      </c>
      <c r="I10" s="639">
        <v>2022</v>
      </c>
      <c r="J10" s="639">
        <v>2023</v>
      </c>
    </row>
    <row r="11" spans="2:29" x14ac:dyDescent="0.25">
      <c r="B11" s="834"/>
      <c r="C11" s="639">
        <v>1</v>
      </c>
      <c r="D11" s="639">
        <v>2</v>
      </c>
      <c r="E11" s="639" t="s">
        <v>308</v>
      </c>
      <c r="F11" s="639" t="s">
        <v>309</v>
      </c>
      <c r="G11" s="639" t="s">
        <v>313</v>
      </c>
      <c r="H11" s="639" t="s">
        <v>314</v>
      </c>
      <c r="I11" s="639" t="s">
        <v>315</v>
      </c>
      <c r="J11" s="639" t="s">
        <v>316</v>
      </c>
    </row>
    <row r="12" spans="2:29" x14ac:dyDescent="0.25">
      <c r="B12" s="380" t="s">
        <v>317</v>
      </c>
      <c r="C12" s="381">
        <v>167250727320.47894</v>
      </c>
      <c r="D12" s="381">
        <v>192760075434.62982</v>
      </c>
      <c r="E12" s="381">
        <f>D12-C12</f>
        <v>25509348114.150879</v>
      </c>
      <c r="F12" s="382">
        <f>E12/C12</f>
        <v>0.15252159750116315</v>
      </c>
      <c r="G12" s="382">
        <f t="shared" ref="G12:G40" si="0">C12/$C$40</f>
        <v>0.12890674278068737</v>
      </c>
      <c r="H12" s="382">
        <f t="shared" ref="H12:H40" si="1">D12/$D$40</f>
        <v>0.14040189261961655</v>
      </c>
      <c r="I12" s="382">
        <f t="shared" ref="I12:I40" si="2">C12/$M$4</f>
        <v>2.6714961595101703E-2</v>
      </c>
      <c r="J12" s="382">
        <f t="shared" ref="J12:J40" si="3">D12/$M$5</f>
        <v>2.8263860861113033E-2</v>
      </c>
    </row>
    <row r="13" spans="2:29" x14ac:dyDescent="0.25">
      <c r="B13" s="384" t="s">
        <v>318</v>
      </c>
      <c r="C13" s="249">
        <v>72084723948.038651</v>
      </c>
      <c r="D13" s="249">
        <v>75184948900.829712</v>
      </c>
      <c r="E13" s="249">
        <f t="shared" ref="E13:E40" si="4">D13-C13</f>
        <v>3100224952.7910614</v>
      </c>
      <c r="F13" s="183">
        <f t="shared" ref="F13:F40" si="5">E13/C13</f>
        <v>4.3008071377589219E-2</v>
      </c>
      <c r="G13" s="183">
        <f t="shared" si="0"/>
        <v>5.5558544451536705E-2</v>
      </c>
      <c r="H13" s="183">
        <f t="shared" si="1"/>
        <v>5.4762943510911384E-2</v>
      </c>
      <c r="I13" s="183">
        <f t="shared" si="2"/>
        <v>1.1514094214821175E-2</v>
      </c>
      <c r="J13" s="183">
        <f t="shared" si="3"/>
        <v>1.1024154923116303E-2</v>
      </c>
    </row>
    <row r="14" spans="2:29" x14ac:dyDescent="0.25">
      <c r="B14" s="384" t="s">
        <v>319</v>
      </c>
      <c r="C14" s="249">
        <v>9781984814.2599964</v>
      </c>
      <c r="D14" s="249">
        <v>11940438220.419998</v>
      </c>
      <c r="E14" s="249">
        <f t="shared" si="4"/>
        <v>2158453406.1600018</v>
      </c>
      <c r="F14" s="183">
        <f t="shared" si="5"/>
        <v>0.22065597597467626</v>
      </c>
      <c r="G14" s="183">
        <f t="shared" si="0"/>
        <v>7.5393621333568047E-3</v>
      </c>
      <c r="H14" s="183">
        <f t="shared" si="1"/>
        <v>8.697133579526466E-3</v>
      </c>
      <c r="I14" s="183">
        <f t="shared" si="2"/>
        <v>1.5624766051754323E-3</v>
      </c>
      <c r="J14" s="183">
        <f t="shared" si="3"/>
        <v>1.7507924487045376E-3</v>
      </c>
    </row>
    <row r="15" spans="2:29" x14ac:dyDescent="0.25">
      <c r="B15" s="384" t="s">
        <v>320</v>
      </c>
      <c r="C15" s="249">
        <v>35551803368.179993</v>
      </c>
      <c r="D15" s="249">
        <v>45052542524.780022</v>
      </c>
      <c r="E15" s="249">
        <f t="shared" si="4"/>
        <v>9500739156.600029</v>
      </c>
      <c r="F15" s="183">
        <f t="shared" si="5"/>
        <v>0.26723649031833629</v>
      </c>
      <c r="G15" s="183">
        <f t="shared" si="0"/>
        <v>2.7401179328745473E-2</v>
      </c>
      <c r="H15" s="183">
        <f t="shared" si="1"/>
        <v>3.2815209391998855E-2</v>
      </c>
      <c r="I15" s="183">
        <f t="shared" si="2"/>
        <v>5.6786901727347069E-3</v>
      </c>
      <c r="J15" s="183">
        <f t="shared" si="3"/>
        <v>6.6059259962864625E-3</v>
      </c>
    </row>
    <row r="16" spans="2:29" x14ac:dyDescent="0.25">
      <c r="B16" s="384" t="s">
        <v>321</v>
      </c>
      <c r="C16" s="249">
        <v>49832215190.000305</v>
      </c>
      <c r="D16" s="249">
        <v>60582145788.60009</v>
      </c>
      <c r="E16" s="249">
        <f t="shared" si="4"/>
        <v>10749930598.599785</v>
      </c>
      <c r="F16" s="183">
        <f t="shared" si="5"/>
        <v>0.21572251118302571</v>
      </c>
      <c r="G16" s="183">
        <f t="shared" si="0"/>
        <v>3.8407656867048397E-2</v>
      </c>
      <c r="H16" s="183">
        <f t="shared" si="1"/>
        <v>4.4126606137179836E-2</v>
      </c>
      <c r="I16" s="183">
        <f t="shared" si="2"/>
        <v>7.9597006023703881E-3</v>
      </c>
      <c r="J16" s="183">
        <f t="shared" si="3"/>
        <v>8.8829874930057302E-3</v>
      </c>
    </row>
    <row r="17" spans="2:10" x14ac:dyDescent="0.25">
      <c r="B17" s="380" t="s">
        <v>322</v>
      </c>
      <c r="C17" s="381">
        <v>368277921880.49005</v>
      </c>
      <c r="D17" s="381">
        <v>315296457180.76019</v>
      </c>
      <c r="E17" s="381">
        <f t="shared" si="4"/>
        <v>-52981464699.729858</v>
      </c>
      <c r="F17" s="382">
        <f t="shared" si="5"/>
        <v>-0.14386272310106846</v>
      </c>
      <c r="G17" s="382">
        <f t="shared" si="0"/>
        <v>0.28384634320117264</v>
      </c>
      <c r="H17" s="382">
        <f t="shared" si="1"/>
        <v>0.22965450301170467</v>
      </c>
      <c r="I17" s="382">
        <f t="shared" si="2"/>
        <v>5.8825038892111783E-2</v>
      </c>
      <c r="J17" s="382">
        <f t="shared" si="3"/>
        <v>4.6231021520745458E-2</v>
      </c>
    </row>
    <row r="18" spans="2:10" x14ac:dyDescent="0.25">
      <c r="B18" s="384" t="s">
        <v>323</v>
      </c>
      <c r="C18" s="249">
        <v>48067408481.560089</v>
      </c>
      <c r="D18" s="249">
        <v>25005611470.030109</v>
      </c>
      <c r="E18" s="249">
        <f t="shared" si="4"/>
        <v>-23061797011.52998</v>
      </c>
      <c r="F18" s="183">
        <f t="shared" si="5"/>
        <v>-0.47978032808606869</v>
      </c>
      <c r="G18" s="183">
        <f t="shared" si="0"/>
        <v>3.7047450618219249E-2</v>
      </c>
      <c r="H18" s="183">
        <f t="shared" si="1"/>
        <v>1.8213497626969121E-2</v>
      </c>
      <c r="I18" s="183">
        <f t="shared" si="2"/>
        <v>7.6778079960176668E-3</v>
      </c>
      <c r="J18" s="183">
        <f t="shared" si="3"/>
        <v>3.6665015913819924E-3</v>
      </c>
    </row>
    <row r="19" spans="2:10" x14ac:dyDescent="0.25">
      <c r="B19" s="384" t="s">
        <v>324</v>
      </c>
      <c r="C19" s="249">
        <v>23850722219.500046</v>
      </c>
      <c r="D19" s="249">
        <v>23375347747.989979</v>
      </c>
      <c r="E19" s="249">
        <f t="shared" si="4"/>
        <v>-475374471.51006699</v>
      </c>
      <c r="F19" s="183">
        <f t="shared" si="5"/>
        <v>-1.9931240116553239E-2</v>
      </c>
      <c r="G19" s="183">
        <f t="shared" si="0"/>
        <v>1.8382693836610058E-2</v>
      </c>
      <c r="H19" s="183">
        <f t="shared" si="1"/>
        <v>1.7026051982286551E-2</v>
      </c>
      <c r="I19" s="183">
        <f t="shared" si="2"/>
        <v>3.8096762765549089E-3</v>
      </c>
      <c r="J19" s="183">
        <f t="shared" si="3"/>
        <v>3.4274606649724744E-3</v>
      </c>
    </row>
    <row r="20" spans="2:10" x14ac:dyDescent="0.25">
      <c r="B20" s="384" t="s">
        <v>325</v>
      </c>
      <c r="C20" s="249">
        <v>9552500675.8100052</v>
      </c>
      <c r="D20" s="249">
        <v>9845177136.490015</v>
      </c>
      <c r="E20" s="249">
        <f t="shared" si="4"/>
        <v>292676460.68000984</v>
      </c>
      <c r="F20" s="183">
        <f t="shared" si="5"/>
        <v>3.063872703209124E-2</v>
      </c>
      <c r="G20" s="183">
        <f t="shared" si="0"/>
        <v>7.3624896420896261E-3</v>
      </c>
      <c r="H20" s="183">
        <f t="shared" si="1"/>
        <v>7.1709948236005133E-3</v>
      </c>
      <c r="I20" s="183">
        <f t="shared" si="2"/>
        <v>1.5258210997340167E-3</v>
      </c>
      <c r="J20" s="183">
        <f t="shared" si="3"/>
        <v>1.4435702834798459E-3</v>
      </c>
    </row>
    <row r="21" spans="2:10" x14ac:dyDescent="0.25">
      <c r="B21" s="384" t="s">
        <v>326</v>
      </c>
      <c r="C21" s="249">
        <v>209946738486.71979</v>
      </c>
      <c r="D21" s="249">
        <v>148483501604.2598</v>
      </c>
      <c r="E21" s="249">
        <f t="shared" si="4"/>
        <v>-61463236882.459991</v>
      </c>
      <c r="F21" s="183">
        <f t="shared" si="5"/>
        <v>-0.29275633108417093</v>
      </c>
      <c r="G21" s="183">
        <f t="shared" si="0"/>
        <v>0.16181424529110577</v>
      </c>
      <c r="H21" s="183">
        <f t="shared" si="1"/>
        <v>0.10815188052307985</v>
      </c>
      <c r="I21" s="183">
        <f t="shared" si="2"/>
        <v>3.3534796204158702E-2</v>
      </c>
      <c r="J21" s="183">
        <f t="shared" si="3"/>
        <v>2.177171294445189E-2</v>
      </c>
    </row>
    <row r="22" spans="2:10" x14ac:dyDescent="0.25">
      <c r="B22" s="384" t="s">
        <v>327</v>
      </c>
      <c r="C22" s="249">
        <v>2761908804.400003</v>
      </c>
      <c r="D22" s="249">
        <v>2598961068.7299972</v>
      </c>
      <c r="E22" s="249">
        <f t="shared" si="4"/>
        <v>-162947735.6700058</v>
      </c>
      <c r="F22" s="183">
        <f t="shared" si="5"/>
        <v>-5.8998231733941905E-2</v>
      </c>
      <c r="G22" s="183">
        <f t="shared" si="0"/>
        <v>2.1287122246727188E-3</v>
      </c>
      <c r="H22" s="183">
        <f t="shared" si="1"/>
        <v>1.8930219448795563E-3</v>
      </c>
      <c r="I22" s="183">
        <f t="shared" si="2"/>
        <v>4.4115974154980463E-4</v>
      </c>
      <c r="J22" s="183">
        <f t="shared" si="3"/>
        <v>3.8107825940826329E-4</v>
      </c>
    </row>
    <row r="23" spans="2:10" x14ac:dyDescent="0.25">
      <c r="B23" s="384" t="s">
        <v>328</v>
      </c>
      <c r="C23" s="249">
        <v>64968552780.490044</v>
      </c>
      <c r="D23" s="249">
        <v>94963703720.47023</v>
      </c>
      <c r="E23" s="249">
        <f t="shared" si="4"/>
        <v>29995150939.980186</v>
      </c>
      <c r="F23" s="183">
        <f t="shared" si="5"/>
        <v>0.46168722645439142</v>
      </c>
      <c r="G23" s="183">
        <f t="shared" si="0"/>
        <v>5.007383020858578E-2</v>
      </c>
      <c r="H23" s="183">
        <f t="shared" si="1"/>
        <v>6.9169322031336064E-2</v>
      </c>
      <c r="I23" s="183">
        <f t="shared" si="2"/>
        <v>1.0377428069980122E-2</v>
      </c>
      <c r="J23" s="183">
        <f t="shared" si="3"/>
        <v>1.3924257410459273E-2</v>
      </c>
    </row>
    <row r="24" spans="2:10" x14ac:dyDescent="0.25">
      <c r="B24" s="384" t="s">
        <v>329</v>
      </c>
      <c r="C24" s="249">
        <v>3264535145.1000018</v>
      </c>
      <c r="D24" s="249">
        <v>4453661351.1899967</v>
      </c>
      <c r="E24" s="249">
        <f t="shared" si="4"/>
        <v>1189126206.0899949</v>
      </c>
      <c r="F24" s="183">
        <f t="shared" si="5"/>
        <v>0.36425590573740591</v>
      </c>
      <c r="G24" s="183">
        <f t="shared" si="0"/>
        <v>2.5161062016882045E-3</v>
      </c>
      <c r="H24" s="183">
        <f t="shared" si="1"/>
        <v>3.243941886741849E-3</v>
      </c>
      <c r="I24" s="183">
        <f t="shared" si="2"/>
        <v>5.2144425572568306E-4</v>
      </c>
      <c r="J24" s="183">
        <f t="shared" si="3"/>
        <v>6.5302767945450029E-4</v>
      </c>
    </row>
    <row r="25" spans="2:10" x14ac:dyDescent="0.25">
      <c r="B25" s="384" t="s">
        <v>330</v>
      </c>
      <c r="C25" s="249">
        <v>851319181.94999993</v>
      </c>
      <c r="D25" s="249">
        <v>806997704.19999969</v>
      </c>
      <c r="E25" s="249">
        <f t="shared" si="4"/>
        <v>-44321477.750000238</v>
      </c>
      <c r="F25" s="183">
        <f t="shared" si="5"/>
        <v>-5.2062115701985143E-2</v>
      </c>
      <c r="G25" s="183">
        <f t="shared" si="0"/>
        <v>6.561453248667378E-4</v>
      </c>
      <c r="H25" s="183">
        <f t="shared" si="1"/>
        <v>5.8779809436103846E-4</v>
      </c>
      <c r="I25" s="183">
        <f t="shared" si="2"/>
        <v>1.3598122779692626E-4</v>
      </c>
      <c r="J25" s="183">
        <f t="shared" si="3"/>
        <v>1.1832777495712048E-4</v>
      </c>
    </row>
    <row r="26" spans="2:10" x14ac:dyDescent="0.25">
      <c r="B26" s="384" t="s">
        <v>331</v>
      </c>
      <c r="C26" s="249">
        <v>5014236104.9599962</v>
      </c>
      <c r="D26" s="249">
        <v>5763495377.4000044</v>
      </c>
      <c r="E26" s="249">
        <f t="shared" si="4"/>
        <v>749259272.44000816</v>
      </c>
      <c r="F26" s="183">
        <f t="shared" si="5"/>
        <v>0.14942640449237199</v>
      </c>
      <c r="G26" s="183">
        <f t="shared" si="0"/>
        <v>3.8646698533344411E-3</v>
      </c>
      <c r="H26" s="183">
        <f t="shared" si="1"/>
        <v>4.1979940984500979E-3</v>
      </c>
      <c r="I26" s="183">
        <f t="shared" si="2"/>
        <v>8.0092402059393959E-4</v>
      </c>
      <c r="J26" s="183">
        <f t="shared" si="3"/>
        <v>8.4508491218009108E-4</v>
      </c>
    </row>
    <row r="27" spans="2:10" x14ac:dyDescent="0.25">
      <c r="B27" s="380" t="s">
        <v>332</v>
      </c>
      <c r="C27" s="381">
        <v>24088453949.769958</v>
      </c>
      <c r="D27" s="381">
        <v>31422758656.259914</v>
      </c>
      <c r="E27" s="381">
        <f t="shared" si="4"/>
        <v>7334304706.4899559</v>
      </c>
      <c r="F27" s="382">
        <f t="shared" si="5"/>
        <v>0.30447386626736989</v>
      </c>
      <c r="G27" s="382">
        <f t="shared" si="0"/>
        <v>1.8565923072713708E-2</v>
      </c>
      <c r="H27" s="382">
        <f t="shared" si="1"/>
        <v>2.2887596286319659E-2</v>
      </c>
      <c r="I27" s="382">
        <f t="shared" si="2"/>
        <v>3.8476491699817234E-3</v>
      </c>
      <c r="J27" s="382">
        <f t="shared" si="3"/>
        <v>4.6074296066254336E-3</v>
      </c>
    </row>
    <row r="28" spans="2:10" x14ac:dyDescent="0.25">
      <c r="B28" s="384" t="s">
        <v>333</v>
      </c>
      <c r="C28" s="249">
        <v>11451654199.09</v>
      </c>
      <c r="D28" s="249">
        <v>15088692247.519989</v>
      </c>
      <c r="E28" s="249">
        <f t="shared" si="4"/>
        <v>3637038048.4299889</v>
      </c>
      <c r="F28" s="183">
        <f t="shared" si="5"/>
        <v>0.3175993603368677</v>
      </c>
      <c r="G28" s="183">
        <f t="shared" si="0"/>
        <v>8.826242288482538E-3</v>
      </c>
      <c r="H28" s="183">
        <f t="shared" si="1"/>
        <v>1.0990247559978655E-2</v>
      </c>
      <c r="I28" s="183">
        <f t="shared" si="2"/>
        <v>1.8291729251667952E-3</v>
      </c>
      <c r="J28" s="183">
        <f t="shared" si="3"/>
        <v>2.2124119701576153E-3</v>
      </c>
    </row>
    <row r="29" spans="2:10" x14ac:dyDescent="0.25">
      <c r="B29" s="384" t="s">
        <v>334</v>
      </c>
      <c r="C29" s="249">
        <v>12636799750.679958</v>
      </c>
      <c r="D29" s="249">
        <v>15713439586.649925</v>
      </c>
      <c r="E29" s="249">
        <f t="shared" si="4"/>
        <v>3076639835.9699669</v>
      </c>
      <c r="F29" s="183">
        <f t="shared" si="5"/>
        <v>0.24346669225366332</v>
      </c>
      <c r="G29" s="183">
        <f t="shared" si="0"/>
        <v>9.7396807842311684E-3</v>
      </c>
      <c r="H29" s="183">
        <f t="shared" si="1"/>
        <v>1.1445298786873715E-2</v>
      </c>
      <c r="I29" s="183">
        <f t="shared" si="2"/>
        <v>2.0184762448149283E-3</v>
      </c>
      <c r="J29" s="183">
        <f t="shared" si="3"/>
        <v>2.3040168931516784E-3</v>
      </c>
    </row>
    <row r="30" spans="2:10" x14ac:dyDescent="0.25">
      <c r="B30" s="384" t="s">
        <v>335</v>
      </c>
      <c r="C30" s="249">
        <v>0</v>
      </c>
      <c r="D30" s="249">
        <v>620626822.08999968</v>
      </c>
      <c r="E30" s="249">
        <f t="shared" si="4"/>
        <v>620626822.08999968</v>
      </c>
      <c r="F30" s="183"/>
      <c r="G30" s="183">
        <f t="shared" si="0"/>
        <v>0</v>
      </c>
      <c r="H30" s="183">
        <f t="shared" si="1"/>
        <v>4.5204993946728651E-4</v>
      </c>
      <c r="I30" s="183">
        <f t="shared" si="2"/>
        <v>0</v>
      </c>
      <c r="J30" s="183">
        <f t="shared" si="3"/>
        <v>9.1000743316139857E-5</v>
      </c>
    </row>
    <row r="31" spans="2:10" x14ac:dyDescent="0.25">
      <c r="B31" s="380" t="s">
        <v>336</v>
      </c>
      <c r="C31" s="381">
        <v>530497137890.98657</v>
      </c>
      <c r="D31" s="381">
        <v>591546503337.28906</v>
      </c>
      <c r="E31" s="381">
        <f t="shared" si="4"/>
        <v>61049365446.30249</v>
      </c>
      <c r="F31" s="382">
        <f t="shared" si="5"/>
        <v>0.11507953782560784</v>
      </c>
      <c r="G31" s="382">
        <f t="shared" si="0"/>
        <v>0.40887510144555839</v>
      </c>
      <c r="H31" s="382">
        <f t="shared" si="1"/>
        <v>0.4308685211592877</v>
      </c>
      <c r="I31" s="382">
        <f t="shared" si="2"/>
        <v>8.4736317097819688E-2</v>
      </c>
      <c r="J31" s="382">
        <f t="shared" si="3"/>
        <v>8.6736779001070033E-2</v>
      </c>
    </row>
    <row r="32" spans="2:10" x14ac:dyDescent="0.25">
      <c r="B32" s="384" t="s">
        <v>337</v>
      </c>
      <c r="C32" s="249">
        <v>31324738187.359943</v>
      </c>
      <c r="D32" s="249">
        <v>29213442567.740021</v>
      </c>
      <c r="E32" s="249">
        <f t="shared" si="4"/>
        <v>-2111295619.6199226</v>
      </c>
      <c r="F32" s="183">
        <f t="shared" si="5"/>
        <v>-6.7400263874252131E-2</v>
      </c>
      <c r="G32" s="183">
        <f t="shared" si="0"/>
        <v>2.4143213203808626E-2</v>
      </c>
      <c r="H32" s="183">
        <f t="shared" si="1"/>
        <v>2.1278382555085382E-2</v>
      </c>
      <c r="I32" s="183">
        <f t="shared" si="2"/>
        <v>5.0035009775976635E-3</v>
      </c>
      <c r="J32" s="183">
        <f t="shared" si="3"/>
        <v>4.2834838809177201E-3</v>
      </c>
    </row>
    <row r="33" spans="2:10" x14ac:dyDescent="0.25">
      <c r="B33" s="384" t="s">
        <v>338</v>
      </c>
      <c r="C33" s="249">
        <v>105537551222.2991</v>
      </c>
      <c r="D33" s="249">
        <v>115376438202.94968</v>
      </c>
      <c r="E33" s="249">
        <f t="shared" si="4"/>
        <v>9838886980.6505737</v>
      </c>
      <c r="F33" s="183">
        <f t="shared" si="5"/>
        <v>9.3226409621030779E-2</v>
      </c>
      <c r="G33" s="183">
        <f t="shared" si="0"/>
        <v>8.1341959984712914E-2</v>
      </c>
      <c r="H33" s="183">
        <f t="shared" si="1"/>
        <v>8.4037476385497203E-2</v>
      </c>
      <c r="I33" s="183">
        <f t="shared" si="2"/>
        <v>1.6857514899425944E-2</v>
      </c>
      <c r="J33" s="183">
        <f t="shared" si="3"/>
        <v>1.6917318530127179E-2</v>
      </c>
    </row>
    <row r="34" spans="2:10" x14ac:dyDescent="0.25">
      <c r="B34" s="384" t="s">
        <v>339</v>
      </c>
      <c r="C34" s="249">
        <v>10214227230.149986</v>
      </c>
      <c r="D34" s="249">
        <v>12870191601.56999</v>
      </c>
      <c r="E34" s="249">
        <f t="shared" si="4"/>
        <v>2655964371.4200039</v>
      </c>
      <c r="F34" s="183">
        <f t="shared" si="5"/>
        <v>0.26002597275104911</v>
      </c>
      <c r="G34" s="183">
        <f t="shared" si="0"/>
        <v>7.8725084390064495E-3</v>
      </c>
      <c r="H34" s="183">
        <f t="shared" si="1"/>
        <v>9.3743440137339165E-3</v>
      </c>
      <c r="I34" s="183">
        <f t="shared" si="2"/>
        <v>1.6315186938125031E-3</v>
      </c>
      <c r="J34" s="183">
        <f t="shared" si="3"/>
        <v>1.8871195389524582E-3</v>
      </c>
    </row>
    <row r="35" spans="2:10" x14ac:dyDescent="0.25">
      <c r="B35" s="384" t="s">
        <v>340</v>
      </c>
      <c r="C35" s="249">
        <v>231958597140.95914</v>
      </c>
      <c r="D35" s="249">
        <v>258731482300.59872</v>
      </c>
      <c r="E35" s="249">
        <f t="shared" si="4"/>
        <v>26772885159.639587</v>
      </c>
      <c r="F35" s="183">
        <f t="shared" si="5"/>
        <v>0.11542096516202824</v>
      </c>
      <c r="G35" s="183">
        <f t="shared" si="0"/>
        <v>0.17877965433372131</v>
      </c>
      <c r="H35" s="183">
        <f t="shared" si="1"/>
        <v>0.18845390941757617</v>
      </c>
      <c r="I35" s="183">
        <f t="shared" si="2"/>
        <v>3.7050750771327919E-2</v>
      </c>
      <c r="J35" s="183">
        <f t="shared" si="3"/>
        <v>3.7937060356741791E-2</v>
      </c>
    </row>
    <row r="36" spans="2:10" x14ac:dyDescent="0.25">
      <c r="B36" s="384" t="s">
        <v>341</v>
      </c>
      <c r="C36" s="249">
        <v>151461919750.21835</v>
      </c>
      <c r="D36" s="249">
        <v>171140911414.08069</v>
      </c>
      <c r="E36" s="249">
        <f t="shared" si="4"/>
        <v>19678991663.862335</v>
      </c>
      <c r="F36" s="183">
        <f t="shared" si="5"/>
        <v>0.12992699218599443</v>
      </c>
      <c r="G36" s="183">
        <f t="shared" si="0"/>
        <v>0.11673768504993429</v>
      </c>
      <c r="H36" s="183">
        <f t="shared" si="1"/>
        <v>0.12465500344407046</v>
      </c>
      <c r="I36" s="183">
        <f t="shared" si="2"/>
        <v>2.4193015086231031E-2</v>
      </c>
      <c r="J36" s="183">
        <f t="shared" si="3"/>
        <v>2.5093904414309285E-2</v>
      </c>
    </row>
    <row r="37" spans="2:10" x14ac:dyDescent="0.25">
      <c r="B37" s="384" t="s">
        <v>342</v>
      </c>
      <c r="C37" s="249">
        <v>104360</v>
      </c>
      <c r="D37" s="249">
        <v>4214037250.3500066</v>
      </c>
      <c r="E37" s="249">
        <f t="shared" si="4"/>
        <v>4213932890.3500066</v>
      </c>
      <c r="F37" s="183">
        <f t="shared" si="5"/>
        <v>40378.812671042608</v>
      </c>
      <c r="G37" s="183">
        <f t="shared" si="0"/>
        <v>8.0434374738562488E-8</v>
      </c>
      <c r="H37" s="183">
        <f t="shared" si="1"/>
        <v>3.0694053433246E-3</v>
      </c>
      <c r="I37" s="183">
        <f t="shared" si="2"/>
        <v>1.6669424622128036E-8</v>
      </c>
      <c r="J37" s="183">
        <f t="shared" si="3"/>
        <v>6.1789228002160474E-4</v>
      </c>
    </row>
    <row r="38" spans="2:10" x14ac:dyDescent="0.25">
      <c r="B38" s="380" t="s">
        <v>343</v>
      </c>
      <c r="C38" s="381">
        <v>207340986766.0802</v>
      </c>
      <c r="D38" s="381">
        <v>241890708424.70984</v>
      </c>
      <c r="E38" s="381">
        <f t="shared" si="4"/>
        <v>34549721658.629639</v>
      </c>
      <c r="F38" s="382">
        <f t="shared" si="5"/>
        <v>0.16663237788873964</v>
      </c>
      <c r="G38" s="382">
        <f t="shared" si="0"/>
        <v>0.15980588949986796</v>
      </c>
      <c r="H38" s="382">
        <f t="shared" si="1"/>
        <v>0.17618748692307132</v>
      </c>
      <c r="I38" s="382">
        <f t="shared" si="2"/>
        <v>3.3118579436324458E-2</v>
      </c>
      <c r="J38" s="382">
        <f t="shared" si="3"/>
        <v>3.5467745647519186E-2</v>
      </c>
    </row>
    <row r="39" spans="2:10" x14ac:dyDescent="0.25">
      <c r="B39" s="384" t="s">
        <v>344</v>
      </c>
      <c r="C39" s="249">
        <v>207340986766.0802</v>
      </c>
      <c r="D39" s="249">
        <v>241890708424.70984</v>
      </c>
      <c r="E39" s="249">
        <f t="shared" si="4"/>
        <v>34549721658.629639</v>
      </c>
      <c r="F39" s="183">
        <f t="shared" si="5"/>
        <v>0.16663237788873964</v>
      </c>
      <c r="G39" s="183">
        <f t="shared" si="0"/>
        <v>0.15980588949986796</v>
      </c>
      <c r="H39" s="183">
        <f t="shared" si="1"/>
        <v>0.17618748692307132</v>
      </c>
      <c r="I39" s="183">
        <f t="shared" si="2"/>
        <v>3.3118579436324458E-2</v>
      </c>
      <c r="J39" s="183">
        <f t="shared" si="3"/>
        <v>3.5467745647519186E-2</v>
      </c>
    </row>
    <row r="40" spans="2:10" x14ac:dyDescent="0.25">
      <c r="B40" s="640" t="s">
        <v>58</v>
      </c>
      <c r="C40" s="641">
        <v>1297455227807.8057</v>
      </c>
      <c r="D40" s="641">
        <v>1372916503033.6489</v>
      </c>
      <c r="E40" s="641">
        <f t="shared" si="4"/>
        <v>75461275225.843262</v>
      </c>
      <c r="F40" s="642">
        <f t="shared" si="5"/>
        <v>5.8160985911894197E-2</v>
      </c>
      <c r="G40" s="642">
        <f t="shared" si="0"/>
        <v>1</v>
      </c>
      <c r="H40" s="642">
        <f t="shared" si="1"/>
        <v>1</v>
      </c>
      <c r="I40" s="642">
        <f t="shared" si="2"/>
        <v>0.20724254619133936</v>
      </c>
      <c r="J40" s="642">
        <f t="shared" si="3"/>
        <v>0.20130683663707316</v>
      </c>
    </row>
    <row r="41" spans="2:10" x14ac:dyDescent="0.25">
      <c r="B41" s="383" t="s">
        <v>2994</v>
      </c>
    </row>
  </sheetData>
  <mergeCells count="13">
    <mergeCell ref="B1:H1"/>
    <mergeCell ref="B2:H2"/>
    <mergeCell ref="B3:H3"/>
    <mergeCell ref="B5:H5"/>
    <mergeCell ref="B6:H6"/>
    <mergeCell ref="U3:AC4"/>
    <mergeCell ref="B9:B11"/>
    <mergeCell ref="C9:C10"/>
    <mergeCell ref="D9:D10"/>
    <mergeCell ref="E9:F9"/>
    <mergeCell ref="G9:H9"/>
    <mergeCell ref="I9:J9"/>
    <mergeCell ref="B7:H7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B8777-595C-4E8C-9EE9-6F8A7750A656}">
  <dimension ref="B1:X20"/>
  <sheetViews>
    <sheetView showGridLines="0" workbookViewId="0">
      <selection activeCell="B6" sqref="B6:H6"/>
    </sheetView>
  </sheetViews>
  <sheetFormatPr defaultColWidth="9.140625" defaultRowHeight="15" x14ac:dyDescent="0.25"/>
  <cols>
    <col min="2" max="2" width="48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3" customWidth="1"/>
    <col min="10" max="10" width="10.7109375" bestFit="1" customWidth="1"/>
    <col min="18" max="18" width="59" bestFit="1" customWidth="1"/>
    <col min="19" max="19" width="14.28515625" customWidth="1"/>
    <col min="20" max="20" width="22.28515625" customWidth="1"/>
    <col min="21" max="21" width="17.42578125" customWidth="1"/>
    <col min="22" max="22" width="11.7109375" customWidth="1"/>
    <col min="23" max="23" width="14" customWidth="1"/>
    <col min="24" max="24" width="10.7109375" bestFit="1" customWidth="1"/>
  </cols>
  <sheetData>
    <row r="1" spans="2:24" ht="23.25" x14ac:dyDescent="0.25">
      <c r="B1" s="722" t="s">
        <v>49</v>
      </c>
      <c r="C1" s="722"/>
      <c r="D1" s="722"/>
      <c r="E1" s="722"/>
      <c r="F1" s="722"/>
      <c r="G1" s="722"/>
      <c r="H1" s="722"/>
      <c r="I1" s="155"/>
    </row>
    <row r="2" spans="2:24" ht="15" customHeight="1" x14ac:dyDescent="0.25">
      <c r="B2" s="724" t="s">
        <v>50</v>
      </c>
      <c r="C2" s="724"/>
      <c r="D2" s="724"/>
      <c r="E2" s="724"/>
      <c r="F2" s="724"/>
      <c r="G2" s="724"/>
      <c r="H2" s="724"/>
      <c r="I2" s="154"/>
      <c r="R2" s="832"/>
      <c r="S2" s="832"/>
      <c r="T2" s="832"/>
      <c r="U2" s="832"/>
      <c r="V2" s="832"/>
      <c r="W2" s="832"/>
      <c r="X2" s="385"/>
    </row>
    <row r="3" spans="2:24" ht="15.75" x14ac:dyDescent="0.25">
      <c r="B3" s="726" t="s">
        <v>51</v>
      </c>
      <c r="C3" s="726"/>
      <c r="D3" s="726"/>
      <c r="E3" s="726"/>
      <c r="F3" s="726"/>
      <c r="G3" s="726"/>
      <c r="H3" s="726"/>
      <c r="I3" s="153"/>
      <c r="R3" s="833"/>
      <c r="S3" s="833"/>
      <c r="T3" s="833"/>
      <c r="U3" s="833"/>
      <c r="V3" s="833"/>
      <c r="W3" s="833"/>
      <c r="X3" s="386"/>
    </row>
    <row r="5" spans="2:24" x14ac:dyDescent="0.25">
      <c r="B5" s="727"/>
      <c r="C5" s="727"/>
      <c r="D5" s="727"/>
      <c r="E5" s="727"/>
      <c r="F5" s="727"/>
      <c r="G5" s="727"/>
      <c r="H5" s="727"/>
    </row>
    <row r="6" spans="2:24" x14ac:dyDescent="0.25">
      <c r="B6" s="727" t="s">
        <v>3055</v>
      </c>
      <c r="C6" s="727"/>
      <c r="D6" s="727"/>
      <c r="E6" s="727"/>
      <c r="F6" s="727"/>
      <c r="G6" s="727"/>
      <c r="H6" s="727"/>
    </row>
    <row r="7" spans="2:24" x14ac:dyDescent="0.25">
      <c r="B7" s="727" t="s">
        <v>363</v>
      </c>
      <c r="C7" s="727"/>
      <c r="D7" s="727"/>
      <c r="E7" s="727"/>
      <c r="F7" s="727"/>
      <c r="G7" s="727"/>
      <c r="H7" s="727"/>
    </row>
    <row r="8" spans="2:24" ht="15.75" x14ac:dyDescent="0.25">
      <c r="B8" s="754" t="s">
        <v>141</v>
      </c>
      <c r="C8" s="754"/>
      <c r="D8" s="754"/>
      <c r="E8" s="754"/>
      <c r="F8" s="754"/>
      <c r="G8" s="754"/>
      <c r="H8" s="754"/>
    </row>
    <row r="10" spans="2:24" x14ac:dyDescent="0.25">
      <c r="B10" s="831" t="s">
        <v>311</v>
      </c>
      <c r="C10" s="826" t="s">
        <v>290</v>
      </c>
      <c r="D10" s="826" t="s">
        <v>345</v>
      </c>
      <c r="E10" s="826" t="s">
        <v>55</v>
      </c>
      <c r="F10" s="826" t="s">
        <v>110</v>
      </c>
      <c r="G10" s="826" t="s">
        <v>268</v>
      </c>
      <c r="H10" s="826" t="s">
        <v>190</v>
      </c>
    </row>
    <row r="11" spans="2:24" x14ac:dyDescent="0.25">
      <c r="B11" s="831"/>
      <c r="C11" s="826"/>
      <c r="D11" s="826"/>
      <c r="E11" s="826"/>
      <c r="F11" s="826"/>
      <c r="G11" s="826"/>
      <c r="H11" s="826"/>
    </row>
    <row r="12" spans="2:24" x14ac:dyDescent="0.25">
      <c r="B12" s="831"/>
      <c r="C12" s="826"/>
      <c r="D12" s="826"/>
      <c r="E12" s="826"/>
      <c r="F12" s="826"/>
      <c r="G12" s="826"/>
      <c r="H12" s="826"/>
    </row>
    <row r="13" spans="2:24" x14ac:dyDescent="0.25">
      <c r="B13" s="831"/>
      <c r="C13" s="643">
        <v>1</v>
      </c>
      <c r="D13" s="643">
        <v>2</v>
      </c>
      <c r="E13" s="643">
        <v>3</v>
      </c>
      <c r="F13" s="643">
        <v>4</v>
      </c>
      <c r="G13" s="643">
        <v>5</v>
      </c>
      <c r="H13" s="644">
        <v>6</v>
      </c>
    </row>
    <row r="14" spans="2:24" x14ac:dyDescent="0.25">
      <c r="B14" s="505" t="s">
        <v>317</v>
      </c>
      <c r="C14" s="535">
        <v>176655365741.82965</v>
      </c>
      <c r="D14" s="535">
        <v>4989796649.590003</v>
      </c>
      <c r="E14" s="535">
        <v>403680</v>
      </c>
      <c r="F14" s="535">
        <v>10729696648.449999</v>
      </c>
      <c r="G14" s="535">
        <v>384812714.75999999</v>
      </c>
      <c r="H14" s="535">
        <f>SUM(C14:G14)</f>
        <v>192760075434.62967</v>
      </c>
    </row>
    <row r="15" spans="2:24" x14ac:dyDescent="0.25">
      <c r="B15" s="505" t="s">
        <v>322</v>
      </c>
      <c r="C15" s="535">
        <v>187635690592.11057</v>
      </c>
      <c r="D15" s="535">
        <v>27647254735.879997</v>
      </c>
      <c r="E15" s="535"/>
      <c r="F15" s="535">
        <v>6479985649.619977</v>
      </c>
      <c r="G15" s="535">
        <v>93533526203.149887</v>
      </c>
      <c r="H15" s="535">
        <f t="shared" ref="H15:H19" si="0">SUM(C15:G15)</f>
        <v>315296457180.76044</v>
      </c>
    </row>
    <row r="16" spans="2:24" x14ac:dyDescent="0.25">
      <c r="B16" s="505" t="s">
        <v>332</v>
      </c>
      <c r="C16" s="535">
        <v>8018506931.7899914</v>
      </c>
      <c r="D16" s="535">
        <v>673776403.08999991</v>
      </c>
      <c r="E16" s="535"/>
      <c r="F16" s="535">
        <v>9481067307.5700111</v>
      </c>
      <c r="G16" s="535">
        <v>13249408013.809994</v>
      </c>
      <c r="H16" s="535">
        <f t="shared" si="0"/>
        <v>31422758656.259998</v>
      </c>
    </row>
    <row r="17" spans="2:8" x14ac:dyDescent="0.25">
      <c r="B17" s="505" t="s">
        <v>336</v>
      </c>
      <c r="C17" s="535">
        <v>455459274175.83081</v>
      </c>
      <c r="D17" s="535">
        <v>89684703808.899979</v>
      </c>
      <c r="E17" s="535">
        <v>21389433613.670013</v>
      </c>
      <c r="F17" s="535">
        <v>5402344030.6799974</v>
      </c>
      <c r="G17" s="535">
        <v>19610747708.210026</v>
      </c>
      <c r="H17" s="535">
        <f t="shared" si="0"/>
        <v>591546503337.29089</v>
      </c>
    </row>
    <row r="18" spans="2:8" x14ac:dyDescent="0.25">
      <c r="B18" s="505" t="s">
        <v>343</v>
      </c>
      <c r="C18" s="535">
        <v>241087316519.56003</v>
      </c>
      <c r="D18" s="535">
        <v>0</v>
      </c>
      <c r="E18" s="535"/>
      <c r="F18" s="535">
        <v>29386559.300000008</v>
      </c>
      <c r="G18" s="535">
        <v>774005345.85000002</v>
      </c>
      <c r="H18" s="535">
        <f t="shared" si="0"/>
        <v>241890708424.71002</v>
      </c>
    </row>
    <row r="19" spans="2:8" x14ac:dyDescent="0.25">
      <c r="B19" s="645" t="s">
        <v>58</v>
      </c>
      <c r="C19" s="646">
        <f>SUM(C14:C18)</f>
        <v>1068856153961.1211</v>
      </c>
      <c r="D19" s="646">
        <f t="shared" ref="D19:G19" si="1">SUM(D14:D18)</f>
        <v>122995531597.45998</v>
      </c>
      <c r="E19" s="646">
        <f t="shared" si="1"/>
        <v>21389837293.670013</v>
      </c>
      <c r="F19" s="646">
        <f t="shared" si="1"/>
        <v>32122480195.619984</v>
      </c>
      <c r="G19" s="646">
        <f t="shared" si="1"/>
        <v>127552499985.77991</v>
      </c>
      <c r="H19" s="646">
        <f t="shared" si="0"/>
        <v>1372916503033.6509</v>
      </c>
    </row>
    <row r="20" spans="2:8" x14ac:dyDescent="0.25">
      <c r="B20" s="629" t="s">
        <v>2994</v>
      </c>
      <c r="H20" s="249"/>
    </row>
  </sheetData>
  <mergeCells count="15">
    <mergeCell ref="B1:H1"/>
    <mergeCell ref="B2:H2"/>
    <mergeCell ref="B3:H3"/>
    <mergeCell ref="B5:H5"/>
    <mergeCell ref="B6:H6"/>
    <mergeCell ref="R2:W3"/>
    <mergeCell ref="B10:B13"/>
    <mergeCell ref="C10:C12"/>
    <mergeCell ref="D10:D12"/>
    <mergeCell ref="E10:E12"/>
    <mergeCell ref="F10:F12"/>
    <mergeCell ref="G10:G12"/>
    <mergeCell ref="B7:H7"/>
    <mergeCell ref="B8:H8"/>
    <mergeCell ref="H10:H1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0CFEB-51C4-4B0B-BC23-AA9D10D5FC12}">
  <dimension ref="B1:AD29"/>
  <sheetViews>
    <sheetView showGridLines="0" zoomScale="90" zoomScaleNormal="90" workbookViewId="0">
      <selection activeCell="F24" sqref="F24"/>
    </sheetView>
  </sheetViews>
  <sheetFormatPr defaultColWidth="9.140625" defaultRowHeight="15" x14ac:dyDescent="0.25"/>
  <cols>
    <col min="3" max="3" width="22.140625" customWidth="1"/>
    <col min="4" max="4" width="37.42578125" customWidth="1"/>
    <col min="5" max="5" width="35.5703125" customWidth="1"/>
    <col min="14" max="14" width="9" customWidth="1"/>
    <col min="15" max="15" width="19.85546875" style="582" customWidth="1"/>
    <col min="16" max="16" width="20.42578125" customWidth="1"/>
    <col min="17" max="17" width="21" customWidth="1"/>
    <col min="18" max="18" width="11.42578125" customWidth="1"/>
    <col min="22" max="22" width="8.85546875" customWidth="1"/>
    <col min="23" max="23" width="6.7109375" customWidth="1"/>
    <col min="25" max="25" width="24.28515625" customWidth="1"/>
    <col min="27" max="27" width="16.7109375" customWidth="1"/>
    <col min="29" max="29" width="5" bestFit="1" customWidth="1"/>
  </cols>
  <sheetData>
    <row r="1" spans="2:23" ht="23.25" x14ac:dyDescent="0.25">
      <c r="C1" s="721" t="s">
        <v>49</v>
      </c>
      <c r="D1" s="722"/>
      <c r="E1" s="722"/>
      <c r="F1" s="722"/>
      <c r="G1" s="722"/>
      <c r="H1" s="722"/>
    </row>
    <row r="2" spans="2:23" ht="18.75" x14ac:dyDescent="0.25">
      <c r="C2" s="723" t="s">
        <v>50</v>
      </c>
      <c r="D2" s="724"/>
      <c r="E2" s="724"/>
      <c r="F2" s="724"/>
      <c r="G2" s="724"/>
      <c r="H2" s="724"/>
      <c r="O2" s="715"/>
      <c r="P2" s="716"/>
      <c r="Q2" s="716"/>
      <c r="R2" s="716"/>
      <c r="S2" s="1"/>
      <c r="T2" s="1"/>
      <c r="U2" s="1"/>
      <c r="V2" s="1"/>
      <c r="W2" s="1"/>
    </row>
    <row r="3" spans="2:23" ht="15.75" x14ac:dyDescent="0.25">
      <c r="C3" s="725" t="s">
        <v>51</v>
      </c>
      <c r="D3" s="726"/>
      <c r="E3" s="726"/>
      <c r="F3" s="726"/>
      <c r="G3" s="726"/>
      <c r="H3" s="726"/>
      <c r="O3" s="715"/>
      <c r="P3" s="717"/>
      <c r="Q3" s="717"/>
      <c r="R3" s="717"/>
    </row>
    <row r="4" spans="2:23" ht="16.899999999999999" customHeight="1" x14ac:dyDescent="0.25">
      <c r="O4" s="732"/>
      <c r="P4" s="719"/>
      <c r="Q4" s="719"/>
      <c r="R4" s="719"/>
      <c r="S4" s="1"/>
      <c r="T4" s="1"/>
      <c r="U4" s="1"/>
      <c r="V4" s="1"/>
    </row>
    <row r="6" spans="2:23" x14ac:dyDescent="0.25">
      <c r="D6" s="727" t="s">
        <v>2937</v>
      </c>
      <c r="E6" s="727"/>
    </row>
    <row r="7" spans="2:23" x14ac:dyDescent="0.25">
      <c r="D7" s="727" t="s">
        <v>2915</v>
      </c>
      <c r="E7" s="727"/>
    </row>
    <row r="8" spans="2:23" x14ac:dyDescent="0.25">
      <c r="D8" s="728" t="s">
        <v>2916</v>
      </c>
      <c r="E8" s="728"/>
    </row>
    <row r="9" spans="2:23" x14ac:dyDescent="0.25">
      <c r="C9" s="226"/>
      <c r="D9" s="226"/>
      <c r="E9" s="226"/>
      <c r="F9" s="226"/>
      <c r="G9" s="226"/>
    </row>
    <row r="10" spans="2:23" x14ac:dyDescent="0.25">
      <c r="B10" s="28"/>
      <c r="C10" s="226"/>
      <c r="D10" s="585"/>
      <c r="E10" s="226"/>
      <c r="F10" s="226"/>
      <c r="G10" s="226"/>
    </row>
    <row r="11" spans="2:23" x14ac:dyDescent="0.25">
      <c r="B11" s="714">
        <v>2022</v>
      </c>
      <c r="C11" s="226"/>
      <c r="D11" s="226"/>
      <c r="E11" s="585"/>
      <c r="F11" s="226"/>
      <c r="G11" s="226"/>
      <c r="W11" s="578"/>
    </row>
    <row r="12" spans="2:23" x14ac:dyDescent="0.25">
      <c r="B12" s="714"/>
      <c r="C12" s="226"/>
      <c r="D12" s="585"/>
      <c r="E12" s="585"/>
      <c r="F12" s="226"/>
      <c r="G12" s="226"/>
      <c r="W12" s="578"/>
    </row>
    <row r="13" spans="2:23" x14ac:dyDescent="0.25">
      <c r="B13" s="714">
        <v>2023</v>
      </c>
      <c r="C13" s="226"/>
      <c r="D13" s="585"/>
      <c r="E13" s="585"/>
      <c r="F13" s="226"/>
      <c r="G13" s="226"/>
      <c r="W13" s="583"/>
    </row>
    <row r="14" spans="2:23" x14ac:dyDescent="0.25">
      <c r="B14" s="714"/>
      <c r="C14" s="226"/>
      <c r="D14" s="585"/>
      <c r="E14" s="585"/>
      <c r="F14" s="226"/>
      <c r="G14" s="226"/>
    </row>
    <row r="15" spans="2:23" x14ac:dyDescent="0.25">
      <c r="C15" s="226"/>
      <c r="D15" s="226"/>
      <c r="E15" s="226"/>
      <c r="F15" s="226"/>
      <c r="G15" s="226"/>
    </row>
    <row r="16" spans="2:23" ht="30" customHeight="1" x14ac:dyDescent="0.25">
      <c r="C16" s="226"/>
      <c r="D16" s="226"/>
      <c r="E16" s="226"/>
      <c r="F16" s="226"/>
      <c r="G16" s="226"/>
    </row>
    <row r="17" spans="3:30" ht="30" customHeight="1" x14ac:dyDescent="0.25">
      <c r="C17" s="226"/>
      <c r="D17" s="226"/>
      <c r="E17" s="226"/>
      <c r="F17" s="226"/>
      <c r="G17" s="226"/>
    </row>
    <row r="18" spans="3:30" x14ac:dyDescent="0.25">
      <c r="C18" s="226"/>
      <c r="D18" s="226"/>
      <c r="E18" s="226"/>
      <c r="F18" s="226"/>
      <c r="G18" s="226"/>
    </row>
    <row r="19" spans="3:30" x14ac:dyDescent="0.25">
      <c r="C19" s="226"/>
      <c r="D19" s="226"/>
      <c r="E19" s="226"/>
      <c r="F19" s="226"/>
      <c r="G19" s="226"/>
    </row>
    <row r="20" spans="3:30" x14ac:dyDescent="0.25">
      <c r="C20" s="226"/>
      <c r="D20" s="226"/>
      <c r="E20" s="226"/>
      <c r="F20" s="226"/>
      <c r="G20" s="226"/>
    </row>
    <row r="21" spans="3:30" x14ac:dyDescent="0.25">
      <c r="C21" s="226"/>
      <c r="D21" s="226"/>
      <c r="E21" s="226"/>
      <c r="F21" s="226"/>
      <c r="G21" s="226"/>
    </row>
    <row r="22" spans="3:30" x14ac:dyDescent="0.25">
      <c r="C22" s="226"/>
      <c r="D22" s="584"/>
      <c r="E22" s="226"/>
      <c r="F22" s="226"/>
      <c r="G22" s="226"/>
      <c r="Y22" s="586"/>
      <c r="Z22" s="720" t="s">
        <v>2935</v>
      </c>
      <c r="AA22" s="720"/>
      <c r="AB22" s="720"/>
      <c r="AC22" s="720"/>
      <c r="AD22" s="720"/>
    </row>
    <row r="23" spans="3:30" x14ac:dyDescent="0.25">
      <c r="D23" s="584" t="s">
        <v>2924</v>
      </c>
      <c r="W23" s="582"/>
      <c r="Y23" s="586"/>
      <c r="Z23" s="720"/>
      <c r="AA23" s="720"/>
      <c r="AB23" s="720"/>
      <c r="AC23" s="720"/>
      <c r="AD23" s="720"/>
    </row>
    <row r="24" spans="3:30" x14ac:dyDescent="0.25">
      <c r="D24" s="27"/>
      <c r="W24" s="582"/>
      <c r="Y24" s="586"/>
      <c r="Z24" s="80">
        <v>2021</v>
      </c>
      <c r="AA24" s="80">
        <v>2022</v>
      </c>
      <c r="AB24" s="80">
        <v>2023</v>
      </c>
      <c r="AC24" s="28"/>
      <c r="AD24" s="28"/>
    </row>
    <row r="25" spans="3:30" x14ac:dyDescent="0.25">
      <c r="C25" s="584"/>
      <c r="D25" s="27"/>
      <c r="W25" s="582"/>
      <c r="Y25" s="28" t="s">
        <v>2936</v>
      </c>
      <c r="Z25" s="596">
        <v>8.4</v>
      </c>
      <c r="AA25" s="596">
        <v>3</v>
      </c>
      <c r="AB25" s="596">
        <v>5.2</v>
      </c>
      <c r="AC25" s="28"/>
      <c r="AD25" s="28"/>
    </row>
    <row r="26" spans="3:30" x14ac:dyDescent="0.25">
      <c r="D26" s="584"/>
      <c r="W26" s="582"/>
    </row>
    <row r="27" spans="3:30" x14ac:dyDescent="0.25">
      <c r="W27" s="582"/>
    </row>
    <row r="28" spans="3:30" x14ac:dyDescent="0.25">
      <c r="W28" s="582"/>
    </row>
    <row r="29" spans="3:30" x14ac:dyDescent="0.25">
      <c r="W29" s="582"/>
    </row>
  </sheetData>
  <mergeCells count="12">
    <mergeCell ref="B11:B12"/>
    <mergeCell ref="B13:B14"/>
    <mergeCell ref="O2:R2"/>
    <mergeCell ref="O3:R3"/>
    <mergeCell ref="O4:R4"/>
    <mergeCell ref="Z22:AD23"/>
    <mergeCell ref="C1:H1"/>
    <mergeCell ref="C2:H2"/>
    <mergeCell ref="C3:H3"/>
    <mergeCell ref="D6:E6"/>
    <mergeCell ref="D7:E7"/>
    <mergeCell ref="D8:E8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DD2F7-7A6A-4D0D-B074-751C9FB7778C}">
  <dimension ref="A1:T46"/>
  <sheetViews>
    <sheetView showGridLines="0" zoomScale="90" zoomScaleNormal="90" workbookViewId="0">
      <selection activeCell="Q17" sqref="Q17"/>
    </sheetView>
  </sheetViews>
  <sheetFormatPr defaultColWidth="11.42578125" defaultRowHeight="15" x14ac:dyDescent="0.25"/>
  <cols>
    <col min="1" max="1" width="11.42578125" customWidth="1"/>
    <col min="2" max="3" width="13.140625" bestFit="1" customWidth="1"/>
    <col min="4" max="14" width="11.42578125" customWidth="1"/>
    <col min="15" max="15" width="19.42578125" bestFit="1" customWidth="1"/>
    <col min="16" max="17" width="13.140625" bestFit="1" customWidth="1"/>
    <col min="19" max="19" width="19.85546875" bestFit="1" customWidth="1"/>
    <col min="20" max="20" width="17.85546875" bestFit="1" customWidth="1"/>
  </cols>
  <sheetData>
    <row r="1" spans="1:20" ht="27.75" x14ac:dyDescent="0.25">
      <c r="A1" s="839" t="s">
        <v>49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717"/>
    </row>
    <row r="2" spans="1:20" ht="20.25" x14ac:dyDescent="0.25">
      <c r="A2" s="758" t="s">
        <v>50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17"/>
    </row>
    <row r="3" spans="1:20" ht="28.15" customHeight="1" x14ac:dyDescent="0.25">
      <c r="A3" s="759" t="s">
        <v>51</v>
      </c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17"/>
    </row>
    <row r="5" spans="1:20" ht="15.75" x14ac:dyDescent="0.25">
      <c r="A5" s="841" t="s">
        <v>3003</v>
      </c>
      <c r="B5" s="842"/>
      <c r="C5" s="842"/>
      <c r="D5" s="842"/>
      <c r="E5" s="842"/>
      <c r="F5" s="842"/>
      <c r="G5" s="842"/>
      <c r="H5" s="842"/>
      <c r="I5" s="842"/>
      <c r="J5" s="717"/>
      <c r="K5" s="717"/>
      <c r="L5" s="717"/>
      <c r="M5" s="717"/>
      <c r="N5" s="226"/>
      <c r="O5" s="226"/>
      <c r="P5" s="226"/>
      <c r="Q5" s="226"/>
      <c r="R5" s="226"/>
    </row>
    <row r="6" spans="1:20" ht="15.75" x14ac:dyDescent="0.25">
      <c r="A6" s="841" t="s">
        <v>346</v>
      </c>
      <c r="B6" s="842"/>
      <c r="C6" s="842"/>
      <c r="D6" s="842"/>
      <c r="E6" s="842"/>
      <c r="F6" s="842"/>
      <c r="G6" s="842"/>
      <c r="H6" s="842"/>
      <c r="I6" s="842"/>
      <c r="J6" s="717"/>
      <c r="K6" s="717"/>
      <c r="L6" s="717"/>
      <c r="M6" s="717"/>
      <c r="N6" s="226"/>
      <c r="O6" s="226"/>
      <c r="P6" s="226"/>
      <c r="Q6" s="226"/>
      <c r="R6" s="226"/>
    </row>
    <row r="7" spans="1:20" ht="15.75" x14ac:dyDescent="0.25">
      <c r="A7" s="841">
        <v>2023</v>
      </c>
      <c r="B7" s="842"/>
      <c r="C7" s="842"/>
      <c r="D7" s="842"/>
      <c r="E7" s="842"/>
      <c r="F7" s="842"/>
      <c r="G7" s="842"/>
      <c r="H7" s="842"/>
      <c r="I7" s="842"/>
      <c r="J7" s="717"/>
      <c r="K7" s="717"/>
      <c r="L7" s="717"/>
      <c r="M7" s="717"/>
      <c r="N7" s="226"/>
      <c r="O7" s="226"/>
      <c r="P7" s="388"/>
      <c r="Q7" s="388"/>
      <c r="R7" s="226"/>
      <c r="S7" s="183"/>
      <c r="T7" s="389"/>
    </row>
    <row r="8" spans="1:20" ht="15.75" x14ac:dyDescent="0.25">
      <c r="A8" s="838" t="s">
        <v>141</v>
      </c>
      <c r="B8" s="717"/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O8" s="226"/>
      <c r="P8" s="388"/>
      <c r="Q8" s="388"/>
      <c r="R8" s="226"/>
      <c r="S8" s="183"/>
      <c r="T8" s="389"/>
    </row>
    <row r="9" spans="1:20" x14ac:dyDescent="0.25">
      <c r="M9" s="226"/>
      <c r="N9" s="226"/>
      <c r="O9" s="226"/>
      <c r="P9" s="388"/>
      <c r="Q9" s="388"/>
      <c r="R9" s="226"/>
      <c r="S9" s="183"/>
      <c r="T9" s="389"/>
    </row>
    <row r="10" spans="1:20" x14ac:dyDescent="0.25">
      <c r="N10" s="28"/>
      <c r="O10" s="226"/>
      <c r="P10" s="226"/>
      <c r="Q10" s="226"/>
      <c r="R10" s="226"/>
    </row>
    <row r="11" spans="1:20" x14ac:dyDescent="0.25">
      <c r="O11" s="226"/>
      <c r="P11" s="226"/>
      <c r="Q11" s="226"/>
      <c r="R11" s="226"/>
    </row>
    <row r="12" spans="1:20" x14ac:dyDescent="0.25">
      <c r="O12" s="226"/>
      <c r="P12" s="226"/>
      <c r="Q12" s="226"/>
      <c r="R12" s="226"/>
    </row>
    <row r="13" spans="1:20" x14ac:dyDescent="0.25">
      <c r="O13" s="226"/>
      <c r="P13" s="226"/>
      <c r="Q13" s="226"/>
      <c r="R13" s="226"/>
    </row>
    <row r="14" spans="1:20" x14ac:dyDescent="0.25">
      <c r="O14" s="226"/>
      <c r="P14" s="226"/>
      <c r="Q14" s="226"/>
      <c r="R14" s="226"/>
    </row>
    <row r="32" spans="3:3" x14ac:dyDescent="0.25">
      <c r="C32" s="390" t="s">
        <v>476</v>
      </c>
    </row>
    <row r="37" spans="13:18" x14ac:dyDescent="0.25">
      <c r="M37" s="226"/>
      <c r="N37" s="226"/>
      <c r="O37" s="226"/>
      <c r="P37" s="226"/>
      <c r="Q37" s="226"/>
      <c r="R37" s="226"/>
    </row>
    <row r="38" spans="13:18" x14ac:dyDescent="0.25">
      <c r="M38" s="226"/>
      <c r="N38" s="226"/>
      <c r="O38" s="226"/>
      <c r="P38" s="226"/>
      <c r="Q38" s="226"/>
      <c r="R38" s="226"/>
    </row>
    <row r="39" spans="13:18" x14ac:dyDescent="0.25">
      <c r="M39" s="226"/>
      <c r="N39" s="391"/>
      <c r="O39" s="391" t="s">
        <v>347</v>
      </c>
      <c r="P39" s="391" t="s">
        <v>238</v>
      </c>
      <c r="Q39" s="391" t="s">
        <v>138</v>
      </c>
      <c r="R39" s="226"/>
    </row>
    <row r="40" spans="13:18" x14ac:dyDescent="0.25">
      <c r="M40" s="226"/>
      <c r="N40" s="391" t="s">
        <v>348</v>
      </c>
      <c r="O40" s="392">
        <v>368329865720.52002</v>
      </c>
      <c r="P40" s="392">
        <v>160628104663.16</v>
      </c>
      <c r="Q40" s="392">
        <v>207701761057.36002</v>
      </c>
      <c r="R40" s="226"/>
    </row>
    <row r="41" spans="13:18" x14ac:dyDescent="0.25">
      <c r="M41" s="226"/>
      <c r="N41" s="391" t="s">
        <v>349</v>
      </c>
      <c r="O41" s="392">
        <v>323295657163.89996</v>
      </c>
      <c r="P41" s="392">
        <v>107162150879.08</v>
      </c>
      <c r="Q41" s="392">
        <v>216133506284.81995</v>
      </c>
      <c r="R41" s="226"/>
    </row>
    <row r="42" spans="13:18" x14ac:dyDescent="0.25">
      <c r="M42" s="226"/>
      <c r="N42" s="226"/>
      <c r="O42" s="226"/>
      <c r="P42" s="226"/>
      <c r="Q42" s="226"/>
      <c r="R42" s="226"/>
    </row>
    <row r="43" spans="13:18" x14ac:dyDescent="0.25">
      <c r="M43" s="226"/>
      <c r="N43" s="226"/>
      <c r="O43" s="226"/>
      <c r="P43" s="226"/>
      <c r="Q43" s="226"/>
      <c r="R43" s="226"/>
    </row>
    <row r="44" spans="13:18" x14ac:dyDescent="0.25">
      <c r="M44" s="226"/>
      <c r="N44" s="226"/>
      <c r="O44" s="226"/>
      <c r="P44" s="226"/>
      <c r="Q44" s="226"/>
      <c r="R44" s="226"/>
    </row>
    <row r="45" spans="13:18" x14ac:dyDescent="0.25">
      <c r="O45" s="187">
        <f>(O40-O41)/O40</f>
        <v>0.12226597066334813</v>
      </c>
      <c r="P45" s="187">
        <f>(P40-P41)/P40</f>
        <v>0.33285553543820406</v>
      </c>
      <c r="R45" s="393">
        <f>(Q41-Q40)/Q40</f>
        <v>4.0595444085480693E-2</v>
      </c>
    </row>
    <row r="46" spans="13:18" x14ac:dyDescent="0.25">
      <c r="O46" s="394">
        <f>(O40-O41)</f>
        <v>45034208556.620056</v>
      </c>
      <c r="P46" s="394">
        <f>(P40-P41)</f>
        <v>53465953784.080002</v>
      </c>
      <c r="R46" s="392">
        <f>Q41-Q40</f>
        <v>8431745227.4599304</v>
      </c>
    </row>
  </sheetData>
  <mergeCells count="7">
    <mergeCell ref="A8:M8"/>
    <mergeCell ref="A1:M1"/>
    <mergeCell ref="A2:M2"/>
    <mergeCell ref="A3:M3"/>
    <mergeCell ref="A5:M5"/>
    <mergeCell ref="A6:M6"/>
    <mergeCell ref="A7:M7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0F39C-12F6-481C-BFC9-63204F5361FD}">
  <dimension ref="A2:VRT46"/>
  <sheetViews>
    <sheetView showGridLines="0" topLeftCell="A11" zoomScale="90" zoomScaleNormal="90" workbookViewId="0">
      <selection activeCell="B40" sqref="B40"/>
    </sheetView>
  </sheetViews>
  <sheetFormatPr defaultColWidth="0" defaultRowHeight="15" x14ac:dyDescent="0.25"/>
  <cols>
    <col min="1" max="1" width="11.42578125" style="30" customWidth="1"/>
    <col min="2" max="2" width="47.5703125" style="30" customWidth="1"/>
    <col min="3" max="3" width="22.42578125" style="30" bestFit="1" customWidth="1"/>
    <col min="4" max="4" width="20.85546875" style="30" customWidth="1"/>
    <col min="5" max="5" width="17.7109375" style="30" customWidth="1"/>
    <col min="6" max="6" width="17.85546875" style="30" bestFit="1" customWidth="1"/>
    <col min="7" max="7" width="18.85546875" style="30" bestFit="1" customWidth="1"/>
    <col min="8" max="8" width="15.5703125" style="30" bestFit="1" customWidth="1"/>
    <col min="9" max="9" width="14" style="30" customWidth="1"/>
    <col min="10" max="10" width="4.140625" style="30" customWidth="1"/>
    <col min="11" max="11" width="20.42578125" style="30" customWidth="1"/>
    <col min="12" max="12" width="26.28515625" style="30" customWidth="1"/>
    <col min="13" max="13" width="23.85546875" style="30" bestFit="1" customWidth="1"/>
    <col min="14" max="14" width="20" style="30" bestFit="1" customWidth="1"/>
    <col min="15" max="15" width="11.42578125" style="30" customWidth="1"/>
    <col min="16" max="16" width="12.5703125" style="30" customWidth="1"/>
    <col min="17" max="257" width="11.42578125" style="30" customWidth="1"/>
    <col min="258" max="258" width="44.85546875" style="30" customWidth="1"/>
    <col min="259" max="259" width="15.5703125" style="30" customWidth="1"/>
    <col min="260" max="260" width="20.85546875" style="30" customWidth="1"/>
    <col min="261" max="261" width="17.7109375" style="30" customWidth="1"/>
    <col min="262" max="262" width="13.42578125" style="30" customWidth="1"/>
    <col min="263" max="263" width="15.140625" style="30" customWidth="1"/>
    <col min="264" max="264" width="15.5703125" style="30" customWidth="1"/>
    <col min="265" max="265" width="8.140625" style="30" customWidth="1"/>
    <col min="266" max="266" width="4.140625" style="30" customWidth="1"/>
    <col min="267" max="513" width="11.42578125" style="30" customWidth="1"/>
    <col min="514" max="514" width="44.85546875" style="30" customWidth="1"/>
    <col min="515" max="515" width="15.5703125" style="30" customWidth="1"/>
    <col min="516" max="516" width="20.85546875" style="30" customWidth="1"/>
    <col min="517" max="517" width="17.7109375" style="30" customWidth="1"/>
    <col min="518" max="518" width="13.42578125" style="30" customWidth="1"/>
    <col min="519" max="519" width="15.140625" style="30" customWidth="1"/>
    <col min="520" max="520" width="15.5703125" style="30" customWidth="1"/>
    <col min="521" max="521" width="8.140625" style="30" customWidth="1"/>
    <col min="522" max="522" width="4.140625" style="30" customWidth="1"/>
    <col min="523" max="769" width="11.42578125" style="30" customWidth="1"/>
    <col min="770" max="770" width="44.85546875" style="30" customWidth="1"/>
    <col min="771" max="771" width="15.5703125" style="30" customWidth="1"/>
    <col min="772" max="772" width="20.85546875" style="30" customWidth="1"/>
    <col min="773" max="773" width="17.7109375" style="30" customWidth="1"/>
    <col min="774" max="774" width="13.42578125" style="30" customWidth="1"/>
    <col min="775" max="775" width="15.140625" style="30" customWidth="1"/>
    <col min="776" max="776" width="15.5703125" style="30" customWidth="1"/>
    <col min="777" max="777" width="8.140625" style="30" customWidth="1"/>
    <col min="778" max="778" width="4.140625" style="30" customWidth="1"/>
    <col min="779" max="1024" width="11.42578125" style="30" hidden="1"/>
    <col min="1025" max="1025" width="11.42578125" style="30" customWidth="1"/>
    <col min="1026" max="1026" width="44.85546875" style="30" customWidth="1"/>
    <col min="1027" max="1027" width="15.5703125" style="30" customWidth="1"/>
    <col min="1028" max="1028" width="20.85546875" style="30" customWidth="1"/>
    <col min="1029" max="1029" width="17.7109375" style="30" customWidth="1"/>
    <col min="1030" max="1030" width="13.42578125" style="30" customWidth="1"/>
    <col min="1031" max="1031" width="15.140625" style="30" customWidth="1"/>
    <col min="1032" max="1032" width="15.5703125" style="30" customWidth="1"/>
    <col min="1033" max="1033" width="8.140625" style="30" customWidth="1"/>
    <col min="1034" max="1034" width="4.140625" style="30" customWidth="1"/>
    <col min="1035" max="1281" width="11.42578125" style="30" customWidth="1"/>
    <col min="1282" max="1282" width="44.85546875" style="30" customWidth="1"/>
    <col min="1283" max="1283" width="15.5703125" style="30" customWidth="1"/>
    <col min="1284" max="1284" width="20.85546875" style="30" customWidth="1"/>
    <col min="1285" max="1285" width="17.7109375" style="30" customWidth="1"/>
    <col min="1286" max="1286" width="13.42578125" style="30" customWidth="1"/>
    <col min="1287" max="1287" width="15.140625" style="30" customWidth="1"/>
    <col min="1288" max="1288" width="15.5703125" style="30" customWidth="1"/>
    <col min="1289" max="1289" width="8.140625" style="30" customWidth="1"/>
    <col min="1290" max="1290" width="4.140625" style="30" customWidth="1"/>
    <col min="1291" max="1537" width="11.42578125" style="30" customWidth="1"/>
    <col min="1538" max="1538" width="44.85546875" style="30" customWidth="1"/>
    <col min="1539" max="1539" width="15.5703125" style="30" customWidth="1"/>
    <col min="1540" max="1540" width="20.85546875" style="30" customWidth="1"/>
    <col min="1541" max="1541" width="17.7109375" style="30" customWidth="1"/>
    <col min="1542" max="1542" width="13.42578125" style="30" customWidth="1"/>
    <col min="1543" max="1543" width="15.140625" style="30" customWidth="1"/>
    <col min="1544" max="1544" width="15.5703125" style="30" customWidth="1"/>
    <col min="1545" max="1545" width="8.140625" style="30" customWidth="1"/>
    <col min="1546" max="1546" width="4.140625" style="30" customWidth="1"/>
    <col min="1547" max="1793" width="11.42578125" style="30" customWidth="1"/>
    <col min="1794" max="1794" width="44.85546875" style="30" customWidth="1"/>
    <col min="1795" max="1795" width="15.5703125" style="30" customWidth="1"/>
    <col min="1796" max="1796" width="20.85546875" style="30" customWidth="1"/>
    <col min="1797" max="1797" width="17.7109375" style="30" customWidth="1"/>
    <col min="1798" max="1798" width="13.42578125" style="30" customWidth="1"/>
    <col min="1799" max="1799" width="15.140625" style="30" customWidth="1"/>
    <col min="1800" max="1800" width="15.5703125" style="30" customWidth="1"/>
    <col min="1801" max="1801" width="8.140625" style="30" customWidth="1"/>
    <col min="1802" max="1802" width="4.140625" style="30" customWidth="1"/>
    <col min="1803" max="2048" width="11.42578125" style="30" hidden="1"/>
    <col min="2049" max="2049" width="11.42578125" style="30" customWidth="1"/>
    <col min="2050" max="2050" width="44.85546875" style="30" customWidth="1"/>
    <col min="2051" max="2051" width="15.5703125" style="30" customWidth="1"/>
    <col min="2052" max="2052" width="20.85546875" style="30" customWidth="1"/>
    <col min="2053" max="2053" width="17.7109375" style="30" customWidth="1"/>
    <col min="2054" max="2054" width="13.42578125" style="30" customWidth="1"/>
    <col min="2055" max="2055" width="15.140625" style="30" customWidth="1"/>
    <col min="2056" max="2056" width="15.5703125" style="30" customWidth="1"/>
    <col min="2057" max="2057" width="8.140625" style="30" customWidth="1"/>
    <col min="2058" max="2058" width="4.140625" style="30" customWidth="1"/>
    <col min="2059" max="2305" width="11.42578125" style="30" customWidth="1"/>
    <col min="2306" max="2306" width="44.85546875" style="30" customWidth="1"/>
    <col min="2307" max="2307" width="15.5703125" style="30" customWidth="1"/>
    <col min="2308" max="2308" width="20.85546875" style="30" customWidth="1"/>
    <col min="2309" max="2309" width="17.7109375" style="30" customWidth="1"/>
    <col min="2310" max="2310" width="13.42578125" style="30" customWidth="1"/>
    <col min="2311" max="2311" width="15.140625" style="30" customWidth="1"/>
    <col min="2312" max="2312" width="15.5703125" style="30" customWidth="1"/>
    <col min="2313" max="2313" width="8.140625" style="30" customWidth="1"/>
    <col min="2314" max="2314" width="4.140625" style="30" customWidth="1"/>
    <col min="2315" max="2561" width="11.42578125" style="30" customWidth="1"/>
    <col min="2562" max="2562" width="44.85546875" style="30" customWidth="1"/>
    <col min="2563" max="2563" width="15.5703125" style="30" customWidth="1"/>
    <col min="2564" max="2564" width="20.85546875" style="30" customWidth="1"/>
    <col min="2565" max="2565" width="17.7109375" style="30" customWidth="1"/>
    <col min="2566" max="2566" width="13.42578125" style="30" customWidth="1"/>
    <col min="2567" max="2567" width="15.140625" style="30" customWidth="1"/>
    <col min="2568" max="2568" width="15.5703125" style="30" customWidth="1"/>
    <col min="2569" max="2569" width="8.140625" style="30" customWidth="1"/>
    <col min="2570" max="2570" width="4.140625" style="30" customWidth="1"/>
    <col min="2571" max="2817" width="11.42578125" style="30" customWidth="1"/>
    <col min="2818" max="2818" width="44.85546875" style="30" customWidth="1"/>
    <col min="2819" max="2819" width="15.5703125" style="30" customWidth="1"/>
    <col min="2820" max="2820" width="20.85546875" style="30" customWidth="1"/>
    <col min="2821" max="2821" width="17.7109375" style="30" customWidth="1"/>
    <col min="2822" max="2822" width="13.42578125" style="30" customWidth="1"/>
    <col min="2823" max="2823" width="15.140625" style="30" customWidth="1"/>
    <col min="2824" max="2824" width="15.5703125" style="30" customWidth="1"/>
    <col min="2825" max="2825" width="8.140625" style="30" customWidth="1"/>
    <col min="2826" max="2826" width="4.140625" style="30" customWidth="1"/>
    <col min="2827" max="3072" width="11.42578125" style="30" hidden="1"/>
    <col min="3073" max="3073" width="11.42578125" style="30" customWidth="1"/>
    <col min="3074" max="3074" width="44.85546875" style="30" customWidth="1"/>
    <col min="3075" max="3075" width="15.5703125" style="30" customWidth="1"/>
    <col min="3076" max="3076" width="20.85546875" style="30" customWidth="1"/>
    <col min="3077" max="3077" width="17.7109375" style="30" customWidth="1"/>
    <col min="3078" max="3078" width="13.42578125" style="30" customWidth="1"/>
    <col min="3079" max="3079" width="15.140625" style="30" customWidth="1"/>
    <col min="3080" max="3080" width="15.5703125" style="30" customWidth="1"/>
    <col min="3081" max="3081" width="8.140625" style="30" customWidth="1"/>
    <col min="3082" max="3082" width="4.140625" style="30" customWidth="1"/>
    <col min="3083" max="3329" width="11.42578125" style="30" customWidth="1"/>
    <col min="3330" max="3330" width="44.85546875" style="30" customWidth="1"/>
    <col min="3331" max="3331" width="15.5703125" style="30" customWidth="1"/>
    <col min="3332" max="3332" width="20.85546875" style="30" customWidth="1"/>
    <col min="3333" max="3333" width="17.7109375" style="30" customWidth="1"/>
    <col min="3334" max="3334" width="13.42578125" style="30" customWidth="1"/>
    <col min="3335" max="3335" width="15.140625" style="30" customWidth="1"/>
    <col min="3336" max="3336" width="15.5703125" style="30" customWidth="1"/>
    <col min="3337" max="3337" width="8.140625" style="30" customWidth="1"/>
    <col min="3338" max="3338" width="4.140625" style="30" customWidth="1"/>
    <col min="3339" max="3585" width="11.42578125" style="30" customWidth="1"/>
    <col min="3586" max="3586" width="44.85546875" style="30" customWidth="1"/>
    <col min="3587" max="3587" width="15.5703125" style="30" customWidth="1"/>
    <col min="3588" max="3588" width="20.85546875" style="30" customWidth="1"/>
    <col min="3589" max="3589" width="17.7109375" style="30" customWidth="1"/>
    <col min="3590" max="3590" width="13.42578125" style="30" customWidth="1"/>
    <col min="3591" max="3591" width="15.140625" style="30" customWidth="1"/>
    <col min="3592" max="3592" width="15.5703125" style="30" customWidth="1"/>
    <col min="3593" max="3593" width="8.140625" style="30" customWidth="1"/>
    <col min="3594" max="3594" width="4.140625" style="30" customWidth="1"/>
    <col min="3595" max="3841" width="11.42578125" style="30" customWidth="1"/>
    <col min="3842" max="3842" width="44.85546875" style="30" customWidth="1"/>
    <col min="3843" max="3843" width="15.5703125" style="30" customWidth="1"/>
    <col min="3844" max="3844" width="20.85546875" style="30" customWidth="1"/>
    <col min="3845" max="3845" width="17.7109375" style="30" customWidth="1"/>
    <col min="3846" max="3846" width="13.42578125" style="30" customWidth="1"/>
    <col min="3847" max="3847" width="15.140625" style="30" customWidth="1"/>
    <col min="3848" max="3848" width="15.5703125" style="30" customWidth="1"/>
    <col min="3849" max="3849" width="8.140625" style="30" customWidth="1"/>
    <col min="3850" max="3850" width="4.140625" style="30" customWidth="1"/>
    <col min="3851" max="4096" width="11.42578125" style="30" hidden="1"/>
    <col min="4097" max="4097" width="11.42578125" style="30" customWidth="1"/>
    <col min="4098" max="4098" width="44.85546875" style="30" customWidth="1"/>
    <col min="4099" max="4099" width="15.5703125" style="30" customWidth="1"/>
    <col min="4100" max="4100" width="20.85546875" style="30" customWidth="1"/>
    <col min="4101" max="4101" width="17.7109375" style="30" customWidth="1"/>
    <col min="4102" max="4102" width="13.42578125" style="30" customWidth="1"/>
    <col min="4103" max="4103" width="15.140625" style="30" customWidth="1"/>
    <col min="4104" max="4104" width="15.5703125" style="30" customWidth="1"/>
    <col min="4105" max="4105" width="8.140625" style="30" customWidth="1"/>
    <col min="4106" max="4106" width="4.140625" style="30" customWidth="1"/>
    <col min="4107" max="4353" width="11.42578125" style="30" customWidth="1"/>
    <col min="4354" max="4354" width="44.85546875" style="30" customWidth="1"/>
    <col min="4355" max="4355" width="15.5703125" style="30" customWidth="1"/>
    <col min="4356" max="4356" width="20.85546875" style="30" customWidth="1"/>
    <col min="4357" max="4357" width="17.7109375" style="30" customWidth="1"/>
    <col min="4358" max="4358" width="13.42578125" style="30" customWidth="1"/>
    <col min="4359" max="4359" width="15.140625" style="30" customWidth="1"/>
    <col min="4360" max="4360" width="15.5703125" style="30" customWidth="1"/>
    <col min="4361" max="4361" width="8.140625" style="30" customWidth="1"/>
    <col min="4362" max="4362" width="4.140625" style="30" customWidth="1"/>
    <col min="4363" max="4609" width="11.42578125" style="30" customWidth="1"/>
    <col min="4610" max="4610" width="44.85546875" style="30" customWidth="1"/>
    <col min="4611" max="4611" width="15.5703125" style="30" customWidth="1"/>
    <col min="4612" max="4612" width="20.85546875" style="30" customWidth="1"/>
    <col min="4613" max="4613" width="17.7109375" style="30" customWidth="1"/>
    <col min="4614" max="4614" width="13.42578125" style="30" customWidth="1"/>
    <col min="4615" max="4615" width="15.140625" style="30" customWidth="1"/>
    <col min="4616" max="4616" width="15.5703125" style="30" customWidth="1"/>
    <col min="4617" max="4617" width="8.140625" style="30" customWidth="1"/>
    <col min="4618" max="4618" width="4.140625" style="30" customWidth="1"/>
    <col min="4619" max="4865" width="11.42578125" style="30" customWidth="1"/>
    <col min="4866" max="4866" width="44.85546875" style="30" customWidth="1"/>
    <col min="4867" max="4867" width="15.5703125" style="30" customWidth="1"/>
    <col min="4868" max="4868" width="20.85546875" style="30" customWidth="1"/>
    <col min="4869" max="4869" width="17.7109375" style="30" customWidth="1"/>
    <col min="4870" max="4870" width="13.42578125" style="30" customWidth="1"/>
    <col min="4871" max="4871" width="15.140625" style="30" customWidth="1"/>
    <col min="4872" max="4872" width="15.5703125" style="30" customWidth="1"/>
    <col min="4873" max="4873" width="8.140625" style="30" customWidth="1"/>
    <col min="4874" max="4874" width="4.140625" style="30" customWidth="1"/>
    <col min="4875" max="5120" width="11.42578125" style="30" hidden="1"/>
    <col min="5121" max="5121" width="11.42578125" style="30" customWidth="1"/>
    <col min="5122" max="5122" width="44.85546875" style="30" customWidth="1"/>
    <col min="5123" max="5123" width="15.5703125" style="30" customWidth="1"/>
    <col min="5124" max="5124" width="20.85546875" style="30" customWidth="1"/>
    <col min="5125" max="5125" width="17.7109375" style="30" customWidth="1"/>
    <col min="5126" max="5126" width="13.42578125" style="30" customWidth="1"/>
    <col min="5127" max="5127" width="15.140625" style="30" customWidth="1"/>
    <col min="5128" max="5128" width="15.5703125" style="30" customWidth="1"/>
    <col min="5129" max="5129" width="8.140625" style="30" customWidth="1"/>
    <col min="5130" max="5130" width="4.140625" style="30" customWidth="1"/>
    <col min="5131" max="5377" width="11.42578125" style="30" customWidth="1"/>
    <col min="5378" max="5378" width="44.85546875" style="30" customWidth="1"/>
    <col min="5379" max="5379" width="15.5703125" style="30" customWidth="1"/>
    <col min="5380" max="5380" width="20.85546875" style="30" customWidth="1"/>
    <col min="5381" max="5381" width="17.7109375" style="30" customWidth="1"/>
    <col min="5382" max="5382" width="13.42578125" style="30" customWidth="1"/>
    <col min="5383" max="5383" width="15.140625" style="30" customWidth="1"/>
    <col min="5384" max="5384" width="15.5703125" style="30" customWidth="1"/>
    <col min="5385" max="5385" width="8.140625" style="30" customWidth="1"/>
    <col min="5386" max="5386" width="4.140625" style="30" customWidth="1"/>
    <col min="5387" max="5633" width="11.42578125" style="30" customWidth="1"/>
    <col min="5634" max="5634" width="44.85546875" style="30" customWidth="1"/>
    <col min="5635" max="5635" width="15.5703125" style="30" customWidth="1"/>
    <col min="5636" max="5636" width="20.85546875" style="30" customWidth="1"/>
    <col min="5637" max="5637" width="17.7109375" style="30" customWidth="1"/>
    <col min="5638" max="5638" width="13.42578125" style="30" customWidth="1"/>
    <col min="5639" max="5639" width="15.140625" style="30" customWidth="1"/>
    <col min="5640" max="5640" width="15.5703125" style="30" customWidth="1"/>
    <col min="5641" max="5641" width="8.140625" style="30" customWidth="1"/>
    <col min="5642" max="5642" width="4.140625" style="30" customWidth="1"/>
    <col min="5643" max="5889" width="11.42578125" style="30" customWidth="1"/>
    <col min="5890" max="5890" width="44.85546875" style="30" customWidth="1"/>
    <col min="5891" max="5891" width="15.5703125" style="30" customWidth="1"/>
    <col min="5892" max="5892" width="20.85546875" style="30" customWidth="1"/>
    <col min="5893" max="5893" width="17.7109375" style="30" customWidth="1"/>
    <col min="5894" max="5894" width="13.42578125" style="30" customWidth="1"/>
    <col min="5895" max="5895" width="15.140625" style="30" customWidth="1"/>
    <col min="5896" max="5896" width="15.5703125" style="30" customWidth="1"/>
    <col min="5897" max="5897" width="8.140625" style="30" customWidth="1"/>
    <col min="5898" max="5898" width="4.140625" style="30" customWidth="1"/>
    <col min="5899" max="6144" width="11.42578125" style="30" hidden="1"/>
    <col min="6145" max="6145" width="11.42578125" style="30" customWidth="1"/>
    <col min="6146" max="6146" width="44.85546875" style="30" customWidth="1"/>
    <col min="6147" max="6147" width="15.5703125" style="30" customWidth="1"/>
    <col min="6148" max="6148" width="20.85546875" style="30" customWidth="1"/>
    <col min="6149" max="6149" width="17.7109375" style="30" customWidth="1"/>
    <col min="6150" max="6150" width="13.42578125" style="30" customWidth="1"/>
    <col min="6151" max="6151" width="15.140625" style="30" customWidth="1"/>
    <col min="6152" max="6152" width="15.5703125" style="30" customWidth="1"/>
    <col min="6153" max="6153" width="8.140625" style="30" customWidth="1"/>
    <col min="6154" max="6154" width="4.140625" style="30" customWidth="1"/>
    <col min="6155" max="6401" width="11.42578125" style="30" customWidth="1"/>
    <col min="6402" max="6402" width="44.85546875" style="30" customWidth="1"/>
    <col min="6403" max="6403" width="15.5703125" style="30" customWidth="1"/>
    <col min="6404" max="6404" width="20.85546875" style="30" customWidth="1"/>
    <col min="6405" max="6405" width="17.7109375" style="30" customWidth="1"/>
    <col min="6406" max="6406" width="13.42578125" style="30" customWidth="1"/>
    <col min="6407" max="6407" width="15.140625" style="30" customWidth="1"/>
    <col min="6408" max="6408" width="15.5703125" style="30" customWidth="1"/>
    <col min="6409" max="6409" width="8.140625" style="30" customWidth="1"/>
    <col min="6410" max="6410" width="4.140625" style="30" customWidth="1"/>
    <col min="6411" max="6657" width="11.42578125" style="30" customWidth="1"/>
    <col min="6658" max="6658" width="44.85546875" style="30" customWidth="1"/>
    <col min="6659" max="6659" width="15.5703125" style="30" customWidth="1"/>
    <col min="6660" max="6660" width="20.85546875" style="30" customWidth="1"/>
    <col min="6661" max="6661" width="17.7109375" style="30" customWidth="1"/>
    <col min="6662" max="6662" width="13.42578125" style="30" customWidth="1"/>
    <col min="6663" max="6663" width="15.140625" style="30" customWidth="1"/>
    <col min="6664" max="6664" width="15.5703125" style="30" customWidth="1"/>
    <col min="6665" max="6665" width="8.140625" style="30" customWidth="1"/>
    <col min="6666" max="6666" width="4.140625" style="30" customWidth="1"/>
    <col min="6667" max="6913" width="11.42578125" style="30" customWidth="1"/>
    <col min="6914" max="6914" width="44.85546875" style="30" customWidth="1"/>
    <col min="6915" max="6915" width="15.5703125" style="30" customWidth="1"/>
    <col min="6916" max="6916" width="20.85546875" style="30" customWidth="1"/>
    <col min="6917" max="6917" width="17.7109375" style="30" customWidth="1"/>
    <col min="6918" max="6918" width="13.42578125" style="30" customWidth="1"/>
    <col min="6919" max="6919" width="15.140625" style="30" customWidth="1"/>
    <col min="6920" max="6920" width="15.5703125" style="30" customWidth="1"/>
    <col min="6921" max="6921" width="8.140625" style="30" customWidth="1"/>
    <col min="6922" max="6922" width="4.140625" style="30" customWidth="1"/>
    <col min="6923" max="7168" width="11.42578125" style="30" hidden="1"/>
    <col min="7169" max="7169" width="11.42578125" style="30" customWidth="1"/>
    <col min="7170" max="7170" width="44.85546875" style="30" customWidth="1"/>
    <col min="7171" max="7171" width="15.5703125" style="30" customWidth="1"/>
    <col min="7172" max="7172" width="20.85546875" style="30" customWidth="1"/>
    <col min="7173" max="7173" width="17.7109375" style="30" customWidth="1"/>
    <col min="7174" max="7174" width="13.42578125" style="30" customWidth="1"/>
    <col min="7175" max="7175" width="15.140625" style="30" customWidth="1"/>
    <col min="7176" max="7176" width="15.5703125" style="30" customWidth="1"/>
    <col min="7177" max="7177" width="8.140625" style="30" customWidth="1"/>
    <col min="7178" max="7178" width="4.140625" style="30" customWidth="1"/>
    <col min="7179" max="7425" width="11.42578125" style="30" customWidth="1"/>
    <col min="7426" max="7426" width="44.85546875" style="30" customWidth="1"/>
    <col min="7427" max="7427" width="15.5703125" style="30" customWidth="1"/>
    <col min="7428" max="7428" width="20.85546875" style="30" customWidth="1"/>
    <col min="7429" max="7429" width="17.7109375" style="30" customWidth="1"/>
    <col min="7430" max="7430" width="13.42578125" style="30" customWidth="1"/>
    <col min="7431" max="7431" width="15.140625" style="30" customWidth="1"/>
    <col min="7432" max="7432" width="15.5703125" style="30" customWidth="1"/>
    <col min="7433" max="7433" width="8.140625" style="30" customWidth="1"/>
    <col min="7434" max="7434" width="4.140625" style="30" customWidth="1"/>
    <col min="7435" max="7681" width="11.42578125" style="30" customWidth="1"/>
    <col min="7682" max="7682" width="44.85546875" style="30" customWidth="1"/>
    <col min="7683" max="7683" width="15.5703125" style="30" customWidth="1"/>
    <col min="7684" max="7684" width="20.85546875" style="30" customWidth="1"/>
    <col min="7685" max="7685" width="17.7109375" style="30" customWidth="1"/>
    <col min="7686" max="7686" width="13.42578125" style="30" customWidth="1"/>
    <col min="7687" max="7687" width="15.140625" style="30" customWidth="1"/>
    <col min="7688" max="7688" width="15.5703125" style="30" customWidth="1"/>
    <col min="7689" max="7689" width="8.140625" style="30" customWidth="1"/>
    <col min="7690" max="7690" width="4.140625" style="30" customWidth="1"/>
    <col min="7691" max="7937" width="11.42578125" style="30" customWidth="1"/>
    <col min="7938" max="7938" width="44.85546875" style="30" customWidth="1"/>
    <col min="7939" max="7939" width="15.5703125" style="30" customWidth="1"/>
    <col min="7940" max="7940" width="20.85546875" style="30" customWidth="1"/>
    <col min="7941" max="7941" width="17.7109375" style="30" customWidth="1"/>
    <col min="7942" max="7942" width="13.42578125" style="30" customWidth="1"/>
    <col min="7943" max="7943" width="15.140625" style="30" customWidth="1"/>
    <col min="7944" max="7944" width="15.5703125" style="30" customWidth="1"/>
    <col min="7945" max="7945" width="8.140625" style="30" customWidth="1"/>
    <col min="7946" max="7946" width="4.140625" style="30" customWidth="1"/>
    <col min="7947" max="8192" width="11.42578125" style="30" hidden="1"/>
    <col min="8193" max="8193" width="11.42578125" style="30" customWidth="1"/>
    <col min="8194" max="8194" width="44.85546875" style="30" customWidth="1"/>
    <col min="8195" max="8195" width="15.5703125" style="30" customWidth="1"/>
    <col min="8196" max="8196" width="20.85546875" style="30" customWidth="1"/>
    <col min="8197" max="8197" width="17.7109375" style="30" customWidth="1"/>
    <col min="8198" max="8198" width="13.42578125" style="30" customWidth="1"/>
    <col min="8199" max="8199" width="15.140625" style="30" customWidth="1"/>
    <col min="8200" max="8200" width="15.5703125" style="30" customWidth="1"/>
    <col min="8201" max="8201" width="8.140625" style="30" customWidth="1"/>
    <col min="8202" max="8202" width="4.140625" style="30" customWidth="1"/>
    <col min="8203" max="8449" width="11.42578125" style="30" customWidth="1"/>
    <col min="8450" max="8450" width="44.85546875" style="30" customWidth="1"/>
    <col min="8451" max="8451" width="15.5703125" style="30" customWidth="1"/>
    <col min="8452" max="8452" width="20.85546875" style="30" customWidth="1"/>
    <col min="8453" max="8453" width="17.7109375" style="30" customWidth="1"/>
    <col min="8454" max="8454" width="13.42578125" style="30" customWidth="1"/>
    <col min="8455" max="8455" width="15.140625" style="30" customWidth="1"/>
    <col min="8456" max="8456" width="15.5703125" style="30" customWidth="1"/>
    <col min="8457" max="8457" width="8.140625" style="30" customWidth="1"/>
    <col min="8458" max="8458" width="4.140625" style="30" customWidth="1"/>
    <col min="8459" max="8705" width="11.42578125" style="30" customWidth="1"/>
    <col min="8706" max="8706" width="44.85546875" style="30" customWidth="1"/>
    <col min="8707" max="8707" width="15.5703125" style="30" customWidth="1"/>
    <col min="8708" max="8708" width="20.85546875" style="30" customWidth="1"/>
    <col min="8709" max="8709" width="17.7109375" style="30" customWidth="1"/>
    <col min="8710" max="8710" width="13.42578125" style="30" customWidth="1"/>
    <col min="8711" max="8711" width="15.140625" style="30" customWidth="1"/>
    <col min="8712" max="8712" width="15.5703125" style="30" customWidth="1"/>
    <col min="8713" max="8713" width="8.140625" style="30" customWidth="1"/>
    <col min="8714" max="8714" width="4.140625" style="30" customWidth="1"/>
    <col min="8715" max="8961" width="11.42578125" style="30" customWidth="1"/>
    <col min="8962" max="8962" width="44.85546875" style="30" customWidth="1"/>
    <col min="8963" max="8963" width="15.5703125" style="30" customWidth="1"/>
    <col min="8964" max="8964" width="20.85546875" style="30" customWidth="1"/>
    <col min="8965" max="8965" width="17.7109375" style="30" customWidth="1"/>
    <col min="8966" max="8966" width="13.42578125" style="30" customWidth="1"/>
    <col min="8967" max="8967" width="15.140625" style="30" customWidth="1"/>
    <col min="8968" max="8968" width="15.5703125" style="30" customWidth="1"/>
    <col min="8969" max="8969" width="8.140625" style="30" customWidth="1"/>
    <col min="8970" max="8970" width="4.140625" style="30" customWidth="1"/>
    <col min="8971" max="9216" width="11.42578125" style="30" hidden="1"/>
    <col min="9217" max="9217" width="11.42578125" style="30" customWidth="1"/>
    <col min="9218" max="9218" width="44.85546875" style="30" customWidth="1"/>
    <col min="9219" max="9219" width="15.5703125" style="30" customWidth="1"/>
    <col min="9220" max="9220" width="20.85546875" style="30" customWidth="1"/>
    <col min="9221" max="9221" width="17.7109375" style="30" customWidth="1"/>
    <col min="9222" max="9222" width="13.42578125" style="30" customWidth="1"/>
    <col min="9223" max="9223" width="15.140625" style="30" customWidth="1"/>
    <col min="9224" max="9224" width="15.5703125" style="30" customWidth="1"/>
    <col min="9225" max="9225" width="8.140625" style="30" customWidth="1"/>
    <col min="9226" max="9226" width="4.140625" style="30" customWidth="1"/>
    <col min="9227" max="9473" width="11.42578125" style="30" customWidth="1"/>
    <col min="9474" max="9474" width="44.85546875" style="30" customWidth="1"/>
    <col min="9475" max="9475" width="15.5703125" style="30" customWidth="1"/>
    <col min="9476" max="9476" width="20.85546875" style="30" customWidth="1"/>
    <col min="9477" max="9477" width="17.7109375" style="30" customWidth="1"/>
    <col min="9478" max="9478" width="13.42578125" style="30" customWidth="1"/>
    <col min="9479" max="9479" width="15.140625" style="30" customWidth="1"/>
    <col min="9480" max="9480" width="15.5703125" style="30" customWidth="1"/>
    <col min="9481" max="9481" width="8.140625" style="30" customWidth="1"/>
    <col min="9482" max="9482" width="4.140625" style="30" customWidth="1"/>
    <col min="9483" max="9729" width="11.42578125" style="30" customWidth="1"/>
    <col min="9730" max="9730" width="44.85546875" style="30" customWidth="1"/>
    <col min="9731" max="9731" width="15.5703125" style="30" customWidth="1"/>
    <col min="9732" max="9732" width="20.85546875" style="30" customWidth="1"/>
    <col min="9733" max="9733" width="17.7109375" style="30" customWidth="1"/>
    <col min="9734" max="9734" width="13.42578125" style="30" customWidth="1"/>
    <col min="9735" max="9735" width="15.140625" style="30" customWidth="1"/>
    <col min="9736" max="9736" width="15.5703125" style="30" customWidth="1"/>
    <col min="9737" max="9737" width="8.140625" style="30" customWidth="1"/>
    <col min="9738" max="9738" width="4.140625" style="30" customWidth="1"/>
    <col min="9739" max="9985" width="11.42578125" style="30" customWidth="1"/>
    <col min="9986" max="9986" width="44.85546875" style="30" customWidth="1"/>
    <col min="9987" max="9987" width="15.5703125" style="30" customWidth="1"/>
    <col min="9988" max="9988" width="20.85546875" style="30" customWidth="1"/>
    <col min="9989" max="9989" width="17.7109375" style="30" customWidth="1"/>
    <col min="9990" max="9990" width="13.42578125" style="30" customWidth="1"/>
    <col min="9991" max="9991" width="15.140625" style="30" customWidth="1"/>
    <col min="9992" max="9992" width="15.5703125" style="30" customWidth="1"/>
    <col min="9993" max="9993" width="8.140625" style="30" customWidth="1"/>
    <col min="9994" max="9994" width="4.140625" style="30" customWidth="1"/>
    <col min="9995" max="10240" width="11.42578125" style="30" hidden="1"/>
    <col min="10241" max="10241" width="11.42578125" style="30" customWidth="1"/>
    <col min="10242" max="10242" width="44.85546875" style="30" customWidth="1"/>
    <col min="10243" max="10243" width="15.5703125" style="30" customWidth="1"/>
    <col min="10244" max="10244" width="20.85546875" style="30" customWidth="1"/>
    <col min="10245" max="10245" width="17.7109375" style="30" customWidth="1"/>
    <col min="10246" max="10246" width="13.42578125" style="30" customWidth="1"/>
    <col min="10247" max="10247" width="15.140625" style="30" customWidth="1"/>
    <col min="10248" max="10248" width="15.5703125" style="30" customWidth="1"/>
    <col min="10249" max="10249" width="8.140625" style="30" customWidth="1"/>
    <col min="10250" max="10250" width="4.140625" style="30" customWidth="1"/>
    <col min="10251" max="10497" width="11.42578125" style="30" customWidth="1"/>
    <col min="10498" max="10498" width="44.85546875" style="30" customWidth="1"/>
    <col min="10499" max="10499" width="15.5703125" style="30" customWidth="1"/>
    <col min="10500" max="10500" width="20.85546875" style="30" customWidth="1"/>
    <col min="10501" max="10501" width="17.7109375" style="30" customWidth="1"/>
    <col min="10502" max="10502" width="13.42578125" style="30" customWidth="1"/>
    <col min="10503" max="10503" width="15.140625" style="30" customWidth="1"/>
    <col min="10504" max="10504" width="15.5703125" style="30" customWidth="1"/>
    <col min="10505" max="10505" width="8.140625" style="30" customWidth="1"/>
    <col min="10506" max="10506" width="4.140625" style="30" customWidth="1"/>
    <col min="10507" max="10753" width="11.42578125" style="30" customWidth="1"/>
    <col min="10754" max="10754" width="44.85546875" style="30" customWidth="1"/>
    <col min="10755" max="10755" width="15.5703125" style="30" customWidth="1"/>
    <col min="10756" max="10756" width="20.85546875" style="30" customWidth="1"/>
    <col min="10757" max="10757" width="17.7109375" style="30" customWidth="1"/>
    <col min="10758" max="10758" width="13.42578125" style="30" customWidth="1"/>
    <col min="10759" max="10759" width="15.140625" style="30" customWidth="1"/>
    <col min="10760" max="10760" width="15.5703125" style="30" customWidth="1"/>
    <col min="10761" max="10761" width="8.140625" style="30" customWidth="1"/>
    <col min="10762" max="10762" width="4.140625" style="30" customWidth="1"/>
    <col min="10763" max="11009" width="11.42578125" style="30" customWidth="1"/>
    <col min="11010" max="11010" width="44.85546875" style="30" customWidth="1"/>
    <col min="11011" max="11011" width="15.5703125" style="30" customWidth="1"/>
    <col min="11012" max="11012" width="20.85546875" style="30" customWidth="1"/>
    <col min="11013" max="11013" width="17.7109375" style="30" customWidth="1"/>
    <col min="11014" max="11014" width="13.42578125" style="30" customWidth="1"/>
    <col min="11015" max="11015" width="15.140625" style="30" customWidth="1"/>
    <col min="11016" max="11016" width="15.5703125" style="30" customWidth="1"/>
    <col min="11017" max="11017" width="8.140625" style="30" customWidth="1"/>
    <col min="11018" max="11018" width="4.140625" style="30" customWidth="1"/>
    <col min="11019" max="11264" width="11.42578125" style="30" hidden="1"/>
    <col min="11265" max="11265" width="11.42578125" style="30" customWidth="1"/>
    <col min="11266" max="11266" width="44.85546875" style="30" customWidth="1"/>
    <col min="11267" max="11267" width="15.5703125" style="30" customWidth="1"/>
    <col min="11268" max="11268" width="20.85546875" style="30" customWidth="1"/>
    <col min="11269" max="11269" width="17.7109375" style="30" customWidth="1"/>
    <col min="11270" max="11270" width="13.42578125" style="30" customWidth="1"/>
    <col min="11271" max="11271" width="15.140625" style="30" customWidth="1"/>
    <col min="11272" max="11272" width="15.5703125" style="30" customWidth="1"/>
    <col min="11273" max="11273" width="8.140625" style="30" customWidth="1"/>
    <col min="11274" max="11274" width="4.140625" style="30" customWidth="1"/>
    <col min="11275" max="11521" width="11.42578125" style="30" customWidth="1"/>
    <col min="11522" max="11522" width="44.85546875" style="30" customWidth="1"/>
    <col min="11523" max="11523" width="15.5703125" style="30" customWidth="1"/>
    <col min="11524" max="11524" width="20.85546875" style="30" customWidth="1"/>
    <col min="11525" max="11525" width="17.7109375" style="30" customWidth="1"/>
    <col min="11526" max="11526" width="13.42578125" style="30" customWidth="1"/>
    <col min="11527" max="11527" width="15.140625" style="30" customWidth="1"/>
    <col min="11528" max="11528" width="15.5703125" style="30" customWidth="1"/>
    <col min="11529" max="11529" width="8.140625" style="30" customWidth="1"/>
    <col min="11530" max="11530" width="4.140625" style="30" customWidth="1"/>
    <col min="11531" max="11777" width="11.42578125" style="30" customWidth="1"/>
    <col min="11778" max="11778" width="44.85546875" style="30" customWidth="1"/>
    <col min="11779" max="11779" width="15.5703125" style="30" customWidth="1"/>
    <col min="11780" max="11780" width="20.85546875" style="30" customWidth="1"/>
    <col min="11781" max="11781" width="17.7109375" style="30" customWidth="1"/>
    <col min="11782" max="11782" width="13.42578125" style="30" customWidth="1"/>
    <col min="11783" max="11783" width="15.140625" style="30" customWidth="1"/>
    <col min="11784" max="11784" width="15.5703125" style="30" customWidth="1"/>
    <col min="11785" max="11785" width="8.140625" style="30" customWidth="1"/>
    <col min="11786" max="11786" width="4.140625" style="30" customWidth="1"/>
    <col min="11787" max="12033" width="11.42578125" style="30" customWidth="1"/>
    <col min="12034" max="12034" width="44.85546875" style="30" customWidth="1"/>
    <col min="12035" max="12035" width="15.5703125" style="30" customWidth="1"/>
    <col min="12036" max="12036" width="20.85546875" style="30" customWidth="1"/>
    <col min="12037" max="12037" width="17.7109375" style="30" customWidth="1"/>
    <col min="12038" max="12038" width="13.42578125" style="30" customWidth="1"/>
    <col min="12039" max="12039" width="15.140625" style="30" customWidth="1"/>
    <col min="12040" max="12040" width="15.5703125" style="30" customWidth="1"/>
    <col min="12041" max="12041" width="8.140625" style="30" customWidth="1"/>
    <col min="12042" max="12042" width="4.140625" style="30" customWidth="1"/>
    <col min="12043" max="12288" width="11.42578125" style="30" hidden="1"/>
    <col min="12289" max="12289" width="11.42578125" style="30" customWidth="1"/>
    <col min="12290" max="12290" width="44.85546875" style="30" customWidth="1"/>
    <col min="12291" max="12291" width="15.5703125" style="30" customWidth="1"/>
    <col min="12292" max="12292" width="20.85546875" style="30" customWidth="1"/>
    <col min="12293" max="12293" width="17.7109375" style="30" customWidth="1"/>
    <col min="12294" max="12294" width="13.42578125" style="30" customWidth="1"/>
    <col min="12295" max="12295" width="15.140625" style="30" customWidth="1"/>
    <col min="12296" max="12296" width="15.5703125" style="30" customWidth="1"/>
    <col min="12297" max="12297" width="8.140625" style="30" customWidth="1"/>
    <col min="12298" max="12298" width="4.140625" style="30" customWidth="1"/>
    <col min="12299" max="12545" width="11.42578125" style="30" customWidth="1"/>
    <col min="12546" max="12546" width="44.85546875" style="30" customWidth="1"/>
    <col min="12547" max="12547" width="15.5703125" style="30" customWidth="1"/>
    <col min="12548" max="12548" width="20.85546875" style="30" customWidth="1"/>
    <col min="12549" max="12549" width="17.7109375" style="30" customWidth="1"/>
    <col min="12550" max="12550" width="13.42578125" style="30" customWidth="1"/>
    <col min="12551" max="12551" width="15.140625" style="30" customWidth="1"/>
    <col min="12552" max="12552" width="15.5703125" style="30" customWidth="1"/>
    <col min="12553" max="12553" width="8.140625" style="30" customWidth="1"/>
    <col min="12554" max="12554" width="4.140625" style="30" customWidth="1"/>
    <col min="12555" max="12801" width="11.42578125" style="30" customWidth="1"/>
    <col min="12802" max="12802" width="44.85546875" style="30" customWidth="1"/>
    <col min="12803" max="12803" width="15.5703125" style="30" customWidth="1"/>
    <col min="12804" max="12804" width="20.85546875" style="30" customWidth="1"/>
    <col min="12805" max="12805" width="17.7109375" style="30" customWidth="1"/>
    <col min="12806" max="12806" width="13.42578125" style="30" customWidth="1"/>
    <col min="12807" max="12807" width="15.140625" style="30" customWidth="1"/>
    <col min="12808" max="12808" width="15.5703125" style="30" customWidth="1"/>
    <col min="12809" max="12809" width="8.140625" style="30" customWidth="1"/>
    <col min="12810" max="12810" width="4.140625" style="30" customWidth="1"/>
    <col min="12811" max="13057" width="11.42578125" style="30" customWidth="1"/>
    <col min="13058" max="13058" width="44.85546875" style="30" customWidth="1"/>
    <col min="13059" max="13059" width="15.5703125" style="30" customWidth="1"/>
    <col min="13060" max="13060" width="20.85546875" style="30" customWidth="1"/>
    <col min="13061" max="13061" width="17.7109375" style="30" customWidth="1"/>
    <col min="13062" max="13062" width="13.42578125" style="30" customWidth="1"/>
    <col min="13063" max="13063" width="15.140625" style="30" customWidth="1"/>
    <col min="13064" max="13064" width="15.5703125" style="30" customWidth="1"/>
    <col min="13065" max="13065" width="8.140625" style="30" customWidth="1"/>
    <col min="13066" max="13066" width="4.140625" style="30" customWidth="1"/>
    <col min="13067" max="13312" width="11.42578125" style="30" hidden="1"/>
    <col min="13313" max="13313" width="11.42578125" style="30" customWidth="1"/>
    <col min="13314" max="13314" width="44.85546875" style="30" customWidth="1"/>
    <col min="13315" max="13315" width="15.5703125" style="30" customWidth="1"/>
    <col min="13316" max="13316" width="20.85546875" style="30" customWidth="1"/>
    <col min="13317" max="13317" width="17.7109375" style="30" customWidth="1"/>
    <col min="13318" max="13318" width="13.42578125" style="30" customWidth="1"/>
    <col min="13319" max="13319" width="15.140625" style="30" customWidth="1"/>
    <col min="13320" max="13320" width="15.5703125" style="30" customWidth="1"/>
    <col min="13321" max="13321" width="8.140625" style="30" customWidth="1"/>
    <col min="13322" max="13322" width="4.140625" style="30" customWidth="1"/>
    <col min="13323" max="13569" width="11.42578125" style="30" customWidth="1"/>
    <col min="13570" max="13570" width="44.85546875" style="30" customWidth="1"/>
    <col min="13571" max="13571" width="15.5703125" style="30" customWidth="1"/>
    <col min="13572" max="13572" width="20.85546875" style="30" customWidth="1"/>
    <col min="13573" max="13573" width="17.7109375" style="30" customWidth="1"/>
    <col min="13574" max="13574" width="13.42578125" style="30" customWidth="1"/>
    <col min="13575" max="13575" width="15.140625" style="30" customWidth="1"/>
    <col min="13576" max="13576" width="15.5703125" style="30" customWidth="1"/>
    <col min="13577" max="13577" width="8.140625" style="30" customWidth="1"/>
    <col min="13578" max="13578" width="4.140625" style="30" customWidth="1"/>
    <col min="13579" max="13825" width="11.42578125" style="30" customWidth="1"/>
    <col min="13826" max="13826" width="44.85546875" style="30" customWidth="1"/>
    <col min="13827" max="13827" width="15.5703125" style="30" customWidth="1"/>
    <col min="13828" max="13828" width="20.85546875" style="30" customWidth="1"/>
    <col min="13829" max="13829" width="17.7109375" style="30" customWidth="1"/>
    <col min="13830" max="13830" width="13.42578125" style="30" customWidth="1"/>
    <col min="13831" max="13831" width="15.140625" style="30" customWidth="1"/>
    <col min="13832" max="13832" width="15.5703125" style="30" customWidth="1"/>
    <col min="13833" max="13833" width="8.140625" style="30" customWidth="1"/>
    <col min="13834" max="13834" width="4.140625" style="30" customWidth="1"/>
    <col min="13835" max="14081" width="11.42578125" style="30" customWidth="1"/>
    <col min="14082" max="14082" width="44.85546875" style="30" customWidth="1"/>
    <col min="14083" max="14083" width="15.5703125" style="30" customWidth="1"/>
    <col min="14084" max="14084" width="20.85546875" style="30" customWidth="1"/>
    <col min="14085" max="14085" width="17.7109375" style="30" customWidth="1"/>
    <col min="14086" max="14086" width="13.42578125" style="30" customWidth="1"/>
    <col min="14087" max="14087" width="15.140625" style="30" customWidth="1"/>
    <col min="14088" max="14088" width="15.5703125" style="30" customWidth="1"/>
    <col min="14089" max="14089" width="8.140625" style="30" customWidth="1"/>
    <col min="14090" max="14090" width="4.140625" style="30" customWidth="1"/>
    <col min="14091" max="14336" width="11.42578125" style="30" hidden="1"/>
    <col min="14337" max="14337" width="11.42578125" style="30" customWidth="1"/>
    <col min="14338" max="14338" width="44.85546875" style="30" customWidth="1"/>
    <col min="14339" max="14339" width="15.5703125" style="30" customWidth="1"/>
    <col min="14340" max="14340" width="20.85546875" style="30" customWidth="1"/>
    <col min="14341" max="14341" width="17.7109375" style="30" customWidth="1"/>
    <col min="14342" max="14342" width="13.42578125" style="30" customWidth="1"/>
    <col min="14343" max="14343" width="15.140625" style="30" customWidth="1"/>
    <col min="14344" max="14344" width="15.5703125" style="30" customWidth="1"/>
    <col min="14345" max="14345" width="8.140625" style="30" customWidth="1"/>
    <col min="14346" max="14346" width="4.140625" style="30" customWidth="1"/>
    <col min="14347" max="14593" width="11.42578125" style="30" customWidth="1"/>
    <col min="14594" max="14594" width="44.85546875" style="30" customWidth="1"/>
    <col min="14595" max="14595" width="15.5703125" style="30" customWidth="1"/>
    <col min="14596" max="14596" width="20.85546875" style="30" customWidth="1"/>
    <col min="14597" max="14597" width="17.7109375" style="30" customWidth="1"/>
    <col min="14598" max="14598" width="13.42578125" style="30" customWidth="1"/>
    <col min="14599" max="14599" width="15.140625" style="30" customWidth="1"/>
    <col min="14600" max="14600" width="15.5703125" style="30" customWidth="1"/>
    <col min="14601" max="14601" width="8.140625" style="30" customWidth="1"/>
    <col min="14602" max="14602" width="4.140625" style="30" customWidth="1"/>
    <col min="14603" max="14849" width="11.42578125" style="30" customWidth="1"/>
    <col min="14850" max="14850" width="44.85546875" style="30" customWidth="1"/>
    <col min="14851" max="14851" width="15.5703125" style="30" customWidth="1"/>
    <col min="14852" max="14852" width="20.85546875" style="30" customWidth="1"/>
    <col min="14853" max="14853" width="17.7109375" style="30" customWidth="1"/>
    <col min="14854" max="14854" width="13.42578125" style="30" customWidth="1"/>
    <col min="14855" max="14855" width="15.140625" style="30" customWidth="1"/>
    <col min="14856" max="14856" width="15.5703125" style="30" customWidth="1"/>
    <col min="14857" max="14857" width="8.140625" style="30" customWidth="1"/>
    <col min="14858" max="14858" width="4.140625" style="30" customWidth="1"/>
    <col min="14859" max="15105" width="11.42578125" style="30" customWidth="1"/>
    <col min="15106" max="15106" width="44.85546875" style="30" customWidth="1"/>
    <col min="15107" max="15107" width="15.5703125" style="30" customWidth="1"/>
    <col min="15108" max="15108" width="20.85546875" style="30" customWidth="1"/>
    <col min="15109" max="15109" width="17.7109375" style="30" customWidth="1"/>
    <col min="15110" max="15110" width="13.42578125" style="30" customWidth="1"/>
    <col min="15111" max="15111" width="15.140625" style="30" customWidth="1"/>
    <col min="15112" max="15112" width="15.5703125" style="30" customWidth="1"/>
    <col min="15113" max="15113" width="8.140625" style="30" customWidth="1"/>
    <col min="15114" max="15114" width="4.140625" style="30" customWidth="1"/>
    <col min="15115" max="15360" width="11.42578125" style="30" hidden="1"/>
    <col min="15361" max="15361" width="11.42578125" style="30" customWidth="1"/>
    <col min="15362" max="15362" width="44.85546875" style="30" customWidth="1"/>
    <col min="15363" max="15363" width="15.5703125" style="30" customWidth="1"/>
    <col min="15364" max="15364" width="20.85546875" style="30" customWidth="1"/>
    <col min="15365" max="15365" width="17.7109375" style="30" customWidth="1"/>
    <col min="15366" max="15366" width="13.42578125" style="30" customWidth="1"/>
    <col min="15367" max="15367" width="15.140625" style="30" customWidth="1"/>
    <col min="15368" max="15368" width="15.5703125" style="30" customWidth="1"/>
    <col min="15369" max="15369" width="8.140625" style="30" customWidth="1"/>
    <col min="15370" max="15370" width="4.140625" style="30" customWidth="1"/>
    <col min="15371" max="15617" width="11.42578125" style="30" customWidth="1"/>
    <col min="15618" max="15618" width="44.85546875" style="30" customWidth="1"/>
    <col min="15619" max="15619" width="15.5703125" style="30" customWidth="1"/>
    <col min="15620" max="15620" width="20.85546875" style="30" customWidth="1"/>
    <col min="15621" max="15621" width="17.7109375" style="30" customWidth="1"/>
    <col min="15622" max="15622" width="13.42578125" style="30" customWidth="1"/>
    <col min="15623" max="15623" width="15.140625" style="30" customWidth="1"/>
    <col min="15624" max="15624" width="15.5703125" style="30" customWidth="1"/>
    <col min="15625" max="15625" width="8.140625" style="30" customWidth="1"/>
    <col min="15626" max="15626" width="4.140625" style="30" customWidth="1"/>
    <col min="15627" max="15873" width="11.42578125" style="30" customWidth="1"/>
    <col min="15874" max="15874" width="44.85546875" style="30" customWidth="1"/>
    <col min="15875" max="15875" width="15.5703125" style="30" customWidth="1"/>
    <col min="15876" max="15876" width="20.85546875" style="30" customWidth="1"/>
    <col min="15877" max="15877" width="17.7109375" style="30" customWidth="1"/>
    <col min="15878" max="15878" width="13.42578125" style="30" customWidth="1"/>
    <col min="15879" max="15879" width="15.140625" style="30" customWidth="1"/>
    <col min="15880" max="15880" width="15.5703125" style="30" customWidth="1"/>
    <col min="15881" max="15881" width="8.140625" style="30" customWidth="1"/>
    <col min="15882" max="15882" width="4.140625" style="30" customWidth="1"/>
    <col min="15883" max="16129" width="11.42578125" style="30" customWidth="1"/>
    <col min="16130" max="16130" width="44.85546875" style="30" customWidth="1"/>
    <col min="16131" max="16131" width="15.5703125" style="30" customWidth="1"/>
    <col min="16132" max="16132" width="20.85546875" style="30" customWidth="1"/>
    <col min="16133" max="16133" width="17.7109375" style="30" customWidth="1"/>
    <col min="16134" max="16134" width="13.42578125" style="30" customWidth="1"/>
    <col min="16135" max="16135" width="15.140625" style="30" customWidth="1"/>
    <col min="16136" max="16136" width="15.5703125" style="30" customWidth="1"/>
    <col min="16137" max="16137" width="8.140625" style="30" customWidth="1"/>
    <col min="16138" max="16138" width="4.140625" style="30" customWidth="1"/>
    <col min="16139" max="16383" width="11.42578125" style="30" customWidth="1"/>
    <col min="16384" max="16384" width="17.5703125" style="30" customWidth="1"/>
  </cols>
  <sheetData>
    <row r="2" spans="1:19" ht="23.25" customHeight="1" x14ac:dyDescent="0.25">
      <c r="A2" s="313"/>
      <c r="B2" s="757" t="s">
        <v>49</v>
      </c>
      <c r="C2" s="738"/>
      <c r="D2" s="738"/>
      <c r="E2" s="738"/>
      <c r="F2" s="738"/>
      <c r="G2" s="738"/>
      <c r="H2" s="738"/>
      <c r="I2" s="738"/>
      <c r="J2" s="31"/>
      <c r="K2" s="31"/>
      <c r="L2" s="31"/>
      <c r="M2" s="31"/>
      <c r="N2" s="314"/>
      <c r="O2" s="315"/>
      <c r="P2" s="315"/>
    </row>
    <row r="3" spans="1:19" ht="18" customHeight="1" x14ac:dyDescent="0.25">
      <c r="A3" s="317"/>
      <c r="B3" s="758" t="s">
        <v>50</v>
      </c>
      <c r="C3" s="739"/>
      <c r="D3" s="739"/>
      <c r="E3" s="739"/>
      <c r="F3" s="739"/>
      <c r="G3" s="739"/>
      <c r="H3" s="739"/>
      <c r="I3" s="739"/>
      <c r="J3" s="32"/>
      <c r="K3" s="32"/>
      <c r="L3" s="32"/>
      <c r="M3" s="32"/>
      <c r="N3" s="318"/>
      <c r="O3" s="317"/>
      <c r="P3" s="317"/>
    </row>
    <row r="4" spans="1:19" ht="15.75" customHeight="1" x14ac:dyDescent="0.25">
      <c r="A4" s="319"/>
      <c r="B4" s="759" t="s">
        <v>51</v>
      </c>
      <c r="C4" s="740"/>
      <c r="D4" s="740"/>
      <c r="E4" s="740"/>
      <c r="F4" s="740"/>
      <c r="G4" s="740"/>
      <c r="H4" s="740"/>
      <c r="I4" s="740"/>
      <c r="J4" s="33"/>
      <c r="K4" s="33"/>
      <c r="L4" s="33"/>
      <c r="M4" s="33"/>
      <c r="N4" s="320"/>
      <c r="O4" s="321"/>
      <c r="P4" s="321"/>
    </row>
    <row r="5" spans="1:19" ht="15.75" customHeight="1" x14ac:dyDescent="0.25">
      <c r="A5" s="395"/>
      <c r="B5" s="395"/>
      <c r="C5" s="395"/>
      <c r="D5" s="395"/>
      <c r="E5" s="395"/>
      <c r="F5" s="395"/>
      <c r="G5" s="395"/>
      <c r="H5" s="395"/>
      <c r="I5" s="395"/>
      <c r="J5" s="321"/>
      <c r="K5" s="321"/>
      <c r="L5" s="321"/>
      <c r="M5" s="321"/>
      <c r="N5" s="321"/>
      <c r="O5" s="321"/>
      <c r="P5" s="321"/>
    </row>
    <row r="6" spans="1:19" ht="18.75" x14ac:dyDescent="0.3">
      <c r="A6" s="748" t="s">
        <v>353</v>
      </c>
      <c r="B6" s="748"/>
      <c r="C6" s="748"/>
      <c r="D6" s="748"/>
      <c r="E6" s="748"/>
      <c r="F6" s="748"/>
      <c r="G6" s="748"/>
      <c r="H6" s="748"/>
      <c r="I6" s="748"/>
      <c r="J6" s="396"/>
      <c r="K6" s="396"/>
      <c r="L6" s="396"/>
      <c r="M6" s="397"/>
      <c r="N6" s="398"/>
      <c r="O6" s="397"/>
      <c r="P6" s="397"/>
    </row>
    <row r="7" spans="1:19" ht="15.75" x14ac:dyDescent="0.25">
      <c r="A7" s="749" t="s">
        <v>106</v>
      </c>
      <c r="B7" s="749"/>
      <c r="C7" s="749"/>
      <c r="D7" s="749"/>
      <c r="E7" s="749"/>
      <c r="F7" s="749"/>
      <c r="G7" s="749"/>
      <c r="H7" s="749"/>
      <c r="I7" s="749"/>
      <c r="J7" s="399"/>
      <c r="K7" s="399"/>
      <c r="L7" s="399"/>
    </row>
    <row r="8" spans="1:19" ht="15.75" x14ac:dyDescent="0.25">
      <c r="A8" s="749">
        <v>2023</v>
      </c>
      <c r="B8" s="749"/>
      <c r="C8" s="749"/>
      <c r="D8" s="749"/>
      <c r="E8" s="749"/>
      <c r="F8" s="749"/>
      <c r="G8" s="749"/>
      <c r="H8" s="749"/>
      <c r="I8" s="749"/>
      <c r="J8" s="399"/>
      <c r="K8" s="399"/>
      <c r="L8" s="399"/>
    </row>
    <row r="9" spans="1:19" ht="15.75" x14ac:dyDescent="0.25">
      <c r="A9" s="750" t="s">
        <v>107</v>
      </c>
      <c r="B9" s="750"/>
      <c r="C9" s="750"/>
      <c r="D9" s="750"/>
      <c r="E9" s="750"/>
      <c r="F9" s="750"/>
      <c r="G9" s="750"/>
      <c r="H9" s="750"/>
      <c r="I9" s="750"/>
      <c r="J9" s="399"/>
      <c r="K9" s="399"/>
      <c r="L9" s="400"/>
    </row>
    <row r="10" spans="1:19" ht="15.75" x14ac:dyDescent="0.25">
      <c r="A10" s="401"/>
      <c r="B10" s="401"/>
      <c r="C10" s="401"/>
      <c r="D10" s="401"/>
      <c r="E10" s="401"/>
      <c r="F10" s="401"/>
      <c r="G10" s="401"/>
      <c r="H10" s="401"/>
      <c r="I10" s="401"/>
      <c r="J10" s="399"/>
      <c r="K10" s="399"/>
      <c r="L10" s="400"/>
    </row>
    <row r="11" spans="1:19" ht="60.75" thickBot="1" x14ac:dyDescent="0.3">
      <c r="B11" s="843" t="s">
        <v>108</v>
      </c>
      <c r="C11" s="402" t="s">
        <v>53</v>
      </c>
      <c r="D11" s="402" t="s">
        <v>136</v>
      </c>
      <c r="E11" s="403" t="s">
        <v>109</v>
      </c>
      <c r="F11" s="403" t="s">
        <v>110</v>
      </c>
      <c r="G11" s="402" t="s">
        <v>57</v>
      </c>
      <c r="H11" s="403" t="s">
        <v>58</v>
      </c>
      <c r="I11" s="404" t="s">
        <v>137</v>
      </c>
      <c r="J11" s="399"/>
      <c r="K11" s="405"/>
      <c r="L11" s="405"/>
    </row>
    <row r="12" spans="1:19" ht="15.75" x14ac:dyDescent="0.25">
      <c r="B12" s="843"/>
      <c r="C12" s="406">
        <v>1</v>
      </c>
      <c r="D12" s="406">
        <v>2</v>
      </c>
      <c r="E12" s="407">
        <v>3</v>
      </c>
      <c r="F12" s="407">
        <v>4</v>
      </c>
      <c r="G12" s="406">
        <v>5</v>
      </c>
      <c r="H12" s="407">
        <v>6</v>
      </c>
      <c r="I12" s="408">
        <v>7</v>
      </c>
      <c r="J12" s="399"/>
      <c r="K12" s="405"/>
      <c r="L12" s="405"/>
    </row>
    <row r="13" spans="1:19" x14ac:dyDescent="0.25">
      <c r="B13" s="409" t="s">
        <v>113</v>
      </c>
      <c r="C13" s="410">
        <f t="shared" ref="C13:H13" si="0">SUM(C14:C15)</f>
        <v>1069823747293.16</v>
      </c>
      <c r="D13" s="410">
        <f t="shared" si="0"/>
        <v>23018199074.219955</v>
      </c>
      <c r="E13" s="410">
        <f t="shared" si="0"/>
        <v>2243453104.2599983</v>
      </c>
      <c r="F13" s="410">
        <f t="shared" si="0"/>
        <v>11874444151.350046</v>
      </c>
      <c r="G13" s="410">
        <f t="shared" si="0"/>
        <v>68088338849.479935</v>
      </c>
      <c r="H13" s="410">
        <f t="shared" si="0"/>
        <v>1175048182472.4697</v>
      </c>
      <c r="I13" s="411">
        <f>H13/L$13</f>
        <v>0.17229396733121705</v>
      </c>
      <c r="K13" s="412" t="s">
        <v>350</v>
      </c>
      <c r="L13" s="413">
        <v>6820019300000</v>
      </c>
      <c r="M13" s="414"/>
      <c r="N13" s="415"/>
      <c r="O13" s="416"/>
      <c r="P13" s="416"/>
      <c r="Q13" s="416"/>
      <c r="R13" s="416"/>
      <c r="S13" s="416"/>
    </row>
    <row r="14" spans="1:19" x14ac:dyDescent="0.25">
      <c r="B14" s="417" t="s">
        <v>114</v>
      </c>
      <c r="C14" s="418">
        <v>1060026063510.03</v>
      </c>
      <c r="D14" s="418">
        <v>22590940794.539963</v>
      </c>
      <c r="E14" s="418">
        <v>2243453104.2599983</v>
      </c>
      <c r="F14" s="419">
        <v>8696966709.4800129</v>
      </c>
      <c r="G14" s="419">
        <v>65987538849.479942</v>
      </c>
      <c r="H14" s="420">
        <f>SUM(C14:G14)</f>
        <v>1159544962967.7898</v>
      </c>
      <c r="I14" s="421">
        <f>H14/L$13</f>
        <v>0.17002077442329083</v>
      </c>
      <c r="K14" s="28"/>
      <c r="L14" s="422"/>
      <c r="M14"/>
      <c r="N14" s="420"/>
      <c r="O14"/>
      <c r="P14"/>
      <c r="Q14" s="416"/>
      <c r="R14" s="416"/>
      <c r="S14" s="416"/>
    </row>
    <row r="15" spans="1:19" x14ac:dyDescent="0.25">
      <c r="B15" s="417" t="s">
        <v>115</v>
      </c>
      <c r="C15" s="418">
        <v>9797683783.1299953</v>
      </c>
      <c r="D15" s="418">
        <v>427258279.67999268</v>
      </c>
      <c r="E15" s="423">
        <v>0</v>
      </c>
      <c r="F15" s="418">
        <v>3177477441.8700333</v>
      </c>
      <c r="G15" s="418">
        <v>2100799999.9999962</v>
      </c>
      <c r="H15" s="420">
        <f>SUM(C15:G15)</f>
        <v>15503219504.680017</v>
      </c>
      <c r="I15" s="421">
        <f>H15/L$13</f>
        <v>2.273192907926231E-3</v>
      </c>
      <c r="K15"/>
      <c r="L15" s="248"/>
      <c r="M15" s="164"/>
      <c r="N15"/>
      <c r="O15"/>
      <c r="P15"/>
      <c r="Q15" s="416"/>
      <c r="R15" s="416"/>
      <c r="S15" s="416"/>
    </row>
    <row r="16" spans="1:19" x14ac:dyDescent="0.25">
      <c r="B16" s="424"/>
      <c r="C16" s="425"/>
      <c r="D16" s="425"/>
      <c r="E16" s="425"/>
      <c r="F16" s="426"/>
      <c r="G16" s="427"/>
      <c r="H16" s="426"/>
      <c r="I16" s="428"/>
      <c r="K16"/>
      <c r="L16" s="226"/>
      <c r="M16"/>
      <c r="N16"/>
      <c r="O16"/>
      <c r="P16"/>
      <c r="Q16" s="416"/>
      <c r="R16" s="416"/>
      <c r="S16" s="416"/>
    </row>
    <row r="17" spans="2:19" x14ac:dyDescent="0.25">
      <c r="B17" s="409" t="s">
        <v>116</v>
      </c>
      <c r="C17" s="429">
        <f>C18+C24</f>
        <v>1068856153961.1169</v>
      </c>
      <c r="D17" s="429">
        <f>D18+D24</f>
        <v>122995531597.46001</v>
      </c>
      <c r="E17" s="429">
        <f>E18+E24</f>
        <v>21389837293.670013</v>
      </c>
      <c r="F17" s="429">
        <f>F18+F24</f>
        <v>32122480195.620384</v>
      </c>
      <c r="G17" s="429">
        <f>G18+G24</f>
        <v>127552499985.77989</v>
      </c>
      <c r="H17" s="429">
        <f>SUM(C17:G17)</f>
        <v>1372916503033.647</v>
      </c>
      <c r="I17" s="430">
        <f>H17/L$13</f>
        <v>0.20130683545626432</v>
      </c>
      <c r="K17"/>
      <c r="L17" s="431"/>
      <c r="M17"/>
      <c r="N17"/>
      <c r="O17"/>
      <c r="P17"/>
      <c r="Q17" s="416"/>
      <c r="R17" s="416"/>
      <c r="S17" s="416"/>
    </row>
    <row r="18" spans="2:19" x14ac:dyDescent="0.25">
      <c r="B18" s="432" t="s">
        <v>117</v>
      </c>
      <c r="C18" s="433">
        <v>926499592128.427</v>
      </c>
      <c r="D18" s="433">
        <v>107644860729.17999</v>
      </c>
      <c r="E18" s="433">
        <v>21280029667.850014</v>
      </c>
      <c r="F18" s="433">
        <v>21340665818.520378</v>
      </c>
      <c r="G18" s="433">
        <v>96261526504.909882</v>
      </c>
      <c r="H18" s="388">
        <f>SUM(C18:G18)</f>
        <v>1173026674848.8872</v>
      </c>
      <c r="I18" s="421">
        <f t="shared" ref="I18:I24" si="1">H18/L$13</f>
        <v>0.17199755942756456</v>
      </c>
      <c r="K18"/>
      <c r="L18" s="226"/>
      <c r="M18"/>
      <c r="N18"/>
      <c r="O18"/>
      <c r="P18"/>
      <c r="Q18" s="416"/>
      <c r="R18" s="416"/>
      <c r="S18" s="416"/>
    </row>
    <row r="19" spans="2:19" x14ac:dyDescent="0.25">
      <c r="B19" s="434" t="s">
        <v>118</v>
      </c>
      <c r="C19" s="388">
        <f>SUM(C20:C23)</f>
        <v>213339976855.91</v>
      </c>
      <c r="D19" s="388">
        <f>SUM(D20:D23)</f>
        <v>1422.43</v>
      </c>
      <c r="E19" s="388">
        <f>SUM(E20:E23)</f>
        <v>0</v>
      </c>
      <c r="F19" s="388">
        <f>SUM(F20:F23)</f>
        <v>26093912.059999999</v>
      </c>
      <c r="G19" s="388">
        <f>SUM(G20:G23)</f>
        <v>774005345.85000002</v>
      </c>
      <c r="H19" s="388">
        <f t="shared" ref="H19:H24" si="2">SUM(C19:G19)</f>
        <v>214140077536.25</v>
      </c>
      <c r="I19" s="435">
        <f t="shared" si="1"/>
        <v>3.1398749492725045E-2</v>
      </c>
      <c r="K19"/>
      <c r="L19" s="226"/>
      <c r="M19"/>
      <c r="N19"/>
      <c r="O19"/>
      <c r="P19"/>
      <c r="Q19" s="416"/>
      <c r="R19" s="416"/>
      <c r="S19" s="416"/>
    </row>
    <row r="20" spans="2:19" x14ac:dyDescent="0.25">
      <c r="B20" s="436" t="s">
        <v>119</v>
      </c>
      <c r="C20" s="418">
        <v>92249333115.330002</v>
      </c>
      <c r="D20" s="437">
        <v>0</v>
      </c>
      <c r="E20" s="437">
        <v>0</v>
      </c>
      <c r="F20" s="418">
        <v>23599687.23</v>
      </c>
      <c r="G20" s="438">
        <v>65200</v>
      </c>
      <c r="H20" s="420">
        <f t="shared" si="2"/>
        <v>92272998002.559998</v>
      </c>
      <c r="I20" s="435">
        <f t="shared" si="1"/>
        <v>1.3529726815078075E-2</v>
      </c>
      <c r="K20"/>
      <c r="L20" s="431"/>
      <c r="M20"/>
      <c r="N20"/>
      <c r="O20"/>
      <c r="P20"/>
      <c r="Q20" s="416"/>
      <c r="R20" s="416"/>
      <c r="S20" s="416"/>
    </row>
    <row r="21" spans="2:19" x14ac:dyDescent="0.25">
      <c r="B21" s="436" t="s">
        <v>120</v>
      </c>
      <c r="C21" s="418">
        <v>119653380558.90999</v>
      </c>
      <c r="D21" s="437">
        <v>0</v>
      </c>
      <c r="E21" s="437">
        <v>0</v>
      </c>
      <c r="F21" s="438">
        <v>896225.2</v>
      </c>
      <c r="G21" s="439">
        <v>0</v>
      </c>
      <c r="H21" s="420">
        <f t="shared" si="2"/>
        <v>119654276784.10999</v>
      </c>
      <c r="I21" s="435">
        <f t="shared" si="1"/>
        <v>1.754456571466154E-2</v>
      </c>
      <c r="K21"/>
      <c r="L21" s="226"/>
      <c r="M21"/>
      <c r="N21"/>
      <c r="O21"/>
      <c r="P21"/>
      <c r="Q21" s="416"/>
      <c r="R21" s="416"/>
      <c r="S21" s="416"/>
    </row>
    <row r="22" spans="2:19" x14ac:dyDescent="0.25">
      <c r="B22" s="436" t="s">
        <v>121</v>
      </c>
      <c r="C22" s="418">
        <v>1437263181.6700001</v>
      </c>
      <c r="D22" s="165">
        <v>1422.43</v>
      </c>
      <c r="E22" s="437">
        <v>0</v>
      </c>
      <c r="F22" s="437">
        <v>0</v>
      </c>
      <c r="G22" s="437">
        <v>0</v>
      </c>
      <c r="H22" s="420">
        <f t="shared" si="2"/>
        <v>1437264604.1000001</v>
      </c>
      <c r="I22" s="435">
        <f t="shared" si="1"/>
        <v>2.1074201419048772E-4</v>
      </c>
      <c r="K22"/>
      <c r="L22" s="226"/>
      <c r="M22"/>
      <c r="N22"/>
      <c r="O22"/>
      <c r="P22"/>
      <c r="Q22" s="416"/>
      <c r="R22" s="416"/>
      <c r="S22" s="416"/>
    </row>
    <row r="23" spans="2:19" x14ac:dyDescent="0.25">
      <c r="B23" s="436" t="s">
        <v>122</v>
      </c>
      <c r="C23" s="437">
        <v>0</v>
      </c>
      <c r="D23" s="437">
        <v>0</v>
      </c>
      <c r="E23" s="437">
        <v>0</v>
      </c>
      <c r="F23" s="418">
        <v>1597999.6300000001</v>
      </c>
      <c r="G23" s="418">
        <v>773940145.85000002</v>
      </c>
      <c r="H23" s="420">
        <f t="shared" si="2"/>
        <v>775538145.48000002</v>
      </c>
      <c r="I23" s="435">
        <f t="shared" si="1"/>
        <v>1.1371494879493963E-4</v>
      </c>
      <c r="K23"/>
      <c r="L23" s="226"/>
      <c r="M23"/>
      <c r="N23"/>
      <c r="O23"/>
      <c r="P23"/>
      <c r="Q23" s="416"/>
      <c r="R23" s="416"/>
      <c r="S23" s="416"/>
    </row>
    <row r="24" spans="2:19" x14ac:dyDescent="0.25">
      <c r="B24" s="440" t="s">
        <v>123</v>
      </c>
      <c r="C24" s="429">
        <v>142356561832.69</v>
      </c>
      <c r="D24" s="429">
        <v>15350670868.280018</v>
      </c>
      <c r="E24" s="429">
        <v>109807625.81999998</v>
      </c>
      <c r="F24" s="429">
        <v>10781814377.100006</v>
      </c>
      <c r="G24" s="429">
        <v>31290973480.87001</v>
      </c>
      <c r="H24" s="441">
        <f t="shared" si="2"/>
        <v>199889828184.76007</v>
      </c>
      <c r="I24" s="442">
        <f t="shared" si="1"/>
        <v>2.9309276028699812E-2</v>
      </c>
      <c r="K24"/>
      <c r="L24" s="431"/>
      <c r="M24"/>
      <c r="N24"/>
      <c r="O24"/>
      <c r="P24"/>
      <c r="Q24" s="416"/>
      <c r="R24" s="416"/>
      <c r="S24" s="416"/>
    </row>
    <row r="25" spans="2:19" x14ac:dyDescent="0.25">
      <c r="B25" s="417"/>
      <c r="C25" s="443"/>
      <c r="D25" s="444"/>
      <c r="E25" s="445"/>
      <c r="F25" s="446"/>
      <c r="G25" s="446"/>
      <c r="H25" s="446"/>
      <c r="I25" s="447"/>
      <c r="K25"/>
      <c r="L25" s="226"/>
      <c r="M25"/>
      <c r="N25"/>
      <c r="O25"/>
      <c r="P25"/>
      <c r="Q25" s="416"/>
      <c r="R25" s="416"/>
      <c r="S25" s="416"/>
    </row>
    <row r="26" spans="2:19" x14ac:dyDescent="0.25">
      <c r="B26" s="409" t="s">
        <v>124</v>
      </c>
      <c r="C26" s="448"/>
      <c r="D26" s="448"/>
      <c r="E26" s="448"/>
      <c r="F26" s="449"/>
      <c r="G26" s="449"/>
      <c r="H26" s="449"/>
      <c r="I26" s="430"/>
      <c r="K26"/>
      <c r="L26" s="226"/>
      <c r="M26"/>
      <c r="N26"/>
      <c r="O26"/>
      <c r="P26"/>
      <c r="Q26" s="416"/>
      <c r="R26" s="416"/>
      <c r="S26" s="416"/>
    </row>
    <row r="27" spans="2:19" x14ac:dyDescent="0.25">
      <c r="B27" s="417" t="s">
        <v>125</v>
      </c>
      <c r="C27" s="450">
        <f>C14-C18</f>
        <v>133526471381.60303</v>
      </c>
      <c r="D27" s="450">
        <f t="shared" ref="D27:H27" si="3">D14-D18</f>
        <v>-85053919934.64003</v>
      </c>
      <c r="E27" s="450">
        <f t="shared" si="3"/>
        <v>-19036576563.590015</v>
      </c>
      <c r="F27" s="450">
        <f t="shared" si="3"/>
        <v>-12643699109.040365</v>
      </c>
      <c r="G27" s="450">
        <f t="shared" si="3"/>
        <v>-30273987655.429939</v>
      </c>
      <c r="H27" s="450">
        <f t="shared" si="3"/>
        <v>-13481711881.097412</v>
      </c>
      <c r="I27" s="428">
        <f>H27/L$13</f>
        <v>-1.9767850042737285E-3</v>
      </c>
      <c r="K27"/>
      <c r="L27" s="226"/>
      <c r="M27"/>
      <c r="N27"/>
      <c r="O27"/>
      <c r="P27"/>
      <c r="Q27" s="416"/>
      <c r="R27" s="416"/>
      <c r="S27" s="416"/>
    </row>
    <row r="28" spans="2:19" x14ac:dyDescent="0.25">
      <c r="B28" s="417" t="s">
        <v>126</v>
      </c>
      <c r="C28" s="450">
        <f t="shared" ref="C28:H28" si="4">C15-C24</f>
        <v>-132558878049.56001</v>
      </c>
      <c r="D28" s="450">
        <f t="shared" si="4"/>
        <v>-14923412588.600025</v>
      </c>
      <c r="E28" s="450">
        <f t="shared" si="4"/>
        <v>-109807625.81999998</v>
      </c>
      <c r="F28" s="450">
        <f t="shared" si="4"/>
        <v>-7604336935.2299728</v>
      </c>
      <c r="G28" s="450">
        <f t="shared" si="4"/>
        <v>-29190173480.870014</v>
      </c>
      <c r="H28" s="450">
        <f t="shared" si="4"/>
        <v>-184386608680.08005</v>
      </c>
      <c r="I28" s="428">
        <f>H28/L$13</f>
        <v>-2.7036083120773581E-2</v>
      </c>
      <c r="K28"/>
      <c r="L28" s="226"/>
      <c r="M28"/>
      <c r="N28"/>
      <c r="O28"/>
      <c r="P28"/>
      <c r="Q28" s="416"/>
      <c r="R28" s="416"/>
      <c r="S28" s="416"/>
    </row>
    <row r="29" spans="2:19" x14ac:dyDescent="0.25">
      <c r="B29" s="417" t="s">
        <v>127</v>
      </c>
      <c r="C29" s="450">
        <f>C13-C17</f>
        <v>967593332.04309082</v>
      </c>
      <c r="D29" s="450">
        <f>D13-D17</f>
        <v>-99977332523.240051</v>
      </c>
      <c r="E29" s="450">
        <f t="shared" ref="E29:G29" si="5">E13-E17</f>
        <v>-19146384189.410015</v>
      </c>
      <c r="F29" s="450">
        <f t="shared" si="5"/>
        <v>-20248036044.27034</v>
      </c>
      <c r="G29" s="450">
        <f t="shared" si="5"/>
        <v>-59464161136.299957</v>
      </c>
      <c r="H29" s="450">
        <f>H13-H17</f>
        <v>-197868320561.17725</v>
      </c>
      <c r="I29" s="428">
        <f>H29/L$13</f>
        <v>-2.9012868125047279E-2</v>
      </c>
      <c r="K29"/>
      <c r="L29" s="226"/>
      <c r="M29"/>
      <c r="N29"/>
      <c r="O29"/>
      <c r="P29"/>
      <c r="Q29" s="416"/>
      <c r="R29" s="416"/>
      <c r="S29" s="416"/>
    </row>
    <row r="30" spans="2:19" x14ac:dyDescent="0.25">
      <c r="B30" s="417" t="s">
        <v>128</v>
      </c>
      <c r="C30" s="450">
        <f t="shared" ref="C30:H30" si="6">(C13-(C17-C19))</f>
        <v>214307570187.95313</v>
      </c>
      <c r="D30" s="450">
        <f>(D13-(D17-D19))</f>
        <v>-99977331100.810059</v>
      </c>
      <c r="E30" s="450">
        <f t="shared" si="6"/>
        <v>-19146384189.410015</v>
      </c>
      <c r="F30" s="450">
        <f t="shared" si="6"/>
        <v>-20221942132.210335</v>
      </c>
      <c r="G30" s="450">
        <f t="shared" si="6"/>
        <v>-58690155790.449951</v>
      </c>
      <c r="H30" s="450">
        <f t="shared" si="6"/>
        <v>16271756975.072754</v>
      </c>
      <c r="I30" s="428">
        <f>H30/L$13</f>
        <v>2.3858813676777653E-3</v>
      </c>
      <c r="K30"/>
      <c r="L30" s="226"/>
      <c r="M30"/>
      <c r="N30"/>
      <c r="O30"/>
      <c r="P30"/>
      <c r="Q30" s="416"/>
      <c r="R30" s="416"/>
      <c r="S30" s="416"/>
    </row>
    <row r="31" spans="2:19" x14ac:dyDescent="0.25">
      <c r="B31" s="417"/>
      <c r="C31" s="450"/>
      <c r="D31" s="450"/>
      <c r="E31" s="450"/>
      <c r="F31" s="450"/>
      <c r="G31" s="450"/>
      <c r="H31" s="450"/>
      <c r="I31" s="428"/>
      <c r="K31"/>
      <c r="L31" s="226"/>
      <c r="M31"/>
      <c r="N31"/>
      <c r="O31"/>
      <c r="P31"/>
      <c r="Q31" s="416"/>
      <c r="R31" s="416"/>
      <c r="S31" s="416"/>
    </row>
    <row r="32" spans="2:19" x14ac:dyDescent="0.25">
      <c r="B32" s="409" t="s">
        <v>134</v>
      </c>
      <c r="C32" s="451">
        <f>C29/L$13</f>
        <v>1.4187545364323102E-4</v>
      </c>
      <c r="D32" s="451">
        <f>D29/L$13</f>
        <v>-1.4659391436508112E-2</v>
      </c>
      <c r="E32" s="451">
        <f>E29/L$13</f>
        <v>-2.8073797664194314E-3</v>
      </c>
      <c r="F32" s="451">
        <f>F29/L$13</f>
        <v>-2.9689118393360471E-3</v>
      </c>
      <c r="G32" s="451">
        <f>G29/L$13</f>
        <v>-8.7190605364269209E-3</v>
      </c>
      <c r="H32" s="451">
        <f>H29/L$13</f>
        <v>-2.9012868125047279E-2</v>
      </c>
      <c r="I32" s="452"/>
      <c r="K32"/>
      <c r="L32" s="226"/>
      <c r="M32"/>
      <c r="N32"/>
      <c r="O32"/>
      <c r="P32"/>
      <c r="Q32" s="416"/>
      <c r="R32" s="416"/>
      <c r="S32" s="416"/>
    </row>
    <row r="33" spans="2:19" x14ac:dyDescent="0.25">
      <c r="B33" s="453"/>
      <c r="C33" s="454"/>
      <c r="D33" s="454"/>
      <c r="E33" s="455"/>
      <c r="F33" s="446"/>
      <c r="G33" s="446"/>
      <c r="H33" s="446"/>
      <c r="I33" s="456"/>
      <c r="K33"/>
      <c r="L33" s="226"/>
      <c r="M33"/>
      <c r="N33"/>
      <c r="O33"/>
      <c r="P33"/>
      <c r="Q33" s="416"/>
      <c r="R33" s="416"/>
      <c r="S33" s="416"/>
    </row>
    <row r="34" spans="2:19" x14ac:dyDescent="0.25">
      <c r="B34" s="409" t="s">
        <v>138</v>
      </c>
      <c r="C34" s="429">
        <f>C35-C38</f>
        <v>216928350769.01001</v>
      </c>
      <c r="D34" s="429">
        <f>D35-D38</f>
        <v>0</v>
      </c>
      <c r="E34" s="429">
        <f t="shared" ref="E34:H34" si="7">E35-E38</f>
        <v>0</v>
      </c>
      <c r="F34" s="429">
        <f t="shared" si="7"/>
        <v>-49112987.700001717</v>
      </c>
      <c r="G34" s="429">
        <f t="shared" si="7"/>
        <v>-745731496.49000001</v>
      </c>
      <c r="H34" s="429">
        <f t="shared" si="7"/>
        <v>216133506284.81995</v>
      </c>
      <c r="I34" s="430">
        <f>H34/L$13</f>
        <v>3.1691040270930018E-2</v>
      </c>
      <c r="K34"/>
      <c r="L34" s="226"/>
      <c r="M34"/>
      <c r="N34"/>
      <c r="O34"/>
      <c r="P34"/>
      <c r="Q34" s="416"/>
      <c r="R34" s="416"/>
      <c r="S34" s="416"/>
    </row>
    <row r="35" spans="2:19" x14ac:dyDescent="0.25">
      <c r="B35" s="432" t="s">
        <v>139</v>
      </c>
      <c r="C35" s="418">
        <f>C36+C37</f>
        <v>321141898015.19</v>
      </c>
      <c r="D35" s="423">
        <v>0</v>
      </c>
      <c r="E35" s="423">
        <v>0</v>
      </c>
      <c r="F35" s="418">
        <v>2140542500.2399998</v>
      </c>
      <c r="G35" s="419">
        <v>13216648.469999999</v>
      </c>
      <c r="H35" s="420">
        <f>SUM(C35:G35)</f>
        <v>323295657163.89996</v>
      </c>
      <c r="I35" s="421">
        <f>H35/L$13</f>
        <v>4.7403921153698195E-2</v>
      </c>
      <c r="K35"/>
      <c r="L35" s="226"/>
      <c r="M35"/>
      <c r="N35"/>
      <c r="O35"/>
      <c r="P35"/>
    </row>
    <row r="36" spans="2:19" x14ac:dyDescent="0.25">
      <c r="B36" s="457" t="s">
        <v>351</v>
      </c>
      <c r="C36" s="418">
        <v>297541898015.19</v>
      </c>
      <c r="D36" s="423">
        <v>0</v>
      </c>
      <c r="E36" s="423">
        <v>0</v>
      </c>
      <c r="F36" s="423">
        <v>0</v>
      </c>
      <c r="G36" s="423">
        <v>0</v>
      </c>
      <c r="H36" s="420">
        <f t="shared" ref="H36:H37" si="8">SUM(C36:G36)</f>
        <v>297541898015.19</v>
      </c>
      <c r="I36" s="421">
        <f t="shared" ref="I36:I37" si="9">H36/L$13</f>
        <v>4.3627720821140491E-2</v>
      </c>
      <c r="K36"/>
      <c r="L36" s="226"/>
      <c r="M36"/>
      <c r="N36"/>
      <c r="O36"/>
      <c r="P36"/>
    </row>
    <row r="37" spans="2:19" ht="13.9" customHeight="1" x14ac:dyDescent="0.25">
      <c r="B37" s="457" t="s">
        <v>352</v>
      </c>
      <c r="C37" s="418">
        <v>23600000000</v>
      </c>
      <c r="D37" s="423">
        <v>0</v>
      </c>
      <c r="E37" s="423">
        <v>0</v>
      </c>
      <c r="F37" s="423">
        <v>0</v>
      </c>
      <c r="G37" s="423">
        <v>0</v>
      </c>
      <c r="H37" s="420">
        <f t="shared" si="8"/>
        <v>23600000000</v>
      </c>
      <c r="I37" s="421">
        <f t="shared" si="9"/>
        <v>3.4604007645550211E-3</v>
      </c>
      <c r="K37"/>
      <c r="L37" s="226"/>
      <c r="M37"/>
      <c r="N37"/>
      <c r="O37"/>
      <c r="P37"/>
    </row>
    <row r="38" spans="2:19" x14ac:dyDescent="0.25">
      <c r="B38" s="432" t="s">
        <v>133</v>
      </c>
      <c r="C38" s="419">
        <v>104213547246.17999</v>
      </c>
      <c r="D38" s="423">
        <v>0</v>
      </c>
      <c r="E38" s="458">
        <v>0</v>
      </c>
      <c r="F38" s="459">
        <v>2189655487.9400015</v>
      </c>
      <c r="G38" s="419">
        <v>758948144.96000004</v>
      </c>
      <c r="H38" s="420">
        <f>SUM(C38:G38)</f>
        <v>107162150879.08</v>
      </c>
      <c r="I38" s="421">
        <f>H38/L$13</f>
        <v>1.5712880882768177E-2</v>
      </c>
      <c r="K38"/>
      <c r="L38" s="226"/>
      <c r="M38"/>
      <c r="N38"/>
      <c r="O38"/>
      <c r="P38"/>
    </row>
    <row r="39" spans="2:19" ht="15" customHeight="1" x14ac:dyDescent="0.25">
      <c r="B39" s="409" t="s">
        <v>134</v>
      </c>
      <c r="C39" s="460">
        <f>C29/$L$13</f>
        <v>1.4187545364323102E-4</v>
      </c>
      <c r="D39" s="460">
        <f t="shared" ref="D39:G39" si="10">D29/$L$13</f>
        <v>-1.4659391436508112E-2</v>
      </c>
      <c r="E39" s="460">
        <f t="shared" si="10"/>
        <v>-2.8073797664194314E-3</v>
      </c>
      <c r="F39" s="460">
        <f t="shared" si="10"/>
        <v>-2.9689118393360471E-3</v>
      </c>
      <c r="G39" s="460">
        <f t="shared" si="10"/>
        <v>-8.7190605364269209E-3</v>
      </c>
      <c r="H39" s="460">
        <f>H29/$L$13</f>
        <v>-2.9012868125047279E-2</v>
      </c>
      <c r="I39" s="460"/>
      <c r="K39"/>
      <c r="L39"/>
      <c r="M39"/>
      <c r="N39"/>
      <c r="O39"/>
      <c r="P39"/>
    </row>
    <row r="40" spans="2:19" x14ac:dyDescent="0.25">
      <c r="B40" s="461" t="s">
        <v>3062</v>
      </c>
      <c r="K40"/>
      <c r="L40"/>
      <c r="M40"/>
      <c r="N40"/>
      <c r="O40"/>
      <c r="P40"/>
    </row>
    <row r="41" spans="2:19" x14ac:dyDescent="0.25">
      <c r="K41"/>
      <c r="L41"/>
      <c r="M41"/>
      <c r="N41"/>
      <c r="O41"/>
      <c r="P41"/>
    </row>
    <row r="42" spans="2:19" x14ac:dyDescent="0.25">
      <c r="B42"/>
      <c r="C42"/>
      <c r="D42"/>
      <c r="E42"/>
      <c r="F42"/>
      <c r="G42"/>
      <c r="H42"/>
      <c r="I42"/>
      <c r="K42"/>
      <c r="L42"/>
      <c r="M42"/>
      <c r="N42"/>
      <c r="O42"/>
      <c r="P42"/>
    </row>
    <row r="43" spans="2:19" ht="25.5" customHeight="1" x14ac:dyDescent="0.25">
      <c r="B43"/>
      <c r="C43"/>
      <c r="D43"/>
      <c r="E43"/>
      <c r="F43"/>
      <c r="G43"/>
      <c r="H43" s="388"/>
      <c r="I43"/>
      <c r="K43"/>
      <c r="L43"/>
      <c r="M43"/>
      <c r="N43"/>
      <c r="O43"/>
      <c r="P43"/>
    </row>
    <row r="44" spans="2:19" ht="16.5" customHeight="1" x14ac:dyDescent="0.25">
      <c r="B44"/>
      <c r="C44"/>
      <c r="D44"/>
      <c r="E44"/>
      <c r="F44"/>
      <c r="G44"/>
      <c r="H44"/>
      <c r="I44"/>
      <c r="K44"/>
      <c r="L44"/>
      <c r="M44"/>
      <c r="N44"/>
      <c r="O44"/>
      <c r="P44"/>
    </row>
    <row r="45" spans="2:19" x14ac:dyDescent="0.25">
      <c r="J45"/>
      <c r="K45"/>
      <c r="L45"/>
      <c r="M45"/>
      <c r="N45"/>
    </row>
    <row r="46" spans="2:19" x14ac:dyDescent="0.25">
      <c r="J46"/>
      <c r="K46"/>
      <c r="L46"/>
      <c r="M46"/>
      <c r="N46"/>
    </row>
  </sheetData>
  <mergeCells count="8">
    <mergeCell ref="A9:I9"/>
    <mergeCell ref="B11:B12"/>
    <mergeCell ref="B2:I2"/>
    <mergeCell ref="B3:I3"/>
    <mergeCell ref="B4:I4"/>
    <mergeCell ref="A6:I6"/>
    <mergeCell ref="A7:I7"/>
    <mergeCell ref="A8:I8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9CE26-02FF-4018-9C08-6C57BC3A815C}">
  <dimension ref="A1:T35"/>
  <sheetViews>
    <sheetView showGridLines="0" topLeftCell="A5" zoomScale="90" zoomScaleNormal="90" workbookViewId="0">
      <selection activeCell="O27" sqref="O27"/>
    </sheetView>
  </sheetViews>
  <sheetFormatPr defaultColWidth="11.42578125" defaultRowHeight="15" x14ac:dyDescent="0.25"/>
  <cols>
    <col min="2" max="2" width="39.5703125" bestFit="1" customWidth="1"/>
    <col min="3" max="4" width="12.5703125" bestFit="1" customWidth="1"/>
    <col min="16" max="16" width="30.85546875" bestFit="1" customWidth="1"/>
    <col min="17" max="18" width="12.5703125" bestFit="1" customWidth="1"/>
    <col min="19" max="19" width="19.5703125" bestFit="1" customWidth="1"/>
    <col min="20" max="20" width="11.5703125" bestFit="1" customWidth="1"/>
  </cols>
  <sheetData>
    <row r="1" spans="1:20" s="29" customFormat="1" ht="28.5" customHeight="1" x14ac:dyDescent="0.25">
      <c r="A1" s="839" t="s">
        <v>49</v>
      </c>
      <c r="B1" s="840"/>
      <c r="C1" s="840"/>
      <c r="D1" s="840"/>
      <c r="E1" s="840"/>
      <c r="F1" s="840"/>
      <c r="G1" s="840"/>
      <c r="H1" s="840"/>
      <c r="I1" s="840"/>
      <c r="J1" s="840"/>
      <c r="K1" s="717"/>
    </row>
    <row r="2" spans="1:20" s="29" customFormat="1" ht="20.25" x14ac:dyDescent="0.25">
      <c r="A2" s="758" t="s">
        <v>50</v>
      </c>
      <c r="B2" s="739"/>
      <c r="C2" s="739"/>
      <c r="D2" s="739"/>
      <c r="E2" s="739"/>
      <c r="F2" s="739"/>
      <c r="G2" s="739"/>
      <c r="H2" s="739"/>
      <c r="I2" s="739"/>
      <c r="J2" s="739"/>
      <c r="K2" s="717"/>
    </row>
    <row r="3" spans="1:20" s="29" customFormat="1" ht="15.75" customHeight="1" x14ac:dyDescent="0.25">
      <c r="A3" s="759" t="s">
        <v>51</v>
      </c>
      <c r="B3" s="740"/>
      <c r="C3" s="740"/>
      <c r="D3" s="740"/>
      <c r="E3" s="740"/>
      <c r="F3" s="740"/>
      <c r="G3" s="740"/>
      <c r="H3" s="740"/>
      <c r="I3" s="740"/>
      <c r="J3" s="740"/>
      <c r="K3" s="717"/>
    </row>
    <row r="5" spans="1:20" x14ac:dyDescent="0.25">
      <c r="B5" s="735" t="s">
        <v>3004</v>
      </c>
      <c r="C5" s="735"/>
      <c r="D5" s="735"/>
      <c r="E5" s="735"/>
      <c r="F5" s="735"/>
      <c r="G5" s="735"/>
      <c r="H5" s="735"/>
      <c r="I5" s="735"/>
      <c r="J5" s="735"/>
      <c r="K5" s="735"/>
    </row>
    <row r="6" spans="1:20" x14ac:dyDescent="0.25">
      <c r="B6" s="735">
        <v>2023</v>
      </c>
      <c r="C6" s="735"/>
      <c r="D6" s="735"/>
      <c r="E6" s="735"/>
      <c r="F6" s="735"/>
      <c r="G6" s="735"/>
      <c r="H6" s="735"/>
      <c r="I6" s="735"/>
      <c r="J6" s="735"/>
      <c r="K6" s="735"/>
    </row>
    <row r="7" spans="1:20" x14ac:dyDescent="0.25">
      <c r="B7" s="844" t="s">
        <v>3005</v>
      </c>
      <c r="C7" s="844"/>
      <c r="D7" s="844"/>
      <c r="E7" s="844"/>
      <c r="F7" s="844"/>
      <c r="G7" s="844"/>
      <c r="H7" s="844"/>
      <c r="I7" s="844"/>
      <c r="J7" s="844"/>
      <c r="K7" s="844"/>
    </row>
    <row r="8" spans="1:20" x14ac:dyDescent="0.25">
      <c r="B8" s="655"/>
    </row>
    <row r="9" spans="1:20" x14ac:dyDescent="0.25">
      <c r="N9" s="226"/>
      <c r="O9" s="226"/>
      <c r="P9" s="226"/>
      <c r="Q9" s="226"/>
      <c r="R9" s="226"/>
    </row>
    <row r="10" spans="1:20" x14ac:dyDescent="0.25">
      <c r="N10" s="226"/>
      <c r="O10" s="226"/>
      <c r="P10" s="226"/>
      <c r="Q10" s="226"/>
      <c r="R10" s="226"/>
    </row>
    <row r="11" spans="1:20" x14ac:dyDescent="0.25">
      <c r="N11" s="226"/>
      <c r="O11" s="226"/>
      <c r="P11" s="226"/>
      <c r="Q11" s="226"/>
      <c r="R11" s="226"/>
      <c r="S11" s="28"/>
      <c r="T11" s="28"/>
    </row>
    <row r="12" spans="1:20" x14ac:dyDescent="0.25">
      <c r="N12" s="226"/>
      <c r="O12" s="226"/>
      <c r="P12" s="226"/>
      <c r="Q12" s="226"/>
      <c r="R12" s="226"/>
      <c r="S12" s="28"/>
      <c r="T12" s="28"/>
    </row>
    <row r="13" spans="1:20" x14ac:dyDescent="0.25">
      <c r="N13" s="226"/>
      <c r="O13" s="226"/>
      <c r="P13" s="226"/>
      <c r="Q13" s="226"/>
      <c r="R13" s="226"/>
      <c r="S13" s="28"/>
      <c r="T13" s="28"/>
    </row>
    <row r="14" spans="1:20" x14ac:dyDescent="0.25">
      <c r="N14" s="226"/>
      <c r="O14" s="226"/>
      <c r="P14" s="28"/>
      <c r="Q14" s="28"/>
      <c r="R14" s="28"/>
      <c r="S14" s="28"/>
      <c r="T14" s="28"/>
    </row>
    <row r="15" spans="1:20" x14ac:dyDescent="0.25">
      <c r="N15" s="226"/>
      <c r="O15" s="226"/>
      <c r="P15" s="226"/>
      <c r="Q15" s="226"/>
      <c r="R15" s="226"/>
      <c r="S15" s="226"/>
      <c r="T15" s="28"/>
    </row>
    <row r="16" spans="1:20" x14ac:dyDescent="0.25">
      <c r="N16" s="226"/>
      <c r="O16" s="226"/>
      <c r="P16" s="226"/>
      <c r="Q16" s="226"/>
      <c r="R16" s="226"/>
      <c r="S16" s="226"/>
      <c r="T16" s="28"/>
    </row>
    <row r="17" spans="3:20" x14ac:dyDescent="0.25">
      <c r="N17" s="226"/>
      <c r="O17" s="226"/>
      <c r="P17" s="226"/>
      <c r="Q17" s="226"/>
      <c r="R17" s="226"/>
      <c r="S17" s="226"/>
      <c r="T17" s="28"/>
    </row>
    <row r="18" spans="3:20" x14ac:dyDescent="0.25">
      <c r="N18" s="226"/>
      <c r="O18" s="28"/>
      <c r="P18" s="28"/>
      <c r="Q18" s="28"/>
      <c r="R18" s="28"/>
      <c r="S18" s="28"/>
      <c r="T18" s="28"/>
    </row>
    <row r="19" spans="3:20" x14ac:dyDescent="0.25">
      <c r="N19" s="226"/>
      <c r="O19" s="28"/>
      <c r="P19" s="226"/>
      <c r="Q19" s="226"/>
      <c r="R19" s="226"/>
      <c r="S19" s="28"/>
      <c r="T19" s="28"/>
    </row>
    <row r="20" spans="3:20" x14ac:dyDescent="0.25">
      <c r="N20" s="226"/>
      <c r="O20" s="28"/>
      <c r="P20" s="28"/>
      <c r="Q20" s="28" t="s">
        <v>231</v>
      </c>
      <c r="R20" s="28" t="s">
        <v>232</v>
      </c>
      <c r="S20" s="28"/>
      <c r="T20" s="28" t="s">
        <v>232</v>
      </c>
    </row>
    <row r="21" spans="3:20" x14ac:dyDescent="0.25">
      <c r="N21" s="226"/>
      <c r="O21" s="28"/>
      <c r="P21" s="28" t="s">
        <v>354</v>
      </c>
      <c r="Q21" s="464">
        <v>-34066686692.790039</v>
      </c>
      <c r="R21" s="464">
        <v>-13482630277.597412</v>
      </c>
      <c r="S21" s="258">
        <v>-6.9210727110399703E-3</v>
      </c>
      <c r="T21" s="258">
        <v>6.80120422258006E-4</v>
      </c>
    </row>
    <row r="22" spans="3:20" x14ac:dyDescent="0.25">
      <c r="N22" s="226"/>
      <c r="O22" s="28"/>
      <c r="P22" s="28" t="s">
        <v>355</v>
      </c>
      <c r="Q22" s="464">
        <v>-173635074353.09998</v>
      </c>
      <c r="R22" s="464">
        <v>-184385690283.58005</v>
      </c>
      <c r="S22" s="258">
        <v>-2.3243625312858677E-2</v>
      </c>
      <c r="T22" s="258">
        <v>-2.2495037514212751E-2</v>
      </c>
    </row>
    <row r="23" spans="3:20" x14ac:dyDescent="0.25">
      <c r="N23" s="226"/>
      <c r="O23" s="28"/>
      <c r="P23" s="28" t="s">
        <v>356</v>
      </c>
      <c r="Q23" s="464">
        <v>-207701761045.89014</v>
      </c>
      <c r="R23" s="464">
        <v>-197868320561.17725</v>
      </c>
      <c r="S23" s="258">
        <v>-3.0164698023898637E-2</v>
      </c>
      <c r="T23" s="258">
        <v>-2.1814917091954766E-2</v>
      </c>
    </row>
    <row r="24" spans="3:20" x14ac:dyDescent="0.25">
      <c r="N24" s="226"/>
      <c r="O24" s="28"/>
      <c r="P24" s="28" t="s">
        <v>357</v>
      </c>
      <c r="Q24" s="464">
        <v>20082739291.819801</v>
      </c>
      <c r="R24" s="464">
        <v>16271756975.072754</v>
      </c>
      <c r="S24" s="40">
        <v>-3.920809964861018E-4</v>
      </c>
      <c r="T24" s="258">
        <v>7.2272545959159579E-3</v>
      </c>
    </row>
    <row r="25" spans="3:20" x14ac:dyDescent="0.25">
      <c r="O25" s="28"/>
      <c r="P25" s="226"/>
      <c r="Q25" s="226"/>
      <c r="R25" s="226"/>
      <c r="S25" s="28"/>
      <c r="T25" s="28"/>
    </row>
    <row r="26" spans="3:20" x14ac:dyDescent="0.25">
      <c r="O26" s="28"/>
      <c r="P26" s="226"/>
      <c r="Q26" s="226"/>
      <c r="R26" s="226"/>
      <c r="S26" s="28"/>
      <c r="T26" s="28"/>
    </row>
    <row r="27" spans="3:20" x14ac:dyDescent="0.25">
      <c r="O27" s="28"/>
      <c r="P27" s="28"/>
      <c r="Q27" s="28"/>
      <c r="R27" s="28"/>
      <c r="S27" s="28"/>
      <c r="T27" s="28"/>
    </row>
    <row r="28" spans="3:20" x14ac:dyDescent="0.25">
      <c r="O28" s="226"/>
      <c r="P28" s="226"/>
      <c r="Q28" s="226"/>
      <c r="R28" s="226"/>
      <c r="S28" s="226"/>
      <c r="T28" s="28"/>
    </row>
    <row r="29" spans="3:20" x14ac:dyDescent="0.25">
      <c r="O29" s="226"/>
      <c r="P29" s="226"/>
      <c r="Q29" s="226"/>
      <c r="R29" s="226"/>
      <c r="S29" s="226"/>
      <c r="T29" s="28"/>
    </row>
    <row r="30" spans="3:20" x14ac:dyDescent="0.25">
      <c r="O30" s="226"/>
      <c r="P30" s="226"/>
      <c r="Q30" s="226"/>
      <c r="R30" s="226"/>
      <c r="S30" s="226"/>
      <c r="T30" s="28"/>
    </row>
    <row r="31" spans="3:20" x14ac:dyDescent="0.25">
      <c r="O31" s="226"/>
      <c r="P31" s="226"/>
      <c r="Q31" s="226"/>
      <c r="R31" s="226"/>
      <c r="S31" s="226"/>
      <c r="T31" s="28"/>
    </row>
    <row r="32" spans="3:20" ht="15" customHeight="1" x14ac:dyDescent="0.25">
      <c r="C32" s="188"/>
      <c r="D32" s="188"/>
      <c r="E32" s="188"/>
      <c r="F32" s="188"/>
      <c r="G32" s="188"/>
      <c r="H32" s="188"/>
      <c r="I32" s="188"/>
      <c r="O32" s="226"/>
      <c r="P32" s="226"/>
      <c r="Q32" s="226"/>
      <c r="R32" s="226"/>
      <c r="S32" s="226"/>
      <c r="T32" s="28"/>
    </row>
    <row r="33" spans="1:19" x14ac:dyDescent="0.25">
      <c r="O33" s="226"/>
      <c r="P33" s="226"/>
      <c r="Q33" s="226"/>
      <c r="R33" s="226"/>
      <c r="S33" s="226"/>
    </row>
    <row r="34" spans="1:19" x14ac:dyDescent="0.25">
      <c r="A34" s="188" t="s">
        <v>3064</v>
      </c>
      <c r="O34" s="226"/>
      <c r="P34" s="226"/>
      <c r="Q34" s="226"/>
      <c r="R34" s="226"/>
      <c r="S34" s="226"/>
    </row>
    <row r="35" spans="1:19" x14ac:dyDescent="0.25">
      <c r="O35" s="226"/>
      <c r="P35" s="226"/>
      <c r="Q35" s="226"/>
      <c r="R35" s="226"/>
      <c r="S35" s="226"/>
    </row>
  </sheetData>
  <mergeCells count="6">
    <mergeCell ref="A1:K1"/>
    <mergeCell ref="A2:K2"/>
    <mergeCell ref="A3:K3"/>
    <mergeCell ref="B7:K7"/>
    <mergeCell ref="B6:K6"/>
    <mergeCell ref="B5:K5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F9F3D-1C8E-4868-9B85-1B93F0C6815E}">
  <dimension ref="A2:VRT44"/>
  <sheetViews>
    <sheetView showGridLines="0" topLeftCell="A14" zoomScale="90" zoomScaleNormal="90" workbookViewId="0">
      <selection activeCell="B38" sqref="B38"/>
    </sheetView>
  </sheetViews>
  <sheetFormatPr defaultColWidth="0" defaultRowHeight="15" x14ac:dyDescent="0.25"/>
  <cols>
    <col min="1" max="1" width="11.42578125" style="30" customWidth="1"/>
    <col min="2" max="2" width="43.42578125" style="30" customWidth="1"/>
    <col min="3" max="3" width="22.42578125" style="30" bestFit="1" customWidth="1"/>
    <col min="4" max="4" width="20.85546875" style="30" customWidth="1"/>
    <col min="5" max="5" width="17.7109375" style="30" customWidth="1"/>
    <col min="6" max="6" width="17.85546875" style="30" bestFit="1" customWidth="1"/>
    <col min="7" max="7" width="18.85546875" style="30" bestFit="1" customWidth="1"/>
    <col min="8" max="8" width="15.5703125" style="30" bestFit="1" customWidth="1"/>
    <col min="9" max="9" width="14" style="30" customWidth="1"/>
    <col min="10" max="10" width="4.140625" style="30" customWidth="1"/>
    <col min="11" max="11" width="20.42578125" style="30" customWidth="1"/>
    <col min="12" max="12" width="26.28515625" style="30" customWidth="1"/>
    <col min="13" max="13" width="23.85546875" style="30" bestFit="1" customWidth="1"/>
    <col min="14" max="14" width="20" style="30" bestFit="1" customWidth="1"/>
    <col min="15" max="15" width="11.42578125" style="30" customWidth="1"/>
    <col min="16" max="16" width="12.5703125" style="30" customWidth="1"/>
    <col min="17" max="257" width="11.42578125" style="30" customWidth="1"/>
    <col min="258" max="258" width="44.85546875" style="30" customWidth="1"/>
    <col min="259" max="259" width="15.5703125" style="30" customWidth="1"/>
    <col min="260" max="260" width="20.85546875" style="30" customWidth="1"/>
    <col min="261" max="261" width="17.7109375" style="30" customWidth="1"/>
    <col min="262" max="262" width="13.42578125" style="30" customWidth="1"/>
    <col min="263" max="263" width="15.140625" style="30" customWidth="1"/>
    <col min="264" max="264" width="15.5703125" style="30" customWidth="1"/>
    <col min="265" max="265" width="8.140625" style="30" customWidth="1"/>
    <col min="266" max="266" width="4.140625" style="30" customWidth="1"/>
    <col min="267" max="513" width="11.42578125" style="30" customWidth="1"/>
    <col min="514" max="514" width="44.85546875" style="30" customWidth="1"/>
    <col min="515" max="515" width="15.5703125" style="30" customWidth="1"/>
    <col min="516" max="516" width="20.85546875" style="30" customWidth="1"/>
    <col min="517" max="517" width="17.7109375" style="30" customWidth="1"/>
    <col min="518" max="518" width="13.42578125" style="30" customWidth="1"/>
    <col min="519" max="519" width="15.140625" style="30" customWidth="1"/>
    <col min="520" max="520" width="15.5703125" style="30" customWidth="1"/>
    <col min="521" max="521" width="8.140625" style="30" customWidth="1"/>
    <col min="522" max="522" width="4.140625" style="30" customWidth="1"/>
    <col min="523" max="769" width="11.42578125" style="30" customWidth="1"/>
    <col min="770" max="770" width="44.85546875" style="30" customWidth="1"/>
    <col min="771" max="771" width="15.5703125" style="30" customWidth="1"/>
    <col min="772" max="772" width="20.85546875" style="30" customWidth="1"/>
    <col min="773" max="773" width="17.7109375" style="30" customWidth="1"/>
    <col min="774" max="774" width="13.42578125" style="30" customWidth="1"/>
    <col min="775" max="775" width="15.140625" style="30" customWidth="1"/>
    <col min="776" max="776" width="15.5703125" style="30" customWidth="1"/>
    <col min="777" max="777" width="8.140625" style="30" customWidth="1"/>
    <col min="778" max="778" width="4.140625" style="30" customWidth="1"/>
    <col min="779" max="1024" width="11.42578125" style="30" hidden="1"/>
    <col min="1025" max="1025" width="11.42578125" style="30" customWidth="1"/>
    <col min="1026" max="1026" width="44.85546875" style="30" customWidth="1"/>
    <col min="1027" max="1027" width="15.5703125" style="30" customWidth="1"/>
    <col min="1028" max="1028" width="20.85546875" style="30" customWidth="1"/>
    <col min="1029" max="1029" width="17.7109375" style="30" customWidth="1"/>
    <col min="1030" max="1030" width="13.42578125" style="30" customWidth="1"/>
    <col min="1031" max="1031" width="15.140625" style="30" customWidth="1"/>
    <col min="1032" max="1032" width="15.5703125" style="30" customWidth="1"/>
    <col min="1033" max="1033" width="8.140625" style="30" customWidth="1"/>
    <col min="1034" max="1034" width="4.140625" style="30" customWidth="1"/>
    <col min="1035" max="1281" width="11.42578125" style="30" customWidth="1"/>
    <col min="1282" max="1282" width="44.85546875" style="30" customWidth="1"/>
    <col min="1283" max="1283" width="15.5703125" style="30" customWidth="1"/>
    <col min="1284" max="1284" width="20.85546875" style="30" customWidth="1"/>
    <col min="1285" max="1285" width="17.7109375" style="30" customWidth="1"/>
    <col min="1286" max="1286" width="13.42578125" style="30" customWidth="1"/>
    <col min="1287" max="1287" width="15.140625" style="30" customWidth="1"/>
    <col min="1288" max="1288" width="15.5703125" style="30" customWidth="1"/>
    <col min="1289" max="1289" width="8.140625" style="30" customWidth="1"/>
    <col min="1290" max="1290" width="4.140625" style="30" customWidth="1"/>
    <col min="1291" max="1537" width="11.42578125" style="30" customWidth="1"/>
    <col min="1538" max="1538" width="44.85546875" style="30" customWidth="1"/>
    <col min="1539" max="1539" width="15.5703125" style="30" customWidth="1"/>
    <col min="1540" max="1540" width="20.85546875" style="30" customWidth="1"/>
    <col min="1541" max="1541" width="17.7109375" style="30" customWidth="1"/>
    <col min="1542" max="1542" width="13.42578125" style="30" customWidth="1"/>
    <col min="1543" max="1543" width="15.140625" style="30" customWidth="1"/>
    <col min="1544" max="1544" width="15.5703125" style="30" customWidth="1"/>
    <col min="1545" max="1545" width="8.140625" style="30" customWidth="1"/>
    <col min="1546" max="1546" width="4.140625" style="30" customWidth="1"/>
    <col min="1547" max="1793" width="11.42578125" style="30" customWidth="1"/>
    <col min="1794" max="1794" width="44.85546875" style="30" customWidth="1"/>
    <col min="1795" max="1795" width="15.5703125" style="30" customWidth="1"/>
    <col min="1796" max="1796" width="20.85546875" style="30" customWidth="1"/>
    <col min="1797" max="1797" width="17.7109375" style="30" customWidth="1"/>
    <col min="1798" max="1798" width="13.42578125" style="30" customWidth="1"/>
    <col min="1799" max="1799" width="15.140625" style="30" customWidth="1"/>
    <col min="1800" max="1800" width="15.5703125" style="30" customWidth="1"/>
    <col min="1801" max="1801" width="8.140625" style="30" customWidth="1"/>
    <col min="1802" max="1802" width="4.140625" style="30" customWidth="1"/>
    <col min="1803" max="2048" width="11.42578125" style="30" hidden="1"/>
    <col min="2049" max="2049" width="11.42578125" style="30" customWidth="1"/>
    <col min="2050" max="2050" width="44.85546875" style="30" customWidth="1"/>
    <col min="2051" max="2051" width="15.5703125" style="30" customWidth="1"/>
    <col min="2052" max="2052" width="20.85546875" style="30" customWidth="1"/>
    <col min="2053" max="2053" width="17.7109375" style="30" customWidth="1"/>
    <col min="2054" max="2054" width="13.42578125" style="30" customWidth="1"/>
    <col min="2055" max="2055" width="15.140625" style="30" customWidth="1"/>
    <col min="2056" max="2056" width="15.5703125" style="30" customWidth="1"/>
    <col min="2057" max="2057" width="8.140625" style="30" customWidth="1"/>
    <col min="2058" max="2058" width="4.140625" style="30" customWidth="1"/>
    <col min="2059" max="2305" width="11.42578125" style="30" customWidth="1"/>
    <col min="2306" max="2306" width="44.85546875" style="30" customWidth="1"/>
    <col min="2307" max="2307" width="15.5703125" style="30" customWidth="1"/>
    <col min="2308" max="2308" width="20.85546875" style="30" customWidth="1"/>
    <col min="2309" max="2309" width="17.7109375" style="30" customWidth="1"/>
    <col min="2310" max="2310" width="13.42578125" style="30" customWidth="1"/>
    <col min="2311" max="2311" width="15.140625" style="30" customWidth="1"/>
    <col min="2312" max="2312" width="15.5703125" style="30" customWidth="1"/>
    <col min="2313" max="2313" width="8.140625" style="30" customWidth="1"/>
    <col min="2314" max="2314" width="4.140625" style="30" customWidth="1"/>
    <col min="2315" max="2561" width="11.42578125" style="30" customWidth="1"/>
    <col min="2562" max="2562" width="44.85546875" style="30" customWidth="1"/>
    <col min="2563" max="2563" width="15.5703125" style="30" customWidth="1"/>
    <col min="2564" max="2564" width="20.85546875" style="30" customWidth="1"/>
    <col min="2565" max="2565" width="17.7109375" style="30" customWidth="1"/>
    <col min="2566" max="2566" width="13.42578125" style="30" customWidth="1"/>
    <col min="2567" max="2567" width="15.140625" style="30" customWidth="1"/>
    <col min="2568" max="2568" width="15.5703125" style="30" customWidth="1"/>
    <col min="2569" max="2569" width="8.140625" style="30" customWidth="1"/>
    <col min="2570" max="2570" width="4.140625" style="30" customWidth="1"/>
    <col min="2571" max="2817" width="11.42578125" style="30" customWidth="1"/>
    <col min="2818" max="2818" width="44.85546875" style="30" customWidth="1"/>
    <col min="2819" max="2819" width="15.5703125" style="30" customWidth="1"/>
    <col min="2820" max="2820" width="20.85546875" style="30" customWidth="1"/>
    <col min="2821" max="2821" width="17.7109375" style="30" customWidth="1"/>
    <col min="2822" max="2822" width="13.42578125" style="30" customWidth="1"/>
    <col min="2823" max="2823" width="15.140625" style="30" customWidth="1"/>
    <col min="2824" max="2824" width="15.5703125" style="30" customWidth="1"/>
    <col min="2825" max="2825" width="8.140625" style="30" customWidth="1"/>
    <col min="2826" max="2826" width="4.140625" style="30" customWidth="1"/>
    <col min="2827" max="3072" width="11.42578125" style="30" hidden="1"/>
    <col min="3073" max="3073" width="11.42578125" style="30" customWidth="1"/>
    <col min="3074" max="3074" width="44.85546875" style="30" customWidth="1"/>
    <col min="3075" max="3075" width="15.5703125" style="30" customWidth="1"/>
    <col min="3076" max="3076" width="20.85546875" style="30" customWidth="1"/>
    <col min="3077" max="3077" width="17.7109375" style="30" customWidth="1"/>
    <col min="3078" max="3078" width="13.42578125" style="30" customWidth="1"/>
    <col min="3079" max="3079" width="15.140625" style="30" customWidth="1"/>
    <col min="3080" max="3080" width="15.5703125" style="30" customWidth="1"/>
    <col min="3081" max="3081" width="8.140625" style="30" customWidth="1"/>
    <col min="3082" max="3082" width="4.140625" style="30" customWidth="1"/>
    <col min="3083" max="3329" width="11.42578125" style="30" customWidth="1"/>
    <col min="3330" max="3330" width="44.85546875" style="30" customWidth="1"/>
    <col min="3331" max="3331" width="15.5703125" style="30" customWidth="1"/>
    <col min="3332" max="3332" width="20.85546875" style="30" customWidth="1"/>
    <col min="3333" max="3333" width="17.7109375" style="30" customWidth="1"/>
    <col min="3334" max="3334" width="13.42578125" style="30" customWidth="1"/>
    <col min="3335" max="3335" width="15.140625" style="30" customWidth="1"/>
    <col min="3336" max="3336" width="15.5703125" style="30" customWidth="1"/>
    <col min="3337" max="3337" width="8.140625" style="30" customWidth="1"/>
    <col min="3338" max="3338" width="4.140625" style="30" customWidth="1"/>
    <col min="3339" max="3585" width="11.42578125" style="30" customWidth="1"/>
    <col min="3586" max="3586" width="44.85546875" style="30" customWidth="1"/>
    <col min="3587" max="3587" width="15.5703125" style="30" customWidth="1"/>
    <col min="3588" max="3588" width="20.85546875" style="30" customWidth="1"/>
    <col min="3589" max="3589" width="17.7109375" style="30" customWidth="1"/>
    <col min="3590" max="3590" width="13.42578125" style="30" customWidth="1"/>
    <col min="3591" max="3591" width="15.140625" style="30" customWidth="1"/>
    <col min="3592" max="3592" width="15.5703125" style="30" customWidth="1"/>
    <col min="3593" max="3593" width="8.140625" style="30" customWidth="1"/>
    <col min="3594" max="3594" width="4.140625" style="30" customWidth="1"/>
    <col min="3595" max="3841" width="11.42578125" style="30" customWidth="1"/>
    <col min="3842" max="3842" width="44.85546875" style="30" customWidth="1"/>
    <col min="3843" max="3843" width="15.5703125" style="30" customWidth="1"/>
    <col min="3844" max="3844" width="20.85546875" style="30" customWidth="1"/>
    <col min="3845" max="3845" width="17.7109375" style="30" customWidth="1"/>
    <col min="3846" max="3846" width="13.42578125" style="30" customWidth="1"/>
    <col min="3847" max="3847" width="15.140625" style="30" customWidth="1"/>
    <col min="3848" max="3848" width="15.5703125" style="30" customWidth="1"/>
    <col min="3849" max="3849" width="8.140625" style="30" customWidth="1"/>
    <col min="3850" max="3850" width="4.140625" style="30" customWidth="1"/>
    <col min="3851" max="4096" width="11.42578125" style="30" hidden="1"/>
    <col min="4097" max="4097" width="11.42578125" style="30" customWidth="1"/>
    <col min="4098" max="4098" width="44.85546875" style="30" customWidth="1"/>
    <col min="4099" max="4099" width="15.5703125" style="30" customWidth="1"/>
    <col min="4100" max="4100" width="20.85546875" style="30" customWidth="1"/>
    <col min="4101" max="4101" width="17.7109375" style="30" customWidth="1"/>
    <col min="4102" max="4102" width="13.42578125" style="30" customWidth="1"/>
    <col min="4103" max="4103" width="15.140625" style="30" customWidth="1"/>
    <col min="4104" max="4104" width="15.5703125" style="30" customWidth="1"/>
    <col min="4105" max="4105" width="8.140625" style="30" customWidth="1"/>
    <col min="4106" max="4106" width="4.140625" style="30" customWidth="1"/>
    <col min="4107" max="4353" width="11.42578125" style="30" customWidth="1"/>
    <col min="4354" max="4354" width="44.85546875" style="30" customWidth="1"/>
    <col min="4355" max="4355" width="15.5703125" style="30" customWidth="1"/>
    <col min="4356" max="4356" width="20.85546875" style="30" customWidth="1"/>
    <col min="4357" max="4357" width="17.7109375" style="30" customWidth="1"/>
    <col min="4358" max="4358" width="13.42578125" style="30" customWidth="1"/>
    <col min="4359" max="4359" width="15.140625" style="30" customWidth="1"/>
    <col min="4360" max="4360" width="15.5703125" style="30" customWidth="1"/>
    <col min="4361" max="4361" width="8.140625" style="30" customWidth="1"/>
    <col min="4362" max="4362" width="4.140625" style="30" customWidth="1"/>
    <col min="4363" max="4609" width="11.42578125" style="30" customWidth="1"/>
    <col min="4610" max="4610" width="44.85546875" style="30" customWidth="1"/>
    <col min="4611" max="4611" width="15.5703125" style="30" customWidth="1"/>
    <col min="4612" max="4612" width="20.85546875" style="30" customWidth="1"/>
    <col min="4613" max="4613" width="17.7109375" style="30" customWidth="1"/>
    <col min="4614" max="4614" width="13.42578125" style="30" customWidth="1"/>
    <col min="4615" max="4615" width="15.140625" style="30" customWidth="1"/>
    <col min="4616" max="4616" width="15.5703125" style="30" customWidth="1"/>
    <col min="4617" max="4617" width="8.140625" style="30" customWidth="1"/>
    <col min="4618" max="4618" width="4.140625" style="30" customWidth="1"/>
    <col min="4619" max="4865" width="11.42578125" style="30" customWidth="1"/>
    <col min="4866" max="4866" width="44.85546875" style="30" customWidth="1"/>
    <col min="4867" max="4867" width="15.5703125" style="30" customWidth="1"/>
    <col min="4868" max="4868" width="20.85546875" style="30" customWidth="1"/>
    <col min="4869" max="4869" width="17.7109375" style="30" customWidth="1"/>
    <col min="4870" max="4870" width="13.42578125" style="30" customWidth="1"/>
    <col min="4871" max="4871" width="15.140625" style="30" customWidth="1"/>
    <col min="4872" max="4872" width="15.5703125" style="30" customWidth="1"/>
    <col min="4873" max="4873" width="8.140625" style="30" customWidth="1"/>
    <col min="4874" max="4874" width="4.140625" style="30" customWidth="1"/>
    <col min="4875" max="5120" width="11.42578125" style="30" hidden="1"/>
    <col min="5121" max="5121" width="11.42578125" style="30" customWidth="1"/>
    <col min="5122" max="5122" width="44.85546875" style="30" customWidth="1"/>
    <col min="5123" max="5123" width="15.5703125" style="30" customWidth="1"/>
    <col min="5124" max="5124" width="20.85546875" style="30" customWidth="1"/>
    <col min="5125" max="5125" width="17.7109375" style="30" customWidth="1"/>
    <col min="5126" max="5126" width="13.42578125" style="30" customWidth="1"/>
    <col min="5127" max="5127" width="15.140625" style="30" customWidth="1"/>
    <col min="5128" max="5128" width="15.5703125" style="30" customWidth="1"/>
    <col min="5129" max="5129" width="8.140625" style="30" customWidth="1"/>
    <col min="5130" max="5130" width="4.140625" style="30" customWidth="1"/>
    <col min="5131" max="5377" width="11.42578125" style="30" customWidth="1"/>
    <col min="5378" max="5378" width="44.85546875" style="30" customWidth="1"/>
    <col min="5379" max="5379" width="15.5703125" style="30" customWidth="1"/>
    <col min="5380" max="5380" width="20.85546875" style="30" customWidth="1"/>
    <col min="5381" max="5381" width="17.7109375" style="30" customWidth="1"/>
    <col min="5382" max="5382" width="13.42578125" style="30" customWidth="1"/>
    <col min="5383" max="5383" width="15.140625" style="30" customWidth="1"/>
    <col min="5384" max="5384" width="15.5703125" style="30" customWidth="1"/>
    <col min="5385" max="5385" width="8.140625" style="30" customWidth="1"/>
    <col min="5386" max="5386" width="4.140625" style="30" customWidth="1"/>
    <col min="5387" max="5633" width="11.42578125" style="30" customWidth="1"/>
    <col min="5634" max="5634" width="44.85546875" style="30" customWidth="1"/>
    <col min="5635" max="5635" width="15.5703125" style="30" customWidth="1"/>
    <col min="5636" max="5636" width="20.85546875" style="30" customWidth="1"/>
    <col min="5637" max="5637" width="17.7109375" style="30" customWidth="1"/>
    <col min="5638" max="5638" width="13.42578125" style="30" customWidth="1"/>
    <col min="5639" max="5639" width="15.140625" style="30" customWidth="1"/>
    <col min="5640" max="5640" width="15.5703125" style="30" customWidth="1"/>
    <col min="5641" max="5641" width="8.140625" style="30" customWidth="1"/>
    <col min="5642" max="5642" width="4.140625" style="30" customWidth="1"/>
    <col min="5643" max="5889" width="11.42578125" style="30" customWidth="1"/>
    <col min="5890" max="5890" width="44.85546875" style="30" customWidth="1"/>
    <col min="5891" max="5891" width="15.5703125" style="30" customWidth="1"/>
    <col min="5892" max="5892" width="20.85546875" style="30" customWidth="1"/>
    <col min="5893" max="5893" width="17.7109375" style="30" customWidth="1"/>
    <col min="5894" max="5894" width="13.42578125" style="30" customWidth="1"/>
    <col min="5895" max="5895" width="15.140625" style="30" customWidth="1"/>
    <col min="5896" max="5896" width="15.5703125" style="30" customWidth="1"/>
    <col min="5897" max="5897" width="8.140625" style="30" customWidth="1"/>
    <col min="5898" max="5898" width="4.140625" style="30" customWidth="1"/>
    <col min="5899" max="6144" width="11.42578125" style="30" hidden="1"/>
    <col min="6145" max="6145" width="11.42578125" style="30" customWidth="1"/>
    <col min="6146" max="6146" width="44.85546875" style="30" customWidth="1"/>
    <col min="6147" max="6147" width="15.5703125" style="30" customWidth="1"/>
    <col min="6148" max="6148" width="20.85546875" style="30" customWidth="1"/>
    <col min="6149" max="6149" width="17.7109375" style="30" customWidth="1"/>
    <col min="6150" max="6150" width="13.42578125" style="30" customWidth="1"/>
    <col min="6151" max="6151" width="15.140625" style="30" customWidth="1"/>
    <col min="6152" max="6152" width="15.5703125" style="30" customWidth="1"/>
    <col min="6153" max="6153" width="8.140625" style="30" customWidth="1"/>
    <col min="6154" max="6154" width="4.140625" style="30" customWidth="1"/>
    <col min="6155" max="6401" width="11.42578125" style="30" customWidth="1"/>
    <col min="6402" max="6402" width="44.85546875" style="30" customWidth="1"/>
    <col min="6403" max="6403" width="15.5703125" style="30" customWidth="1"/>
    <col min="6404" max="6404" width="20.85546875" style="30" customWidth="1"/>
    <col min="6405" max="6405" width="17.7109375" style="30" customWidth="1"/>
    <col min="6406" max="6406" width="13.42578125" style="30" customWidth="1"/>
    <col min="6407" max="6407" width="15.140625" style="30" customWidth="1"/>
    <col min="6408" max="6408" width="15.5703125" style="30" customWidth="1"/>
    <col min="6409" max="6409" width="8.140625" style="30" customWidth="1"/>
    <col min="6410" max="6410" width="4.140625" style="30" customWidth="1"/>
    <col min="6411" max="6657" width="11.42578125" style="30" customWidth="1"/>
    <col min="6658" max="6658" width="44.85546875" style="30" customWidth="1"/>
    <col min="6659" max="6659" width="15.5703125" style="30" customWidth="1"/>
    <col min="6660" max="6660" width="20.85546875" style="30" customWidth="1"/>
    <col min="6661" max="6661" width="17.7109375" style="30" customWidth="1"/>
    <col min="6662" max="6662" width="13.42578125" style="30" customWidth="1"/>
    <col min="6663" max="6663" width="15.140625" style="30" customWidth="1"/>
    <col min="6664" max="6664" width="15.5703125" style="30" customWidth="1"/>
    <col min="6665" max="6665" width="8.140625" style="30" customWidth="1"/>
    <col min="6666" max="6666" width="4.140625" style="30" customWidth="1"/>
    <col min="6667" max="6913" width="11.42578125" style="30" customWidth="1"/>
    <col min="6914" max="6914" width="44.85546875" style="30" customWidth="1"/>
    <col min="6915" max="6915" width="15.5703125" style="30" customWidth="1"/>
    <col min="6916" max="6916" width="20.85546875" style="30" customWidth="1"/>
    <col min="6917" max="6917" width="17.7109375" style="30" customWidth="1"/>
    <col min="6918" max="6918" width="13.42578125" style="30" customWidth="1"/>
    <col min="6919" max="6919" width="15.140625" style="30" customWidth="1"/>
    <col min="6920" max="6920" width="15.5703125" style="30" customWidth="1"/>
    <col min="6921" max="6921" width="8.140625" style="30" customWidth="1"/>
    <col min="6922" max="6922" width="4.140625" style="30" customWidth="1"/>
    <col min="6923" max="7168" width="11.42578125" style="30" hidden="1"/>
    <col min="7169" max="7169" width="11.42578125" style="30" customWidth="1"/>
    <col min="7170" max="7170" width="44.85546875" style="30" customWidth="1"/>
    <col min="7171" max="7171" width="15.5703125" style="30" customWidth="1"/>
    <col min="7172" max="7172" width="20.85546875" style="30" customWidth="1"/>
    <col min="7173" max="7173" width="17.7109375" style="30" customWidth="1"/>
    <col min="7174" max="7174" width="13.42578125" style="30" customWidth="1"/>
    <col min="7175" max="7175" width="15.140625" style="30" customWidth="1"/>
    <col min="7176" max="7176" width="15.5703125" style="30" customWidth="1"/>
    <col min="7177" max="7177" width="8.140625" style="30" customWidth="1"/>
    <col min="7178" max="7178" width="4.140625" style="30" customWidth="1"/>
    <col min="7179" max="7425" width="11.42578125" style="30" customWidth="1"/>
    <col min="7426" max="7426" width="44.85546875" style="30" customWidth="1"/>
    <col min="7427" max="7427" width="15.5703125" style="30" customWidth="1"/>
    <col min="7428" max="7428" width="20.85546875" style="30" customWidth="1"/>
    <col min="7429" max="7429" width="17.7109375" style="30" customWidth="1"/>
    <col min="7430" max="7430" width="13.42578125" style="30" customWidth="1"/>
    <col min="7431" max="7431" width="15.140625" style="30" customWidth="1"/>
    <col min="7432" max="7432" width="15.5703125" style="30" customWidth="1"/>
    <col min="7433" max="7433" width="8.140625" style="30" customWidth="1"/>
    <col min="7434" max="7434" width="4.140625" style="30" customWidth="1"/>
    <col min="7435" max="7681" width="11.42578125" style="30" customWidth="1"/>
    <col min="7682" max="7682" width="44.85546875" style="30" customWidth="1"/>
    <col min="7683" max="7683" width="15.5703125" style="30" customWidth="1"/>
    <col min="7684" max="7684" width="20.85546875" style="30" customWidth="1"/>
    <col min="7685" max="7685" width="17.7109375" style="30" customWidth="1"/>
    <col min="7686" max="7686" width="13.42578125" style="30" customWidth="1"/>
    <col min="7687" max="7687" width="15.140625" style="30" customWidth="1"/>
    <col min="7688" max="7688" width="15.5703125" style="30" customWidth="1"/>
    <col min="7689" max="7689" width="8.140625" style="30" customWidth="1"/>
    <col min="7690" max="7690" width="4.140625" style="30" customWidth="1"/>
    <col min="7691" max="7937" width="11.42578125" style="30" customWidth="1"/>
    <col min="7938" max="7938" width="44.85546875" style="30" customWidth="1"/>
    <col min="7939" max="7939" width="15.5703125" style="30" customWidth="1"/>
    <col min="7940" max="7940" width="20.85546875" style="30" customWidth="1"/>
    <col min="7941" max="7941" width="17.7109375" style="30" customWidth="1"/>
    <col min="7942" max="7942" width="13.42578125" style="30" customWidth="1"/>
    <col min="7943" max="7943" width="15.140625" style="30" customWidth="1"/>
    <col min="7944" max="7944" width="15.5703125" style="30" customWidth="1"/>
    <col min="7945" max="7945" width="8.140625" style="30" customWidth="1"/>
    <col min="7946" max="7946" width="4.140625" style="30" customWidth="1"/>
    <col min="7947" max="8192" width="11.42578125" style="30" hidden="1"/>
    <col min="8193" max="8193" width="11.42578125" style="30" customWidth="1"/>
    <col min="8194" max="8194" width="44.85546875" style="30" customWidth="1"/>
    <col min="8195" max="8195" width="15.5703125" style="30" customWidth="1"/>
    <col min="8196" max="8196" width="20.85546875" style="30" customWidth="1"/>
    <col min="8197" max="8197" width="17.7109375" style="30" customWidth="1"/>
    <col min="8198" max="8198" width="13.42578125" style="30" customWidth="1"/>
    <col min="8199" max="8199" width="15.140625" style="30" customWidth="1"/>
    <col min="8200" max="8200" width="15.5703125" style="30" customWidth="1"/>
    <col min="8201" max="8201" width="8.140625" style="30" customWidth="1"/>
    <col min="8202" max="8202" width="4.140625" style="30" customWidth="1"/>
    <col min="8203" max="8449" width="11.42578125" style="30" customWidth="1"/>
    <col min="8450" max="8450" width="44.85546875" style="30" customWidth="1"/>
    <col min="8451" max="8451" width="15.5703125" style="30" customWidth="1"/>
    <col min="8452" max="8452" width="20.85546875" style="30" customWidth="1"/>
    <col min="8453" max="8453" width="17.7109375" style="30" customWidth="1"/>
    <col min="8454" max="8454" width="13.42578125" style="30" customWidth="1"/>
    <col min="8455" max="8455" width="15.140625" style="30" customWidth="1"/>
    <col min="8456" max="8456" width="15.5703125" style="30" customWidth="1"/>
    <col min="8457" max="8457" width="8.140625" style="30" customWidth="1"/>
    <col min="8458" max="8458" width="4.140625" style="30" customWidth="1"/>
    <col min="8459" max="8705" width="11.42578125" style="30" customWidth="1"/>
    <col min="8706" max="8706" width="44.85546875" style="30" customWidth="1"/>
    <col min="8707" max="8707" width="15.5703125" style="30" customWidth="1"/>
    <col min="8708" max="8708" width="20.85546875" style="30" customWidth="1"/>
    <col min="8709" max="8709" width="17.7109375" style="30" customWidth="1"/>
    <col min="8710" max="8710" width="13.42578125" style="30" customWidth="1"/>
    <col min="8711" max="8711" width="15.140625" style="30" customWidth="1"/>
    <col min="8712" max="8712" width="15.5703125" style="30" customWidth="1"/>
    <col min="8713" max="8713" width="8.140625" style="30" customWidth="1"/>
    <col min="8714" max="8714" width="4.140625" style="30" customWidth="1"/>
    <col min="8715" max="8961" width="11.42578125" style="30" customWidth="1"/>
    <col min="8962" max="8962" width="44.85546875" style="30" customWidth="1"/>
    <col min="8963" max="8963" width="15.5703125" style="30" customWidth="1"/>
    <col min="8964" max="8964" width="20.85546875" style="30" customWidth="1"/>
    <col min="8965" max="8965" width="17.7109375" style="30" customWidth="1"/>
    <col min="8966" max="8966" width="13.42578125" style="30" customWidth="1"/>
    <col min="8967" max="8967" width="15.140625" style="30" customWidth="1"/>
    <col min="8968" max="8968" width="15.5703125" style="30" customWidth="1"/>
    <col min="8969" max="8969" width="8.140625" style="30" customWidth="1"/>
    <col min="8970" max="8970" width="4.140625" style="30" customWidth="1"/>
    <col min="8971" max="9216" width="11.42578125" style="30" hidden="1"/>
    <col min="9217" max="9217" width="11.42578125" style="30" customWidth="1"/>
    <col min="9218" max="9218" width="44.85546875" style="30" customWidth="1"/>
    <col min="9219" max="9219" width="15.5703125" style="30" customWidth="1"/>
    <col min="9220" max="9220" width="20.85546875" style="30" customWidth="1"/>
    <col min="9221" max="9221" width="17.7109375" style="30" customWidth="1"/>
    <col min="9222" max="9222" width="13.42578125" style="30" customWidth="1"/>
    <col min="9223" max="9223" width="15.140625" style="30" customWidth="1"/>
    <col min="9224" max="9224" width="15.5703125" style="30" customWidth="1"/>
    <col min="9225" max="9225" width="8.140625" style="30" customWidth="1"/>
    <col min="9226" max="9226" width="4.140625" style="30" customWidth="1"/>
    <col min="9227" max="9473" width="11.42578125" style="30" customWidth="1"/>
    <col min="9474" max="9474" width="44.85546875" style="30" customWidth="1"/>
    <col min="9475" max="9475" width="15.5703125" style="30" customWidth="1"/>
    <col min="9476" max="9476" width="20.85546875" style="30" customWidth="1"/>
    <col min="9477" max="9477" width="17.7109375" style="30" customWidth="1"/>
    <col min="9478" max="9478" width="13.42578125" style="30" customWidth="1"/>
    <col min="9479" max="9479" width="15.140625" style="30" customWidth="1"/>
    <col min="9480" max="9480" width="15.5703125" style="30" customWidth="1"/>
    <col min="9481" max="9481" width="8.140625" style="30" customWidth="1"/>
    <col min="9482" max="9482" width="4.140625" style="30" customWidth="1"/>
    <col min="9483" max="9729" width="11.42578125" style="30" customWidth="1"/>
    <col min="9730" max="9730" width="44.85546875" style="30" customWidth="1"/>
    <col min="9731" max="9731" width="15.5703125" style="30" customWidth="1"/>
    <col min="9732" max="9732" width="20.85546875" style="30" customWidth="1"/>
    <col min="9733" max="9733" width="17.7109375" style="30" customWidth="1"/>
    <col min="9734" max="9734" width="13.42578125" style="30" customWidth="1"/>
    <col min="9735" max="9735" width="15.140625" style="30" customWidth="1"/>
    <col min="9736" max="9736" width="15.5703125" style="30" customWidth="1"/>
    <col min="9737" max="9737" width="8.140625" style="30" customWidth="1"/>
    <col min="9738" max="9738" width="4.140625" style="30" customWidth="1"/>
    <col min="9739" max="9985" width="11.42578125" style="30" customWidth="1"/>
    <col min="9986" max="9986" width="44.85546875" style="30" customWidth="1"/>
    <col min="9987" max="9987" width="15.5703125" style="30" customWidth="1"/>
    <col min="9988" max="9988" width="20.85546875" style="30" customWidth="1"/>
    <col min="9989" max="9989" width="17.7109375" style="30" customWidth="1"/>
    <col min="9990" max="9990" width="13.42578125" style="30" customWidth="1"/>
    <col min="9991" max="9991" width="15.140625" style="30" customWidth="1"/>
    <col min="9992" max="9992" width="15.5703125" style="30" customWidth="1"/>
    <col min="9993" max="9993" width="8.140625" style="30" customWidth="1"/>
    <col min="9994" max="9994" width="4.140625" style="30" customWidth="1"/>
    <col min="9995" max="10240" width="11.42578125" style="30" hidden="1"/>
    <col min="10241" max="10241" width="11.42578125" style="30" customWidth="1"/>
    <col min="10242" max="10242" width="44.85546875" style="30" customWidth="1"/>
    <col min="10243" max="10243" width="15.5703125" style="30" customWidth="1"/>
    <col min="10244" max="10244" width="20.85546875" style="30" customWidth="1"/>
    <col min="10245" max="10245" width="17.7109375" style="30" customWidth="1"/>
    <col min="10246" max="10246" width="13.42578125" style="30" customWidth="1"/>
    <col min="10247" max="10247" width="15.140625" style="30" customWidth="1"/>
    <col min="10248" max="10248" width="15.5703125" style="30" customWidth="1"/>
    <col min="10249" max="10249" width="8.140625" style="30" customWidth="1"/>
    <col min="10250" max="10250" width="4.140625" style="30" customWidth="1"/>
    <col min="10251" max="10497" width="11.42578125" style="30" customWidth="1"/>
    <col min="10498" max="10498" width="44.85546875" style="30" customWidth="1"/>
    <col min="10499" max="10499" width="15.5703125" style="30" customWidth="1"/>
    <col min="10500" max="10500" width="20.85546875" style="30" customWidth="1"/>
    <col min="10501" max="10501" width="17.7109375" style="30" customWidth="1"/>
    <col min="10502" max="10502" width="13.42578125" style="30" customWidth="1"/>
    <col min="10503" max="10503" width="15.140625" style="30" customWidth="1"/>
    <col min="10504" max="10504" width="15.5703125" style="30" customWidth="1"/>
    <col min="10505" max="10505" width="8.140625" style="30" customWidth="1"/>
    <col min="10506" max="10506" width="4.140625" style="30" customWidth="1"/>
    <col min="10507" max="10753" width="11.42578125" style="30" customWidth="1"/>
    <col min="10754" max="10754" width="44.85546875" style="30" customWidth="1"/>
    <col min="10755" max="10755" width="15.5703125" style="30" customWidth="1"/>
    <col min="10756" max="10756" width="20.85546875" style="30" customWidth="1"/>
    <col min="10757" max="10757" width="17.7109375" style="30" customWidth="1"/>
    <col min="10758" max="10758" width="13.42578125" style="30" customWidth="1"/>
    <col min="10759" max="10759" width="15.140625" style="30" customWidth="1"/>
    <col min="10760" max="10760" width="15.5703125" style="30" customWidth="1"/>
    <col min="10761" max="10761" width="8.140625" style="30" customWidth="1"/>
    <col min="10762" max="10762" width="4.140625" style="30" customWidth="1"/>
    <col min="10763" max="11009" width="11.42578125" style="30" customWidth="1"/>
    <col min="11010" max="11010" width="44.85546875" style="30" customWidth="1"/>
    <col min="11011" max="11011" width="15.5703125" style="30" customWidth="1"/>
    <col min="11012" max="11012" width="20.85546875" style="30" customWidth="1"/>
    <col min="11013" max="11013" width="17.7109375" style="30" customWidth="1"/>
    <col min="11014" max="11014" width="13.42578125" style="30" customWidth="1"/>
    <col min="11015" max="11015" width="15.140625" style="30" customWidth="1"/>
    <col min="11016" max="11016" width="15.5703125" style="30" customWidth="1"/>
    <col min="11017" max="11017" width="8.140625" style="30" customWidth="1"/>
    <col min="11018" max="11018" width="4.140625" style="30" customWidth="1"/>
    <col min="11019" max="11264" width="11.42578125" style="30" hidden="1"/>
    <col min="11265" max="11265" width="11.42578125" style="30" customWidth="1"/>
    <col min="11266" max="11266" width="44.85546875" style="30" customWidth="1"/>
    <col min="11267" max="11267" width="15.5703125" style="30" customWidth="1"/>
    <col min="11268" max="11268" width="20.85546875" style="30" customWidth="1"/>
    <col min="11269" max="11269" width="17.7109375" style="30" customWidth="1"/>
    <col min="11270" max="11270" width="13.42578125" style="30" customWidth="1"/>
    <col min="11271" max="11271" width="15.140625" style="30" customWidth="1"/>
    <col min="11272" max="11272" width="15.5703125" style="30" customWidth="1"/>
    <col min="11273" max="11273" width="8.140625" style="30" customWidth="1"/>
    <col min="11274" max="11274" width="4.140625" style="30" customWidth="1"/>
    <col min="11275" max="11521" width="11.42578125" style="30" customWidth="1"/>
    <col min="11522" max="11522" width="44.85546875" style="30" customWidth="1"/>
    <col min="11523" max="11523" width="15.5703125" style="30" customWidth="1"/>
    <col min="11524" max="11524" width="20.85546875" style="30" customWidth="1"/>
    <col min="11525" max="11525" width="17.7109375" style="30" customWidth="1"/>
    <col min="11526" max="11526" width="13.42578125" style="30" customWidth="1"/>
    <col min="11527" max="11527" width="15.140625" style="30" customWidth="1"/>
    <col min="11528" max="11528" width="15.5703125" style="30" customWidth="1"/>
    <col min="11529" max="11529" width="8.140625" style="30" customWidth="1"/>
    <col min="11530" max="11530" width="4.140625" style="30" customWidth="1"/>
    <col min="11531" max="11777" width="11.42578125" style="30" customWidth="1"/>
    <col min="11778" max="11778" width="44.85546875" style="30" customWidth="1"/>
    <col min="11779" max="11779" width="15.5703125" style="30" customWidth="1"/>
    <col min="11780" max="11780" width="20.85546875" style="30" customWidth="1"/>
    <col min="11781" max="11781" width="17.7109375" style="30" customWidth="1"/>
    <col min="11782" max="11782" width="13.42578125" style="30" customWidth="1"/>
    <col min="11783" max="11783" width="15.140625" style="30" customWidth="1"/>
    <col min="11784" max="11784" width="15.5703125" style="30" customWidth="1"/>
    <col min="11785" max="11785" width="8.140625" style="30" customWidth="1"/>
    <col min="11786" max="11786" width="4.140625" style="30" customWidth="1"/>
    <col min="11787" max="12033" width="11.42578125" style="30" customWidth="1"/>
    <col min="12034" max="12034" width="44.85546875" style="30" customWidth="1"/>
    <col min="12035" max="12035" width="15.5703125" style="30" customWidth="1"/>
    <col min="12036" max="12036" width="20.85546875" style="30" customWidth="1"/>
    <col min="12037" max="12037" width="17.7109375" style="30" customWidth="1"/>
    <col min="12038" max="12038" width="13.42578125" style="30" customWidth="1"/>
    <col min="12039" max="12039" width="15.140625" style="30" customWidth="1"/>
    <col min="12040" max="12040" width="15.5703125" style="30" customWidth="1"/>
    <col min="12041" max="12041" width="8.140625" style="30" customWidth="1"/>
    <col min="12042" max="12042" width="4.140625" style="30" customWidth="1"/>
    <col min="12043" max="12288" width="11.42578125" style="30" hidden="1"/>
    <col min="12289" max="12289" width="11.42578125" style="30" customWidth="1"/>
    <col min="12290" max="12290" width="44.85546875" style="30" customWidth="1"/>
    <col min="12291" max="12291" width="15.5703125" style="30" customWidth="1"/>
    <col min="12292" max="12292" width="20.85546875" style="30" customWidth="1"/>
    <col min="12293" max="12293" width="17.7109375" style="30" customWidth="1"/>
    <col min="12294" max="12294" width="13.42578125" style="30" customWidth="1"/>
    <col min="12295" max="12295" width="15.140625" style="30" customWidth="1"/>
    <col min="12296" max="12296" width="15.5703125" style="30" customWidth="1"/>
    <col min="12297" max="12297" width="8.140625" style="30" customWidth="1"/>
    <col min="12298" max="12298" width="4.140625" style="30" customWidth="1"/>
    <col min="12299" max="12545" width="11.42578125" style="30" customWidth="1"/>
    <col min="12546" max="12546" width="44.85546875" style="30" customWidth="1"/>
    <col min="12547" max="12547" width="15.5703125" style="30" customWidth="1"/>
    <col min="12548" max="12548" width="20.85546875" style="30" customWidth="1"/>
    <col min="12549" max="12549" width="17.7109375" style="30" customWidth="1"/>
    <col min="12550" max="12550" width="13.42578125" style="30" customWidth="1"/>
    <col min="12551" max="12551" width="15.140625" style="30" customWidth="1"/>
    <col min="12552" max="12552" width="15.5703125" style="30" customWidth="1"/>
    <col min="12553" max="12553" width="8.140625" style="30" customWidth="1"/>
    <col min="12554" max="12554" width="4.140625" style="30" customWidth="1"/>
    <col min="12555" max="12801" width="11.42578125" style="30" customWidth="1"/>
    <col min="12802" max="12802" width="44.85546875" style="30" customWidth="1"/>
    <col min="12803" max="12803" width="15.5703125" style="30" customWidth="1"/>
    <col min="12804" max="12804" width="20.85546875" style="30" customWidth="1"/>
    <col min="12805" max="12805" width="17.7109375" style="30" customWidth="1"/>
    <col min="12806" max="12806" width="13.42578125" style="30" customWidth="1"/>
    <col min="12807" max="12807" width="15.140625" style="30" customWidth="1"/>
    <col min="12808" max="12808" width="15.5703125" style="30" customWidth="1"/>
    <col min="12809" max="12809" width="8.140625" style="30" customWidth="1"/>
    <col min="12810" max="12810" width="4.140625" style="30" customWidth="1"/>
    <col min="12811" max="13057" width="11.42578125" style="30" customWidth="1"/>
    <col min="13058" max="13058" width="44.85546875" style="30" customWidth="1"/>
    <col min="13059" max="13059" width="15.5703125" style="30" customWidth="1"/>
    <col min="13060" max="13060" width="20.85546875" style="30" customWidth="1"/>
    <col min="13061" max="13061" width="17.7109375" style="30" customWidth="1"/>
    <col min="13062" max="13062" width="13.42578125" style="30" customWidth="1"/>
    <col min="13063" max="13063" width="15.140625" style="30" customWidth="1"/>
    <col min="13064" max="13064" width="15.5703125" style="30" customWidth="1"/>
    <col min="13065" max="13065" width="8.140625" style="30" customWidth="1"/>
    <col min="13066" max="13066" width="4.140625" style="30" customWidth="1"/>
    <col min="13067" max="13312" width="11.42578125" style="30" hidden="1"/>
    <col min="13313" max="13313" width="11.42578125" style="30" customWidth="1"/>
    <col min="13314" max="13314" width="44.85546875" style="30" customWidth="1"/>
    <col min="13315" max="13315" width="15.5703125" style="30" customWidth="1"/>
    <col min="13316" max="13316" width="20.85546875" style="30" customWidth="1"/>
    <col min="13317" max="13317" width="17.7109375" style="30" customWidth="1"/>
    <col min="13318" max="13318" width="13.42578125" style="30" customWidth="1"/>
    <col min="13319" max="13319" width="15.140625" style="30" customWidth="1"/>
    <col min="13320" max="13320" width="15.5703125" style="30" customWidth="1"/>
    <col min="13321" max="13321" width="8.140625" style="30" customWidth="1"/>
    <col min="13322" max="13322" width="4.140625" style="30" customWidth="1"/>
    <col min="13323" max="13569" width="11.42578125" style="30" customWidth="1"/>
    <col min="13570" max="13570" width="44.85546875" style="30" customWidth="1"/>
    <col min="13571" max="13571" width="15.5703125" style="30" customWidth="1"/>
    <col min="13572" max="13572" width="20.85546875" style="30" customWidth="1"/>
    <col min="13573" max="13573" width="17.7109375" style="30" customWidth="1"/>
    <col min="13574" max="13574" width="13.42578125" style="30" customWidth="1"/>
    <col min="13575" max="13575" width="15.140625" style="30" customWidth="1"/>
    <col min="13576" max="13576" width="15.5703125" style="30" customWidth="1"/>
    <col min="13577" max="13577" width="8.140625" style="30" customWidth="1"/>
    <col min="13578" max="13578" width="4.140625" style="30" customWidth="1"/>
    <col min="13579" max="13825" width="11.42578125" style="30" customWidth="1"/>
    <col min="13826" max="13826" width="44.85546875" style="30" customWidth="1"/>
    <col min="13827" max="13827" width="15.5703125" style="30" customWidth="1"/>
    <col min="13828" max="13828" width="20.85546875" style="30" customWidth="1"/>
    <col min="13829" max="13829" width="17.7109375" style="30" customWidth="1"/>
    <col min="13830" max="13830" width="13.42578125" style="30" customWidth="1"/>
    <col min="13831" max="13831" width="15.140625" style="30" customWidth="1"/>
    <col min="13832" max="13832" width="15.5703125" style="30" customWidth="1"/>
    <col min="13833" max="13833" width="8.140625" style="30" customWidth="1"/>
    <col min="13834" max="13834" width="4.140625" style="30" customWidth="1"/>
    <col min="13835" max="14081" width="11.42578125" style="30" customWidth="1"/>
    <col min="14082" max="14082" width="44.85546875" style="30" customWidth="1"/>
    <col min="14083" max="14083" width="15.5703125" style="30" customWidth="1"/>
    <col min="14084" max="14084" width="20.85546875" style="30" customWidth="1"/>
    <col min="14085" max="14085" width="17.7109375" style="30" customWidth="1"/>
    <col min="14086" max="14086" width="13.42578125" style="30" customWidth="1"/>
    <col min="14087" max="14087" width="15.140625" style="30" customWidth="1"/>
    <col min="14088" max="14088" width="15.5703125" style="30" customWidth="1"/>
    <col min="14089" max="14089" width="8.140625" style="30" customWidth="1"/>
    <col min="14090" max="14090" width="4.140625" style="30" customWidth="1"/>
    <col min="14091" max="14336" width="11.42578125" style="30" hidden="1"/>
    <col min="14337" max="14337" width="11.42578125" style="30" customWidth="1"/>
    <col min="14338" max="14338" width="44.85546875" style="30" customWidth="1"/>
    <col min="14339" max="14339" width="15.5703125" style="30" customWidth="1"/>
    <col min="14340" max="14340" width="20.85546875" style="30" customWidth="1"/>
    <col min="14341" max="14341" width="17.7109375" style="30" customWidth="1"/>
    <col min="14342" max="14342" width="13.42578125" style="30" customWidth="1"/>
    <col min="14343" max="14343" width="15.140625" style="30" customWidth="1"/>
    <col min="14344" max="14344" width="15.5703125" style="30" customWidth="1"/>
    <col min="14345" max="14345" width="8.140625" style="30" customWidth="1"/>
    <col min="14346" max="14346" width="4.140625" style="30" customWidth="1"/>
    <col min="14347" max="14593" width="11.42578125" style="30" customWidth="1"/>
    <col min="14594" max="14594" width="44.85546875" style="30" customWidth="1"/>
    <col min="14595" max="14595" width="15.5703125" style="30" customWidth="1"/>
    <col min="14596" max="14596" width="20.85546875" style="30" customWidth="1"/>
    <col min="14597" max="14597" width="17.7109375" style="30" customWidth="1"/>
    <col min="14598" max="14598" width="13.42578125" style="30" customWidth="1"/>
    <col min="14599" max="14599" width="15.140625" style="30" customWidth="1"/>
    <col min="14600" max="14600" width="15.5703125" style="30" customWidth="1"/>
    <col min="14601" max="14601" width="8.140625" style="30" customWidth="1"/>
    <col min="14602" max="14602" width="4.140625" style="30" customWidth="1"/>
    <col min="14603" max="14849" width="11.42578125" style="30" customWidth="1"/>
    <col min="14850" max="14850" width="44.85546875" style="30" customWidth="1"/>
    <col min="14851" max="14851" width="15.5703125" style="30" customWidth="1"/>
    <col min="14852" max="14852" width="20.85546875" style="30" customWidth="1"/>
    <col min="14853" max="14853" width="17.7109375" style="30" customWidth="1"/>
    <col min="14854" max="14854" width="13.42578125" style="30" customWidth="1"/>
    <col min="14855" max="14855" width="15.140625" style="30" customWidth="1"/>
    <col min="14856" max="14856" width="15.5703125" style="30" customWidth="1"/>
    <col min="14857" max="14857" width="8.140625" style="30" customWidth="1"/>
    <col min="14858" max="14858" width="4.140625" style="30" customWidth="1"/>
    <col min="14859" max="15105" width="11.42578125" style="30" customWidth="1"/>
    <col min="15106" max="15106" width="44.85546875" style="30" customWidth="1"/>
    <col min="15107" max="15107" width="15.5703125" style="30" customWidth="1"/>
    <col min="15108" max="15108" width="20.85546875" style="30" customWidth="1"/>
    <col min="15109" max="15109" width="17.7109375" style="30" customWidth="1"/>
    <col min="15110" max="15110" width="13.42578125" style="30" customWidth="1"/>
    <col min="15111" max="15111" width="15.140625" style="30" customWidth="1"/>
    <col min="15112" max="15112" width="15.5703125" style="30" customWidth="1"/>
    <col min="15113" max="15113" width="8.140625" style="30" customWidth="1"/>
    <col min="15114" max="15114" width="4.140625" style="30" customWidth="1"/>
    <col min="15115" max="15360" width="11.42578125" style="30" hidden="1"/>
    <col min="15361" max="15361" width="11.42578125" style="30" customWidth="1"/>
    <col min="15362" max="15362" width="44.85546875" style="30" customWidth="1"/>
    <col min="15363" max="15363" width="15.5703125" style="30" customWidth="1"/>
    <col min="15364" max="15364" width="20.85546875" style="30" customWidth="1"/>
    <col min="15365" max="15365" width="17.7109375" style="30" customWidth="1"/>
    <col min="15366" max="15366" width="13.42578125" style="30" customWidth="1"/>
    <col min="15367" max="15367" width="15.140625" style="30" customWidth="1"/>
    <col min="15368" max="15368" width="15.5703125" style="30" customWidth="1"/>
    <col min="15369" max="15369" width="8.140625" style="30" customWidth="1"/>
    <col min="15370" max="15370" width="4.140625" style="30" customWidth="1"/>
    <col min="15371" max="15617" width="11.42578125" style="30" customWidth="1"/>
    <col min="15618" max="15618" width="44.85546875" style="30" customWidth="1"/>
    <col min="15619" max="15619" width="15.5703125" style="30" customWidth="1"/>
    <col min="15620" max="15620" width="20.85546875" style="30" customWidth="1"/>
    <col min="15621" max="15621" width="17.7109375" style="30" customWidth="1"/>
    <col min="15622" max="15622" width="13.42578125" style="30" customWidth="1"/>
    <col min="15623" max="15623" width="15.140625" style="30" customWidth="1"/>
    <col min="15624" max="15624" width="15.5703125" style="30" customWidth="1"/>
    <col min="15625" max="15625" width="8.140625" style="30" customWidth="1"/>
    <col min="15626" max="15626" width="4.140625" style="30" customWidth="1"/>
    <col min="15627" max="15873" width="11.42578125" style="30" customWidth="1"/>
    <col min="15874" max="15874" width="44.85546875" style="30" customWidth="1"/>
    <col min="15875" max="15875" width="15.5703125" style="30" customWidth="1"/>
    <col min="15876" max="15876" width="20.85546875" style="30" customWidth="1"/>
    <col min="15877" max="15877" width="17.7109375" style="30" customWidth="1"/>
    <col min="15878" max="15878" width="13.42578125" style="30" customWidth="1"/>
    <col min="15879" max="15879" width="15.140625" style="30" customWidth="1"/>
    <col min="15880" max="15880" width="15.5703125" style="30" customWidth="1"/>
    <col min="15881" max="15881" width="8.140625" style="30" customWidth="1"/>
    <col min="15882" max="15882" width="4.140625" style="30" customWidth="1"/>
    <col min="15883" max="16129" width="11.42578125" style="30" customWidth="1"/>
    <col min="16130" max="16130" width="44.85546875" style="30" customWidth="1"/>
    <col min="16131" max="16131" width="15.5703125" style="30" customWidth="1"/>
    <col min="16132" max="16132" width="20.85546875" style="30" customWidth="1"/>
    <col min="16133" max="16133" width="17.7109375" style="30" customWidth="1"/>
    <col min="16134" max="16134" width="13.42578125" style="30" customWidth="1"/>
    <col min="16135" max="16135" width="15.140625" style="30" customWidth="1"/>
    <col min="16136" max="16136" width="15.5703125" style="30" customWidth="1"/>
    <col min="16137" max="16137" width="8.140625" style="30" customWidth="1"/>
    <col min="16138" max="16138" width="4.140625" style="30" customWidth="1"/>
    <col min="16139" max="16383" width="11.42578125" style="30" customWidth="1"/>
    <col min="16384" max="16384" width="17.5703125" style="30" customWidth="1"/>
  </cols>
  <sheetData>
    <row r="2" spans="1:19" ht="23.25" customHeight="1" x14ac:dyDescent="0.25">
      <c r="A2" s="313"/>
      <c r="B2" s="757" t="s">
        <v>49</v>
      </c>
      <c r="C2" s="738"/>
      <c r="D2" s="738"/>
      <c r="E2" s="738"/>
      <c r="F2" s="738"/>
      <c r="G2" s="738"/>
      <c r="H2" s="738"/>
      <c r="I2" s="738"/>
      <c r="J2" s="31"/>
      <c r="K2" s="31"/>
      <c r="L2" s="31"/>
      <c r="M2" s="31"/>
      <c r="N2" s="314"/>
      <c r="O2" s="315"/>
      <c r="P2" s="315"/>
    </row>
    <row r="3" spans="1:19" ht="18" customHeight="1" x14ac:dyDescent="0.25">
      <c r="A3" s="317"/>
      <c r="B3" s="758" t="s">
        <v>50</v>
      </c>
      <c r="C3" s="739"/>
      <c r="D3" s="739"/>
      <c r="E3" s="739"/>
      <c r="F3" s="739"/>
      <c r="G3" s="739"/>
      <c r="H3" s="739"/>
      <c r="I3" s="739"/>
      <c r="J3" s="32"/>
      <c r="K3" s="32"/>
      <c r="L3" s="32"/>
      <c r="M3" s="32"/>
      <c r="N3" s="318"/>
      <c r="O3" s="317"/>
      <c r="P3" s="317"/>
    </row>
    <row r="4" spans="1:19" ht="15.75" customHeight="1" x14ac:dyDescent="0.25">
      <c r="A4" s="319"/>
      <c r="B4" s="759" t="s">
        <v>51</v>
      </c>
      <c r="C4" s="740"/>
      <c r="D4" s="740"/>
      <c r="E4" s="740"/>
      <c r="F4" s="740"/>
      <c r="G4" s="740"/>
      <c r="H4" s="740"/>
      <c r="I4" s="740"/>
      <c r="J4" s="33"/>
      <c r="K4" s="33"/>
      <c r="L4" s="33"/>
      <c r="M4" s="33"/>
      <c r="N4" s="320"/>
      <c r="O4" s="321"/>
      <c r="P4" s="321"/>
    </row>
    <row r="5" spans="1:19" ht="15.75" customHeight="1" x14ac:dyDescent="0.25">
      <c r="A5" s="395"/>
      <c r="B5" s="395"/>
      <c r="C5" s="395"/>
      <c r="D5" s="395"/>
      <c r="E5" s="395"/>
      <c r="F5" s="395"/>
      <c r="G5" s="395"/>
      <c r="H5" s="395"/>
      <c r="I5" s="395"/>
      <c r="J5" s="321"/>
      <c r="K5" s="321"/>
      <c r="L5" s="321"/>
      <c r="M5" s="321"/>
      <c r="N5" s="321"/>
      <c r="O5" s="321"/>
      <c r="P5" s="321"/>
    </row>
    <row r="6" spans="1:19" ht="18.75" x14ac:dyDescent="0.3">
      <c r="A6" s="748" t="s">
        <v>364</v>
      </c>
      <c r="B6" s="748"/>
      <c r="C6" s="748"/>
      <c r="D6" s="748"/>
      <c r="E6" s="748"/>
      <c r="F6" s="748"/>
      <c r="G6" s="748"/>
      <c r="H6" s="748"/>
      <c r="I6" s="748"/>
      <c r="J6" s="396"/>
      <c r="K6" s="396"/>
      <c r="L6" s="396"/>
      <c r="M6" s="397"/>
      <c r="N6" s="398"/>
      <c r="O6" s="397"/>
      <c r="P6" s="397"/>
    </row>
    <row r="7" spans="1:19" ht="15.75" x14ac:dyDescent="0.25">
      <c r="A7" s="749" t="s">
        <v>106</v>
      </c>
      <c r="B7" s="749"/>
      <c r="C7" s="749"/>
      <c r="D7" s="749"/>
      <c r="E7" s="749"/>
      <c r="F7" s="749"/>
      <c r="G7" s="749"/>
      <c r="H7" s="749"/>
      <c r="I7" s="749"/>
      <c r="J7" s="399"/>
      <c r="K7" s="399"/>
      <c r="L7" s="399"/>
    </row>
    <row r="8" spans="1:19" ht="15.75" x14ac:dyDescent="0.25">
      <c r="A8" s="749">
        <v>2023</v>
      </c>
      <c r="B8" s="749"/>
      <c r="C8" s="749"/>
      <c r="D8" s="749"/>
      <c r="E8" s="749"/>
      <c r="F8" s="749"/>
      <c r="G8" s="749"/>
      <c r="H8" s="749"/>
      <c r="I8" s="749"/>
      <c r="J8" s="399"/>
      <c r="K8" s="399"/>
      <c r="L8" s="399"/>
    </row>
    <row r="9" spans="1:19" ht="15.75" x14ac:dyDescent="0.25">
      <c r="A9" s="750" t="s">
        <v>107</v>
      </c>
      <c r="B9" s="750"/>
      <c r="C9" s="750"/>
      <c r="D9" s="750"/>
      <c r="E9" s="750"/>
      <c r="F9" s="750"/>
      <c r="G9" s="750"/>
      <c r="H9" s="750"/>
      <c r="I9" s="750"/>
      <c r="J9" s="399"/>
      <c r="K9" s="399"/>
      <c r="L9" s="400"/>
    </row>
    <row r="10" spans="1:19" ht="15.75" x14ac:dyDescent="0.25">
      <c r="A10" s="401"/>
      <c r="B10" s="401"/>
      <c r="C10" s="401"/>
      <c r="D10" s="401"/>
      <c r="E10" s="401"/>
      <c r="F10" s="401"/>
      <c r="G10" s="401"/>
      <c r="H10" s="401"/>
      <c r="I10" s="401"/>
      <c r="J10" s="399"/>
      <c r="K10" s="399"/>
      <c r="L10" s="400"/>
    </row>
    <row r="11" spans="1:19" ht="60.75" thickBot="1" x14ac:dyDescent="0.3">
      <c r="B11" s="843" t="s">
        <v>108</v>
      </c>
      <c r="C11" s="402" t="s">
        <v>53</v>
      </c>
      <c r="D11" s="402" t="s">
        <v>136</v>
      </c>
      <c r="E11" s="403" t="s">
        <v>109</v>
      </c>
      <c r="F11" s="403" t="s">
        <v>110</v>
      </c>
      <c r="G11" s="402" t="s">
        <v>57</v>
      </c>
      <c r="H11" s="403" t="s">
        <v>58</v>
      </c>
      <c r="I11" s="404" t="s">
        <v>137</v>
      </c>
      <c r="J11" s="399"/>
      <c r="K11" s="405"/>
      <c r="L11" s="405"/>
    </row>
    <row r="12" spans="1:19" ht="15.75" x14ac:dyDescent="0.25">
      <c r="B12" s="843"/>
      <c r="C12" s="406">
        <v>1</v>
      </c>
      <c r="D12" s="406">
        <v>2</v>
      </c>
      <c r="E12" s="407">
        <v>3</v>
      </c>
      <c r="F12" s="407">
        <v>4</v>
      </c>
      <c r="G12" s="406">
        <v>5</v>
      </c>
      <c r="H12" s="407">
        <v>6</v>
      </c>
      <c r="I12" s="408">
        <v>7</v>
      </c>
      <c r="J12" s="399"/>
      <c r="K12" s="405"/>
      <c r="L12" s="405"/>
    </row>
    <row r="13" spans="1:19" x14ac:dyDescent="0.25">
      <c r="B13" s="409" t="s">
        <v>113</v>
      </c>
      <c r="C13" s="410">
        <f t="shared" ref="C13:H13" si="0">SUM(C14:C15)</f>
        <v>1037756981555.3</v>
      </c>
      <c r="D13" s="410">
        <f t="shared" si="0"/>
        <v>37985825208</v>
      </c>
      <c r="E13" s="410">
        <f t="shared" si="0"/>
        <v>32875682518</v>
      </c>
      <c r="F13" s="410">
        <f t="shared" si="0"/>
        <v>8905027656.1999855</v>
      </c>
      <c r="G13" s="410">
        <f t="shared" si="0"/>
        <v>152676783209.85999</v>
      </c>
      <c r="H13" s="410">
        <f t="shared" si="0"/>
        <v>1270200300147.3599</v>
      </c>
      <c r="I13" s="411">
        <f>H13/L$13</f>
        <v>0.18450217896282983</v>
      </c>
      <c r="K13" s="412" t="s">
        <v>350</v>
      </c>
      <c r="L13" s="412">
        <v>6884473166050.0166</v>
      </c>
      <c r="M13" s="414"/>
      <c r="N13" s="415"/>
      <c r="O13" s="416"/>
      <c r="P13" s="416"/>
      <c r="Q13" s="416"/>
      <c r="R13" s="416"/>
      <c r="S13" s="416"/>
    </row>
    <row r="14" spans="1:19" x14ac:dyDescent="0.25">
      <c r="B14" s="417" t="s">
        <v>114</v>
      </c>
      <c r="C14" s="443">
        <v>1026509450635.3</v>
      </c>
      <c r="D14" s="443">
        <v>37985825208</v>
      </c>
      <c r="E14" s="443">
        <v>32836636378</v>
      </c>
      <c r="F14" s="420">
        <v>8636528437.1599865</v>
      </c>
      <c r="G14" s="420">
        <v>152676783209.85999</v>
      </c>
      <c r="H14" s="420">
        <f>SUM(C14:G14)</f>
        <v>1258645223868.3198</v>
      </c>
      <c r="I14" s="421">
        <f>H14/L$13</f>
        <v>0.18282375332293882</v>
      </c>
      <c r="K14" s="28"/>
      <c r="L14" s="422"/>
      <c r="M14"/>
      <c r="N14" s="420"/>
      <c r="O14"/>
      <c r="P14"/>
      <c r="Q14" s="416"/>
      <c r="R14" s="416"/>
      <c r="S14" s="416"/>
    </row>
    <row r="15" spans="1:19" x14ac:dyDescent="0.25">
      <c r="B15" s="417" t="s">
        <v>115</v>
      </c>
      <c r="C15" s="443">
        <v>11247530920</v>
      </c>
      <c r="D15" s="443">
        <v>0</v>
      </c>
      <c r="E15" s="443">
        <v>39046140</v>
      </c>
      <c r="F15" s="420">
        <v>268499219.03999805</v>
      </c>
      <c r="G15" s="420">
        <v>0</v>
      </c>
      <c r="H15" s="420">
        <f>SUM(C15:G15)</f>
        <v>11555076279.039997</v>
      </c>
      <c r="I15" s="421">
        <f>H15/L$13</f>
        <v>1.6784256398910116E-3</v>
      </c>
      <c r="K15"/>
      <c r="L15" s="248"/>
      <c r="M15"/>
      <c r="N15"/>
      <c r="O15"/>
      <c r="P15"/>
      <c r="Q15" s="416"/>
      <c r="R15" s="416"/>
      <c r="S15" s="416"/>
    </row>
    <row r="16" spans="1:19" x14ac:dyDescent="0.25">
      <c r="B16" s="424"/>
      <c r="C16" s="425"/>
      <c r="D16" s="425"/>
      <c r="E16" s="425"/>
      <c r="F16" s="426"/>
      <c r="G16" s="427"/>
      <c r="H16" s="426"/>
      <c r="I16" s="428"/>
      <c r="K16"/>
      <c r="L16" s="226"/>
      <c r="M16"/>
      <c r="N16"/>
      <c r="O16"/>
      <c r="P16"/>
      <c r="Q16" s="416"/>
      <c r="R16" s="416"/>
      <c r="S16" s="416"/>
    </row>
    <row r="17" spans="2:19" x14ac:dyDescent="0.25">
      <c r="B17" s="409" t="s">
        <v>116</v>
      </c>
      <c r="C17" s="429">
        <f>C18+C24</f>
        <v>981371888690</v>
      </c>
      <c r="D17" s="429">
        <f>D18+D24</f>
        <v>158336808579</v>
      </c>
      <c r="E17" s="429">
        <f>E18+E24</f>
        <v>51461623885</v>
      </c>
      <c r="F17" s="429">
        <f>F18+F24</f>
        <v>28086534379.249996</v>
      </c>
      <c r="G17" s="429">
        <f>G18+G24</f>
        <v>258645205660</v>
      </c>
      <c r="H17" s="429">
        <f t="shared" ref="H17:H24" si="1">SUM(C17:G17)</f>
        <v>1477902061193.25</v>
      </c>
      <c r="I17" s="430">
        <f t="shared" ref="I17:I24" si="2">H17/L$13</f>
        <v>0.21467177306774224</v>
      </c>
      <c r="K17"/>
      <c r="L17" s="226"/>
      <c r="M17"/>
      <c r="N17"/>
      <c r="O17"/>
      <c r="P17"/>
      <c r="Q17" s="416"/>
      <c r="R17" s="416"/>
      <c r="S17" s="416"/>
    </row>
    <row r="18" spans="2:19" x14ac:dyDescent="0.25">
      <c r="B18" s="432" t="s">
        <v>117</v>
      </c>
      <c r="C18" s="388">
        <v>862026540786</v>
      </c>
      <c r="D18" s="388">
        <v>141887085641</v>
      </c>
      <c r="E18" s="388">
        <v>50670640620</v>
      </c>
      <c r="F18" s="462">
        <v>20768392441.109997</v>
      </c>
      <c r="G18" s="388">
        <v>217359251073</v>
      </c>
      <c r="H18" s="388">
        <f t="shared" si="1"/>
        <v>1292711910561.1099</v>
      </c>
      <c r="I18" s="421">
        <f t="shared" si="2"/>
        <v>0.18777208936421877</v>
      </c>
      <c r="K18"/>
      <c r="L18" s="463"/>
      <c r="M18"/>
      <c r="N18"/>
      <c r="O18"/>
      <c r="P18"/>
      <c r="Q18" s="416"/>
      <c r="R18" s="416"/>
      <c r="S18" s="416"/>
    </row>
    <row r="19" spans="2:19" x14ac:dyDescent="0.25">
      <c r="B19" s="434" t="s">
        <v>118</v>
      </c>
      <c r="C19" s="388">
        <f>SUM(C20:C23)</f>
        <v>225621046933</v>
      </c>
      <c r="D19" s="388">
        <f>SUM(D20:D23)</f>
        <v>34644150</v>
      </c>
      <c r="E19" s="388">
        <f t="shared" ref="E19:F19" si="3">SUM(E20:E23)</f>
        <v>0</v>
      </c>
      <c r="F19" s="388">
        <f t="shared" si="3"/>
        <v>44411639.710000001</v>
      </c>
      <c r="G19" s="388">
        <f>SUM(G20:G23)</f>
        <v>2084397615</v>
      </c>
      <c r="H19" s="388">
        <f t="shared" si="1"/>
        <v>227784500337.70999</v>
      </c>
      <c r="I19" s="435">
        <f t="shared" si="2"/>
        <v>3.3086700295529209E-2</v>
      </c>
      <c r="K19"/>
      <c r="L19" s="226"/>
      <c r="M19"/>
      <c r="N19"/>
      <c r="O19"/>
      <c r="P19"/>
      <c r="Q19" s="416"/>
      <c r="R19" s="416"/>
      <c r="S19" s="416"/>
    </row>
    <row r="20" spans="2:19" x14ac:dyDescent="0.25">
      <c r="B20" s="436" t="s">
        <v>119</v>
      </c>
      <c r="C20" s="443">
        <v>91749902987</v>
      </c>
      <c r="D20" s="443">
        <v>6644150</v>
      </c>
      <c r="E20" s="437">
        <v>0</v>
      </c>
      <c r="F20" s="443">
        <v>42962055.950000003</v>
      </c>
      <c r="G20" s="420">
        <v>90000</v>
      </c>
      <c r="H20" s="420">
        <f t="shared" si="1"/>
        <v>91799599192.949997</v>
      </c>
      <c r="I20" s="435">
        <f t="shared" si="2"/>
        <v>1.3334295446984834E-2</v>
      </c>
      <c r="K20"/>
      <c r="L20" s="450"/>
      <c r="M20"/>
      <c r="N20"/>
      <c r="O20"/>
      <c r="P20"/>
      <c r="Q20" s="416"/>
      <c r="R20" s="416"/>
      <c r="S20" s="416"/>
    </row>
    <row r="21" spans="2:19" x14ac:dyDescent="0.25">
      <c r="B21" s="436" t="s">
        <v>120</v>
      </c>
      <c r="C21" s="443">
        <v>132147452964</v>
      </c>
      <c r="D21" s="443">
        <v>28000000</v>
      </c>
      <c r="E21" s="437">
        <v>0</v>
      </c>
      <c r="F21" s="443">
        <v>65421</v>
      </c>
      <c r="G21" s="439">
        <v>0</v>
      </c>
      <c r="H21" s="420">
        <f t="shared" si="1"/>
        <v>132175518385</v>
      </c>
      <c r="I21" s="435">
        <f t="shared" si="2"/>
        <v>1.9199075251946408E-2</v>
      </c>
      <c r="K21"/>
      <c r="L21" s="226"/>
      <c r="M21"/>
      <c r="N21"/>
      <c r="O21"/>
      <c r="P21"/>
      <c r="Q21" s="416"/>
      <c r="R21" s="416"/>
      <c r="S21" s="416"/>
    </row>
    <row r="22" spans="2:19" x14ac:dyDescent="0.25">
      <c r="B22" s="436" t="s">
        <v>121</v>
      </c>
      <c r="C22" s="443">
        <v>1723690982</v>
      </c>
      <c r="D22" s="437">
        <v>0</v>
      </c>
      <c r="E22" s="437">
        <v>0</v>
      </c>
      <c r="F22" s="437">
        <v>0</v>
      </c>
      <c r="G22" s="437">
        <v>0</v>
      </c>
      <c r="H22" s="420">
        <f t="shared" si="1"/>
        <v>1723690982</v>
      </c>
      <c r="I22" s="435">
        <f t="shared" si="2"/>
        <v>2.5037369460602778E-4</v>
      </c>
      <c r="K22"/>
      <c r="L22" s="226"/>
      <c r="M22"/>
      <c r="N22"/>
      <c r="O22"/>
      <c r="P22"/>
      <c r="Q22" s="416"/>
      <c r="R22" s="416"/>
      <c r="S22" s="416"/>
    </row>
    <row r="23" spans="2:19" x14ac:dyDescent="0.25">
      <c r="B23" s="436" t="s">
        <v>122</v>
      </c>
      <c r="C23" s="437">
        <v>0</v>
      </c>
      <c r="D23" s="437">
        <v>0</v>
      </c>
      <c r="E23" s="437">
        <v>0</v>
      </c>
      <c r="F23" s="443">
        <v>1384162.7600000002</v>
      </c>
      <c r="G23" s="420">
        <v>2084307615</v>
      </c>
      <c r="H23" s="420">
        <f t="shared" si="1"/>
        <v>2085691777.76</v>
      </c>
      <c r="I23" s="435">
        <f t="shared" si="2"/>
        <v>3.0295590199194152E-4</v>
      </c>
      <c r="K23"/>
      <c r="L23" s="226"/>
      <c r="M23"/>
      <c r="N23"/>
      <c r="O23"/>
      <c r="P23"/>
      <c r="Q23" s="416"/>
      <c r="R23" s="416"/>
      <c r="S23" s="416"/>
    </row>
    <row r="24" spans="2:19" x14ac:dyDescent="0.25">
      <c r="B24" s="432" t="s">
        <v>123</v>
      </c>
      <c r="C24" s="388">
        <v>119345347904</v>
      </c>
      <c r="D24" s="388">
        <v>16449722938</v>
      </c>
      <c r="E24" s="388">
        <v>790983265</v>
      </c>
      <c r="F24" s="388">
        <v>7318141938.1399984</v>
      </c>
      <c r="G24" s="388">
        <v>41285954587</v>
      </c>
      <c r="H24" s="388">
        <f t="shared" si="1"/>
        <v>185190150632.13998</v>
      </c>
      <c r="I24" s="421">
        <f t="shared" si="2"/>
        <v>2.6899683703523431E-2</v>
      </c>
      <c r="K24"/>
      <c r="L24" s="226"/>
      <c r="M24"/>
      <c r="N24"/>
      <c r="O24"/>
      <c r="P24"/>
      <c r="Q24" s="416"/>
      <c r="R24" s="416"/>
      <c r="S24" s="416"/>
    </row>
    <row r="25" spans="2:19" x14ac:dyDescent="0.25">
      <c r="B25" s="417"/>
      <c r="C25" s="443"/>
      <c r="D25" s="444"/>
      <c r="E25" s="445"/>
      <c r="F25" s="446"/>
      <c r="G25" s="446"/>
      <c r="H25" s="446"/>
      <c r="I25" s="447"/>
      <c r="K25"/>
      <c r="L25" s="226"/>
      <c r="M25"/>
      <c r="N25"/>
      <c r="O25"/>
      <c r="P25"/>
      <c r="Q25" s="416"/>
      <c r="R25" s="416"/>
      <c r="S25" s="416"/>
    </row>
    <row r="26" spans="2:19" x14ac:dyDescent="0.25">
      <c r="B26" s="409" t="s">
        <v>124</v>
      </c>
      <c r="C26" s="448"/>
      <c r="D26" s="448"/>
      <c r="E26" s="448"/>
      <c r="F26" s="449"/>
      <c r="G26" s="449"/>
      <c r="H26" s="449"/>
      <c r="I26" s="430"/>
      <c r="K26"/>
      <c r="L26" s="226"/>
      <c r="M26"/>
      <c r="N26"/>
      <c r="O26"/>
      <c r="P26"/>
      <c r="Q26" s="416"/>
      <c r="R26" s="416"/>
      <c r="S26" s="416"/>
    </row>
    <row r="27" spans="2:19" x14ac:dyDescent="0.25">
      <c r="B27" s="417" t="s">
        <v>125</v>
      </c>
      <c r="C27" s="450">
        <f t="shared" ref="C27:H27" si="4">C14-C18</f>
        <v>164482909849.30005</v>
      </c>
      <c r="D27" s="450">
        <f t="shared" si="4"/>
        <v>-103901260433</v>
      </c>
      <c r="E27" s="450">
        <f t="shared" si="4"/>
        <v>-17834004242</v>
      </c>
      <c r="F27" s="450">
        <f t="shared" si="4"/>
        <v>-12131864003.95001</v>
      </c>
      <c r="G27" s="450">
        <f t="shared" si="4"/>
        <v>-64682467863.140015</v>
      </c>
      <c r="H27" s="450">
        <f t="shared" si="4"/>
        <v>-34066686692.790039</v>
      </c>
      <c r="I27" s="428">
        <f>H27/L$13</f>
        <v>-4.948336041279958E-3</v>
      </c>
      <c r="K27"/>
      <c r="L27" s="226"/>
      <c r="M27"/>
      <c r="N27"/>
      <c r="O27"/>
      <c r="P27"/>
      <c r="Q27" s="416"/>
      <c r="R27" s="416"/>
      <c r="S27" s="416"/>
    </row>
    <row r="28" spans="2:19" x14ac:dyDescent="0.25">
      <c r="B28" s="417" t="s">
        <v>126</v>
      </c>
      <c r="C28" s="450">
        <f t="shared" ref="C28:H28" si="5">C15-C24</f>
        <v>-108097816984</v>
      </c>
      <c r="D28" s="450">
        <f t="shared" si="5"/>
        <v>-16449722938</v>
      </c>
      <c r="E28" s="450">
        <f t="shared" si="5"/>
        <v>-751937125</v>
      </c>
      <c r="F28" s="450">
        <f t="shared" si="5"/>
        <v>-7049642719.1000004</v>
      </c>
      <c r="G28" s="450">
        <f t="shared" si="5"/>
        <v>-41285954587</v>
      </c>
      <c r="H28" s="450">
        <f t="shared" si="5"/>
        <v>-173635074353.09998</v>
      </c>
      <c r="I28" s="428">
        <f>H28/L$13</f>
        <v>-2.5221258063632415E-2</v>
      </c>
      <c r="K28"/>
      <c r="L28" s="226"/>
      <c r="M28"/>
      <c r="N28"/>
      <c r="O28"/>
      <c r="P28"/>
      <c r="Q28" s="416"/>
      <c r="R28" s="416"/>
      <c r="S28" s="416"/>
    </row>
    <row r="29" spans="2:19" x14ac:dyDescent="0.25">
      <c r="B29" s="417" t="s">
        <v>127</v>
      </c>
      <c r="C29" s="450">
        <f>C13-C17</f>
        <v>56385092865.300049</v>
      </c>
      <c r="D29" s="450">
        <f t="shared" ref="D29:H29" si="6">D13-D17</f>
        <v>-120350983371</v>
      </c>
      <c r="E29" s="450">
        <f t="shared" si="6"/>
        <v>-18585941367</v>
      </c>
      <c r="F29" s="450">
        <f t="shared" si="6"/>
        <v>-19181506723.050011</v>
      </c>
      <c r="G29" s="450">
        <f t="shared" si="6"/>
        <v>-105968422450.14001</v>
      </c>
      <c r="H29" s="450">
        <f t="shared" si="6"/>
        <v>-207701761045.89014</v>
      </c>
      <c r="I29" s="428">
        <f>H29/L$13</f>
        <v>-3.0169594104912392E-2</v>
      </c>
      <c r="K29"/>
      <c r="L29" s="226"/>
      <c r="M29"/>
      <c r="N29"/>
      <c r="O29"/>
      <c r="P29"/>
      <c r="Q29" s="416"/>
      <c r="R29" s="416"/>
      <c r="S29" s="416"/>
    </row>
    <row r="30" spans="2:19" x14ac:dyDescent="0.25">
      <c r="B30" s="417" t="s">
        <v>128</v>
      </c>
      <c r="C30" s="450">
        <f t="shared" ref="C30:H30" si="7">(C13-(C17-C19))</f>
        <v>282006139798.30005</v>
      </c>
      <c r="D30" s="450">
        <f t="shared" si="7"/>
        <v>-120316339221</v>
      </c>
      <c r="E30" s="450">
        <f t="shared" si="7"/>
        <v>-18585941367</v>
      </c>
      <c r="F30" s="450">
        <f t="shared" si="7"/>
        <v>-19137095083.340012</v>
      </c>
      <c r="G30" s="450">
        <f t="shared" si="7"/>
        <v>-103884024835.14001</v>
      </c>
      <c r="H30" s="450">
        <f t="shared" si="7"/>
        <v>20082739291.819824</v>
      </c>
      <c r="I30" s="428">
        <f>H30/L$13</f>
        <v>2.9171061906168114E-3</v>
      </c>
      <c r="K30"/>
      <c r="L30" s="464">
        <f>(L13-(L17-L19))</f>
        <v>6884473166050.0166</v>
      </c>
      <c r="M30"/>
      <c r="N30"/>
      <c r="O30"/>
      <c r="P30"/>
      <c r="Q30" s="416"/>
      <c r="R30" s="416"/>
      <c r="S30" s="416"/>
    </row>
    <row r="31" spans="2:19" x14ac:dyDescent="0.25">
      <c r="B31" s="417"/>
      <c r="C31" s="450"/>
      <c r="D31" s="450"/>
      <c r="E31" s="450"/>
      <c r="F31" s="450"/>
      <c r="G31" s="450"/>
      <c r="H31" s="450"/>
      <c r="I31" s="428"/>
      <c r="K31"/>
      <c r="L31" s="226"/>
      <c r="M31"/>
      <c r="N31"/>
      <c r="O31"/>
      <c r="P31"/>
      <c r="Q31" s="416"/>
      <c r="R31" s="416"/>
      <c r="S31" s="416"/>
    </row>
    <row r="32" spans="2:19" x14ac:dyDescent="0.25">
      <c r="B32" s="409" t="s">
        <v>134</v>
      </c>
      <c r="C32" s="451">
        <f>C29/L$13</f>
        <v>8.1901826770647626E-3</v>
      </c>
      <c r="D32" s="451">
        <f>D29/L$13</f>
        <v>-1.7481509545929665E-2</v>
      </c>
      <c r="E32" s="451">
        <f>E29/L$13</f>
        <v>-2.699689710267798E-3</v>
      </c>
      <c r="F32" s="451">
        <f>F29/L$13</f>
        <v>-2.786198197073582E-3</v>
      </c>
      <c r="G32" s="451">
        <f>G29/L$13</f>
        <v>-1.5392379328706086E-2</v>
      </c>
      <c r="H32" s="451">
        <f>H29/L$13</f>
        <v>-3.0169594104912392E-2</v>
      </c>
      <c r="I32" s="452"/>
      <c r="K32"/>
      <c r="L32" s="226"/>
      <c r="M32"/>
      <c r="N32"/>
      <c r="O32"/>
      <c r="P32"/>
      <c r="Q32" s="416"/>
      <c r="R32" s="416"/>
      <c r="S32" s="416"/>
    </row>
    <row r="33" spans="2:19" x14ac:dyDescent="0.25">
      <c r="B33" s="453"/>
      <c r="C33" s="454"/>
      <c r="D33" s="454"/>
      <c r="E33" s="455"/>
      <c r="F33" s="446"/>
      <c r="G33" s="446"/>
      <c r="H33" s="446"/>
      <c r="I33" s="456"/>
      <c r="K33"/>
      <c r="L33" s="226"/>
      <c r="M33"/>
      <c r="N33"/>
      <c r="O33"/>
      <c r="P33"/>
      <c r="Q33" s="416"/>
      <c r="R33" s="416"/>
      <c r="S33" s="416"/>
    </row>
    <row r="34" spans="2:19" x14ac:dyDescent="0.25">
      <c r="B34" s="409" t="s">
        <v>138</v>
      </c>
      <c r="C34" s="429">
        <f t="shared" ref="C34:H34" si="8">C35-C36</f>
        <v>207572618558</v>
      </c>
      <c r="D34" s="429">
        <f t="shared" si="8"/>
        <v>-1408308604</v>
      </c>
      <c r="E34" s="429">
        <f t="shared" si="8"/>
        <v>-674830845</v>
      </c>
      <c r="F34" s="429">
        <f t="shared" si="8"/>
        <v>-1417815278.6399999</v>
      </c>
      <c r="G34" s="429">
        <f t="shared" si="8"/>
        <v>3630097227</v>
      </c>
      <c r="H34" s="429">
        <f t="shared" si="8"/>
        <v>207701761057.36002</v>
      </c>
      <c r="I34" s="430">
        <f>H34/L$13</f>
        <v>3.0169594106578441E-2</v>
      </c>
      <c r="K34"/>
      <c r="L34" s="226"/>
      <c r="M34"/>
      <c r="N34"/>
      <c r="O34"/>
      <c r="P34"/>
      <c r="Q34" s="416"/>
      <c r="R34" s="416"/>
      <c r="S34" s="416"/>
    </row>
    <row r="35" spans="2:19" x14ac:dyDescent="0.25">
      <c r="B35" s="432" t="s">
        <v>139</v>
      </c>
      <c r="C35" s="462">
        <v>363257860888</v>
      </c>
      <c r="D35" s="462">
        <v>0</v>
      </c>
      <c r="E35" s="462">
        <v>0</v>
      </c>
      <c r="F35" s="462">
        <v>361214524.51999998</v>
      </c>
      <c r="G35" s="388">
        <v>4710790308</v>
      </c>
      <c r="H35" s="388">
        <f>SUM(C35:G35)</f>
        <v>368329865720.52002</v>
      </c>
      <c r="I35" s="421">
        <f>H35/L$13</f>
        <v>5.3501532628073292E-2</v>
      </c>
      <c r="K35"/>
      <c r="L35" s="226"/>
      <c r="M35"/>
      <c r="N35"/>
      <c r="O35"/>
      <c r="P35"/>
    </row>
    <row r="36" spans="2:19" x14ac:dyDescent="0.25">
      <c r="B36" s="432" t="s">
        <v>133</v>
      </c>
      <c r="C36" s="388">
        <v>155685242330</v>
      </c>
      <c r="D36" s="462">
        <v>1408308604</v>
      </c>
      <c r="E36" s="388">
        <v>674830845</v>
      </c>
      <c r="F36" s="465">
        <v>1779029803.1599998</v>
      </c>
      <c r="G36" s="388">
        <v>1080693081</v>
      </c>
      <c r="H36" s="388">
        <f>SUM(C36:G36)</f>
        <v>160628104663.16</v>
      </c>
      <c r="I36" s="421">
        <f>H36/L$13</f>
        <v>2.3331938521494851E-2</v>
      </c>
      <c r="K36"/>
      <c r="L36" s="226"/>
      <c r="M36"/>
      <c r="N36"/>
      <c r="O36"/>
      <c r="P36"/>
    </row>
    <row r="37" spans="2:19" ht="15" customHeight="1" x14ac:dyDescent="0.25">
      <c r="B37" s="409" t="s">
        <v>134</v>
      </c>
      <c r="C37" s="460">
        <f>C29/$L$13</f>
        <v>8.1901826770647626E-3</v>
      </c>
      <c r="D37" s="460">
        <f t="shared" ref="D37:H37" si="9">D29/$L$13</f>
        <v>-1.7481509545929665E-2</v>
      </c>
      <c r="E37" s="460">
        <f t="shared" si="9"/>
        <v>-2.699689710267798E-3</v>
      </c>
      <c r="F37" s="460">
        <f t="shared" si="9"/>
        <v>-2.786198197073582E-3</v>
      </c>
      <c r="G37" s="460">
        <f t="shared" si="9"/>
        <v>-1.5392379328706086E-2</v>
      </c>
      <c r="H37" s="460">
        <f t="shared" si="9"/>
        <v>-3.0169594104912392E-2</v>
      </c>
      <c r="I37" s="460"/>
      <c r="K37"/>
      <c r="L37"/>
      <c r="M37"/>
      <c r="N37"/>
      <c r="O37"/>
      <c r="P37"/>
    </row>
    <row r="38" spans="2:19" x14ac:dyDescent="0.25">
      <c r="B38" s="461" t="s">
        <v>476</v>
      </c>
      <c r="K38"/>
      <c r="L38"/>
      <c r="M38"/>
      <c r="N38"/>
      <c r="O38"/>
      <c r="P38"/>
    </row>
    <row r="39" spans="2:19" x14ac:dyDescent="0.25">
      <c r="K39"/>
      <c r="L39"/>
      <c r="M39"/>
      <c r="N39"/>
      <c r="O39"/>
      <c r="P39"/>
    </row>
    <row r="40" spans="2:19" x14ac:dyDescent="0.25">
      <c r="B40"/>
      <c r="C40"/>
      <c r="D40"/>
      <c r="E40"/>
      <c r="F40"/>
      <c r="G40"/>
      <c r="H40"/>
      <c r="I40"/>
      <c r="K40"/>
      <c r="L40"/>
      <c r="M40"/>
      <c r="N40"/>
      <c r="O40"/>
      <c r="P40"/>
    </row>
    <row r="41" spans="2:19" ht="25.5" customHeight="1" x14ac:dyDescent="0.25">
      <c r="B41"/>
      <c r="C41"/>
      <c r="D41"/>
      <c r="E41"/>
      <c r="F41"/>
      <c r="G41"/>
      <c r="H41" s="388"/>
      <c r="I41"/>
      <c r="K41"/>
      <c r="L41"/>
      <c r="M41"/>
      <c r="N41"/>
      <c r="O41"/>
      <c r="P41"/>
    </row>
    <row r="42" spans="2:19" ht="16.5" customHeight="1" x14ac:dyDescent="0.25">
      <c r="B42"/>
      <c r="C42"/>
      <c r="D42"/>
      <c r="E42"/>
      <c r="F42"/>
      <c r="G42"/>
      <c r="H42"/>
      <c r="I42"/>
      <c r="K42"/>
      <c r="L42"/>
      <c r="M42"/>
      <c r="N42"/>
      <c r="O42"/>
      <c r="P42"/>
    </row>
    <row r="43" spans="2:19" x14ac:dyDescent="0.25">
      <c r="J43"/>
      <c r="K43"/>
      <c r="L43"/>
      <c r="M43"/>
      <c r="N43"/>
    </row>
    <row r="44" spans="2:19" x14ac:dyDescent="0.25">
      <c r="J44"/>
      <c r="K44"/>
      <c r="L44"/>
      <c r="M44"/>
      <c r="N44"/>
    </row>
  </sheetData>
  <mergeCells count="8">
    <mergeCell ref="A9:I9"/>
    <mergeCell ref="B11:B12"/>
    <mergeCell ref="B2:I2"/>
    <mergeCell ref="B3:I3"/>
    <mergeCell ref="B4:I4"/>
    <mergeCell ref="A6:I6"/>
    <mergeCell ref="A7:I7"/>
    <mergeCell ref="A8:I8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6B71D-9723-46A7-A84A-63CC9BD6A930}">
  <dimension ref="A1:AD32"/>
  <sheetViews>
    <sheetView showGridLines="0" zoomScale="85" zoomScaleNormal="85" workbookViewId="0">
      <selection activeCell="N25" sqref="N25"/>
    </sheetView>
  </sheetViews>
  <sheetFormatPr defaultColWidth="11" defaultRowHeight="15" x14ac:dyDescent="0.25"/>
  <cols>
    <col min="1" max="1" width="11.42578125"/>
    <col min="2" max="2" width="39.5703125" bestFit="1" customWidth="1"/>
    <col min="3" max="4" width="12.5703125" bestFit="1" customWidth="1"/>
    <col min="5" max="12" width="11.42578125"/>
    <col min="17" max="17" width="18.28515625" bestFit="1" customWidth="1"/>
    <col min="18" max="18" width="41.85546875" customWidth="1"/>
    <col min="19" max="19" width="25.140625" customWidth="1"/>
    <col min="20" max="20" width="25.85546875" customWidth="1"/>
    <col min="21" max="21" width="19.85546875" customWidth="1"/>
    <col min="22" max="22" width="20.42578125" bestFit="1" customWidth="1"/>
    <col min="23" max="24" width="18.85546875" bestFit="1" customWidth="1"/>
    <col min="25" max="30" width="18.85546875" customWidth="1"/>
    <col min="31" max="31" width="20.42578125" bestFit="1" customWidth="1"/>
  </cols>
  <sheetData>
    <row r="1" spans="1:30" ht="27.75" x14ac:dyDescent="0.25">
      <c r="A1" s="839" t="s">
        <v>49</v>
      </c>
      <c r="B1" s="840"/>
      <c r="C1" s="840"/>
      <c r="D1" s="840"/>
      <c r="E1" s="840"/>
      <c r="F1" s="840"/>
      <c r="G1" s="840"/>
      <c r="H1" s="840"/>
      <c r="I1" s="840"/>
      <c r="J1" s="840"/>
      <c r="K1" s="717"/>
      <c r="L1" s="29"/>
      <c r="Q1" s="28"/>
      <c r="R1" s="28"/>
      <c r="S1" s="28"/>
      <c r="T1" s="473"/>
      <c r="U1" s="28" t="s">
        <v>365</v>
      </c>
      <c r="V1" s="474">
        <v>6820019259995.71</v>
      </c>
      <c r="W1" s="475" t="s">
        <v>366</v>
      </c>
      <c r="X1" s="470"/>
      <c r="Y1" s="470"/>
      <c r="Z1" s="470"/>
      <c r="AA1" s="470"/>
      <c r="AB1" s="470"/>
      <c r="AC1" s="470"/>
      <c r="AD1" s="470"/>
    </row>
    <row r="2" spans="1:30" ht="20.25" x14ac:dyDescent="0.3">
      <c r="A2" s="758" t="s">
        <v>50</v>
      </c>
      <c r="B2" s="739"/>
      <c r="C2" s="739"/>
      <c r="D2" s="739"/>
      <c r="E2" s="739"/>
      <c r="F2" s="739"/>
      <c r="G2" s="739"/>
      <c r="H2" s="739"/>
      <c r="I2" s="739"/>
      <c r="J2" s="739"/>
      <c r="K2" s="717"/>
      <c r="L2" s="29"/>
      <c r="Q2" s="28" t="s">
        <v>367</v>
      </c>
      <c r="R2" s="28"/>
      <c r="S2" s="28"/>
      <c r="T2" s="476"/>
      <c r="U2" s="473"/>
      <c r="V2" s="28"/>
      <c r="W2" s="28"/>
    </row>
    <row r="3" spans="1:30" ht="15.75" x14ac:dyDescent="0.25">
      <c r="A3" s="759" t="s">
        <v>51</v>
      </c>
      <c r="B3" s="740"/>
      <c r="C3" s="740"/>
      <c r="D3" s="740"/>
      <c r="E3" s="740"/>
      <c r="F3" s="740"/>
      <c r="G3" s="740"/>
      <c r="H3" s="740"/>
      <c r="I3" s="740"/>
      <c r="J3" s="740"/>
      <c r="K3" s="717"/>
      <c r="L3" s="29"/>
      <c r="Q3" s="28"/>
      <c r="R3" s="28"/>
      <c r="S3" s="28"/>
      <c r="T3" s="28"/>
      <c r="U3" s="28"/>
      <c r="V3" s="28"/>
      <c r="W3" s="28"/>
    </row>
    <row r="4" spans="1:30" x14ac:dyDescent="0.25">
      <c r="Q4" s="28"/>
      <c r="R4" s="28"/>
      <c r="S4" s="845">
        <v>2023</v>
      </c>
      <c r="T4" s="845"/>
      <c r="U4" s="845"/>
      <c r="V4" s="28"/>
      <c r="W4" s="28"/>
    </row>
    <row r="5" spans="1:30" x14ac:dyDescent="0.25">
      <c r="Q5" s="28"/>
      <c r="R5" s="28"/>
      <c r="S5" s="28" t="s">
        <v>53</v>
      </c>
      <c r="T5" s="28" t="s">
        <v>368</v>
      </c>
      <c r="U5" s="28" t="s">
        <v>369</v>
      </c>
      <c r="V5" s="28"/>
      <c r="W5" s="28"/>
    </row>
    <row r="6" spans="1:30" x14ac:dyDescent="0.25">
      <c r="Q6" s="28"/>
      <c r="R6" s="28"/>
      <c r="S6" s="477">
        <f>R8</f>
        <v>969892693170.48071</v>
      </c>
      <c r="T6" s="478">
        <f>R8+R9</f>
        <v>971781210906.65076</v>
      </c>
      <c r="U6" s="478">
        <f>R8+R9+R10</f>
        <v>975571882336.33081</v>
      </c>
      <c r="V6" s="28"/>
      <c r="W6" s="28"/>
    </row>
    <row r="7" spans="1:30" x14ac:dyDescent="0.25">
      <c r="B7" s="735" t="s">
        <v>3060</v>
      </c>
      <c r="C7" s="735"/>
      <c r="D7" s="735"/>
      <c r="E7" s="735"/>
      <c r="F7" s="735"/>
      <c r="G7" s="735"/>
      <c r="H7" s="735"/>
      <c r="I7" s="735"/>
      <c r="Q7" s="28"/>
      <c r="R7" s="28"/>
      <c r="S7" s="479"/>
      <c r="T7" s="480">
        <f>+T6/V1</f>
        <v>0.14248951122570028</v>
      </c>
      <c r="U7" s="480">
        <f>+U6/V1</f>
        <v>0.14304532658122501</v>
      </c>
      <c r="V7" s="28"/>
      <c r="W7" s="82"/>
    </row>
    <row r="8" spans="1:30" x14ac:dyDescent="0.25">
      <c r="B8" s="844" t="s">
        <v>371</v>
      </c>
      <c r="C8" s="844"/>
      <c r="D8" s="844"/>
      <c r="E8" s="844"/>
      <c r="F8" s="844"/>
      <c r="G8" s="844"/>
      <c r="H8" s="844"/>
      <c r="I8" s="844"/>
      <c r="Q8" s="28" t="s">
        <v>53</v>
      </c>
      <c r="R8" s="473">
        <v>969892693170.48071</v>
      </c>
      <c r="S8" s="479">
        <f>S6/V1</f>
        <v>0.142212603248732</v>
      </c>
      <c r="T8" s="479">
        <f>+S8</f>
        <v>0.142212603248732</v>
      </c>
      <c r="U8" s="479">
        <f>+T8</f>
        <v>0.142212603248732</v>
      </c>
      <c r="V8" s="28"/>
      <c r="W8" s="28"/>
    </row>
    <row r="9" spans="1:30" x14ac:dyDescent="0.25">
      <c r="Q9" s="28" t="s">
        <v>370</v>
      </c>
      <c r="R9" s="473">
        <v>1888517736.1699998</v>
      </c>
      <c r="S9" s="82"/>
      <c r="T9" s="82">
        <f>+T7-T8</f>
        <v>2.7690797696827696E-4</v>
      </c>
      <c r="U9" s="82">
        <f>+T9</f>
        <v>2.7690797696827696E-4</v>
      </c>
      <c r="V9" s="28"/>
      <c r="W9" s="28"/>
    </row>
    <row r="10" spans="1:30" x14ac:dyDescent="0.25">
      <c r="Q10" s="28" t="s">
        <v>110</v>
      </c>
      <c r="R10" s="473">
        <v>3790671429.6800003</v>
      </c>
      <c r="S10" s="82"/>
      <c r="T10" s="481"/>
      <c r="U10" s="82">
        <f>+U7-U8-U9</f>
        <v>5.5581535552473582E-4</v>
      </c>
      <c r="V10" s="28"/>
      <c r="W10" s="28"/>
    </row>
    <row r="11" spans="1:30" x14ac:dyDescent="0.25">
      <c r="Q11" s="28"/>
      <c r="R11" s="475">
        <f>SUM(R8:R10)</f>
        <v>975571882336.33081</v>
      </c>
      <c r="S11" s="28"/>
      <c r="T11" s="481"/>
      <c r="U11" s="481"/>
      <c r="V11" s="28"/>
      <c r="W11" s="28"/>
    </row>
    <row r="12" spans="1:30" x14ac:dyDescent="0.25">
      <c r="Q12" s="28"/>
      <c r="R12" s="480">
        <f>+R8/R11</f>
        <v>0.99417860511493072</v>
      </c>
      <c r="S12" s="28"/>
      <c r="T12" s="481"/>
      <c r="U12" s="481"/>
      <c r="V12" s="28"/>
      <c r="W12" s="28"/>
    </row>
    <row r="13" spans="1:30" x14ac:dyDescent="0.25">
      <c r="Q13" s="28"/>
      <c r="R13" s="28"/>
      <c r="S13" s="28"/>
      <c r="T13" s="28"/>
      <c r="U13" s="28"/>
      <c r="V13" s="28"/>
      <c r="W13" s="28"/>
    </row>
    <row r="14" spans="1:30" x14ac:dyDescent="0.25">
      <c r="Q14" s="28"/>
      <c r="R14" s="28"/>
      <c r="S14" s="28"/>
      <c r="T14" s="28"/>
      <c r="U14" s="28"/>
      <c r="V14" s="28"/>
      <c r="W14" s="28"/>
    </row>
    <row r="15" spans="1:30" x14ac:dyDescent="0.25">
      <c r="Q15" s="28"/>
      <c r="R15" s="28"/>
      <c r="S15" s="28"/>
      <c r="T15" s="28"/>
      <c r="U15" s="28"/>
      <c r="V15" s="28"/>
      <c r="W15" s="28"/>
    </row>
    <row r="16" spans="1:30" x14ac:dyDescent="0.25">
      <c r="Q16" s="82"/>
      <c r="R16" s="482"/>
      <c r="S16" s="28"/>
      <c r="T16" s="28"/>
      <c r="U16" s="28"/>
      <c r="V16" s="28"/>
      <c r="W16" s="28"/>
    </row>
    <row r="17" spans="1:23" x14ac:dyDescent="0.25">
      <c r="Q17" s="82"/>
      <c r="R17" s="482"/>
      <c r="S17" s="28"/>
      <c r="T17" s="28"/>
      <c r="U17" s="28"/>
      <c r="V17" s="28"/>
      <c r="W17" s="28"/>
    </row>
    <row r="18" spans="1:23" x14ac:dyDescent="0.25">
      <c r="Q18" s="479"/>
      <c r="R18" s="479"/>
      <c r="S18" s="28"/>
      <c r="T18" s="28"/>
      <c r="U18" s="28"/>
      <c r="V18" s="28"/>
      <c r="W18" s="28"/>
    </row>
    <row r="19" spans="1:23" x14ac:dyDescent="0.25">
      <c r="Q19" s="471"/>
      <c r="R19" s="36"/>
      <c r="S19" s="471"/>
    </row>
    <row r="20" spans="1:23" x14ac:dyDescent="0.25">
      <c r="R20" s="36"/>
      <c r="S20" s="471"/>
    </row>
    <row r="23" spans="1:23" x14ac:dyDescent="0.25">
      <c r="R23" s="472"/>
    </row>
    <row r="24" spans="1:23" x14ac:dyDescent="0.25">
      <c r="R24" s="472"/>
    </row>
    <row r="30" spans="1:23" x14ac:dyDescent="0.25">
      <c r="C30" s="466" t="s">
        <v>476</v>
      </c>
      <c r="D30" s="188"/>
      <c r="E30" s="188"/>
      <c r="F30" s="188"/>
      <c r="G30" s="188"/>
      <c r="H30" s="188"/>
      <c r="I30" s="188"/>
    </row>
    <row r="32" spans="1:23" x14ac:dyDescent="0.25">
      <c r="A32" s="188"/>
    </row>
  </sheetData>
  <mergeCells count="6">
    <mergeCell ref="S4:U4"/>
    <mergeCell ref="A1:K1"/>
    <mergeCell ref="A2:K2"/>
    <mergeCell ref="A3:K3"/>
    <mergeCell ref="B8:I8"/>
    <mergeCell ref="B7:I7"/>
  </mergeCell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D818E-81F0-4A59-BB7F-8F0E57D81EC8}">
  <dimension ref="A1:L32"/>
  <sheetViews>
    <sheetView showGridLines="0" workbookViewId="0">
      <selection activeCell="D32" sqref="D32"/>
    </sheetView>
  </sheetViews>
  <sheetFormatPr defaultColWidth="11.42578125" defaultRowHeight="15" x14ac:dyDescent="0.25"/>
  <cols>
    <col min="2" max="2" width="39.5703125" bestFit="1" customWidth="1"/>
    <col min="3" max="4" width="12.5703125" bestFit="1" customWidth="1"/>
  </cols>
  <sheetData>
    <row r="1" spans="2:12" ht="27.75" customHeight="1" x14ac:dyDescent="0.25">
      <c r="B1" s="839" t="s">
        <v>49</v>
      </c>
      <c r="C1" s="840"/>
      <c r="D1" s="840"/>
      <c r="E1" s="840"/>
      <c r="F1" s="840"/>
      <c r="G1" s="840"/>
      <c r="H1" s="840"/>
      <c r="I1" s="840"/>
      <c r="J1" s="840"/>
      <c r="K1" s="840"/>
      <c r="L1" s="840"/>
    </row>
    <row r="2" spans="2:12" ht="20.25" x14ac:dyDescent="0.25">
      <c r="B2" s="758" t="s">
        <v>50</v>
      </c>
      <c r="C2" s="739"/>
      <c r="D2" s="739"/>
      <c r="E2" s="739"/>
      <c r="F2" s="739"/>
      <c r="G2" s="739"/>
      <c r="H2" s="739"/>
      <c r="I2" s="739"/>
      <c r="J2" s="739"/>
      <c r="K2" s="739"/>
      <c r="L2" s="739"/>
    </row>
    <row r="3" spans="2:12" ht="15.75" customHeight="1" x14ac:dyDescent="0.25">
      <c r="B3" s="759" t="s">
        <v>51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</row>
    <row r="7" spans="2:12" x14ac:dyDescent="0.25">
      <c r="B7" s="735" t="s">
        <v>3006</v>
      </c>
      <c r="C7" s="735"/>
      <c r="D7" s="735"/>
      <c r="E7" s="735"/>
      <c r="F7" s="735"/>
      <c r="G7" s="735"/>
      <c r="H7" s="735"/>
      <c r="I7" s="735"/>
      <c r="J7" s="735"/>
      <c r="K7" s="735"/>
      <c r="L7" s="735"/>
    </row>
    <row r="8" spans="2:12" x14ac:dyDescent="0.25">
      <c r="B8" s="735">
        <v>2023</v>
      </c>
      <c r="C8" s="735"/>
      <c r="D8" s="735"/>
      <c r="E8" s="735"/>
      <c r="F8" s="735"/>
      <c r="G8" s="735"/>
      <c r="H8" s="735"/>
      <c r="I8" s="735"/>
      <c r="J8" s="735"/>
      <c r="K8" s="735"/>
      <c r="L8" s="735"/>
    </row>
    <row r="9" spans="2:12" x14ac:dyDescent="0.25">
      <c r="B9" s="844" t="s">
        <v>371</v>
      </c>
      <c r="C9" s="844"/>
      <c r="D9" s="844"/>
      <c r="E9" s="844"/>
      <c r="F9" s="844"/>
      <c r="G9" s="844"/>
      <c r="H9" s="844"/>
      <c r="I9" s="844"/>
      <c r="J9" s="844"/>
      <c r="K9" s="844"/>
      <c r="L9" s="844"/>
    </row>
    <row r="17" spans="1:12" x14ac:dyDescent="0.25">
      <c r="D17" t="s">
        <v>231</v>
      </c>
      <c r="E17" t="s">
        <v>232</v>
      </c>
    </row>
    <row r="18" spans="1:12" x14ac:dyDescent="0.25">
      <c r="C18" t="s">
        <v>372</v>
      </c>
      <c r="D18" s="483">
        <v>859317017475.70996</v>
      </c>
      <c r="E18" s="483">
        <v>649747910378.43018</v>
      </c>
    </row>
    <row r="19" spans="1:12" x14ac:dyDescent="0.25">
      <c r="C19" t="s">
        <v>373</v>
      </c>
      <c r="D19" s="483">
        <v>161167387978.53998</v>
      </c>
      <c r="E19" s="483">
        <v>165674778559.58011</v>
      </c>
    </row>
    <row r="27" spans="1:12" x14ac:dyDescent="0.25">
      <c r="B27" s="846" t="s">
        <v>3065</v>
      </c>
      <c r="C27" s="846"/>
      <c r="D27" s="846"/>
      <c r="E27" s="846"/>
      <c r="F27" s="846"/>
      <c r="G27" s="846"/>
      <c r="H27" s="846"/>
      <c r="I27" s="846"/>
      <c r="J27" s="846"/>
      <c r="K27" s="846"/>
      <c r="L27" s="846"/>
    </row>
    <row r="30" spans="1:12" x14ac:dyDescent="0.25">
      <c r="C30" s="466"/>
      <c r="D30" s="188"/>
      <c r="E30" s="188"/>
      <c r="F30" s="188"/>
      <c r="G30" s="188"/>
      <c r="H30" s="188"/>
      <c r="I30" s="188"/>
    </row>
    <row r="32" spans="1:12" x14ac:dyDescent="0.25">
      <c r="A32" s="188"/>
    </row>
  </sheetData>
  <mergeCells count="7">
    <mergeCell ref="B2:L2"/>
    <mergeCell ref="B1:L1"/>
    <mergeCell ref="B8:L8"/>
    <mergeCell ref="B27:L27"/>
    <mergeCell ref="B7:L7"/>
    <mergeCell ref="B9:L9"/>
    <mergeCell ref="B3:L3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A6AB-95E7-4D76-AE30-23AE8F9D6B87}">
  <dimension ref="B1:R19"/>
  <sheetViews>
    <sheetView showGridLines="0" workbookViewId="0">
      <selection activeCell="B19" sqref="B19:G19"/>
    </sheetView>
  </sheetViews>
  <sheetFormatPr defaultColWidth="11.42578125" defaultRowHeight="15" x14ac:dyDescent="0.25"/>
  <cols>
    <col min="2" max="2" width="48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3" customWidth="1"/>
    <col min="11" max="11" width="12" bestFit="1" customWidth="1"/>
    <col min="18" max="18" width="61.140625" bestFit="1" customWidth="1"/>
    <col min="19" max="19" width="22.42578125" customWidth="1"/>
    <col min="20" max="21" width="12.42578125" bestFit="1" customWidth="1"/>
    <col min="22" max="22" width="14.5703125" customWidth="1"/>
    <col min="23" max="23" width="12" customWidth="1"/>
  </cols>
  <sheetData>
    <row r="1" spans="2:18" ht="23.25" x14ac:dyDescent="0.25">
      <c r="B1" s="722" t="s">
        <v>49</v>
      </c>
      <c r="C1" s="722"/>
      <c r="D1" s="722"/>
      <c r="E1" s="722"/>
      <c r="F1" s="722"/>
      <c r="G1" s="722"/>
      <c r="H1" s="722"/>
      <c r="I1" s="155"/>
    </row>
    <row r="2" spans="2:18" ht="18.75" x14ac:dyDescent="0.25">
      <c r="B2" s="724" t="s">
        <v>50</v>
      </c>
      <c r="C2" s="724"/>
      <c r="D2" s="724"/>
      <c r="E2" s="724"/>
      <c r="F2" s="724"/>
      <c r="G2" s="724"/>
      <c r="H2" s="724"/>
      <c r="I2" s="154"/>
    </row>
    <row r="3" spans="2:18" ht="15.75" x14ac:dyDescent="0.25">
      <c r="B3" s="726" t="s">
        <v>51</v>
      </c>
      <c r="C3" s="726"/>
      <c r="D3" s="726"/>
      <c r="E3" s="726"/>
      <c r="F3" s="726"/>
      <c r="G3" s="726"/>
      <c r="H3" s="726"/>
      <c r="I3" s="153"/>
    </row>
    <row r="5" spans="2:18" x14ac:dyDescent="0.25">
      <c r="B5" s="727"/>
      <c r="C5" s="727"/>
      <c r="D5" s="727"/>
      <c r="E5" s="727"/>
      <c r="F5" s="727"/>
      <c r="G5" s="727"/>
      <c r="H5" s="727"/>
    </row>
    <row r="6" spans="2:18" x14ac:dyDescent="0.25">
      <c r="B6" s="727" t="s">
        <v>380</v>
      </c>
      <c r="C6" s="727"/>
      <c r="D6" s="727"/>
      <c r="E6" s="727"/>
      <c r="F6" s="727"/>
      <c r="G6" s="727"/>
      <c r="H6" s="727"/>
      <c r="R6" s="5"/>
    </row>
    <row r="7" spans="2:18" x14ac:dyDescent="0.25">
      <c r="B7" s="727" t="s">
        <v>379</v>
      </c>
      <c r="C7" s="727"/>
      <c r="D7" s="727"/>
      <c r="E7" s="727"/>
      <c r="F7" s="727"/>
      <c r="G7" s="727"/>
      <c r="H7" s="727"/>
    </row>
    <row r="8" spans="2:18" ht="15.75" x14ac:dyDescent="0.25">
      <c r="B8" s="754" t="s">
        <v>141</v>
      </c>
      <c r="C8" s="754"/>
      <c r="D8" s="754"/>
      <c r="E8" s="754"/>
      <c r="F8" s="754"/>
      <c r="G8" s="754"/>
      <c r="H8" s="754"/>
      <c r="K8" s="28">
        <v>6820019259995.71</v>
      </c>
    </row>
    <row r="10" spans="2:18" x14ac:dyDescent="0.25">
      <c r="B10" s="847" t="s">
        <v>260</v>
      </c>
      <c r="C10" s="850" t="s">
        <v>372</v>
      </c>
      <c r="D10" s="850" t="s">
        <v>373</v>
      </c>
      <c r="E10" s="850" t="s">
        <v>236</v>
      </c>
      <c r="F10" s="852" t="s">
        <v>374</v>
      </c>
      <c r="G10" s="854" t="s">
        <v>375</v>
      </c>
    </row>
    <row r="11" spans="2:18" x14ac:dyDescent="0.25">
      <c r="B11" s="848"/>
      <c r="C11" s="851"/>
      <c r="D11" s="851"/>
      <c r="E11" s="851"/>
      <c r="F11" s="853"/>
      <c r="G11" s="855"/>
    </row>
    <row r="12" spans="2:18" x14ac:dyDescent="0.25">
      <c r="B12" s="849"/>
      <c r="C12" s="484">
        <v>1</v>
      </c>
      <c r="D12" s="484">
        <v>2</v>
      </c>
      <c r="E12" s="484" t="s">
        <v>376</v>
      </c>
      <c r="F12" s="484">
        <v>4</v>
      </c>
      <c r="G12" s="485" t="s">
        <v>377</v>
      </c>
    </row>
    <row r="13" spans="2:18" x14ac:dyDescent="0.25">
      <c r="B13" s="29" t="s">
        <v>53</v>
      </c>
      <c r="C13" s="486">
        <v>426300855111.96979</v>
      </c>
      <c r="D13" s="483">
        <v>108920316861.87009</v>
      </c>
      <c r="E13" s="483">
        <v>535221171973.83984</v>
      </c>
      <c r="F13" s="487">
        <v>0.6563726754658995</v>
      </c>
      <c r="G13" s="487">
        <f>+E13/$K$8</f>
        <v>7.8477956083393308E-2</v>
      </c>
    </row>
    <row r="14" spans="2:18" x14ac:dyDescent="0.25">
      <c r="B14" s="29" t="s">
        <v>345</v>
      </c>
      <c r="C14" s="483">
        <v>106414640454.39</v>
      </c>
      <c r="D14" s="483">
        <v>14653737111.420004</v>
      </c>
      <c r="E14" s="483">
        <v>121068377565.81</v>
      </c>
      <c r="F14" s="487">
        <v>0.14847315289140034</v>
      </c>
      <c r="G14" s="487">
        <f>+E14/$K$8</f>
        <v>1.7751911387693962E-2</v>
      </c>
    </row>
    <row r="15" spans="2:18" x14ac:dyDescent="0.25">
      <c r="B15" s="29" t="s">
        <v>109</v>
      </c>
      <c r="C15" s="483">
        <v>2576004270.6099997</v>
      </c>
      <c r="D15" s="483">
        <v>109807625.81999999</v>
      </c>
      <c r="E15" s="483">
        <v>2685811896.4299998</v>
      </c>
      <c r="F15" s="487">
        <v>3.2937664512719725E-3</v>
      </c>
      <c r="G15" s="487">
        <f>+E15/$K$8</f>
        <v>3.9381294891411921E-4</v>
      </c>
    </row>
    <row r="16" spans="2:18" x14ac:dyDescent="0.25">
      <c r="B16" s="29" t="s">
        <v>110</v>
      </c>
      <c r="C16" s="483">
        <v>19830475749.290222</v>
      </c>
      <c r="D16" s="483">
        <v>10739943479.599983</v>
      </c>
      <c r="E16" s="483">
        <v>30570419228.890205</v>
      </c>
      <c r="F16" s="487">
        <v>3.7490273012521259E-2</v>
      </c>
      <c r="G16" s="487">
        <f>+E16/$K$8</f>
        <v>4.4824535039376763E-3</v>
      </c>
    </row>
    <row r="17" spans="2:7" x14ac:dyDescent="0.25">
      <c r="B17" s="29" t="s">
        <v>378</v>
      </c>
      <c r="C17" s="483">
        <v>94625934792.170166</v>
      </c>
      <c r="D17" s="483">
        <v>31250973480.870014</v>
      </c>
      <c r="E17" s="483">
        <v>125876908273.04018</v>
      </c>
      <c r="F17" s="487">
        <v>0.15437013217890669</v>
      </c>
      <c r="G17" s="487">
        <f>+E17/$K$8</f>
        <v>1.8456972550121412E-2</v>
      </c>
    </row>
    <row r="18" spans="2:7" x14ac:dyDescent="0.25">
      <c r="B18" s="488" t="s">
        <v>177</v>
      </c>
      <c r="C18" s="489">
        <f t="shared" ref="C18" si="0">SUM(C13:C17)</f>
        <v>649747910378.43018</v>
      </c>
      <c r="D18" s="489">
        <f t="shared" ref="D18:F18" si="1">SUM(D13:D17)</f>
        <v>165674778559.58011</v>
      </c>
      <c r="E18" s="489">
        <f t="shared" si="1"/>
        <v>815422688938.01038</v>
      </c>
      <c r="F18" s="490">
        <f t="shared" si="1"/>
        <v>0.99999999999999989</v>
      </c>
      <c r="G18" s="490">
        <f>SUM(G13:G17)</f>
        <v>0.11956310647406049</v>
      </c>
    </row>
    <row r="19" spans="2:7" x14ac:dyDescent="0.25">
      <c r="B19" s="829" t="s">
        <v>3066</v>
      </c>
      <c r="C19" s="829"/>
      <c r="D19" s="829"/>
      <c r="E19" s="829"/>
      <c r="F19" s="829"/>
      <c r="G19" s="829"/>
    </row>
  </sheetData>
  <mergeCells count="14">
    <mergeCell ref="B19:G19"/>
    <mergeCell ref="B1:H1"/>
    <mergeCell ref="B2:H2"/>
    <mergeCell ref="B3:H3"/>
    <mergeCell ref="B5:H5"/>
    <mergeCell ref="B6:H6"/>
    <mergeCell ref="B7:H7"/>
    <mergeCell ref="B8:H8"/>
    <mergeCell ref="B10:B12"/>
    <mergeCell ref="C10:C11"/>
    <mergeCell ref="D10:D11"/>
    <mergeCell ref="E10:E11"/>
    <mergeCell ref="F10:F11"/>
    <mergeCell ref="G10:G11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2EF22-2FD3-4950-8B5E-CBE2C7929BA0}">
  <dimension ref="B1:P20"/>
  <sheetViews>
    <sheetView showGridLines="0" workbookViewId="0">
      <selection activeCell="D26" sqref="D26"/>
    </sheetView>
  </sheetViews>
  <sheetFormatPr defaultColWidth="11.42578125" defaultRowHeight="15" x14ac:dyDescent="0.25"/>
  <cols>
    <col min="2" max="2" width="48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5.28515625" customWidth="1"/>
    <col min="15" max="15" width="19.140625" bestFit="1" customWidth="1"/>
    <col min="16" max="16" width="31.42578125" customWidth="1"/>
    <col min="20" max="20" width="21.42578125" customWidth="1"/>
    <col min="21" max="21" width="32.85546875" customWidth="1"/>
  </cols>
  <sheetData>
    <row r="1" spans="2:16" ht="23.25" x14ac:dyDescent="0.25">
      <c r="B1" s="722" t="s">
        <v>49</v>
      </c>
      <c r="C1" s="722"/>
      <c r="D1" s="722"/>
      <c r="E1" s="722"/>
      <c r="F1" s="722"/>
      <c r="G1" s="722"/>
      <c r="H1" s="722"/>
      <c r="I1" s="722"/>
    </row>
    <row r="2" spans="2:16" ht="18.75" x14ac:dyDescent="0.25">
      <c r="B2" s="724" t="s">
        <v>50</v>
      </c>
      <c r="C2" s="724"/>
      <c r="D2" s="724"/>
      <c r="E2" s="724"/>
      <c r="F2" s="724"/>
      <c r="G2" s="724"/>
      <c r="H2" s="724"/>
      <c r="I2" s="724"/>
    </row>
    <row r="3" spans="2:16" ht="15.75" x14ac:dyDescent="0.25">
      <c r="B3" s="726" t="s">
        <v>51</v>
      </c>
      <c r="C3" s="726"/>
      <c r="D3" s="726"/>
      <c r="E3" s="726"/>
      <c r="F3" s="726"/>
      <c r="G3" s="726"/>
      <c r="H3" s="726"/>
      <c r="I3" s="726"/>
    </row>
    <row r="5" spans="2:16" x14ac:dyDescent="0.25">
      <c r="B5" s="727"/>
      <c r="C5" s="727"/>
      <c r="D5" s="727"/>
      <c r="E5" s="727"/>
      <c r="F5" s="727"/>
      <c r="G5" s="727"/>
      <c r="H5" s="727"/>
    </row>
    <row r="6" spans="2:16" x14ac:dyDescent="0.25">
      <c r="B6" s="727" t="s">
        <v>386</v>
      </c>
      <c r="C6" s="727"/>
      <c r="D6" s="727"/>
      <c r="E6" s="727"/>
      <c r="F6" s="727"/>
      <c r="G6" s="727"/>
      <c r="H6" s="727"/>
      <c r="I6" s="727"/>
    </row>
    <row r="7" spans="2:16" x14ac:dyDescent="0.25">
      <c r="B7" s="727" t="s">
        <v>250</v>
      </c>
      <c r="C7" s="727"/>
      <c r="D7" s="727"/>
      <c r="E7" s="727"/>
      <c r="F7" s="727"/>
      <c r="G7" s="727"/>
      <c r="H7" s="727"/>
      <c r="I7" s="727"/>
      <c r="P7" s="5"/>
    </row>
    <row r="8" spans="2:16" ht="15.75" x14ac:dyDescent="0.25">
      <c r="B8" s="859">
        <v>2023</v>
      </c>
      <c r="C8" s="859"/>
      <c r="D8" s="859"/>
      <c r="E8" s="859"/>
      <c r="F8" s="859"/>
      <c r="G8" s="859"/>
      <c r="H8" s="859"/>
      <c r="I8" s="859"/>
      <c r="P8" s="5"/>
    </row>
    <row r="9" spans="2:16" ht="15.75" x14ac:dyDescent="0.25">
      <c r="B9" s="754" t="s">
        <v>141</v>
      </c>
      <c r="C9" s="754"/>
      <c r="D9" s="754"/>
      <c r="E9" s="754"/>
      <c r="F9" s="754"/>
      <c r="G9" s="754"/>
      <c r="H9" s="754"/>
      <c r="I9" s="754"/>
    </row>
    <row r="11" spans="2:16" ht="17.25" customHeight="1" x14ac:dyDescent="0.25">
      <c r="B11" s="858" t="s">
        <v>52</v>
      </c>
      <c r="C11" s="856" t="s">
        <v>53</v>
      </c>
      <c r="D11" s="856" t="s">
        <v>345</v>
      </c>
      <c r="E11" s="856" t="s">
        <v>55</v>
      </c>
      <c r="F11" s="856" t="s">
        <v>110</v>
      </c>
      <c r="G11" s="856" t="s">
        <v>57</v>
      </c>
      <c r="H11" s="856" t="s">
        <v>58</v>
      </c>
      <c r="I11" s="857" t="s">
        <v>374</v>
      </c>
    </row>
    <row r="12" spans="2:16" ht="48" customHeight="1" x14ac:dyDescent="0.25">
      <c r="B12" s="858"/>
      <c r="C12" s="856"/>
      <c r="D12" s="856"/>
      <c r="E12" s="856"/>
      <c r="F12" s="856"/>
      <c r="G12" s="856"/>
      <c r="H12" s="856"/>
      <c r="I12" s="857"/>
    </row>
    <row r="13" spans="2:16" x14ac:dyDescent="0.25">
      <c r="B13" s="858"/>
      <c r="C13" s="485">
        <v>1</v>
      </c>
      <c r="D13" s="485">
        <v>2</v>
      </c>
      <c r="E13" s="485">
        <v>3</v>
      </c>
      <c r="F13" s="485">
        <v>4</v>
      </c>
      <c r="G13" s="485">
        <v>5</v>
      </c>
      <c r="H13" s="485">
        <v>6</v>
      </c>
      <c r="I13" s="485">
        <v>7</v>
      </c>
    </row>
    <row r="14" spans="2:16" x14ac:dyDescent="0.25">
      <c r="B14" s="491" t="s">
        <v>381</v>
      </c>
      <c r="C14" s="492">
        <v>248682125909.72003</v>
      </c>
      <c r="D14" s="492">
        <v>68661308739.569984</v>
      </c>
      <c r="E14" s="492">
        <v>1320666882.6599998</v>
      </c>
      <c r="F14" s="492">
        <v>11102425109.269934</v>
      </c>
      <c r="G14" s="492">
        <v>14228206974.250004</v>
      </c>
      <c r="H14" s="492">
        <f>SUM(C14:G14)</f>
        <v>343994733615.46997</v>
      </c>
      <c r="I14" s="493">
        <f>+H14/$H$19</f>
        <v>0.80873885137163715</v>
      </c>
    </row>
    <row r="15" spans="2:16" x14ac:dyDescent="0.25">
      <c r="B15" s="491" t="s">
        <v>382</v>
      </c>
      <c r="C15" s="492">
        <v>22690434293.45002</v>
      </c>
      <c r="D15" s="492">
        <v>7566969808.0099974</v>
      </c>
      <c r="E15" s="492">
        <v>302184679.13999993</v>
      </c>
      <c r="F15" s="492">
        <v>242868367.8000001</v>
      </c>
      <c r="G15" s="492">
        <v>1972978379.9500003</v>
      </c>
      <c r="H15" s="492">
        <f t="shared" ref="H15:H18" si="0">SUM(C15:G15)</f>
        <v>32775435528.350018</v>
      </c>
      <c r="I15" s="493">
        <f>+H15/$H$19</f>
        <v>7.7055738045202715E-2</v>
      </c>
    </row>
    <row r="16" spans="2:16" x14ac:dyDescent="0.25">
      <c r="B16" s="491" t="s">
        <v>383</v>
      </c>
      <c r="C16" s="492">
        <v>891750933.27999997</v>
      </c>
      <c r="D16" s="492">
        <v>7609745.4400000004</v>
      </c>
      <c r="E16" s="492">
        <v>10175880</v>
      </c>
      <c r="F16" s="492">
        <v>245781110.43999985</v>
      </c>
      <c r="G16" s="492">
        <v>43158078.560000002</v>
      </c>
      <c r="H16" s="492">
        <f t="shared" si="0"/>
        <v>1198475747.7199998</v>
      </c>
      <c r="I16" s="493">
        <f>+H16/$H$19</f>
        <v>2.8176416813732517E-3</v>
      </c>
    </row>
    <row r="17" spans="2:9" x14ac:dyDescent="0.25">
      <c r="B17" s="491" t="s">
        <v>384</v>
      </c>
      <c r="C17" s="492">
        <v>1044685133.72</v>
      </c>
      <c r="D17" s="492">
        <v>897003430.01000011</v>
      </c>
      <c r="E17" s="492">
        <v>0</v>
      </c>
      <c r="F17" s="492">
        <v>19225082.190000001</v>
      </c>
      <c r="G17" s="492">
        <v>512458448.15000004</v>
      </c>
      <c r="H17" s="492">
        <f t="shared" si="0"/>
        <v>2473372094.0700002</v>
      </c>
      <c r="I17" s="493">
        <f>+H17/$H$19</f>
        <v>5.8149497969025759E-3</v>
      </c>
    </row>
    <row r="18" spans="2:9" x14ac:dyDescent="0.25">
      <c r="B18" s="491" t="s">
        <v>385</v>
      </c>
      <c r="C18" s="492">
        <v>32259585169.370029</v>
      </c>
      <c r="D18" s="492">
        <v>9467468157.7999916</v>
      </c>
      <c r="E18" s="492">
        <v>180913683.45999998</v>
      </c>
      <c r="F18" s="492">
        <v>991856071.73999453</v>
      </c>
      <c r="G18" s="492">
        <v>2005270475.8599982</v>
      </c>
      <c r="H18" s="492">
        <f t="shared" si="0"/>
        <v>44905093558.230019</v>
      </c>
      <c r="I18" s="493">
        <f>+H18/$H$19</f>
        <v>0.10557281910488422</v>
      </c>
    </row>
    <row r="19" spans="2:9" x14ac:dyDescent="0.25">
      <c r="B19" s="494" t="s">
        <v>58</v>
      </c>
      <c r="C19" s="495">
        <f>SUM(C13:C18)</f>
        <v>305568581440.5401</v>
      </c>
      <c r="D19" s="495">
        <f t="shared" ref="D19:G19" si="1">SUM(D13:D18)</f>
        <v>86600359882.829971</v>
      </c>
      <c r="E19" s="495">
        <f t="shared" si="1"/>
        <v>1813941128.2599998</v>
      </c>
      <c r="F19" s="495">
        <f t="shared" si="1"/>
        <v>12602155745.439928</v>
      </c>
      <c r="G19" s="495">
        <f t="shared" si="1"/>
        <v>18762072361.77</v>
      </c>
      <c r="H19" s="495">
        <f>SUM(H14:H18)</f>
        <v>425347110543.84003</v>
      </c>
      <c r="I19" s="496">
        <v>1</v>
      </c>
    </row>
    <row r="20" spans="2:9" x14ac:dyDescent="0.25">
      <c r="B20" s="821" t="s">
        <v>3065</v>
      </c>
      <c r="C20" s="821"/>
      <c r="D20" s="821"/>
      <c r="E20" s="821"/>
      <c r="F20" s="821"/>
      <c r="G20" s="821"/>
      <c r="H20" s="821"/>
      <c r="I20" s="821"/>
    </row>
  </sheetData>
  <mergeCells count="17">
    <mergeCell ref="B20:I20"/>
    <mergeCell ref="H11:H12"/>
    <mergeCell ref="I11:I12"/>
    <mergeCell ref="B5:H5"/>
    <mergeCell ref="B11:B13"/>
    <mergeCell ref="C11:C12"/>
    <mergeCell ref="D11:D12"/>
    <mergeCell ref="E11:E12"/>
    <mergeCell ref="F11:F12"/>
    <mergeCell ref="G11:G12"/>
    <mergeCell ref="B8:I8"/>
    <mergeCell ref="B1:I1"/>
    <mergeCell ref="B9:I9"/>
    <mergeCell ref="B7:I7"/>
    <mergeCell ref="B6:I6"/>
    <mergeCell ref="B3:I3"/>
    <mergeCell ref="B2:I2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64CD0-B42C-4EAE-9FFE-D357E22F5C9E}">
  <dimension ref="B1:P20"/>
  <sheetViews>
    <sheetView showGridLines="0" workbookViewId="0">
      <selection activeCell="B20" sqref="B20:I20"/>
    </sheetView>
  </sheetViews>
  <sheetFormatPr defaultColWidth="11.42578125" defaultRowHeight="15" x14ac:dyDescent="0.25"/>
  <cols>
    <col min="2" max="2" width="48.57031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5.28515625" customWidth="1"/>
    <col min="16" max="16" width="45.7109375" bestFit="1" customWidth="1"/>
    <col min="17" max="17" width="15.5703125" customWidth="1"/>
    <col min="18" max="18" width="19.85546875" customWidth="1"/>
    <col min="19" max="19" width="16.28515625" customWidth="1"/>
    <col min="20" max="20" width="15.28515625" customWidth="1"/>
    <col min="21" max="21" width="17.140625" customWidth="1"/>
    <col min="22" max="22" width="14.85546875" customWidth="1"/>
    <col min="23" max="23" width="17.42578125" bestFit="1" customWidth="1"/>
  </cols>
  <sheetData>
    <row r="1" spans="2:16" ht="23.25" x14ac:dyDescent="0.25">
      <c r="B1" s="722" t="s">
        <v>49</v>
      </c>
      <c r="C1" s="722"/>
      <c r="D1" s="722"/>
      <c r="E1" s="722"/>
      <c r="F1" s="722"/>
      <c r="G1" s="722"/>
      <c r="H1" s="722"/>
      <c r="I1" s="722"/>
    </row>
    <row r="2" spans="2:16" ht="18.75" x14ac:dyDescent="0.25">
      <c r="B2" s="724" t="s">
        <v>50</v>
      </c>
      <c r="C2" s="724"/>
      <c r="D2" s="724"/>
      <c r="E2" s="724"/>
      <c r="F2" s="724"/>
      <c r="G2" s="724"/>
      <c r="H2" s="724"/>
      <c r="I2" s="724"/>
    </row>
    <row r="3" spans="2:16" ht="15.75" x14ac:dyDescent="0.25">
      <c r="B3" s="726" t="s">
        <v>51</v>
      </c>
      <c r="C3" s="726"/>
      <c r="D3" s="726"/>
      <c r="E3" s="726"/>
      <c r="F3" s="726"/>
      <c r="G3" s="726"/>
      <c r="H3" s="726"/>
      <c r="I3" s="726"/>
    </row>
    <row r="5" spans="2:16" x14ac:dyDescent="0.25">
      <c r="B5" s="727"/>
      <c r="C5" s="727"/>
      <c r="D5" s="727"/>
      <c r="E5" s="727"/>
      <c r="F5" s="727"/>
      <c r="G5" s="727"/>
      <c r="H5" s="727"/>
    </row>
    <row r="6" spans="2:16" x14ac:dyDescent="0.25">
      <c r="B6" s="727" t="s">
        <v>3007</v>
      </c>
      <c r="C6" s="727"/>
      <c r="D6" s="727"/>
      <c r="E6" s="727"/>
      <c r="F6" s="727"/>
      <c r="G6" s="727"/>
      <c r="H6" s="727"/>
      <c r="I6" s="727"/>
      <c r="P6" s="5"/>
    </row>
    <row r="7" spans="2:16" x14ac:dyDescent="0.25">
      <c r="B7" s="727" t="s">
        <v>250</v>
      </c>
      <c r="C7" s="727"/>
      <c r="D7" s="727"/>
      <c r="E7" s="727"/>
      <c r="F7" s="727"/>
      <c r="G7" s="727"/>
      <c r="H7" s="727"/>
      <c r="I7" s="727"/>
    </row>
    <row r="8" spans="2:16" ht="15.75" x14ac:dyDescent="0.25">
      <c r="B8" s="859">
        <v>2023</v>
      </c>
      <c r="C8" s="859"/>
      <c r="D8" s="859"/>
      <c r="E8" s="859"/>
      <c r="F8" s="859"/>
      <c r="G8" s="859"/>
      <c r="H8" s="859"/>
      <c r="I8" s="859"/>
    </row>
    <row r="9" spans="2:16" ht="15.75" x14ac:dyDescent="0.25">
      <c r="B9" s="754" t="s">
        <v>141</v>
      </c>
      <c r="C9" s="754"/>
      <c r="D9" s="754"/>
      <c r="E9" s="754"/>
      <c r="F9" s="754"/>
      <c r="G9" s="754"/>
      <c r="H9" s="754"/>
      <c r="I9" s="754"/>
    </row>
    <row r="11" spans="2:16" ht="56.25" customHeight="1" x14ac:dyDescent="0.25">
      <c r="B11" s="858" t="s">
        <v>52</v>
      </c>
      <c r="C11" s="856" t="s">
        <v>53</v>
      </c>
      <c r="D11" s="860" t="s">
        <v>345</v>
      </c>
      <c r="E11" s="860" t="s">
        <v>55</v>
      </c>
      <c r="F11" s="856" t="s">
        <v>110</v>
      </c>
      <c r="G11" s="856" t="s">
        <v>57</v>
      </c>
      <c r="H11" s="856" t="s">
        <v>58</v>
      </c>
      <c r="I11" s="857" t="s">
        <v>374</v>
      </c>
    </row>
    <row r="12" spans="2:16" x14ac:dyDescent="0.25">
      <c r="B12" s="858"/>
      <c r="C12" s="856"/>
      <c r="D12" s="860"/>
      <c r="E12" s="860"/>
      <c r="F12" s="856"/>
      <c r="G12" s="856"/>
      <c r="H12" s="856"/>
      <c r="I12" s="857"/>
    </row>
    <row r="13" spans="2:16" x14ac:dyDescent="0.25">
      <c r="B13" s="858"/>
      <c r="C13" s="485">
        <v>1</v>
      </c>
      <c r="D13" s="485">
        <v>2</v>
      </c>
      <c r="E13" s="485">
        <v>3</v>
      </c>
      <c r="F13" s="485">
        <v>4</v>
      </c>
      <c r="G13" s="485">
        <v>5</v>
      </c>
      <c r="H13" s="485">
        <v>6</v>
      </c>
      <c r="I13" s="485">
        <v>7</v>
      </c>
    </row>
    <row r="14" spans="2:16" x14ac:dyDescent="0.25">
      <c r="B14" s="491" t="s">
        <v>381</v>
      </c>
      <c r="C14" s="492">
        <v>247957983256</v>
      </c>
      <c r="D14" s="492">
        <v>82231393281</v>
      </c>
      <c r="E14" s="492">
        <v>3548539222</v>
      </c>
      <c r="F14" s="492">
        <v>10791821961.190002</v>
      </c>
      <c r="G14" s="492">
        <v>15360829785</v>
      </c>
      <c r="H14" s="492">
        <f>SUM(C14:G14)</f>
        <v>359890567505.19</v>
      </c>
      <c r="I14" s="493">
        <f>+H14/$H$19</f>
        <v>0.81298427245715632</v>
      </c>
    </row>
    <row r="15" spans="2:16" x14ac:dyDescent="0.25">
      <c r="B15" s="491" t="s">
        <v>382</v>
      </c>
      <c r="C15" s="492">
        <v>18105741237</v>
      </c>
      <c r="D15" s="492">
        <v>10913660491</v>
      </c>
      <c r="E15" s="492">
        <v>957794859</v>
      </c>
      <c r="F15" s="492">
        <v>250567540.12</v>
      </c>
      <c r="G15" s="492">
        <v>2019784063</v>
      </c>
      <c r="H15" s="492">
        <f t="shared" ref="H15:H18" si="0">SUM(C15:G15)</f>
        <v>32247548190.119999</v>
      </c>
      <c r="I15" s="493">
        <f>+H15/$H$19</f>
        <v>7.2846447978922715E-2</v>
      </c>
    </row>
    <row r="16" spans="2:16" x14ac:dyDescent="0.25">
      <c r="B16" s="491" t="s">
        <v>383</v>
      </c>
      <c r="C16" s="492">
        <v>1005352533</v>
      </c>
      <c r="D16" s="492">
        <v>109538547</v>
      </c>
      <c r="E16" s="492">
        <v>21506425</v>
      </c>
      <c r="F16" s="492">
        <v>271888527.61999989</v>
      </c>
      <c r="G16" s="492">
        <v>66316246</v>
      </c>
      <c r="H16" s="492">
        <f t="shared" si="0"/>
        <v>1474602278.6199999</v>
      </c>
      <c r="I16" s="493">
        <f>+H16/$H$19</f>
        <v>3.3310916397670163E-3</v>
      </c>
    </row>
    <row r="17" spans="2:9" x14ac:dyDescent="0.25">
      <c r="B17" s="491" t="s">
        <v>384</v>
      </c>
      <c r="C17" s="492">
        <v>1109538614</v>
      </c>
      <c r="D17" s="492">
        <v>1232324558</v>
      </c>
      <c r="E17" s="492">
        <v>478915883</v>
      </c>
      <c r="F17" s="492">
        <v>22889379.879999999</v>
      </c>
      <c r="G17" s="492">
        <v>1192699448</v>
      </c>
      <c r="H17" s="492">
        <f t="shared" si="0"/>
        <v>4036367882.8800001</v>
      </c>
      <c r="I17" s="493">
        <f>+H17/$H$19</f>
        <v>9.1180594961975669E-3</v>
      </c>
    </row>
    <row r="18" spans="2:9" x14ac:dyDescent="0.25">
      <c r="B18" s="491" t="s">
        <v>385</v>
      </c>
      <c r="C18" s="492">
        <v>30907507239</v>
      </c>
      <c r="D18" s="492">
        <v>10526320337</v>
      </c>
      <c r="E18" s="492">
        <v>438582651</v>
      </c>
      <c r="F18" s="492">
        <v>1191610568.7399988</v>
      </c>
      <c r="G18" s="492">
        <v>1965281722</v>
      </c>
      <c r="H18" s="492">
        <f t="shared" si="0"/>
        <v>45029302517.739998</v>
      </c>
      <c r="I18" s="493">
        <f>+H18/$H$19</f>
        <v>0.10172012842795643</v>
      </c>
    </row>
    <row r="19" spans="2:9" x14ac:dyDescent="0.25">
      <c r="B19" s="494" t="s">
        <v>58</v>
      </c>
      <c r="C19" s="495">
        <f>SUM(C13:C18)</f>
        <v>299086122880</v>
      </c>
      <c r="D19" s="495">
        <f t="shared" ref="D19:G19" si="1">SUM(D13:D18)</f>
        <v>105013237216</v>
      </c>
      <c r="E19" s="495">
        <f t="shared" si="1"/>
        <v>5445339043</v>
      </c>
      <c r="F19" s="495">
        <f t="shared" si="1"/>
        <v>12528777981.550003</v>
      </c>
      <c r="G19" s="495">
        <f t="shared" si="1"/>
        <v>20604911269</v>
      </c>
      <c r="H19" s="495">
        <f>SUM(H14:H18)</f>
        <v>442678388374.54999</v>
      </c>
      <c r="I19" s="496">
        <v>1</v>
      </c>
    </row>
    <row r="20" spans="2:9" x14ac:dyDescent="0.25">
      <c r="B20" s="821" t="s">
        <v>3065</v>
      </c>
      <c r="C20" s="821"/>
      <c r="D20" s="821"/>
      <c r="E20" s="821"/>
      <c r="F20" s="821"/>
      <c r="G20" s="821"/>
      <c r="H20" s="821"/>
      <c r="I20" s="821"/>
    </row>
  </sheetData>
  <mergeCells count="17">
    <mergeCell ref="B20:I20"/>
    <mergeCell ref="H11:H12"/>
    <mergeCell ref="I11:I12"/>
    <mergeCell ref="B5:H5"/>
    <mergeCell ref="B11:B13"/>
    <mergeCell ref="C11:C12"/>
    <mergeCell ref="D11:D12"/>
    <mergeCell ref="E11:E12"/>
    <mergeCell ref="F11:F12"/>
    <mergeCell ref="G11:G12"/>
    <mergeCell ref="B9:I9"/>
    <mergeCell ref="B7:I7"/>
    <mergeCell ref="B6:I6"/>
    <mergeCell ref="B8:I8"/>
    <mergeCell ref="B3:I3"/>
    <mergeCell ref="B1:I1"/>
    <mergeCell ref="B2:I2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8EFAB-A217-4C64-8AC8-A3BEA5E2BEEF}">
  <dimension ref="A1:AY59"/>
  <sheetViews>
    <sheetView showGridLines="0" topLeftCell="A26" zoomScaleNormal="100" workbookViewId="0">
      <selection activeCell="I53" sqref="I53"/>
    </sheetView>
  </sheetViews>
  <sheetFormatPr defaultColWidth="11.42578125" defaultRowHeight="15" x14ac:dyDescent="0.25"/>
  <cols>
    <col min="1" max="1" width="11.42578125" customWidth="1"/>
    <col min="2" max="2" width="15" bestFit="1" customWidth="1"/>
    <col min="3" max="3" width="14.140625" bestFit="1" customWidth="1"/>
    <col min="4" max="4" width="12.42578125" bestFit="1" customWidth="1"/>
    <col min="5" max="5" width="11.85546875" bestFit="1" customWidth="1"/>
    <col min="6" max="6" width="13.28515625" customWidth="1"/>
    <col min="7" max="7" width="14.7109375" customWidth="1"/>
    <col min="8" max="8" width="13.140625" customWidth="1"/>
    <col min="9" max="9" width="45.42578125" customWidth="1"/>
    <col min="10" max="10" width="14.85546875" customWidth="1"/>
    <col min="11" max="11" width="12.5703125" customWidth="1"/>
    <col min="12" max="13" width="18.7109375" customWidth="1"/>
    <col min="14" max="14" width="18.85546875" customWidth="1"/>
    <col min="15" max="15" width="15.140625" customWidth="1"/>
    <col min="16" max="16" width="12.140625" customWidth="1"/>
    <col min="17" max="17" width="13.7109375" customWidth="1"/>
    <col min="18" max="18" width="14.5703125" customWidth="1"/>
    <col min="19" max="19" width="15.28515625" customWidth="1"/>
    <col min="20" max="20" width="13.42578125" customWidth="1"/>
    <col min="21" max="21" width="18.42578125" customWidth="1"/>
    <col min="22" max="22" width="14.42578125" customWidth="1"/>
    <col min="23" max="23" width="14.85546875" customWidth="1"/>
    <col min="24" max="24" width="15.140625" bestFit="1" customWidth="1"/>
    <col min="37" max="37" width="44.85546875" customWidth="1"/>
    <col min="38" max="38" width="0" hidden="1" customWidth="1"/>
    <col min="39" max="39" width="12.28515625" customWidth="1"/>
    <col min="40" max="40" width="0" hidden="1" customWidth="1"/>
    <col min="41" max="41" width="18.85546875" customWidth="1"/>
    <col min="42" max="42" width="0" hidden="1" customWidth="1"/>
    <col min="43" max="43" width="16.85546875" customWidth="1"/>
    <col min="44" max="44" width="0" hidden="1" customWidth="1"/>
    <col min="45" max="45" width="12.85546875" customWidth="1"/>
    <col min="46" max="46" width="1.85546875" hidden="1" customWidth="1"/>
    <col min="47" max="47" width="12.85546875" customWidth="1"/>
    <col min="48" max="48" width="0" hidden="1" customWidth="1"/>
    <col min="49" max="49" width="12.28515625" customWidth="1"/>
    <col min="50" max="50" width="10.5703125" customWidth="1"/>
    <col min="51" max="51" width="4" customWidth="1"/>
  </cols>
  <sheetData>
    <row r="1" spans="1:51" ht="15" hidden="1" customHeight="1" x14ac:dyDescent="0.25">
      <c r="I1">
        <v>1000000</v>
      </c>
    </row>
    <row r="2" spans="1:51" ht="15" hidden="1" customHeight="1" x14ac:dyDescent="0.25"/>
    <row r="3" spans="1:51" ht="12.75" hidden="1" customHeight="1" x14ac:dyDescent="0.25">
      <c r="J3" t="s">
        <v>252</v>
      </c>
      <c r="K3" t="s">
        <v>349</v>
      </c>
      <c r="L3" t="s">
        <v>252</v>
      </c>
      <c r="M3" t="s">
        <v>349</v>
      </c>
      <c r="N3" t="s">
        <v>252</v>
      </c>
      <c r="O3" t="s">
        <v>349</v>
      </c>
      <c r="P3" t="s">
        <v>252</v>
      </c>
      <c r="Q3" t="s">
        <v>349</v>
      </c>
      <c r="R3" t="s">
        <v>252</v>
      </c>
      <c r="S3" t="s">
        <v>349</v>
      </c>
      <c r="T3" t="s">
        <v>252</v>
      </c>
      <c r="U3" t="s">
        <v>349</v>
      </c>
      <c r="V3" t="s">
        <v>252</v>
      </c>
      <c r="W3" t="s">
        <v>349</v>
      </c>
      <c r="AA3" s="59" t="s">
        <v>3008</v>
      </c>
    </row>
    <row r="4" spans="1:51" ht="74.25" hidden="1" customHeight="1" x14ac:dyDescent="0.25">
      <c r="A4" s="864" t="s">
        <v>3009</v>
      </c>
      <c r="B4" s="864" t="s">
        <v>3010</v>
      </c>
      <c r="C4" s="864"/>
      <c r="D4" s="864" t="s">
        <v>3011</v>
      </c>
      <c r="E4" s="864"/>
      <c r="F4" s="864" t="s">
        <v>3012</v>
      </c>
      <c r="G4" s="864"/>
      <c r="I4" s="865" t="s">
        <v>52</v>
      </c>
      <c r="J4" s="861" t="s">
        <v>53</v>
      </c>
      <c r="K4" s="862"/>
      <c r="L4" s="861" t="s">
        <v>54</v>
      </c>
      <c r="M4" s="862"/>
      <c r="N4" s="863" t="s">
        <v>3013</v>
      </c>
      <c r="O4" s="863"/>
      <c r="P4" s="863" t="s">
        <v>110</v>
      </c>
      <c r="Q4" s="863"/>
      <c r="R4" s="863" t="s">
        <v>57</v>
      </c>
      <c r="S4" s="863"/>
      <c r="T4" s="863" t="s">
        <v>3014</v>
      </c>
      <c r="U4" s="863"/>
      <c r="V4" s="500" t="s">
        <v>374</v>
      </c>
      <c r="W4" s="500" t="s">
        <v>3015</v>
      </c>
      <c r="AA4" s="869" t="s">
        <v>3016</v>
      </c>
      <c r="AB4" s="869"/>
      <c r="AC4" s="869"/>
      <c r="AD4" s="869"/>
      <c r="AE4" s="869"/>
      <c r="AF4" s="869"/>
      <c r="AG4" s="869"/>
    </row>
    <row r="5" spans="1:51" ht="21.75" hidden="1" customHeight="1" x14ac:dyDescent="0.25">
      <c r="A5" s="864"/>
      <c r="B5" s="657" t="s">
        <v>252</v>
      </c>
      <c r="C5" s="657" t="s">
        <v>349</v>
      </c>
      <c r="D5" s="657" t="s">
        <v>252</v>
      </c>
      <c r="E5" s="657" t="s">
        <v>349</v>
      </c>
      <c r="F5" s="657" t="s">
        <v>252</v>
      </c>
      <c r="G5" s="658" t="s">
        <v>349</v>
      </c>
      <c r="I5" s="866"/>
      <c r="J5" s="659" t="s">
        <v>3017</v>
      </c>
      <c r="K5" s="659" t="s">
        <v>3018</v>
      </c>
      <c r="L5" s="659" t="s">
        <v>3017</v>
      </c>
      <c r="M5" s="659" t="s">
        <v>3018</v>
      </c>
      <c r="N5" s="659" t="s">
        <v>3017</v>
      </c>
      <c r="O5" s="659" t="s">
        <v>3018</v>
      </c>
      <c r="P5" s="659" t="s">
        <v>3017</v>
      </c>
      <c r="Q5" s="659" t="s">
        <v>3018</v>
      </c>
      <c r="R5" s="659" t="s">
        <v>3017</v>
      </c>
      <c r="S5" s="659" t="s">
        <v>3018</v>
      </c>
      <c r="T5" s="659" t="s">
        <v>3017</v>
      </c>
      <c r="U5" s="659" t="s">
        <v>3018</v>
      </c>
      <c r="V5" s="660" t="s">
        <v>231</v>
      </c>
      <c r="W5" s="660" t="s">
        <v>232</v>
      </c>
      <c r="AA5" s="869"/>
      <c r="AB5" s="869"/>
      <c r="AC5" s="869"/>
      <c r="AD5" s="869"/>
      <c r="AE5" s="869"/>
      <c r="AF5" s="869"/>
      <c r="AG5" s="869"/>
    </row>
    <row r="6" spans="1:51" ht="21.75" hidden="1" customHeight="1" x14ac:dyDescent="0.25">
      <c r="A6" s="656"/>
      <c r="B6" s="657">
        <v>1</v>
      </c>
      <c r="C6" s="657">
        <v>2</v>
      </c>
      <c r="D6" s="657">
        <v>1</v>
      </c>
      <c r="E6" s="657">
        <v>2</v>
      </c>
      <c r="F6" s="657" t="s">
        <v>252</v>
      </c>
      <c r="G6" s="658" t="s">
        <v>349</v>
      </c>
      <c r="I6" s="867"/>
      <c r="J6" s="861">
        <v>1</v>
      </c>
      <c r="K6" s="862"/>
      <c r="L6" s="861">
        <v>2</v>
      </c>
      <c r="M6" s="862"/>
      <c r="N6" s="863">
        <v>3</v>
      </c>
      <c r="O6" s="863"/>
      <c r="P6" s="863">
        <v>4</v>
      </c>
      <c r="Q6" s="863"/>
      <c r="R6" s="863">
        <v>5</v>
      </c>
      <c r="S6" s="863"/>
      <c r="T6" s="863">
        <v>6</v>
      </c>
      <c r="U6" s="863"/>
      <c r="V6" s="863">
        <v>7</v>
      </c>
      <c r="W6" s="863"/>
      <c r="AA6" s="869"/>
      <c r="AB6" s="869"/>
      <c r="AC6" s="869"/>
      <c r="AD6" s="869"/>
      <c r="AE6" s="869"/>
      <c r="AF6" s="869"/>
      <c r="AG6" s="869"/>
    </row>
    <row r="7" spans="1:51" ht="21" hidden="1" customHeight="1" x14ac:dyDescent="0.25">
      <c r="A7" s="661" t="s">
        <v>53</v>
      </c>
      <c r="B7" s="662">
        <f>+J7</f>
        <v>217168830811</v>
      </c>
      <c r="C7" s="663">
        <f>+K7</f>
        <v>227206411252.61011</v>
      </c>
      <c r="D7" s="664">
        <v>552146</v>
      </c>
      <c r="E7" s="664">
        <v>600024</v>
      </c>
      <c r="F7" s="665">
        <f t="shared" ref="F7:F12" si="0">(B7/D7)/12</f>
        <v>32776.480437390353</v>
      </c>
      <c r="G7" s="665">
        <f t="shared" ref="G7:G10" si="1">(C7/E7)/12</f>
        <v>31555.183799954961</v>
      </c>
      <c r="I7" s="29" t="s">
        <v>381</v>
      </c>
      <c r="J7" s="666">
        <v>217168830811</v>
      </c>
      <c r="K7" s="667">
        <v>227206411252.61011</v>
      </c>
      <c r="L7" s="667">
        <v>75183197979</v>
      </c>
      <c r="M7" s="667">
        <v>61223040219.210014</v>
      </c>
      <c r="N7" s="667">
        <v>2630641076</v>
      </c>
      <c r="O7" s="667">
        <v>1071472609.7099998</v>
      </c>
      <c r="P7" s="667">
        <v>9689225702.3200016</v>
      </c>
      <c r="Q7" s="667">
        <v>10192659864.099838</v>
      </c>
      <c r="R7" s="667">
        <v>17074081244</v>
      </c>
      <c r="S7" s="667">
        <v>14916544893.119991</v>
      </c>
      <c r="T7" s="667">
        <f>J7+L7+N7+P7+R7</f>
        <v>321745976812.32001</v>
      </c>
      <c r="U7" s="667">
        <f t="shared" ref="T7:U11" si="2">K7+M7+O7+Q7+S7</f>
        <v>314610128838.75</v>
      </c>
      <c r="V7" s="487">
        <f>T7/$T$12</f>
        <v>0.82139660247690904</v>
      </c>
      <c r="W7" s="487">
        <f>+U7/$U$12</f>
        <v>0.8127962602766402</v>
      </c>
      <c r="AA7" s="869"/>
      <c r="AB7" s="869"/>
      <c r="AC7" s="869"/>
      <c r="AD7" s="869"/>
      <c r="AE7" s="869"/>
      <c r="AF7" s="869"/>
      <c r="AG7" s="869"/>
    </row>
    <row r="8" spans="1:51" ht="30" hidden="1" customHeight="1" x14ac:dyDescent="0.25">
      <c r="A8" s="661" t="s">
        <v>54</v>
      </c>
      <c r="B8" s="662">
        <f>+L7</f>
        <v>75183197979</v>
      </c>
      <c r="C8" s="662">
        <f>+M7</f>
        <v>61223040219.210014</v>
      </c>
      <c r="D8" s="664">
        <v>38122</v>
      </c>
      <c r="E8" s="664">
        <v>47369</v>
      </c>
      <c r="F8" s="665">
        <f t="shared" si="0"/>
        <v>164347.79125570538</v>
      </c>
      <c r="G8" s="665">
        <f t="shared" si="1"/>
        <v>107705.88398039859</v>
      </c>
      <c r="I8" s="29" t="s">
        <v>3019</v>
      </c>
      <c r="J8" s="666">
        <v>13411540996</v>
      </c>
      <c r="K8" s="667">
        <v>19350229515.849995</v>
      </c>
      <c r="L8" s="667">
        <v>9123683871</v>
      </c>
      <c r="M8" s="667">
        <v>6019757823.7800035</v>
      </c>
      <c r="N8" s="667">
        <v>763741457</v>
      </c>
      <c r="O8" s="667">
        <v>182378747.16999999</v>
      </c>
      <c r="P8" s="667">
        <v>226996883.50999999</v>
      </c>
      <c r="Q8" s="667">
        <v>215287226.81000027</v>
      </c>
      <c r="R8" s="667">
        <v>2276790413</v>
      </c>
      <c r="S8" s="667">
        <v>1894345323.2600009</v>
      </c>
      <c r="T8" s="667">
        <f t="shared" si="2"/>
        <v>25802753620.509998</v>
      </c>
      <c r="U8" s="667">
        <f t="shared" si="2"/>
        <v>27661998636.869999</v>
      </c>
      <c r="V8" s="487">
        <f t="shared" ref="V8:V11" si="3">T8/$T$12</f>
        <v>6.5872755794546184E-2</v>
      </c>
      <c r="W8" s="487">
        <f>+U8/$U$12</f>
        <v>7.1464860736728419E-2</v>
      </c>
    </row>
    <row r="9" spans="1:51" ht="22.5" hidden="1" customHeight="1" x14ac:dyDescent="0.25">
      <c r="A9" s="661" t="s">
        <v>55</v>
      </c>
      <c r="B9" s="662">
        <f>+N7</f>
        <v>2630641076</v>
      </c>
      <c r="C9" s="662">
        <f>+O7</f>
        <v>1071472609.7099998</v>
      </c>
      <c r="D9" s="668">
        <v>3961</v>
      </c>
      <c r="E9" s="668">
        <v>4354</v>
      </c>
      <c r="F9" s="669">
        <f t="shared" si="0"/>
        <v>55344.632584364219</v>
      </c>
      <c r="G9" s="669">
        <f t="shared" si="1"/>
        <v>20507.437791111617</v>
      </c>
      <c r="I9" s="29" t="s">
        <v>383</v>
      </c>
      <c r="J9" s="666">
        <v>1357435435</v>
      </c>
      <c r="K9" s="667">
        <v>968727739.07999992</v>
      </c>
      <c r="L9" s="667">
        <v>135450936</v>
      </c>
      <c r="M9" s="667">
        <v>9522747.75</v>
      </c>
      <c r="N9" s="667">
        <v>15647675</v>
      </c>
      <c r="O9" s="667">
        <v>8743020</v>
      </c>
      <c r="P9" s="667">
        <v>264519592.32000002</v>
      </c>
      <c r="Q9" s="667">
        <v>240523753.29000023</v>
      </c>
      <c r="R9" s="667">
        <v>67227365</v>
      </c>
      <c r="S9" s="667">
        <v>38811117.090000004</v>
      </c>
      <c r="T9" s="667">
        <f t="shared" si="2"/>
        <v>1840281003.3199999</v>
      </c>
      <c r="U9" s="667">
        <f t="shared" si="2"/>
        <v>1266328377.21</v>
      </c>
      <c r="V9" s="487">
        <f t="shared" si="3"/>
        <v>4.6981179957740014E-3</v>
      </c>
      <c r="W9" s="487">
        <f t="shared" ref="W9:W11" si="4">+U9/$U$12</f>
        <v>3.2715633570908143E-3</v>
      </c>
      <c r="X9" s="670"/>
    </row>
    <row r="10" spans="1:51" ht="15" hidden="1" customHeight="1" x14ac:dyDescent="0.25">
      <c r="A10" s="661" t="s">
        <v>110</v>
      </c>
      <c r="B10" s="662">
        <f>+P7</f>
        <v>9689225702.3200016</v>
      </c>
      <c r="C10" s="662">
        <f>+Q7</f>
        <v>10192659864.099838</v>
      </c>
      <c r="D10" s="668">
        <v>50558</v>
      </c>
      <c r="E10" s="668">
        <v>50572</v>
      </c>
      <c r="F10" s="669">
        <f t="shared" si="0"/>
        <v>15970.478958687714</v>
      </c>
      <c r="G10" s="669">
        <f t="shared" si="1"/>
        <v>16795.624495932923</v>
      </c>
      <c r="I10" s="29" t="s">
        <v>384</v>
      </c>
      <c r="J10" s="666">
        <v>540379866</v>
      </c>
      <c r="K10" s="667">
        <v>558625371.97000003</v>
      </c>
      <c r="L10" s="667">
        <v>1288962753</v>
      </c>
      <c r="M10" s="667">
        <v>447164590.54999995</v>
      </c>
      <c r="N10" s="667">
        <v>311850519</v>
      </c>
      <c r="O10" s="667">
        <v>0</v>
      </c>
      <c r="P10" s="667">
        <v>11238510.09</v>
      </c>
      <c r="Q10" s="667">
        <v>15861097.330000002</v>
      </c>
      <c r="R10" s="667">
        <v>1145909825</v>
      </c>
      <c r="S10" s="667">
        <v>1199599244.7</v>
      </c>
      <c r="T10" s="667">
        <f t="shared" si="2"/>
        <v>3298341473.0900002</v>
      </c>
      <c r="U10" s="667">
        <f t="shared" si="2"/>
        <v>2221250304.5500002</v>
      </c>
      <c r="V10" s="487">
        <f t="shared" si="3"/>
        <v>8.4204517695808199E-3</v>
      </c>
      <c r="W10" s="487">
        <f t="shared" si="4"/>
        <v>5.7386071686265977E-3</v>
      </c>
    </row>
    <row r="11" spans="1:51" ht="15" hidden="1" customHeight="1" x14ac:dyDescent="0.25">
      <c r="A11" s="661" t="s">
        <v>57</v>
      </c>
      <c r="B11" s="662">
        <f>+R7</f>
        <v>17074081244</v>
      </c>
      <c r="C11" s="662">
        <f>+S7</f>
        <v>14916544893.119991</v>
      </c>
      <c r="D11" s="668">
        <v>38765</v>
      </c>
      <c r="E11" s="668">
        <v>37056</v>
      </c>
      <c r="F11" s="669">
        <f t="shared" si="0"/>
        <v>36704.246192871578</v>
      </c>
      <c r="G11" s="669">
        <f>(C11/E11)/12</f>
        <v>33545.050943436938</v>
      </c>
      <c r="I11" s="29" t="s">
        <v>385</v>
      </c>
      <c r="J11" s="666">
        <v>26827803539</v>
      </c>
      <c r="K11" s="667">
        <v>30416117436.180027</v>
      </c>
      <c r="L11" s="667">
        <v>8574227962.000001</v>
      </c>
      <c r="M11" s="667">
        <v>8293106884.6100025</v>
      </c>
      <c r="N11" s="667">
        <v>348977804</v>
      </c>
      <c r="O11" s="667">
        <v>152877738.17000002</v>
      </c>
      <c r="P11" s="667">
        <v>1119751966.55</v>
      </c>
      <c r="Q11" s="667">
        <v>908577230.04000163</v>
      </c>
      <c r="R11" s="667">
        <v>2147884897</v>
      </c>
      <c r="S11" s="667">
        <v>1540943759.3799989</v>
      </c>
      <c r="T11" s="667">
        <f t="shared" si="2"/>
        <v>39018646168.550003</v>
      </c>
      <c r="U11" s="667">
        <f t="shared" si="2"/>
        <v>41311623048.380028</v>
      </c>
      <c r="V11" s="487">
        <f t="shared" si="3"/>
        <v>9.9612071963189858E-2</v>
      </c>
      <c r="W11" s="487">
        <f t="shared" si="4"/>
        <v>0.10672870846091401</v>
      </c>
      <c r="AK11" s="671"/>
      <c r="AL11" s="864" t="s">
        <v>53</v>
      </c>
      <c r="AM11" s="864"/>
      <c r="AN11" s="864" t="s">
        <v>54</v>
      </c>
      <c r="AO11" s="864"/>
      <c r="AP11" s="864" t="s">
        <v>55</v>
      </c>
      <c r="AQ11" s="864"/>
      <c r="AR11" s="864" t="s">
        <v>110</v>
      </c>
      <c r="AS11" s="864"/>
      <c r="AT11" s="864" t="s">
        <v>57</v>
      </c>
      <c r="AU11" s="864"/>
      <c r="AV11" s="864" t="s">
        <v>3014</v>
      </c>
      <c r="AW11" s="864"/>
      <c r="AX11" s="864" t="s">
        <v>374</v>
      </c>
      <c r="AY11" s="864"/>
    </row>
    <row r="12" spans="1:51" ht="22.5" hidden="1" customHeight="1" x14ac:dyDescent="0.25">
      <c r="A12" s="658" t="s">
        <v>236</v>
      </c>
      <c r="B12" s="672">
        <f>SUM(B7:B11)</f>
        <v>321745976812.32001</v>
      </c>
      <c r="C12" s="672">
        <f>SUM(C7:C11)</f>
        <v>314610128838.75</v>
      </c>
      <c r="D12" s="673">
        <f>SUM(D7:D11)</f>
        <v>683552</v>
      </c>
      <c r="E12" s="673">
        <f>SUM(E7:E11)</f>
        <v>739375</v>
      </c>
      <c r="F12" s="674">
        <f t="shared" si="0"/>
        <v>39224.762321462011</v>
      </c>
      <c r="G12" s="674">
        <f>(C12/E12)/12</f>
        <v>35459.017057058329</v>
      </c>
      <c r="H12" s="36">
        <f>+(G12/F12)-1</f>
        <v>-9.6004285087617602E-2</v>
      </c>
      <c r="I12" s="675" t="s">
        <v>58</v>
      </c>
      <c r="J12" s="676">
        <f t="shared" ref="J12:V12" si="5">SUM(J7:J11)</f>
        <v>259305990647</v>
      </c>
      <c r="K12" s="677">
        <f t="shared" si="5"/>
        <v>278500111315.69012</v>
      </c>
      <c r="L12" s="678">
        <f t="shared" si="5"/>
        <v>94305523501</v>
      </c>
      <c r="M12" s="678">
        <f t="shared" si="5"/>
        <v>75992592265.900024</v>
      </c>
      <c r="N12" s="678">
        <f t="shared" si="5"/>
        <v>4070858531</v>
      </c>
      <c r="O12" s="677">
        <f t="shared" si="5"/>
        <v>1415472115.05</v>
      </c>
      <c r="P12" s="678">
        <f t="shared" si="5"/>
        <v>11311732654.790001</v>
      </c>
      <c r="Q12" s="678">
        <f t="shared" si="5"/>
        <v>11572909171.569839</v>
      </c>
      <c r="R12" s="678">
        <f t="shared" si="5"/>
        <v>22711893744</v>
      </c>
      <c r="S12" s="678">
        <f t="shared" si="5"/>
        <v>19590244337.549988</v>
      </c>
      <c r="T12" s="678">
        <f t="shared" si="5"/>
        <v>391705999077.79004</v>
      </c>
      <c r="U12" s="678">
        <f t="shared" si="5"/>
        <v>387071329205.76001</v>
      </c>
      <c r="V12" s="679">
        <f t="shared" si="5"/>
        <v>1</v>
      </c>
      <c r="W12" s="680">
        <f>SUM(W7:W11)</f>
        <v>1</v>
      </c>
      <c r="AK12" s="675"/>
      <c r="AL12" s="681">
        <v>2019</v>
      </c>
      <c r="AM12" s="681">
        <v>2020</v>
      </c>
      <c r="AN12" s="681">
        <v>2019</v>
      </c>
      <c r="AO12" s="681">
        <v>2020</v>
      </c>
      <c r="AP12" s="681">
        <v>2019</v>
      </c>
      <c r="AQ12" s="681">
        <v>2020</v>
      </c>
      <c r="AR12" s="681">
        <v>2019</v>
      </c>
      <c r="AS12" s="681">
        <v>2020</v>
      </c>
      <c r="AT12" s="681">
        <v>2019</v>
      </c>
      <c r="AU12" s="681">
        <v>2020</v>
      </c>
      <c r="AV12" s="681">
        <v>2019</v>
      </c>
      <c r="AW12" s="681">
        <v>2020</v>
      </c>
      <c r="AX12" s="29"/>
      <c r="AY12" s="29"/>
    </row>
    <row r="13" spans="1:51" ht="21.75" hidden="1" customHeight="1" x14ac:dyDescent="0.25">
      <c r="A13" s="870" t="s">
        <v>3020</v>
      </c>
      <c r="B13" s="870"/>
      <c r="C13" s="870"/>
      <c r="D13" s="870"/>
      <c r="E13" s="870"/>
      <c r="F13" s="870"/>
      <c r="G13" s="870"/>
      <c r="H13" s="165">
        <f>+F12-G12</f>
        <v>3765.7452644036821</v>
      </c>
      <c r="J13" s="36">
        <f>+J12/$T$12</f>
        <v>0.66199136918376289</v>
      </c>
      <c r="L13" s="36">
        <f>+L12/$T$12</f>
        <v>0.24075588253186694</v>
      </c>
      <c r="N13" s="36">
        <f>+N12/$T$12</f>
        <v>1.039263769404654E-2</v>
      </c>
      <c r="P13" s="36">
        <f>+P12/$T$12</f>
        <v>2.8878119511627828E-2</v>
      </c>
      <c r="R13" s="36">
        <f>+R12/$T$12</f>
        <v>5.7981991078695679E-2</v>
      </c>
      <c r="T13" s="682">
        <v>317592.7</v>
      </c>
      <c r="V13" s="36">
        <f>U12/$U$12</f>
        <v>1</v>
      </c>
      <c r="AK13" s="29" t="s">
        <v>381</v>
      </c>
      <c r="AL13" s="683">
        <v>155336.06473700001</v>
      </c>
      <c r="AM13" s="684">
        <v>173903.911104</v>
      </c>
      <c r="AN13" s="683">
        <v>50190.424991</v>
      </c>
      <c r="AO13" s="685">
        <v>57352.102270000003</v>
      </c>
      <c r="AP13" s="683">
        <v>2832.0715719999998</v>
      </c>
      <c r="AQ13" s="684">
        <v>2987.8755369999999</v>
      </c>
      <c r="AR13" s="683">
        <v>6205.8038591599998</v>
      </c>
      <c r="AS13" s="685">
        <v>6178.6494561699983</v>
      </c>
      <c r="AT13" s="683">
        <v>15229.152344</v>
      </c>
      <c r="AU13" s="684">
        <v>18447.722835</v>
      </c>
      <c r="AV13" s="685">
        <v>229793.51750315999</v>
      </c>
      <c r="AW13" s="685">
        <v>258870.26120216999</v>
      </c>
      <c r="AX13" s="868">
        <f>+AW13/$AW$18</f>
        <v>0.81510129495357109</v>
      </c>
      <c r="AY13" s="868"/>
    </row>
    <row r="14" spans="1:51" ht="15" hidden="1" customHeight="1" x14ac:dyDescent="0.25">
      <c r="E14" t="s">
        <v>349</v>
      </c>
      <c r="I14" s="165">
        <f>+F12-G12</f>
        <v>3765.7452644036821</v>
      </c>
      <c r="K14" s="183">
        <f>K12/U12</f>
        <v>0.71950591609859216</v>
      </c>
      <c r="L14" s="187"/>
      <c r="M14" s="183">
        <f>M12/U12</f>
        <v>0.19632710183373916</v>
      </c>
      <c r="N14" s="187"/>
      <c r="O14" s="183">
        <f>O12/U12</f>
        <v>3.6568766742668276E-3</v>
      </c>
      <c r="P14" s="187"/>
      <c r="Q14" s="183">
        <f>Q12/U12</f>
        <v>2.9898647350906978E-2</v>
      </c>
      <c r="R14" s="187"/>
      <c r="S14" s="183">
        <f>S12/U12</f>
        <v>5.0611458042494728E-2</v>
      </c>
      <c r="T14" s="682">
        <v>310272.51</v>
      </c>
      <c r="AK14" s="29" t="s">
        <v>3019</v>
      </c>
      <c r="AL14" s="683">
        <v>9552.8186540000006</v>
      </c>
      <c r="AM14" s="684">
        <v>11633.383233</v>
      </c>
      <c r="AN14" s="683">
        <v>4803.1288299999997</v>
      </c>
      <c r="AO14" s="685">
        <v>6395.2651830000004</v>
      </c>
      <c r="AP14" s="686">
        <v>546.35776199999998</v>
      </c>
      <c r="AQ14" s="684">
        <v>548.935971</v>
      </c>
      <c r="AR14" s="686">
        <v>124.87762804</v>
      </c>
      <c r="AS14" s="685">
        <v>107.59277123000001</v>
      </c>
      <c r="AT14" s="683">
        <v>2740.1487910000001</v>
      </c>
      <c r="AU14" s="684">
        <v>2243.4577979999999</v>
      </c>
      <c r="AV14" s="685">
        <v>17767.331665040001</v>
      </c>
      <c r="AW14" s="685">
        <v>20928.634956229998</v>
      </c>
      <c r="AX14" s="868">
        <f t="shared" ref="AX14:AX18" si="6">+AW14/$AW$18</f>
        <v>6.5897710209018981E-2</v>
      </c>
      <c r="AY14" s="868"/>
    </row>
    <row r="15" spans="1:51" ht="15" hidden="1" customHeight="1" x14ac:dyDescent="0.25">
      <c r="C15" s="183">
        <f>C7/B7</f>
        <v>1.0462201707497598</v>
      </c>
      <c r="D15" s="183">
        <f>(E7/D7)-1</f>
        <v>8.6712572399329169E-2</v>
      </c>
      <c r="E15" s="183">
        <f>E7/$E$12</f>
        <v>0.81152865595942514</v>
      </c>
      <c r="F15" s="187"/>
      <c r="G15" s="183">
        <f>(G7/F7)-1</f>
        <v>-3.726137221378345E-2</v>
      </c>
      <c r="K15" t="s">
        <v>3021</v>
      </c>
      <c r="N15" s="59" t="s">
        <v>349</v>
      </c>
      <c r="O15" s="59"/>
      <c r="P15" s="59" t="s">
        <v>252</v>
      </c>
      <c r="T15" s="36">
        <f>+(T14/T13)-1</f>
        <v>-2.3048986957193929E-2</v>
      </c>
      <c r="AK15" s="29" t="s">
        <v>383</v>
      </c>
      <c r="AL15" s="683">
        <v>1560.4106059999999</v>
      </c>
      <c r="AM15" s="684">
        <v>1735.5153620000001</v>
      </c>
      <c r="AN15" s="686">
        <v>98.261646999999996</v>
      </c>
      <c r="AO15" s="685">
        <v>171.24285599999999</v>
      </c>
      <c r="AP15" s="686">
        <v>38.968898000000003</v>
      </c>
      <c r="AQ15" s="684">
        <v>58.261786000000001</v>
      </c>
      <c r="AR15" s="686">
        <v>172.27883672999999</v>
      </c>
      <c r="AS15" s="685">
        <v>160.80149337</v>
      </c>
      <c r="AT15" s="686">
        <v>209.160898</v>
      </c>
      <c r="AU15" s="684">
        <v>148.94859400000001</v>
      </c>
      <c r="AV15" s="685">
        <v>2079.0808857299999</v>
      </c>
      <c r="AW15" s="685">
        <v>2274.77009137</v>
      </c>
      <c r="AX15" s="868">
        <f t="shared" si="6"/>
        <v>7.1625378619651105E-3</v>
      </c>
      <c r="AY15" s="868"/>
    </row>
    <row r="16" spans="1:51" ht="15" hidden="1" customHeight="1" x14ac:dyDescent="0.25">
      <c r="C16" s="183">
        <f>C8/B8</f>
        <v>0.81431811714514579</v>
      </c>
      <c r="D16" s="183">
        <f>(E8/D8)-1</f>
        <v>0.24256334924715395</v>
      </c>
      <c r="E16" s="183">
        <f>E8/$E$12</f>
        <v>6.4066272189349113E-2</v>
      </c>
      <c r="F16" s="187"/>
      <c r="G16" s="183">
        <f>(G8/F8)-1</f>
        <v>-0.34464659879230619</v>
      </c>
      <c r="I16" s="682">
        <v>283487401694.38</v>
      </c>
      <c r="J16" s="249">
        <f>+P16-N16</f>
        <v>7135847973.5700073</v>
      </c>
      <c r="L16" t="s">
        <v>381</v>
      </c>
      <c r="N16" s="687">
        <f>+U7</f>
        <v>314610128838.75</v>
      </c>
      <c r="O16" s="687"/>
      <c r="P16" s="687">
        <f>+T7</f>
        <v>321745976812.32001</v>
      </c>
      <c r="R16" s="183">
        <f>+(N16/P16)-1</f>
        <v>-2.2178515002014954E-2</v>
      </c>
      <c r="S16" s="249">
        <f>+N16-P16</f>
        <v>-7135847973.5700073</v>
      </c>
      <c r="U16" s="36">
        <f>(U12/T12)-1</f>
        <v>-1.1832011465082504E-2</v>
      </c>
      <c r="W16" s="36">
        <f>(U12-T12)/T12</f>
        <v>-1.1832011465082557E-2</v>
      </c>
      <c r="AK16" s="29" t="s">
        <v>384</v>
      </c>
      <c r="AL16" s="686">
        <v>690.777649</v>
      </c>
      <c r="AM16" s="684">
        <v>500.62941499999999</v>
      </c>
      <c r="AN16" s="683">
        <v>1108.7512810000001</v>
      </c>
      <c r="AO16" s="685">
        <v>1632.6367660000001</v>
      </c>
      <c r="AP16" s="686">
        <v>327.64716499999997</v>
      </c>
      <c r="AQ16" s="684">
        <v>292.96998500000001</v>
      </c>
      <c r="AR16" s="686">
        <v>6.1382599999999998</v>
      </c>
      <c r="AS16" s="685">
        <v>4.7945702699999995</v>
      </c>
      <c r="AT16" s="686">
        <v>404.13317499999999</v>
      </c>
      <c r="AU16" s="684">
        <v>528.78491599999995</v>
      </c>
      <c r="AV16" s="685">
        <v>2537.4475299999999</v>
      </c>
      <c r="AW16" s="685">
        <v>2959.8156522700001</v>
      </c>
      <c r="AX16" s="868">
        <f t="shared" si="6"/>
        <v>9.3195315668376296E-3</v>
      </c>
      <c r="AY16" s="868"/>
    </row>
    <row r="17" spans="1:51" ht="15" hidden="1" customHeight="1" x14ac:dyDescent="0.25">
      <c r="C17" s="183">
        <f>C9/B9</f>
        <v>0.40730475148636347</v>
      </c>
      <c r="D17" s="183">
        <f>(E9/D9)-1</f>
        <v>9.9217369351173978E-2</v>
      </c>
      <c r="E17" s="183">
        <f>E9/$E$12</f>
        <v>5.8887573964497043E-3</v>
      </c>
      <c r="F17" s="187"/>
      <c r="G17" s="183">
        <f>(G9/F9)-1</f>
        <v>-0.62945932001895133</v>
      </c>
      <c r="I17" s="165">
        <f>+I16/E7</f>
        <v>472460.10441978986</v>
      </c>
      <c r="J17" s="249">
        <f t="shared" ref="J17:J20" si="7">+P17-N17</f>
        <v>-1859245016.3600006</v>
      </c>
      <c r="L17" t="s">
        <v>3019</v>
      </c>
      <c r="N17" s="687">
        <f t="shared" ref="N17:N20" si="8">+U8</f>
        <v>27661998636.869999</v>
      </c>
      <c r="O17" s="687"/>
      <c r="P17" s="687">
        <f t="shared" ref="P17:P20" si="9">+T8</f>
        <v>25802753620.509998</v>
      </c>
      <c r="R17" s="183">
        <f>+(N17/P17)-1</f>
        <v>7.2056069817375334E-2</v>
      </c>
      <c r="S17" s="249">
        <f t="shared" ref="S17:S20" si="10">+N17-P17</f>
        <v>1859245016.3600006</v>
      </c>
      <c r="V17" t="s">
        <v>3022</v>
      </c>
      <c r="AK17" s="29" t="s">
        <v>385</v>
      </c>
      <c r="AL17" s="683">
        <v>20666.407329000001</v>
      </c>
      <c r="AM17" s="684">
        <v>22606.744827999999</v>
      </c>
      <c r="AN17" s="683">
        <v>6661.2767919999997</v>
      </c>
      <c r="AO17" s="685">
        <v>6814.9905580000004</v>
      </c>
      <c r="AP17" s="686">
        <v>345.75387000000001</v>
      </c>
      <c r="AQ17" s="684">
        <v>370.68374999999997</v>
      </c>
      <c r="AR17" s="686">
        <v>641.62337316999981</v>
      </c>
      <c r="AS17" s="685">
        <v>640.25886926999942</v>
      </c>
      <c r="AT17" s="683">
        <v>1459.3573879999999</v>
      </c>
      <c r="AU17" s="684">
        <v>2126.5893679999999</v>
      </c>
      <c r="AV17" s="685">
        <v>29774.418752170004</v>
      </c>
      <c r="AW17" s="685">
        <v>32559.267373270002</v>
      </c>
      <c r="AX17" s="868">
        <f t="shared" si="6"/>
        <v>0.10251892540860724</v>
      </c>
      <c r="AY17" s="868"/>
    </row>
    <row r="18" spans="1:51" ht="15" hidden="1" customHeight="1" x14ac:dyDescent="0.25">
      <c r="C18" s="183">
        <f>C10/B10</f>
        <v>1.0519581416768209</v>
      </c>
      <c r="D18" s="183">
        <f>(E10/D10)-1</f>
        <v>2.7690968788318671E-4</v>
      </c>
      <c r="E18" s="183">
        <f>E10/$E$12</f>
        <v>6.8398309382924766E-2</v>
      </c>
      <c r="F18" s="187"/>
      <c r="G18" s="183">
        <f>(G10/F10)-1</f>
        <v>5.1666924916884849E-2</v>
      </c>
      <c r="J18" s="249">
        <f t="shared" si="7"/>
        <v>573952626.1099999</v>
      </c>
      <c r="L18" t="s">
        <v>383</v>
      </c>
      <c r="N18" s="687">
        <f t="shared" si="8"/>
        <v>1266328377.21</v>
      </c>
      <c r="O18" s="687"/>
      <c r="P18" s="687">
        <f t="shared" si="9"/>
        <v>1840281003.3199999</v>
      </c>
      <c r="R18" s="183">
        <f t="shared" ref="R18:R21" si="11">+(N18/P18)-1</f>
        <v>-0.31188314451681454</v>
      </c>
      <c r="S18" s="249">
        <f t="shared" si="10"/>
        <v>-573952626.1099999</v>
      </c>
      <c r="V18" s="183">
        <f>((U7-T7)/T7)</f>
        <v>-2.2178515002014992E-2</v>
      </c>
      <c r="W18" s="667">
        <f>+T7-U7</f>
        <v>7135847973.5700073</v>
      </c>
      <c r="AK18" s="671" t="s">
        <v>58</v>
      </c>
      <c r="AL18" s="688">
        <v>187806.47897500001</v>
      </c>
      <c r="AM18" s="688">
        <v>210380.183942</v>
      </c>
      <c r="AN18" s="688">
        <v>62861.843540999995</v>
      </c>
      <c r="AO18" s="689">
        <v>72366.237633000012</v>
      </c>
      <c r="AP18" s="689">
        <v>4090.7992669999999</v>
      </c>
      <c r="AQ18" s="688">
        <v>4258.7270289999997</v>
      </c>
      <c r="AR18" s="689">
        <v>7150.7219570999987</v>
      </c>
      <c r="AS18" s="689">
        <v>7092.097160309997</v>
      </c>
      <c r="AT18" s="689">
        <v>20041.952595999999</v>
      </c>
      <c r="AU18" s="689">
        <v>23495.503511000003</v>
      </c>
      <c r="AV18" s="689">
        <v>281951.79633609997</v>
      </c>
      <c r="AW18" s="689">
        <v>317592.74927530997</v>
      </c>
      <c r="AX18" s="871">
        <f t="shared" si="6"/>
        <v>1</v>
      </c>
      <c r="AY18" s="871"/>
    </row>
    <row r="19" spans="1:51" ht="15" hidden="1" customHeight="1" x14ac:dyDescent="0.25">
      <c r="D19" s="36">
        <f>(E11/D11)-1</f>
        <v>-4.4086160196053159E-2</v>
      </c>
      <c r="E19" s="183">
        <f>E11/$E$12</f>
        <v>5.0118005071851227E-2</v>
      </c>
      <c r="F19" s="187"/>
      <c r="G19" s="183">
        <f>(G11/F11)-1</f>
        <v>-8.6071655928686375E-2</v>
      </c>
      <c r="J19" s="249">
        <f t="shared" si="7"/>
        <v>1077091168.54</v>
      </c>
      <c r="L19" t="s">
        <v>384</v>
      </c>
      <c r="N19" s="687">
        <f t="shared" si="8"/>
        <v>2221250304.5500002</v>
      </c>
      <c r="O19" s="687"/>
      <c r="P19" s="687">
        <f t="shared" si="9"/>
        <v>3298341473.0900002</v>
      </c>
      <c r="R19" s="183">
        <f t="shared" si="11"/>
        <v>-0.32655538467669443</v>
      </c>
      <c r="S19" s="249">
        <f t="shared" si="10"/>
        <v>-1077091168.54</v>
      </c>
      <c r="V19" s="183">
        <f>((U8-T8)/T8)</f>
        <v>7.2056069817375251E-2</v>
      </c>
      <c r="W19" s="667">
        <f t="shared" ref="W19:W20" si="12">+T8-U8</f>
        <v>-1859245016.3600006</v>
      </c>
    </row>
    <row r="20" spans="1:51" ht="15" hidden="1" customHeight="1" x14ac:dyDescent="0.25">
      <c r="D20" s="183"/>
      <c r="E20" s="36"/>
      <c r="G20" s="36"/>
      <c r="J20" s="249">
        <f t="shared" si="7"/>
        <v>-2292976879.8300247</v>
      </c>
      <c r="L20" t="s">
        <v>385</v>
      </c>
      <c r="N20" s="687">
        <f t="shared" si="8"/>
        <v>41311623048.380028</v>
      </c>
      <c r="O20" s="687"/>
      <c r="P20" s="687">
        <f t="shared" si="9"/>
        <v>39018646168.550003</v>
      </c>
      <c r="R20" s="183">
        <f t="shared" si="11"/>
        <v>5.8766182453511728E-2</v>
      </c>
      <c r="S20" s="249">
        <f t="shared" si="10"/>
        <v>2292976879.8300247</v>
      </c>
      <c r="V20" s="183">
        <f>((U9-T9)/T9)</f>
        <v>-0.31188314451681448</v>
      </c>
      <c r="W20" s="667">
        <f t="shared" si="12"/>
        <v>573952626.1099999</v>
      </c>
    </row>
    <row r="21" spans="1:51" ht="15" hidden="1" customHeight="1" x14ac:dyDescent="0.25">
      <c r="D21" s="36">
        <f>(E12/D12)-1</f>
        <v>8.1666061982117011E-2</v>
      </c>
      <c r="E21" s="36">
        <f>E12/D12</f>
        <v>1.081666061982117</v>
      </c>
      <c r="G21" s="36">
        <f>(G12/F12)-1</f>
        <v>-9.6004285087617602E-2</v>
      </c>
      <c r="N21" s="249">
        <f>+SUM(N16:N20)</f>
        <v>387071329205.76001</v>
      </c>
      <c r="O21" s="249">
        <f t="shared" ref="O21:P21" si="13">+SUM(O16:O20)</f>
        <v>0</v>
      </c>
      <c r="P21" s="249">
        <f t="shared" si="13"/>
        <v>391705999077.79004</v>
      </c>
      <c r="R21" s="183">
        <f t="shared" si="11"/>
        <v>-1.1832011465082504E-2</v>
      </c>
      <c r="V21" s="183"/>
    </row>
    <row r="22" spans="1:51" ht="15" hidden="1" customHeight="1" x14ac:dyDescent="0.25">
      <c r="L22" s="682">
        <v>1000000</v>
      </c>
      <c r="N22" s="183">
        <f>+N19/N21</f>
        <v>5.7386071686265977E-3</v>
      </c>
      <c r="V22" s="183">
        <f>((U10-T10)/T10)</f>
        <v>-0.32655538467669443</v>
      </c>
      <c r="W22" s="667">
        <f>+U10-T10</f>
        <v>-1077091168.54</v>
      </c>
    </row>
    <row r="23" spans="1:51" ht="15" hidden="1" customHeight="1" x14ac:dyDescent="0.25">
      <c r="A23" s="690"/>
      <c r="B23" s="691">
        <f>(E12-D12)/D12</f>
        <v>8.1666061982116941E-2</v>
      </c>
      <c r="D23" s="690"/>
      <c r="H23" s="682">
        <f>+F11+F10+F9+F7</f>
        <v>140795.83817331388</v>
      </c>
      <c r="I23" s="682">
        <f>+G11+G10+G9+G7</f>
        <v>102403.29703043644</v>
      </c>
      <c r="V23" s="183">
        <f>((U11-T11)/T11)</f>
        <v>5.8766182453511701E-2</v>
      </c>
      <c r="W23" s="667">
        <f>+U11-T11</f>
        <v>2292976879.8300247</v>
      </c>
    </row>
    <row r="24" spans="1:51" ht="15" hidden="1" customHeight="1" x14ac:dyDescent="0.25">
      <c r="A24" s="692"/>
      <c r="B24" s="693"/>
      <c r="C24" s="416"/>
      <c r="H24" s="682">
        <f>+H23/4</f>
        <v>35198.95954332847</v>
      </c>
      <c r="I24" s="682">
        <f>+I23/4</f>
        <v>25600.824257609111</v>
      </c>
      <c r="V24" s="694">
        <f>((U12-T12)/T12)</f>
        <v>-1.1832011465082557E-2</v>
      </c>
    </row>
    <row r="25" spans="1:51" ht="30" hidden="1" customHeight="1" x14ac:dyDescent="0.25">
      <c r="G25" s="36">
        <f>(G12-F12)/F12</f>
        <v>-9.6004285087617658E-2</v>
      </c>
      <c r="I25" s="695">
        <f>+(I24/H24)-1</f>
        <v>-0.27268235795164486</v>
      </c>
      <c r="R25" s="695"/>
      <c r="T25" s="695"/>
      <c r="AC25" s="692" t="s">
        <v>3023</v>
      </c>
      <c r="AD25" s="693"/>
      <c r="AE25" s="416"/>
    </row>
    <row r="26" spans="1:51" ht="27.75" customHeight="1" x14ac:dyDescent="0.25">
      <c r="B26" s="839" t="s">
        <v>49</v>
      </c>
      <c r="C26" s="840"/>
      <c r="D26" s="840"/>
      <c r="E26" s="840"/>
      <c r="F26" s="840"/>
      <c r="G26" s="840"/>
      <c r="H26" s="840"/>
      <c r="I26" s="840"/>
      <c r="J26" s="706"/>
      <c r="K26" s="706"/>
      <c r="L26" s="706"/>
    </row>
    <row r="27" spans="1:51" ht="17.25" customHeight="1" x14ac:dyDescent="0.25">
      <c r="B27" s="758" t="s">
        <v>50</v>
      </c>
      <c r="C27" s="739"/>
      <c r="D27" s="739"/>
      <c r="E27" s="739"/>
      <c r="F27" s="739"/>
      <c r="G27" s="739"/>
      <c r="H27" s="739"/>
      <c r="I27" s="739"/>
      <c r="J27" s="32"/>
      <c r="K27" s="32"/>
      <c r="L27" s="32"/>
    </row>
    <row r="28" spans="1:51" ht="15.75" customHeight="1" x14ac:dyDescent="0.25">
      <c r="B28" s="759" t="s">
        <v>51</v>
      </c>
      <c r="C28" s="740"/>
      <c r="D28" s="740"/>
      <c r="E28" s="740"/>
      <c r="F28" s="740"/>
      <c r="G28" s="740"/>
      <c r="H28" s="740"/>
      <c r="I28" s="740"/>
      <c r="J28" s="33"/>
      <c r="K28" s="33"/>
      <c r="L28" s="33"/>
      <c r="AC28" s="696"/>
      <c r="AD28" s="697" t="s">
        <v>3026</v>
      </c>
      <c r="AE28" s="697" t="s">
        <v>3027</v>
      </c>
      <c r="AF28" s="697" t="s">
        <v>3028</v>
      </c>
      <c r="AH28" s="30"/>
    </row>
    <row r="29" spans="1:51" x14ac:dyDescent="0.25">
      <c r="AC29" t="s">
        <v>381</v>
      </c>
      <c r="AD29" s="698">
        <v>128840</v>
      </c>
      <c r="AE29" s="699">
        <v>137455.00519306012</v>
      </c>
      <c r="AF29" s="700">
        <f t="shared" ref="AF29:AF32" si="14">AE29/AD29</f>
        <v>1.0668659204677129</v>
      </c>
      <c r="AG29" s="183">
        <f>AE29/$AE$32</f>
        <v>0.92540194007255816</v>
      </c>
    </row>
    <row r="30" spans="1:51" x14ac:dyDescent="0.25">
      <c r="B30" s="727" t="s">
        <v>3061</v>
      </c>
      <c r="C30" s="727"/>
      <c r="D30" s="727"/>
      <c r="E30" s="727"/>
      <c r="F30" s="727"/>
      <c r="G30" s="727"/>
      <c r="H30" s="727"/>
      <c r="I30" s="727"/>
      <c r="AC30" t="s">
        <v>3019</v>
      </c>
      <c r="AD30" s="698">
        <v>8523.9</v>
      </c>
      <c r="AE30" s="699">
        <v>9838.0406135299963</v>
      </c>
      <c r="AF30" s="700">
        <f t="shared" si="14"/>
        <v>1.1541712846854135</v>
      </c>
      <c r="AG30" s="183">
        <f>AE30/$AE$32</f>
        <v>6.6233614828985016E-2</v>
      </c>
    </row>
    <row r="31" spans="1:51" x14ac:dyDescent="0.25">
      <c r="B31" s="727">
        <v>2023</v>
      </c>
      <c r="C31" s="727"/>
      <c r="D31" s="727"/>
      <c r="E31" s="727"/>
      <c r="F31" s="727"/>
      <c r="G31" s="727"/>
      <c r="H31" s="727"/>
      <c r="I31" s="727"/>
      <c r="AC31" t="s">
        <v>383</v>
      </c>
      <c r="AD31" s="698">
        <v>1299.3</v>
      </c>
      <c r="AE31" s="699">
        <v>1242.4167214900001</v>
      </c>
      <c r="AF31" s="700">
        <f t="shared" si="14"/>
        <v>0.9562200581005158</v>
      </c>
      <c r="AG31" s="183">
        <f>AE31/$AE$32</f>
        <v>8.3644450984567097E-3</v>
      </c>
      <c r="AH31" s="701" t="e">
        <f>AE31+#REF!</f>
        <v>#REF!</v>
      </c>
      <c r="AI31" s="183" t="e">
        <f>AH31/AE32</f>
        <v>#REF!</v>
      </c>
    </row>
    <row r="32" spans="1:51" x14ac:dyDescent="0.25">
      <c r="AC32" s="696" t="s">
        <v>58</v>
      </c>
      <c r="AD32" s="702">
        <f>SUM(AD29:AD31)</f>
        <v>138663.19999999998</v>
      </c>
      <c r="AE32" s="703">
        <f>SUM(AE29:AE31)</f>
        <v>148535.46252808013</v>
      </c>
      <c r="AF32" s="704">
        <f t="shared" si="14"/>
        <v>1.0711959808231755</v>
      </c>
      <c r="AG32" s="183">
        <f>AE32/$AE$32</f>
        <v>1</v>
      </c>
    </row>
    <row r="33" spans="1:29" x14ac:dyDescent="0.25">
      <c r="A33" s="705"/>
    </row>
    <row r="34" spans="1:29" ht="60" x14ac:dyDescent="0.25">
      <c r="AC34" s="705" t="s">
        <v>293</v>
      </c>
    </row>
    <row r="48" spans="1:29" ht="24" customHeight="1" x14ac:dyDescent="0.25">
      <c r="C48" s="872" t="s">
        <v>3067</v>
      </c>
      <c r="D48" s="872"/>
      <c r="E48" s="872"/>
      <c r="F48" s="872"/>
      <c r="G48" s="872"/>
      <c r="H48" s="872"/>
      <c r="I48" s="872"/>
    </row>
    <row r="53" spans="2:6" x14ac:dyDescent="0.25">
      <c r="B53" s="707"/>
      <c r="C53" s="708" t="s">
        <v>3024</v>
      </c>
      <c r="D53" s="709" t="s">
        <v>3025</v>
      </c>
      <c r="E53" s="28"/>
      <c r="F53" s="28"/>
    </row>
    <row r="54" spans="2:6" ht="30" x14ac:dyDescent="0.25">
      <c r="B54" s="710" t="s">
        <v>53</v>
      </c>
      <c r="C54" s="711">
        <v>600024</v>
      </c>
      <c r="D54" s="711">
        <v>631638</v>
      </c>
      <c r="E54" s="712">
        <f>+(D54/C54)-1</f>
        <v>5.2687892484300614E-2</v>
      </c>
      <c r="F54" s="712">
        <f>+D54/$D$59</f>
        <v>0.80308347191919804</v>
      </c>
    </row>
    <row r="55" spans="2:6" ht="75" x14ac:dyDescent="0.25">
      <c r="B55" s="710" t="s">
        <v>54</v>
      </c>
      <c r="C55" s="711">
        <v>47369</v>
      </c>
      <c r="D55" s="711">
        <v>62292</v>
      </c>
      <c r="E55" s="712">
        <f>+(D55/C55)-1</f>
        <v>0.31503726065570303</v>
      </c>
      <c r="F55" s="712">
        <f>+D55/$D$59</f>
        <v>7.9199914559907242E-2</v>
      </c>
    </row>
    <row r="56" spans="2:6" ht="60" x14ac:dyDescent="0.25">
      <c r="B56" s="710" t="s">
        <v>55</v>
      </c>
      <c r="C56" s="711">
        <v>4354</v>
      </c>
      <c r="D56" s="711">
        <v>4409</v>
      </c>
      <c r="E56" s="712">
        <f>+(D56/C56)-1</f>
        <v>1.2632062471290784E-2</v>
      </c>
      <c r="F56" s="712">
        <f>+D56/$D$59</f>
        <v>5.6057346576547712E-3</v>
      </c>
    </row>
    <row r="57" spans="2:6" ht="30" x14ac:dyDescent="0.25">
      <c r="B57" s="710" t="s">
        <v>110</v>
      </c>
      <c r="C57" s="711">
        <v>50572</v>
      </c>
      <c r="D57" s="711">
        <v>51447</v>
      </c>
      <c r="E57" s="712">
        <f>+(D57/C57)-1</f>
        <v>1.7302064383453386E-2</v>
      </c>
      <c r="F57" s="712">
        <f>+D57/$D$59</f>
        <v>6.541125673222159E-2</v>
      </c>
    </row>
    <row r="58" spans="2:6" ht="45" x14ac:dyDescent="0.25">
      <c r="B58" s="710" t="s">
        <v>57</v>
      </c>
      <c r="C58" s="711">
        <v>37056</v>
      </c>
      <c r="D58" s="711">
        <v>36730</v>
      </c>
      <c r="E58" s="712">
        <f>+(D58/C58)-1</f>
        <v>-8.7974956822106654E-3</v>
      </c>
      <c r="F58" s="712">
        <f>+D58/$D$59</f>
        <v>4.669962213101831E-2</v>
      </c>
    </row>
    <row r="59" spans="2:6" x14ac:dyDescent="0.25">
      <c r="B59" s="28"/>
      <c r="C59" s="28"/>
      <c r="D59" s="713">
        <f>SUM(D54:D58)</f>
        <v>786516</v>
      </c>
      <c r="E59" s="28"/>
      <c r="F59" s="28"/>
    </row>
  </sheetData>
  <mergeCells count="39">
    <mergeCell ref="B31:I31"/>
    <mergeCell ref="B30:I30"/>
    <mergeCell ref="C48:I48"/>
    <mergeCell ref="B28:I28"/>
    <mergeCell ref="B27:I27"/>
    <mergeCell ref="A13:G13"/>
    <mergeCell ref="AX13:AY13"/>
    <mergeCell ref="B26:I26"/>
    <mergeCell ref="AX15:AY15"/>
    <mergeCell ref="AX16:AY16"/>
    <mergeCell ref="AX17:AY17"/>
    <mergeCell ref="AX18:AY18"/>
    <mergeCell ref="T4:U4"/>
    <mergeCell ref="AX14:AY14"/>
    <mergeCell ref="T6:U6"/>
    <mergeCell ref="V6:W6"/>
    <mergeCell ref="AL11:AM11"/>
    <mergeCell ref="AN11:AO11"/>
    <mergeCell ref="AP11:AQ11"/>
    <mergeCell ref="AR11:AS11"/>
    <mergeCell ref="AA4:AG7"/>
    <mergeCell ref="AT11:AU11"/>
    <mergeCell ref="AV11:AW11"/>
    <mergeCell ref="AX11:AY11"/>
    <mergeCell ref="L6:M6"/>
    <mergeCell ref="N6:O6"/>
    <mergeCell ref="P6:Q6"/>
    <mergeCell ref="R6:S6"/>
    <mergeCell ref="A4:A5"/>
    <mergeCell ref="B4:C4"/>
    <mergeCell ref="D4:E4"/>
    <mergeCell ref="F4:G4"/>
    <mergeCell ref="I4:I6"/>
    <mergeCell ref="J4:K4"/>
    <mergeCell ref="J6:K6"/>
    <mergeCell ref="L4:M4"/>
    <mergeCell ref="N4:O4"/>
    <mergeCell ref="P4:Q4"/>
    <mergeCell ref="R4:S4"/>
  </mergeCells>
  <phoneticPr fontId="79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98FF5-D5BE-4D69-B77C-CDF5D0316111}">
  <dimension ref="B1:W47"/>
  <sheetViews>
    <sheetView showGridLines="0" zoomScale="115" zoomScaleNormal="115" workbookViewId="0">
      <selection activeCell="I19" sqref="I19"/>
    </sheetView>
  </sheetViews>
  <sheetFormatPr defaultColWidth="11.42578125" defaultRowHeight="15" x14ac:dyDescent="0.25"/>
  <cols>
    <col min="1" max="2" width="9.140625"/>
    <col min="3" max="3" width="24.5703125" customWidth="1"/>
    <col min="4" max="4" width="50.28515625" customWidth="1"/>
    <col min="5" max="5" width="35.5703125" customWidth="1"/>
    <col min="6" max="10" width="9.140625"/>
    <col min="15" max="15" width="8.7109375" customWidth="1"/>
    <col min="16" max="16" width="25.7109375" customWidth="1"/>
    <col min="17" max="17" width="24.7109375" customWidth="1"/>
    <col min="18" max="18" width="13" customWidth="1"/>
    <col min="19" max="19" width="25.42578125" customWidth="1"/>
    <col min="22" max="22" width="26" bestFit="1" customWidth="1"/>
    <col min="24" max="24" width="34.5703125" customWidth="1"/>
    <col min="25" max="25" width="16.28515625" customWidth="1"/>
  </cols>
  <sheetData>
    <row r="1" spans="2:23" ht="23.25" x14ac:dyDescent="0.25">
      <c r="C1" s="721" t="s">
        <v>49</v>
      </c>
      <c r="D1" s="722"/>
      <c r="E1" s="722"/>
      <c r="F1" s="722"/>
      <c r="G1" s="722"/>
      <c r="H1" s="722"/>
    </row>
    <row r="2" spans="2:23" ht="18.75" x14ac:dyDescent="0.25">
      <c r="C2" s="723" t="s">
        <v>50</v>
      </c>
      <c r="D2" s="724"/>
      <c r="E2" s="724"/>
      <c r="F2" s="724"/>
      <c r="G2" s="724"/>
      <c r="H2" s="724"/>
      <c r="P2" s="734"/>
      <c r="Q2" s="717"/>
      <c r="R2" s="717"/>
      <c r="S2" s="717"/>
      <c r="T2" s="578"/>
      <c r="U2" s="578"/>
      <c r="V2" s="578"/>
      <c r="W2" s="578"/>
    </row>
    <row r="3" spans="2:23" ht="15.75" x14ac:dyDescent="0.25">
      <c r="C3" s="725" t="s">
        <v>51</v>
      </c>
      <c r="D3" s="726"/>
      <c r="E3" s="726"/>
      <c r="F3" s="726"/>
      <c r="G3" s="726"/>
      <c r="H3" s="726"/>
      <c r="O3" s="580"/>
      <c r="P3" s="732"/>
      <c r="Q3" s="733"/>
      <c r="R3" s="733"/>
      <c r="S3" s="733"/>
      <c r="T3" s="580"/>
      <c r="U3" s="580"/>
      <c r="V3" s="580"/>
    </row>
    <row r="6" spans="2:23" x14ac:dyDescent="0.25">
      <c r="D6" s="727" t="s">
        <v>3056</v>
      </c>
      <c r="E6" s="727"/>
    </row>
    <row r="7" spans="2:23" x14ac:dyDescent="0.25">
      <c r="D7" s="727">
        <v>2023</v>
      </c>
      <c r="E7" s="727"/>
    </row>
    <row r="8" spans="2:23" x14ac:dyDescent="0.25">
      <c r="D8" s="728" t="s">
        <v>2938</v>
      </c>
      <c r="E8" s="728"/>
    </row>
    <row r="9" spans="2:23" x14ac:dyDescent="0.25">
      <c r="C9" s="226"/>
      <c r="D9" s="226"/>
      <c r="E9" s="226"/>
      <c r="F9" s="226"/>
      <c r="G9" s="226"/>
    </row>
    <row r="10" spans="2:23" x14ac:dyDescent="0.25">
      <c r="B10" s="28"/>
      <c r="C10" s="226"/>
      <c r="D10" s="585"/>
      <c r="E10" s="226"/>
      <c r="F10" s="226"/>
      <c r="G10" s="226"/>
    </row>
    <row r="11" spans="2:23" x14ac:dyDescent="0.25">
      <c r="B11" s="714">
        <v>2022</v>
      </c>
      <c r="C11" s="226"/>
      <c r="D11" s="226"/>
      <c r="E11" s="585"/>
      <c r="F11" s="226"/>
      <c r="G11" s="226"/>
    </row>
    <row r="12" spans="2:23" x14ac:dyDescent="0.25">
      <c r="B12" s="714"/>
      <c r="C12" s="226"/>
      <c r="D12" s="585"/>
      <c r="E12" s="585"/>
      <c r="F12" s="226"/>
      <c r="G12" s="226"/>
      <c r="P12" s="598" t="s">
        <v>2940</v>
      </c>
      <c r="Q12" s="599" t="s">
        <v>2946</v>
      </c>
    </row>
    <row r="13" spans="2:23" x14ac:dyDescent="0.25">
      <c r="B13" s="714">
        <v>2023</v>
      </c>
      <c r="C13" s="226"/>
      <c r="D13" s="585"/>
      <c r="E13" s="585"/>
      <c r="F13" s="226"/>
      <c r="G13" s="226"/>
      <c r="P13" s="600" t="s">
        <v>2947</v>
      </c>
      <c r="Q13" s="601">
        <v>39.200000000000003</v>
      </c>
    </row>
    <row r="14" spans="2:23" x14ac:dyDescent="0.25">
      <c r="B14" s="714"/>
      <c r="C14" s="226"/>
      <c r="D14" s="585"/>
      <c r="E14" s="585"/>
      <c r="F14" s="226"/>
      <c r="G14" s="226"/>
      <c r="P14" s="28" t="s">
        <v>2948</v>
      </c>
      <c r="Q14" s="601">
        <v>8.5</v>
      </c>
    </row>
    <row r="15" spans="2:23" x14ac:dyDescent="0.25">
      <c r="C15" s="226"/>
      <c r="D15" s="226"/>
      <c r="E15" s="226"/>
      <c r="F15" s="226"/>
      <c r="G15" s="226"/>
      <c r="P15" s="600" t="s">
        <v>2949</v>
      </c>
      <c r="Q15" s="601">
        <v>6.1</v>
      </c>
    </row>
    <row r="16" spans="2:23" ht="30" x14ac:dyDescent="0.25">
      <c r="C16" s="226"/>
      <c r="D16" s="226"/>
      <c r="E16" s="226"/>
      <c r="F16" s="226"/>
      <c r="G16" s="226"/>
      <c r="P16" s="602" t="s">
        <v>2950</v>
      </c>
      <c r="Q16" s="596">
        <v>5.9</v>
      </c>
    </row>
    <row r="17" spans="3:17" x14ac:dyDescent="0.25">
      <c r="C17" s="226"/>
      <c r="D17" s="226"/>
      <c r="E17" s="226"/>
      <c r="F17" s="226"/>
      <c r="G17" s="226"/>
      <c r="P17" s="600" t="s">
        <v>2951</v>
      </c>
      <c r="Q17" s="601">
        <v>5.8</v>
      </c>
    </row>
    <row r="18" spans="3:17" x14ac:dyDescent="0.25">
      <c r="C18" s="226"/>
      <c r="D18" s="226"/>
      <c r="E18" s="226"/>
      <c r="F18" s="226"/>
      <c r="G18" s="226"/>
      <c r="P18" s="600" t="s">
        <v>2952</v>
      </c>
      <c r="Q18" s="601">
        <v>4.9000000000000004</v>
      </c>
    </row>
    <row r="19" spans="3:17" x14ac:dyDescent="0.25">
      <c r="C19" s="226"/>
      <c r="D19" s="226"/>
      <c r="E19" s="226"/>
      <c r="F19" s="226"/>
      <c r="G19" s="226"/>
      <c r="P19" s="600" t="s">
        <v>2953</v>
      </c>
      <c r="Q19" s="601">
        <v>4.9000000000000004</v>
      </c>
    </row>
    <row r="20" spans="3:17" x14ac:dyDescent="0.25">
      <c r="C20" s="226"/>
      <c r="D20" s="226"/>
      <c r="E20" s="226"/>
      <c r="F20" s="226"/>
      <c r="G20" s="226"/>
      <c r="P20" s="600" t="s">
        <v>2954</v>
      </c>
      <c r="Q20" s="601">
        <v>4.8</v>
      </c>
    </row>
    <row r="21" spans="3:17" x14ac:dyDescent="0.25">
      <c r="C21" s="226"/>
      <c r="D21" s="226"/>
      <c r="E21" s="226"/>
      <c r="F21" s="226"/>
      <c r="G21" s="226"/>
      <c r="P21" s="600" t="s">
        <v>2955</v>
      </c>
      <c r="Q21" s="601">
        <v>4.5</v>
      </c>
    </row>
    <row r="22" spans="3:17" x14ac:dyDescent="0.25">
      <c r="C22" s="226"/>
      <c r="D22" s="584"/>
      <c r="E22" s="226"/>
      <c r="F22" s="226"/>
      <c r="G22" s="226"/>
      <c r="P22" s="600" t="s">
        <v>2956</v>
      </c>
      <c r="Q22" s="601">
        <v>4.3</v>
      </c>
    </row>
    <row r="23" spans="3:17" x14ac:dyDescent="0.25">
      <c r="D23" s="584"/>
      <c r="P23" s="600" t="s">
        <v>2957</v>
      </c>
      <c r="Q23" s="596">
        <v>4</v>
      </c>
    </row>
    <row r="24" spans="3:17" x14ac:dyDescent="0.25">
      <c r="D24" s="27"/>
      <c r="P24" s="28" t="s">
        <v>2958</v>
      </c>
      <c r="Q24" s="601">
        <v>3.9</v>
      </c>
    </row>
    <row r="25" spans="3:17" x14ac:dyDescent="0.25">
      <c r="C25" s="584"/>
      <c r="D25" s="27"/>
      <c r="P25" s="600" t="s">
        <v>2959</v>
      </c>
      <c r="Q25" s="601">
        <v>3.6</v>
      </c>
    </row>
    <row r="26" spans="3:17" x14ac:dyDescent="0.25">
      <c r="D26" s="597" t="s">
        <v>2980</v>
      </c>
      <c r="P26" s="600" t="s">
        <v>2960</v>
      </c>
      <c r="Q26" s="601">
        <v>3.4</v>
      </c>
    </row>
    <row r="27" spans="3:17" x14ac:dyDescent="0.25">
      <c r="P27" s="600" t="s">
        <v>2961</v>
      </c>
      <c r="Q27" s="601">
        <v>3.3</v>
      </c>
    </row>
    <row r="28" spans="3:17" x14ac:dyDescent="0.25">
      <c r="P28" s="600" t="s">
        <v>2962</v>
      </c>
      <c r="Q28" s="601">
        <v>3.3</v>
      </c>
    </row>
    <row r="29" spans="3:17" x14ac:dyDescent="0.25">
      <c r="P29" s="600" t="s">
        <v>2963</v>
      </c>
      <c r="Q29" s="601">
        <v>3.3</v>
      </c>
    </row>
    <row r="30" spans="3:17" x14ac:dyDescent="0.25">
      <c r="P30" s="600" t="s">
        <v>2964</v>
      </c>
      <c r="Q30" s="601">
        <v>3.1</v>
      </c>
    </row>
    <row r="31" spans="3:17" x14ac:dyDescent="0.25">
      <c r="P31" s="600" t="s">
        <v>2965</v>
      </c>
      <c r="Q31" s="596">
        <v>3</v>
      </c>
    </row>
    <row r="32" spans="3:17" x14ac:dyDescent="0.25">
      <c r="P32" s="600" t="s">
        <v>2966</v>
      </c>
      <c r="Q32" s="601">
        <v>3</v>
      </c>
    </row>
    <row r="33" spans="15:17" x14ac:dyDescent="0.25">
      <c r="P33" s="28" t="s">
        <v>2967</v>
      </c>
      <c r="Q33" s="596">
        <v>2.7</v>
      </c>
    </row>
    <row r="34" spans="15:17" x14ac:dyDescent="0.25">
      <c r="P34" s="600" t="s">
        <v>2968</v>
      </c>
      <c r="Q34" s="601">
        <v>2.2999999999999998</v>
      </c>
    </row>
    <row r="35" spans="15:17" x14ac:dyDescent="0.25">
      <c r="P35" s="600" t="s">
        <v>2969</v>
      </c>
      <c r="Q35" s="601">
        <v>2.2000000000000002</v>
      </c>
    </row>
    <row r="36" spans="15:17" x14ac:dyDescent="0.25">
      <c r="P36" s="28" t="s">
        <v>2941</v>
      </c>
      <c r="Q36" s="601">
        <v>2.2000000000000002</v>
      </c>
    </row>
    <row r="37" spans="15:17" x14ac:dyDescent="0.25">
      <c r="P37" s="600" t="s">
        <v>2970</v>
      </c>
      <c r="Q37" s="601">
        <v>2.1</v>
      </c>
    </row>
    <row r="38" spans="15:17" x14ac:dyDescent="0.25">
      <c r="P38" s="600" t="s">
        <v>2971</v>
      </c>
      <c r="Q38" s="596">
        <v>2</v>
      </c>
    </row>
    <row r="39" spans="15:17" x14ac:dyDescent="0.25">
      <c r="P39" s="600" t="s">
        <v>2972</v>
      </c>
      <c r="Q39" s="601">
        <v>1.9</v>
      </c>
    </row>
    <row r="40" spans="15:17" x14ac:dyDescent="0.25">
      <c r="P40" s="28" t="s">
        <v>2973</v>
      </c>
      <c r="Q40" s="601">
        <v>1.5</v>
      </c>
    </row>
    <row r="41" spans="15:17" x14ac:dyDescent="0.25">
      <c r="P41" s="600" t="s">
        <v>2974</v>
      </c>
      <c r="Q41" s="596">
        <v>1</v>
      </c>
    </row>
    <row r="42" spans="15:17" x14ac:dyDescent="0.25">
      <c r="P42" s="600" t="s">
        <v>2975</v>
      </c>
      <c r="Q42" s="601">
        <v>0.9</v>
      </c>
    </row>
    <row r="43" spans="15:17" x14ac:dyDescent="0.25">
      <c r="P43" s="600" t="s">
        <v>2976</v>
      </c>
      <c r="Q43" s="601">
        <v>0.3</v>
      </c>
    </row>
    <row r="44" spans="15:17" x14ac:dyDescent="0.25">
      <c r="O44" s="590"/>
      <c r="P44" s="600" t="s">
        <v>2977</v>
      </c>
      <c r="Q44" s="601">
        <v>0.1</v>
      </c>
    </row>
    <row r="45" spans="15:17" x14ac:dyDescent="0.25">
      <c r="P45" s="600" t="s">
        <v>2978</v>
      </c>
      <c r="Q45" s="601">
        <v>-1.8</v>
      </c>
    </row>
    <row r="46" spans="15:17" x14ac:dyDescent="0.25">
      <c r="P46" s="600" t="s">
        <v>2979</v>
      </c>
      <c r="Q46" s="601">
        <v>-2.5</v>
      </c>
    </row>
    <row r="47" spans="15:17" x14ac:dyDescent="0.25">
      <c r="P47" s="603" t="s">
        <v>2981</v>
      </c>
    </row>
  </sheetData>
  <mergeCells count="10">
    <mergeCell ref="D8:E8"/>
    <mergeCell ref="B11:B12"/>
    <mergeCell ref="B13:B14"/>
    <mergeCell ref="P2:S2"/>
    <mergeCell ref="P3:S3"/>
    <mergeCell ref="C1:H1"/>
    <mergeCell ref="C2:H2"/>
    <mergeCell ref="C3:H3"/>
    <mergeCell ref="D6:E6"/>
    <mergeCell ref="D7:E7"/>
  </mergeCell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B4CD4-3AFE-4C16-845F-459B59D55B8F}">
  <dimension ref="B1:W53"/>
  <sheetViews>
    <sheetView showGridLines="0" topLeftCell="A35" workbookViewId="0">
      <selection activeCell="B61" sqref="B61"/>
    </sheetView>
  </sheetViews>
  <sheetFormatPr defaultColWidth="11.42578125" defaultRowHeight="15" x14ac:dyDescent="0.25"/>
  <cols>
    <col min="2" max="2" width="145.28515625" bestFit="1" customWidth="1"/>
    <col min="3" max="3" width="18.28515625" customWidth="1"/>
    <col min="4" max="4" width="24.85546875" customWidth="1"/>
    <col min="5" max="5" width="20.140625" customWidth="1"/>
    <col min="6" max="6" width="13.7109375" bestFit="1" customWidth="1"/>
    <col min="7" max="7" width="16.42578125" customWidth="1"/>
    <col min="8" max="8" width="17.42578125" bestFit="1" customWidth="1"/>
    <col min="9" max="9" width="15.28515625" customWidth="1"/>
    <col min="17" max="17" width="144.28515625" bestFit="1" customWidth="1"/>
    <col min="18" max="18" width="12.42578125" bestFit="1" customWidth="1"/>
    <col min="19" max="19" width="21" customWidth="1"/>
  </cols>
  <sheetData>
    <row r="1" spans="2:23" ht="23.25" x14ac:dyDescent="0.25">
      <c r="B1" s="722" t="s">
        <v>49</v>
      </c>
      <c r="C1" s="722"/>
      <c r="D1" s="722"/>
      <c r="E1" s="722"/>
      <c r="F1" s="155"/>
      <c r="G1" s="155"/>
      <c r="H1" s="155"/>
      <c r="I1" s="155"/>
    </row>
    <row r="2" spans="2:23" ht="18.75" x14ac:dyDescent="0.25">
      <c r="B2" s="724" t="s">
        <v>50</v>
      </c>
      <c r="C2" s="724"/>
      <c r="D2" s="724"/>
      <c r="E2" s="724"/>
      <c r="F2" s="154"/>
      <c r="G2" s="154"/>
      <c r="H2" s="154"/>
      <c r="I2" s="154"/>
    </row>
    <row r="3" spans="2:23" ht="15.75" x14ac:dyDescent="0.25">
      <c r="B3" s="726" t="s">
        <v>51</v>
      </c>
      <c r="C3" s="726"/>
      <c r="D3" s="726"/>
      <c r="E3" s="726"/>
      <c r="F3" s="153"/>
      <c r="G3" s="153"/>
      <c r="H3" s="153"/>
      <c r="I3" s="153"/>
    </row>
    <row r="5" spans="2:23" x14ac:dyDescent="0.25">
      <c r="B5" s="727"/>
      <c r="C5" s="727"/>
      <c r="D5" s="727"/>
      <c r="E5" s="727"/>
      <c r="F5" s="727"/>
      <c r="G5" s="727"/>
      <c r="H5" s="727"/>
    </row>
    <row r="6" spans="2:23" x14ac:dyDescent="0.25">
      <c r="B6" s="727" t="s">
        <v>425</v>
      </c>
      <c r="C6" s="727"/>
      <c r="D6" s="727"/>
      <c r="E6" s="727"/>
      <c r="F6" s="5"/>
      <c r="G6" s="5"/>
      <c r="H6" s="5"/>
      <c r="I6" s="5"/>
      <c r="Q6" s="5"/>
    </row>
    <row r="7" spans="2:23" x14ac:dyDescent="0.25">
      <c r="B7" s="727">
        <v>2023</v>
      </c>
      <c r="C7" s="727"/>
      <c r="D7" s="727"/>
      <c r="E7" s="727"/>
      <c r="F7" s="5"/>
      <c r="G7" s="5"/>
      <c r="H7" s="5"/>
      <c r="I7" s="5"/>
    </row>
    <row r="8" spans="2:23" ht="15.75" x14ac:dyDescent="0.25">
      <c r="B8" s="754" t="s">
        <v>141</v>
      </c>
      <c r="C8" s="754"/>
      <c r="D8" s="754"/>
      <c r="E8" s="754"/>
      <c r="F8" s="467"/>
      <c r="G8" s="467"/>
      <c r="H8" s="467"/>
      <c r="I8" s="467"/>
    </row>
    <row r="10" spans="2:23" x14ac:dyDescent="0.25">
      <c r="B10" s="873" t="s">
        <v>387</v>
      </c>
      <c r="C10" s="497" t="s">
        <v>349</v>
      </c>
      <c r="D10" s="498" t="s">
        <v>312</v>
      </c>
      <c r="E10" s="499" t="s">
        <v>388</v>
      </c>
    </row>
    <row r="11" spans="2:23" x14ac:dyDescent="0.25">
      <c r="B11" s="874"/>
      <c r="C11" s="500">
        <v>1</v>
      </c>
      <c r="D11" s="501">
        <v>2</v>
      </c>
      <c r="E11" s="500">
        <v>3</v>
      </c>
    </row>
    <row r="12" spans="2:23" x14ac:dyDescent="0.25">
      <c r="B12" s="502" t="s">
        <v>53</v>
      </c>
      <c r="C12" s="503">
        <v>85420492217.829971</v>
      </c>
      <c r="D12" s="504">
        <f t="shared" ref="D12:D52" si="0">+C12/$C$52</f>
        <v>0.73068402388872278</v>
      </c>
      <c r="E12" s="504">
        <f>+C12/$W$13</f>
        <v>1.2524963487842659E-2</v>
      </c>
    </row>
    <row r="13" spans="2:23" x14ac:dyDescent="0.25">
      <c r="B13" s="505" t="s">
        <v>389</v>
      </c>
      <c r="C13" s="506">
        <v>10295305462.389997</v>
      </c>
      <c r="D13" s="487">
        <f t="shared" si="0"/>
        <v>8.8065697435216389E-2</v>
      </c>
      <c r="E13" s="487">
        <f t="shared" ref="E13:E52" si="1">+C13/$W$13</f>
        <v>1.5095713178963183E-3</v>
      </c>
      <c r="W13" s="164">
        <v>6820019259995.71</v>
      </c>
    </row>
    <row r="14" spans="2:23" x14ac:dyDescent="0.25">
      <c r="B14" s="29" t="s">
        <v>390</v>
      </c>
      <c r="C14" s="506">
        <v>3257181336.6999998</v>
      </c>
      <c r="D14" s="487">
        <f t="shared" si="0"/>
        <v>2.7861819849575031E-2</v>
      </c>
      <c r="E14" s="487">
        <f t="shared" si="1"/>
        <v>4.775912226239151E-4</v>
      </c>
    </row>
    <row r="15" spans="2:23" x14ac:dyDescent="0.25">
      <c r="B15" s="29" t="s">
        <v>391</v>
      </c>
      <c r="C15" s="506">
        <v>3153134445.1599998</v>
      </c>
      <c r="D15" s="487">
        <f t="shared" si="0"/>
        <v>2.6971806230949549E-2</v>
      </c>
      <c r="E15" s="487">
        <f t="shared" si="1"/>
        <v>4.6233512325330049E-4</v>
      </c>
    </row>
    <row r="16" spans="2:23" x14ac:dyDescent="0.25">
      <c r="B16" s="29" t="s">
        <v>392</v>
      </c>
      <c r="C16" s="506">
        <v>1999751377.3599999</v>
      </c>
      <c r="D16" s="487">
        <f t="shared" si="0"/>
        <v>1.7105806174240522E-2</v>
      </c>
      <c r="E16" s="487">
        <f t="shared" si="1"/>
        <v>2.9321784897147897E-4</v>
      </c>
    </row>
    <row r="17" spans="2:5" x14ac:dyDescent="0.25">
      <c r="B17" s="29" t="s">
        <v>393</v>
      </c>
      <c r="C17" s="506">
        <v>1723872465</v>
      </c>
      <c r="D17" s="487">
        <f t="shared" si="0"/>
        <v>1.4745947215863168E-2</v>
      </c>
      <c r="E17" s="487">
        <f t="shared" si="1"/>
        <v>2.5276650978271346E-4</v>
      </c>
    </row>
    <row r="18" spans="2:5" x14ac:dyDescent="0.25">
      <c r="B18" s="29" t="s">
        <v>394</v>
      </c>
      <c r="C18" s="506">
        <v>1648056921.1500001</v>
      </c>
      <c r="D18" s="487">
        <f t="shared" si="0"/>
        <v>1.4097423597989813E-2</v>
      </c>
      <c r="E18" s="487">
        <f t="shared" si="1"/>
        <v>2.4164989251819748E-4</v>
      </c>
    </row>
    <row r="19" spans="2:5" x14ac:dyDescent="0.25">
      <c r="B19" s="29" t="s">
        <v>395</v>
      </c>
      <c r="C19" s="506">
        <v>1500406443.77</v>
      </c>
      <c r="D19" s="487">
        <f t="shared" si="0"/>
        <v>1.2834426369338981E-2</v>
      </c>
      <c r="E19" s="487">
        <f t="shared" si="1"/>
        <v>2.2000032354321295E-4</v>
      </c>
    </row>
    <row r="20" spans="2:5" x14ac:dyDescent="0.25">
      <c r="B20" s="29" t="s">
        <v>396</v>
      </c>
      <c r="C20" s="506">
        <v>1480064464.1599991</v>
      </c>
      <c r="D20" s="487">
        <f t="shared" si="0"/>
        <v>1.2660421758391594E-2</v>
      </c>
      <c r="E20" s="487">
        <f t="shared" si="1"/>
        <v>2.1701763700897968E-4</v>
      </c>
    </row>
    <row r="21" spans="2:5" x14ac:dyDescent="0.25">
      <c r="B21" s="29" t="s">
        <v>397</v>
      </c>
      <c r="C21" s="506">
        <v>1458902288</v>
      </c>
      <c r="D21" s="487">
        <f t="shared" si="0"/>
        <v>1.2479401213679695E-2</v>
      </c>
      <c r="E21" s="487">
        <f t="shared" si="1"/>
        <v>2.139146873906215E-4</v>
      </c>
    </row>
    <row r="22" spans="2:5" x14ac:dyDescent="0.25">
      <c r="B22" s="29" t="s">
        <v>398</v>
      </c>
      <c r="C22" s="506">
        <v>1303056404.6400001</v>
      </c>
      <c r="D22" s="487">
        <f t="shared" si="0"/>
        <v>1.1146300757297542E-2</v>
      </c>
      <c r="E22" s="487">
        <f t="shared" si="1"/>
        <v>1.9106344937812092E-4</v>
      </c>
    </row>
    <row r="23" spans="2:5" x14ac:dyDescent="0.25">
      <c r="B23" s="29" t="s">
        <v>399</v>
      </c>
      <c r="C23" s="506">
        <v>1278880465.8899999</v>
      </c>
      <c r="D23" s="487">
        <f t="shared" si="0"/>
        <v>1.0939500588526678E-2</v>
      </c>
      <c r="E23" s="487">
        <f t="shared" si="1"/>
        <v>1.8751860033468649E-4</v>
      </c>
    </row>
    <row r="24" spans="2:5" x14ac:dyDescent="0.25">
      <c r="B24" s="29" t="s">
        <v>400</v>
      </c>
      <c r="C24" s="506">
        <v>1212489590.3599999</v>
      </c>
      <c r="D24" s="487">
        <f t="shared" si="0"/>
        <v>1.0371595267189395E-2</v>
      </c>
      <c r="E24" s="487">
        <f t="shared" si="1"/>
        <v>1.7778389534353934E-4</v>
      </c>
    </row>
    <row r="25" spans="2:5" x14ac:dyDescent="0.25">
      <c r="B25" s="29" t="s">
        <v>401</v>
      </c>
      <c r="C25" s="506">
        <v>1174520940.7</v>
      </c>
      <c r="D25" s="487">
        <f t="shared" si="0"/>
        <v>1.0046812712150464E-2</v>
      </c>
      <c r="E25" s="487">
        <f t="shared" si="1"/>
        <v>1.7221666038238416E-4</v>
      </c>
    </row>
    <row r="26" spans="2:5" x14ac:dyDescent="0.25">
      <c r="B26" s="29" t="s">
        <v>402</v>
      </c>
      <c r="C26" s="506">
        <v>1150773197.3</v>
      </c>
      <c r="D26" s="487">
        <f t="shared" si="0"/>
        <v>9.8436753120341135E-3</v>
      </c>
      <c r="E26" s="487">
        <f t="shared" si="1"/>
        <v>1.687345964035773E-4</v>
      </c>
    </row>
    <row r="27" spans="2:5" x14ac:dyDescent="0.25">
      <c r="B27" s="29" t="s">
        <v>403</v>
      </c>
      <c r="C27" s="506">
        <v>1031795120.5500001</v>
      </c>
      <c r="D27" s="487">
        <f t="shared" si="0"/>
        <v>8.8259408361833058E-3</v>
      </c>
      <c r="E27" s="487">
        <f t="shared" si="1"/>
        <v>1.5128917987112094E-4</v>
      </c>
    </row>
    <row r="28" spans="2:5" x14ac:dyDescent="0.25">
      <c r="B28" s="29" t="s">
        <v>404</v>
      </c>
      <c r="C28" s="506">
        <v>971236129.00000012</v>
      </c>
      <c r="D28" s="487">
        <f t="shared" si="0"/>
        <v>8.3079212547044617E-3</v>
      </c>
      <c r="E28" s="487">
        <f t="shared" si="1"/>
        <v>1.4240958741817557E-4</v>
      </c>
    </row>
    <row r="29" spans="2:5" x14ac:dyDescent="0.25">
      <c r="B29" s="29" t="s">
        <v>405</v>
      </c>
      <c r="C29" s="506">
        <v>964263147</v>
      </c>
      <c r="D29" s="487">
        <f t="shared" si="0"/>
        <v>8.2482746006759308E-3</v>
      </c>
      <c r="E29" s="487">
        <f t="shared" si="1"/>
        <v>1.4138715892726182E-4</v>
      </c>
    </row>
    <row r="30" spans="2:5" x14ac:dyDescent="0.25">
      <c r="B30" s="29" t="s">
        <v>406</v>
      </c>
      <c r="C30" s="506">
        <v>958315537.15999997</v>
      </c>
      <c r="D30" s="487">
        <f t="shared" si="0"/>
        <v>8.1973989456945815E-3</v>
      </c>
      <c r="E30" s="487">
        <f t="shared" si="1"/>
        <v>1.4051507783580699E-4</v>
      </c>
    </row>
    <row r="31" spans="2:5" x14ac:dyDescent="0.25">
      <c r="B31" s="29" t="s">
        <v>407</v>
      </c>
      <c r="C31" s="506">
        <v>953389469.35000002</v>
      </c>
      <c r="D31" s="487">
        <f t="shared" si="0"/>
        <v>8.1552615269569247E-3</v>
      </c>
      <c r="E31" s="487">
        <f t="shared" si="1"/>
        <v>1.3979278254275777E-4</v>
      </c>
    </row>
    <row r="32" spans="2:5" x14ac:dyDescent="0.25">
      <c r="B32" s="29" t="s">
        <v>408</v>
      </c>
      <c r="C32" s="506">
        <v>861765731.44999993</v>
      </c>
      <c r="D32" s="487">
        <f t="shared" si="0"/>
        <v>7.3715151476715611E-3</v>
      </c>
      <c r="E32" s="487">
        <f t="shared" si="1"/>
        <v>1.2635825480799919E-4</v>
      </c>
    </row>
    <row r="33" spans="2:5" x14ac:dyDescent="0.25">
      <c r="B33" s="502" t="s">
        <v>54</v>
      </c>
      <c r="C33" s="507">
        <v>6289618683.2299995</v>
      </c>
      <c r="D33" s="504">
        <f t="shared" si="0"/>
        <v>5.3801187149199223E-2</v>
      </c>
      <c r="E33" s="504">
        <f t="shared" si="1"/>
        <v>9.2222887406244014E-4</v>
      </c>
    </row>
    <row r="34" spans="2:5" x14ac:dyDescent="0.25">
      <c r="B34" s="29" t="s">
        <v>409</v>
      </c>
      <c r="C34" s="506">
        <v>4792316757.3599997</v>
      </c>
      <c r="D34" s="487">
        <f t="shared" si="0"/>
        <v>4.0993316721795368E-2</v>
      </c>
      <c r="E34" s="487">
        <f t="shared" si="1"/>
        <v>7.0268375713692841E-4</v>
      </c>
    </row>
    <row r="35" spans="2:5" x14ac:dyDescent="0.25">
      <c r="B35" s="29" t="s">
        <v>410</v>
      </c>
      <c r="C35" s="506">
        <v>586137952.94000006</v>
      </c>
      <c r="D35" s="487">
        <f t="shared" si="0"/>
        <v>5.0138043798195545E-3</v>
      </c>
      <c r="E35" s="487">
        <f t="shared" si="1"/>
        <v>8.5943738660405005E-5</v>
      </c>
    </row>
    <row r="36" spans="2:5" x14ac:dyDescent="0.25">
      <c r="B36" s="29" t="s">
        <v>411</v>
      </c>
      <c r="C36" s="506">
        <v>219316604.94999999</v>
      </c>
      <c r="D36" s="487">
        <f t="shared" si="0"/>
        <v>1.8760268789112626E-3</v>
      </c>
      <c r="E36" s="487">
        <f t="shared" si="1"/>
        <v>3.2157769148314393E-5</v>
      </c>
    </row>
    <row r="37" spans="2:5" x14ac:dyDescent="0.25">
      <c r="B37" s="29" t="s">
        <v>412</v>
      </c>
      <c r="C37" s="506">
        <v>55077354.600000001</v>
      </c>
      <c r="D37" s="487">
        <f t="shared" si="0"/>
        <v>4.7112984296142726E-4</v>
      </c>
      <c r="E37" s="487">
        <f t="shared" si="1"/>
        <v>8.0758356392141105E-6</v>
      </c>
    </row>
    <row r="38" spans="2:5" x14ac:dyDescent="0.25">
      <c r="B38" s="502" t="s">
        <v>110</v>
      </c>
      <c r="C38" s="507">
        <v>7023813264.5500011</v>
      </c>
      <c r="D38" s="504">
        <f t="shared" si="0"/>
        <v>6.0081462959693993E-2</v>
      </c>
      <c r="E38" s="504">
        <f t="shared" si="1"/>
        <v>1.0298817344622014E-3</v>
      </c>
    </row>
    <row r="39" spans="2:5" x14ac:dyDescent="0.25">
      <c r="B39" s="29" t="s">
        <v>413</v>
      </c>
      <c r="C39" s="506">
        <v>2524484398.0099978</v>
      </c>
      <c r="D39" s="487">
        <f t="shared" si="0"/>
        <v>2.159435482387935E-2</v>
      </c>
      <c r="E39" s="487">
        <f t="shared" si="1"/>
        <v>3.7015795729755549E-4</v>
      </c>
    </row>
    <row r="40" spans="2:5" x14ac:dyDescent="0.25">
      <c r="B40" s="29" t="s">
        <v>414</v>
      </c>
      <c r="C40" s="506">
        <v>583460146.22000039</v>
      </c>
      <c r="D40" s="487">
        <f t="shared" si="0"/>
        <v>4.9908985109985687E-3</v>
      </c>
      <c r="E40" s="487">
        <f t="shared" si="1"/>
        <v>8.5551099487711331E-5</v>
      </c>
    </row>
    <row r="41" spans="2:5" x14ac:dyDescent="0.25">
      <c r="B41" s="29" t="s">
        <v>415</v>
      </c>
      <c r="C41" s="506">
        <v>507295136.29000008</v>
      </c>
      <c r="D41" s="487">
        <f t="shared" si="0"/>
        <v>4.3393855720042802E-3</v>
      </c>
      <c r="E41" s="487">
        <f t="shared" si="1"/>
        <v>7.438324100719903E-5</v>
      </c>
    </row>
    <row r="42" spans="2:5" x14ac:dyDescent="0.25">
      <c r="B42" s="502" t="s">
        <v>378</v>
      </c>
      <c r="C42" s="507">
        <v>18170906684.830006</v>
      </c>
      <c r="D42" s="504">
        <f t="shared" si="0"/>
        <v>0.1554333260023841</v>
      </c>
      <c r="E42" s="504">
        <f t="shared" si="1"/>
        <v>2.6643482946471088E-3</v>
      </c>
    </row>
    <row r="43" spans="2:5" x14ac:dyDescent="0.25">
      <c r="B43" s="29" t="s">
        <v>416</v>
      </c>
      <c r="C43" s="506">
        <v>2689570360.04</v>
      </c>
      <c r="D43" s="487">
        <f t="shared" si="0"/>
        <v>2.3006494603125954E-2</v>
      </c>
      <c r="E43" s="487">
        <f t="shared" si="1"/>
        <v>3.943640417287754E-4</v>
      </c>
    </row>
    <row r="44" spans="2:5" x14ac:dyDescent="0.25">
      <c r="B44" s="29" t="s">
        <v>417</v>
      </c>
      <c r="C44" s="506">
        <v>589701552.18000007</v>
      </c>
      <c r="D44" s="487">
        <f t="shared" si="0"/>
        <v>5.0442872881311792E-3</v>
      </c>
      <c r="E44" s="487">
        <f t="shared" si="1"/>
        <v>8.646625906748114E-5</v>
      </c>
    </row>
    <row r="45" spans="2:5" x14ac:dyDescent="0.25">
      <c r="B45" s="29" t="s">
        <v>418</v>
      </c>
      <c r="C45" s="506">
        <v>576175210.40999997</v>
      </c>
      <c r="D45" s="487">
        <f t="shared" si="0"/>
        <v>4.9285834145478477E-3</v>
      </c>
      <c r="E45" s="487">
        <f t="shared" si="1"/>
        <v>8.4482930098112713E-5</v>
      </c>
    </row>
    <row r="46" spans="2:5" x14ac:dyDescent="0.25">
      <c r="B46" s="29" t="s">
        <v>419</v>
      </c>
      <c r="C46" s="506">
        <v>545008096.83999991</v>
      </c>
      <c r="D46" s="487">
        <f t="shared" si="0"/>
        <v>4.661980970976691E-3</v>
      </c>
      <c r="E46" s="487">
        <f t="shared" si="1"/>
        <v>7.9912985002382939E-5</v>
      </c>
    </row>
    <row r="47" spans="2:5" x14ac:dyDescent="0.25">
      <c r="B47" s="29" t="s">
        <v>420</v>
      </c>
      <c r="C47" s="506">
        <v>542100949</v>
      </c>
      <c r="D47" s="487">
        <f t="shared" si="0"/>
        <v>4.6371133259114567E-3</v>
      </c>
      <c r="E47" s="487">
        <f t="shared" si="1"/>
        <v>7.9486718194449933E-5</v>
      </c>
    </row>
    <row r="48" spans="2:5" x14ac:dyDescent="0.25">
      <c r="B48" s="29" t="s">
        <v>421</v>
      </c>
      <c r="C48" s="506">
        <v>539032942.35000002</v>
      </c>
      <c r="D48" s="487">
        <f t="shared" si="0"/>
        <v>4.6108696999835859E-3</v>
      </c>
      <c r="E48" s="487">
        <f t="shared" si="1"/>
        <v>7.903686511734852E-5</v>
      </c>
    </row>
    <row r="49" spans="2:5" x14ac:dyDescent="0.25">
      <c r="B49" s="29" t="s">
        <v>422</v>
      </c>
      <c r="C49" s="506">
        <v>529894652.73000014</v>
      </c>
      <c r="D49" s="487">
        <f t="shared" si="0"/>
        <v>4.5327010772370138E-3</v>
      </c>
      <c r="E49" s="487">
        <f t="shared" si="1"/>
        <v>7.7696943737125675E-5</v>
      </c>
    </row>
    <row r="50" spans="2:5" x14ac:dyDescent="0.25">
      <c r="B50" s="29" t="s">
        <v>423</v>
      </c>
      <c r="C50" s="506">
        <v>505646062.73000002</v>
      </c>
      <c r="D50" s="487">
        <f t="shared" si="0"/>
        <v>4.3252794521116836E-3</v>
      </c>
      <c r="E50" s="487">
        <f t="shared" si="1"/>
        <v>7.4141442047821735E-5</v>
      </c>
    </row>
    <row r="51" spans="2:5" x14ac:dyDescent="0.25">
      <c r="B51" s="29" t="s">
        <v>424</v>
      </c>
      <c r="C51" s="506">
        <v>499296556.52999997</v>
      </c>
      <c r="D51" s="487">
        <f t="shared" si="0"/>
        <v>4.2709659891537397E-3</v>
      </c>
      <c r="E51" s="487">
        <f t="shared" si="1"/>
        <v>7.3210432037740909E-5</v>
      </c>
    </row>
    <row r="52" spans="2:5" x14ac:dyDescent="0.25">
      <c r="B52" s="508" t="s">
        <v>58</v>
      </c>
      <c r="C52" s="509">
        <f>C12+C33+C38+C42</f>
        <v>116904830850.43997</v>
      </c>
      <c r="D52" s="510">
        <f t="shared" si="0"/>
        <v>1</v>
      </c>
      <c r="E52" s="510">
        <f t="shared" si="1"/>
        <v>1.7141422391014408E-2</v>
      </c>
    </row>
    <row r="53" spans="2:5" x14ac:dyDescent="0.25">
      <c r="B53" s="42" t="s">
        <v>426</v>
      </c>
    </row>
  </sheetData>
  <mergeCells count="8">
    <mergeCell ref="B10:B11"/>
    <mergeCell ref="B5:H5"/>
    <mergeCell ref="B1:E1"/>
    <mergeCell ref="B8:E8"/>
    <mergeCell ref="B7:E7"/>
    <mergeCell ref="B6:E6"/>
    <mergeCell ref="B3:E3"/>
    <mergeCell ref="B2:E2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A4742-B1E2-4FCB-81A0-0F45B5FDA69F}">
  <dimension ref="A1:U41"/>
  <sheetViews>
    <sheetView showGridLines="0" topLeftCell="A20" workbookViewId="0">
      <selection activeCell="Q14" sqref="P14:Q14"/>
    </sheetView>
  </sheetViews>
  <sheetFormatPr defaultColWidth="11.42578125" defaultRowHeight="15" x14ac:dyDescent="0.25"/>
  <cols>
    <col min="2" max="2" width="39.5703125" bestFit="1" customWidth="1"/>
    <col min="3" max="4" width="12.5703125" bestFit="1" customWidth="1"/>
  </cols>
  <sheetData>
    <row r="1" spans="2:21" ht="27.75" x14ac:dyDescent="0.25">
      <c r="B1" s="839" t="s">
        <v>49</v>
      </c>
      <c r="C1" s="840"/>
      <c r="D1" s="840"/>
      <c r="E1" s="840"/>
      <c r="F1" s="840"/>
      <c r="G1" s="840"/>
      <c r="H1" s="840"/>
      <c r="I1" s="840"/>
      <c r="J1" s="840"/>
      <c r="K1" s="840"/>
      <c r="L1" s="840"/>
    </row>
    <row r="2" spans="2:21" ht="20.25" x14ac:dyDescent="0.25">
      <c r="B2" s="758" t="s">
        <v>50</v>
      </c>
      <c r="C2" s="739"/>
      <c r="D2" s="739"/>
      <c r="E2" s="739"/>
      <c r="F2" s="739"/>
      <c r="G2" s="739"/>
      <c r="H2" s="739"/>
      <c r="I2" s="739"/>
      <c r="J2" s="739"/>
      <c r="K2" s="739"/>
      <c r="L2" s="739"/>
    </row>
    <row r="3" spans="2:21" ht="15.75" x14ac:dyDescent="0.25">
      <c r="B3" s="759" t="s">
        <v>51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</row>
    <row r="5" spans="2:21" x14ac:dyDescent="0.25">
      <c r="U5" s="5"/>
    </row>
    <row r="7" spans="2:21" x14ac:dyDescent="0.25">
      <c r="B7" s="735" t="s">
        <v>3029</v>
      </c>
      <c r="C7" s="735"/>
      <c r="D7" s="735"/>
      <c r="E7" s="735"/>
      <c r="F7" s="735"/>
      <c r="G7" s="735"/>
      <c r="H7" s="735"/>
      <c r="I7" s="735"/>
      <c r="J7" s="735"/>
      <c r="K7" s="735"/>
      <c r="L7" s="735"/>
    </row>
    <row r="8" spans="2:21" x14ac:dyDescent="0.25">
      <c r="B8" s="735">
        <v>2023</v>
      </c>
      <c r="C8" s="735"/>
      <c r="D8" s="735"/>
      <c r="E8" s="735"/>
      <c r="F8" s="735"/>
      <c r="G8" s="735"/>
      <c r="H8" s="735"/>
      <c r="I8" s="735"/>
      <c r="J8" s="735"/>
      <c r="K8" s="735"/>
      <c r="L8" s="735"/>
    </row>
    <row r="9" spans="2:21" x14ac:dyDescent="0.25">
      <c r="B9" s="844" t="s">
        <v>141</v>
      </c>
      <c r="C9" s="844"/>
      <c r="D9" s="844"/>
      <c r="E9" s="844"/>
      <c r="F9" s="844"/>
      <c r="G9" s="844"/>
      <c r="H9" s="844"/>
      <c r="I9" s="844"/>
      <c r="J9" s="844"/>
      <c r="K9" s="844"/>
      <c r="L9" s="844"/>
    </row>
    <row r="18" spans="1:12" x14ac:dyDescent="0.25">
      <c r="D18" s="483"/>
      <c r="E18" s="483"/>
    </row>
    <row r="19" spans="1:12" x14ac:dyDescent="0.25">
      <c r="D19" s="483"/>
      <c r="E19" s="483"/>
    </row>
    <row r="27" spans="1:12" x14ac:dyDescent="0.25">
      <c r="B27" s="846"/>
      <c r="C27" s="846"/>
      <c r="D27" s="846"/>
      <c r="E27" s="846"/>
      <c r="F27" s="846"/>
      <c r="G27" s="846"/>
      <c r="H27" s="846"/>
      <c r="I27" s="846"/>
      <c r="J27" s="846"/>
      <c r="K27" s="846"/>
      <c r="L27" s="846"/>
    </row>
    <row r="30" spans="1:12" x14ac:dyDescent="0.25">
      <c r="C30" s="466"/>
      <c r="D30" s="188"/>
      <c r="E30" s="188"/>
      <c r="F30" s="188"/>
      <c r="G30" s="188"/>
      <c r="H30" s="188"/>
      <c r="I30" s="188"/>
    </row>
    <row r="32" spans="1:12" x14ac:dyDescent="0.25">
      <c r="A32" s="188"/>
    </row>
    <row r="41" spans="2:10" x14ac:dyDescent="0.25">
      <c r="B41" s="846" t="s">
        <v>426</v>
      </c>
      <c r="C41" s="846"/>
      <c r="D41" s="846"/>
      <c r="E41" s="846"/>
      <c r="F41" s="846"/>
      <c r="G41" s="846"/>
      <c r="H41" s="846"/>
      <c r="I41" s="846"/>
      <c r="J41" s="846"/>
    </row>
  </sheetData>
  <mergeCells count="8">
    <mergeCell ref="B27:L27"/>
    <mergeCell ref="B41:J41"/>
    <mergeCell ref="B1:L1"/>
    <mergeCell ref="B2:L2"/>
    <mergeCell ref="B3:L3"/>
    <mergeCell ref="B7:L7"/>
    <mergeCell ref="B8:L8"/>
    <mergeCell ref="B9:L9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EAB72-8659-431F-A37E-9517F1C1D4A6}">
  <dimension ref="A1:X46"/>
  <sheetViews>
    <sheetView showGridLines="0" topLeftCell="A22" workbookViewId="0">
      <selection activeCell="B46" sqref="B46:H46"/>
    </sheetView>
  </sheetViews>
  <sheetFormatPr defaultColWidth="11.42578125" defaultRowHeight="15" x14ac:dyDescent="0.25"/>
  <cols>
    <col min="2" max="2" width="39.5703125" bestFit="1" customWidth="1"/>
    <col min="3" max="4" width="12.5703125" bestFit="1" customWidth="1"/>
    <col min="34" max="34" width="29.85546875" bestFit="1" customWidth="1"/>
  </cols>
  <sheetData>
    <row r="1" spans="2:24" ht="27.75" x14ac:dyDescent="0.25">
      <c r="B1" s="839" t="s">
        <v>49</v>
      </c>
      <c r="C1" s="840"/>
      <c r="D1" s="840"/>
      <c r="E1" s="840"/>
      <c r="F1" s="840"/>
      <c r="G1" s="840"/>
      <c r="H1" s="840"/>
      <c r="I1" s="840"/>
      <c r="J1" s="840"/>
      <c r="K1" s="840"/>
      <c r="L1" s="840"/>
    </row>
    <row r="2" spans="2:24" ht="20.25" x14ac:dyDescent="0.25">
      <c r="B2" s="758" t="s">
        <v>50</v>
      </c>
      <c r="C2" s="739"/>
      <c r="D2" s="739"/>
      <c r="E2" s="739"/>
      <c r="F2" s="739"/>
      <c r="G2" s="739"/>
      <c r="H2" s="739"/>
      <c r="I2" s="739"/>
      <c r="J2" s="739"/>
      <c r="K2" s="739"/>
      <c r="L2" s="739"/>
    </row>
    <row r="3" spans="2:24" ht="15.75" x14ac:dyDescent="0.25">
      <c r="B3" s="759" t="s">
        <v>51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</row>
    <row r="7" spans="2:24" x14ac:dyDescent="0.25">
      <c r="B7" s="735" t="s">
        <v>3030</v>
      </c>
      <c r="C7" s="735"/>
      <c r="D7" s="735"/>
      <c r="E7" s="735"/>
      <c r="F7" s="735"/>
      <c r="G7" s="735"/>
      <c r="H7" s="735"/>
      <c r="I7" s="735"/>
      <c r="J7" s="735"/>
      <c r="K7" s="735"/>
      <c r="L7" s="735"/>
      <c r="X7" s="59"/>
    </row>
    <row r="8" spans="2:24" x14ac:dyDescent="0.25">
      <c r="B8" s="735">
        <v>2023</v>
      </c>
      <c r="C8" s="735"/>
      <c r="D8" s="735"/>
      <c r="E8" s="735"/>
      <c r="F8" s="735"/>
      <c r="G8" s="735"/>
      <c r="H8" s="735"/>
      <c r="I8" s="735"/>
      <c r="J8" s="735"/>
      <c r="K8" s="735"/>
      <c r="L8" s="735"/>
    </row>
    <row r="9" spans="2:24" x14ac:dyDescent="0.25">
      <c r="B9" s="844" t="s">
        <v>141</v>
      </c>
      <c r="C9" s="844"/>
      <c r="D9" s="844"/>
      <c r="E9" s="844"/>
      <c r="F9" s="844"/>
      <c r="G9" s="844"/>
      <c r="H9" s="844"/>
      <c r="I9" s="844"/>
      <c r="J9" s="844"/>
      <c r="K9" s="844"/>
      <c r="L9" s="844"/>
    </row>
    <row r="14" spans="2:24" x14ac:dyDescent="0.25">
      <c r="E14" s="384" t="s">
        <v>427</v>
      </c>
      <c r="F14" s="511">
        <v>6089.4662278095475</v>
      </c>
    </row>
    <row r="15" spans="2:24" x14ac:dyDescent="0.25">
      <c r="E15" s="384" t="s">
        <v>428</v>
      </c>
      <c r="F15" s="511">
        <v>6470.3017158608473</v>
      </c>
    </row>
    <row r="16" spans="2:24" x14ac:dyDescent="0.25">
      <c r="E16" s="384" t="s">
        <v>429</v>
      </c>
      <c r="F16" s="511">
        <v>7545.6212383537404</v>
      </c>
    </row>
    <row r="17" spans="1:12" x14ac:dyDescent="0.25">
      <c r="E17" s="384" t="s">
        <v>430</v>
      </c>
      <c r="F17" s="511">
        <v>8655.6927204332333</v>
      </c>
    </row>
    <row r="18" spans="1:12" x14ac:dyDescent="0.25">
      <c r="D18" s="483"/>
      <c r="E18" s="384" t="s">
        <v>431</v>
      </c>
      <c r="F18" s="512">
        <v>9395.5271694924268</v>
      </c>
    </row>
    <row r="19" spans="1:12" x14ac:dyDescent="0.25">
      <c r="D19" s="483"/>
      <c r="E19" s="384" t="s">
        <v>432</v>
      </c>
      <c r="F19" s="512">
        <v>11010.429614690111</v>
      </c>
    </row>
    <row r="20" spans="1:12" x14ac:dyDescent="0.25">
      <c r="E20" s="384" t="s">
        <v>433</v>
      </c>
      <c r="F20" s="511">
        <v>11949.361143084014</v>
      </c>
    </row>
    <row r="21" spans="1:12" x14ac:dyDescent="0.25">
      <c r="E21" s="384" t="s">
        <v>434</v>
      </c>
      <c r="F21" s="511">
        <v>12509.319346716433</v>
      </c>
    </row>
    <row r="22" spans="1:12" x14ac:dyDescent="0.25">
      <c r="E22" s="384" t="s">
        <v>435</v>
      </c>
      <c r="F22" s="511">
        <v>14836.591515067381</v>
      </c>
    </row>
    <row r="23" spans="1:12" x14ac:dyDescent="0.25">
      <c r="E23" s="384" t="s">
        <v>436</v>
      </c>
      <c r="F23" s="511">
        <v>20487.637094866859</v>
      </c>
    </row>
    <row r="24" spans="1:12" x14ac:dyDescent="0.25">
      <c r="E24" s="384" t="s">
        <v>437</v>
      </c>
      <c r="F24" s="511">
        <v>22493.024787549562</v>
      </c>
    </row>
    <row r="27" spans="1:12" x14ac:dyDescent="0.25">
      <c r="B27" s="846"/>
      <c r="C27" s="846"/>
      <c r="D27" s="846"/>
      <c r="E27" s="846"/>
      <c r="F27" s="846"/>
      <c r="G27" s="846"/>
      <c r="H27" s="846"/>
      <c r="I27" s="846"/>
      <c r="J27" s="846"/>
      <c r="K27" s="846"/>
      <c r="L27" s="846"/>
    </row>
    <row r="30" spans="1:12" x14ac:dyDescent="0.25">
      <c r="C30" s="466"/>
      <c r="D30" s="188"/>
      <c r="E30" s="188"/>
      <c r="F30" s="188"/>
      <c r="G30" s="188"/>
      <c r="H30" s="188"/>
      <c r="I30" s="188"/>
    </row>
    <row r="32" spans="1:12" x14ac:dyDescent="0.25">
      <c r="A32" s="188"/>
    </row>
    <row r="41" spans="2:10" x14ac:dyDescent="0.25">
      <c r="B41" s="846"/>
      <c r="C41" s="846"/>
      <c r="D41" s="846"/>
      <c r="E41" s="846"/>
      <c r="F41" s="846"/>
      <c r="G41" s="846"/>
      <c r="H41" s="846"/>
      <c r="I41" s="846"/>
      <c r="J41" s="846"/>
    </row>
    <row r="46" spans="2:10" ht="36.75" customHeight="1" x14ac:dyDescent="0.25">
      <c r="B46" s="875" t="s">
        <v>3068</v>
      </c>
      <c r="C46" s="875"/>
      <c r="D46" s="875"/>
      <c r="E46" s="875"/>
      <c r="F46" s="875"/>
      <c r="G46" s="875"/>
      <c r="H46" s="875"/>
    </row>
  </sheetData>
  <mergeCells count="9">
    <mergeCell ref="B27:L27"/>
    <mergeCell ref="B41:J41"/>
    <mergeCell ref="B46:H46"/>
    <mergeCell ref="B1:L1"/>
    <mergeCell ref="B2:L2"/>
    <mergeCell ref="B3:L3"/>
    <mergeCell ref="B7:L7"/>
    <mergeCell ref="B8:L8"/>
    <mergeCell ref="B9:L9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1033E-42B3-4859-B363-295A39A74DA6}">
  <dimension ref="A1:AE76"/>
  <sheetViews>
    <sheetView showGridLines="0" topLeftCell="A65" zoomScale="115" zoomScaleNormal="115" workbookViewId="0">
      <selection activeCell="G75" sqref="G75"/>
    </sheetView>
  </sheetViews>
  <sheetFormatPr defaultColWidth="11.42578125" defaultRowHeight="15" x14ac:dyDescent="0.25"/>
  <cols>
    <col min="2" max="2" width="39.5703125" bestFit="1" customWidth="1"/>
    <col min="3" max="4" width="12.5703125" bestFit="1" customWidth="1"/>
    <col min="30" max="30" width="22.42578125" bestFit="1" customWidth="1"/>
  </cols>
  <sheetData>
    <row r="1" spans="2:31" ht="27.75" x14ac:dyDescent="0.25">
      <c r="B1" s="839" t="s">
        <v>49</v>
      </c>
      <c r="C1" s="840"/>
      <c r="D1" s="840"/>
      <c r="E1" s="840"/>
      <c r="F1" s="840"/>
      <c r="G1" s="840"/>
      <c r="H1" s="840"/>
      <c r="I1" s="840"/>
      <c r="J1" s="840"/>
      <c r="K1" s="840"/>
      <c r="L1" s="840"/>
    </row>
    <row r="2" spans="2:31" ht="20.25" x14ac:dyDescent="0.25">
      <c r="B2" s="758" t="s">
        <v>50</v>
      </c>
      <c r="C2" s="739"/>
      <c r="D2" s="739"/>
      <c r="E2" s="739"/>
      <c r="F2" s="739"/>
      <c r="G2" s="739"/>
      <c r="H2" s="739"/>
      <c r="I2" s="739"/>
      <c r="J2" s="739"/>
      <c r="K2" s="739"/>
      <c r="L2" s="739"/>
    </row>
    <row r="3" spans="2:31" ht="15.75" x14ac:dyDescent="0.25">
      <c r="B3" s="759" t="s">
        <v>51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</row>
    <row r="7" spans="2:31" x14ac:dyDescent="0.25">
      <c r="B7" s="735" t="s">
        <v>3031</v>
      </c>
      <c r="C7" s="735"/>
      <c r="D7" s="735"/>
      <c r="E7" s="735"/>
      <c r="F7" s="735"/>
      <c r="G7" s="735"/>
      <c r="H7" s="735"/>
      <c r="I7" s="735"/>
      <c r="J7" s="735"/>
      <c r="K7" s="735"/>
      <c r="L7" s="735"/>
    </row>
    <row r="8" spans="2:31" x14ac:dyDescent="0.25">
      <c r="B8" s="735">
        <v>2023</v>
      </c>
      <c r="C8" s="735"/>
      <c r="D8" s="735"/>
      <c r="E8" s="735"/>
      <c r="F8" s="735"/>
      <c r="G8" s="735"/>
      <c r="H8" s="735"/>
      <c r="I8" s="735"/>
      <c r="J8" s="735"/>
      <c r="K8" s="735"/>
      <c r="L8" s="735"/>
    </row>
    <row r="9" spans="2:31" x14ac:dyDescent="0.25">
      <c r="B9" s="844" t="s">
        <v>141</v>
      </c>
      <c r="C9" s="844"/>
      <c r="D9" s="844"/>
      <c r="E9" s="844"/>
      <c r="F9" s="844"/>
      <c r="G9" s="844"/>
      <c r="H9" s="844"/>
      <c r="I9" s="844"/>
      <c r="J9" s="844"/>
      <c r="K9" s="844"/>
      <c r="L9" s="844"/>
    </row>
    <row r="10" spans="2:31" x14ac:dyDescent="0.25">
      <c r="T10" s="5"/>
    </row>
    <row r="11" spans="2:31" x14ac:dyDescent="0.25">
      <c r="AD11" s="513" t="s">
        <v>438</v>
      </c>
      <c r="AE11" s="513" t="s">
        <v>349</v>
      </c>
    </row>
    <row r="12" spans="2:31" x14ac:dyDescent="0.25">
      <c r="AD12" s="28" t="s">
        <v>439</v>
      </c>
      <c r="AE12" s="468">
        <v>517363199.5999999</v>
      </c>
    </row>
    <row r="13" spans="2:31" x14ac:dyDescent="0.25">
      <c r="AD13" s="28" t="s">
        <v>440</v>
      </c>
      <c r="AE13" s="468">
        <v>660014936.94000018</v>
      </c>
    </row>
    <row r="14" spans="2:31" x14ac:dyDescent="0.25">
      <c r="E14" s="384"/>
      <c r="F14" s="511"/>
      <c r="AD14" s="28" t="s">
        <v>441</v>
      </c>
      <c r="AE14" s="468">
        <v>889459850.41000021</v>
      </c>
    </row>
    <row r="15" spans="2:31" x14ac:dyDescent="0.25">
      <c r="E15" s="384"/>
      <c r="F15" s="511"/>
      <c r="AD15" s="28" t="s">
        <v>442</v>
      </c>
      <c r="AE15" s="468">
        <v>910225749.37999976</v>
      </c>
    </row>
    <row r="16" spans="2:31" x14ac:dyDescent="0.25">
      <c r="E16" s="384"/>
      <c r="F16" s="511"/>
      <c r="AD16" s="28" t="s">
        <v>443</v>
      </c>
      <c r="AE16" s="468">
        <v>1045577635.7600002</v>
      </c>
    </row>
    <row r="17" spans="1:31" x14ac:dyDescent="0.25">
      <c r="E17" s="384"/>
      <c r="F17" s="511"/>
      <c r="AD17" s="28" t="s">
        <v>444</v>
      </c>
      <c r="AE17" s="468">
        <v>1098341269.01</v>
      </c>
    </row>
    <row r="18" spans="1:31" x14ac:dyDescent="0.25">
      <c r="D18" s="483"/>
      <c r="E18" s="384"/>
      <c r="F18" s="512"/>
      <c r="AD18" s="28" t="s">
        <v>445</v>
      </c>
      <c r="AE18" s="468">
        <v>1161919539.9300005</v>
      </c>
    </row>
    <row r="19" spans="1:31" x14ac:dyDescent="0.25">
      <c r="D19" s="483"/>
      <c r="E19" s="384"/>
      <c r="F19" s="512"/>
      <c r="AD19" s="28" t="s">
        <v>446</v>
      </c>
      <c r="AE19" s="468">
        <v>1234727913.8100002</v>
      </c>
    </row>
    <row r="20" spans="1:31" x14ac:dyDescent="0.25">
      <c r="E20" s="384"/>
      <c r="F20" s="511"/>
      <c r="AD20" s="28" t="s">
        <v>447</v>
      </c>
      <c r="AE20" s="468">
        <v>1237756421.8599999</v>
      </c>
    </row>
    <row r="21" spans="1:31" x14ac:dyDescent="0.25">
      <c r="E21" s="384"/>
      <c r="F21" s="511"/>
      <c r="AD21" s="28" t="s">
        <v>448</v>
      </c>
      <c r="AE21" s="468">
        <v>1294245344.8200004</v>
      </c>
    </row>
    <row r="22" spans="1:31" x14ac:dyDescent="0.25">
      <c r="E22" s="384"/>
      <c r="F22" s="511"/>
      <c r="AD22" s="28" t="s">
        <v>449</v>
      </c>
      <c r="AE22" s="468">
        <v>1326124782.569999</v>
      </c>
    </row>
    <row r="23" spans="1:31" x14ac:dyDescent="0.25">
      <c r="E23" s="384"/>
      <c r="F23" s="511"/>
      <c r="AD23" s="28" t="s">
        <v>450</v>
      </c>
      <c r="AE23" s="468">
        <v>1563489701.6699996</v>
      </c>
    </row>
    <row r="24" spans="1:31" x14ac:dyDescent="0.25">
      <c r="E24" s="384"/>
      <c r="F24" s="511"/>
      <c r="AD24" s="28" t="s">
        <v>451</v>
      </c>
      <c r="AE24" s="468">
        <v>1621618367.1599991</v>
      </c>
    </row>
    <row r="25" spans="1:31" x14ac:dyDescent="0.25">
      <c r="AD25" s="28" t="s">
        <v>452</v>
      </c>
      <c r="AE25" s="468">
        <v>1624524275.3600008</v>
      </c>
    </row>
    <row r="26" spans="1:31" x14ac:dyDescent="0.25">
      <c r="AD26" s="28" t="s">
        <v>453</v>
      </c>
      <c r="AE26" s="468">
        <v>1728772980.6700001</v>
      </c>
    </row>
    <row r="27" spans="1:31" x14ac:dyDescent="0.25">
      <c r="B27" s="846"/>
      <c r="C27" s="846"/>
      <c r="D27" s="846"/>
      <c r="E27" s="846"/>
      <c r="F27" s="846"/>
      <c r="G27" s="846"/>
      <c r="H27" s="846"/>
      <c r="I27" s="846"/>
      <c r="J27" s="846"/>
      <c r="K27" s="846"/>
      <c r="L27" s="846"/>
      <c r="AD27" s="28" t="s">
        <v>454</v>
      </c>
      <c r="AE27" s="468">
        <v>1793552301.0800011</v>
      </c>
    </row>
    <row r="28" spans="1:31" x14ac:dyDescent="0.25">
      <c r="AD28" s="28" t="s">
        <v>455</v>
      </c>
      <c r="AE28" s="468">
        <v>1872849926.5699992</v>
      </c>
    </row>
    <row r="29" spans="1:31" x14ac:dyDescent="0.25">
      <c r="AD29" s="28" t="s">
        <v>456</v>
      </c>
      <c r="AE29" s="468">
        <v>2041463439.72</v>
      </c>
    </row>
    <row r="30" spans="1:31" x14ac:dyDescent="0.25">
      <c r="C30" s="466"/>
      <c r="D30" s="188"/>
      <c r="E30" s="188"/>
      <c r="F30" s="188"/>
      <c r="G30" s="188"/>
      <c r="H30" s="188"/>
      <c r="I30" s="188"/>
      <c r="AD30" s="28" t="s">
        <v>457</v>
      </c>
      <c r="AE30" s="468">
        <v>2148928021.2399998</v>
      </c>
    </row>
    <row r="31" spans="1:31" x14ac:dyDescent="0.25">
      <c r="AD31" s="28" t="s">
        <v>458</v>
      </c>
      <c r="AE31" s="468">
        <v>2344792452.3300004</v>
      </c>
    </row>
    <row r="32" spans="1:31" x14ac:dyDescent="0.25">
      <c r="A32" s="188"/>
      <c r="AD32" s="28" t="s">
        <v>459</v>
      </c>
      <c r="AE32" s="468">
        <v>2416470561.5100002</v>
      </c>
    </row>
    <row r="33" spans="2:31" x14ac:dyDescent="0.25">
      <c r="AD33" s="28" t="s">
        <v>460</v>
      </c>
      <c r="AE33" s="468">
        <v>2639052455.9500012</v>
      </c>
    </row>
    <row r="34" spans="2:31" x14ac:dyDescent="0.25">
      <c r="AD34" s="28" t="s">
        <v>461</v>
      </c>
      <c r="AE34" s="468">
        <v>2735120657.7299986</v>
      </c>
    </row>
    <row r="35" spans="2:31" x14ac:dyDescent="0.25">
      <c r="AD35" s="28" t="s">
        <v>462</v>
      </c>
      <c r="AE35" s="468">
        <v>2957962668.4200001</v>
      </c>
    </row>
    <row r="36" spans="2:31" x14ac:dyDescent="0.25">
      <c r="AD36" s="28" t="s">
        <v>463</v>
      </c>
      <c r="AE36" s="468">
        <v>2964662210.2900014</v>
      </c>
    </row>
    <row r="37" spans="2:31" x14ac:dyDescent="0.25">
      <c r="AD37" s="28" t="s">
        <v>464</v>
      </c>
      <c r="AE37" s="468">
        <v>3392217606.6299982</v>
      </c>
    </row>
    <row r="38" spans="2:31" x14ac:dyDescent="0.25">
      <c r="AD38" s="28" t="s">
        <v>433</v>
      </c>
      <c r="AE38" s="468">
        <v>3501370003.4078131</v>
      </c>
    </row>
    <row r="39" spans="2:31" x14ac:dyDescent="0.25">
      <c r="AD39" s="28" t="s">
        <v>465</v>
      </c>
      <c r="AE39" s="468">
        <v>4100024003.9200006</v>
      </c>
    </row>
    <row r="40" spans="2:31" x14ac:dyDescent="0.25">
      <c r="AD40" s="28" t="s">
        <v>466</v>
      </c>
      <c r="AE40" s="468">
        <v>4376371966.9199991</v>
      </c>
    </row>
    <row r="41" spans="2:31" x14ac:dyDescent="0.25">
      <c r="B41" s="846"/>
      <c r="C41" s="846"/>
      <c r="D41" s="846"/>
      <c r="E41" s="846"/>
      <c r="F41" s="846"/>
      <c r="G41" s="846"/>
      <c r="H41" s="846"/>
      <c r="I41" s="846"/>
      <c r="J41" s="846"/>
      <c r="AD41" s="28" t="s">
        <v>467</v>
      </c>
      <c r="AE41" s="468">
        <v>5461832007.7900009</v>
      </c>
    </row>
    <row r="42" spans="2:31" x14ac:dyDescent="0.25">
      <c r="AD42" s="28" t="s">
        <v>468</v>
      </c>
      <c r="AE42" s="468">
        <v>7079979662.2399921</v>
      </c>
    </row>
    <row r="43" spans="2:31" x14ac:dyDescent="0.25">
      <c r="AD43" s="28" t="s">
        <v>469</v>
      </c>
      <c r="AE43" s="468">
        <v>8998490055.9300003</v>
      </c>
    </row>
    <row r="44" spans="2:31" x14ac:dyDescent="0.25">
      <c r="AD44" s="28" t="s">
        <v>470</v>
      </c>
      <c r="AE44" s="468">
        <v>36805908141.830009</v>
      </c>
    </row>
    <row r="46" spans="2:31" x14ac:dyDescent="0.25">
      <c r="B46" s="875"/>
      <c r="C46" s="875"/>
      <c r="D46" s="875"/>
      <c r="E46" s="875"/>
      <c r="F46" s="875"/>
      <c r="G46" s="875"/>
      <c r="H46" s="875"/>
    </row>
    <row r="76" spans="2:2" x14ac:dyDescent="0.25">
      <c r="B76" s="469" t="s">
        <v>3065</v>
      </c>
    </row>
  </sheetData>
  <mergeCells count="9">
    <mergeCell ref="B27:L27"/>
    <mergeCell ref="B41:J41"/>
    <mergeCell ref="B46:H46"/>
    <mergeCell ref="B1:L1"/>
    <mergeCell ref="B2:L2"/>
    <mergeCell ref="B3:L3"/>
    <mergeCell ref="B7:L7"/>
    <mergeCell ref="B8:L8"/>
    <mergeCell ref="B9:L9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99067-8B1E-4941-BBE9-8E6ADB67F683}">
  <dimension ref="A1:AJ76"/>
  <sheetViews>
    <sheetView showGridLines="0" topLeftCell="A40" zoomScale="115" zoomScaleNormal="115" workbookViewId="0">
      <selection activeCell="B49" sqref="B49:J49"/>
    </sheetView>
  </sheetViews>
  <sheetFormatPr defaultColWidth="11.42578125" defaultRowHeight="15" x14ac:dyDescent="0.25"/>
  <cols>
    <col min="2" max="2" width="39.5703125" bestFit="1" customWidth="1"/>
    <col min="3" max="4" width="12.5703125" bestFit="1" customWidth="1"/>
  </cols>
  <sheetData>
    <row r="1" spans="2:36" ht="27.75" x14ac:dyDescent="0.25">
      <c r="B1" s="839" t="s">
        <v>49</v>
      </c>
      <c r="C1" s="840"/>
      <c r="D1" s="840"/>
      <c r="E1" s="840"/>
      <c r="F1" s="840"/>
      <c r="G1" s="840"/>
      <c r="H1" s="840"/>
      <c r="I1" s="840"/>
      <c r="J1" s="840"/>
      <c r="K1" s="840"/>
      <c r="L1" s="840"/>
    </row>
    <row r="2" spans="2:36" ht="20.25" x14ac:dyDescent="0.25">
      <c r="B2" s="758" t="s">
        <v>50</v>
      </c>
      <c r="C2" s="739"/>
      <c r="D2" s="739"/>
      <c r="E2" s="739"/>
      <c r="F2" s="739"/>
      <c r="G2" s="739"/>
      <c r="H2" s="739"/>
      <c r="I2" s="739"/>
      <c r="J2" s="739"/>
      <c r="K2" s="739"/>
      <c r="L2" s="739"/>
    </row>
    <row r="3" spans="2:36" ht="15.75" x14ac:dyDescent="0.25">
      <c r="B3" s="759" t="s">
        <v>51</v>
      </c>
      <c r="C3" s="740"/>
      <c r="D3" s="740"/>
      <c r="E3" s="740"/>
      <c r="F3" s="740"/>
      <c r="G3" s="740"/>
      <c r="H3" s="740"/>
      <c r="I3" s="740"/>
      <c r="J3" s="740"/>
      <c r="K3" s="740"/>
      <c r="L3" s="740"/>
    </row>
    <row r="7" spans="2:36" x14ac:dyDescent="0.25">
      <c r="B7" s="735" t="s">
        <v>3032</v>
      </c>
      <c r="C7" s="735"/>
      <c r="D7" s="735"/>
      <c r="E7" s="735"/>
      <c r="F7" s="735"/>
      <c r="G7" s="735"/>
      <c r="H7" s="735"/>
      <c r="I7" s="735"/>
      <c r="J7" s="735"/>
      <c r="K7" s="735"/>
      <c r="L7" s="735"/>
    </row>
    <row r="8" spans="2:36" x14ac:dyDescent="0.25">
      <c r="B8" s="735">
        <v>2023</v>
      </c>
      <c r="C8" s="735"/>
      <c r="D8" s="735"/>
      <c r="E8" s="735"/>
      <c r="F8" s="735"/>
      <c r="G8" s="735"/>
      <c r="H8" s="735"/>
      <c r="I8" s="735"/>
      <c r="J8" s="735"/>
      <c r="K8" s="735"/>
      <c r="L8" s="735"/>
    </row>
    <row r="9" spans="2:36" x14ac:dyDescent="0.25">
      <c r="B9" s="844" t="s">
        <v>141</v>
      </c>
      <c r="C9" s="844"/>
      <c r="D9" s="844"/>
      <c r="E9" s="844"/>
      <c r="F9" s="844"/>
      <c r="G9" s="844"/>
      <c r="H9" s="844"/>
      <c r="I9" s="844"/>
      <c r="J9" s="844"/>
      <c r="K9" s="844"/>
      <c r="L9" s="844"/>
    </row>
    <row r="11" spans="2:36" x14ac:dyDescent="0.25">
      <c r="AI11" s="513" t="s">
        <v>438</v>
      </c>
      <c r="AJ11" s="513" t="s">
        <v>471</v>
      </c>
    </row>
    <row r="12" spans="2:36" x14ac:dyDescent="0.25">
      <c r="AI12" s="28" t="s">
        <v>459</v>
      </c>
      <c r="AJ12" s="514">
        <v>3683.4925414807626</v>
      </c>
    </row>
    <row r="13" spans="2:36" x14ac:dyDescent="0.25">
      <c r="AI13" s="28" t="s">
        <v>446</v>
      </c>
      <c r="AJ13" s="514">
        <v>4417.1570629628313</v>
      </c>
    </row>
    <row r="14" spans="2:36" x14ac:dyDescent="0.25">
      <c r="E14" s="384"/>
      <c r="F14" s="511"/>
      <c r="AI14" s="28" t="s">
        <v>443</v>
      </c>
      <c r="AJ14" s="514">
        <v>4810.6153990834982</v>
      </c>
    </row>
    <row r="15" spans="2:36" x14ac:dyDescent="0.25">
      <c r="E15" s="384"/>
      <c r="F15" s="511"/>
      <c r="AI15" s="28" t="s">
        <v>447</v>
      </c>
      <c r="AJ15" s="514">
        <v>5122.4219250522474</v>
      </c>
    </row>
    <row r="16" spans="2:36" x14ac:dyDescent="0.25">
      <c r="E16" s="384"/>
      <c r="F16" s="511"/>
      <c r="AI16" s="28" t="s">
        <v>442</v>
      </c>
      <c r="AJ16" s="514">
        <v>5161.3558489175166</v>
      </c>
    </row>
    <row r="17" spans="1:36" x14ac:dyDescent="0.25">
      <c r="E17" s="384"/>
      <c r="F17" s="511"/>
      <c r="AI17" s="28" t="s">
        <v>454</v>
      </c>
      <c r="AJ17" s="514">
        <v>5347.1197680547639</v>
      </c>
    </row>
    <row r="18" spans="1:36" x14ac:dyDescent="0.25">
      <c r="D18" s="483"/>
      <c r="E18" s="384"/>
      <c r="F18" s="512"/>
      <c r="AI18" s="28" t="s">
        <v>456</v>
      </c>
      <c r="AJ18" s="514">
        <v>5431.2729858036782</v>
      </c>
    </row>
    <row r="19" spans="1:36" x14ac:dyDescent="0.25">
      <c r="D19" s="483"/>
      <c r="E19" s="384"/>
      <c r="F19" s="512"/>
      <c r="AI19" s="28" t="s">
        <v>461</v>
      </c>
      <c r="AJ19" s="514">
        <v>6592.447239200068</v>
      </c>
    </row>
    <row r="20" spans="1:36" x14ac:dyDescent="0.25">
      <c r="E20" s="384"/>
      <c r="F20" s="511"/>
      <c r="AI20" s="28" t="s">
        <v>468</v>
      </c>
      <c r="AJ20" s="514">
        <v>6663.6607906813824</v>
      </c>
    </row>
    <row r="21" spans="1:36" x14ac:dyDescent="0.25">
      <c r="E21" s="384"/>
      <c r="F21" s="511"/>
      <c r="AI21" s="28" t="s">
        <v>440</v>
      </c>
      <c r="AJ21" s="514">
        <v>7185.713132573409</v>
      </c>
    </row>
    <row r="22" spans="1:36" x14ac:dyDescent="0.25">
      <c r="E22" s="384"/>
      <c r="F22" s="511"/>
      <c r="AI22" s="28" t="s">
        <v>449</v>
      </c>
      <c r="AJ22" s="514">
        <v>7360.0816002508573</v>
      </c>
    </row>
    <row r="23" spans="1:36" x14ac:dyDescent="0.25">
      <c r="E23" s="384"/>
      <c r="F23" s="511"/>
      <c r="AI23" s="28" t="s">
        <v>445</v>
      </c>
      <c r="AJ23" s="514">
        <v>7657.6587817416157</v>
      </c>
    </row>
    <row r="24" spans="1:36" x14ac:dyDescent="0.25">
      <c r="E24" s="384"/>
      <c r="F24" s="511"/>
      <c r="AI24" s="28" t="s">
        <v>469</v>
      </c>
      <c r="AJ24" s="514">
        <v>8440.8376741496304</v>
      </c>
    </row>
    <row r="25" spans="1:36" x14ac:dyDescent="0.25">
      <c r="AI25" s="28" t="s">
        <v>460</v>
      </c>
      <c r="AJ25" s="514">
        <v>8564.8483281190202</v>
      </c>
    </row>
    <row r="26" spans="1:36" x14ac:dyDescent="0.25">
      <c r="AI26" s="28" t="s">
        <v>451</v>
      </c>
      <c r="AJ26" s="514">
        <v>8581.3534802349532</v>
      </c>
    </row>
    <row r="27" spans="1:36" x14ac:dyDescent="0.25">
      <c r="B27" s="846"/>
      <c r="C27" s="846"/>
      <c r="D27" s="846"/>
      <c r="E27" s="846"/>
      <c r="F27" s="846"/>
      <c r="G27" s="846"/>
      <c r="H27" s="846"/>
      <c r="I27" s="846"/>
      <c r="J27" s="846"/>
      <c r="K27" s="846"/>
      <c r="L27" s="846"/>
      <c r="AI27" s="28" t="s">
        <v>455</v>
      </c>
      <c r="AJ27" s="514">
        <v>9333.2631990292193</v>
      </c>
    </row>
    <row r="28" spans="1:36" x14ac:dyDescent="0.25">
      <c r="AI28" s="28" t="s">
        <v>433</v>
      </c>
      <c r="AJ28" s="514">
        <v>10460.481629576831</v>
      </c>
    </row>
    <row r="29" spans="1:36" x14ac:dyDescent="0.25">
      <c r="AI29" s="28" t="s">
        <v>444</v>
      </c>
      <c r="AJ29" s="514">
        <v>10776.292351111635</v>
      </c>
    </row>
    <row r="30" spans="1:36" x14ac:dyDescent="0.25">
      <c r="C30" s="466"/>
      <c r="D30" s="188"/>
      <c r="E30" s="188"/>
      <c r="F30" s="188"/>
      <c r="G30" s="188"/>
      <c r="H30" s="188"/>
      <c r="I30" s="188"/>
      <c r="AI30" s="28" t="s">
        <v>470</v>
      </c>
      <c r="AJ30" s="514">
        <v>12049.850920726021</v>
      </c>
    </row>
    <row r="31" spans="1:36" x14ac:dyDescent="0.25">
      <c r="AI31" s="28" t="s">
        <v>448</v>
      </c>
      <c r="AJ31" s="514">
        <v>13602.729960481791</v>
      </c>
    </row>
    <row r="32" spans="1:36" x14ac:dyDescent="0.25">
      <c r="A32" s="188"/>
      <c r="AI32" s="28" t="s">
        <v>452</v>
      </c>
      <c r="AJ32" s="514">
        <v>14149.799017150232</v>
      </c>
    </row>
    <row r="33" spans="2:36" x14ac:dyDescent="0.25">
      <c r="AI33" s="28" t="s">
        <v>439</v>
      </c>
      <c r="AJ33" s="514">
        <v>14432.538276564284</v>
      </c>
    </row>
    <row r="34" spans="2:36" x14ac:dyDescent="0.25">
      <c r="AI34" s="28" t="s">
        <v>466</v>
      </c>
      <c r="AJ34" s="514">
        <v>14540.601134043907</v>
      </c>
    </row>
    <row r="35" spans="2:36" x14ac:dyDescent="0.25">
      <c r="AI35" s="28" t="s">
        <v>464</v>
      </c>
      <c r="AJ35" s="514">
        <v>15188.172640790513</v>
      </c>
    </row>
    <row r="36" spans="2:36" x14ac:dyDescent="0.25">
      <c r="AI36" s="28" t="s">
        <v>463</v>
      </c>
      <c r="AJ36" s="514">
        <v>15417.02051134178</v>
      </c>
    </row>
    <row r="37" spans="2:36" x14ac:dyDescent="0.25">
      <c r="AI37" s="28" t="s">
        <v>441</v>
      </c>
      <c r="AJ37" s="514">
        <v>15578.594455031092</v>
      </c>
    </row>
    <row r="38" spans="2:36" x14ac:dyDescent="0.25">
      <c r="AI38" s="28" t="s">
        <v>453</v>
      </c>
      <c r="AJ38" s="514">
        <v>20163.439556206118</v>
      </c>
    </row>
    <row r="39" spans="2:36" x14ac:dyDescent="0.25">
      <c r="AI39" s="28" t="s">
        <v>462</v>
      </c>
      <c r="AJ39" s="514">
        <v>21025.430347371788</v>
      </c>
    </row>
    <row r="40" spans="2:36" x14ac:dyDescent="0.25">
      <c r="AI40" s="28" t="s">
        <v>450</v>
      </c>
      <c r="AJ40" s="514">
        <v>24775.218306527004</v>
      </c>
    </row>
    <row r="41" spans="2:36" x14ac:dyDescent="0.25">
      <c r="B41" s="846"/>
      <c r="C41" s="846"/>
      <c r="D41" s="846"/>
      <c r="E41" s="846"/>
      <c r="F41" s="846"/>
      <c r="G41" s="846"/>
      <c r="H41" s="846"/>
      <c r="I41" s="846"/>
      <c r="J41" s="846"/>
      <c r="AI41" s="28" t="s">
        <v>465</v>
      </c>
      <c r="AJ41" s="514">
        <v>34519.541346759397</v>
      </c>
    </row>
    <row r="42" spans="2:36" x14ac:dyDescent="0.25">
      <c r="AI42" s="28" t="s">
        <v>458</v>
      </c>
      <c r="AJ42" s="514">
        <v>34942.662916219604</v>
      </c>
    </row>
    <row r="43" spans="2:36" x14ac:dyDescent="0.25">
      <c r="AI43" s="28" t="s">
        <v>457</v>
      </c>
      <c r="AJ43" s="514">
        <v>40786.684025281371</v>
      </c>
    </row>
    <row r="44" spans="2:36" x14ac:dyDescent="0.25">
      <c r="AI44" s="28" t="s">
        <v>467</v>
      </c>
      <c r="AJ44" s="514">
        <v>91015.364235794055</v>
      </c>
    </row>
    <row r="46" spans="2:36" x14ac:dyDescent="0.25">
      <c r="B46" s="875"/>
      <c r="C46" s="875"/>
      <c r="D46" s="875"/>
      <c r="E46" s="875"/>
      <c r="F46" s="875"/>
      <c r="G46" s="875"/>
      <c r="H46" s="875"/>
    </row>
    <row r="49" spans="2:10" ht="72" customHeight="1" x14ac:dyDescent="0.25">
      <c r="B49" s="876" t="s">
        <v>3068</v>
      </c>
      <c r="C49" s="876"/>
      <c r="D49" s="876"/>
      <c r="E49" s="876"/>
      <c r="F49" s="876"/>
      <c r="G49" s="876"/>
      <c r="H49" s="876"/>
      <c r="I49" s="876"/>
      <c r="J49" s="876"/>
    </row>
    <row r="76" spans="2:2" x14ac:dyDescent="0.25">
      <c r="B76" s="469"/>
    </row>
  </sheetData>
  <mergeCells count="10">
    <mergeCell ref="B27:L27"/>
    <mergeCell ref="B41:J41"/>
    <mergeCell ref="B46:H46"/>
    <mergeCell ref="B49:J49"/>
    <mergeCell ref="B1:L1"/>
    <mergeCell ref="B2:L2"/>
    <mergeCell ref="B3:L3"/>
    <mergeCell ref="B7:L7"/>
    <mergeCell ref="B8:L8"/>
    <mergeCell ref="B9:L9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E5394-D90E-4B30-8EB6-9B58B8809AA6}">
  <dimension ref="B2:M39"/>
  <sheetViews>
    <sheetView showGridLines="0" workbookViewId="0">
      <selection activeCell="J11" sqref="J11"/>
    </sheetView>
  </sheetViews>
  <sheetFormatPr defaultColWidth="11.42578125" defaultRowHeight="12.75" x14ac:dyDescent="0.2"/>
  <cols>
    <col min="1" max="1" width="11.42578125" style="191"/>
    <col min="2" max="2" width="45" style="191" customWidth="1"/>
    <col min="3" max="3" width="20.28515625" style="191" customWidth="1"/>
    <col min="4" max="4" width="22.140625" style="191" customWidth="1"/>
    <col min="5" max="5" width="17.28515625" style="191" customWidth="1"/>
    <col min="6" max="6" width="17.7109375" style="191" customWidth="1"/>
    <col min="7" max="7" width="21.5703125" style="191" customWidth="1"/>
    <col min="8" max="8" width="20.140625" style="191" customWidth="1"/>
    <col min="9" max="9" width="18.5703125" style="191" customWidth="1"/>
    <col min="10" max="16384" width="11.42578125" style="191"/>
  </cols>
  <sheetData>
    <row r="2" spans="2:13" ht="27.75" x14ac:dyDescent="0.25">
      <c r="B2" s="880" t="s">
        <v>49</v>
      </c>
      <c r="C2" s="881"/>
      <c r="D2" s="881"/>
      <c r="E2" s="881"/>
      <c r="F2" s="881"/>
      <c r="G2" s="881"/>
      <c r="H2" s="881"/>
      <c r="I2" s="515"/>
      <c r="J2" s="515"/>
      <c r="K2" s="515"/>
      <c r="L2" s="515"/>
      <c r="M2" s="515"/>
    </row>
    <row r="3" spans="2:13" ht="20.25" x14ac:dyDescent="0.25">
      <c r="B3" s="882" t="s">
        <v>50</v>
      </c>
      <c r="C3" s="883"/>
      <c r="D3" s="883"/>
      <c r="E3" s="883"/>
      <c r="F3" s="883"/>
      <c r="G3" s="883"/>
      <c r="H3" s="883"/>
      <c r="I3" s="515"/>
      <c r="J3" s="515"/>
      <c r="K3" s="515"/>
      <c r="L3" s="515"/>
      <c r="M3" s="515"/>
    </row>
    <row r="4" spans="2:13" ht="15.75" customHeight="1" x14ac:dyDescent="0.25">
      <c r="B4" s="759" t="s">
        <v>51</v>
      </c>
      <c r="C4" s="740"/>
      <c r="D4" s="740"/>
      <c r="E4" s="740"/>
      <c r="F4" s="740"/>
      <c r="G4" s="740"/>
      <c r="H4" s="740"/>
      <c r="I4" s="320"/>
      <c r="J4" s="515"/>
      <c r="K4" s="515"/>
      <c r="L4" s="515"/>
      <c r="M4" s="515"/>
    </row>
    <row r="5" spans="2:13" ht="15" x14ac:dyDescent="0.25">
      <c r="B5" s="515"/>
      <c r="C5" s="515"/>
      <c r="D5" s="515"/>
      <c r="E5" s="515"/>
      <c r="F5" s="515"/>
      <c r="G5" s="515"/>
      <c r="H5" s="515"/>
      <c r="I5" s="516"/>
      <c r="J5" s="516"/>
      <c r="K5" s="516"/>
      <c r="L5" s="516"/>
      <c r="M5" s="516"/>
    </row>
    <row r="6" spans="2:13" ht="18.75" x14ac:dyDescent="0.3">
      <c r="B6" s="884" t="s">
        <v>3033</v>
      </c>
      <c r="C6" s="884"/>
      <c r="D6" s="884"/>
      <c r="E6" s="884"/>
      <c r="F6" s="884"/>
      <c r="G6" s="884"/>
      <c r="H6" s="884"/>
      <c r="I6" s="516"/>
      <c r="J6" s="516"/>
      <c r="K6" s="516"/>
      <c r="L6" s="516"/>
      <c r="M6" s="516"/>
    </row>
    <row r="7" spans="2:13" ht="18.75" x14ac:dyDescent="0.3">
      <c r="B7" s="884" t="s">
        <v>472</v>
      </c>
      <c r="C7" s="884"/>
      <c r="D7" s="884"/>
      <c r="E7" s="884"/>
      <c r="F7" s="884"/>
      <c r="G7" s="884"/>
      <c r="H7" s="884"/>
      <c r="I7" s="516"/>
      <c r="J7" s="516"/>
      <c r="K7" s="516"/>
      <c r="L7" s="516"/>
      <c r="M7" s="516"/>
    </row>
    <row r="8" spans="2:13" ht="18.75" x14ac:dyDescent="0.3">
      <c r="B8" s="884">
        <v>2023</v>
      </c>
      <c r="C8" s="884"/>
      <c r="D8" s="884"/>
      <c r="E8" s="884"/>
      <c r="F8" s="884"/>
      <c r="G8" s="884"/>
      <c r="H8" s="884"/>
      <c r="I8" s="516"/>
      <c r="J8" s="516"/>
      <c r="K8" s="516"/>
      <c r="L8" s="516"/>
      <c r="M8" s="516"/>
    </row>
    <row r="9" spans="2:13" ht="18.75" x14ac:dyDescent="0.3">
      <c r="B9" s="877" t="s">
        <v>141</v>
      </c>
      <c r="C9" s="877"/>
      <c r="D9" s="877"/>
      <c r="E9" s="877"/>
      <c r="F9" s="877"/>
      <c r="G9" s="877"/>
      <c r="H9" s="877"/>
      <c r="I9"/>
      <c r="J9"/>
      <c r="K9" s="516"/>
      <c r="L9" s="516"/>
      <c r="M9" s="516"/>
    </row>
    <row r="10" spans="2:13" ht="15.75" x14ac:dyDescent="0.25">
      <c r="B10" s="517"/>
      <c r="C10" s="517"/>
      <c r="D10" s="517"/>
      <c r="E10" s="517"/>
      <c r="F10" s="517"/>
      <c r="G10" s="517"/>
      <c r="H10" s="517"/>
      <c r="I10"/>
      <c r="J10"/>
      <c r="K10" s="516"/>
      <c r="L10" s="516"/>
      <c r="M10" s="516"/>
    </row>
    <row r="11" spans="2:13" ht="60.75" thickBot="1" x14ac:dyDescent="0.3">
      <c r="B11" s="806" t="s">
        <v>52</v>
      </c>
      <c r="C11" s="330" t="s">
        <v>290</v>
      </c>
      <c r="D11" s="330" t="s">
        <v>54</v>
      </c>
      <c r="E11" s="330" t="s">
        <v>55</v>
      </c>
      <c r="F11" s="330" t="s">
        <v>110</v>
      </c>
      <c r="G11" s="330" t="s">
        <v>57</v>
      </c>
      <c r="H11" s="331" t="s">
        <v>473</v>
      </c>
      <c r="I11"/>
      <c r="J11"/>
      <c r="L11" s="515"/>
      <c r="M11" s="515"/>
    </row>
    <row r="12" spans="2:13" ht="15" x14ac:dyDescent="0.25">
      <c r="B12" s="806"/>
      <c r="C12" s="332">
        <v>1</v>
      </c>
      <c r="D12" s="332">
        <v>2</v>
      </c>
      <c r="E12" s="332">
        <v>3</v>
      </c>
      <c r="F12" s="332">
        <v>4</v>
      </c>
      <c r="G12" s="332">
        <v>5</v>
      </c>
      <c r="H12" s="333">
        <v>6</v>
      </c>
      <c r="I12"/>
      <c r="J12"/>
      <c r="L12" s="515"/>
      <c r="M12" s="515"/>
    </row>
    <row r="13" spans="2:13" ht="15" x14ac:dyDescent="0.25">
      <c r="B13" s="334" t="s">
        <v>474</v>
      </c>
      <c r="C13" s="335">
        <f>SUM(C14:C18)</f>
        <v>926499592128.43018</v>
      </c>
      <c r="D13" s="335">
        <f>SUM(D14:D18)</f>
        <v>107644860729.17996</v>
      </c>
      <c r="E13" s="335">
        <f>SUM(E14:E18)</f>
        <v>21280029667.850014</v>
      </c>
      <c r="F13" s="335">
        <f>SUM(F14:F18)</f>
        <v>21341584215.019962</v>
      </c>
      <c r="G13" s="335">
        <f>SUM(G14:G18)</f>
        <v>96261526504.910019</v>
      </c>
      <c r="H13" s="335">
        <f t="shared" ref="H13:H24" si="0">SUM(C13:G13)</f>
        <v>1173027593245.3901</v>
      </c>
      <c r="I13"/>
      <c r="J13"/>
      <c r="L13" s="515"/>
      <c r="M13" s="515"/>
    </row>
    <row r="14" spans="2:13" ht="15" x14ac:dyDescent="0.25">
      <c r="B14" s="336" t="s">
        <v>475</v>
      </c>
      <c r="C14" s="337">
        <v>156458766015.01987</v>
      </c>
      <c r="D14" s="337">
        <v>4557303987.6900034</v>
      </c>
      <c r="E14" s="337">
        <v>403680</v>
      </c>
      <c r="F14" s="337">
        <v>9738631041.4799614</v>
      </c>
      <c r="G14" s="338">
        <v>384812714.75999999</v>
      </c>
      <c r="H14" s="338">
        <f t="shared" si="0"/>
        <v>171139917438.94983</v>
      </c>
      <c r="I14"/>
      <c r="J14"/>
      <c r="L14" s="515"/>
      <c r="M14" s="515"/>
    </row>
    <row r="15" spans="2:13" ht="15" x14ac:dyDescent="0.25">
      <c r="B15" s="336" t="s">
        <v>322</v>
      </c>
      <c r="C15" s="337">
        <v>111128658079.41046</v>
      </c>
      <c r="D15" s="337">
        <v>18496160812.179993</v>
      </c>
      <c r="E15" s="337">
        <v>0</v>
      </c>
      <c r="F15" s="337">
        <v>1285999295.210001</v>
      </c>
      <c r="G15" s="337">
        <v>81909247301.100037</v>
      </c>
      <c r="H15" s="339">
        <f t="shared" si="0"/>
        <v>212820065487.90051</v>
      </c>
      <c r="I15"/>
      <c r="J15"/>
      <c r="L15" s="515"/>
      <c r="M15" s="515"/>
    </row>
    <row r="16" spans="2:13" ht="30" x14ac:dyDescent="0.25">
      <c r="B16" s="336" t="s">
        <v>332</v>
      </c>
      <c r="C16" s="337">
        <v>5360429674.7399931</v>
      </c>
      <c r="D16" s="337">
        <v>612817329.88999987</v>
      </c>
      <c r="E16" s="337">
        <v>0</v>
      </c>
      <c r="F16" s="337">
        <v>7712643414.9299917</v>
      </c>
      <c r="G16" s="337">
        <v>6544013185.1999998</v>
      </c>
      <c r="H16" s="339">
        <f t="shared" si="0"/>
        <v>20229903604.759987</v>
      </c>
      <c r="I16"/>
      <c r="J16"/>
      <c r="L16" s="515"/>
      <c r="M16" s="515"/>
    </row>
    <row r="17" spans="2:13" ht="15" x14ac:dyDescent="0.25">
      <c r="B17" s="336" t="s">
        <v>336</v>
      </c>
      <c r="C17" s="337">
        <v>412464421839.69977</v>
      </c>
      <c r="D17" s="337">
        <v>83978578599.419968</v>
      </c>
      <c r="E17" s="337">
        <v>21279625987.850014</v>
      </c>
      <c r="F17" s="337">
        <v>2574923904.1000085</v>
      </c>
      <c r="G17" s="337">
        <v>6649447957.9999895</v>
      </c>
      <c r="H17" s="337">
        <f t="shared" si="0"/>
        <v>526946998289.06982</v>
      </c>
      <c r="I17"/>
      <c r="J17"/>
      <c r="L17" s="515"/>
      <c r="M17" s="515"/>
    </row>
    <row r="18" spans="2:13" ht="15" x14ac:dyDescent="0.25">
      <c r="B18" s="336" t="s">
        <v>343</v>
      </c>
      <c r="C18" s="337">
        <v>241087316519.56003</v>
      </c>
      <c r="D18" s="337">
        <v>0</v>
      </c>
      <c r="E18" s="337">
        <v>0</v>
      </c>
      <c r="F18" s="337">
        <v>29386559.300000008</v>
      </c>
      <c r="G18" s="337">
        <v>774005345.85000002</v>
      </c>
      <c r="H18" s="340">
        <f t="shared" si="0"/>
        <v>241890708424.71002</v>
      </c>
      <c r="I18"/>
      <c r="J18"/>
      <c r="L18" s="515"/>
      <c r="M18" s="515"/>
    </row>
    <row r="19" spans="2:13" ht="15" x14ac:dyDescent="0.25">
      <c r="B19" s="334" t="s">
        <v>169</v>
      </c>
      <c r="C19" s="335">
        <f>SUM(C20:C23)</f>
        <v>142356561832.68982</v>
      </c>
      <c r="D19" s="335">
        <f>SUM(D20:D23)</f>
        <v>15350670868.280008</v>
      </c>
      <c r="E19" s="335">
        <f>SUM(E20:E23)</f>
        <v>109807625.81999998</v>
      </c>
      <c r="F19" s="335">
        <f t="shared" ref="F19:G19" si="1">SUM(F20:F23)</f>
        <v>10780895980.600004</v>
      </c>
      <c r="G19" s="335">
        <f t="shared" si="1"/>
        <v>31290973480.87001</v>
      </c>
      <c r="H19" s="335">
        <f t="shared" si="0"/>
        <v>199888909788.25983</v>
      </c>
      <c r="I19"/>
      <c r="J19"/>
    </row>
    <row r="20" spans="2:13" ht="15" x14ac:dyDescent="0.25">
      <c r="B20" s="342" t="s">
        <v>475</v>
      </c>
      <c r="C20" s="343">
        <v>20196599726.810005</v>
      </c>
      <c r="D20" s="343">
        <v>432492661.89999992</v>
      </c>
      <c r="E20" s="343">
        <v>0</v>
      </c>
      <c r="F20" s="343">
        <v>991065606.96999919</v>
      </c>
      <c r="G20" s="343">
        <v>0</v>
      </c>
      <c r="H20" s="337">
        <f t="shared" si="0"/>
        <v>21620157995.680004</v>
      </c>
      <c r="I20"/>
      <c r="J20"/>
    </row>
    <row r="21" spans="2:13" ht="15" x14ac:dyDescent="0.25">
      <c r="B21" s="342" t="s">
        <v>322</v>
      </c>
      <c r="C21" s="343">
        <v>76507032512.700043</v>
      </c>
      <c r="D21" s="343">
        <v>9151093923.7000065</v>
      </c>
      <c r="E21" s="343">
        <v>0</v>
      </c>
      <c r="F21" s="343">
        <v>5193986354.4100018</v>
      </c>
      <c r="G21" s="343">
        <v>11624278902.050009</v>
      </c>
      <c r="H21" s="337">
        <f t="shared" si="0"/>
        <v>102476391692.86006</v>
      </c>
      <c r="I21"/>
      <c r="J21"/>
    </row>
    <row r="22" spans="2:13" ht="30" x14ac:dyDescent="0.25">
      <c r="B22" s="518" t="s">
        <v>332</v>
      </c>
      <c r="C22" s="349">
        <v>2658077257.0500011</v>
      </c>
      <c r="D22" s="349">
        <v>60959073.199999988</v>
      </c>
      <c r="E22" s="349">
        <v>0</v>
      </c>
      <c r="F22" s="349">
        <v>1768423892.6399989</v>
      </c>
      <c r="G22" s="349">
        <v>6705394828.6100016</v>
      </c>
      <c r="H22" s="337">
        <f t="shared" si="0"/>
        <v>11192855051.5</v>
      </c>
      <c r="I22"/>
      <c r="J22"/>
    </row>
    <row r="23" spans="2:13" ht="15" x14ac:dyDescent="0.25">
      <c r="B23" s="518" t="s">
        <v>336</v>
      </c>
      <c r="C23" s="349">
        <v>42994852336.129761</v>
      </c>
      <c r="D23" s="349">
        <v>5706125209.4800014</v>
      </c>
      <c r="E23" s="349">
        <v>109807625.81999998</v>
      </c>
      <c r="F23" s="349">
        <v>2827420126.5800033</v>
      </c>
      <c r="G23" s="349">
        <v>12961299750.210001</v>
      </c>
      <c r="H23" s="337">
        <f t="shared" si="0"/>
        <v>64599505048.219765</v>
      </c>
      <c r="I23"/>
      <c r="J23"/>
    </row>
    <row r="24" spans="2:13" ht="15" x14ac:dyDescent="0.25">
      <c r="B24" s="519" t="s">
        <v>58</v>
      </c>
      <c r="C24" s="520">
        <f>C13+C19</f>
        <v>1068856153961.12</v>
      </c>
      <c r="D24" s="520">
        <f>D13+D19</f>
        <v>122995531597.45998</v>
      </c>
      <c r="E24" s="520">
        <f>E13+E19</f>
        <v>21389837293.670013</v>
      </c>
      <c r="F24" s="520">
        <f>F13+F19</f>
        <v>32122480195.619965</v>
      </c>
      <c r="G24" s="520">
        <f>G19+G13</f>
        <v>127552499985.78003</v>
      </c>
      <c r="H24" s="520">
        <f t="shared" si="0"/>
        <v>1372916503033.6499</v>
      </c>
      <c r="I24"/>
      <c r="J24"/>
    </row>
    <row r="25" spans="2:13" ht="19.5" customHeight="1" x14ac:dyDescent="0.25">
      <c r="B25" s="878" t="s">
        <v>476</v>
      </c>
      <c r="C25" s="878"/>
      <c r="D25" s="878"/>
      <c r="E25" s="878"/>
      <c r="F25" s="878"/>
      <c r="G25" s="878"/>
      <c r="H25" s="879"/>
      <c r="I25"/>
      <c r="J25"/>
    </row>
    <row r="26" spans="2:13" ht="15" x14ac:dyDescent="0.25">
      <c r="B26"/>
      <c r="C26"/>
      <c r="D26"/>
      <c r="E26"/>
      <c r="F26"/>
      <c r="G26"/>
      <c r="H26"/>
      <c r="I26"/>
      <c r="J26"/>
    </row>
    <row r="27" spans="2:13" ht="15" x14ac:dyDescent="0.25">
      <c r="C27"/>
      <c r="D27"/>
      <c r="E27"/>
      <c r="F27"/>
      <c r="G27"/>
      <c r="I27"/>
      <c r="J27"/>
    </row>
    <row r="28" spans="2:13" ht="15" x14ac:dyDescent="0.25">
      <c r="C28"/>
      <c r="D28"/>
      <c r="E28"/>
      <c r="F28"/>
      <c r="G28"/>
      <c r="I28"/>
      <c r="J28"/>
    </row>
    <row r="29" spans="2:13" ht="15" x14ac:dyDescent="0.25">
      <c r="C29"/>
      <c r="D29"/>
      <c r="E29"/>
      <c r="F29"/>
      <c r="G29"/>
      <c r="I29"/>
      <c r="J29"/>
    </row>
    <row r="30" spans="2:13" ht="15" x14ac:dyDescent="0.25">
      <c r="C30"/>
      <c r="D30"/>
      <c r="E30"/>
      <c r="F30"/>
      <c r="G30"/>
      <c r="I30"/>
      <c r="J30"/>
    </row>
    <row r="31" spans="2:13" x14ac:dyDescent="0.2">
      <c r="H31" s="521"/>
    </row>
    <row r="34" spans="2:8" ht="15" x14ac:dyDescent="0.25">
      <c r="B34" s="515"/>
      <c r="C34" s="515"/>
      <c r="D34" s="522"/>
      <c r="E34" s="515"/>
      <c r="F34" s="515"/>
      <c r="G34" s="515"/>
      <c r="H34" s="515"/>
    </row>
    <row r="39" spans="2:8" ht="15" x14ac:dyDescent="0.25">
      <c r="E39" s="522"/>
    </row>
  </sheetData>
  <mergeCells count="9">
    <mergeCell ref="B9:H9"/>
    <mergeCell ref="B11:B12"/>
    <mergeCell ref="B25:H25"/>
    <mergeCell ref="B2:H2"/>
    <mergeCell ref="B3:H3"/>
    <mergeCell ref="B4:H4"/>
    <mergeCell ref="B6:H6"/>
    <mergeCell ref="B7:H7"/>
    <mergeCell ref="B8:H8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963C4-999F-4CBA-BD6E-6239E8B3E0E1}">
  <dimension ref="A1:H27"/>
  <sheetViews>
    <sheetView showGridLines="0" workbookViewId="0">
      <selection activeCell="J11" sqref="J11"/>
    </sheetView>
  </sheetViews>
  <sheetFormatPr defaultColWidth="11.42578125" defaultRowHeight="15" x14ac:dyDescent="0.25"/>
  <cols>
    <col min="2" max="2" width="45" customWidth="1"/>
    <col min="3" max="3" width="20.28515625" customWidth="1"/>
    <col min="4" max="4" width="22.140625" customWidth="1"/>
    <col min="5" max="5" width="17.28515625" customWidth="1"/>
    <col min="6" max="6" width="17.7109375" customWidth="1"/>
    <col min="7" max="7" width="21.5703125" customWidth="1"/>
    <col min="8" max="8" width="20.140625" customWidth="1"/>
    <col min="9" max="9" width="18.5703125" customWidth="1"/>
  </cols>
  <sheetData>
    <row r="1" spans="2:8" x14ac:dyDescent="0.25">
      <c r="B1" s="191"/>
      <c r="C1" s="191"/>
      <c r="D1" s="191"/>
      <c r="E1" s="191"/>
      <c r="F1" s="191"/>
      <c r="G1" s="191"/>
      <c r="H1" s="191"/>
    </row>
    <row r="2" spans="2:8" ht="27.75" x14ac:dyDescent="0.25">
      <c r="B2" s="880" t="s">
        <v>49</v>
      </c>
      <c r="C2" s="881"/>
      <c r="D2" s="881"/>
      <c r="E2" s="881"/>
      <c r="F2" s="881"/>
      <c r="G2" s="881"/>
      <c r="H2" s="881"/>
    </row>
    <row r="3" spans="2:8" ht="20.25" x14ac:dyDescent="0.25">
      <c r="B3" s="882" t="s">
        <v>50</v>
      </c>
      <c r="C3" s="883"/>
      <c r="D3" s="883"/>
      <c r="E3" s="883"/>
      <c r="F3" s="883"/>
      <c r="G3" s="883"/>
      <c r="H3" s="883"/>
    </row>
    <row r="4" spans="2:8" ht="15.75" customHeight="1" x14ac:dyDescent="0.25">
      <c r="B4" s="759" t="s">
        <v>51</v>
      </c>
      <c r="C4" s="740"/>
      <c r="D4" s="740"/>
      <c r="E4" s="740"/>
      <c r="F4" s="740"/>
      <c r="G4" s="740"/>
      <c r="H4" s="740"/>
    </row>
    <row r="5" spans="2:8" x14ac:dyDescent="0.25">
      <c r="B5" s="515"/>
      <c r="C5" s="515"/>
      <c r="D5" s="515"/>
      <c r="E5" s="515"/>
      <c r="F5" s="515"/>
      <c r="G5" s="515"/>
      <c r="H5" s="515"/>
    </row>
    <row r="6" spans="2:8" ht="18.75" x14ac:dyDescent="0.3">
      <c r="B6" s="884" t="s">
        <v>3034</v>
      </c>
      <c r="C6" s="884"/>
      <c r="D6" s="884"/>
      <c r="E6" s="884"/>
      <c r="F6" s="884"/>
      <c r="G6" s="884"/>
      <c r="H6" s="884"/>
    </row>
    <row r="7" spans="2:8" ht="18.75" x14ac:dyDescent="0.3">
      <c r="B7" s="884" t="s">
        <v>477</v>
      </c>
      <c r="C7" s="884"/>
      <c r="D7" s="884"/>
      <c r="E7" s="884"/>
      <c r="F7" s="884"/>
      <c r="G7" s="884"/>
      <c r="H7" s="884"/>
    </row>
    <row r="8" spans="2:8" ht="18.75" x14ac:dyDescent="0.3">
      <c r="B8" s="884">
        <v>2023</v>
      </c>
      <c r="C8" s="884"/>
      <c r="D8" s="884"/>
      <c r="E8" s="884"/>
      <c r="F8" s="884"/>
      <c r="G8" s="884"/>
      <c r="H8" s="884"/>
    </row>
    <row r="9" spans="2:8" ht="18.75" x14ac:dyDescent="0.3">
      <c r="B9" s="877" t="s">
        <v>141</v>
      </c>
      <c r="C9" s="877"/>
      <c r="D9" s="877"/>
      <c r="E9" s="877"/>
      <c r="F9" s="877"/>
      <c r="G9" s="877"/>
      <c r="H9" s="877"/>
    </row>
    <row r="10" spans="2:8" ht="15.75" x14ac:dyDescent="0.25">
      <c r="B10" s="517"/>
      <c r="C10" s="517"/>
      <c r="D10" s="517"/>
      <c r="E10" s="517"/>
      <c r="F10" s="517"/>
      <c r="G10" s="517"/>
      <c r="H10" s="517"/>
    </row>
    <row r="11" spans="2:8" ht="60.75" thickBot="1" x14ac:dyDescent="0.3">
      <c r="B11" s="806" t="s">
        <v>52</v>
      </c>
      <c r="C11" s="330" t="s">
        <v>290</v>
      </c>
      <c r="D11" s="330" t="s">
        <v>54</v>
      </c>
      <c r="E11" s="330" t="s">
        <v>55</v>
      </c>
      <c r="F11" s="330" t="s">
        <v>110</v>
      </c>
      <c r="G11" s="330" t="s">
        <v>57</v>
      </c>
      <c r="H11" s="331" t="s">
        <v>473</v>
      </c>
    </row>
    <row r="12" spans="2:8" x14ac:dyDescent="0.25">
      <c r="B12" s="806"/>
      <c r="C12" s="332">
        <v>1</v>
      </c>
      <c r="D12" s="332">
        <v>2</v>
      </c>
      <c r="E12" s="332">
        <v>3</v>
      </c>
      <c r="F12" s="332">
        <v>4</v>
      </c>
      <c r="G12" s="332">
        <v>5</v>
      </c>
      <c r="H12" s="333">
        <v>6</v>
      </c>
    </row>
    <row r="13" spans="2:8" x14ac:dyDescent="0.25">
      <c r="B13" s="334" t="s">
        <v>474</v>
      </c>
      <c r="C13" s="335">
        <f>SUM(C14:C18)</f>
        <v>926499592128.42944</v>
      </c>
      <c r="D13" s="335">
        <f>SUM(D14:D18)</f>
        <v>107644860729.17998</v>
      </c>
      <c r="E13" s="335">
        <f>SUM(E14:E18)</f>
        <v>21280029667.850002</v>
      </c>
      <c r="F13" s="335">
        <f>SUM(F14:F18)</f>
        <v>21340665818.519978</v>
      </c>
      <c r="G13" s="335">
        <f>SUM(G14:G18)</f>
        <v>96261526504.91008</v>
      </c>
      <c r="H13" s="335">
        <f t="shared" ref="H13:H26" si="0">SUM(C13:G13)</f>
        <v>1173026674848.8894</v>
      </c>
    </row>
    <row r="14" spans="2:8" ht="30" x14ac:dyDescent="0.25">
      <c r="B14" s="336" t="s">
        <v>478</v>
      </c>
      <c r="C14" s="337">
        <v>304547813131.83911</v>
      </c>
      <c r="D14" s="337">
        <v>86569688420.609985</v>
      </c>
      <c r="E14" s="337">
        <v>1813941125.2599998</v>
      </c>
      <c r="F14" s="337">
        <v>12345341775.10998</v>
      </c>
      <c r="G14" s="338">
        <v>18748581978.020012</v>
      </c>
      <c r="H14" s="338">
        <f t="shared" si="0"/>
        <v>424025366430.83911</v>
      </c>
    </row>
    <row r="15" spans="2:8" x14ac:dyDescent="0.25">
      <c r="B15" s="336" t="s">
        <v>479</v>
      </c>
      <c r="C15" s="337">
        <v>77649838351.779922</v>
      </c>
      <c r="D15" s="337">
        <v>12896477137.770008</v>
      </c>
      <c r="E15" s="337">
        <v>642274278.82999969</v>
      </c>
      <c r="F15" s="337">
        <v>5385683013.0399857</v>
      </c>
      <c r="G15" s="337">
        <v>70057890920.520065</v>
      </c>
      <c r="H15" s="339">
        <f t="shared" si="0"/>
        <v>166632163701.94</v>
      </c>
    </row>
    <row r="16" spans="2:8" x14ac:dyDescent="0.25">
      <c r="B16" s="336" t="s">
        <v>480</v>
      </c>
      <c r="C16" s="337">
        <v>45480296884.619919</v>
      </c>
      <c r="D16" s="337">
        <v>6951509228.0799971</v>
      </c>
      <c r="E16" s="337">
        <v>119794772.52</v>
      </c>
      <c r="F16" s="337">
        <v>2102017255.9100058</v>
      </c>
      <c r="G16" s="337">
        <v>5819527093.6300001</v>
      </c>
      <c r="H16" s="339">
        <f t="shared" si="0"/>
        <v>60473145234.759911</v>
      </c>
    </row>
    <row r="17" spans="1:8" x14ac:dyDescent="0.25">
      <c r="B17" s="336" t="s">
        <v>481</v>
      </c>
      <c r="C17" s="337">
        <v>285479755404.56036</v>
      </c>
      <c r="D17" s="337">
        <v>1227184520.2900002</v>
      </c>
      <c r="E17" s="337">
        <v>18704019491.240002</v>
      </c>
      <c r="F17" s="337">
        <v>1478280809.2200043</v>
      </c>
      <c r="G17" s="337">
        <v>861586366.88999999</v>
      </c>
      <c r="H17" s="337">
        <f t="shared" si="0"/>
        <v>307750826592.20038</v>
      </c>
    </row>
    <row r="18" spans="1:8" x14ac:dyDescent="0.25">
      <c r="B18" s="336" t="s">
        <v>482</v>
      </c>
      <c r="C18" s="337">
        <v>213341888355.63007</v>
      </c>
      <c r="D18" s="337">
        <v>1422.43</v>
      </c>
      <c r="E18" s="337"/>
      <c r="F18" s="337">
        <v>29342965.24000001</v>
      </c>
      <c r="G18" s="337">
        <v>773940145.85000002</v>
      </c>
      <c r="H18" s="340">
        <f t="shared" si="0"/>
        <v>214145172889.15005</v>
      </c>
    </row>
    <row r="19" spans="1:8" x14ac:dyDescent="0.25">
      <c r="B19" s="334" t="s">
        <v>169</v>
      </c>
      <c r="C19" s="335">
        <f>SUM(C20:C25)</f>
        <v>142356561832.69006</v>
      </c>
      <c r="D19" s="335">
        <f>SUM(D20:D25)</f>
        <v>15350670868.280003</v>
      </c>
      <c r="E19" s="335">
        <f>SUM(E20:E25)</f>
        <v>109807625.81999998</v>
      </c>
      <c r="F19" s="335">
        <f>SUM(F20:F25)</f>
        <v>10781814377.099987</v>
      </c>
      <c r="G19" s="335">
        <f>SUM(G20:G25)</f>
        <v>31290973480.87001</v>
      </c>
      <c r="H19" s="335">
        <f t="shared" si="0"/>
        <v>199889828184.76007</v>
      </c>
    </row>
    <row r="20" spans="1:8" ht="30" x14ac:dyDescent="0.25">
      <c r="B20" s="342" t="s">
        <v>478</v>
      </c>
      <c r="C20" s="343">
        <v>1020768307.7</v>
      </c>
      <c r="D20" s="343">
        <v>30671460.219999999</v>
      </c>
      <c r="E20" s="343"/>
      <c r="F20" s="343">
        <v>256813966.32999989</v>
      </c>
      <c r="G20" s="343">
        <v>13490378.75</v>
      </c>
      <c r="H20" s="337">
        <f t="shared" si="0"/>
        <v>1321744113</v>
      </c>
    </row>
    <row r="21" spans="1:8" x14ac:dyDescent="0.25">
      <c r="B21" s="342" t="s">
        <v>479</v>
      </c>
      <c r="C21" s="343">
        <v>2744949679.4200044</v>
      </c>
      <c r="D21" s="343">
        <v>313439812.29999989</v>
      </c>
      <c r="E21" s="343"/>
      <c r="F21" s="343">
        <v>1228233111.0800014</v>
      </c>
      <c r="G21" s="343">
        <v>46284244.390000001</v>
      </c>
      <c r="H21" s="337">
        <f t="shared" si="0"/>
        <v>4332906847.1900053</v>
      </c>
    </row>
    <row r="22" spans="1:8" x14ac:dyDescent="0.25">
      <c r="B22" s="342" t="s">
        <v>480</v>
      </c>
      <c r="C22" s="343">
        <v>3376122406.9899974</v>
      </c>
      <c r="D22" s="343">
        <v>7424895.2699999996</v>
      </c>
      <c r="E22" s="343"/>
      <c r="F22" s="343">
        <v>936040136.6099999</v>
      </c>
      <c r="G22" s="343">
        <v>18527425.100000001</v>
      </c>
      <c r="H22" s="337">
        <f t="shared" si="0"/>
        <v>4338114863.9699974</v>
      </c>
    </row>
    <row r="23" spans="1:8" x14ac:dyDescent="0.25">
      <c r="B23" s="342" t="s">
        <v>483</v>
      </c>
      <c r="C23" s="343">
        <v>33433244970.82003</v>
      </c>
      <c r="D23" s="343">
        <v>696933756.86000001</v>
      </c>
      <c r="E23" s="343">
        <v>0</v>
      </c>
      <c r="F23" s="343">
        <v>41870897.5</v>
      </c>
      <c r="G23" s="343">
        <v>40000000</v>
      </c>
      <c r="H23" s="337">
        <f t="shared" si="0"/>
        <v>34212049625.180031</v>
      </c>
    </row>
    <row r="24" spans="1:8" ht="30" x14ac:dyDescent="0.25">
      <c r="B24" s="342" t="s">
        <v>484</v>
      </c>
      <c r="C24" s="343">
        <v>29759896743.139977</v>
      </c>
      <c r="D24" s="343">
        <v>4968837103.6000013</v>
      </c>
      <c r="E24" s="343">
        <v>95998739.659999982</v>
      </c>
      <c r="F24" s="343">
        <v>1284119306.8699992</v>
      </c>
      <c r="G24" s="343">
        <v>2237776314.2999992</v>
      </c>
      <c r="H24" s="337">
        <f t="shared" si="0"/>
        <v>38346628207.569977</v>
      </c>
    </row>
    <row r="25" spans="1:8" x14ac:dyDescent="0.25">
      <c r="B25" s="342" t="s">
        <v>485</v>
      </c>
      <c r="C25" s="343">
        <v>72021579724.620056</v>
      </c>
      <c r="D25" s="343">
        <v>9333363840.0300026</v>
      </c>
      <c r="E25" s="343">
        <v>13808886.16</v>
      </c>
      <c r="F25" s="343">
        <v>7034736958.7099857</v>
      </c>
      <c r="G25" s="343">
        <v>28934895118.330009</v>
      </c>
      <c r="H25" s="337">
        <f t="shared" si="0"/>
        <v>117338384527.85007</v>
      </c>
    </row>
    <row r="26" spans="1:8" x14ac:dyDescent="0.25">
      <c r="B26" s="519" t="s">
        <v>58</v>
      </c>
      <c r="C26" s="520">
        <f>C13+C19</f>
        <v>1068856153961.1195</v>
      </c>
      <c r="D26" s="520">
        <f>D13+D19</f>
        <v>122995531597.45998</v>
      </c>
      <c r="E26" s="520">
        <f>E13+E19</f>
        <v>21389837293.670002</v>
      </c>
      <c r="F26" s="520">
        <f>F13+F19</f>
        <v>32122480195.619965</v>
      </c>
      <c r="G26" s="520">
        <f>G19+G13</f>
        <v>127552499985.78009</v>
      </c>
      <c r="H26" s="520">
        <f t="shared" si="0"/>
        <v>1372916503033.6494</v>
      </c>
    </row>
    <row r="27" spans="1:8" ht="19.5" customHeight="1" x14ac:dyDescent="0.25">
      <c r="A27" s="191"/>
      <c r="B27" s="878" t="s">
        <v>476</v>
      </c>
      <c r="C27" s="878"/>
      <c r="D27" s="878"/>
      <c r="E27" s="878"/>
      <c r="F27" s="878"/>
      <c r="G27" s="878"/>
      <c r="H27" s="879"/>
    </row>
  </sheetData>
  <mergeCells count="9">
    <mergeCell ref="B9:H9"/>
    <mergeCell ref="B11:B12"/>
    <mergeCell ref="B27:H27"/>
    <mergeCell ref="B2:H2"/>
    <mergeCell ref="B3:H3"/>
    <mergeCell ref="B4:H4"/>
    <mergeCell ref="B6:H6"/>
    <mergeCell ref="B7:H7"/>
    <mergeCell ref="B8:H8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A4FA6-8D1F-44CE-9CD5-46AA79D7592E}">
  <dimension ref="A1:H31"/>
  <sheetViews>
    <sheetView showGridLines="0" workbookViewId="0">
      <selection activeCell="J11" sqref="J11"/>
    </sheetView>
  </sheetViews>
  <sheetFormatPr defaultColWidth="11.42578125" defaultRowHeight="15" x14ac:dyDescent="0.25"/>
  <cols>
    <col min="2" max="2" width="45" customWidth="1"/>
    <col min="3" max="3" width="20.28515625" customWidth="1"/>
    <col min="4" max="4" width="22.140625" customWidth="1"/>
    <col min="5" max="5" width="17.28515625" customWidth="1"/>
    <col min="6" max="6" width="17.7109375" customWidth="1"/>
    <col min="7" max="7" width="21.5703125" customWidth="1"/>
    <col min="8" max="8" width="20.140625" customWidth="1"/>
    <col min="9" max="9" width="18.5703125" customWidth="1"/>
  </cols>
  <sheetData>
    <row r="1" spans="2:8" x14ac:dyDescent="0.25">
      <c r="B1" s="191"/>
      <c r="C1" s="191"/>
      <c r="D1" s="191"/>
      <c r="E1" s="191"/>
      <c r="F1" s="191"/>
      <c r="G1" s="191"/>
      <c r="H1" s="191"/>
    </row>
    <row r="2" spans="2:8" ht="27.75" x14ac:dyDescent="0.25">
      <c r="B2" s="880" t="s">
        <v>49</v>
      </c>
      <c r="C2" s="881"/>
      <c r="D2" s="881"/>
      <c r="E2" s="881"/>
      <c r="F2" s="881"/>
      <c r="G2" s="881"/>
      <c r="H2" s="881"/>
    </row>
    <row r="3" spans="2:8" ht="20.25" x14ac:dyDescent="0.25">
      <c r="B3" s="882" t="s">
        <v>50</v>
      </c>
      <c r="C3" s="883"/>
      <c r="D3" s="883"/>
      <c r="E3" s="883"/>
      <c r="F3" s="883"/>
      <c r="G3" s="883"/>
      <c r="H3" s="883"/>
    </row>
    <row r="4" spans="2:8" ht="15.75" customHeight="1" x14ac:dyDescent="0.25">
      <c r="B4" s="759" t="s">
        <v>51</v>
      </c>
      <c r="C4" s="740"/>
      <c r="D4" s="740"/>
      <c r="E4" s="740"/>
      <c r="F4" s="740"/>
      <c r="G4" s="740"/>
      <c r="H4" s="740"/>
    </row>
    <row r="5" spans="2:8" x14ac:dyDescent="0.25">
      <c r="B5" s="515"/>
      <c r="C5" s="515"/>
      <c r="D5" s="515"/>
      <c r="E5" s="515"/>
      <c r="F5" s="515"/>
      <c r="G5" s="515"/>
      <c r="H5" s="515"/>
    </row>
    <row r="6" spans="2:8" ht="18.75" x14ac:dyDescent="0.3">
      <c r="B6" s="884" t="s">
        <v>3035</v>
      </c>
      <c r="C6" s="884"/>
      <c r="D6" s="884"/>
      <c r="E6" s="884"/>
      <c r="F6" s="884"/>
      <c r="G6" s="884"/>
      <c r="H6" s="884"/>
    </row>
    <row r="7" spans="2:8" ht="18.75" x14ac:dyDescent="0.3">
      <c r="B7" s="884" t="s">
        <v>486</v>
      </c>
      <c r="C7" s="884"/>
      <c r="D7" s="884"/>
      <c r="E7" s="884"/>
      <c r="F7" s="884"/>
      <c r="G7" s="884"/>
      <c r="H7" s="884"/>
    </row>
    <row r="8" spans="2:8" ht="18.75" x14ac:dyDescent="0.3">
      <c r="B8" s="884">
        <v>2023</v>
      </c>
      <c r="C8" s="884"/>
      <c r="D8" s="884"/>
      <c r="E8" s="884"/>
      <c r="F8" s="884"/>
      <c r="G8" s="884"/>
      <c r="H8" s="884"/>
    </row>
    <row r="9" spans="2:8" ht="18.75" x14ac:dyDescent="0.3">
      <c r="B9" s="877" t="s">
        <v>141</v>
      </c>
      <c r="C9" s="877"/>
      <c r="D9" s="877"/>
      <c r="E9" s="877"/>
      <c r="F9" s="877"/>
      <c r="G9" s="877"/>
      <c r="H9" s="877"/>
    </row>
    <row r="10" spans="2:8" ht="15.75" x14ac:dyDescent="0.25">
      <c r="B10" s="517"/>
      <c r="C10" s="517"/>
      <c r="D10" s="517"/>
      <c r="E10" s="517"/>
      <c r="F10" s="517"/>
      <c r="G10" s="517"/>
      <c r="H10" s="517"/>
    </row>
    <row r="11" spans="2:8" ht="60.75" thickBot="1" x14ac:dyDescent="0.3">
      <c r="B11" s="806" t="s">
        <v>52</v>
      </c>
      <c r="C11" s="330" t="s">
        <v>290</v>
      </c>
      <c r="D11" s="330" t="s">
        <v>54</v>
      </c>
      <c r="E11" s="330" t="s">
        <v>55</v>
      </c>
      <c r="F11" s="330" t="s">
        <v>110</v>
      </c>
      <c r="G11" s="330" t="s">
        <v>57</v>
      </c>
      <c r="H11" s="331" t="s">
        <v>473</v>
      </c>
    </row>
    <row r="12" spans="2:8" x14ac:dyDescent="0.25">
      <c r="B12" s="806"/>
      <c r="C12" s="332">
        <v>1</v>
      </c>
      <c r="D12" s="332">
        <v>2</v>
      </c>
      <c r="E12" s="332">
        <v>3</v>
      </c>
      <c r="F12" s="332">
        <v>4</v>
      </c>
      <c r="G12" s="332">
        <v>5</v>
      </c>
      <c r="H12" s="333">
        <v>6</v>
      </c>
    </row>
    <row r="13" spans="2:8" x14ac:dyDescent="0.25">
      <c r="B13" s="334" t="s">
        <v>474</v>
      </c>
      <c r="C13" s="335">
        <f>SUM(C14:C21)</f>
        <v>926499592128.42773</v>
      </c>
      <c r="D13" s="335">
        <f t="shared" ref="D13:G13" si="0">SUM(D14:D21)</f>
        <v>107644860729.18033</v>
      </c>
      <c r="E13" s="335">
        <f t="shared" si="0"/>
        <v>21280029667.850014</v>
      </c>
      <c r="F13" s="335">
        <f t="shared" si="0"/>
        <v>21340665818.519993</v>
      </c>
      <c r="G13" s="335">
        <f t="shared" si="0"/>
        <v>96261526504.910141</v>
      </c>
      <c r="H13" s="335">
        <f t="shared" ref="H13:H30" si="1">SUM(C13:G13)</f>
        <v>1173026674848.8882</v>
      </c>
    </row>
    <row r="14" spans="2:8" x14ac:dyDescent="0.25">
      <c r="B14" s="336" t="s">
        <v>487</v>
      </c>
      <c r="C14" s="337">
        <v>693720410043.96765</v>
      </c>
      <c r="D14" s="337">
        <v>93955831359.210312</v>
      </c>
      <c r="E14" s="337">
        <v>19377024631.600014</v>
      </c>
      <c r="F14" s="337">
        <v>434466359.72999984</v>
      </c>
      <c r="G14" s="338">
        <v>24484790031.130016</v>
      </c>
      <c r="H14" s="338">
        <f t="shared" si="1"/>
        <v>831972522425.63794</v>
      </c>
    </row>
    <row r="15" spans="2:8" ht="15" customHeight="1" x14ac:dyDescent="0.25">
      <c r="B15" s="336" t="s">
        <v>488</v>
      </c>
      <c r="C15" s="337">
        <v>65418929971.250038</v>
      </c>
      <c r="D15" s="337">
        <v>484493970.69999993</v>
      </c>
      <c r="E15" s="337">
        <v>0</v>
      </c>
      <c r="F15" s="337">
        <v>13813457036.97999</v>
      </c>
      <c r="G15" s="337">
        <v>0</v>
      </c>
      <c r="H15" s="337">
        <f t="shared" si="1"/>
        <v>79716880978.930023</v>
      </c>
    </row>
    <row r="16" spans="2:8" x14ac:dyDescent="0.25">
      <c r="B16" s="336" t="s">
        <v>489</v>
      </c>
      <c r="C16" s="337">
        <v>0</v>
      </c>
      <c r="D16" s="337">
        <v>13148867595.820019</v>
      </c>
      <c r="E16" s="337">
        <v>1903005036.2500007</v>
      </c>
      <c r="F16" s="337">
        <v>6763899997.5700035</v>
      </c>
      <c r="G16" s="337">
        <v>59890026277.460121</v>
      </c>
      <c r="H16" s="337">
        <f t="shared" si="1"/>
        <v>81705798907.100143</v>
      </c>
    </row>
    <row r="17" spans="1:8" x14ac:dyDescent="0.25">
      <c r="B17" s="336" t="s">
        <v>490</v>
      </c>
      <c r="C17" s="337">
        <v>0</v>
      </c>
      <c r="D17" s="337">
        <v>0</v>
      </c>
      <c r="E17" s="337">
        <v>0</v>
      </c>
      <c r="F17" s="337">
        <v>188434895.87999994</v>
      </c>
      <c r="G17" s="337">
        <v>0</v>
      </c>
      <c r="H17" s="337">
        <f t="shared" si="1"/>
        <v>188434895.87999994</v>
      </c>
    </row>
    <row r="18" spans="1:8" x14ac:dyDescent="0.25">
      <c r="B18" s="336" t="s">
        <v>491</v>
      </c>
      <c r="C18" s="337">
        <v>81635906903.060013</v>
      </c>
      <c r="D18" s="337">
        <v>54465613.089999996</v>
      </c>
      <c r="E18" s="337">
        <v>0</v>
      </c>
      <c r="F18" s="337">
        <v>130437080.29000011</v>
      </c>
      <c r="G18" s="337">
        <v>580142060.65999997</v>
      </c>
      <c r="H18" s="337">
        <f t="shared" si="1"/>
        <v>82400951657.100006</v>
      </c>
    </row>
    <row r="19" spans="1:8" x14ac:dyDescent="0.25">
      <c r="B19" s="336" t="s">
        <v>492</v>
      </c>
      <c r="C19" s="337">
        <v>85402346940.87999</v>
      </c>
      <c r="D19" s="337">
        <v>0</v>
      </c>
      <c r="E19" s="337">
        <v>0</v>
      </c>
      <c r="F19" s="337">
        <v>0</v>
      </c>
      <c r="G19" s="337">
        <v>11306568135.66</v>
      </c>
      <c r="H19" s="337">
        <f t="shared" si="1"/>
        <v>96708915076.539993</v>
      </c>
    </row>
    <row r="20" spans="1:8" x14ac:dyDescent="0.25">
      <c r="B20" s="336" t="s">
        <v>493</v>
      </c>
      <c r="C20" s="337">
        <v>321998269.26999992</v>
      </c>
      <c r="D20" s="337">
        <v>1202190.3599999999</v>
      </c>
      <c r="E20" s="337">
        <v>0</v>
      </c>
      <c r="F20" s="337">
        <v>9952207.0700000003</v>
      </c>
      <c r="G20" s="337">
        <v>0</v>
      </c>
      <c r="H20" s="337">
        <f t="shared" si="1"/>
        <v>333152666.69999993</v>
      </c>
    </row>
    <row r="21" spans="1:8" x14ac:dyDescent="0.25">
      <c r="B21" s="336" t="s">
        <v>494</v>
      </c>
      <c r="C21" s="337">
        <v>0</v>
      </c>
      <c r="D21" s="337">
        <v>0</v>
      </c>
      <c r="E21" s="337">
        <v>0</v>
      </c>
      <c r="F21" s="337">
        <v>18241</v>
      </c>
      <c r="G21" s="337">
        <v>0</v>
      </c>
      <c r="H21" s="337">
        <f t="shared" si="1"/>
        <v>18241</v>
      </c>
    </row>
    <row r="22" spans="1:8" x14ac:dyDescent="0.25">
      <c r="B22" s="334" t="s">
        <v>169</v>
      </c>
      <c r="C22" s="335">
        <f>SUM(C23:C29)</f>
        <v>142356561832.69006</v>
      </c>
      <c r="D22" s="335">
        <f t="shared" ref="D22:G22" si="2">SUM(D23:D29)</f>
        <v>15350670868.280008</v>
      </c>
      <c r="E22" s="335">
        <f t="shared" si="2"/>
        <v>109807625.81999999</v>
      </c>
      <c r="F22" s="335">
        <f t="shared" si="2"/>
        <v>10781814377.099993</v>
      </c>
      <c r="G22" s="335">
        <f t="shared" si="2"/>
        <v>31290973480.870007</v>
      </c>
      <c r="H22" s="335">
        <f t="shared" si="1"/>
        <v>199889828184.76007</v>
      </c>
    </row>
    <row r="23" spans="1:8" x14ac:dyDescent="0.25">
      <c r="B23" s="342" t="s">
        <v>487</v>
      </c>
      <c r="C23" s="343">
        <v>98712557567.610046</v>
      </c>
      <c r="D23" s="343">
        <v>12726073774.810007</v>
      </c>
      <c r="E23" s="343">
        <v>18264539.18</v>
      </c>
      <c r="F23" s="343">
        <v>2969342747.8600001</v>
      </c>
      <c r="G23" s="343">
        <v>13573871351.899998</v>
      </c>
      <c r="H23" s="337">
        <f t="shared" si="1"/>
        <v>128000109981.36005</v>
      </c>
    </row>
    <row r="24" spans="1:8" ht="14.25" customHeight="1" x14ac:dyDescent="0.25">
      <c r="B24" s="342" t="s">
        <v>488</v>
      </c>
      <c r="C24" s="343">
        <v>6883801665.3100119</v>
      </c>
      <c r="D24" s="343">
        <v>536981203.31999993</v>
      </c>
      <c r="E24" s="343">
        <v>0</v>
      </c>
      <c r="F24" s="343">
        <v>4592847931.0299978</v>
      </c>
      <c r="G24" s="343">
        <v>0</v>
      </c>
      <c r="H24" s="337">
        <f t="shared" si="1"/>
        <v>12013630799.660009</v>
      </c>
    </row>
    <row r="25" spans="1:8" x14ac:dyDescent="0.25">
      <c r="B25" s="342" t="s">
        <v>489</v>
      </c>
      <c r="C25" s="343">
        <v>0</v>
      </c>
      <c r="D25" s="343">
        <v>1286701484.5300009</v>
      </c>
      <c r="E25" s="343">
        <v>91543086.640000001</v>
      </c>
      <c r="F25" s="343">
        <v>2293823400.4199953</v>
      </c>
      <c r="G25" s="343">
        <v>11964600531.010012</v>
      </c>
      <c r="H25" s="337">
        <f t="shared" si="1"/>
        <v>15636668502.600008</v>
      </c>
    </row>
    <row r="26" spans="1:8" x14ac:dyDescent="0.25">
      <c r="B26" s="342" t="s">
        <v>490</v>
      </c>
      <c r="C26" s="343">
        <v>0</v>
      </c>
      <c r="D26" s="343">
        <v>0</v>
      </c>
      <c r="E26" s="343">
        <v>0</v>
      </c>
      <c r="F26" s="343">
        <v>869130119.02999926</v>
      </c>
      <c r="G26" s="343">
        <v>0</v>
      </c>
      <c r="H26" s="337">
        <f t="shared" si="1"/>
        <v>869130119.02999926</v>
      </c>
    </row>
    <row r="27" spans="1:8" x14ac:dyDescent="0.25">
      <c r="B27" s="342" t="s">
        <v>491</v>
      </c>
      <c r="C27" s="343">
        <v>19363321839.219994</v>
      </c>
      <c r="D27" s="343">
        <v>532818422</v>
      </c>
      <c r="E27" s="343">
        <v>0</v>
      </c>
      <c r="F27" s="343">
        <v>54680377.660000004</v>
      </c>
      <c r="G27" s="343">
        <v>3141893735.5099998</v>
      </c>
      <c r="H27" s="337">
        <f t="shared" si="1"/>
        <v>23092714374.389992</v>
      </c>
    </row>
    <row r="28" spans="1:8" x14ac:dyDescent="0.25">
      <c r="B28" s="342" t="s">
        <v>492</v>
      </c>
      <c r="C28" s="343">
        <v>16976286424.170008</v>
      </c>
      <c r="D28" s="343">
        <v>268095983.61999997</v>
      </c>
      <c r="E28" s="343">
        <v>0</v>
      </c>
      <c r="F28" s="343">
        <v>0</v>
      </c>
      <c r="G28" s="343">
        <v>2584565137.5999985</v>
      </c>
      <c r="H28" s="337">
        <f t="shared" si="1"/>
        <v>19828947545.390007</v>
      </c>
    </row>
    <row r="29" spans="1:8" x14ac:dyDescent="0.25">
      <c r="B29" s="342" t="s">
        <v>493</v>
      </c>
      <c r="C29" s="343">
        <v>420594336.38000005</v>
      </c>
      <c r="D29" s="343">
        <v>0</v>
      </c>
      <c r="E29" s="343">
        <v>0</v>
      </c>
      <c r="F29" s="343">
        <v>1989801.1</v>
      </c>
      <c r="G29" s="343">
        <v>26042724.850000001</v>
      </c>
      <c r="H29" s="337">
        <f t="shared" si="1"/>
        <v>448626862.3300001</v>
      </c>
    </row>
    <row r="30" spans="1:8" x14ac:dyDescent="0.25">
      <c r="B30" s="519" t="s">
        <v>58</v>
      </c>
      <c r="C30" s="520">
        <f>C13+C22</f>
        <v>1068856153961.1178</v>
      </c>
      <c r="D30" s="520">
        <f>D13+D22</f>
        <v>122995531597.46034</v>
      </c>
      <c r="E30" s="520">
        <f>E13+E22</f>
        <v>21389837293.670013</v>
      </c>
      <c r="F30" s="520">
        <f>F13+F22</f>
        <v>32122480195.619987</v>
      </c>
      <c r="G30" s="520">
        <f>G22+G13</f>
        <v>127552499985.78015</v>
      </c>
      <c r="H30" s="520">
        <f t="shared" si="1"/>
        <v>1372916503033.6479</v>
      </c>
    </row>
    <row r="31" spans="1:8" ht="19.5" customHeight="1" x14ac:dyDescent="0.25">
      <c r="A31" s="191"/>
      <c r="B31" s="878" t="s">
        <v>476</v>
      </c>
      <c r="C31" s="878"/>
      <c r="D31" s="878"/>
      <c r="E31" s="878"/>
      <c r="F31" s="878"/>
      <c r="G31" s="878"/>
      <c r="H31" s="879"/>
    </row>
  </sheetData>
  <mergeCells count="9">
    <mergeCell ref="B9:H9"/>
    <mergeCell ref="B11:B12"/>
    <mergeCell ref="B31:H31"/>
    <mergeCell ref="B2:H2"/>
    <mergeCell ref="B3:H3"/>
    <mergeCell ref="B4:H4"/>
    <mergeCell ref="B6:H6"/>
    <mergeCell ref="B7:H7"/>
    <mergeCell ref="B8:H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ECCD5-0787-4936-88BA-8C586DCB26A0}">
  <dimension ref="A1:K1903"/>
  <sheetViews>
    <sheetView showGridLines="0" topLeftCell="A5" workbookViewId="0">
      <selection activeCell="B6" sqref="B6:H6"/>
    </sheetView>
  </sheetViews>
  <sheetFormatPr defaultColWidth="11.42578125" defaultRowHeight="15" x14ac:dyDescent="0.25"/>
  <cols>
    <col min="2" max="2" width="45" customWidth="1"/>
    <col min="3" max="3" width="20.28515625" customWidth="1"/>
    <col min="4" max="4" width="22.140625" customWidth="1"/>
    <col min="5" max="5" width="17.28515625" customWidth="1"/>
    <col min="6" max="6" width="17.7109375" customWidth="1"/>
    <col min="7" max="7" width="21.5703125" customWidth="1"/>
    <col min="8" max="8" width="20.140625" customWidth="1"/>
    <col min="9" max="9" width="18.5703125" customWidth="1"/>
    <col min="10" max="10" width="18.85546875" bestFit="1" customWidth="1"/>
  </cols>
  <sheetData>
    <row r="1" spans="2:10" x14ac:dyDescent="0.25">
      <c r="B1" s="191"/>
      <c r="C1" s="191"/>
      <c r="D1" s="191"/>
      <c r="E1" s="191"/>
      <c r="F1" s="191"/>
      <c r="G1" s="191"/>
      <c r="H1" s="191"/>
    </row>
    <row r="2" spans="2:10" ht="27.75" x14ac:dyDescent="0.25">
      <c r="B2" s="880" t="s">
        <v>49</v>
      </c>
      <c r="C2" s="881"/>
      <c r="D2" s="881"/>
      <c r="E2" s="881"/>
      <c r="F2" s="881"/>
      <c r="G2" s="881"/>
      <c r="H2" s="881"/>
    </row>
    <row r="3" spans="2:10" ht="20.25" x14ac:dyDescent="0.25">
      <c r="B3" s="882" t="s">
        <v>50</v>
      </c>
      <c r="C3" s="883"/>
      <c r="D3" s="883"/>
      <c r="E3" s="883"/>
      <c r="F3" s="883"/>
      <c r="G3" s="883"/>
      <c r="H3" s="883"/>
    </row>
    <row r="4" spans="2:10" ht="15.75" customHeight="1" x14ac:dyDescent="0.25">
      <c r="B4" s="759" t="s">
        <v>51</v>
      </c>
      <c r="C4" s="740"/>
      <c r="D4" s="740"/>
      <c r="E4" s="740"/>
      <c r="F4" s="740"/>
      <c r="G4" s="740"/>
      <c r="H4" s="740"/>
    </row>
    <row r="5" spans="2:10" x14ac:dyDescent="0.25">
      <c r="B5" s="515"/>
      <c r="C5" s="515"/>
      <c r="D5" s="515"/>
      <c r="E5" s="515"/>
      <c r="F5" s="515"/>
      <c r="G5" s="515"/>
      <c r="H5" s="515"/>
    </row>
    <row r="6" spans="2:10" ht="18.75" x14ac:dyDescent="0.3">
      <c r="B6" s="884" t="s">
        <v>3036</v>
      </c>
      <c r="C6" s="884"/>
      <c r="D6" s="884"/>
      <c r="E6" s="884"/>
      <c r="F6" s="884"/>
      <c r="G6" s="884"/>
      <c r="H6" s="884"/>
    </row>
    <row r="7" spans="2:10" ht="18.75" x14ac:dyDescent="0.3">
      <c r="B7" s="884" t="s">
        <v>495</v>
      </c>
      <c r="C7" s="884"/>
      <c r="D7" s="884"/>
      <c r="E7" s="884"/>
      <c r="F7" s="884"/>
      <c r="G7" s="884"/>
      <c r="H7" s="884"/>
    </row>
    <row r="8" spans="2:10" ht="18.75" x14ac:dyDescent="0.3">
      <c r="B8" s="884">
        <v>2023</v>
      </c>
      <c r="C8" s="884"/>
      <c r="D8" s="884"/>
      <c r="E8" s="884"/>
      <c r="F8" s="884"/>
      <c r="G8" s="884"/>
      <c r="H8" s="884"/>
    </row>
    <row r="9" spans="2:10" ht="18.75" x14ac:dyDescent="0.3">
      <c r="B9" s="877" t="s">
        <v>141</v>
      </c>
      <c r="C9" s="877"/>
      <c r="D9" s="877"/>
      <c r="E9" s="877"/>
      <c r="F9" s="877"/>
      <c r="G9" s="877"/>
      <c r="H9" s="877"/>
    </row>
    <row r="10" spans="2:10" ht="15.75" x14ac:dyDescent="0.25">
      <c r="B10" s="517"/>
      <c r="C10" s="517"/>
      <c r="D10" s="517"/>
      <c r="E10" s="517"/>
      <c r="F10" s="517"/>
      <c r="G10" s="517"/>
      <c r="H10" s="517"/>
    </row>
    <row r="11" spans="2:10" ht="45.75" thickBot="1" x14ac:dyDescent="0.3">
      <c r="B11" s="806" t="s">
        <v>52</v>
      </c>
      <c r="C11" s="330" t="s">
        <v>487</v>
      </c>
      <c r="D11" s="330" t="s">
        <v>488</v>
      </c>
      <c r="E11" s="330" t="s">
        <v>489</v>
      </c>
      <c r="F11" s="330" t="s">
        <v>490</v>
      </c>
      <c r="G11" s="330" t="s">
        <v>491</v>
      </c>
      <c r="H11" s="331" t="s">
        <v>492</v>
      </c>
      <c r="I11" s="331" t="s">
        <v>493</v>
      </c>
      <c r="J11" s="331" t="s">
        <v>58</v>
      </c>
    </row>
    <row r="12" spans="2:10" x14ac:dyDescent="0.25">
      <c r="B12" s="806"/>
      <c r="C12" s="332">
        <v>1</v>
      </c>
      <c r="D12" s="332">
        <v>2</v>
      </c>
      <c r="E12" s="332">
        <v>3</v>
      </c>
      <c r="F12" s="332">
        <v>4</v>
      </c>
      <c r="G12" s="332">
        <v>5</v>
      </c>
      <c r="H12" s="333">
        <v>6</v>
      </c>
      <c r="I12" s="523">
        <v>7</v>
      </c>
      <c r="J12" s="523">
        <v>8</v>
      </c>
    </row>
    <row r="13" spans="2:10" x14ac:dyDescent="0.25">
      <c r="B13" s="29" t="s">
        <v>496</v>
      </c>
      <c r="C13" s="524">
        <v>730718153.18000031</v>
      </c>
      <c r="D13" s="524"/>
      <c r="E13" s="524"/>
      <c r="F13" s="524"/>
      <c r="G13" s="524"/>
      <c r="H13" s="524">
        <v>532690778.62000006</v>
      </c>
      <c r="I13" s="524">
        <v>316018664.6099999</v>
      </c>
      <c r="J13" s="525">
        <v>1579427596.4100003</v>
      </c>
    </row>
    <row r="14" spans="2:10" x14ac:dyDescent="0.25">
      <c r="B14" s="29" t="s">
        <v>497</v>
      </c>
      <c r="C14" s="524">
        <v>505646062.73000002</v>
      </c>
      <c r="D14" s="524"/>
      <c r="E14" s="524"/>
      <c r="F14" s="524"/>
      <c r="G14" s="524"/>
      <c r="H14" s="524"/>
      <c r="I14" s="524"/>
      <c r="J14" s="525">
        <v>505646062.73000002</v>
      </c>
    </row>
    <row r="15" spans="2:10" ht="15" customHeight="1" x14ac:dyDescent="0.25">
      <c r="B15" s="29" t="s">
        <v>498</v>
      </c>
      <c r="C15" s="524">
        <v>539032942.35000002</v>
      </c>
      <c r="D15" s="524"/>
      <c r="E15" s="524"/>
      <c r="F15" s="524"/>
      <c r="G15" s="524"/>
      <c r="H15" s="524"/>
      <c r="I15" s="524"/>
      <c r="J15" s="525">
        <v>539032942.35000002</v>
      </c>
    </row>
    <row r="16" spans="2:10" x14ac:dyDescent="0.25">
      <c r="B16" s="29" t="s">
        <v>499</v>
      </c>
      <c r="C16" s="524">
        <v>1080790.9099999999</v>
      </c>
      <c r="D16" s="524"/>
      <c r="E16" s="524"/>
      <c r="F16" s="524"/>
      <c r="G16" s="524"/>
      <c r="H16" s="524"/>
      <c r="I16" s="524"/>
      <c r="J16" s="525">
        <v>1080790.9099999999</v>
      </c>
    </row>
    <row r="17" spans="1:10" x14ac:dyDescent="0.25">
      <c r="B17" s="29" t="s">
        <v>500</v>
      </c>
      <c r="C17" s="524">
        <v>1157222.27</v>
      </c>
      <c r="D17" s="524"/>
      <c r="E17" s="524"/>
      <c r="F17" s="524"/>
      <c r="G17" s="524"/>
      <c r="H17" s="524"/>
      <c r="I17" s="524"/>
      <c r="J17" s="525">
        <v>1157222.27</v>
      </c>
    </row>
    <row r="18" spans="1:10" x14ac:dyDescent="0.25">
      <c r="B18" s="29" t="s">
        <v>501</v>
      </c>
      <c r="C18" s="524">
        <v>2801407.49</v>
      </c>
      <c r="D18" s="524"/>
      <c r="E18" s="524"/>
      <c r="F18" s="524"/>
      <c r="G18" s="524"/>
      <c r="H18" s="524"/>
      <c r="I18" s="524"/>
      <c r="J18" s="525">
        <v>2801407.49</v>
      </c>
    </row>
    <row r="19" spans="1:10" x14ac:dyDescent="0.25">
      <c r="B19" s="29" t="s">
        <v>502</v>
      </c>
      <c r="C19" s="524">
        <v>1157222.27</v>
      </c>
      <c r="D19" s="524"/>
      <c r="E19" s="524"/>
      <c r="F19" s="524"/>
      <c r="G19" s="524"/>
      <c r="H19" s="524"/>
      <c r="I19" s="524"/>
      <c r="J19" s="525">
        <v>1157222.27</v>
      </c>
    </row>
    <row r="20" spans="1:10" x14ac:dyDescent="0.25">
      <c r="B20" s="29" t="s">
        <v>503</v>
      </c>
      <c r="C20" s="524">
        <v>1140377.7</v>
      </c>
      <c r="D20" s="524"/>
      <c r="E20" s="524"/>
      <c r="F20" s="524"/>
      <c r="G20" s="524"/>
      <c r="H20" s="524"/>
      <c r="I20" s="524"/>
      <c r="J20" s="525">
        <v>1140377.7</v>
      </c>
    </row>
    <row r="21" spans="1:10" x14ac:dyDescent="0.25">
      <c r="B21" s="29" t="s">
        <v>504</v>
      </c>
      <c r="C21" s="524">
        <v>2758818.73</v>
      </c>
      <c r="D21" s="524"/>
      <c r="E21" s="524"/>
      <c r="F21" s="524"/>
      <c r="G21" s="524"/>
      <c r="H21" s="524"/>
      <c r="I21" s="524"/>
      <c r="J21" s="525">
        <v>2758818.73</v>
      </c>
    </row>
    <row r="22" spans="1:10" x14ac:dyDescent="0.25">
      <c r="B22" s="29" t="s">
        <v>505</v>
      </c>
      <c r="C22" s="524">
        <v>2768931.7</v>
      </c>
      <c r="D22" s="524"/>
      <c r="E22" s="524"/>
      <c r="F22" s="524"/>
      <c r="G22" s="524"/>
      <c r="H22" s="524"/>
      <c r="I22" s="524"/>
      <c r="J22" s="525">
        <v>2768931.7</v>
      </c>
    </row>
    <row r="23" spans="1:10" x14ac:dyDescent="0.25">
      <c r="B23" s="29" t="s">
        <v>506</v>
      </c>
      <c r="C23" s="524">
        <v>0</v>
      </c>
      <c r="D23" s="524"/>
      <c r="E23" s="524"/>
      <c r="F23" s="524"/>
      <c r="G23" s="524"/>
      <c r="H23" s="524"/>
      <c r="I23" s="524"/>
      <c r="J23" s="525">
        <v>0</v>
      </c>
    </row>
    <row r="24" spans="1:10" ht="14.25" customHeight="1" x14ac:dyDescent="0.25">
      <c r="B24" s="29" t="s">
        <v>507</v>
      </c>
      <c r="C24" s="524">
        <v>1639531.35</v>
      </c>
      <c r="D24" s="524"/>
      <c r="E24" s="524"/>
      <c r="F24" s="524"/>
      <c r="G24" s="524"/>
      <c r="H24" s="524"/>
      <c r="I24" s="524"/>
      <c r="J24" s="525">
        <v>1639531.35</v>
      </c>
    </row>
    <row r="25" spans="1:10" x14ac:dyDescent="0.25">
      <c r="B25" s="29" t="s">
        <v>508</v>
      </c>
      <c r="C25" s="524">
        <v>2758818.73</v>
      </c>
      <c r="D25" s="524"/>
      <c r="E25" s="524"/>
      <c r="F25" s="524"/>
      <c r="G25" s="524"/>
      <c r="H25" s="524"/>
      <c r="I25" s="524"/>
      <c r="J25" s="525">
        <v>2758818.73</v>
      </c>
    </row>
    <row r="26" spans="1:10" x14ac:dyDescent="0.25">
      <c r="B26" s="29" t="s">
        <v>509</v>
      </c>
      <c r="C26" s="524">
        <v>3078364.12</v>
      </c>
      <c r="D26" s="524"/>
      <c r="E26" s="524"/>
      <c r="F26" s="524"/>
      <c r="G26" s="524"/>
      <c r="H26" s="524"/>
      <c r="I26" s="524"/>
      <c r="J26" s="525">
        <v>3078364.12</v>
      </c>
    </row>
    <row r="27" spans="1:10" x14ac:dyDescent="0.25">
      <c r="B27" s="29" t="s">
        <v>510</v>
      </c>
      <c r="C27" s="524">
        <v>3021942.48</v>
      </c>
      <c r="D27" s="524"/>
      <c r="E27" s="524"/>
      <c r="F27" s="524"/>
      <c r="G27" s="524"/>
      <c r="H27" s="524"/>
      <c r="I27" s="524"/>
      <c r="J27" s="525">
        <v>3021942.48</v>
      </c>
    </row>
    <row r="28" spans="1:10" x14ac:dyDescent="0.25">
      <c r="B28" s="29" t="s">
        <v>511</v>
      </c>
      <c r="C28" s="524">
        <v>6291370.1799999997</v>
      </c>
      <c r="D28" s="524"/>
      <c r="E28" s="524"/>
      <c r="F28" s="524"/>
      <c r="G28" s="524"/>
      <c r="H28" s="524"/>
      <c r="I28" s="524"/>
      <c r="J28" s="525">
        <v>6291370.1799999997</v>
      </c>
    </row>
    <row r="29" spans="1:10" x14ac:dyDescent="0.25">
      <c r="B29" s="29" t="s">
        <v>512</v>
      </c>
      <c r="C29" s="524">
        <v>2418906.34</v>
      </c>
      <c r="D29" s="524"/>
      <c r="E29" s="524"/>
      <c r="F29" s="524"/>
      <c r="G29" s="524"/>
      <c r="H29" s="524"/>
      <c r="I29" s="524"/>
      <c r="J29" s="525">
        <v>2418906.34</v>
      </c>
    </row>
    <row r="30" spans="1:10" x14ac:dyDescent="0.25">
      <c r="B30" s="29" t="s">
        <v>513</v>
      </c>
      <c r="C30" s="524">
        <v>0</v>
      </c>
      <c r="D30" s="524"/>
      <c r="E30" s="524"/>
      <c r="F30" s="524"/>
      <c r="G30" s="524"/>
      <c r="H30" s="524"/>
      <c r="I30" s="524"/>
      <c r="J30" s="525">
        <v>0</v>
      </c>
    </row>
    <row r="31" spans="1:10" ht="19.5" customHeight="1" x14ac:dyDescent="0.25">
      <c r="A31" s="191"/>
      <c r="B31" s="29" t="s">
        <v>514</v>
      </c>
      <c r="C31" s="526">
        <v>0</v>
      </c>
      <c r="D31" s="527"/>
      <c r="E31" s="527"/>
      <c r="F31" s="527"/>
      <c r="G31" s="527"/>
      <c r="H31" s="528"/>
      <c r="I31" s="524"/>
      <c r="J31" s="525">
        <v>0</v>
      </c>
    </row>
    <row r="32" spans="1:10" x14ac:dyDescent="0.25">
      <c r="B32" s="29" t="s">
        <v>515</v>
      </c>
      <c r="C32" s="524">
        <v>192675809.77000001</v>
      </c>
      <c r="D32" s="524"/>
      <c r="E32" s="524"/>
      <c r="F32" s="524"/>
      <c r="G32" s="524"/>
      <c r="H32" s="524"/>
      <c r="I32" s="524"/>
      <c r="J32" s="525">
        <v>192675809.77000001</v>
      </c>
    </row>
    <row r="33" spans="2:10" x14ac:dyDescent="0.25">
      <c r="B33" s="29" t="s">
        <v>516</v>
      </c>
      <c r="C33" s="524">
        <v>4063442.5</v>
      </c>
      <c r="D33" s="524"/>
      <c r="E33" s="524"/>
      <c r="F33" s="524"/>
      <c r="G33" s="524"/>
      <c r="H33" s="524"/>
      <c r="I33" s="524"/>
      <c r="J33" s="525">
        <v>4063442.5</v>
      </c>
    </row>
    <row r="34" spans="2:10" x14ac:dyDescent="0.25">
      <c r="B34" s="29" t="s">
        <v>517</v>
      </c>
      <c r="C34" s="524"/>
      <c r="D34" s="524"/>
      <c r="E34" s="524"/>
      <c r="F34" s="524"/>
      <c r="G34" s="524"/>
      <c r="H34" s="524"/>
      <c r="I34" s="524">
        <v>0</v>
      </c>
      <c r="J34" s="525">
        <v>0</v>
      </c>
    </row>
    <row r="35" spans="2:10" x14ac:dyDescent="0.25">
      <c r="B35" s="29" t="s">
        <v>518</v>
      </c>
      <c r="C35" s="524">
        <v>66867415.310000002</v>
      </c>
      <c r="D35" s="524"/>
      <c r="E35" s="524"/>
      <c r="F35" s="524"/>
      <c r="G35" s="524"/>
      <c r="H35" s="524"/>
      <c r="I35" s="524"/>
      <c r="J35" s="525">
        <v>66867415.310000002</v>
      </c>
    </row>
    <row r="36" spans="2:10" x14ac:dyDescent="0.25">
      <c r="B36" s="29" t="s">
        <v>519</v>
      </c>
      <c r="C36" s="524">
        <v>542100949</v>
      </c>
      <c r="D36" s="524"/>
      <c r="E36" s="524"/>
      <c r="F36" s="524"/>
      <c r="G36" s="524"/>
      <c r="H36" s="524"/>
      <c r="I36" s="524"/>
      <c r="J36" s="525">
        <v>542100949</v>
      </c>
    </row>
    <row r="37" spans="2:10" x14ac:dyDescent="0.25">
      <c r="B37" s="29" t="s">
        <v>520</v>
      </c>
      <c r="C37" s="524">
        <v>712762.92</v>
      </c>
      <c r="D37" s="524"/>
      <c r="E37" s="524"/>
      <c r="F37" s="524"/>
      <c r="G37" s="524"/>
      <c r="H37" s="524"/>
      <c r="I37" s="524"/>
      <c r="J37" s="525">
        <v>712762.92</v>
      </c>
    </row>
    <row r="38" spans="2:10" x14ac:dyDescent="0.25">
      <c r="B38" s="29" t="s">
        <v>521</v>
      </c>
      <c r="C38" s="524"/>
      <c r="D38" s="524"/>
      <c r="E38" s="524"/>
      <c r="F38" s="524"/>
      <c r="G38" s="524">
        <v>25372015.27</v>
      </c>
      <c r="H38" s="524"/>
      <c r="I38" s="524"/>
      <c r="J38" s="525">
        <v>25372015.27</v>
      </c>
    </row>
    <row r="39" spans="2:10" x14ac:dyDescent="0.25">
      <c r="B39" s="29" t="s">
        <v>522</v>
      </c>
      <c r="C39" s="524">
        <v>0</v>
      </c>
      <c r="D39" s="524"/>
      <c r="E39" s="524"/>
      <c r="F39" s="524"/>
      <c r="G39" s="524"/>
      <c r="H39" s="524"/>
      <c r="I39" s="524"/>
      <c r="J39" s="525">
        <v>0</v>
      </c>
    </row>
    <row r="40" spans="2:10" x14ac:dyDescent="0.25">
      <c r="B40" s="29" t="s">
        <v>523</v>
      </c>
      <c r="C40" s="524">
        <v>1458902288</v>
      </c>
      <c r="D40" s="524"/>
      <c r="E40" s="524"/>
      <c r="F40" s="524"/>
      <c r="G40" s="524"/>
      <c r="H40" s="524"/>
      <c r="I40" s="524"/>
      <c r="J40" s="525">
        <v>1458902288</v>
      </c>
    </row>
    <row r="41" spans="2:10" x14ac:dyDescent="0.25">
      <c r="B41" s="29" t="s">
        <v>524</v>
      </c>
      <c r="C41" s="524">
        <v>20761176.199999999</v>
      </c>
      <c r="D41" s="524"/>
      <c r="E41" s="524"/>
      <c r="F41" s="524"/>
      <c r="G41" s="524"/>
      <c r="H41" s="524"/>
      <c r="I41" s="524"/>
      <c r="J41" s="525">
        <v>20761176.199999999</v>
      </c>
    </row>
    <row r="42" spans="2:10" x14ac:dyDescent="0.25">
      <c r="B42" s="29" t="s">
        <v>525</v>
      </c>
      <c r="C42" s="524">
        <v>0</v>
      </c>
      <c r="D42" s="524"/>
      <c r="E42" s="524"/>
      <c r="F42" s="524"/>
      <c r="G42" s="524"/>
      <c r="H42" s="524"/>
      <c r="I42" s="524"/>
      <c r="J42" s="525">
        <v>0</v>
      </c>
    </row>
    <row r="43" spans="2:10" x14ac:dyDescent="0.25">
      <c r="B43" s="29" t="s">
        <v>526</v>
      </c>
      <c r="C43" s="524">
        <v>73375091.469999999</v>
      </c>
      <c r="D43" s="524"/>
      <c r="E43" s="524"/>
      <c r="F43" s="524"/>
      <c r="G43" s="524"/>
      <c r="H43" s="524"/>
      <c r="I43" s="524"/>
      <c r="J43" s="525">
        <v>73375091.469999999</v>
      </c>
    </row>
    <row r="44" spans="2:10" x14ac:dyDescent="0.25">
      <c r="B44" s="29" t="s">
        <v>527</v>
      </c>
      <c r="C44" s="524">
        <v>0</v>
      </c>
      <c r="D44" s="524">
        <v>13649158.409999998</v>
      </c>
      <c r="E44" s="524">
        <v>26223034.890000001</v>
      </c>
      <c r="F44" s="524"/>
      <c r="G44" s="524"/>
      <c r="H44" s="524"/>
      <c r="I44" s="524"/>
      <c r="J44" s="525">
        <v>39872193.299999997</v>
      </c>
    </row>
    <row r="45" spans="2:10" x14ac:dyDescent="0.25">
      <c r="B45" s="29" t="s">
        <v>528</v>
      </c>
      <c r="C45" s="524"/>
      <c r="D45" s="524">
        <v>0</v>
      </c>
      <c r="E45" s="524"/>
      <c r="F45" s="524"/>
      <c r="G45" s="524"/>
      <c r="H45" s="524"/>
      <c r="I45" s="524"/>
      <c r="J45" s="525">
        <v>0</v>
      </c>
    </row>
    <row r="46" spans="2:10" x14ac:dyDescent="0.25">
      <c r="B46" s="29" t="s">
        <v>529</v>
      </c>
      <c r="C46" s="524">
        <v>59984400.569999993</v>
      </c>
      <c r="D46" s="524"/>
      <c r="E46" s="524"/>
      <c r="F46" s="524"/>
      <c r="G46" s="524"/>
      <c r="H46" s="524"/>
      <c r="I46" s="524"/>
      <c r="J46" s="525">
        <v>59984400.569999993</v>
      </c>
    </row>
    <row r="47" spans="2:10" x14ac:dyDescent="0.25">
      <c r="B47" s="29" t="s">
        <v>413</v>
      </c>
      <c r="C47" s="524">
        <v>957095951.71000051</v>
      </c>
      <c r="D47" s="524">
        <v>811236557.55000007</v>
      </c>
      <c r="E47" s="524">
        <v>457367865.28000033</v>
      </c>
      <c r="F47" s="524">
        <v>290714896.84000003</v>
      </c>
      <c r="G47" s="524">
        <v>8069126.6299999999</v>
      </c>
      <c r="H47" s="524"/>
      <c r="I47" s="524"/>
      <c r="J47" s="525">
        <v>2524484398.0100012</v>
      </c>
    </row>
    <row r="48" spans="2:10" x14ac:dyDescent="0.25">
      <c r="B48" s="29" t="s">
        <v>530</v>
      </c>
      <c r="C48" s="524">
        <v>37668752.469999999</v>
      </c>
      <c r="D48" s="524"/>
      <c r="E48" s="524"/>
      <c r="F48" s="524"/>
      <c r="G48" s="524"/>
      <c r="H48" s="524"/>
      <c r="I48" s="524"/>
      <c r="J48" s="525">
        <v>37668752.469999999</v>
      </c>
    </row>
    <row r="49" spans="2:10" x14ac:dyDescent="0.25">
      <c r="B49" s="29" t="s">
        <v>531</v>
      </c>
      <c r="C49" s="524"/>
      <c r="D49" s="524">
        <v>500000</v>
      </c>
      <c r="E49" s="524">
        <v>300000</v>
      </c>
      <c r="F49" s="524"/>
      <c r="G49" s="524"/>
      <c r="H49" s="524"/>
      <c r="I49" s="524"/>
      <c r="J49" s="525">
        <v>800000</v>
      </c>
    </row>
    <row r="50" spans="2:10" x14ac:dyDescent="0.25">
      <c r="B50" s="29" t="s">
        <v>415</v>
      </c>
      <c r="C50" s="524">
        <v>285838896.66999996</v>
      </c>
      <c r="D50" s="524">
        <v>2451200.66</v>
      </c>
      <c r="E50" s="524">
        <v>219005038.96000004</v>
      </c>
      <c r="F50" s="524"/>
      <c r="G50" s="524">
        <v>0</v>
      </c>
      <c r="H50" s="524"/>
      <c r="I50" s="524"/>
      <c r="J50" s="525">
        <v>507295136.29000002</v>
      </c>
    </row>
    <row r="51" spans="2:10" x14ac:dyDescent="0.25">
      <c r="B51" s="29" t="s">
        <v>532</v>
      </c>
      <c r="C51" s="524">
        <v>5225315.5199999996</v>
      </c>
      <c r="D51" s="524"/>
      <c r="E51" s="524"/>
      <c r="F51" s="524"/>
      <c r="G51" s="524"/>
      <c r="H51" s="524"/>
      <c r="I51" s="524"/>
      <c r="J51" s="525">
        <v>5225315.5199999996</v>
      </c>
    </row>
    <row r="52" spans="2:10" x14ac:dyDescent="0.25">
      <c r="B52" s="29" t="s">
        <v>533</v>
      </c>
      <c r="C52" s="524">
        <v>586137952.94000006</v>
      </c>
      <c r="D52" s="524"/>
      <c r="E52" s="524"/>
      <c r="F52" s="524"/>
      <c r="G52" s="524"/>
      <c r="H52" s="524"/>
      <c r="I52" s="524"/>
      <c r="J52" s="525">
        <v>586137952.94000006</v>
      </c>
    </row>
    <row r="53" spans="2:10" x14ac:dyDescent="0.25">
      <c r="B53" s="29" t="s">
        <v>534</v>
      </c>
      <c r="C53" s="524"/>
      <c r="D53" s="524"/>
      <c r="E53" s="524"/>
      <c r="F53" s="524"/>
      <c r="G53" s="524">
        <v>255576932.04999998</v>
      </c>
      <c r="H53" s="524"/>
      <c r="I53" s="524"/>
      <c r="J53" s="525">
        <v>255576932.04999998</v>
      </c>
    </row>
    <row r="54" spans="2:10" x14ac:dyDescent="0.25">
      <c r="B54" s="29" t="s">
        <v>535</v>
      </c>
      <c r="C54" s="524">
        <v>112025865.07000001</v>
      </c>
      <c r="D54" s="524"/>
      <c r="E54" s="524"/>
      <c r="F54" s="524"/>
      <c r="G54" s="524"/>
      <c r="H54" s="524"/>
      <c r="I54" s="524"/>
      <c r="J54" s="525">
        <v>112025865.07000001</v>
      </c>
    </row>
    <row r="55" spans="2:10" x14ac:dyDescent="0.25">
      <c r="B55" s="29" t="s">
        <v>536</v>
      </c>
      <c r="C55" s="524">
        <v>1278880465.8899999</v>
      </c>
      <c r="D55" s="524"/>
      <c r="E55" s="524"/>
      <c r="F55" s="524"/>
      <c r="G55" s="524"/>
      <c r="H55" s="524"/>
      <c r="I55" s="524"/>
      <c r="J55" s="525">
        <v>1278880465.8899999</v>
      </c>
    </row>
    <row r="56" spans="2:10" x14ac:dyDescent="0.25">
      <c r="B56" s="29" t="s">
        <v>537</v>
      </c>
      <c r="C56" s="524">
        <v>7364720.1099999994</v>
      </c>
      <c r="D56" s="524"/>
      <c r="E56" s="524"/>
      <c r="F56" s="524"/>
      <c r="G56" s="524"/>
      <c r="H56" s="524"/>
      <c r="I56" s="524"/>
      <c r="J56" s="525">
        <v>7364720.1099999994</v>
      </c>
    </row>
    <row r="57" spans="2:10" x14ac:dyDescent="0.25">
      <c r="B57" s="29" t="s">
        <v>538</v>
      </c>
      <c r="C57" s="524">
        <v>2562499.56</v>
      </c>
      <c r="D57" s="524"/>
      <c r="E57" s="524"/>
      <c r="F57" s="524"/>
      <c r="G57" s="524"/>
      <c r="H57" s="524"/>
      <c r="I57" s="524"/>
      <c r="J57" s="525">
        <v>2562499.56</v>
      </c>
    </row>
    <row r="58" spans="2:10" x14ac:dyDescent="0.25">
      <c r="B58" s="29" t="s">
        <v>539</v>
      </c>
      <c r="C58" s="524">
        <v>0</v>
      </c>
      <c r="D58" s="524"/>
      <c r="E58" s="524"/>
      <c r="F58" s="524"/>
      <c r="G58" s="524"/>
      <c r="H58" s="524"/>
      <c r="I58" s="524"/>
      <c r="J58" s="525">
        <v>0</v>
      </c>
    </row>
    <row r="59" spans="2:10" x14ac:dyDescent="0.25">
      <c r="B59" s="29" t="s">
        <v>540</v>
      </c>
      <c r="C59" s="524"/>
      <c r="D59" s="524">
        <v>3220199</v>
      </c>
      <c r="E59" s="524">
        <v>8327751</v>
      </c>
      <c r="F59" s="524"/>
      <c r="G59" s="524">
        <v>500000</v>
      </c>
      <c r="H59" s="524"/>
      <c r="I59" s="524"/>
      <c r="J59" s="525">
        <v>12047950</v>
      </c>
    </row>
    <row r="60" spans="2:10" x14ac:dyDescent="0.25">
      <c r="B60" s="29" t="s">
        <v>541</v>
      </c>
      <c r="C60" s="524">
        <v>961164083.62</v>
      </c>
      <c r="D60" s="524"/>
      <c r="E60" s="524"/>
      <c r="F60" s="524"/>
      <c r="G60" s="524">
        <v>1038587293.7399998</v>
      </c>
      <c r="H60" s="524"/>
      <c r="I60" s="524"/>
      <c r="J60" s="525">
        <v>1999751377.3599997</v>
      </c>
    </row>
    <row r="61" spans="2:10" x14ac:dyDescent="0.25">
      <c r="B61" s="29" t="s">
        <v>542</v>
      </c>
      <c r="C61" s="524"/>
      <c r="D61" s="524"/>
      <c r="E61" s="524"/>
      <c r="F61" s="524"/>
      <c r="G61" s="524"/>
      <c r="H61" s="524">
        <v>219316604.94999999</v>
      </c>
      <c r="I61" s="524"/>
      <c r="J61" s="525">
        <v>219316604.94999999</v>
      </c>
    </row>
    <row r="62" spans="2:10" x14ac:dyDescent="0.25">
      <c r="B62" s="29" t="s">
        <v>543</v>
      </c>
      <c r="C62" s="524"/>
      <c r="D62" s="524"/>
      <c r="E62" s="524"/>
      <c r="F62" s="524"/>
      <c r="G62" s="524"/>
      <c r="H62" s="524">
        <v>0</v>
      </c>
      <c r="I62" s="524"/>
      <c r="J62" s="525">
        <v>0</v>
      </c>
    </row>
    <row r="63" spans="2:10" x14ac:dyDescent="0.25">
      <c r="B63" s="29" t="s">
        <v>544</v>
      </c>
      <c r="C63" s="524"/>
      <c r="D63" s="524"/>
      <c r="E63" s="524"/>
      <c r="F63" s="524"/>
      <c r="G63" s="524"/>
      <c r="H63" s="524">
        <v>82290911.680000007</v>
      </c>
      <c r="I63" s="524"/>
      <c r="J63" s="525">
        <v>82290911.680000007</v>
      </c>
    </row>
    <row r="64" spans="2:10" x14ac:dyDescent="0.25">
      <c r="B64" s="29" t="s">
        <v>545</v>
      </c>
      <c r="C64" s="524">
        <v>0</v>
      </c>
      <c r="D64" s="524"/>
      <c r="E64" s="524"/>
      <c r="F64" s="524"/>
      <c r="G64" s="524"/>
      <c r="H64" s="524"/>
      <c r="I64" s="524"/>
      <c r="J64" s="525">
        <v>0</v>
      </c>
    </row>
    <row r="65" spans="2:10" x14ac:dyDescent="0.25">
      <c r="B65" s="29" t="s">
        <v>546</v>
      </c>
      <c r="C65" s="524">
        <v>84286791.890000001</v>
      </c>
      <c r="D65" s="524"/>
      <c r="E65" s="524"/>
      <c r="F65" s="524"/>
      <c r="G65" s="524"/>
      <c r="H65" s="524"/>
      <c r="I65" s="524"/>
      <c r="J65" s="525">
        <v>84286791.890000001</v>
      </c>
    </row>
    <row r="66" spans="2:10" x14ac:dyDescent="0.25">
      <c r="B66" s="29" t="s">
        <v>547</v>
      </c>
      <c r="C66" s="524">
        <v>0</v>
      </c>
      <c r="D66" s="524"/>
      <c r="E66" s="524"/>
      <c r="F66" s="524"/>
      <c r="G66" s="524"/>
      <c r="H66" s="524">
        <v>1212489590.3599999</v>
      </c>
      <c r="I66" s="524"/>
      <c r="J66" s="525">
        <v>1212489590.3599999</v>
      </c>
    </row>
    <row r="67" spans="2:10" x14ac:dyDescent="0.25">
      <c r="B67" s="29" t="s">
        <v>548</v>
      </c>
      <c r="C67" s="524">
        <v>1031795120.5500001</v>
      </c>
      <c r="D67" s="524"/>
      <c r="E67" s="524"/>
      <c r="F67" s="524"/>
      <c r="G67" s="524"/>
      <c r="H67" s="524"/>
      <c r="I67" s="524"/>
      <c r="J67" s="525">
        <v>1031795120.5500001</v>
      </c>
    </row>
    <row r="68" spans="2:10" x14ac:dyDescent="0.25">
      <c r="B68" s="29" t="s">
        <v>549</v>
      </c>
      <c r="C68" s="524">
        <v>19323445.280000001</v>
      </c>
      <c r="D68" s="524"/>
      <c r="E68" s="524"/>
      <c r="F68" s="524"/>
      <c r="G68" s="524"/>
      <c r="H68" s="524"/>
      <c r="I68" s="524"/>
      <c r="J68" s="525">
        <v>19323445.280000001</v>
      </c>
    </row>
    <row r="69" spans="2:10" x14ac:dyDescent="0.25">
      <c r="B69" s="29" t="s">
        <v>550</v>
      </c>
      <c r="C69" s="524">
        <v>82619370.890000001</v>
      </c>
      <c r="D69" s="524"/>
      <c r="E69" s="524"/>
      <c r="F69" s="524"/>
      <c r="G69" s="524">
        <v>15000000</v>
      </c>
      <c r="H69" s="524"/>
      <c r="I69" s="524"/>
      <c r="J69" s="525">
        <v>97619370.890000001</v>
      </c>
    </row>
    <row r="70" spans="2:10" x14ac:dyDescent="0.25">
      <c r="B70" s="29" t="s">
        <v>551</v>
      </c>
      <c r="C70" s="524"/>
      <c r="D70" s="524">
        <v>127335874.29000001</v>
      </c>
      <c r="E70" s="524"/>
      <c r="F70" s="524"/>
      <c r="G70" s="524"/>
      <c r="H70" s="524"/>
      <c r="I70" s="524"/>
      <c r="J70" s="525">
        <v>127335874.29000001</v>
      </c>
    </row>
    <row r="71" spans="2:10" x14ac:dyDescent="0.25">
      <c r="B71" s="29" t="s">
        <v>552</v>
      </c>
      <c r="C71" s="524">
        <v>0</v>
      </c>
      <c r="D71" s="524"/>
      <c r="E71" s="524"/>
      <c r="F71" s="524"/>
      <c r="G71" s="524"/>
      <c r="H71" s="524"/>
      <c r="I71" s="524"/>
      <c r="J71" s="525">
        <v>0</v>
      </c>
    </row>
    <row r="72" spans="2:10" x14ac:dyDescent="0.25">
      <c r="B72" s="29" t="s">
        <v>553</v>
      </c>
      <c r="C72" s="524">
        <v>0</v>
      </c>
      <c r="D72" s="524"/>
      <c r="E72" s="524"/>
      <c r="F72" s="524"/>
      <c r="G72" s="524"/>
      <c r="H72" s="524">
        <v>509830933.16000003</v>
      </c>
      <c r="I72" s="524"/>
      <c r="J72" s="525">
        <v>509830933.16000003</v>
      </c>
    </row>
    <row r="73" spans="2:10" x14ac:dyDescent="0.25">
      <c r="B73" s="29" t="s">
        <v>554</v>
      </c>
      <c r="C73" s="524">
        <v>66301821.170000002</v>
      </c>
      <c r="D73" s="524"/>
      <c r="E73" s="524"/>
      <c r="F73" s="524"/>
      <c r="G73" s="524"/>
      <c r="H73" s="524"/>
      <c r="I73" s="524"/>
      <c r="J73" s="525">
        <v>66301821.170000002</v>
      </c>
    </row>
    <row r="74" spans="2:10" x14ac:dyDescent="0.25">
      <c r="B74" s="29" t="s">
        <v>555</v>
      </c>
      <c r="C74" s="524">
        <v>0</v>
      </c>
      <c r="D74" s="524"/>
      <c r="E74" s="524"/>
      <c r="F74" s="524"/>
      <c r="G74" s="524"/>
      <c r="H74" s="524"/>
      <c r="I74" s="524"/>
      <c r="J74" s="525">
        <v>0</v>
      </c>
    </row>
    <row r="75" spans="2:10" x14ac:dyDescent="0.25">
      <c r="B75" s="29" t="s">
        <v>556</v>
      </c>
      <c r="C75" s="524">
        <v>73471055.679999992</v>
      </c>
      <c r="D75" s="524"/>
      <c r="E75" s="524"/>
      <c r="F75" s="524"/>
      <c r="G75" s="524"/>
      <c r="H75" s="524"/>
      <c r="I75" s="524"/>
      <c r="J75" s="525">
        <v>73471055.679999992</v>
      </c>
    </row>
    <row r="76" spans="2:10" x14ac:dyDescent="0.25">
      <c r="B76" s="29" t="s">
        <v>557</v>
      </c>
      <c r="C76" s="524">
        <v>7101014.8799999999</v>
      </c>
      <c r="D76" s="524"/>
      <c r="E76" s="524"/>
      <c r="F76" s="524"/>
      <c r="G76" s="524">
        <v>25876405.800000001</v>
      </c>
      <c r="H76" s="524"/>
      <c r="I76" s="524"/>
      <c r="J76" s="525">
        <v>32977420.68</v>
      </c>
    </row>
    <row r="77" spans="2:10" x14ac:dyDescent="0.25">
      <c r="B77" s="29" t="s">
        <v>558</v>
      </c>
      <c r="C77" s="524">
        <v>183059239.34</v>
      </c>
      <c r="D77" s="524"/>
      <c r="E77" s="524"/>
      <c r="F77" s="524"/>
      <c r="G77" s="524"/>
      <c r="H77" s="524"/>
      <c r="I77" s="524"/>
      <c r="J77" s="525">
        <v>183059239.34</v>
      </c>
    </row>
    <row r="78" spans="2:10" x14ac:dyDescent="0.25">
      <c r="B78" s="29" t="s">
        <v>559</v>
      </c>
      <c r="C78" s="524">
        <v>287408649.56999999</v>
      </c>
      <c r="D78" s="524"/>
      <c r="E78" s="524"/>
      <c r="F78" s="524"/>
      <c r="G78" s="524"/>
      <c r="H78" s="524"/>
      <c r="I78" s="524"/>
      <c r="J78" s="525">
        <v>287408649.56999999</v>
      </c>
    </row>
    <row r="79" spans="2:10" x14ac:dyDescent="0.25">
      <c r="B79" s="29" t="s">
        <v>560</v>
      </c>
      <c r="C79" s="524">
        <v>2534389.66</v>
      </c>
      <c r="D79" s="524"/>
      <c r="E79" s="524"/>
      <c r="F79" s="524"/>
      <c r="G79" s="524"/>
      <c r="H79" s="524"/>
      <c r="I79" s="524"/>
      <c r="J79" s="525">
        <v>2534389.66</v>
      </c>
    </row>
    <row r="80" spans="2:10" x14ac:dyDescent="0.25">
      <c r="B80" s="29" t="s">
        <v>561</v>
      </c>
      <c r="C80" s="524">
        <v>0</v>
      </c>
      <c r="D80" s="524"/>
      <c r="E80" s="524"/>
      <c r="F80" s="524"/>
      <c r="G80" s="524"/>
      <c r="H80" s="524"/>
      <c r="I80" s="524"/>
      <c r="J80" s="525">
        <v>0</v>
      </c>
    </row>
    <row r="81" spans="2:10" x14ac:dyDescent="0.25">
      <c r="B81" s="29" t="s">
        <v>562</v>
      </c>
      <c r="C81" s="524">
        <v>2738592.79</v>
      </c>
      <c r="D81" s="524"/>
      <c r="E81" s="524"/>
      <c r="F81" s="524"/>
      <c r="G81" s="524"/>
      <c r="H81" s="524"/>
      <c r="I81" s="524"/>
      <c r="J81" s="525">
        <v>2738592.79</v>
      </c>
    </row>
    <row r="82" spans="2:10" x14ac:dyDescent="0.25">
      <c r="B82" s="29" t="s">
        <v>563</v>
      </c>
      <c r="C82" s="524">
        <v>1153011.1299999999</v>
      </c>
      <c r="D82" s="524"/>
      <c r="E82" s="524"/>
      <c r="F82" s="524"/>
      <c r="G82" s="524"/>
      <c r="H82" s="524"/>
      <c r="I82" s="524"/>
      <c r="J82" s="525">
        <v>1153011.1299999999</v>
      </c>
    </row>
    <row r="83" spans="2:10" x14ac:dyDescent="0.25">
      <c r="B83" s="29" t="s">
        <v>564</v>
      </c>
      <c r="C83" s="524">
        <v>1148799.98</v>
      </c>
      <c r="D83" s="524"/>
      <c r="E83" s="524"/>
      <c r="F83" s="524"/>
      <c r="G83" s="524"/>
      <c r="H83" s="524"/>
      <c r="I83" s="524"/>
      <c r="J83" s="525">
        <v>1148799.98</v>
      </c>
    </row>
    <row r="84" spans="2:10" x14ac:dyDescent="0.25">
      <c r="B84" s="29" t="s">
        <v>565</v>
      </c>
      <c r="C84" s="524">
        <v>3078364.12</v>
      </c>
      <c r="D84" s="524"/>
      <c r="E84" s="524"/>
      <c r="F84" s="524"/>
      <c r="G84" s="524"/>
      <c r="H84" s="524"/>
      <c r="I84" s="524"/>
      <c r="J84" s="525">
        <v>3078364.12</v>
      </c>
    </row>
    <row r="85" spans="2:10" x14ac:dyDescent="0.25">
      <c r="B85" s="29" t="s">
        <v>566</v>
      </c>
      <c r="C85" s="524">
        <v>1651551.38</v>
      </c>
      <c r="D85" s="524"/>
      <c r="E85" s="524"/>
      <c r="F85" s="524"/>
      <c r="G85" s="524"/>
      <c r="H85" s="524"/>
      <c r="I85" s="524"/>
      <c r="J85" s="525">
        <v>1651551.38</v>
      </c>
    </row>
    <row r="86" spans="2:10" x14ac:dyDescent="0.25">
      <c r="B86" s="29" t="s">
        <v>567</v>
      </c>
      <c r="C86" s="524">
        <v>2708253.87</v>
      </c>
      <c r="D86" s="524"/>
      <c r="E86" s="524"/>
      <c r="F86" s="524"/>
      <c r="G86" s="524"/>
      <c r="H86" s="524"/>
      <c r="I86" s="524"/>
      <c r="J86" s="525">
        <v>2708253.87</v>
      </c>
    </row>
    <row r="87" spans="2:10" x14ac:dyDescent="0.25">
      <c r="B87" s="29" t="s">
        <v>568</v>
      </c>
      <c r="C87" s="524">
        <v>1153011.1299999999</v>
      </c>
      <c r="D87" s="524"/>
      <c r="E87" s="524"/>
      <c r="F87" s="524"/>
      <c r="G87" s="524"/>
      <c r="H87" s="524"/>
      <c r="I87" s="524"/>
      <c r="J87" s="525">
        <v>1153011.1299999999</v>
      </c>
    </row>
    <row r="88" spans="2:10" x14ac:dyDescent="0.25">
      <c r="B88" s="29" t="s">
        <v>569</v>
      </c>
      <c r="C88" s="524">
        <v>1639531.36</v>
      </c>
      <c r="D88" s="524"/>
      <c r="E88" s="524"/>
      <c r="F88" s="524"/>
      <c r="G88" s="524"/>
      <c r="H88" s="524"/>
      <c r="I88" s="524"/>
      <c r="J88" s="525">
        <v>1639531.36</v>
      </c>
    </row>
    <row r="89" spans="2:10" x14ac:dyDescent="0.25">
      <c r="B89" s="29" t="s">
        <v>570</v>
      </c>
      <c r="C89" s="524">
        <v>0</v>
      </c>
      <c r="D89" s="524"/>
      <c r="E89" s="524"/>
      <c r="F89" s="524"/>
      <c r="G89" s="524"/>
      <c r="H89" s="524"/>
      <c r="I89" s="524"/>
      <c r="J89" s="525">
        <v>0</v>
      </c>
    </row>
    <row r="90" spans="2:10" x14ac:dyDescent="0.25">
      <c r="B90" s="29" t="s">
        <v>571</v>
      </c>
      <c r="C90" s="524">
        <v>1651551.38</v>
      </c>
      <c r="D90" s="524"/>
      <c r="E90" s="524"/>
      <c r="F90" s="524"/>
      <c r="G90" s="524"/>
      <c r="H90" s="524"/>
      <c r="I90" s="524"/>
      <c r="J90" s="525">
        <v>1651551.38</v>
      </c>
    </row>
    <row r="91" spans="2:10" x14ac:dyDescent="0.25">
      <c r="B91" s="29" t="s">
        <v>572</v>
      </c>
      <c r="C91" s="524">
        <v>1570636.42</v>
      </c>
      <c r="D91" s="524"/>
      <c r="E91" s="524"/>
      <c r="F91" s="524"/>
      <c r="G91" s="524"/>
      <c r="H91" s="524"/>
      <c r="I91" s="524"/>
      <c r="J91" s="525">
        <v>1570636.42</v>
      </c>
    </row>
    <row r="92" spans="2:10" x14ac:dyDescent="0.25">
      <c r="B92" s="29" t="s">
        <v>573</v>
      </c>
      <c r="C92" s="524">
        <v>1148799.99</v>
      </c>
      <c r="D92" s="524"/>
      <c r="E92" s="524"/>
      <c r="F92" s="524"/>
      <c r="G92" s="524"/>
      <c r="H92" s="524"/>
      <c r="I92" s="524"/>
      <c r="J92" s="525">
        <v>1148799.99</v>
      </c>
    </row>
    <row r="93" spans="2:10" x14ac:dyDescent="0.25">
      <c r="B93" s="29" t="s">
        <v>574</v>
      </c>
      <c r="C93" s="524">
        <v>49235672.149999999</v>
      </c>
      <c r="D93" s="524"/>
      <c r="E93" s="524"/>
      <c r="F93" s="524"/>
      <c r="G93" s="524">
        <v>56764616.5</v>
      </c>
      <c r="H93" s="524">
        <v>3047134156.5100002</v>
      </c>
      <c r="I93" s="524"/>
      <c r="J93" s="525">
        <v>3153134445.1600003</v>
      </c>
    </row>
    <row r="94" spans="2:10" x14ac:dyDescent="0.25">
      <c r="B94" s="29" t="s">
        <v>575</v>
      </c>
      <c r="C94" s="524">
        <v>29084006.100000001</v>
      </c>
      <c r="D94" s="524"/>
      <c r="E94" s="524"/>
      <c r="F94" s="524"/>
      <c r="G94" s="524"/>
      <c r="H94" s="524"/>
      <c r="I94" s="524"/>
      <c r="J94" s="525">
        <v>29084006.100000001</v>
      </c>
    </row>
    <row r="95" spans="2:10" x14ac:dyDescent="0.25">
      <c r="B95" s="29" t="s">
        <v>576</v>
      </c>
      <c r="C95" s="524">
        <v>0</v>
      </c>
      <c r="D95" s="524"/>
      <c r="E95" s="524"/>
      <c r="F95" s="524"/>
      <c r="G95" s="524"/>
      <c r="H95" s="524"/>
      <c r="I95" s="524"/>
      <c r="J95" s="525">
        <v>0</v>
      </c>
    </row>
    <row r="96" spans="2:10" x14ac:dyDescent="0.25">
      <c r="B96" s="29" t="s">
        <v>577</v>
      </c>
      <c r="C96" s="524">
        <v>87191595.269999996</v>
      </c>
      <c r="D96" s="524"/>
      <c r="E96" s="524"/>
      <c r="F96" s="524"/>
      <c r="G96" s="524"/>
      <c r="H96" s="524"/>
      <c r="I96" s="524"/>
      <c r="J96" s="525">
        <v>87191595.269999996</v>
      </c>
    </row>
    <row r="97" spans="2:10" x14ac:dyDescent="0.25">
      <c r="B97" s="29" t="s">
        <v>578</v>
      </c>
      <c r="C97" s="524"/>
      <c r="D97" s="524"/>
      <c r="E97" s="524"/>
      <c r="F97" s="524"/>
      <c r="G97" s="524"/>
      <c r="H97" s="524"/>
      <c r="I97" s="524">
        <v>14197496.99</v>
      </c>
      <c r="J97" s="525">
        <v>14197496.99</v>
      </c>
    </row>
    <row r="98" spans="2:10" x14ac:dyDescent="0.25">
      <c r="B98" s="29" t="s">
        <v>579</v>
      </c>
      <c r="C98" s="524">
        <v>1164360124</v>
      </c>
      <c r="D98" s="524"/>
      <c r="E98" s="524"/>
      <c r="F98" s="524"/>
      <c r="G98" s="524">
        <v>559512341</v>
      </c>
      <c r="H98" s="524"/>
      <c r="I98" s="524"/>
      <c r="J98" s="525">
        <v>1723872465</v>
      </c>
    </row>
    <row r="99" spans="2:10" x14ac:dyDescent="0.25">
      <c r="B99" s="29" t="s">
        <v>580</v>
      </c>
      <c r="C99" s="524">
        <v>0</v>
      </c>
      <c r="D99" s="524"/>
      <c r="E99" s="524"/>
      <c r="F99" s="524"/>
      <c r="G99" s="524"/>
      <c r="H99" s="524"/>
      <c r="I99" s="524"/>
      <c r="J99" s="525">
        <v>0</v>
      </c>
    </row>
    <row r="100" spans="2:10" x14ac:dyDescent="0.25">
      <c r="B100" s="29" t="s">
        <v>581</v>
      </c>
      <c r="C100" s="524">
        <v>11636800</v>
      </c>
      <c r="D100" s="524"/>
      <c r="E100" s="524"/>
      <c r="F100" s="524"/>
      <c r="G100" s="524"/>
      <c r="H100" s="524"/>
      <c r="I100" s="524"/>
      <c r="J100" s="525">
        <v>11636800</v>
      </c>
    </row>
    <row r="101" spans="2:10" x14ac:dyDescent="0.25">
      <c r="B101" s="29" t="s">
        <v>582</v>
      </c>
      <c r="C101" s="524">
        <v>3257181336.6999998</v>
      </c>
      <c r="D101" s="524"/>
      <c r="E101" s="524"/>
      <c r="F101" s="524"/>
      <c r="G101" s="524"/>
      <c r="H101" s="524"/>
      <c r="I101" s="524"/>
      <c r="J101" s="525">
        <v>3257181336.6999998</v>
      </c>
    </row>
    <row r="102" spans="2:10" x14ac:dyDescent="0.25">
      <c r="B102" s="29" t="s">
        <v>583</v>
      </c>
      <c r="C102" s="524">
        <v>0</v>
      </c>
      <c r="D102" s="524"/>
      <c r="E102" s="524"/>
      <c r="F102" s="524"/>
      <c r="G102" s="524"/>
      <c r="H102" s="524"/>
      <c r="I102" s="524"/>
      <c r="J102" s="525">
        <v>0</v>
      </c>
    </row>
    <row r="103" spans="2:10" x14ac:dyDescent="0.25">
      <c r="B103" s="29" t="s">
        <v>584</v>
      </c>
      <c r="C103" s="524">
        <v>41403396.829999998</v>
      </c>
      <c r="D103" s="524"/>
      <c r="E103" s="524"/>
      <c r="F103" s="524"/>
      <c r="G103" s="524"/>
      <c r="H103" s="524"/>
      <c r="I103" s="524"/>
      <c r="J103" s="525">
        <v>41403396.829999998</v>
      </c>
    </row>
    <row r="104" spans="2:10" x14ac:dyDescent="0.25">
      <c r="B104" s="29" t="s">
        <v>585</v>
      </c>
      <c r="C104" s="524">
        <v>11672644.58</v>
      </c>
      <c r="D104" s="524"/>
      <c r="E104" s="524"/>
      <c r="F104" s="524"/>
      <c r="G104" s="524"/>
      <c r="H104" s="524"/>
      <c r="I104" s="524"/>
      <c r="J104" s="525">
        <v>11672644.58</v>
      </c>
    </row>
    <row r="105" spans="2:10" x14ac:dyDescent="0.25">
      <c r="B105" s="29" t="s">
        <v>586</v>
      </c>
      <c r="C105" s="524"/>
      <c r="D105" s="524">
        <v>37978783.990000002</v>
      </c>
      <c r="E105" s="524"/>
      <c r="F105" s="524"/>
      <c r="G105" s="524"/>
      <c r="H105" s="524"/>
      <c r="I105" s="524"/>
      <c r="J105" s="525">
        <v>37978783.990000002</v>
      </c>
    </row>
    <row r="106" spans="2:10" x14ac:dyDescent="0.25">
      <c r="B106" s="29" t="s">
        <v>587</v>
      </c>
      <c r="C106" s="524">
        <v>4776405169.0799999</v>
      </c>
      <c r="D106" s="524"/>
      <c r="E106" s="524"/>
      <c r="F106" s="524"/>
      <c r="G106" s="524"/>
      <c r="H106" s="524">
        <v>15911588.280000001</v>
      </c>
      <c r="I106" s="524"/>
      <c r="J106" s="525">
        <v>4792316757.3599997</v>
      </c>
    </row>
    <row r="107" spans="2:10" x14ac:dyDescent="0.25">
      <c r="B107" s="29" t="s">
        <v>588</v>
      </c>
      <c r="C107" s="524">
        <v>0</v>
      </c>
      <c r="D107" s="524"/>
      <c r="E107" s="524"/>
      <c r="F107" s="524"/>
      <c r="G107" s="524"/>
      <c r="H107" s="524"/>
      <c r="I107" s="524"/>
      <c r="J107" s="525">
        <v>0</v>
      </c>
    </row>
    <row r="108" spans="2:10" x14ac:dyDescent="0.25">
      <c r="B108" s="29" t="s">
        <v>589</v>
      </c>
      <c r="C108" s="524">
        <v>0</v>
      </c>
      <c r="D108" s="524"/>
      <c r="E108" s="524"/>
      <c r="F108" s="524"/>
      <c r="G108" s="524"/>
      <c r="H108" s="524"/>
      <c r="I108" s="524"/>
      <c r="J108" s="525">
        <v>0</v>
      </c>
    </row>
    <row r="109" spans="2:10" x14ac:dyDescent="0.25">
      <c r="B109" s="29" t="s">
        <v>590</v>
      </c>
      <c r="C109" s="524">
        <v>99841471.209999993</v>
      </c>
      <c r="D109" s="524"/>
      <c r="E109" s="524"/>
      <c r="F109" s="524"/>
      <c r="G109" s="524">
        <v>168503608.41</v>
      </c>
      <c r="H109" s="524"/>
      <c r="I109" s="524"/>
      <c r="J109" s="525">
        <v>268345079.62</v>
      </c>
    </row>
    <row r="110" spans="2:10" x14ac:dyDescent="0.25">
      <c r="B110" s="29" t="s">
        <v>591</v>
      </c>
      <c r="C110" s="524">
        <v>8963035.0999999996</v>
      </c>
      <c r="D110" s="524"/>
      <c r="E110" s="524"/>
      <c r="F110" s="524"/>
      <c r="G110" s="524"/>
      <c r="H110" s="524"/>
      <c r="I110" s="524"/>
      <c r="J110" s="525">
        <v>8963035.0999999996</v>
      </c>
    </row>
    <row r="111" spans="2:10" x14ac:dyDescent="0.25">
      <c r="B111" s="29" t="s">
        <v>592</v>
      </c>
      <c r="C111" s="524">
        <v>31296426.899999999</v>
      </c>
      <c r="D111" s="524"/>
      <c r="E111" s="524"/>
      <c r="F111" s="524"/>
      <c r="G111" s="524"/>
      <c r="H111" s="524">
        <v>0</v>
      </c>
      <c r="I111" s="524"/>
      <c r="J111" s="525">
        <v>31296426.899999999</v>
      </c>
    </row>
    <row r="112" spans="2:10" x14ac:dyDescent="0.25">
      <c r="B112" s="29" t="s">
        <v>593</v>
      </c>
      <c r="C112" s="524">
        <v>2531000</v>
      </c>
      <c r="D112" s="524"/>
      <c r="E112" s="524"/>
      <c r="F112" s="524"/>
      <c r="G112" s="524"/>
      <c r="H112" s="524"/>
      <c r="I112" s="524"/>
      <c r="J112" s="525">
        <v>2531000</v>
      </c>
    </row>
    <row r="113" spans="2:10" x14ac:dyDescent="0.25">
      <c r="B113" s="29" t="s">
        <v>594</v>
      </c>
      <c r="C113" s="524"/>
      <c r="D113" s="524"/>
      <c r="E113" s="524"/>
      <c r="F113" s="524"/>
      <c r="G113" s="524">
        <v>6673815.3399999999</v>
      </c>
      <c r="H113" s="524"/>
      <c r="I113" s="524"/>
      <c r="J113" s="525">
        <v>6673815.3399999999</v>
      </c>
    </row>
    <row r="114" spans="2:10" x14ac:dyDescent="0.25">
      <c r="B114" s="29" t="s">
        <v>595</v>
      </c>
      <c r="C114" s="524">
        <v>9388254.6600000001</v>
      </c>
      <c r="D114" s="524"/>
      <c r="E114" s="524"/>
      <c r="F114" s="524"/>
      <c r="G114" s="524">
        <v>23464098.010000002</v>
      </c>
      <c r="H114" s="524"/>
      <c r="I114" s="524"/>
      <c r="J114" s="525">
        <v>32852352.670000002</v>
      </c>
    </row>
    <row r="115" spans="2:10" x14ac:dyDescent="0.25">
      <c r="B115" s="29" t="s">
        <v>596</v>
      </c>
      <c r="C115" s="524">
        <v>5516500</v>
      </c>
      <c r="D115" s="524"/>
      <c r="E115" s="524"/>
      <c r="F115" s="524"/>
      <c r="G115" s="524"/>
      <c r="H115" s="524"/>
      <c r="I115" s="524"/>
      <c r="J115" s="525">
        <v>5516500</v>
      </c>
    </row>
    <row r="116" spans="2:10" x14ac:dyDescent="0.25">
      <c r="B116" s="29" t="s">
        <v>597</v>
      </c>
      <c r="C116" s="524">
        <v>826792176.81999993</v>
      </c>
      <c r="D116" s="524">
        <v>821264744.32999992</v>
      </c>
      <c r="E116" s="524"/>
      <c r="F116" s="524"/>
      <c r="G116" s="524"/>
      <c r="H116" s="524"/>
      <c r="I116" s="524"/>
      <c r="J116" s="525">
        <v>1648056921.1499999</v>
      </c>
    </row>
    <row r="117" spans="2:10" x14ac:dyDescent="0.25">
      <c r="B117" s="29" t="s">
        <v>598</v>
      </c>
      <c r="C117" s="524">
        <v>7980558.2800000003</v>
      </c>
      <c r="D117" s="524"/>
      <c r="E117" s="524"/>
      <c r="F117" s="524"/>
      <c r="G117" s="524"/>
      <c r="H117" s="524"/>
      <c r="I117" s="524"/>
      <c r="J117" s="525">
        <v>7980558.2800000003</v>
      </c>
    </row>
    <row r="118" spans="2:10" x14ac:dyDescent="0.25">
      <c r="B118" s="29" t="s">
        <v>599</v>
      </c>
      <c r="C118" s="524">
        <v>10495832.939999999</v>
      </c>
      <c r="D118" s="524"/>
      <c r="E118" s="524"/>
      <c r="F118" s="524"/>
      <c r="G118" s="524">
        <v>3332861</v>
      </c>
      <c r="H118" s="524"/>
      <c r="I118" s="524"/>
      <c r="J118" s="525">
        <v>13828693.939999999</v>
      </c>
    </row>
    <row r="119" spans="2:10" x14ac:dyDescent="0.25">
      <c r="B119" s="29" t="s">
        <v>600</v>
      </c>
      <c r="C119" s="524"/>
      <c r="D119" s="524"/>
      <c r="E119" s="524"/>
      <c r="F119" s="524"/>
      <c r="G119" s="524"/>
      <c r="H119" s="524">
        <v>640146502.1500001</v>
      </c>
      <c r="I119" s="524"/>
      <c r="J119" s="525">
        <v>640146502.1500001</v>
      </c>
    </row>
    <row r="120" spans="2:10" x14ac:dyDescent="0.25">
      <c r="B120" s="29" t="s">
        <v>601</v>
      </c>
      <c r="C120" s="524"/>
      <c r="D120" s="524">
        <v>16567643.82</v>
      </c>
      <c r="E120" s="524">
        <v>1007190.2899999999</v>
      </c>
      <c r="F120" s="524"/>
      <c r="G120" s="524">
        <v>60000</v>
      </c>
      <c r="H120" s="524"/>
      <c r="I120" s="524"/>
      <c r="J120" s="525">
        <v>17634834.109999999</v>
      </c>
    </row>
    <row r="121" spans="2:10" x14ac:dyDescent="0.25">
      <c r="B121" s="29" t="s">
        <v>602</v>
      </c>
      <c r="C121" s="524"/>
      <c r="D121" s="524">
        <v>707170</v>
      </c>
      <c r="E121" s="524">
        <v>628428.79</v>
      </c>
      <c r="F121" s="524"/>
      <c r="G121" s="524"/>
      <c r="H121" s="524"/>
      <c r="I121" s="524"/>
      <c r="J121" s="525">
        <v>1335598.79</v>
      </c>
    </row>
    <row r="122" spans="2:10" x14ac:dyDescent="0.25">
      <c r="B122" s="29" t="s">
        <v>603</v>
      </c>
      <c r="C122" s="524">
        <v>4630813.3099999996</v>
      </c>
      <c r="D122" s="524"/>
      <c r="E122" s="524">
        <v>500000</v>
      </c>
      <c r="F122" s="524"/>
      <c r="G122" s="524"/>
      <c r="H122" s="524"/>
      <c r="I122" s="524"/>
      <c r="J122" s="525">
        <v>5130813.3099999996</v>
      </c>
    </row>
    <row r="123" spans="2:10" x14ac:dyDescent="0.25">
      <c r="B123" s="29" t="s">
        <v>604</v>
      </c>
      <c r="C123" s="524"/>
      <c r="D123" s="524">
        <v>1745317.52</v>
      </c>
      <c r="E123" s="524"/>
      <c r="F123" s="524"/>
      <c r="G123" s="524">
        <v>30500</v>
      </c>
      <c r="H123" s="524"/>
      <c r="I123" s="524"/>
      <c r="J123" s="525">
        <v>1775817.52</v>
      </c>
    </row>
    <row r="124" spans="2:10" x14ac:dyDescent="0.25">
      <c r="B124" s="29" t="s">
        <v>414</v>
      </c>
      <c r="C124" s="524">
        <v>58791494.870000005</v>
      </c>
      <c r="D124" s="524">
        <v>313782737.91999966</v>
      </c>
      <c r="E124" s="524">
        <v>122093134.41000003</v>
      </c>
      <c r="F124" s="524">
        <v>84322392.339999974</v>
      </c>
      <c r="G124" s="524">
        <v>4470386.68</v>
      </c>
      <c r="H124" s="524"/>
      <c r="I124" s="524"/>
      <c r="J124" s="525">
        <v>583460146.21999967</v>
      </c>
    </row>
    <row r="125" spans="2:10" x14ac:dyDescent="0.25">
      <c r="B125" s="29" t="s">
        <v>605</v>
      </c>
      <c r="C125" s="524">
        <v>5754550.7999999998</v>
      </c>
      <c r="D125" s="524"/>
      <c r="E125" s="524"/>
      <c r="F125" s="524"/>
      <c r="G125" s="524"/>
      <c r="H125" s="524"/>
      <c r="I125" s="524"/>
      <c r="J125" s="525">
        <v>5754550.7999999998</v>
      </c>
    </row>
    <row r="126" spans="2:10" x14ac:dyDescent="0.25">
      <c r="B126" s="29" t="s">
        <v>606</v>
      </c>
      <c r="C126" s="524">
        <v>39010397.079999998</v>
      </c>
      <c r="D126" s="524"/>
      <c r="E126" s="524"/>
      <c r="F126" s="524"/>
      <c r="G126" s="524">
        <v>28322459.960000001</v>
      </c>
      <c r="H126" s="524"/>
      <c r="I126" s="524"/>
      <c r="J126" s="525">
        <v>67332857.039999992</v>
      </c>
    </row>
    <row r="127" spans="2:10" x14ac:dyDescent="0.25">
      <c r="B127" s="29" t="s">
        <v>607</v>
      </c>
      <c r="C127" s="524">
        <v>1157222.27</v>
      </c>
      <c r="D127" s="524"/>
      <c r="E127" s="524"/>
      <c r="F127" s="524"/>
      <c r="G127" s="524"/>
      <c r="H127" s="524"/>
      <c r="I127" s="524"/>
      <c r="J127" s="525">
        <v>1157222.27</v>
      </c>
    </row>
    <row r="128" spans="2:10" x14ac:dyDescent="0.25">
      <c r="B128" s="29" t="s">
        <v>608</v>
      </c>
      <c r="C128" s="524">
        <v>2708253.87</v>
      </c>
      <c r="D128" s="524"/>
      <c r="E128" s="524"/>
      <c r="F128" s="524"/>
      <c r="G128" s="524"/>
      <c r="H128" s="524"/>
      <c r="I128" s="524"/>
      <c r="J128" s="525">
        <v>2708253.87</v>
      </c>
    </row>
    <row r="129" spans="2:10" x14ac:dyDescent="0.25">
      <c r="B129" s="29" t="s">
        <v>609</v>
      </c>
      <c r="C129" s="524">
        <v>1544122.95</v>
      </c>
      <c r="D129" s="524"/>
      <c r="E129" s="524"/>
      <c r="F129" s="524"/>
      <c r="G129" s="524"/>
      <c r="H129" s="524"/>
      <c r="I129" s="524"/>
      <c r="J129" s="525">
        <v>1544122.95</v>
      </c>
    </row>
    <row r="130" spans="2:10" x14ac:dyDescent="0.25">
      <c r="B130" s="29" t="s">
        <v>610</v>
      </c>
      <c r="C130" s="524">
        <v>1140377.7</v>
      </c>
      <c r="D130" s="524"/>
      <c r="E130" s="524"/>
      <c r="F130" s="524"/>
      <c r="G130" s="524"/>
      <c r="H130" s="524"/>
      <c r="I130" s="524"/>
      <c r="J130" s="525">
        <v>1140377.7</v>
      </c>
    </row>
    <row r="131" spans="2:10" x14ac:dyDescent="0.25">
      <c r="B131" s="29" t="s">
        <v>611</v>
      </c>
      <c r="C131" s="524">
        <v>2768931.7</v>
      </c>
      <c r="D131" s="524"/>
      <c r="E131" s="524"/>
      <c r="F131" s="524"/>
      <c r="G131" s="524"/>
      <c r="H131" s="524"/>
      <c r="I131" s="524"/>
      <c r="J131" s="525">
        <v>2768931.7</v>
      </c>
    </row>
    <row r="132" spans="2:10" x14ac:dyDescent="0.25">
      <c r="B132" s="29" t="s">
        <v>612</v>
      </c>
      <c r="C132" s="524">
        <v>1645541.37</v>
      </c>
      <c r="D132" s="524"/>
      <c r="E132" s="524"/>
      <c r="F132" s="524"/>
      <c r="G132" s="524"/>
      <c r="H132" s="524"/>
      <c r="I132" s="524"/>
      <c r="J132" s="525">
        <v>1645541.37</v>
      </c>
    </row>
    <row r="133" spans="2:10" x14ac:dyDescent="0.25">
      <c r="B133" s="29" t="s">
        <v>613</v>
      </c>
      <c r="C133" s="524">
        <v>2758818.73</v>
      </c>
      <c r="D133" s="524"/>
      <c r="E133" s="524"/>
      <c r="F133" s="524"/>
      <c r="G133" s="524"/>
      <c r="H133" s="524"/>
      <c r="I133" s="524"/>
      <c r="J133" s="525">
        <v>2758818.73</v>
      </c>
    </row>
    <row r="134" spans="2:10" x14ac:dyDescent="0.25">
      <c r="B134" s="29" t="s">
        <v>614</v>
      </c>
      <c r="C134" s="524">
        <v>1639531.36</v>
      </c>
      <c r="D134" s="524"/>
      <c r="E134" s="524"/>
      <c r="F134" s="524"/>
      <c r="G134" s="524"/>
      <c r="H134" s="524"/>
      <c r="I134" s="524"/>
      <c r="J134" s="525">
        <v>1639531.36</v>
      </c>
    </row>
    <row r="135" spans="2:10" x14ac:dyDescent="0.25">
      <c r="B135" s="29" t="s">
        <v>615</v>
      </c>
      <c r="C135" s="524">
        <v>0</v>
      </c>
      <c r="D135" s="524"/>
      <c r="E135" s="524"/>
      <c r="F135" s="524"/>
      <c r="G135" s="524"/>
      <c r="H135" s="524"/>
      <c r="I135" s="524"/>
      <c r="J135" s="525">
        <v>0</v>
      </c>
    </row>
    <row r="136" spans="2:10" x14ac:dyDescent="0.25">
      <c r="B136" s="29" t="s">
        <v>616</v>
      </c>
      <c r="C136" s="524">
        <v>1148799.98</v>
      </c>
      <c r="D136" s="524"/>
      <c r="E136" s="524"/>
      <c r="F136" s="524"/>
      <c r="G136" s="524"/>
      <c r="H136" s="524"/>
      <c r="I136" s="524"/>
      <c r="J136" s="525">
        <v>1148799.98</v>
      </c>
    </row>
    <row r="137" spans="2:10" x14ac:dyDescent="0.25">
      <c r="B137" s="29" t="s">
        <v>617</v>
      </c>
      <c r="C137" s="524">
        <v>3100932.78</v>
      </c>
      <c r="D137" s="524"/>
      <c r="E137" s="524"/>
      <c r="F137" s="524"/>
      <c r="G137" s="524"/>
      <c r="H137" s="524"/>
      <c r="I137" s="524"/>
      <c r="J137" s="525">
        <v>3100932.78</v>
      </c>
    </row>
    <row r="138" spans="2:10" x14ac:dyDescent="0.25">
      <c r="B138" s="29" t="s">
        <v>618</v>
      </c>
      <c r="C138" s="524">
        <v>768755569.21000004</v>
      </c>
      <c r="D138" s="524"/>
      <c r="E138" s="524"/>
      <c r="F138" s="524"/>
      <c r="G138" s="524"/>
      <c r="H138" s="524"/>
      <c r="I138" s="524"/>
      <c r="J138" s="525">
        <v>768755569.21000004</v>
      </c>
    </row>
    <row r="139" spans="2:10" x14ac:dyDescent="0.25">
      <c r="B139" s="29" t="s">
        <v>619</v>
      </c>
      <c r="C139" s="524">
        <v>60453348.539999999</v>
      </c>
      <c r="D139" s="524"/>
      <c r="E139" s="524"/>
      <c r="F139" s="524"/>
      <c r="G139" s="524">
        <v>4190638.91</v>
      </c>
      <c r="H139" s="524"/>
      <c r="I139" s="524"/>
      <c r="J139" s="525">
        <v>64643987.450000003</v>
      </c>
    </row>
    <row r="140" spans="2:10" x14ac:dyDescent="0.25">
      <c r="B140" s="29" t="s">
        <v>620</v>
      </c>
      <c r="C140" s="524">
        <v>3196656.2</v>
      </c>
      <c r="D140" s="524"/>
      <c r="E140" s="524"/>
      <c r="F140" s="524"/>
      <c r="G140" s="524"/>
      <c r="H140" s="524"/>
      <c r="I140" s="524"/>
      <c r="J140" s="525">
        <v>3196656.2</v>
      </c>
    </row>
    <row r="141" spans="2:10" x14ac:dyDescent="0.25">
      <c r="B141" s="29" t="s">
        <v>621</v>
      </c>
      <c r="C141" s="524">
        <v>12140643</v>
      </c>
      <c r="D141" s="524"/>
      <c r="E141" s="524"/>
      <c r="F141" s="524"/>
      <c r="G141" s="524"/>
      <c r="H141" s="524"/>
      <c r="I141" s="524"/>
      <c r="J141" s="525">
        <v>12140643</v>
      </c>
    </row>
    <row r="142" spans="2:10" x14ac:dyDescent="0.25">
      <c r="B142" s="29" t="s">
        <v>622</v>
      </c>
      <c r="C142" s="524">
        <v>964263147</v>
      </c>
      <c r="D142" s="524"/>
      <c r="E142" s="524"/>
      <c r="F142" s="524"/>
      <c r="G142" s="524"/>
      <c r="H142" s="524"/>
      <c r="I142" s="524"/>
      <c r="J142" s="525">
        <v>964263147</v>
      </c>
    </row>
    <row r="143" spans="2:10" x14ac:dyDescent="0.25">
      <c r="B143" s="29" t="s">
        <v>623</v>
      </c>
      <c r="C143" s="524">
        <v>49580978.939999998</v>
      </c>
      <c r="D143" s="524"/>
      <c r="E143" s="524"/>
      <c r="F143" s="524"/>
      <c r="G143" s="524"/>
      <c r="H143" s="524"/>
      <c r="I143" s="524"/>
      <c r="J143" s="525">
        <v>49580978.939999998</v>
      </c>
    </row>
    <row r="144" spans="2:10" x14ac:dyDescent="0.25">
      <c r="B144" s="29" t="s">
        <v>624</v>
      </c>
      <c r="C144" s="524">
        <v>2909200</v>
      </c>
      <c r="D144" s="524"/>
      <c r="E144" s="524"/>
      <c r="F144" s="524"/>
      <c r="G144" s="524"/>
      <c r="H144" s="524"/>
      <c r="I144" s="524"/>
      <c r="J144" s="525">
        <v>2909200</v>
      </c>
    </row>
    <row r="145" spans="2:10" x14ac:dyDescent="0.25">
      <c r="B145" s="29" t="s">
        <v>625</v>
      </c>
      <c r="C145" s="524">
        <v>7473183.9000000004</v>
      </c>
      <c r="D145" s="524">
        <v>9517936.1900000013</v>
      </c>
      <c r="E145" s="524">
        <v>7526543.2299999995</v>
      </c>
      <c r="F145" s="524"/>
      <c r="G145" s="524">
        <v>0</v>
      </c>
      <c r="H145" s="524"/>
      <c r="I145" s="524"/>
      <c r="J145" s="525">
        <v>24517663.320000004</v>
      </c>
    </row>
    <row r="146" spans="2:10" x14ac:dyDescent="0.25">
      <c r="B146" s="29" t="s">
        <v>626</v>
      </c>
      <c r="C146" s="524"/>
      <c r="D146" s="524">
        <v>8593872.6300000008</v>
      </c>
      <c r="E146" s="524">
        <v>862666.52</v>
      </c>
      <c r="F146" s="524"/>
      <c r="G146" s="524">
        <v>267401.51</v>
      </c>
      <c r="H146" s="524"/>
      <c r="I146" s="524"/>
      <c r="J146" s="525">
        <v>9723940.6600000001</v>
      </c>
    </row>
    <row r="147" spans="2:10" x14ac:dyDescent="0.25">
      <c r="B147" s="29" t="s">
        <v>627</v>
      </c>
      <c r="C147" s="524">
        <v>113476345.88999999</v>
      </c>
      <c r="D147" s="524">
        <v>53752665.589999996</v>
      </c>
      <c r="E147" s="524">
        <v>62397192.150000006</v>
      </c>
      <c r="F147" s="524">
        <v>22077789.320000008</v>
      </c>
      <c r="G147" s="524"/>
      <c r="H147" s="524"/>
      <c r="I147" s="524"/>
      <c r="J147" s="525">
        <v>251703992.94999999</v>
      </c>
    </row>
    <row r="148" spans="2:10" x14ac:dyDescent="0.25">
      <c r="B148" s="29" t="s">
        <v>628</v>
      </c>
      <c r="C148" s="524">
        <v>0</v>
      </c>
      <c r="D148" s="524"/>
      <c r="E148" s="524"/>
      <c r="F148" s="524"/>
      <c r="G148" s="524"/>
      <c r="H148" s="524"/>
      <c r="I148" s="524"/>
      <c r="J148" s="525">
        <v>0</v>
      </c>
    </row>
    <row r="149" spans="2:10" x14ac:dyDescent="0.25">
      <c r="B149" s="29" t="s">
        <v>629</v>
      </c>
      <c r="C149" s="524">
        <v>27524196.780000001</v>
      </c>
      <c r="D149" s="524"/>
      <c r="E149" s="524"/>
      <c r="F149" s="524"/>
      <c r="G149" s="524"/>
      <c r="H149" s="524"/>
      <c r="I149" s="524"/>
      <c r="J149" s="525">
        <v>27524196.780000001</v>
      </c>
    </row>
    <row r="150" spans="2:10" x14ac:dyDescent="0.25">
      <c r="B150" s="29" t="s">
        <v>630</v>
      </c>
      <c r="C150" s="524">
        <v>174668057.52000001</v>
      </c>
      <c r="D150" s="524"/>
      <c r="E150" s="524"/>
      <c r="F150" s="524"/>
      <c r="G150" s="524"/>
      <c r="H150" s="524"/>
      <c r="I150" s="524"/>
      <c r="J150" s="525">
        <v>174668057.52000001</v>
      </c>
    </row>
    <row r="151" spans="2:10" x14ac:dyDescent="0.25">
      <c r="B151" s="29" t="s">
        <v>631</v>
      </c>
      <c r="C151" s="524"/>
      <c r="D151" s="524"/>
      <c r="E151" s="524">
        <v>0</v>
      </c>
      <c r="F151" s="524"/>
      <c r="G151" s="524"/>
      <c r="H151" s="524"/>
      <c r="I151" s="524"/>
      <c r="J151" s="525">
        <v>0</v>
      </c>
    </row>
    <row r="152" spans="2:10" x14ac:dyDescent="0.25">
      <c r="B152" s="29" t="s">
        <v>632</v>
      </c>
      <c r="C152" s="524">
        <v>1804048.8</v>
      </c>
      <c r="D152" s="524">
        <v>4401817.1499999994</v>
      </c>
      <c r="E152" s="524">
        <v>1293730.9700000002</v>
      </c>
      <c r="F152" s="524">
        <v>0</v>
      </c>
      <c r="G152" s="524"/>
      <c r="H152" s="524"/>
      <c r="I152" s="524"/>
      <c r="J152" s="525">
        <v>7499596.9199999999</v>
      </c>
    </row>
    <row r="153" spans="2:10" x14ac:dyDescent="0.25">
      <c r="B153" s="29" t="s">
        <v>633</v>
      </c>
      <c r="C153" s="524">
        <v>2022711</v>
      </c>
      <c r="D153" s="524">
        <v>4737179.79</v>
      </c>
      <c r="E153" s="524">
        <v>12366685.26</v>
      </c>
      <c r="F153" s="524"/>
      <c r="G153" s="524"/>
      <c r="H153" s="524"/>
      <c r="I153" s="524"/>
      <c r="J153" s="525">
        <v>19126576.050000001</v>
      </c>
    </row>
    <row r="154" spans="2:10" x14ac:dyDescent="0.25">
      <c r="B154" s="29" t="s">
        <v>634</v>
      </c>
      <c r="C154" s="524">
        <v>6720502925.8300009</v>
      </c>
      <c r="D154" s="524"/>
      <c r="E154" s="524"/>
      <c r="F154" s="524"/>
      <c r="G154" s="524">
        <v>1123460255.4099998</v>
      </c>
      <c r="H154" s="524">
        <v>2451342281.1500001</v>
      </c>
      <c r="I154" s="524"/>
      <c r="J154" s="525">
        <v>10295305462.390001</v>
      </c>
    </row>
    <row r="155" spans="2:10" x14ac:dyDescent="0.25">
      <c r="B155" s="29" t="s">
        <v>635</v>
      </c>
      <c r="C155" s="524">
        <v>31863636.940000001</v>
      </c>
      <c r="D155" s="524"/>
      <c r="E155" s="524"/>
      <c r="F155" s="524"/>
      <c r="G155" s="524"/>
      <c r="H155" s="524"/>
      <c r="I155" s="524"/>
      <c r="J155" s="525">
        <v>31863636.940000001</v>
      </c>
    </row>
    <row r="156" spans="2:10" x14ac:dyDescent="0.25">
      <c r="B156" s="29" t="s">
        <v>636</v>
      </c>
      <c r="C156" s="524"/>
      <c r="D156" s="524"/>
      <c r="E156" s="524"/>
      <c r="F156" s="524"/>
      <c r="G156" s="524">
        <v>66725159.170000002</v>
      </c>
      <c r="H156" s="524"/>
      <c r="I156" s="524"/>
      <c r="J156" s="525">
        <v>66725159.170000002</v>
      </c>
    </row>
    <row r="157" spans="2:10" x14ac:dyDescent="0.25">
      <c r="B157" s="29" t="s">
        <v>637</v>
      </c>
      <c r="C157" s="524">
        <v>589701552.18000007</v>
      </c>
      <c r="D157" s="524"/>
      <c r="E157" s="524"/>
      <c r="F157" s="524"/>
      <c r="G157" s="524"/>
      <c r="H157" s="524"/>
      <c r="I157" s="524"/>
      <c r="J157" s="525">
        <v>589701552.18000007</v>
      </c>
    </row>
    <row r="158" spans="2:10" x14ac:dyDescent="0.25">
      <c r="B158" s="29" t="s">
        <v>638</v>
      </c>
      <c r="C158" s="524">
        <v>61601591.310000002</v>
      </c>
      <c r="D158" s="524"/>
      <c r="E158" s="524"/>
      <c r="F158" s="524"/>
      <c r="G158" s="524">
        <v>278754344.18000001</v>
      </c>
      <c r="H158" s="524"/>
      <c r="I158" s="524"/>
      <c r="J158" s="525">
        <v>340355935.49000001</v>
      </c>
    </row>
    <row r="159" spans="2:10" x14ac:dyDescent="0.25">
      <c r="B159" s="29" t="s">
        <v>639</v>
      </c>
      <c r="C159" s="524">
        <v>17996503.32</v>
      </c>
      <c r="D159" s="524"/>
      <c r="E159" s="524"/>
      <c r="F159" s="524"/>
      <c r="G159" s="524"/>
      <c r="H159" s="524"/>
      <c r="I159" s="524"/>
      <c r="J159" s="525">
        <v>17996503.32</v>
      </c>
    </row>
    <row r="160" spans="2:10" x14ac:dyDescent="0.25">
      <c r="B160" s="29" t="s">
        <v>640</v>
      </c>
      <c r="C160" s="524">
        <v>41727122.380000003</v>
      </c>
      <c r="D160" s="524"/>
      <c r="E160" s="524"/>
      <c r="F160" s="524"/>
      <c r="G160" s="524"/>
      <c r="H160" s="524"/>
      <c r="I160" s="524"/>
      <c r="J160" s="525">
        <v>41727122.380000003</v>
      </c>
    </row>
    <row r="161" spans="2:10" x14ac:dyDescent="0.25">
      <c r="B161" s="29" t="s">
        <v>641</v>
      </c>
      <c r="C161" s="524">
        <v>344643831.12</v>
      </c>
      <c r="D161" s="524"/>
      <c r="E161" s="524"/>
      <c r="F161" s="524"/>
      <c r="G161" s="524"/>
      <c r="H161" s="524"/>
      <c r="I161" s="524"/>
      <c r="J161" s="525">
        <v>344643831.12</v>
      </c>
    </row>
    <row r="162" spans="2:10" x14ac:dyDescent="0.25">
      <c r="B162" s="29" t="s">
        <v>642</v>
      </c>
      <c r="C162" s="524">
        <v>26011024.52</v>
      </c>
      <c r="D162" s="524"/>
      <c r="E162" s="524"/>
      <c r="F162" s="524"/>
      <c r="G162" s="524"/>
      <c r="H162" s="524"/>
      <c r="I162" s="524"/>
      <c r="J162" s="525">
        <v>26011024.52</v>
      </c>
    </row>
    <row r="163" spans="2:10" x14ac:dyDescent="0.25">
      <c r="B163" s="29" t="s">
        <v>643</v>
      </c>
      <c r="C163" s="524">
        <v>46477321.649999999</v>
      </c>
      <c r="D163" s="524"/>
      <c r="E163" s="524"/>
      <c r="F163" s="524"/>
      <c r="G163" s="524"/>
      <c r="H163" s="524"/>
      <c r="I163" s="524"/>
      <c r="J163" s="525">
        <v>46477321.649999999</v>
      </c>
    </row>
    <row r="164" spans="2:10" x14ac:dyDescent="0.25">
      <c r="B164" s="29" t="s">
        <v>644</v>
      </c>
      <c r="C164" s="524"/>
      <c r="D164" s="524">
        <v>57207456.700000003</v>
      </c>
      <c r="E164" s="524"/>
      <c r="F164" s="524"/>
      <c r="G164" s="524"/>
      <c r="H164" s="524"/>
      <c r="I164" s="524"/>
      <c r="J164" s="525">
        <v>57207456.700000003</v>
      </c>
    </row>
    <row r="165" spans="2:10" x14ac:dyDescent="0.25">
      <c r="B165" s="29" t="s">
        <v>645</v>
      </c>
      <c r="C165" s="524">
        <v>17585836.440000001</v>
      </c>
      <c r="D165" s="524"/>
      <c r="E165" s="524"/>
      <c r="F165" s="524"/>
      <c r="G165" s="524"/>
      <c r="H165" s="524"/>
      <c r="I165" s="524"/>
      <c r="J165" s="525">
        <v>17585836.440000001</v>
      </c>
    </row>
    <row r="166" spans="2:10" x14ac:dyDescent="0.25">
      <c r="B166" s="29" t="s">
        <v>646</v>
      </c>
      <c r="C166" s="524">
        <v>0</v>
      </c>
      <c r="D166" s="524"/>
      <c r="E166" s="524"/>
      <c r="F166" s="524"/>
      <c r="G166" s="524"/>
      <c r="H166" s="524"/>
      <c r="I166" s="524"/>
      <c r="J166" s="525">
        <v>0</v>
      </c>
    </row>
    <row r="167" spans="2:10" x14ac:dyDescent="0.25">
      <c r="B167" s="29" t="s">
        <v>647</v>
      </c>
      <c r="C167" s="524">
        <v>57099650.439999998</v>
      </c>
      <c r="D167" s="524"/>
      <c r="E167" s="524"/>
      <c r="F167" s="524"/>
      <c r="G167" s="524">
        <v>144052206.34</v>
      </c>
      <c r="H167" s="524"/>
      <c r="I167" s="524"/>
      <c r="J167" s="525">
        <v>201151856.78</v>
      </c>
    </row>
    <row r="168" spans="2:10" x14ac:dyDescent="0.25">
      <c r="B168" s="29" t="s">
        <v>648</v>
      </c>
      <c r="C168" s="524">
        <v>1651551.38</v>
      </c>
      <c r="D168" s="524"/>
      <c r="E168" s="524"/>
      <c r="F168" s="524"/>
      <c r="G168" s="524"/>
      <c r="H168" s="524"/>
      <c r="I168" s="524"/>
      <c r="J168" s="525">
        <v>1651551.38</v>
      </c>
    </row>
    <row r="169" spans="2:10" x14ac:dyDescent="0.25">
      <c r="B169" s="29" t="s">
        <v>649</v>
      </c>
      <c r="C169" s="524">
        <v>1639531.36</v>
      </c>
      <c r="D169" s="524"/>
      <c r="E169" s="524"/>
      <c r="F169" s="524"/>
      <c r="G169" s="524"/>
      <c r="H169" s="524"/>
      <c r="I169" s="524"/>
      <c r="J169" s="525">
        <v>1639531.36</v>
      </c>
    </row>
    <row r="170" spans="2:10" x14ac:dyDescent="0.25">
      <c r="B170" s="29" t="s">
        <v>650</v>
      </c>
      <c r="C170" s="524">
        <v>1153011.1299999999</v>
      </c>
      <c r="D170" s="524"/>
      <c r="E170" s="524"/>
      <c r="F170" s="524"/>
      <c r="G170" s="524"/>
      <c r="H170" s="524"/>
      <c r="I170" s="524"/>
      <c r="J170" s="525">
        <v>1153011.1299999999</v>
      </c>
    </row>
    <row r="171" spans="2:10" x14ac:dyDescent="0.25">
      <c r="B171" s="29" t="s">
        <v>651</v>
      </c>
      <c r="C171" s="524">
        <v>1127744.27</v>
      </c>
      <c r="D171" s="524"/>
      <c r="E171" s="524"/>
      <c r="F171" s="524"/>
      <c r="G171" s="524"/>
      <c r="H171" s="524"/>
      <c r="I171" s="524"/>
      <c r="J171" s="525">
        <v>1127744.27</v>
      </c>
    </row>
    <row r="172" spans="2:10" x14ac:dyDescent="0.25">
      <c r="B172" s="29" t="s">
        <v>652</v>
      </c>
      <c r="C172" s="524">
        <v>1639531.36</v>
      </c>
      <c r="D172" s="524"/>
      <c r="E172" s="524"/>
      <c r="F172" s="524"/>
      <c r="G172" s="524"/>
      <c r="H172" s="524"/>
      <c r="I172" s="524"/>
      <c r="J172" s="525">
        <v>1639531.36</v>
      </c>
    </row>
    <row r="173" spans="2:10" x14ac:dyDescent="0.25">
      <c r="B173" s="29" t="s">
        <v>653</v>
      </c>
      <c r="C173" s="524">
        <v>2768931.7</v>
      </c>
      <c r="D173" s="524"/>
      <c r="E173" s="524"/>
      <c r="F173" s="524"/>
      <c r="G173" s="524"/>
      <c r="H173" s="524"/>
      <c r="I173" s="524"/>
      <c r="J173" s="525">
        <v>2768931.7</v>
      </c>
    </row>
    <row r="174" spans="2:10" x14ac:dyDescent="0.25">
      <c r="B174" s="29" t="s">
        <v>654</v>
      </c>
      <c r="C174" s="524">
        <v>2758818.74</v>
      </c>
      <c r="D174" s="524"/>
      <c r="E174" s="524"/>
      <c r="F174" s="524"/>
      <c r="G174" s="524"/>
      <c r="H174" s="524"/>
      <c r="I174" s="524"/>
      <c r="J174" s="525">
        <v>2758818.74</v>
      </c>
    </row>
    <row r="175" spans="2:10" x14ac:dyDescent="0.25">
      <c r="B175" s="29" t="s">
        <v>655</v>
      </c>
      <c r="C175" s="524">
        <v>2412209.91</v>
      </c>
      <c r="D175" s="524"/>
      <c r="E175" s="524"/>
      <c r="F175" s="524"/>
      <c r="G175" s="524"/>
      <c r="H175" s="524"/>
      <c r="I175" s="524"/>
      <c r="J175" s="525">
        <v>2412209.91</v>
      </c>
    </row>
    <row r="176" spans="2:10" x14ac:dyDescent="0.25">
      <c r="B176" s="29" t="s">
        <v>656</v>
      </c>
      <c r="C176" s="524">
        <v>0</v>
      </c>
      <c r="D176" s="524"/>
      <c r="E176" s="524"/>
      <c r="F176" s="524"/>
      <c r="G176" s="524"/>
      <c r="H176" s="524"/>
      <c r="I176" s="524"/>
      <c r="J176" s="525">
        <v>0</v>
      </c>
    </row>
    <row r="177" spans="2:10" x14ac:dyDescent="0.25">
      <c r="B177" s="29" t="s">
        <v>657</v>
      </c>
      <c r="C177" s="524">
        <v>1627511.33</v>
      </c>
      <c r="D177" s="524"/>
      <c r="E177" s="524"/>
      <c r="F177" s="524"/>
      <c r="G177" s="524"/>
      <c r="H177" s="524"/>
      <c r="I177" s="524"/>
      <c r="J177" s="525">
        <v>1627511.33</v>
      </c>
    </row>
    <row r="178" spans="2:10" x14ac:dyDescent="0.25">
      <c r="B178" s="29" t="s">
        <v>658</v>
      </c>
      <c r="C178" s="524">
        <v>1157222.27</v>
      </c>
      <c r="D178" s="524"/>
      <c r="E178" s="524"/>
      <c r="F178" s="524"/>
      <c r="G178" s="524"/>
      <c r="H178" s="524"/>
      <c r="I178" s="524"/>
      <c r="J178" s="525">
        <v>1157222.27</v>
      </c>
    </row>
    <row r="179" spans="2:10" x14ac:dyDescent="0.25">
      <c r="B179" s="29" t="s">
        <v>659</v>
      </c>
      <c r="C179" s="524">
        <v>3128400.91</v>
      </c>
      <c r="D179" s="524"/>
      <c r="E179" s="524"/>
      <c r="F179" s="524"/>
      <c r="G179" s="524"/>
      <c r="H179" s="524"/>
      <c r="I179" s="524"/>
      <c r="J179" s="525">
        <v>3128400.91</v>
      </c>
    </row>
    <row r="180" spans="2:10" x14ac:dyDescent="0.25">
      <c r="B180" s="29" t="s">
        <v>660</v>
      </c>
      <c r="C180" s="524">
        <v>1938638.52</v>
      </c>
      <c r="D180" s="524"/>
      <c r="E180" s="524"/>
      <c r="F180" s="524"/>
      <c r="G180" s="524"/>
      <c r="H180" s="524"/>
      <c r="I180" s="524"/>
      <c r="J180" s="525">
        <v>1938638.52</v>
      </c>
    </row>
    <row r="181" spans="2:10" x14ac:dyDescent="0.25">
      <c r="B181" s="29" t="s">
        <v>661</v>
      </c>
      <c r="C181" s="524">
        <v>52565125.810000002</v>
      </c>
      <c r="D181" s="524"/>
      <c r="E181" s="524"/>
      <c r="F181" s="524"/>
      <c r="G181" s="524"/>
      <c r="H181" s="524"/>
      <c r="I181" s="524"/>
      <c r="J181" s="525">
        <v>52565125.810000002</v>
      </c>
    </row>
    <row r="182" spans="2:10" x14ac:dyDescent="0.25">
      <c r="B182" s="29" t="s">
        <v>662</v>
      </c>
      <c r="C182" s="524">
        <v>18415218.199999999</v>
      </c>
      <c r="D182" s="524"/>
      <c r="E182" s="524"/>
      <c r="F182" s="524"/>
      <c r="G182" s="524"/>
      <c r="H182" s="524"/>
      <c r="I182" s="524"/>
      <c r="J182" s="525">
        <v>18415218.199999999</v>
      </c>
    </row>
    <row r="183" spans="2:10" x14ac:dyDescent="0.25">
      <c r="B183" s="29" t="s">
        <v>663</v>
      </c>
      <c r="C183" s="524">
        <v>135000000</v>
      </c>
      <c r="D183" s="524"/>
      <c r="E183" s="524"/>
      <c r="F183" s="524"/>
      <c r="G183" s="524"/>
      <c r="H183" s="524"/>
      <c r="I183" s="524"/>
      <c r="J183" s="525">
        <v>135000000</v>
      </c>
    </row>
    <row r="184" spans="2:10" x14ac:dyDescent="0.25">
      <c r="B184" s="29" t="s">
        <v>664</v>
      </c>
      <c r="C184" s="524">
        <v>64156202.410000004</v>
      </c>
      <c r="D184" s="524"/>
      <c r="E184" s="524"/>
      <c r="F184" s="524"/>
      <c r="G184" s="524"/>
      <c r="H184" s="524"/>
      <c r="I184" s="524"/>
      <c r="J184" s="525">
        <v>64156202.410000004</v>
      </c>
    </row>
    <row r="185" spans="2:10" x14ac:dyDescent="0.25">
      <c r="B185" s="29" t="s">
        <v>665</v>
      </c>
      <c r="C185" s="524">
        <v>5971700</v>
      </c>
      <c r="D185" s="524"/>
      <c r="E185" s="524"/>
      <c r="F185" s="524"/>
      <c r="G185" s="524"/>
      <c r="H185" s="524"/>
      <c r="I185" s="524"/>
      <c r="J185" s="525">
        <v>5971700</v>
      </c>
    </row>
    <row r="186" spans="2:10" x14ac:dyDescent="0.25">
      <c r="B186" s="29" t="s">
        <v>666</v>
      </c>
      <c r="C186" s="524">
        <v>438864849.75999999</v>
      </c>
      <c r="D186" s="524"/>
      <c r="E186" s="524"/>
      <c r="F186" s="524"/>
      <c r="G186" s="524"/>
      <c r="H186" s="524"/>
      <c r="I186" s="524"/>
      <c r="J186" s="525">
        <v>438864849.75999999</v>
      </c>
    </row>
    <row r="187" spans="2:10" x14ac:dyDescent="0.25">
      <c r="B187" s="29" t="s">
        <v>667</v>
      </c>
      <c r="C187" s="524">
        <v>0</v>
      </c>
      <c r="D187" s="524"/>
      <c r="E187" s="524"/>
      <c r="F187" s="524"/>
      <c r="G187" s="524"/>
      <c r="H187" s="524"/>
      <c r="I187" s="524"/>
      <c r="J187" s="525">
        <v>0</v>
      </c>
    </row>
    <row r="188" spans="2:10" x14ac:dyDescent="0.25">
      <c r="B188" s="29" t="s">
        <v>668</v>
      </c>
      <c r="C188" s="524">
        <v>37117395.490000002</v>
      </c>
      <c r="D188" s="524"/>
      <c r="E188" s="524"/>
      <c r="F188" s="524"/>
      <c r="G188" s="524"/>
      <c r="H188" s="524"/>
      <c r="I188" s="524"/>
      <c r="J188" s="525">
        <v>37117395.490000002</v>
      </c>
    </row>
    <row r="189" spans="2:10" x14ac:dyDescent="0.25">
      <c r="B189" s="29" t="s">
        <v>669</v>
      </c>
      <c r="C189" s="524">
        <v>18956257.59</v>
      </c>
      <c r="D189" s="524"/>
      <c r="E189" s="524"/>
      <c r="F189" s="524"/>
      <c r="G189" s="524"/>
      <c r="H189" s="524"/>
      <c r="I189" s="524"/>
      <c r="J189" s="525">
        <v>18956257.59</v>
      </c>
    </row>
    <row r="190" spans="2:10" x14ac:dyDescent="0.25">
      <c r="B190" s="29" t="s">
        <v>670</v>
      </c>
      <c r="C190" s="524">
        <v>0</v>
      </c>
      <c r="D190" s="524"/>
      <c r="E190" s="524"/>
      <c r="F190" s="524"/>
      <c r="G190" s="524"/>
      <c r="H190" s="524"/>
      <c r="I190" s="524"/>
      <c r="J190" s="525">
        <v>0</v>
      </c>
    </row>
    <row r="191" spans="2:10" x14ac:dyDescent="0.25">
      <c r="B191" s="29" t="s">
        <v>671</v>
      </c>
      <c r="C191" s="524">
        <v>23793450.16</v>
      </c>
      <c r="D191" s="524"/>
      <c r="E191" s="524"/>
      <c r="F191" s="524"/>
      <c r="G191" s="524"/>
      <c r="H191" s="524"/>
      <c r="I191" s="524"/>
      <c r="J191" s="525">
        <v>23793450.16</v>
      </c>
    </row>
    <row r="192" spans="2:10" x14ac:dyDescent="0.25">
      <c r="B192" s="29" t="s">
        <v>672</v>
      </c>
      <c r="C192" s="524">
        <v>576175210.40999997</v>
      </c>
      <c r="D192" s="524"/>
      <c r="E192" s="524"/>
      <c r="F192" s="524"/>
      <c r="G192" s="524"/>
      <c r="H192" s="524"/>
      <c r="I192" s="524"/>
      <c r="J192" s="525">
        <v>576175210.40999997</v>
      </c>
    </row>
    <row r="193" spans="2:10" x14ac:dyDescent="0.25">
      <c r="B193" s="29" t="s">
        <v>673</v>
      </c>
      <c r="C193" s="524">
        <v>0</v>
      </c>
      <c r="D193" s="524"/>
      <c r="E193" s="524"/>
      <c r="F193" s="524"/>
      <c r="G193" s="524">
        <v>3224477.36</v>
      </c>
      <c r="H193" s="524"/>
      <c r="I193" s="524"/>
      <c r="J193" s="525">
        <v>3224477.36</v>
      </c>
    </row>
    <row r="194" spans="2:10" x14ac:dyDescent="0.25">
      <c r="B194" s="29" t="s">
        <v>674</v>
      </c>
      <c r="C194" s="524">
        <v>118421142.22</v>
      </c>
      <c r="D194" s="524"/>
      <c r="E194" s="524"/>
      <c r="F194" s="524"/>
      <c r="G194" s="524"/>
      <c r="H194" s="524"/>
      <c r="I194" s="524"/>
      <c r="J194" s="525">
        <v>118421142.22</v>
      </c>
    </row>
    <row r="195" spans="2:10" x14ac:dyDescent="0.25">
      <c r="B195" s="29" t="s">
        <v>675</v>
      </c>
      <c r="C195" s="524">
        <v>15674126.060000001</v>
      </c>
      <c r="D195" s="524"/>
      <c r="E195" s="524"/>
      <c r="F195" s="524"/>
      <c r="G195" s="524"/>
      <c r="H195" s="524"/>
      <c r="I195" s="524"/>
      <c r="J195" s="525">
        <v>15674126.060000001</v>
      </c>
    </row>
    <row r="196" spans="2:10" x14ac:dyDescent="0.25">
      <c r="B196" s="29" t="s">
        <v>676</v>
      </c>
      <c r="C196" s="524">
        <v>39618559.57</v>
      </c>
      <c r="D196" s="524"/>
      <c r="E196" s="524"/>
      <c r="F196" s="524"/>
      <c r="G196" s="524"/>
      <c r="H196" s="524"/>
      <c r="I196" s="524"/>
      <c r="J196" s="525">
        <v>39618559.57</v>
      </c>
    </row>
    <row r="197" spans="2:10" x14ac:dyDescent="0.25">
      <c r="B197" s="29" t="s">
        <v>677</v>
      </c>
      <c r="C197" s="524"/>
      <c r="D197" s="524"/>
      <c r="E197" s="524"/>
      <c r="F197" s="524"/>
      <c r="G197" s="524">
        <v>7051679.2300000004</v>
      </c>
      <c r="H197" s="524"/>
      <c r="I197" s="524"/>
      <c r="J197" s="525">
        <v>7051679.2300000004</v>
      </c>
    </row>
    <row r="198" spans="2:10" x14ac:dyDescent="0.25">
      <c r="B198" s="29" t="s">
        <v>678</v>
      </c>
      <c r="C198" s="524">
        <v>132734274.53</v>
      </c>
      <c r="D198" s="524"/>
      <c r="E198" s="524"/>
      <c r="F198" s="524"/>
      <c r="G198" s="524"/>
      <c r="H198" s="524"/>
      <c r="I198" s="524"/>
      <c r="J198" s="525">
        <v>132734274.53</v>
      </c>
    </row>
    <row r="199" spans="2:10" x14ac:dyDescent="0.25">
      <c r="B199" s="29" t="s">
        <v>679</v>
      </c>
      <c r="C199" s="524"/>
      <c r="D199" s="524">
        <v>102284213.64999999</v>
      </c>
      <c r="E199" s="524"/>
      <c r="F199" s="524"/>
      <c r="G199" s="524"/>
      <c r="H199" s="524"/>
      <c r="I199" s="524"/>
      <c r="J199" s="525">
        <v>102284213.64999999</v>
      </c>
    </row>
    <row r="200" spans="2:10" x14ac:dyDescent="0.25">
      <c r="B200" s="29" t="s">
        <v>680</v>
      </c>
      <c r="C200" s="524"/>
      <c r="D200" s="524">
        <v>1546177.51</v>
      </c>
      <c r="E200" s="524">
        <v>150425</v>
      </c>
      <c r="F200" s="524"/>
      <c r="G200" s="524"/>
      <c r="H200" s="524"/>
      <c r="I200" s="524"/>
      <c r="J200" s="525">
        <v>1696602.51</v>
      </c>
    </row>
    <row r="201" spans="2:10" x14ac:dyDescent="0.25">
      <c r="B201" s="29" t="s">
        <v>681</v>
      </c>
      <c r="C201" s="524"/>
      <c r="D201" s="524">
        <v>200000</v>
      </c>
      <c r="E201" s="524"/>
      <c r="F201" s="524"/>
      <c r="G201" s="524"/>
      <c r="H201" s="524"/>
      <c r="I201" s="524"/>
      <c r="J201" s="525">
        <v>200000</v>
      </c>
    </row>
    <row r="202" spans="2:10" x14ac:dyDescent="0.25">
      <c r="B202" s="29" t="s">
        <v>682</v>
      </c>
      <c r="C202" s="524">
        <v>17607927.749999996</v>
      </c>
      <c r="D202" s="524">
        <v>54559899.340000004</v>
      </c>
      <c r="E202" s="524">
        <v>28346830.730000004</v>
      </c>
      <c r="F202" s="524">
        <v>17325648.949999999</v>
      </c>
      <c r="G202" s="524">
        <v>0</v>
      </c>
      <c r="H202" s="524"/>
      <c r="I202" s="524"/>
      <c r="J202" s="525">
        <v>117840306.77000001</v>
      </c>
    </row>
    <row r="203" spans="2:10" x14ac:dyDescent="0.25">
      <c r="B203" s="29" t="s">
        <v>683</v>
      </c>
      <c r="C203" s="524"/>
      <c r="D203" s="524">
        <v>998329.73</v>
      </c>
      <c r="E203" s="524">
        <v>4073731.31</v>
      </c>
      <c r="F203" s="524"/>
      <c r="G203" s="524"/>
      <c r="H203" s="524"/>
      <c r="I203" s="524"/>
      <c r="J203" s="525">
        <v>5072061.04</v>
      </c>
    </row>
    <row r="204" spans="2:10" x14ac:dyDescent="0.25">
      <c r="B204" s="29" t="s">
        <v>684</v>
      </c>
      <c r="C204" s="524"/>
      <c r="D204" s="524">
        <v>2311965.4700000002</v>
      </c>
      <c r="E204" s="524">
        <v>8591891.3199999984</v>
      </c>
      <c r="F204" s="524"/>
      <c r="G204" s="524"/>
      <c r="H204" s="524"/>
      <c r="I204" s="524"/>
      <c r="J204" s="525">
        <v>10903856.789999999</v>
      </c>
    </row>
    <row r="205" spans="2:10" x14ac:dyDescent="0.25">
      <c r="B205" s="29" t="s">
        <v>685</v>
      </c>
      <c r="C205" s="524"/>
      <c r="D205" s="524">
        <v>15308958.039999999</v>
      </c>
      <c r="E205" s="524">
        <v>4673808</v>
      </c>
      <c r="F205" s="524">
        <v>4721159.9800000004</v>
      </c>
      <c r="G205" s="524">
        <v>0</v>
      </c>
      <c r="H205" s="524"/>
      <c r="I205" s="524"/>
      <c r="J205" s="525">
        <v>24703926.02</v>
      </c>
    </row>
    <row r="206" spans="2:10" x14ac:dyDescent="0.25">
      <c r="B206" s="29" t="s">
        <v>686</v>
      </c>
      <c r="C206" s="524">
        <v>59171438.560000002</v>
      </c>
      <c r="D206" s="524"/>
      <c r="E206" s="524"/>
      <c r="F206" s="524"/>
      <c r="G206" s="524">
        <v>0</v>
      </c>
      <c r="H206" s="524"/>
      <c r="I206" s="524"/>
      <c r="J206" s="525">
        <v>59171438.560000002</v>
      </c>
    </row>
    <row r="207" spans="2:10" x14ac:dyDescent="0.25">
      <c r="B207" s="29" t="s">
        <v>687</v>
      </c>
      <c r="C207" s="524">
        <v>0</v>
      </c>
      <c r="D207" s="524"/>
      <c r="E207" s="524"/>
      <c r="F207" s="524"/>
      <c r="G207" s="524">
        <v>0</v>
      </c>
      <c r="H207" s="524"/>
      <c r="I207" s="524"/>
      <c r="J207" s="525">
        <v>0</v>
      </c>
    </row>
    <row r="208" spans="2:10" x14ac:dyDescent="0.25">
      <c r="B208" s="29" t="s">
        <v>688</v>
      </c>
      <c r="C208" s="524">
        <v>0</v>
      </c>
      <c r="D208" s="524"/>
      <c r="E208" s="524"/>
      <c r="F208" s="524"/>
      <c r="G208" s="524"/>
      <c r="H208" s="524"/>
      <c r="I208" s="524"/>
      <c r="J208" s="525">
        <v>0</v>
      </c>
    </row>
    <row r="209" spans="2:10" x14ac:dyDescent="0.25">
      <c r="B209" s="29" t="s">
        <v>689</v>
      </c>
      <c r="C209" s="524">
        <v>0</v>
      </c>
      <c r="D209" s="524"/>
      <c r="E209" s="524"/>
      <c r="F209" s="524"/>
      <c r="G209" s="524"/>
      <c r="H209" s="524"/>
      <c r="I209" s="524"/>
      <c r="J209" s="525">
        <v>0</v>
      </c>
    </row>
    <row r="210" spans="2:10" x14ac:dyDescent="0.25">
      <c r="B210" s="29" t="s">
        <v>690</v>
      </c>
      <c r="C210" s="524">
        <v>3100932.77</v>
      </c>
      <c r="D210" s="524"/>
      <c r="E210" s="524"/>
      <c r="F210" s="524"/>
      <c r="G210" s="524"/>
      <c r="H210" s="524"/>
      <c r="I210" s="524"/>
      <c r="J210" s="525">
        <v>3100932.77</v>
      </c>
    </row>
    <row r="211" spans="2:10" x14ac:dyDescent="0.25">
      <c r="B211" s="29" t="s">
        <v>691</v>
      </c>
      <c r="C211" s="524">
        <v>1148799.98</v>
      </c>
      <c r="D211" s="524"/>
      <c r="E211" s="524"/>
      <c r="F211" s="524"/>
      <c r="G211" s="524"/>
      <c r="H211" s="524"/>
      <c r="I211" s="524"/>
      <c r="J211" s="525">
        <v>1148799.98</v>
      </c>
    </row>
    <row r="212" spans="2:10" x14ac:dyDescent="0.25">
      <c r="B212" s="29" t="s">
        <v>692</v>
      </c>
      <c r="C212" s="524">
        <v>1148799.98</v>
      </c>
      <c r="D212" s="524"/>
      <c r="E212" s="524"/>
      <c r="F212" s="524"/>
      <c r="G212" s="524"/>
      <c r="H212" s="524"/>
      <c r="I212" s="524"/>
      <c r="J212" s="525">
        <v>1148799.98</v>
      </c>
    </row>
    <row r="213" spans="2:10" x14ac:dyDescent="0.25">
      <c r="B213" s="29" t="s">
        <v>693</v>
      </c>
      <c r="C213" s="524">
        <v>3055795.47</v>
      </c>
      <c r="D213" s="524"/>
      <c r="E213" s="524"/>
      <c r="F213" s="524"/>
      <c r="G213" s="524"/>
      <c r="H213" s="524"/>
      <c r="I213" s="524"/>
      <c r="J213" s="525">
        <v>3055795.47</v>
      </c>
    </row>
    <row r="214" spans="2:10" x14ac:dyDescent="0.25">
      <c r="B214" s="29" t="s">
        <v>694</v>
      </c>
      <c r="C214" s="524">
        <v>2758818.73</v>
      </c>
      <c r="D214" s="524"/>
      <c r="E214" s="524"/>
      <c r="F214" s="524"/>
      <c r="G214" s="524"/>
      <c r="H214" s="524"/>
      <c r="I214" s="524"/>
      <c r="J214" s="525">
        <v>2758818.73</v>
      </c>
    </row>
    <row r="215" spans="2:10" x14ac:dyDescent="0.25">
      <c r="B215" s="29" t="s">
        <v>695</v>
      </c>
      <c r="C215" s="524">
        <v>1094116.8899999999</v>
      </c>
      <c r="D215" s="524"/>
      <c r="E215" s="524"/>
      <c r="F215" s="524"/>
      <c r="G215" s="524"/>
      <c r="H215" s="524"/>
      <c r="I215" s="524"/>
      <c r="J215" s="525">
        <v>1094116.8899999999</v>
      </c>
    </row>
    <row r="216" spans="2:10" x14ac:dyDescent="0.25">
      <c r="B216" s="29" t="s">
        <v>696</v>
      </c>
      <c r="C216" s="524">
        <v>2708253.87</v>
      </c>
      <c r="D216" s="524"/>
      <c r="E216" s="524"/>
      <c r="F216" s="524"/>
      <c r="G216" s="524"/>
      <c r="H216" s="524"/>
      <c r="I216" s="524"/>
      <c r="J216" s="525">
        <v>2708253.87</v>
      </c>
    </row>
    <row r="217" spans="2:10" x14ac:dyDescent="0.25">
      <c r="B217" s="29" t="s">
        <v>697</v>
      </c>
      <c r="C217" s="524">
        <v>1651551.38</v>
      </c>
      <c r="D217" s="524"/>
      <c r="E217" s="524"/>
      <c r="F217" s="524"/>
      <c r="G217" s="524"/>
      <c r="H217" s="524"/>
      <c r="I217" s="524"/>
      <c r="J217" s="525">
        <v>1651551.38</v>
      </c>
    </row>
    <row r="218" spans="2:10" x14ac:dyDescent="0.25">
      <c r="B218" s="29" t="s">
        <v>698</v>
      </c>
      <c r="C218" s="524">
        <v>1645541.37</v>
      </c>
      <c r="D218" s="524"/>
      <c r="E218" s="524"/>
      <c r="F218" s="524"/>
      <c r="G218" s="524"/>
      <c r="H218" s="524"/>
      <c r="I218" s="524"/>
      <c r="J218" s="525">
        <v>1645541.37</v>
      </c>
    </row>
    <row r="219" spans="2:10" x14ac:dyDescent="0.25">
      <c r="B219" s="29" t="s">
        <v>699</v>
      </c>
      <c r="C219" s="524">
        <v>2768931.7</v>
      </c>
      <c r="D219" s="524"/>
      <c r="E219" s="524"/>
      <c r="F219" s="524"/>
      <c r="G219" s="524"/>
      <c r="H219" s="524"/>
      <c r="I219" s="524"/>
      <c r="J219" s="525">
        <v>2768931.7</v>
      </c>
    </row>
    <row r="220" spans="2:10" x14ac:dyDescent="0.25">
      <c r="B220" s="29" t="s">
        <v>700</v>
      </c>
      <c r="C220" s="524">
        <v>0</v>
      </c>
      <c r="D220" s="524"/>
      <c r="E220" s="524"/>
      <c r="F220" s="524"/>
      <c r="G220" s="524"/>
      <c r="H220" s="524"/>
      <c r="I220" s="524"/>
      <c r="J220" s="525">
        <v>0</v>
      </c>
    </row>
    <row r="221" spans="2:10" x14ac:dyDescent="0.25">
      <c r="B221" s="29" t="s">
        <v>701</v>
      </c>
      <c r="C221" s="524">
        <v>1519923.79</v>
      </c>
      <c r="D221" s="524"/>
      <c r="E221" s="524"/>
      <c r="F221" s="524"/>
      <c r="G221" s="524"/>
      <c r="H221" s="524"/>
      <c r="I221" s="524"/>
      <c r="J221" s="525">
        <v>1519923.79</v>
      </c>
    </row>
    <row r="222" spans="2:10" x14ac:dyDescent="0.25">
      <c r="B222" s="29" t="s">
        <v>702</v>
      </c>
      <c r="C222" s="524">
        <v>155862150.22</v>
      </c>
      <c r="D222" s="524"/>
      <c r="E222" s="524"/>
      <c r="F222" s="524"/>
      <c r="G222" s="524"/>
      <c r="H222" s="524">
        <v>436898842.06999999</v>
      </c>
      <c r="I222" s="524"/>
      <c r="J222" s="525">
        <v>592760992.28999996</v>
      </c>
    </row>
    <row r="223" spans="2:10" x14ac:dyDescent="0.25">
      <c r="B223" s="29" t="s">
        <v>703</v>
      </c>
      <c r="C223" s="524">
        <v>0</v>
      </c>
      <c r="D223" s="524"/>
      <c r="E223" s="524"/>
      <c r="F223" s="524"/>
      <c r="G223" s="524"/>
      <c r="H223" s="524"/>
      <c r="I223" s="524"/>
      <c r="J223" s="525">
        <v>0</v>
      </c>
    </row>
    <row r="224" spans="2:10" x14ac:dyDescent="0.25">
      <c r="B224" s="29" t="s">
        <v>704</v>
      </c>
      <c r="C224" s="524">
        <v>24294022.739999998</v>
      </c>
      <c r="D224" s="524"/>
      <c r="E224" s="524"/>
      <c r="F224" s="524"/>
      <c r="G224" s="524"/>
      <c r="H224" s="524"/>
      <c r="I224" s="524"/>
      <c r="J224" s="525">
        <v>24294022.739999998</v>
      </c>
    </row>
    <row r="225" spans="2:10" x14ac:dyDescent="0.25">
      <c r="B225" s="29" t="s">
        <v>705</v>
      </c>
      <c r="C225" s="524">
        <v>16230979.780000001</v>
      </c>
      <c r="D225" s="524"/>
      <c r="E225" s="524"/>
      <c r="F225" s="524"/>
      <c r="G225" s="524"/>
      <c r="H225" s="524"/>
      <c r="I225" s="524"/>
      <c r="J225" s="525">
        <v>16230979.780000001</v>
      </c>
    </row>
    <row r="226" spans="2:10" x14ac:dyDescent="0.25">
      <c r="B226" s="29" t="s">
        <v>706</v>
      </c>
      <c r="C226" s="524">
        <v>0</v>
      </c>
      <c r="D226" s="524"/>
      <c r="E226" s="524"/>
      <c r="F226" s="524"/>
      <c r="G226" s="524"/>
      <c r="H226" s="524"/>
      <c r="I226" s="524"/>
      <c r="J226" s="525">
        <v>0</v>
      </c>
    </row>
    <row r="227" spans="2:10" x14ac:dyDescent="0.25">
      <c r="B227" s="29" t="s">
        <v>707</v>
      </c>
      <c r="C227" s="524">
        <v>51835666.219999999</v>
      </c>
      <c r="D227" s="524"/>
      <c r="E227" s="524"/>
      <c r="F227" s="524"/>
      <c r="G227" s="524"/>
      <c r="H227" s="524"/>
      <c r="I227" s="524"/>
      <c r="J227" s="525">
        <v>51835666.219999999</v>
      </c>
    </row>
    <row r="228" spans="2:10" x14ac:dyDescent="0.25">
      <c r="B228" s="29" t="s">
        <v>708</v>
      </c>
      <c r="C228" s="524">
        <v>24473311.109999999</v>
      </c>
      <c r="D228" s="524"/>
      <c r="E228" s="524"/>
      <c r="F228" s="524"/>
      <c r="G228" s="524">
        <v>68498491.710000008</v>
      </c>
      <c r="H228" s="524"/>
      <c r="I228" s="524"/>
      <c r="J228" s="525">
        <v>92971802.820000008</v>
      </c>
    </row>
    <row r="229" spans="2:10" x14ac:dyDescent="0.25">
      <c r="B229" s="29" t="s">
        <v>709</v>
      </c>
      <c r="C229" s="524">
        <v>11283228.35</v>
      </c>
      <c r="D229" s="524"/>
      <c r="E229" s="524"/>
      <c r="F229" s="524"/>
      <c r="G229" s="524"/>
      <c r="H229" s="524"/>
      <c r="I229" s="524"/>
      <c r="J229" s="525">
        <v>11283228.35</v>
      </c>
    </row>
    <row r="230" spans="2:10" x14ac:dyDescent="0.25">
      <c r="B230" s="29" t="s">
        <v>710</v>
      </c>
      <c r="C230" s="524">
        <v>183759750.78</v>
      </c>
      <c r="D230" s="524">
        <v>135050169.50999999</v>
      </c>
      <c r="E230" s="524">
        <v>86701836.859999955</v>
      </c>
      <c r="F230" s="524">
        <v>80790590.280000001</v>
      </c>
      <c r="G230" s="524">
        <v>1929077.03</v>
      </c>
      <c r="H230" s="524"/>
      <c r="I230" s="524"/>
      <c r="J230" s="525">
        <v>488231424.45999992</v>
      </c>
    </row>
    <row r="231" spans="2:10" x14ac:dyDescent="0.25">
      <c r="B231" s="29" t="s">
        <v>711</v>
      </c>
      <c r="C231" s="524">
        <v>27446921.68</v>
      </c>
      <c r="D231" s="524"/>
      <c r="E231" s="524"/>
      <c r="F231" s="524"/>
      <c r="G231" s="524"/>
      <c r="H231" s="524"/>
      <c r="I231" s="524"/>
      <c r="J231" s="525">
        <v>27446921.68</v>
      </c>
    </row>
    <row r="232" spans="2:10" x14ac:dyDescent="0.25">
      <c r="B232" s="29" t="s">
        <v>712</v>
      </c>
      <c r="C232" s="524">
        <v>15237053.35</v>
      </c>
      <c r="D232" s="524"/>
      <c r="E232" s="524"/>
      <c r="F232" s="524"/>
      <c r="G232" s="524">
        <v>5094433.54</v>
      </c>
      <c r="H232" s="524"/>
      <c r="I232" s="524"/>
      <c r="J232" s="525">
        <v>20331486.890000001</v>
      </c>
    </row>
    <row r="233" spans="2:10" x14ac:dyDescent="0.25">
      <c r="B233" s="29" t="s">
        <v>713</v>
      </c>
      <c r="C233" s="524">
        <v>91177384.219999999</v>
      </c>
      <c r="D233" s="524"/>
      <c r="E233" s="524"/>
      <c r="F233" s="524"/>
      <c r="G233" s="524"/>
      <c r="H233" s="524"/>
      <c r="I233" s="524"/>
      <c r="J233" s="525">
        <v>91177384.219999999</v>
      </c>
    </row>
    <row r="234" spans="2:10" x14ac:dyDescent="0.25">
      <c r="B234" s="29" t="s">
        <v>714</v>
      </c>
      <c r="C234" s="524"/>
      <c r="D234" s="524">
        <v>71271699.469999999</v>
      </c>
      <c r="E234" s="524"/>
      <c r="F234" s="524"/>
      <c r="G234" s="524"/>
      <c r="H234" s="524"/>
      <c r="I234" s="524"/>
      <c r="J234" s="525">
        <v>71271699.469999999</v>
      </c>
    </row>
    <row r="235" spans="2:10" x14ac:dyDescent="0.25">
      <c r="B235" s="29" t="s">
        <v>715</v>
      </c>
      <c r="C235" s="524">
        <v>10259725.82</v>
      </c>
      <c r="D235" s="524"/>
      <c r="E235" s="524"/>
      <c r="F235" s="524"/>
      <c r="G235" s="524"/>
      <c r="H235" s="524"/>
      <c r="I235" s="524"/>
      <c r="J235" s="525">
        <v>10259725.82</v>
      </c>
    </row>
    <row r="236" spans="2:10" x14ac:dyDescent="0.25">
      <c r="B236" s="29" t="s">
        <v>716</v>
      </c>
      <c r="C236" s="524">
        <v>4917437.1399999997</v>
      </c>
      <c r="D236" s="524"/>
      <c r="E236" s="524"/>
      <c r="F236" s="524"/>
      <c r="G236" s="524">
        <v>0</v>
      </c>
      <c r="H236" s="524"/>
      <c r="I236" s="524"/>
      <c r="J236" s="525">
        <v>4917437.1399999997</v>
      </c>
    </row>
    <row r="237" spans="2:10" x14ac:dyDescent="0.25">
      <c r="B237" s="29" t="s">
        <v>717</v>
      </c>
      <c r="C237" s="524">
        <v>19074772.539999999</v>
      </c>
      <c r="D237" s="524"/>
      <c r="E237" s="524"/>
      <c r="F237" s="524"/>
      <c r="G237" s="524"/>
      <c r="H237" s="524"/>
      <c r="I237" s="524"/>
      <c r="J237" s="525">
        <v>19074772.539999999</v>
      </c>
    </row>
    <row r="238" spans="2:10" x14ac:dyDescent="0.25">
      <c r="B238" s="29" t="s">
        <v>718</v>
      </c>
      <c r="C238" s="524">
        <v>40668863.420000002</v>
      </c>
      <c r="D238" s="524"/>
      <c r="E238" s="524"/>
      <c r="F238" s="524"/>
      <c r="G238" s="524"/>
      <c r="H238" s="524"/>
      <c r="I238" s="524"/>
      <c r="J238" s="525">
        <v>40668863.420000002</v>
      </c>
    </row>
    <row r="239" spans="2:10" x14ac:dyDescent="0.25">
      <c r="B239" s="29" t="s">
        <v>719</v>
      </c>
      <c r="C239" s="524">
        <v>0</v>
      </c>
      <c r="D239" s="524"/>
      <c r="E239" s="524"/>
      <c r="F239" s="524"/>
      <c r="G239" s="524"/>
      <c r="H239" s="524"/>
      <c r="I239" s="524"/>
      <c r="J239" s="525">
        <v>0</v>
      </c>
    </row>
    <row r="240" spans="2:10" x14ac:dyDescent="0.25">
      <c r="B240" s="29" t="s">
        <v>720</v>
      </c>
      <c r="C240" s="524">
        <v>0</v>
      </c>
      <c r="D240" s="524"/>
      <c r="E240" s="524"/>
      <c r="F240" s="524"/>
      <c r="G240" s="524">
        <v>0</v>
      </c>
      <c r="H240" s="524"/>
      <c r="I240" s="524"/>
      <c r="J240" s="525">
        <v>0</v>
      </c>
    </row>
    <row r="241" spans="2:10" x14ac:dyDescent="0.25">
      <c r="B241" s="29" t="s">
        <v>721</v>
      </c>
      <c r="C241" s="524">
        <v>4085578.48</v>
      </c>
      <c r="D241" s="524"/>
      <c r="E241" s="524"/>
      <c r="F241" s="524"/>
      <c r="G241" s="524"/>
      <c r="H241" s="524"/>
      <c r="I241" s="524"/>
      <c r="J241" s="525">
        <v>4085578.48</v>
      </c>
    </row>
    <row r="242" spans="2:10" x14ac:dyDescent="0.25">
      <c r="B242" s="29" t="s">
        <v>722</v>
      </c>
      <c r="C242" s="524">
        <v>1645541.37</v>
      </c>
      <c r="D242" s="524"/>
      <c r="E242" s="524"/>
      <c r="F242" s="524"/>
      <c r="G242" s="524"/>
      <c r="H242" s="524"/>
      <c r="I242" s="524"/>
      <c r="J242" s="525">
        <v>1645541.37</v>
      </c>
    </row>
    <row r="243" spans="2:10" x14ac:dyDescent="0.25">
      <c r="B243" s="29" t="s">
        <v>723</v>
      </c>
      <c r="C243" s="524">
        <v>2758818.73</v>
      </c>
      <c r="D243" s="524"/>
      <c r="E243" s="524"/>
      <c r="F243" s="524"/>
      <c r="G243" s="524"/>
      <c r="H243" s="524"/>
      <c r="I243" s="524"/>
      <c r="J243" s="525">
        <v>2758818.73</v>
      </c>
    </row>
    <row r="244" spans="2:10" x14ac:dyDescent="0.25">
      <c r="B244" s="29" t="s">
        <v>724</v>
      </c>
      <c r="C244" s="524">
        <v>1140377.7</v>
      </c>
      <c r="D244" s="524"/>
      <c r="E244" s="524"/>
      <c r="F244" s="524"/>
      <c r="G244" s="524"/>
      <c r="H244" s="524"/>
      <c r="I244" s="524"/>
      <c r="J244" s="525">
        <v>1140377.7</v>
      </c>
    </row>
    <row r="245" spans="2:10" x14ac:dyDescent="0.25">
      <c r="B245" s="29" t="s">
        <v>725</v>
      </c>
      <c r="C245" s="524">
        <v>1544122.95</v>
      </c>
      <c r="D245" s="524"/>
      <c r="E245" s="524"/>
      <c r="F245" s="524"/>
      <c r="G245" s="524"/>
      <c r="H245" s="524"/>
      <c r="I245" s="524"/>
      <c r="J245" s="525">
        <v>1544122.95</v>
      </c>
    </row>
    <row r="246" spans="2:10" x14ac:dyDescent="0.25">
      <c r="B246" s="29" t="s">
        <v>726</v>
      </c>
      <c r="C246" s="524">
        <v>1148799.99</v>
      </c>
      <c r="D246" s="524"/>
      <c r="E246" s="524"/>
      <c r="F246" s="524"/>
      <c r="G246" s="524"/>
      <c r="H246" s="524"/>
      <c r="I246" s="524"/>
      <c r="J246" s="525">
        <v>1148799.99</v>
      </c>
    </row>
    <row r="247" spans="2:10" x14ac:dyDescent="0.25">
      <c r="B247" s="29" t="s">
        <v>727</v>
      </c>
      <c r="C247" s="524">
        <v>2758818.74</v>
      </c>
      <c r="D247" s="524"/>
      <c r="E247" s="524"/>
      <c r="F247" s="524"/>
      <c r="G247" s="524"/>
      <c r="H247" s="524"/>
      <c r="I247" s="524"/>
      <c r="J247" s="525">
        <v>2758818.74</v>
      </c>
    </row>
    <row r="248" spans="2:10" x14ac:dyDescent="0.25">
      <c r="B248" s="29" t="s">
        <v>728</v>
      </c>
      <c r="C248" s="524">
        <v>1645541.37</v>
      </c>
      <c r="D248" s="524"/>
      <c r="E248" s="524"/>
      <c r="F248" s="524"/>
      <c r="G248" s="524"/>
      <c r="H248" s="524"/>
      <c r="I248" s="524"/>
      <c r="J248" s="525">
        <v>1645541.37</v>
      </c>
    </row>
    <row r="249" spans="2:10" x14ac:dyDescent="0.25">
      <c r="B249" s="29" t="s">
        <v>729</v>
      </c>
      <c r="C249" s="524">
        <v>3100932.77</v>
      </c>
      <c r="D249" s="524"/>
      <c r="E249" s="524"/>
      <c r="F249" s="524"/>
      <c r="G249" s="524"/>
      <c r="H249" s="524"/>
      <c r="I249" s="524"/>
      <c r="J249" s="525">
        <v>3100932.77</v>
      </c>
    </row>
    <row r="250" spans="2:10" x14ac:dyDescent="0.25">
      <c r="B250" s="29" t="s">
        <v>730</v>
      </c>
      <c r="C250" s="524">
        <v>1157222.27</v>
      </c>
      <c r="D250" s="524"/>
      <c r="E250" s="524"/>
      <c r="F250" s="524"/>
      <c r="G250" s="524"/>
      <c r="H250" s="524"/>
      <c r="I250" s="524"/>
      <c r="J250" s="525">
        <v>1157222.27</v>
      </c>
    </row>
    <row r="251" spans="2:10" x14ac:dyDescent="0.25">
      <c r="B251" s="29" t="s">
        <v>731</v>
      </c>
      <c r="C251" s="524">
        <v>0</v>
      </c>
      <c r="D251" s="524"/>
      <c r="E251" s="524"/>
      <c r="F251" s="524"/>
      <c r="G251" s="524"/>
      <c r="H251" s="524"/>
      <c r="I251" s="524"/>
      <c r="J251" s="525">
        <v>0</v>
      </c>
    </row>
    <row r="252" spans="2:10" x14ac:dyDescent="0.25">
      <c r="B252" s="29" t="s">
        <v>732</v>
      </c>
      <c r="C252" s="524">
        <v>2708253.87</v>
      </c>
      <c r="D252" s="524"/>
      <c r="E252" s="524"/>
      <c r="F252" s="524"/>
      <c r="G252" s="524"/>
      <c r="H252" s="524"/>
      <c r="I252" s="524"/>
      <c r="J252" s="525">
        <v>2708253.87</v>
      </c>
    </row>
    <row r="253" spans="2:10" x14ac:dyDescent="0.25">
      <c r="B253" s="29" t="s">
        <v>733</v>
      </c>
      <c r="C253" s="524">
        <v>52948391.18</v>
      </c>
      <c r="D253" s="524"/>
      <c r="E253" s="524"/>
      <c r="F253" s="524"/>
      <c r="G253" s="524">
        <v>21794359.079999998</v>
      </c>
      <c r="H253" s="524"/>
      <c r="I253" s="524"/>
      <c r="J253" s="525">
        <v>74742750.25999999</v>
      </c>
    </row>
    <row r="254" spans="2:10" x14ac:dyDescent="0.25">
      <c r="B254" s="29" t="s">
        <v>734</v>
      </c>
      <c r="C254" s="524">
        <v>6336885.4199999999</v>
      </c>
      <c r="D254" s="524"/>
      <c r="E254" s="524"/>
      <c r="F254" s="524"/>
      <c r="G254" s="524"/>
      <c r="H254" s="524"/>
      <c r="I254" s="524"/>
      <c r="J254" s="525">
        <v>6336885.4199999999</v>
      </c>
    </row>
    <row r="255" spans="2:10" x14ac:dyDescent="0.25">
      <c r="B255" s="29" t="s">
        <v>735</v>
      </c>
      <c r="C255" s="524">
        <v>0</v>
      </c>
      <c r="D255" s="524"/>
      <c r="E255" s="524"/>
      <c r="F255" s="524"/>
      <c r="G255" s="524"/>
      <c r="H255" s="524"/>
      <c r="I255" s="524"/>
      <c r="J255" s="525">
        <v>0</v>
      </c>
    </row>
    <row r="256" spans="2:10" x14ac:dyDescent="0.25">
      <c r="B256" s="29" t="s">
        <v>736</v>
      </c>
      <c r="C256" s="524">
        <v>20795740.670000002</v>
      </c>
      <c r="D256" s="524"/>
      <c r="E256" s="524"/>
      <c r="F256" s="524"/>
      <c r="G256" s="524"/>
      <c r="H256" s="524"/>
      <c r="I256" s="524"/>
      <c r="J256" s="525">
        <v>20795740.670000002</v>
      </c>
    </row>
    <row r="257" spans="2:10" x14ac:dyDescent="0.25">
      <c r="B257" s="29" t="s">
        <v>737</v>
      </c>
      <c r="C257" s="524">
        <v>0</v>
      </c>
      <c r="D257" s="524"/>
      <c r="E257" s="524"/>
      <c r="F257" s="524"/>
      <c r="G257" s="524"/>
      <c r="H257" s="524"/>
      <c r="I257" s="524"/>
      <c r="J257" s="525">
        <v>0</v>
      </c>
    </row>
    <row r="258" spans="2:10" x14ac:dyDescent="0.25">
      <c r="B258" s="29" t="s">
        <v>738</v>
      </c>
      <c r="C258" s="524">
        <v>2909200</v>
      </c>
      <c r="D258" s="524"/>
      <c r="E258" s="524"/>
      <c r="F258" s="524"/>
      <c r="G258" s="524"/>
      <c r="H258" s="524"/>
      <c r="I258" s="524"/>
      <c r="J258" s="525">
        <v>2909200</v>
      </c>
    </row>
    <row r="259" spans="2:10" x14ac:dyDescent="0.25">
      <c r="B259" s="29" t="s">
        <v>739</v>
      </c>
      <c r="C259" s="524">
        <v>0</v>
      </c>
      <c r="D259" s="524"/>
      <c r="E259" s="524"/>
      <c r="F259" s="524"/>
      <c r="G259" s="524"/>
      <c r="H259" s="524"/>
      <c r="I259" s="524"/>
      <c r="J259" s="525">
        <v>0</v>
      </c>
    </row>
    <row r="260" spans="2:10" x14ac:dyDescent="0.25">
      <c r="B260" s="29" t="s">
        <v>740</v>
      </c>
      <c r="C260" s="524">
        <v>19537901.66</v>
      </c>
      <c r="D260" s="524"/>
      <c r="E260" s="524"/>
      <c r="F260" s="524"/>
      <c r="G260" s="524"/>
      <c r="H260" s="524"/>
      <c r="I260" s="524"/>
      <c r="J260" s="525">
        <v>19537901.66</v>
      </c>
    </row>
    <row r="261" spans="2:10" x14ac:dyDescent="0.25">
      <c r="B261" s="29" t="s">
        <v>741</v>
      </c>
      <c r="C261" s="524">
        <v>17251562.780000001</v>
      </c>
      <c r="D261" s="524"/>
      <c r="E261" s="524"/>
      <c r="F261" s="524"/>
      <c r="G261" s="524"/>
      <c r="H261" s="524"/>
      <c r="I261" s="524"/>
      <c r="J261" s="525">
        <v>17251562.780000001</v>
      </c>
    </row>
    <row r="262" spans="2:10" x14ac:dyDescent="0.25">
      <c r="B262" s="29" t="s">
        <v>742</v>
      </c>
      <c r="C262" s="524"/>
      <c r="D262" s="524">
        <v>8502419.9199999999</v>
      </c>
      <c r="E262" s="524"/>
      <c r="F262" s="524"/>
      <c r="G262" s="524"/>
      <c r="H262" s="524"/>
      <c r="I262" s="524"/>
      <c r="J262" s="525">
        <v>8502419.9199999999</v>
      </c>
    </row>
    <row r="263" spans="2:10" x14ac:dyDescent="0.25">
      <c r="B263" s="29" t="s">
        <v>743</v>
      </c>
      <c r="C263" s="524">
        <v>77644180.25</v>
      </c>
      <c r="D263" s="524"/>
      <c r="E263" s="524"/>
      <c r="F263" s="524"/>
      <c r="G263" s="524"/>
      <c r="H263" s="524"/>
      <c r="I263" s="524"/>
      <c r="J263" s="525">
        <v>77644180.25</v>
      </c>
    </row>
    <row r="264" spans="2:10" x14ac:dyDescent="0.25">
      <c r="B264" s="29" t="s">
        <v>744</v>
      </c>
      <c r="C264" s="524">
        <v>33635020.700000003</v>
      </c>
      <c r="D264" s="524"/>
      <c r="E264" s="524"/>
      <c r="F264" s="524"/>
      <c r="G264" s="524"/>
      <c r="H264" s="524"/>
      <c r="I264" s="524"/>
      <c r="J264" s="525">
        <v>33635020.700000003</v>
      </c>
    </row>
    <row r="265" spans="2:10" x14ac:dyDescent="0.25">
      <c r="B265" s="29" t="s">
        <v>745</v>
      </c>
      <c r="C265" s="524">
        <v>19716121.780000001</v>
      </c>
      <c r="D265" s="524">
        <v>114237571.59999999</v>
      </c>
      <c r="E265" s="524">
        <v>21898282.359999999</v>
      </c>
      <c r="F265" s="524">
        <v>18910030.530000001</v>
      </c>
      <c r="G265" s="524">
        <v>1658423.74</v>
      </c>
      <c r="H265" s="524"/>
      <c r="I265" s="524"/>
      <c r="J265" s="525">
        <v>176420430.01000002</v>
      </c>
    </row>
    <row r="266" spans="2:10" x14ac:dyDescent="0.25">
      <c r="B266" s="29" t="s">
        <v>746</v>
      </c>
      <c r="C266" s="524">
        <v>21901613.829999998</v>
      </c>
      <c r="D266" s="524"/>
      <c r="E266" s="524"/>
      <c r="F266" s="524"/>
      <c r="G266" s="524">
        <v>0</v>
      </c>
      <c r="H266" s="524"/>
      <c r="I266" s="524"/>
      <c r="J266" s="525">
        <v>21901613.829999998</v>
      </c>
    </row>
    <row r="267" spans="2:10" x14ac:dyDescent="0.25">
      <c r="B267" s="29" t="s">
        <v>747</v>
      </c>
      <c r="C267" s="524">
        <v>0</v>
      </c>
      <c r="D267" s="524"/>
      <c r="E267" s="524"/>
      <c r="F267" s="524"/>
      <c r="G267" s="524"/>
      <c r="H267" s="524"/>
      <c r="I267" s="524"/>
      <c r="J267" s="525">
        <v>0</v>
      </c>
    </row>
    <row r="268" spans="2:10" x14ac:dyDescent="0.25">
      <c r="B268" s="29" t="s">
        <v>748</v>
      </c>
      <c r="C268" s="524">
        <v>2758818.73</v>
      </c>
      <c r="D268" s="524"/>
      <c r="E268" s="524"/>
      <c r="F268" s="524"/>
      <c r="G268" s="524"/>
      <c r="H268" s="524"/>
      <c r="I268" s="524"/>
      <c r="J268" s="525">
        <v>2758818.73</v>
      </c>
    </row>
    <row r="269" spans="2:10" x14ac:dyDescent="0.25">
      <c r="B269" s="29" t="s">
        <v>749</v>
      </c>
      <c r="C269" s="524">
        <v>1148799.98</v>
      </c>
      <c r="D269" s="524"/>
      <c r="E269" s="524"/>
      <c r="F269" s="524"/>
      <c r="G269" s="524"/>
      <c r="H269" s="524"/>
      <c r="I269" s="524"/>
      <c r="J269" s="525">
        <v>1148799.98</v>
      </c>
    </row>
    <row r="270" spans="2:10" x14ac:dyDescent="0.25">
      <c r="B270" s="29" t="s">
        <v>750</v>
      </c>
      <c r="C270" s="524">
        <v>1627511.33</v>
      </c>
      <c r="D270" s="524"/>
      <c r="E270" s="524"/>
      <c r="F270" s="524"/>
      <c r="G270" s="524"/>
      <c r="H270" s="524"/>
      <c r="I270" s="524"/>
      <c r="J270" s="525">
        <v>1627511.33</v>
      </c>
    </row>
    <row r="271" spans="2:10" x14ac:dyDescent="0.25">
      <c r="B271" s="29" t="s">
        <v>751</v>
      </c>
      <c r="C271" s="524">
        <v>0</v>
      </c>
      <c r="D271" s="524"/>
      <c r="E271" s="524"/>
      <c r="F271" s="524"/>
      <c r="G271" s="524"/>
      <c r="H271" s="524"/>
      <c r="I271" s="524"/>
      <c r="J271" s="525">
        <v>0</v>
      </c>
    </row>
    <row r="272" spans="2:10" x14ac:dyDescent="0.25">
      <c r="B272" s="29" t="s">
        <v>752</v>
      </c>
      <c r="C272" s="524">
        <v>1645541.37</v>
      </c>
      <c r="D272" s="524"/>
      <c r="E272" s="524"/>
      <c r="F272" s="524"/>
      <c r="G272" s="524"/>
      <c r="H272" s="524"/>
      <c r="I272" s="524"/>
      <c r="J272" s="525">
        <v>1645541.37</v>
      </c>
    </row>
    <row r="273" spans="2:10" x14ac:dyDescent="0.25">
      <c r="B273" s="29" t="s">
        <v>753</v>
      </c>
      <c r="C273" s="524">
        <v>1157222.28</v>
      </c>
      <c r="D273" s="524"/>
      <c r="E273" s="524"/>
      <c r="F273" s="524"/>
      <c r="G273" s="524"/>
      <c r="H273" s="524"/>
      <c r="I273" s="524"/>
      <c r="J273" s="525">
        <v>1157222.28</v>
      </c>
    </row>
    <row r="274" spans="2:10" x14ac:dyDescent="0.25">
      <c r="B274" s="29" t="s">
        <v>754</v>
      </c>
      <c r="C274" s="524">
        <v>2768931.7</v>
      </c>
      <c r="D274" s="524"/>
      <c r="E274" s="524"/>
      <c r="F274" s="524"/>
      <c r="G274" s="524"/>
      <c r="H274" s="524"/>
      <c r="I274" s="524"/>
      <c r="J274" s="525">
        <v>2768931.7</v>
      </c>
    </row>
    <row r="275" spans="2:10" x14ac:dyDescent="0.25">
      <c r="B275" s="29" t="s">
        <v>755</v>
      </c>
      <c r="C275" s="524">
        <v>1544122.94</v>
      </c>
      <c r="D275" s="524"/>
      <c r="E275" s="524"/>
      <c r="F275" s="524"/>
      <c r="G275" s="524"/>
      <c r="H275" s="524"/>
      <c r="I275" s="524"/>
      <c r="J275" s="525">
        <v>1544122.94</v>
      </c>
    </row>
    <row r="276" spans="2:10" x14ac:dyDescent="0.25">
      <c r="B276" s="29" t="s">
        <v>756</v>
      </c>
      <c r="C276" s="524">
        <v>1609481.29</v>
      </c>
      <c r="D276" s="524"/>
      <c r="E276" s="524"/>
      <c r="F276" s="524"/>
      <c r="G276" s="524"/>
      <c r="H276" s="524"/>
      <c r="I276" s="524"/>
      <c r="J276" s="525">
        <v>1609481.29</v>
      </c>
    </row>
    <row r="277" spans="2:10" x14ac:dyDescent="0.25">
      <c r="B277" s="29" t="s">
        <v>757</v>
      </c>
      <c r="C277" s="524">
        <v>1651551.38</v>
      </c>
      <c r="D277" s="524"/>
      <c r="E277" s="524"/>
      <c r="F277" s="524"/>
      <c r="G277" s="524"/>
      <c r="H277" s="524"/>
      <c r="I277" s="524"/>
      <c r="J277" s="525">
        <v>1651551.38</v>
      </c>
    </row>
    <row r="278" spans="2:10" x14ac:dyDescent="0.25">
      <c r="B278" s="29" t="s">
        <v>758</v>
      </c>
      <c r="C278" s="524">
        <v>1148799.98</v>
      </c>
      <c r="D278" s="524"/>
      <c r="E278" s="524"/>
      <c r="F278" s="524"/>
      <c r="G278" s="524"/>
      <c r="H278" s="524"/>
      <c r="I278" s="524"/>
      <c r="J278" s="525">
        <v>1148799.98</v>
      </c>
    </row>
    <row r="279" spans="2:10" x14ac:dyDescent="0.25">
      <c r="B279" s="29" t="s">
        <v>759</v>
      </c>
      <c r="C279" s="524">
        <v>8618743.4800000004</v>
      </c>
      <c r="D279" s="524"/>
      <c r="E279" s="524"/>
      <c r="F279" s="524"/>
      <c r="G279" s="524"/>
      <c r="H279" s="524"/>
      <c r="I279" s="524"/>
      <c r="J279" s="525">
        <v>8618743.4800000004</v>
      </c>
    </row>
    <row r="280" spans="2:10" x14ac:dyDescent="0.25">
      <c r="B280" s="29" t="s">
        <v>760</v>
      </c>
      <c r="C280" s="524">
        <v>1150773197.3</v>
      </c>
      <c r="D280" s="524"/>
      <c r="E280" s="524"/>
      <c r="F280" s="524"/>
      <c r="G280" s="524"/>
      <c r="H280" s="524"/>
      <c r="I280" s="524"/>
      <c r="J280" s="525">
        <v>1150773197.3</v>
      </c>
    </row>
    <row r="281" spans="2:10" x14ac:dyDescent="0.25">
      <c r="B281" s="29" t="s">
        <v>761</v>
      </c>
      <c r="C281" s="524">
        <v>11902292.27</v>
      </c>
      <c r="D281" s="524"/>
      <c r="E281" s="524"/>
      <c r="F281" s="524"/>
      <c r="G281" s="524"/>
      <c r="H281" s="524"/>
      <c r="I281" s="524"/>
      <c r="J281" s="525">
        <v>11902292.27</v>
      </c>
    </row>
    <row r="282" spans="2:10" x14ac:dyDescent="0.25">
      <c r="B282" s="29" t="s">
        <v>762</v>
      </c>
      <c r="C282" s="524">
        <v>4962970.4000000004</v>
      </c>
      <c r="D282" s="524"/>
      <c r="E282" s="524"/>
      <c r="F282" s="524"/>
      <c r="G282" s="524"/>
      <c r="H282" s="524"/>
      <c r="I282" s="524"/>
      <c r="J282" s="525">
        <v>4962970.4000000004</v>
      </c>
    </row>
    <row r="283" spans="2:10" x14ac:dyDescent="0.25">
      <c r="B283" s="29" t="s">
        <v>763</v>
      </c>
      <c r="C283" s="524">
        <v>31363220.969999999</v>
      </c>
      <c r="D283" s="524"/>
      <c r="E283" s="524"/>
      <c r="F283" s="524"/>
      <c r="G283" s="524"/>
      <c r="H283" s="524"/>
      <c r="I283" s="524"/>
      <c r="J283" s="525">
        <v>31363220.969999999</v>
      </c>
    </row>
    <row r="284" spans="2:10" x14ac:dyDescent="0.25">
      <c r="B284" s="29" t="s">
        <v>764</v>
      </c>
      <c r="C284" s="524">
        <v>67349263.739999995</v>
      </c>
      <c r="D284" s="524"/>
      <c r="E284" s="524"/>
      <c r="F284" s="524"/>
      <c r="G284" s="524"/>
      <c r="H284" s="524"/>
      <c r="I284" s="524"/>
      <c r="J284" s="525">
        <v>67349263.739999995</v>
      </c>
    </row>
    <row r="285" spans="2:10" x14ac:dyDescent="0.25">
      <c r="B285" s="29" t="s">
        <v>765</v>
      </c>
      <c r="C285" s="524">
        <v>11636800</v>
      </c>
      <c r="D285" s="524"/>
      <c r="E285" s="524"/>
      <c r="F285" s="524"/>
      <c r="G285" s="524"/>
      <c r="H285" s="524"/>
      <c r="I285" s="524"/>
      <c r="J285" s="525">
        <v>11636800</v>
      </c>
    </row>
    <row r="286" spans="2:10" x14ac:dyDescent="0.25">
      <c r="B286" s="29" t="s">
        <v>766</v>
      </c>
      <c r="C286" s="524">
        <v>22322306.149999999</v>
      </c>
      <c r="D286" s="524"/>
      <c r="E286" s="524"/>
      <c r="F286" s="524"/>
      <c r="G286" s="524"/>
      <c r="H286" s="524"/>
      <c r="I286" s="524"/>
      <c r="J286" s="525">
        <v>22322306.149999999</v>
      </c>
    </row>
    <row r="287" spans="2:10" x14ac:dyDescent="0.25">
      <c r="B287" s="29" t="s">
        <v>767</v>
      </c>
      <c r="C287" s="524"/>
      <c r="D287" s="524">
        <v>917472.62</v>
      </c>
      <c r="E287" s="524"/>
      <c r="F287" s="524"/>
      <c r="G287" s="524"/>
      <c r="H287" s="524"/>
      <c r="I287" s="524"/>
      <c r="J287" s="525">
        <v>917472.62</v>
      </c>
    </row>
    <row r="288" spans="2:10" x14ac:dyDescent="0.25">
      <c r="B288" s="29" t="s">
        <v>768</v>
      </c>
      <c r="C288" s="524">
        <v>11066905.84</v>
      </c>
      <c r="D288" s="524"/>
      <c r="E288" s="524"/>
      <c r="F288" s="524"/>
      <c r="G288" s="524">
        <v>1318446</v>
      </c>
      <c r="H288" s="524"/>
      <c r="I288" s="524"/>
      <c r="J288" s="525">
        <v>12385351.84</v>
      </c>
    </row>
    <row r="289" spans="2:10" x14ac:dyDescent="0.25">
      <c r="B289" s="29" t="s">
        <v>769</v>
      </c>
      <c r="C289" s="524">
        <v>168870883.89000002</v>
      </c>
      <c r="D289" s="524">
        <v>157275502.34999993</v>
      </c>
      <c r="E289" s="524">
        <v>74277366.860000014</v>
      </c>
      <c r="F289" s="524">
        <v>67002825.139999986</v>
      </c>
      <c r="G289" s="524">
        <v>3317229.9</v>
      </c>
      <c r="H289" s="524"/>
      <c r="I289" s="524"/>
      <c r="J289" s="525">
        <v>470743808.13999993</v>
      </c>
    </row>
    <row r="290" spans="2:10" x14ac:dyDescent="0.25">
      <c r="B290" s="29" t="s">
        <v>770</v>
      </c>
      <c r="C290" s="524">
        <v>0</v>
      </c>
      <c r="D290" s="524"/>
      <c r="E290" s="524"/>
      <c r="F290" s="524"/>
      <c r="G290" s="524"/>
      <c r="H290" s="524"/>
      <c r="I290" s="524"/>
      <c r="J290" s="525">
        <v>0</v>
      </c>
    </row>
    <row r="291" spans="2:10" x14ac:dyDescent="0.25">
      <c r="B291" s="29" t="s">
        <v>771</v>
      </c>
      <c r="C291" s="524">
        <v>715092620.25</v>
      </c>
      <c r="D291" s="524"/>
      <c r="E291" s="524"/>
      <c r="F291" s="524"/>
      <c r="G291" s="524">
        <v>243222916.91</v>
      </c>
      <c r="H291" s="524"/>
      <c r="I291" s="524"/>
      <c r="J291" s="525">
        <v>958315537.15999997</v>
      </c>
    </row>
    <row r="292" spans="2:10" x14ac:dyDescent="0.25">
      <c r="B292" s="29" t="s">
        <v>772</v>
      </c>
      <c r="C292" s="524">
        <v>10307494.790000001</v>
      </c>
      <c r="D292" s="524"/>
      <c r="E292" s="524"/>
      <c r="F292" s="524"/>
      <c r="G292" s="524"/>
      <c r="H292" s="524"/>
      <c r="I292" s="524"/>
      <c r="J292" s="525">
        <v>10307494.790000001</v>
      </c>
    </row>
    <row r="293" spans="2:10" x14ac:dyDescent="0.25">
      <c r="B293" s="29" t="s">
        <v>773</v>
      </c>
      <c r="C293" s="524">
        <v>180262772.48000002</v>
      </c>
      <c r="D293" s="524"/>
      <c r="E293" s="524"/>
      <c r="F293" s="524"/>
      <c r="G293" s="524"/>
      <c r="H293" s="524"/>
      <c r="I293" s="524"/>
      <c r="J293" s="525">
        <v>180262772.48000002</v>
      </c>
    </row>
    <row r="294" spans="2:10" x14ac:dyDescent="0.25">
      <c r="B294" s="29" t="s">
        <v>774</v>
      </c>
      <c r="C294" s="524">
        <v>26633456.309999999</v>
      </c>
      <c r="D294" s="524"/>
      <c r="E294" s="524"/>
      <c r="F294" s="524"/>
      <c r="G294" s="524">
        <v>22066853.149999999</v>
      </c>
      <c r="H294" s="524"/>
      <c r="I294" s="524"/>
      <c r="J294" s="525">
        <v>48700309.459999993</v>
      </c>
    </row>
    <row r="295" spans="2:10" x14ac:dyDescent="0.25">
      <c r="B295" s="29" t="s">
        <v>775</v>
      </c>
      <c r="C295" s="524">
        <v>0</v>
      </c>
      <c r="D295" s="524"/>
      <c r="E295" s="524"/>
      <c r="F295" s="524"/>
      <c r="G295" s="524">
        <v>0</v>
      </c>
      <c r="H295" s="524"/>
      <c r="I295" s="524"/>
      <c r="J295" s="525">
        <v>0</v>
      </c>
    </row>
    <row r="296" spans="2:10" x14ac:dyDescent="0.25">
      <c r="B296" s="29" t="s">
        <v>776</v>
      </c>
      <c r="C296" s="524">
        <v>126471303.84</v>
      </c>
      <c r="D296" s="524"/>
      <c r="E296" s="524"/>
      <c r="F296" s="524"/>
      <c r="G296" s="524"/>
      <c r="H296" s="524"/>
      <c r="I296" s="524"/>
      <c r="J296" s="525">
        <v>126471303.84</v>
      </c>
    </row>
    <row r="297" spans="2:10" x14ac:dyDescent="0.25">
      <c r="B297" s="29" t="s">
        <v>777</v>
      </c>
      <c r="C297" s="524">
        <v>46802389.089999996</v>
      </c>
      <c r="D297" s="524"/>
      <c r="E297" s="524"/>
      <c r="F297" s="524"/>
      <c r="G297" s="524"/>
      <c r="H297" s="524"/>
      <c r="I297" s="524"/>
      <c r="J297" s="525">
        <v>46802389.089999996</v>
      </c>
    </row>
    <row r="298" spans="2:10" x14ac:dyDescent="0.25">
      <c r="B298" s="29" t="s">
        <v>778</v>
      </c>
      <c r="C298" s="524">
        <v>11565967.08</v>
      </c>
      <c r="D298" s="524"/>
      <c r="E298" s="524"/>
      <c r="F298" s="524"/>
      <c r="G298" s="524"/>
      <c r="H298" s="524"/>
      <c r="I298" s="524"/>
      <c r="J298" s="525">
        <v>11565967.08</v>
      </c>
    </row>
    <row r="299" spans="2:10" x14ac:dyDescent="0.25">
      <c r="B299" s="29" t="s">
        <v>396</v>
      </c>
      <c r="C299" s="524"/>
      <c r="D299" s="524"/>
      <c r="E299" s="524"/>
      <c r="F299" s="524"/>
      <c r="G299" s="524"/>
      <c r="H299" s="524">
        <v>1480064464.1599991</v>
      </c>
      <c r="I299" s="524"/>
      <c r="J299" s="525">
        <v>1480064464.1599991</v>
      </c>
    </row>
    <row r="300" spans="2:10" x14ac:dyDescent="0.25">
      <c r="B300" s="29" t="s">
        <v>779</v>
      </c>
      <c r="C300" s="524"/>
      <c r="D300" s="524"/>
      <c r="E300" s="524"/>
      <c r="F300" s="524"/>
      <c r="G300" s="524">
        <v>10911336.609999999</v>
      </c>
      <c r="H300" s="524"/>
      <c r="I300" s="524"/>
      <c r="J300" s="525">
        <v>10911336.609999999</v>
      </c>
    </row>
    <row r="301" spans="2:10" x14ac:dyDescent="0.25">
      <c r="B301" s="29" t="s">
        <v>780</v>
      </c>
      <c r="C301" s="524"/>
      <c r="D301" s="524">
        <v>20044732.100000001</v>
      </c>
      <c r="E301" s="524"/>
      <c r="F301" s="524"/>
      <c r="G301" s="524"/>
      <c r="H301" s="524"/>
      <c r="I301" s="524"/>
      <c r="J301" s="525">
        <v>20044732.100000001</v>
      </c>
    </row>
    <row r="302" spans="2:10" x14ac:dyDescent="0.25">
      <c r="B302" s="29" t="s">
        <v>781</v>
      </c>
      <c r="C302" s="524">
        <v>379639869.66999996</v>
      </c>
      <c r="D302" s="524"/>
      <c r="E302" s="524"/>
      <c r="F302" s="524"/>
      <c r="G302" s="524"/>
      <c r="H302" s="524"/>
      <c r="I302" s="524"/>
      <c r="J302" s="525">
        <v>379639869.66999996</v>
      </c>
    </row>
    <row r="303" spans="2:10" x14ac:dyDescent="0.25">
      <c r="B303" s="29" t="s">
        <v>782</v>
      </c>
      <c r="C303" s="524">
        <v>60173823.669999994</v>
      </c>
      <c r="D303" s="524"/>
      <c r="E303" s="524"/>
      <c r="F303" s="524"/>
      <c r="G303" s="524"/>
      <c r="H303" s="524"/>
      <c r="I303" s="524"/>
      <c r="J303" s="525">
        <v>60173823.669999994</v>
      </c>
    </row>
    <row r="304" spans="2:10" x14ac:dyDescent="0.25">
      <c r="B304" s="29" t="s">
        <v>783</v>
      </c>
      <c r="C304" s="524">
        <v>104726143.81</v>
      </c>
      <c r="D304" s="524"/>
      <c r="E304" s="524"/>
      <c r="F304" s="524"/>
      <c r="G304" s="524">
        <v>0</v>
      </c>
      <c r="H304" s="524"/>
      <c r="I304" s="524"/>
      <c r="J304" s="525">
        <v>104726143.81</v>
      </c>
    </row>
    <row r="305" spans="2:10" x14ac:dyDescent="0.25">
      <c r="B305" s="29" t="s">
        <v>784</v>
      </c>
      <c r="C305" s="524">
        <v>3078364.12</v>
      </c>
      <c r="D305" s="524"/>
      <c r="E305" s="524"/>
      <c r="F305" s="524"/>
      <c r="G305" s="524"/>
      <c r="H305" s="524"/>
      <c r="I305" s="524"/>
      <c r="J305" s="525">
        <v>3078364.12</v>
      </c>
    </row>
    <row r="306" spans="2:10" x14ac:dyDescent="0.25">
      <c r="B306" s="29" t="s">
        <v>785</v>
      </c>
      <c r="C306" s="524">
        <v>1651551.38</v>
      </c>
      <c r="D306" s="524"/>
      <c r="E306" s="524"/>
      <c r="F306" s="524"/>
      <c r="G306" s="524"/>
      <c r="H306" s="524"/>
      <c r="I306" s="524"/>
      <c r="J306" s="525">
        <v>1651551.38</v>
      </c>
    </row>
    <row r="307" spans="2:10" x14ac:dyDescent="0.25">
      <c r="B307" s="29" t="s">
        <v>786</v>
      </c>
      <c r="C307" s="524">
        <v>1153011.1299999999</v>
      </c>
      <c r="D307" s="524"/>
      <c r="E307" s="524"/>
      <c r="F307" s="524"/>
      <c r="G307" s="524"/>
      <c r="H307" s="524"/>
      <c r="I307" s="524"/>
      <c r="J307" s="525">
        <v>1153011.1299999999</v>
      </c>
    </row>
    <row r="308" spans="2:10" x14ac:dyDescent="0.25">
      <c r="B308" s="29" t="s">
        <v>787</v>
      </c>
      <c r="C308" s="524">
        <v>2412652.75</v>
      </c>
      <c r="D308" s="524"/>
      <c r="E308" s="524"/>
      <c r="F308" s="524"/>
      <c r="G308" s="524"/>
      <c r="H308" s="524"/>
      <c r="I308" s="524"/>
      <c r="J308" s="525">
        <v>2412652.75</v>
      </c>
    </row>
    <row r="309" spans="2:10" x14ac:dyDescent="0.25">
      <c r="B309" s="29" t="s">
        <v>788</v>
      </c>
      <c r="C309" s="524">
        <v>2779044.67</v>
      </c>
      <c r="D309" s="524"/>
      <c r="E309" s="524"/>
      <c r="F309" s="524"/>
      <c r="G309" s="524"/>
      <c r="H309" s="524"/>
      <c r="I309" s="524"/>
      <c r="J309" s="525">
        <v>2779044.67</v>
      </c>
    </row>
    <row r="310" spans="2:10" x14ac:dyDescent="0.25">
      <c r="B310" s="29" t="s">
        <v>789</v>
      </c>
      <c r="C310" s="524">
        <v>1645541.37</v>
      </c>
      <c r="D310" s="524"/>
      <c r="E310" s="524"/>
      <c r="F310" s="524"/>
      <c r="G310" s="524"/>
      <c r="H310" s="524"/>
      <c r="I310" s="524"/>
      <c r="J310" s="525">
        <v>1645541.37</v>
      </c>
    </row>
    <row r="311" spans="2:10" x14ac:dyDescent="0.25">
      <c r="B311" s="29" t="s">
        <v>790</v>
      </c>
      <c r="C311" s="524">
        <v>1528777.73</v>
      </c>
      <c r="D311" s="524"/>
      <c r="E311" s="524"/>
      <c r="F311" s="524"/>
      <c r="G311" s="524"/>
      <c r="H311" s="524"/>
      <c r="I311" s="524"/>
      <c r="J311" s="525">
        <v>1528777.73</v>
      </c>
    </row>
    <row r="312" spans="2:10" x14ac:dyDescent="0.25">
      <c r="B312" s="29" t="s">
        <v>791</v>
      </c>
      <c r="C312" s="524">
        <v>3078364.12</v>
      </c>
      <c r="D312" s="524"/>
      <c r="E312" s="524"/>
      <c r="F312" s="524"/>
      <c r="G312" s="524"/>
      <c r="H312" s="524"/>
      <c r="I312" s="524"/>
      <c r="J312" s="525">
        <v>3078364.12</v>
      </c>
    </row>
    <row r="313" spans="2:10" x14ac:dyDescent="0.25">
      <c r="B313" s="29" t="s">
        <v>792</v>
      </c>
      <c r="C313" s="524">
        <v>2708253.87</v>
      </c>
      <c r="D313" s="524"/>
      <c r="E313" s="524"/>
      <c r="F313" s="524"/>
      <c r="G313" s="524"/>
      <c r="H313" s="524"/>
      <c r="I313" s="524"/>
      <c r="J313" s="525">
        <v>2708253.87</v>
      </c>
    </row>
    <row r="314" spans="2:10" x14ac:dyDescent="0.25">
      <c r="B314" s="29" t="s">
        <v>793</v>
      </c>
      <c r="C314" s="524">
        <v>0</v>
      </c>
      <c r="D314" s="524"/>
      <c r="E314" s="524"/>
      <c r="F314" s="524"/>
      <c r="G314" s="524"/>
      <c r="H314" s="524"/>
      <c r="I314" s="524"/>
      <c r="J314" s="525">
        <v>0</v>
      </c>
    </row>
    <row r="315" spans="2:10" x14ac:dyDescent="0.25">
      <c r="B315" s="29" t="s">
        <v>794</v>
      </c>
      <c r="C315" s="524">
        <v>0</v>
      </c>
      <c r="D315" s="524"/>
      <c r="E315" s="524"/>
      <c r="F315" s="524"/>
      <c r="G315" s="524"/>
      <c r="H315" s="524"/>
      <c r="I315" s="524"/>
      <c r="J315" s="525">
        <v>0</v>
      </c>
    </row>
    <row r="316" spans="2:10" x14ac:dyDescent="0.25">
      <c r="B316" s="29" t="s">
        <v>795</v>
      </c>
      <c r="C316" s="524">
        <v>1909960.93</v>
      </c>
      <c r="D316" s="524"/>
      <c r="E316" s="524"/>
      <c r="F316" s="524"/>
      <c r="G316" s="524">
        <v>5133873.9400000004</v>
      </c>
      <c r="H316" s="524"/>
      <c r="I316" s="524"/>
      <c r="J316" s="525">
        <v>7043834.8700000001</v>
      </c>
    </row>
    <row r="317" spans="2:10" x14ac:dyDescent="0.25">
      <c r="B317" s="29" t="s">
        <v>796</v>
      </c>
      <c r="C317" s="524">
        <v>147289345.62</v>
      </c>
      <c r="D317" s="524"/>
      <c r="E317" s="524"/>
      <c r="F317" s="524"/>
      <c r="G317" s="524"/>
      <c r="H317" s="524"/>
      <c r="I317" s="524"/>
      <c r="J317" s="525">
        <v>147289345.62</v>
      </c>
    </row>
    <row r="318" spans="2:10" x14ac:dyDescent="0.25">
      <c r="B318" s="29" t="s">
        <v>797</v>
      </c>
      <c r="C318" s="524">
        <v>37637873.289999999</v>
      </c>
      <c r="D318" s="524"/>
      <c r="E318" s="524"/>
      <c r="F318" s="524"/>
      <c r="G318" s="524"/>
      <c r="H318" s="524"/>
      <c r="I318" s="524"/>
      <c r="J318" s="525">
        <v>37637873.289999999</v>
      </c>
    </row>
    <row r="319" spans="2:10" x14ac:dyDescent="0.25">
      <c r="B319" s="29" t="s">
        <v>798</v>
      </c>
      <c r="C319" s="524">
        <v>349497570</v>
      </c>
      <c r="D319" s="524"/>
      <c r="E319" s="524"/>
      <c r="F319" s="524"/>
      <c r="G319" s="524"/>
      <c r="H319" s="524"/>
      <c r="I319" s="524"/>
      <c r="J319" s="525">
        <v>349497570</v>
      </c>
    </row>
    <row r="320" spans="2:10" x14ac:dyDescent="0.25">
      <c r="B320" s="29" t="s">
        <v>799</v>
      </c>
      <c r="C320" s="524">
        <v>12386601.09</v>
      </c>
      <c r="D320" s="524"/>
      <c r="E320" s="524"/>
      <c r="F320" s="524"/>
      <c r="G320" s="524"/>
      <c r="H320" s="524"/>
      <c r="I320" s="524"/>
      <c r="J320" s="525">
        <v>12386601.09</v>
      </c>
    </row>
    <row r="321" spans="2:10" x14ac:dyDescent="0.25">
      <c r="B321" s="29" t="s">
        <v>800</v>
      </c>
      <c r="C321" s="524">
        <v>7136854.5700000003</v>
      </c>
      <c r="D321" s="524"/>
      <c r="E321" s="524"/>
      <c r="F321" s="524"/>
      <c r="G321" s="524"/>
      <c r="H321" s="524"/>
      <c r="I321" s="524"/>
      <c r="J321" s="525">
        <v>7136854.5700000003</v>
      </c>
    </row>
    <row r="322" spans="2:10" x14ac:dyDescent="0.25">
      <c r="B322" s="29" t="s">
        <v>801</v>
      </c>
      <c r="C322" s="524">
        <v>31502725.259999998</v>
      </c>
      <c r="D322" s="524"/>
      <c r="E322" s="524"/>
      <c r="F322" s="524"/>
      <c r="G322" s="524"/>
      <c r="H322" s="524"/>
      <c r="I322" s="524"/>
      <c r="J322" s="525">
        <v>31502725.259999998</v>
      </c>
    </row>
    <row r="323" spans="2:10" x14ac:dyDescent="0.25">
      <c r="B323" s="29" t="s">
        <v>802</v>
      </c>
      <c r="C323" s="524">
        <v>26854262.789999999</v>
      </c>
      <c r="D323" s="524"/>
      <c r="E323" s="524"/>
      <c r="F323" s="524"/>
      <c r="G323" s="524"/>
      <c r="H323" s="524"/>
      <c r="I323" s="524"/>
      <c r="J323" s="525">
        <v>26854262.789999999</v>
      </c>
    </row>
    <row r="324" spans="2:10" x14ac:dyDescent="0.25">
      <c r="B324" s="29" t="s">
        <v>803</v>
      </c>
      <c r="C324" s="524">
        <v>0</v>
      </c>
      <c r="D324" s="524"/>
      <c r="E324" s="524"/>
      <c r="F324" s="524"/>
      <c r="G324" s="524">
        <v>7223389</v>
      </c>
      <c r="H324" s="524"/>
      <c r="I324" s="524"/>
      <c r="J324" s="525">
        <v>7223389</v>
      </c>
    </row>
    <row r="325" spans="2:10" x14ac:dyDescent="0.25">
      <c r="B325" s="29" t="s">
        <v>804</v>
      </c>
      <c r="C325" s="524">
        <v>149088356.73000002</v>
      </c>
      <c r="D325" s="524"/>
      <c r="E325" s="524"/>
      <c r="F325" s="524"/>
      <c r="G325" s="524">
        <v>0</v>
      </c>
      <c r="H325" s="524"/>
      <c r="I325" s="524"/>
      <c r="J325" s="525">
        <v>149088356.73000002</v>
      </c>
    </row>
    <row r="326" spans="2:10" x14ac:dyDescent="0.25">
      <c r="B326" s="29" t="s">
        <v>805</v>
      </c>
      <c r="C326" s="524">
        <v>0</v>
      </c>
      <c r="D326" s="524"/>
      <c r="E326" s="524"/>
      <c r="F326" s="524"/>
      <c r="G326" s="524"/>
      <c r="H326" s="524"/>
      <c r="I326" s="524">
        <v>0</v>
      </c>
      <c r="J326" s="525">
        <v>0</v>
      </c>
    </row>
    <row r="327" spans="2:10" x14ac:dyDescent="0.25">
      <c r="B327" s="29" t="s">
        <v>806</v>
      </c>
      <c r="C327" s="524"/>
      <c r="D327" s="524"/>
      <c r="E327" s="524"/>
      <c r="F327" s="524"/>
      <c r="G327" s="524">
        <v>0</v>
      </c>
      <c r="H327" s="524"/>
      <c r="I327" s="524"/>
      <c r="J327" s="525">
        <v>0</v>
      </c>
    </row>
    <row r="328" spans="2:10" x14ac:dyDescent="0.25">
      <c r="B328" s="29" t="s">
        <v>807</v>
      </c>
      <c r="C328" s="524">
        <v>20000000</v>
      </c>
      <c r="D328" s="524"/>
      <c r="E328" s="524"/>
      <c r="F328" s="524"/>
      <c r="G328" s="524"/>
      <c r="H328" s="524"/>
      <c r="I328" s="524"/>
      <c r="J328" s="525">
        <v>20000000</v>
      </c>
    </row>
    <row r="329" spans="2:10" x14ac:dyDescent="0.25">
      <c r="B329" s="29" t="s">
        <v>808</v>
      </c>
      <c r="C329" s="524"/>
      <c r="D329" s="524">
        <v>52803254.300000004</v>
      </c>
      <c r="E329" s="524"/>
      <c r="F329" s="524"/>
      <c r="G329" s="524"/>
      <c r="H329" s="524"/>
      <c r="I329" s="524"/>
      <c r="J329" s="525">
        <v>52803254.300000004</v>
      </c>
    </row>
    <row r="330" spans="2:10" x14ac:dyDescent="0.25">
      <c r="B330" s="29" t="s">
        <v>809</v>
      </c>
      <c r="C330" s="524">
        <v>0</v>
      </c>
      <c r="D330" s="524"/>
      <c r="E330" s="524"/>
      <c r="F330" s="524"/>
      <c r="G330" s="524"/>
      <c r="H330" s="524"/>
      <c r="I330" s="524"/>
      <c r="J330" s="525">
        <v>0</v>
      </c>
    </row>
    <row r="331" spans="2:10" x14ac:dyDescent="0.25">
      <c r="B331" s="29" t="s">
        <v>810</v>
      </c>
      <c r="C331" s="524">
        <v>2932891.71</v>
      </c>
      <c r="D331" s="524"/>
      <c r="E331" s="524"/>
      <c r="F331" s="524"/>
      <c r="G331" s="524"/>
      <c r="H331" s="524"/>
      <c r="I331" s="524"/>
      <c r="J331" s="525">
        <v>2932891.71</v>
      </c>
    </row>
    <row r="332" spans="2:10" x14ac:dyDescent="0.25">
      <c r="B332" s="29" t="s">
        <v>811</v>
      </c>
      <c r="C332" s="524">
        <v>184598605.02000001</v>
      </c>
      <c r="D332" s="524"/>
      <c r="E332" s="524"/>
      <c r="F332" s="524"/>
      <c r="G332" s="524"/>
      <c r="H332" s="524"/>
      <c r="I332" s="524"/>
      <c r="J332" s="525">
        <v>184598605.02000001</v>
      </c>
    </row>
    <row r="333" spans="2:10" x14ac:dyDescent="0.25">
      <c r="B333" s="29" t="s">
        <v>812</v>
      </c>
      <c r="C333" s="524"/>
      <c r="D333" s="524">
        <v>8660700.0700000003</v>
      </c>
      <c r="E333" s="524">
        <v>100000</v>
      </c>
      <c r="F333" s="524"/>
      <c r="G333" s="524">
        <v>0</v>
      </c>
      <c r="H333" s="524"/>
      <c r="I333" s="524"/>
      <c r="J333" s="525">
        <v>8760700.0700000003</v>
      </c>
    </row>
    <row r="334" spans="2:10" x14ac:dyDescent="0.25">
      <c r="B334" s="29" t="s">
        <v>813</v>
      </c>
      <c r="C334" s="524">
        <v>7803270.6300000008</v>
      </c>
      <c r="D334" s="524">
        <v>54704794.95000001</v>
      </c>
      <c r="E334" s="524">
        <v>26633663.690000001</v>
      </c>
      <c r="F334" s="524">
        <v>1503058.11</v>
      </c>
      <c r="G334" s="524">
        <v>1966584</v>
      </c>
      <c r="H334" s="524"/>
      <c r="I334" s="524"/>
      <c r="J334" s="525">
        <v>92611371.38000001</v>
      </c>
    </row>
    <row r="335" spans="2:10" x14ac:dyDescent="0.25">
      <c r="B335" s="29" t="s">
        <v>814</v>
      </c>
      <c r="C335" s="524">
        <v>50041039.659999996</v>
      </c>
      <c r="D335" s="524"/>
      <c r="E335" s="524"/>
      <c r="F335" s="524"/>
      <c r="G335" s="524"/>
      <c r="H335" s="524"/>
      <c r="I335" s="524"/>
      <c r="J335" s="525">
        <v>50041039.659999996</v>
      </c>
    </row>
    <row r="336" spans="2:10" x14ac:dyDescent="0.25">
      <c r="B336" s="29" t="s">
        <v>815</v>
      </c>
      <c r="C336" s="524">
        <v>1645541.37</v>
      </c>
      <c r="D336" s="524"/>
      <c r="E336" s="524"/>
      <c r="F336" s="524"/>
      <c r="G336" s="524"/>
      <c r="H336" s="524"/>
      <c r="I336" s="524"/>
      <c r="J336" s="525">
        <v>1645541.37</v>
      </c>
    </row>
    <row r="337" spans="2:10" x14ac:dyDescent="0.25">
      <c r="B337" s="29" t="s">
        <v>816</v>
      </c>
      <c r="C337" s="524">
        <v>0</v>
      </c>
      <c r="D337" s="524"/>
      <c r="E337" s="524"/>
      <c r="F337" s="524"/>
      <c r="G337" s="524"/>
      <c r="H337" s="524"/>
      <c r="I337" s="524"/>
      <c r="J337" s="525">
        <v>0</v>
      </c>
    </row>
    <row r="338" spans="2:10" x14ac:dyDescent="0.25">
      <c r="B338" s="29" t="s">
        <v>817</v>
      </c>
      <c r="C338" s="524">
        <v>1651551.38</v>
      </c>
      <c r="D338" s="524"/>
      <c r="E338" s="524"/>
      <c r="F338" s="524"/>
      <c r="G338" s="524"/>
      <c r="H338" s="524"/>
      <c r="I338" s="524"/>
      <c r="J338" s="525">
        <v>1651551.38</v>
      </c>
    </row>
    <row r="339" spans="2:10" x14ac:dyDescent="0.25">
      <c r="B339" s="29" t="s">
        <v>818</v>
      </c>
      <c r="C339" s="524">
        <v>3100932.77</v>
      </c>
      <c r="D339" s="524"/>
      <c r="E339" s="524"/>
      <c r="F339" s="524"/>
      <c r="G339" s="524"/>
      <c r="H339" s="524"/>
      <c r="I339" s="524"/>
      <c r="J339" s="525">
        <v>3100932.77</v>
      </c>
    </row>
    <row r="340" spans="2:10" x14ac:dyDescent="0.25">
      <c r="B340" s="29" t="s">
        <v>819</v>
      </c>
      <c r="C340" s="524">
        <v>2768931.7</v>
      </c>
      <c r="D340" s="524"/>
      <c r="E340" s="524"/>
      <c r="F340" s="524"/>
      <c r="G340" s="524"/>
      <c r="H340" s="524"/>
      <c r="I340" s="524"/>
      <c r="J340" s="525">
        <v>2768931.7</v>
      </c>
    </row>
    <row r="341" spans="2:10" x14ac:dyDescent="0.25">
      <c r="B341" s="29" t="s">
        <v>820</v>
      </c>
      <c r="C341" s="524">
        <v>1651551.38</v>
      </c>
      <c r="D341" s="524"/>
      <c r="E341" s="524"/>
      <c r="F341" s="524"/>
      <c r="G341" s="524"/>
      <c r="H341" s="524"/>
      <c r="I341" s="524"/>
      <c r="J341" s="525">
        <v>1651551.38</v>
      </c>
    </row>
    <row r="342" spans="2:10" x14ac:dyDescent="0.25">
      <c r="B342" s="29" t="s">
        <v>821</v>
      </c>
      <c r="C342" s="524">
        <v>2394573.0299999998</v>
      </c>
      <c r="D342" s="524"/>
      <c r="E342" s="524"/>
      <c r="F342" s="524"/>
      <c r="G342" s="524"/>
      <c r="H342" s="524"/>
      <c r="I342" s="524"/>
      <c r="J342" s="525">
        <v>2394573.0299999998</v>
      </c>
    </row>
    <row r="343" spans="2:10" x14ac:dyDescent="0.25">
      <c r="B343" s="29" t="s">
        <v>822</v>
      </c>
      <c r="C343" s="524">
        <v>1549944.5</v>
      </c>
      <c r="D343" s="524"/>
      <c r="E343" s="524"/>
      <c r="F343" s="524"/>
      <c r="G343" s="524"/>
      <c r="H343" s="524"/>
      <c r="I343" s="524"/>
      <c r="J343" s="525">
        <v>1549944.5</v>
      </c>
    </row>
    <row r="344" spans="2:10" x14ac:dyDescent="0.25">
      <c r="B344" s="29" t="s">
        <v>823</v>
      </c>
      <c r="C344" s="524">
        <v>2758818.73</v>
      </c>
      <c r="D344" s="524"/>
      <c r="E344" s="524"/>
      <c r="F344" s="524"/>
      <c r="G344" s="524"/>
      <c r="H344" s="524"/>
      <c r="I344" s="524"/>
      <c r="J344" s="525">
        <v>2758818.73</v>
      </c>
    </row>
    <row r="345" spans="2:10" x14ac:dyDescent="0.25">
      <c r="B345" s="29" t="s">
        <v>824</v>
      </c>
      <c r="C345" s="524">
        <v>1651551.38</v>
      </c>
      <c r="D345" s="524"/>
      <c r="E345" s="524"/>
      <c r="F345" s="524"/>
      <c r="G345" s="524"/>
      <c r="H345" s="524"/>
      <c r="I345" s="524"/>
      <c r="J345" s="525">
        <v>1651551.38</v>
      </c>
    </row>
    <row r="346" spans="2:10" x14ac:dyDescent="0.25">
      <c r="B346" s="29" t="s">
        <v>825</v>
      </c>
      <c r="C346" s="524">
        <v>1609481.29</v>
      </c>
      <c r="D346" s="524"/>
      <c r="E346" s="524"/>
      <c r="F346" s="524"/>
      <c r="G346" s="524"/>
      <c r="H346" s="524"/>
      <c r="I346" s="524"/>
      <c r="J346" s="525">
        <v>1609481.29</v>
      </c>
    </row>
    <row r="347" spans="2:10" x14ac:dyDescent="0.25">
      <c r="B347" s="29" t="s">
        <v>826</v>
      </c>
      <c r="C347" s="524"/>
      <c r="D347" s="524"/>
      <c r="E347" s="524"/>
      <c r="F347" s="524"/>
      <c r="G347" s="524">
        <v>5618738.5800000001</v>
      </c>
      <c r="H347" s="524"/>
      <c r="I347" s="524"/>
      <c r="J347" s="525">
        <v>5618738.5800000001</v>
      </c>
    </row>
    <row r="348" spans="2:10" x14ac:dyDescent="0.25">
      <c r="B348" s="29" t="s">
        <v>827</v>
      </c>
      <c r="C348" s="524">
        <v>10718313.779999999</v>
      </c>
      <c r="D348" s="524"/>
      <c r="E348" s="524"/>
      <c r="F348" s="524"/>
      <c r="G348" s="524">
        <v>0</v>
      </c>
      <c r="H348" s="524"/>
      <c r="I348" s="524"/>
      <c r="J348" s="525">
        <v>10718313.779999999</v>
      </c>
    </row>
    <row r="349" spans="2:10" x14ac:dyDescent="0.25">
      <c r="B349" s="29" t="s">
        <v>828</v>
      </c>
      <c r="C349" s="524"/>
      <c r="D349" s="524"/>
      <c r="E349" s="524"/>
      <c r="F349" s="524"/>
      <c r="G349" s="524">
        <v>0</v>
      </c>
      <c r="H349" s="524"/>
      <c r="I349" s="524"/>
      <c r="J349" s="525">
        <v>0</v>
      </c>
    </row>
    <row r="350" spans="2:10" x14ac:dyDescent="0.25">
      <c r="B350" s="29" t="s">
        <v>829</v>
      </c>
      <c r="C350" s="524">
        <v>115862176.03</v>
      </c>
      <c r="D350" s="524"/>
      <c r="E350" s="524"/>
      <c r="F350" s="524"/>
      <c r="G350" s="524"/>
      <c r="H350" s="524"/>
      <c r="I350" s="524"/>
      <c r="J350" s="525">
        <v>115862176.03</v>
      </c>
    </row>
    <row r="351" spans="2:10" x14ac:dyDescent="0.25">
      <c r="B351" s="29" t="s">
        <v>830</v>
      </c>
      <c r="C351" s="524">
        <v>0</v>
      </c>
      <c r="D351" s="524"/>
      <c r="E351" s="524"/>
      <c r="F351" s="524"/>
      <c r="G351" s="524"/>
      <c r="H351" s="524"/>
      <c r="I351" s="524"/>
      <c r="J351" s="525">
        <v>0</v>
      </c>
    </row>
    <row r="352" spans="2:10" x14ac:dyDescent="0.25">
      <c r="B352" s="29" t="s">
        <v>831</v>
      </c>
      <c r="C352" s="524">
        <v>0</v>
      </c>
      <c r="D352" s="524"/>
      <c r="E352" s="524"/>
      <c r="F352" s="524"/>
      <c r="G352" s="524"/>
      <c r="H352" s="524">
        <v>0</v>
      </c>
      <c r="I352" s="524">
        <v>0</v>
      </c>
      <c r="J352" s="525">
        <v>0</v>
      </c>
    </row>
    <row r="353" spans="2:10" x14ac:dyDescent="0.25">
      <c r="B353" s="29" t="s">
        <v>832</v>
      </c>
      <c r="C353" s="524">
        <v>0</v>
      </c>
      <c r="D353" s="524">
        <v>188612</v>
      </c>
      <c r="E353" s="524">
        <v>4180889.49</v>
      </c>
      <c r="F353" s="524"/>
      <c r="G353" s="524"/>
      <c r="H353" s="524"/>
      <c r="I353" s="524"/>
      <c r="J353" s="525">
        <v>4369501.49</v>
      </c>
    </row>
    <row r="354" spans="2:10" x14ac:dyDescent="0.25">
      <c r="B354" s="29" t="s">
        <v>833</v>
      </c>
      <c r="C354" s="524">
        <v>23958348.390000001</v>
      </c>
      <c r="D354" s="524"/>
      <c r="E354" s="524"/>
      <c r="F354" s="524"/>
      <c r="G354" s="524"/>
      <c r="H354" s="524"/>
      <c r="I354" s="524"/>
      <c r="J354" s="525">
        <v>23958348.390000001</v>
      </c>
    </row>
    <row r="355" spans="2:10" x14ac:dyDescent="0.25">
      <c r="B355" s="29" t="s">
        <v>834</v>
      </c>
      <c r="C355" s="524">
        <v>72138585.400000006</v>
      </c>
      <c r="D355" s="524"/>
      <c r="E355" s="524"/>
      <c r="F355" s="524"/>
      <c r="G355" s="524"/>
      <c r="H355" s="524"/>
      <c r="I355" s="524"/>
      <c r="J355" s="525">
        <v>72138585.400000006</v>
      </c>
    </row>
    <row r="356" spans="2:10" x14ac:dyDescent="0.25">
      <c r="B356" s="29" t="s">
        <v>835</v>
      </c>
      <c r="C356" s="524">
        <v>0</v>
      </c>
      <c r="D356" s="524"/>
      <c r="E356" s="524"/>
      <c r="F356" s="524"/>
      <c r="G356" s="524"/>
      <c r="H356" s="524"/>
      <c r="I356" s="524"/>
      <c r="J356" s="525">
        <v>0</v>
      </c>
    </row>
    <row r="357" spans="2:10" x14ac:dyDescent="0.25">
      <c r="B357" s="29" t="s">
        <v>836</v>
      </c>
      <c r="C357" s="524">
        <v>903644.6</v>
      </c>
      <c r="D357" s="524"/>
      <c r="E357" s="524"/>
      <c r="F357" s="524"/>
      <c r="G357" s="524"/>
      <c r="H357" s="524"/>
      <c r="I357" s="524"/>
      <c r="J357" s="525">
        <v>903644.6</v>
      </c>
    </row>
    <row r="358" spans="2:10" x14ac:dyDescent="0.25">
      <c r="B358" s="29" t="s">
        <v>837</v>
      </c>
      <c r="C358" s="524">
        <v>3636915.26</v>
      </c>
      <c r="D358" s="524">
        <v>4968494.93</v>
      </c>
      <c r="E358" s="524">
        <v>3334512.4699999997</v>
      </c>
      <c r="F358" s="524"/>
      <c r="G358" s="524"/>
      <c r="H358" s="524"/>
      <c r="I358" s="524"/>
      <c r="J358" s="525">
        <v>11939922.66</v>
      </c>
    </row>
    <row r="359" spans="2:10" x14ac:dyDescent="0.25">
      <c r="B359" s="29" t="s">
        <v>838</v>
      </c>
      <c r="C359" s="524">
        <v>0</v>
      </c>
      <c r="D359" s="524"/>
      <c r="E359" s="524"/>
      <c r="F359" s="524"/>
      <c r="G359" s="524"/>
      <c r="H359" s="524"/>
      <c r="I359" s="524"/>
      <c r="J359" s="525">
        <v>0</v>
      </c>
    </row>
    <row r="360" spans="2:10" x14ac:dyDescent="0.25">
      <c r="B360" s="29" t="s">
        <v>839</v>
      </c>
      <c r="C360" s="524">
        <v>48793753.309999995</v>
      </c>
      <c r="D360" s="524"/>
      <c r="E360" s="524"/>
      <c r="F360" s="524"/>
      <c r="G360" s="524"/>
      <c r="H360" s="524"/>
      <c r="I360" s="524"/>
      <c r="J360" s="525">
        <v>48793753.309999995</v>
      </c>
    </row>
    <row r="361" spans="2:10" x14ac:dyDescent="0.25">
      <c r="B361" s="29" t="s">
        <v>840</v>
      </c>
      <c r="C361" s="524">
        <v>0</v>
      </c>
      <c r="D361" s="524"/>
      <c r="E361" s="524"/>
      <c r="F361" s="524"/>
      <c r="G361" s="524"/>
      <c r="H361" s="524"/>
      <c r="I361" s="524"/>
      <c r="J361" s="525">
        <v>0</v>
      </c>
    </row>
    <row r="362" spans="2:10" x14ac:dyDescent="0.25">
      <c r="B362" s="29" t="s">
        <v>841</v>
      </c>
      <c r="C362" s="524"/>
      <c r="D362" s="524"/>
      <c r="E362" s="524"/>
      <c r="F362" s="524"/>
      <c r="G362" s="524">
        <v>451785765.34000003</v>
      </c>
      <c r="H362" s="524"/>
      <c r="I362" s="524"/>
      <c r="J362" s="525">
        <v>451785765.34000003</v>
      </c>
    </row>
    <row r="363" spans="2:10" x14ac:dyDescent="0.25">
      <c r="B363" s="29" t="s">
        <v>842</v>
      </c>
      <c r="C363" s="524">
        <v>12016326.66</v>
      </c>
      <c r="D363" s="524"/>
      <c r="E363" s="524"/>
      <c r="F363" s="524"/>
      <c r="G363" s="524"/>
      <c r="H363" s="524"/>
      <c r="I363" s="524"/>
      <c r="J363" s="525">
        <v>12016326.66</v>
      </c>
    </row>
    <row r="364" spans="2:10" x14ac:dyDescent="0.25">
      <c r="B364" s="29" t="s">
        <v>843</v>
      </c>
      <c r="C364" s="524">
        <v>5964674.3799999999</v>
      </c>
      <c r="D364" s="524"/>
      <c r="E364" s="524"/>
      <c r="F364" s="524"/>
      <c r="G364" s="524">
        <v>15458094.869999999</v>
      </c>
      <c r="H364" s="524"/>
      <c r="I364" s="524"/>
      <c r="J364" s="525">
        <v>21422769.25</v>
      </c>
    </row>
    <row r="365" spans="2:10" x14ac:dyDescent="0.25">
      <c r="B365" s="29" t="s">
        <v>844</v>
      </c>
      <c r="C365" s="524">
        <v>25476126.949999999</v>
      </c>
      <c r="D365" s="524"/>
      <c r="E365" s="524"/>
      <c r="F365" s="524"/>
      <c r="G365" s="524"/>
      <c r="H365" s="524"/>
      <c r="I365" s="524"/>
      <c r="J365" s="525">
        <v>25476126.949999999</v>
      </c>
    </row>
    <row r="366" spans="2:10" x14ac:dyDescent="0.25">
      <c r="B366" s="29" t="s">
        <v>845</v>
      </c>
      <c r="C366" s="524">
        <v>125748410.3</v>
      </c>
      <c r="D366" s="524"/>
      <c r="E366" s="524"/>
      <c r="F366" s="524"/>
      <c r="G366" s="524"/>
      <c r="H366" s="524"/>
      <c r="I366" s="524"/>
      <c r="J366" s="525">
        <v>125748410.3</v>
      </c>
    </row>
    <row r="367" spans="2:10" x14ac:dyDescent="0.25">
      <c r="B367" s="29" t="s">
        <v>846</v>
      </c>
      <c r="C367" s="524">
        <v>77009537.359999999</v>
      </c>
      <c r="D367" s="524"/>
      <c r="E367" s="524"/>
      <c r="F367" s="524"/>
      <c r="G367" s="524"/>
      <c r="H367" s="524"/>
      <c r="I367" s="524"/>
      <c r="J367" s="525">
        <v>77009537.359999999</v>
      </c>
    </row>
    <row r="368" spans="2:10" x14ac:dyDescent="0.25">
      <c r="B368" s="29" t="s">
        <v>847</v>
      </c>
      <c r="C368" s="524"/>
      <c r="D368" s="524">
        <v>4557012.32</v>
      </c>
      <c r="E368" s="524"/>
      <c r="F368" s="524"/>
      <c r="G368" s="524"/>
      <c r="H368" s="524"/>
      <c r="I368" s="524"/>
      <c r="J368" s="525">
        <v>4557012.32</v>
      </c>
    </row>
    <row r="369" spans="2:10" x14ac:dyDescent="0.25">
      <c r="B369" s="29" t="s">
        <v>848</v>
      </c>
      <c r="C369" s="524">
        <v>5369809.8700000001</v>
      </c>
      <c r="D369" s="524"/>
      <c r="E369" s="524"/>
      <c r="F369" s="524"/>
      <c r="G369" s="524">
        <v>2699244</v>
      </c>
      <c r="H369" s="524"/>
      <c r="I369" s="524"/>
      <c r="J369" s="525">
        <v>8069053.8700000001</v>
      </c>
    </row>
    <row r="370" spans="2:10" x14ac:dyDescent="0.25">
      <c r="B370" s="29" t="s">
        <v>849</v>
      </c>
      <c r="C370" s="524">
        <v>1639531.36</v>
      </c>
      <c r="D370" s="524"/>
      <c r="E370" s="524"/>
      <c r="F370" s="524"/>
      <c r="G370" s="524"/>
      <c r="H370" s="524"/>
      <c r="I370" s="524"/>
      <c r="J370" s="525">
        <v>1639531.36</v>
      </c>
    </row>
    <row r="371" spans="2:10" x14ac:dyDescent="0.25">
      <c r="B371" s="29" t="s">
        <v>850</v>
      </c>
      <c r="C371" s="524">
        <v>1153011.1299999999</v>
      </c>
      <c r="D371" s="524"/>
      <c r="E371" s="524"/>
      <c r="F371" s="524"/>
      <c r="G371" s="524"/>
      <c r="H371" s="524"/>
      <c r="I371" s="524"/>
      <c r="J371" s="525">
        <v>1153011.1299999999</v>
      </c>
    </row>
    <row r="372" spans="2:10" x14ac:dyDescent="0.25">
      <c r="B372" s="29" t="s">
        <v>851</v>
      </c>
      <c r="C372" s="524">
        <v>1081369.21</v>
      </c>
      <c r="D372" s="524"/>
      <c r="E372" s="524"/>
      <c r="F372" s="524"/>
      <c r="G372" s="524"/>
      <c r="H372" s="524"/>
      <c r="I372" s="524"/>
      <c r="J372" s="525">
        <v>1081369.21</v>
      </c>
    </row>
    <row r="373" spans="2:10" x14ac:dyDescent="0.25">
      <c r="B373" s="29" t="s">
        <v>852</v>
      </c>
      <c r="C373" s="524">
        <v>0</v>
      </c>
      <c r="D373" s="524"/>
      <c r="E373" s="524"/>
      <c r="F373" s="524"/>
      <c r="G373" s="524"/>
      <c r="H373" s="524"/>
      <c r="I373" s="524"/>
      <c r="J373" s="525">
        <v>0</v>
      </c>
    </row>
    <row r="374" spans="2:10" x14ac:dyDescent="0.25">
      <c r="B374" s="29" t="s">
        <v>853</v>
      </c>
      <c r="C374" s="524">
        <v>1651551.38</v>
      </c>
      <c r="D374" s="524"/>
      <c r="E374" s="524"/>
      <c r="F374" s="524"/>
      <c r="G374" s="524"/>
      <c r="H374" s="524"/>
      <c r="I374" s="524"/>
      <c r="J374" s="525">
        <v>1651551.38</v>
      </c>
    </row>
    <row r="375" spans="2:10" x14ac:dyDescent="0.25">
      <c r="B375" s="29" t="s">
        <v>854</v>
      </c>
      <c r="C375" s="524">
        <v>1157222.27</v>
      </c>
      <c r="D375" s="524"/>
      <c r="E375" s="524"/>
      <c r="F375" s="524"/>
      <c r="G375" s="524"/>
      <c r="H375" s="524"/>
      <c r="I375" s="524"/>
      <c r="J375" s="525">
        <v>1157222.27</v>
      </c>
    </row>
    <row r="376" spans="2:10" x14ac:dyDescent="0.25">
      <c r="B376" s="29" t="s">
        <v>855</v>
      </c>
      <c r="C376" s="524">
        <v>2708253.87</v>
      </c>
      <c r="D376" s="524"/>
      <c r="E376" s="524"/>
      <c r="F376" s="524"/>
      <c r="G376" s="524"/>
      <c r="H376" s="524"/>
      <c r="I376" s="524"/>
      <c r="J376" s="525">
        <v>2708253.87</v>
      </c>
    </row>
    <row r="377" spans="2:10" x14ac:dyDescent="0.25">
      <c r="B377" s="29" t="s">
        <v>856</v>
      </c>
      <c r="C377" s="524">
        <v>2779044.68</v>
      </c>
      <c r="D377" s="524"/>
      <c r="E377" s="524"/>
      <c r="F377" s="524"/>
      <c r="G377" s="524"/>
      <c r="H377" s="524"/>
      <c r="I377" s="524"/>
      <c r="J377" s="525">
        <v>2779044.68</v>
      </c>
    </row>
    <row r="378" spans="2:10" x14ac:dyDescent="0.25">
      <c r="B378" s="29" t="s">
        <v>857</v>
      </c>
      <c r="C378" s="524">
        <v>1092247.83</v>
      </c>
      <c r="D378" s="524"/>
      <c r="E378" s="524"/>
      <c r="F378" s="524"/>
      <c r="G378" s="524"/>
      <c r="H378" s="524"/>
      <c r="I378" s="524"/>
      <c r="J378" s="525">
        <v>1092247.83</v>
      </c>
    </row>
    <row r="379" spans="2:10" x14ac:dyDescent="0.25">
      <c r="B379" s="29" t="s">
        <v>858</v>
      </c>
      <c r="C379" s="524">
        <v>3078364.12</v>
      </c>
      <c r="D379" s="524"/>
      <c r="E379" s="524"/>
      <c r="F379" s="524"/>
      <c r="G379" s="524"/>
      <c r="H379" s="524"/>
      <c r="I379" s="524"/>
      <c r="J379" s="525">
        <v>3078364.12</v>
      </c>
    </row>
    <row r="380" spans="2:10" x14ac:dyDescent="0.25">
      <c r="B380" s="29" t="s">
        <v>859</v>
      </c>
      <c r="C380" s="524">
        <v>1157222.27</v>
      </c>
      <c r="D380" s="524"/>
      <c r="E380" s="524"/>
      <c r="F380" s="524"/>
      <c r="G380" s="524"/>
      <c r="H380" s="524"/>
      <c r="I380" s="524"/>
      <c r="J380" s="525">
        <v>1157222.27</v>
      </c>
    </row>
    <row r="381" spans="2:10" x14ac:dyDescent="0.25">
      <c r="B381" s="29" t="s">
        <v>860</v>
      </c>
      <c r="C381" s="524"/>
      <c r="D381" s="524"/>
      <c r="E381" s="524"/>
      <c r="F381" s="524"/>
      <c r="G381" s="524">
        <v>0</v>
      </c>
      <c r="H381" s="524"/>
      <c r="I381" s="524"/>
      <c r="J381" s="525">
        <v>0</v>
      </c>
    </row>
    <row r="382" spans="2:10" x14ac:dyDescent="0.25">
      <c r="B382" s="29" t="s">
        <v>861</v>
      </c>
      <c r="C382" s="524">
        <v>25573702.77</v>
      </c>
      <c r="D382" s="524"/>
      <c r="E382" s="524"/>
      <c r="F382" s="524"/>
      <c r="G382" s="524"/>
      <c r="H382" s="524"/>
      <c r="I382" s="524"/>
      <c r="J382" s="525">
        <v>25573702.77</v>
      </c>
    </row>
    <row r="383" spans="2:10" x14ac:dyDescent="0.25">
      <c r="B383" s="29" t="s">
        <v>862</v>
      </c>
      <c r="C383" s="524">
        <v>85507789.159999996</v>
      </c>
      <c r="D383" s="524"/>
      <c r="E383" s="524"/>
      <c r="F383" s="524"/>
      <c r="G383" s="524"/>
      <c r="H383" s="524"/>
      <c r="I383" s="524"/>
      <c r="J383" s="525">
        <v>85507789.159999996</v>
      </c>
    </row>
    <row r="384" spans="2:10" x14ac:dyDescent="0.25">
      <c r="B384" s="29" t="s">
        <v>863</v>
      </c>
      <c r="C384" s="524">
        <v>114512787.08</v>
      </c>
      <c r="D384" s="524"/>
      <c r="E384" s="524"/>
      <c r="F384" s="524"/>
      <c r="G384" s="524">
        <v>0</v>
      </c>
      <c r="H384" s="524"/>
      <c r="I384" s="524"/>
      <c r="J384" s="525">
        <v>114512787.08</v>
      </c>
    </row>
    <row r="385" spans="2:10" x14ac:dyDescent="0.25">
      <c r="B385" s="29" t="s">
        <v>864</v>
      </c>
      <c r="C385" s="524">
        <v>20490500</v>
      </c>
      <c r="D385" s="524"/>
      <c r="E385" s="524"/>
      <c r="F385" s="524"/>
      <c r="G385" s="524"/>
      <c r="H385" s="524"/>
      <c r="I385" s="524"/>
      <c r="J385" s="525">
        <v>20490500</v>
      </c>
    </row>
    <row r="386" spans="2:10" x14ac:dyDescent="0.25">
      <c r="B386" s="29" t="s">
        <v>865</v>
      </c>
      <c r="C386" s="524">
        <v>25144451.949999999</v>
      </c>
      <c r="D386" s="524"/>
      <c r="E386" s="524"/>
      <c r="F386" s="524"/>
      <c r="G386" s="524"/>
      <c r="H386" s="524"/>
      <c r="I386" s="524"/>
      <c r="J386" s="525">
        <v>25144451.949999999</v>
      </c>
    </row>
    <row r="387" spans="2:10" x14ac:dyDescent="0.25">
      <c r="B387" s="29" t="s">
        <v>866</v>
      </c>
      <c r="C387" s="524">
        <v>6040730.4900000002</v>
      </c>
      <c r="D387" s="524"/>
      <c r="E387" s="524"/>
      <c r="F387" s="524"/>
      <c r="G387" s="524"/>
      <c r="H387" s="524"/>
      <c r="I387" s="524"/>
      <c r="J387" s="525">
        <v>6040730.4900000002</v>
      </c>
    </row>
    <row r="388" spans="2:10" x14ac:dyDescent="0.25">
      <c r="B388" s="29" t="s">
        <v>867</v>
      </c>
      <c r="C388" s="524">
        <v>0</v>
      </c>
      <c r="D388" s="524"/>
      <c r="E388" s="524"/>
      <c r="F388" s="524"/>
      <c r="G388" s="524"/>
      <c r="H388" s="524"/>
      <c r="I388" s="524"/>
      <c r="J388" s="525">
        <v>0</v>
      </c>
    </row>
    <row r="389" spans="2:10" x14ac:dyDescent="0.25">
      <c r="B389" s="29" t="s">
        <v>868</v>
      </c>
      <c r="C389" s="524"/>
      <c r="D389" s="524">
        <v>4232713.33</v>
      </c>
      <c r="E389" s="524"/>
      <c r="F389" s="524"/>
      <c r="G389" s="524"/>
      <c r="H389" s="524"/>
      <c r="I389" s="524"/>
      <c r="J389" s="525">
        <v>4232713.33</v>
      </c>
    </row>
    <row r="390" spans="2:10" x14ac:dyDescent="0.25">
      <c r="B390" s="29" t="s">
        <v>869</v>
      </c>
      <c r="C390" s="524">
        <v>0</v>
      </c>
      <c r="D390" s="524"/>
      <c r="E390" s="524"/>
      <c r="F390" s="524"/>
      <c r="G390" s="524"/>
      <c r="H390" s="524"/>
      <c r="I390" s="524"/>
      <c r="J390" s="525">
        <v>0</v>
      </c>
    </row>
    <row r="391" spans="2:10" x14ac:dyDescent="0.25">
      <c r="B391" s="29" t="s">
        <v>870</v>
      </c>
      <c r="C391" s="524">
        <v>0</v>
      </c>
      <c r="D391" s="524"/>
      <c r="E391" s="524"/>
      <c r="F391" s="524"/>
      <c r="G391" s="524"/>
      <c r="H391" s="524"/>
      <c r="I391" s="524"/>
      <c r="J391" s="525">
        <v>0</v>
      </c>
    </row>
    <row r="392" spans="2:10" x14ac:dyDescent="0.25">
      <c r="B392" s="29" t="s">
        <v>871</v>
      </c>
      <c r="C392" s="524">
        <v>14599579.4</v>
      </c>
      <c r="D392" s="524"/>
      <c r="E392" s="524"/>
      <c r="F392" s="524"/>
      <c r="G392" s="524"/>
      <c r="H392" s="524"/>
      <c r="I392" s="524"/>
      <c r="J392" s="525">
        <v>14599579.4</v>
      </c>
    </row>
    <row r="393" spans="2:10" x14ac:dyDescent="0.25">
      <c r="B393" s="29" t="s">
        <v>872</v>
      </c>
      <c r="C393" s="524">
        <v>0</v>
      </c>
      <c r="D393" s="524"/>
      <c r="E393" s="524"/>
      <c r="F393" s="524"/>
      <c r="G393" s="524"/>
      <c r="H393" s="524"/>
      <c r="I393" s="524"/>
      <c r="J393" s="525">
        <v>0</v>
      </c>
    </row>
    <row r="394" spans="2:10" x14ac:dyDescent="0.25">
      <c r="B394" s="29" t="s">
        <v>873</v>
      </c>
      <c r="C394" s="524">
        <v>2566462.21</v>
      </c>
      <c r="D394" s="524"/>
      <c r="E394" s="524"/>
      <c r="F394" s="524"/>
      <c r="G394" s="524"/>
      <c r="H394" s="524"/>
      <c r="I394" s="524"/>
      <c r="J394" s="525">
        <v>2566462.21</v>
      </c>
    </row>
    <row r="395" spans="2:10" x14ac:dyDescent="0.25">
      <c r="B395" s="29" t="s">
        <v>874</v>
      </c>
      <c r="C395" s="524">
        <v>0</v>
      </c>
      <c r="D395" s="524"/>
      <c r="E395" s="524"/>
      <c r="F395" s="524"/>
      <c r="G395" s="524"/>
      <c r="H395" s="524"/>
      <c r="I395" s="524"/>
      <c r="J395" s="525">
        <v>0</v>
      </c>
    </row>
    <row r="396" spans="2:10" x14ac:dyDescent="0.25">
      <c r="B396" s="29" t="s">
        <v>875</v>
      </c>
      <c r="C396" s="524"/>
      <c r="D396" s="524"/>
      <c r="E396" s="524"/>
      <c r="F396" s="524"/>
      <c r="G396" s="524">
        <v>2163746.64</v>
      </c>
      <c r="H396" s="524"/>
      <c r="I396" s="524"/>
      <c r="J396" s="525">
        <v>2163746.64</v>
      </c>
    </row>
    <row r="397" spans="2:10" x14ac:dyDescent="0.25">
      <c r="B397" s="29" t="s">
        <v>876</v>
      </c>
      <c r="C397" s="524">
        <v>8521160.0700000003</v>
      </c>
      <c r="D397" s="524"/>
      <c r="E397" s="524"/>
      <c r="F397" s="524"/>
      <c r="G397" s="524"/>
      <c r="H397" s="524"/>
      <c r="I397" s="524"/>
      <c r="J397" s="525">
        <v>8521160.0700000003</v>
      </c>
    </row>
    <row r="398" spans="2:10" x14ac:dyDescent="0.25">
      <c r="B398" s="29" t="s">
        <v>877</v>
      </c>
      <c r="C398" s="524"/>
      <c r="D398" s="524">
        <v>149800</v>
      </c>
      <c r="E398" s="524"/>
      <c r="F398" s="524"/>
      <c r="G398" s="524"/>
      <c r="H398" s="524"/>
      <c r="I398" s="524"/>
      <c r="J398" s="525">
        <v>149800</v>
      </c>
    </row>
    <row r="399" spans="2:10" x14ac:dyDescent="0.25">
      <c r="B399" s="29" t="s">
        <v>878</v>
      </c>
      <c r="C399" s="524">
        <v>1264138</v>
      </c>
      <c r="D399" s="524">
        <v>741212.75000000012</v>
      </c>
      <c r="E399" s="524"/>
      <c r="F399" s="524"/>
      <c r="G399" s="524"/>
      <c r="H399" s="524"/>
      <c r="I399" s="524"/>
      <c r="J399" s="525">
        <v>2005350.75</v>
      </c>
    </row>
    <row r="400" spans="2:10" x14ac:dyDescent="0.25">
      <c r="B400" s="29" t="s">
        <v>879</v>
      </c>
      <c r="C400" s="524">
        <v>25860191.109999999</v>
      </c>
      <c r="D400" s="524"/>
      <c r="E400" s="524"/>
      <c r="F400" s="524"/>
      <c r="G400" s="524"/>
      <c r="H400" s="524"/>
      <c r="I400" s="524"/>
      <c r="J400" s="525">
        <v>25860191.109999999</v>
      </c>
    </row>
    <row r="401" spans="2:10" x14ac:dyDescent="0.25">
      <c r="B401" s="29" t="s">
        <v>880</v>
      </c>
      <c r="C401" s="524">
        <v>1157222.27</v>
      </c>
      <c r="D401" s="524"/>
      <c r="E401" s="524"/>
      <c r="F401" s="524"/>
      <c r="G401" s="524"/>
      <c r="H401" s="524"/>
      <c r="I401" s="524"/>
      <c r="J401" s="525">
        <v>1157222.27</v>
      </c>
    </row>
    <row r="402" spans="2:10" x14ac:dyDescent="0.25">
      <c r="B402" s="29" t="s">
        <v>881</v>
      </c>
      <c r="C402" s="524">
        <v>2779044.68</v>
      </c>
      <c r="D402" s="524"/>
      <c r="E402" s="524"/>
      <c r="F402" s="524"/>
      <c r="G402" s="524"/>
      <c r="H402" s="524"/>
      <c r="I402" s="524"/>
      <c r="J402" s="525">
        <v>2779044.68</v>
      </c>
    </row>
    <row r="403" spans="2:10" x14ac:dyDescent="0.25">
      <c r="B403" s="29" t="s">
        <v>882</v>
      </c>
      <c r="C403" s="524">
        <v>1092247.83</v>
      </c>
      <c r="D403" s="524"/>
      <c r="E403" s="524"/>
      <c r="F403" s="524"/>
      <c r="G403" s="524"/>
      <c r="H403" s="524"/>
      <c r="I403" s="524"/>
      <c r="J403" s="525">
        <v>1092247.83</v>
      </c>
    </row>
    <row r="404" spans="2:10" x14ac:dyDescent="0.25">
      <c r="B404" s="29" t="s">
        <v>883</v>
      </c>
      <c r="C404" s="524">
        <v>1157222.27</v>
      </c>
      <c r="D404" s="524"/>
      <c r="E404" s="524"/>
      <c r="F404" s="524"/>
      <c r="G404" s="524"/>
      <c r="H404" s="524"/>
      <c r="I404" s="524"/>
      <c r="J404" s="525">
        <v>1157222.27</v>
      </c>
    </row>
    <row r="405" spans="2:10" x14ac:dyDescent="0.25">
      <c r="B405" s="29" t="s">
        <v>884</v>
      </c>
      <c r="C405" s="524">
        <v>0</v>
      </c>
      <c r="D405" s="524"/>
      <c r="E405" s="524"/>
      <c r="F405" s="524"/>
      <c r="G405" s="524"/>
      <c r="H405" s="524"/>
      <c r="I405" s="524"/>
      <c r="J405" s="525">
        <v>0</v>
      </c>
    </row>
    <row r="406" spans="2:10" x14ac:dyDescent="0.25">
      <c r="B406" s="29" t="s">
        <v>885</v>
      </c>
      <c r="C406" s="524">
        <v>1148799.98</v>
      </c>
      <c r="D406" s="524"/>
      <c r="E406" s="524"/>
      <c r="F406" s="524"/>
      <c r="G406" s="524"/>
      <c r="H406" s="524"/>
      <c r="I406" s="524"/>
      <c r="J406" s="525">
        <v>1148799.98</v>
      </c>
    </row>
    <row r="407" spans="2:10" x14ac:dyDescent="0.25">
      <c r="B407" s="29" t="s">
        <v>886</v>
      </c>
      <c r="C407" s="524">
        <v>1609481.29</v>
      </c>
      <c r="D407" s="524"/>
      <c r="E407" s="524"/>
      <c r="F407" s="524"/>
      <c r="G407" s="524"/>
      <c r="H407" s="524"/>
      <c r="I407" s="524"/>
      <c r="J407" s="525">
        <v>1609481.29</v>
      </c>
    </row>
    <row r="408" spans="2:10" x14ac:dyDescent="0.25">
      <c r="B408" s="29" t="s">
        <v>887</v>
      </c>
      <c r="C408" s="524">
        <v>2768931.7</v>
      </c>
      <c r="D408" s="524"/>
      <c r="E408" s="524"/>
      <c r="F408" s="524"/>
      <c r="G408" s="524"/>
      <c r="H408" s="524"/>
      <c r="I408" s="524"/>
      <c r="J408" s="525">
        <v>2768931.7</v>
      </c>
    </row>
    <row r="409" spans="2:10" x14ac:dyDescent="0.25">
      <c r="B409" s="29" t="s">
        <v>888</v>
      </c>
      <c r="C409" s="524">
        <v>0</v>
      </c>
      <c r="D409" s="524"/>
      <c r="E409" s="524"/>
      <c r="F409" s="524"/>
      <c r="G409" s="524"/>
      <c r="H409" s="524"/>
      <c r="I409" s="524"/>
      <c r="J409" s="525">
        <v>0</v>
      </c>
    </row>
    <row r="410" spans="2:10" x14ac:dyDescent="0.25">
      <c r="B410" s="29" t="s">
        <v>889</v>
      </c>
      <c r="C410" s="524">
        <v>1081369.21</v>
      </c>
      <c r="D410" s="524"/>
      <c r="E410" s="524"/>
      <c r="F410" s="524"/>
      <c r="G410" s="524"/>
      <c r="H410" s="524"/>
      <c r="I410" s="524"/>
      <c r="J410" s="525">
        <v>1081369.21</v>
      </c>
    </row>
    <row r="411" spans="2:10" x14ac:dyDescent="0.25">
      <c r="B411" s="29" t="s">
        <v>890</v>
      </c>
      <c r="C411" s="524">
        <v>2779044.68</v>
      </c>
      <c r="D411" s="524"/>
      <c r="E411" s="524"/>
      <c r="F411" s="524"/>
      <c r="G411" s="524"/>
      <c r="H411" s="524"/>
      <c r="I411" s="524"/>
      <c r="J411" s="525">
        <v>2779044.68</v>
      </c>
    </row>
    <row r="412" spans="2:10" x14ac:dyDescent="0.25">
      <c r="B412" s="29" t="s">
        <v>891</v>
      </c>
      <c r="C412" s="524">
        <v>63471647.590000004</v>
      </c>
      <c r="D412" s="524"/>
      <c r="E412" s="524"/>
      <c r="F412" s="524"/>
      <c r="G412" s="524"/>
      <c r="H412" s="524"/>
      <c r="I412" s="524"/>
      <c r="J412" s="525">
        <v>63471647.590000004</v>
      </c>
    </row>
    <row r="413" spans="2:10" x14ac:dyDescent="0.25">
      <c r="B413" s="29" t="s">
        <v>892</v>
      </c>
      <c r="C413" s="524"/>
      <c r="D413" s="524"/>
      <c r="E413" s="524"/>
      <c r="F413" s="524"/>
      <c r="G413" s="524">
        <v>0</v>
      </c>
      <c r="H413" s="524"/>
      <c r="I413" s="524"/>
      <c r="J413" s="525">
        <v>0</v>
      </c>
    </row>
    <row r="414" spans="2:10" x14ac:dyDescent="0.25">
      <c r="B414" s="29" t="s">
        <v>893</v>
      </c>
      <c r="C414" s="524"/>
      <c r="D414" s="524"/>
      <c r="E414" s="524"/>
      <c r="F414" s="524"/>
      <c r="G414" s="524">
        <v>0</v>
      </c>
      <c r="H414" s="524"/>
      <c r="I414" s="524"/>
      <c r="J414" s="525">
        <v>0</v>
      </c>
    </row>
    <row r="415" spans="2:10" x14ac:dyDescent="0.25">
      <c r="B415" s="29" t="s">
        <v>894</v>
      </c>
      <c r="C415" s="524">
        <v>15880546.609999999</v>
      </c>
      <c r="D415" s="524"/>
      <c r="E415" s="524"/>
      <c r="F415" s="524"/>
      <c r="G415" s="524"/>
      <c r="H415" s="524"/>
      <c r="I415" s="524"/>
      <c r="J415" s="525">
        <v>15880546.609999999</v>
      </c>
    </row>
    <row r="416" spans="2:10" x14ac:dyDescent="0.25">
      <c r="B416" s="29" t="s">
        <v>895</v>
      </c>
      <c r="C416" s="524">
        <v>2210878.83</v>
      </c>
      <c r="D416" s="524"/>
      <c r="E416" s="524"/>
      <c r="F416" s="524"/>
      <c r="G416" s="524"/>
      <c r="H416" s="524"/>
      <c r="I416" s="524"/>
      <c r="J416" s="525">
        <v>2210878.83</v>
      </c>
    </row>
    <row r="417" spans="2:10" x14ac:dyDescent="0.25">
      <c r="B417" s="29" t="s">
        <v>896</v>
      </c>
      <c r="C417" s="524">
        <v>9163048.5999999996</v>
      </c>
      <c r="D417" s="524"/>
      <c r="E417" s="524"/>
      <c r="F417" s="524"/>
      <c r="G417" s="524"/>
      <c r="H417" s="524"/>
      <c r="I417" s="524"/>
      <c r="J417" s="525">
        <v>9163048.5999999996</v>
      </c>
    </row>
    <row r="418" spans="2:10" x14ac:dyDescent="0.25">
      <c r="B418" s="29" t="s">
        <v>897</v>
      </c>
      <c r="C418" s="524">
        <v>9268286.8300000001</v>
      </c>
      <c r="D418" s="524"/>
      <c r="E418" s="524"/>
      <c r="F418" s="524"/>
      <c r="G418" s="524">
        <v>41608208.920000002</v>
      </c>
      <c r="H418" s="524"/>
      <c r="I418" s="524"/>
      <c r="J418" s="525">
        <v>50876495.75</v>
      </c>
    </row>
    <row r="419" spans="2:10" x14ac:dyDescent="0.25">
      <c r="B419" s="29" t="s">
        <v>898</v>
      </c>
      <c r="C419" s="524">
        <v>20000000</v>
      </c>
      <c r="D419" s="524"/>
      <c r="E419" s="524"/>
      <c r="F419" s="524"/>
      <c r="G419" s="524"/>
      <c r="H419" s="524"/>
      <c r="I419" s="524"/>
      <c r="J419" s="525">
        <v>20000000</v>
      </c>
    </row>
    <row r="420" spans="2:10" x14ac:dyDescent="0.25">
      <c r="B420" s="29" t="s">
        <v>899</v>
      </c>
      <c r="C420" s="524">
        <v>12381907.810000001</v>
      </c>
      <c r="D420" s="524"/>
      <c r="E420" s="524"/>
      <c r="F420" s="524"/>
      <c r="G420" s="524"/>
      <c r="H420" s="524"/>
      <c r="I420" s="524"/>
      <c r="J420" s="525">
        <v>12381907.810000001</v>
      </c>
    </row>
    <row r="421" spans="2:10" x14ac:dyDescent="0.25">
      <c r="B421" s="29" t="s">
        <v>900</v>
      </c>
      <c r="C421" s="524">
        <v>25469259.939999998</v>
      </c>
      <c r="D421" s="524">
        <v>107976129.10000001</v>
      </c>
      <c r="E421" s="524">
        <v>28353495.379999999</v>
      </c>
      <c r="F421" s="524">
        <v>15304207.390000001</v>
      </c>
      <c r="G421" s="524">
        <v>0</v>
      </c>
      <c r="H421" s="524"/>
      <c r="I421" s="524">
        <v>84972.5</v>
      </c>
      <c r="J421" s="525">
        <v>177188064.31</v>
      </c>
    </row>
    <row r="422" spans="2:10" x14ac:dyDescent="0.25">
      <c r="B422" s="29" t="s">
        <v>901</v>
      </c>
      <c r="C422" s="524">
        <v>299934666.68000001</v>
      </c>
      <c r="D422" s="524"/>
      <c r="E422" s="524"/>
      <c r="F422" s="524"/>
      <c r="G422" s="524"/>
      <c r="H422" s="524"/>
      <c r="I422" s="524"/>
      <c r="J422" s="525">
        <v>299934666.68000001</v>
      </c>
    </row>
    <row r="423" spans="2:10" x14ac:dyDescent="0.25">
      <c r="B423" s="29" t="s">
        <v>902</v>
      </c>
      <c r="C423" s="524">
        <v>0</v>
      </c>
      <c r="D423" s="524">
        <v>5319923.9899999993</v>
      </c>
      <c r="E423" s="524"/>
      <c r="F423" s="524"/>
      <c r="G423" s="524"/>
      <c r="H423" s="524"/>
      <c r="I423" s="524"/>
      <c r="J423" s="525">
        <v>5319923.9899999993</v>
      </c>
    </row>
    <row r="424" spans="2:10" x14ac:dyDescent="0.25">
      <c r="B424" s="29" t="s">
        <v>903</v>
      </c>
      <c r="C424" s="524">
        <v>20726404.289999999</v>
      </c>
      <c r="D424" s="524"/>
      <c r="E424" s="524"/>
      <c r="F424" s="524"/>
      <c r="G424" s="524">
        <v>0</v>
      </c>
      <c r="H424" s="524"/>
      <c r="I424" s="524"/>
      <c r="J424" s="525">
        <v>20726404.289999999</v>
      </c>
    </row>
    <row r="425" spans="2:10" x14ac:dyDescent="0.25">
      <c r="B425" s="29" t="s">
        <v>904</v>
      </c>
      <c r="C425" s="524"/>
      <c r="D425" s="524">
        <v>3831588.5</v>
      </c>
      <c r="E425" s="524"/>
      <c r="F425" s="524"/>
      <c r="G425" s="524"/>
      <c r="H425" s="524"/>
      <c r="I425" s="524"/>
      <c r="J425" s="525">
        <v>3831588.5</v>
      </c>
    </row>
    <row r="426" spans="2:10" x14ac:dyDescent="0.25">
      <c r="B426" s="29" t="s">
        <v>905</v>
      </c>
      <c r="C426" s="524">
        <v>97017409.569999993</v>
      </c>
      <c r="D426" s="524"/>
      <c r="E426" s="524"/>
      <c r="F426" s="524"/>
      <c r="G426" s="524"/>
      <c r="H426" s="524"/>
      <c r="I426" s="524"/>
      <c r="J426" s="525">
        <v>97017409.569999993</v>
      </c>
    </row>
    <row r="427" spans="2:10" x14ac:dyDescent="0.25">
      <c r="B427" s="29" t="s">
        <v>906</v>
      </c>
      <c r="C427" s="524">
        <v>1703632.74</v>
      </c>
      <c r="D427" s="524"/>
      <c r="E427" s="524"/>
      <c r="F427" s="524"/>
      <c r="G427" s="524"/>
      <c r="H427" s="524"/>
      <c r="I427" s="524"/>
      <c r="J427" s="525">
        <v>1703632.74</v>
      </c>
    </row>
    <row r="428" spans="2:10" x14ac:dyDescent="0.25">
      <c r="B428" s="29" t="s">
        <v>907</v>
      </c>
      <c r="C428" s="524"/>
      <c r="D428" s="524"/>
      <c r="E428" s="524"/>
      <c r="F428" s="524"/>
      <c r="G428" s="524"/>
      <c r="H428" s="524">
        <v>713454960.75</v>
      </c>
      <c r="I428" s="524"/>
      <c r="J428" s="525">
        <v>713454960.75</v>
      </c>
    </row>
    <row r="429" spans="2:10" x14ac:dyDescent="0.25">
      <c r="B429" s="29" t="s">
        <v>908</v>
      </c>
      <c r="C429" s="524">
        <v>4296277.66</v>
      </c>
      <c r="D429" s="524"/>
      <c r="E429" s="524"/>
      <c r="F429" s="524"/>
      <c r="G429" s="524"/>
      <c r="H429" s="524"/>
      <c r="I429" s="524"/>
      <c r="J429" s="525">
        <v>4296277.66</v>
      </c>
    </row>
    <row r="430" spans="2:10" x14ac:dyDescent="0.25">
      <c r="B430" s="29" t="s">
        <v>909</v>
      </c>
      <c r="C430" s="524"/>
      <c r="D430" s="524"/>
      <c r="E430" s="524"/>
      <c r="F430" s="524"/>
      <c r="G430" s="524">
        <v>2700000.02</v>
      </c>
      <c r="H430" s="524"/>
      <c r="I430" s="524"/>
      <c r="J430" s="525">
        <v>2700000.02</v>
      </c>
    </row>
    <row r="431" spans="2:10" x14ac:dyDescent="0.25">
      <c r="B431" s="29" t="s">
        <v>910</v>
      </c>
      <c r="C431" s="524">
        <v>5717122.4900000002</v>
      </c>
      <c r="D431" s="524"/>
      <c r="E431" s="524"/>
      <c r="F431" s="524"/>
      <c r="G431" s="524"/>
      <c r="H431" s="524"/>
      <c r="I431" s="524"/>
      <c r="J431" s="525">
        <v>5717122.4900000002</v>
      </c>
    </row>
    <row r="432" spans="2:10" x14ac:dyDescent="0.25">
      <c r="B432" s="29" t="s">
        <v>911</v>
      </c>
      <c r="C432" s="524">
        <v>410849644.87</v>
      </c>
      <c r="D432" s="524"/>
      <c r="E432" s="524"/>
      <c r="F432" s="524"/>
      <c r="G432" s="524"/>
      <c r="H432" s="524"/>
      <c r="I432" s="524"/>
      <c r="J432" s="525">
        <v>410849644.87</v>
      </c>
    </row>
    <row r="433" spans="2:10" x14ac:dyDescent="0.25">
      <c r="B433" s="29" t="s">
        <v>912</v>
      </c>
      <c r="C433" s="524">
        <v>37108320.649999999</v>
      </c>
      <c r="D433" s="524"/>
      <c r="E433" s="524"/>
      <c r="F433" s="524"/>
      <c r="G433" s="524"/>
      <c r="H433" s="524"/>
      <c r="I433" s="524"/>
      <c r="J433" s="525">
        <v>37108320.649999999</v>
      </c>
    </row>
    <row r="434" spans="2:10" x14ac:dyDescent="0.25">
      <c r="B434" s="29" t="s">
        <v>913</v>
      </c>
      <c r="C434" s="524">
        <v>0</v>
      </c>
      <c r="D434" s="524"/>
      <c r="E434" s="524"/>
      <c r="F434" s="524"/>
      <c r="G434" s="524"/>
      <c r="H434" s="524"/>
      <c r="I434" s="524"/>
      <c r="J434" s="525">
        <v>0</v>
      </c>
    </row>
    <row r="435" spans="2:10" x14ac:dyDescent="0.25">
      <c r="B435" s="29" t="s">
        <v>914</v>
      </c>
      <c r="C435" s="524">
        <v>1153011.1299999999</v>
      </c>
      <c r="D435" s="524"/>
      <c r="E435" s="524"/>
      <c r="F435" s="524"/>
      <c r="G435" s="524"/>
      <c r="H435" s="524"/>
      <c r="I435" s="524"/>
      <c r="J435" s="525">
        <v>1153011.1299999999</v>
      </c>
    </row>
    <row r="436" spans="2:10" x14ac:dyDescent="0.25">
      <c r="B436" s="29" t="s">
        <v>915</v>
      </c>
      <c r="C436" s="524">
        <v>1549944.5</v>
      </c>
      <c r="D436" s="524"/>
      <c r="E436" s="524"/>
      <c r="F436" s="524"/>
      <c r="G436" s="524"/>
      <c r="H436" s="524"/>
      <c r="I436" s="524"/>
      <c r="J436" s="525">
        <v>1549944.5</v>
      </c>
    </row>
    <row r="437" spans="2:10" x14ac:dyDescent="0.25">
      <c r="B437" s="29" t="s">
        <v>916</v>
      </c>
      <c r="C437" s="524">
        <v>1651551.38</v>
      </c>
      <c r="D437" s="524"/>
      <c r="E437" s="524"/>
      <c r="F437" s="524"/>
      <c r="G437" s="524"/>
      <c r="H437" s="524"/>
      <c r="I437" s="524"/>
      <c r="J437" s="525">
        <v>1651551.38</v>
      </c>
    </row>
    <row r="438" spans="2:10" x14ac:dyDescent="0.25">
      <c r="B438" s="29" t="s">
        <v>917</v>
      </c>
      <c r="C438" s="524">
        <v>3936266.95</v>
      </c>
      <c r="D438" s="524"/>
      <c r="E438" s="524"/>
      <c r="F438" s="524"/>
      <c r="G438" s="524"/>
      <c r="H438" s="524"/>
      <c r="I438" s="524"/>
      <c r="J438" s="525">
        <v>3936266.95</v>
      </c>
    </row>
    <row r="439" spans="2:10" x14ac:dyDescent="0.25">
      <c r="B439" s="29" t="s">
        <v>918</v>
      </c>
      <c r="C439" s="524">
        <v>1157222.27</v>
      </c>
      <c r="D439" s="524"/>
      <c r="E439" s="524"/>
      <c r="F439" s="524"/>
      <c r="G439" s="524"/>
      <c r="H439" s="524"/>
      <c r="I439" s="524"/>
      <c r="J439" s="525">
        <v>1157222.27</v>
      </c>
    </row>
    <row r="440" spans="2:10" x14ac:dyDescent="0.25">
      <c r="B440" s="29" t="s">
        <v>919</v>
      </c>
      <c r="C440" s="524">
        <v>1157222.27</v>
      </c>
      <c r="D440" s="524"/>
      <c r="E440" s="524"/>
      <c r="F440" s="524"/>
      <c r="G440" s="524"/>
      <c r="H440" s="524"/>
      <c r="I440" s="524"/>
      <c r="J440" s="525">
        <v>1157222.27</v>
      </c>
    </row>
    <row r="441" spans="2:10" x14ac:dyDescent="0.25">
      <c r="B441" s="29" t="s">
        <v>920</v>
      </c>
      <c r="C441" s="524">
        <v>0</v>
      </c>
      <c r="D441" s="524"/>
      <c r="E441" s="524"/>
      <c r="F441" s="524"/>
      <c r="G441" s="524"/>
      <c r="H441" s="524"/>
      <c r="I441" s="524"/>
      <c r="J441" s="525">
        <v>0</v>
      </c>
    </row>
    <row r="442" spans="2:10" x14ac:dyDescent="0.25">
      <c r="B442" s="29" t="s">
        <v>921</v>
      </c>
      <c r="C442" s="524">
        <v>0</v>
      </c>
      <c r="D442" s="524"/>
      <c r="E442" s="524"/>
      <c r="F442" s="524"/>
      <c r="G442" s="524"/>
      <c r="H442" s="524"/>
      <c r="I442" s="524"/>
      <c r="J442" s="525">
        <v>0</v>
      </c>
    </row>
    <row r="443" spans="2:10" x14ac:dyDescent="0.25">
      <c r="B443" s="29" t="s">
        <v>922</v>
      </c>
      <c r="C443" s="524">
        <v>1609481.29</v>
      </c>
      <c r="D443" s="524"/>
      <c r="E443" s="524"/>
      <c r="F443" s="524"/>
      <c r="G443" s="524"/>
      <c r="H443" s="524"/>
      <c r="I443" s="524"/>
      <c r="J443" s="525">
        <v>1609481.29</v>
      </c>
    </row>
    <row r="444" spans="2:10" x14ac:dyDescent="0.25">
      <c r="B444" s="29" t="s">
        <v>923</v>
      </c>
      <c r="C444" s="524">
        <v>0</v>
      </c>
      <c r="D444" s="524"/>
      <c r="E444" s="524"/>
      <c r="F444" s="524"/>
      <c r="G444" s="524"/>
      <c r="H444" s="524"/>
      <c r="I444" s="524"/>
      <c r="J444" s="525">
        <v>0</v>
      </c>
    </row>
    <row r="445" spans="2:10" x14ac:dyDescent="0.25">
      <c r="B445" s="29" t="s">
        <v>924</v>
      </c>
      <c r="C445" s="524">
        <v>1528777.73</v>
      </c>
      <c r="D445" s="524"/>
      <c r="E445" s="524"/>
      <c r="F445" s="524"/>
      <c r="G445" s="524"/>
      <c r="H445" s="524"/>
      <c r="I445" s="524"/>
      <c r="J445" s="525">
        <v>1528777.73</v>
      </c>
    </row>
    <row r="446" spans="2:10" x14ac:dyDescent="0.25">
      <c r="B446" s="29" t="s">
        <v>925</v>
      </c>
      <c r="C446" s="524">
        <v>219245996.59999999</v>
      </c>
      <c r="D446" s="524"/>
      <c r="E446" s="524"/>
      <c r="F446" s="524"/>
      <c r="G446" s="524"/>
      <c r="H446" s="524"/>
      <c r="I446" s="524"/>
      <c r="J446" s="525">
        <v>219245996.59999999</v>
      </c>
    </row>
    <row r="447" spans="2:10" x14ac:dyDescent="0.25">
      <c r="B447" s="29" t="s">
        <v>926</v>
      </c>
      <c r="C447" s="524">
        <v>2500000</v>
      </c>
      <c r="D447" s="524"/>
      <c r="E447" s="524"/>
      <c r="F447" s="524"/>
      <c r="G447" s="524"/>
      <c r="H447" s="524"/>
      <c r="I447" s="524"/>
      <c r="J447" s="525">
        <v>2500000</v>
      </c>
    </row>
    <row r="448" spans="2:10" x14ac:dyDescent="0.25">
      <c r="B448" s="29" t="s">
        <v>927</v>
      </c>
      <c r="C448" s="524">
        <v>3047186.47</v>
      </c>
      <c r="D448" s="524"/>
      <c r="E448" s="524"/>
      <c r="F448" s="524"/>
      <c r="G448" s="524"/>
      <c r="H448" s="524"/>
      <c r="I448" s="524"/>
      <c r="J448" s="525">
        <v>3047186.47</v>
      </c>
    </row>
    <row r="449" spans="2:10" x14ac:dyDescent="0.25">
      <c r="B449" s="29" t="s">
        <v>928</v>
      </c>
      <c r="C449" s="524">
        <v>4730557.7699999996</v>
      </c>
      <c r="D449" s="524"/>
      <c r="E449" s="524"/>
      <c r="F449" s="524"/>
      <c r="G449" s="524"/>
      <c r="H449" s="524"/>
      <c r="I449" s="524"/>
      <c r="J449" s="525">
        <v>4730557.7699999996</v>
      </c>
    </row>
    <row r="450" spans="2:10" x14ac:dyDescent="0.25">
      <c r="B450" s="29" t="s">
        <v>929</v>
      </c>
      <c r="C450" s="524">
        <v>9806422.0500000007</v>
      </c>
      <c r="D450" s="524"/>
      <c r="E450" s="524"/>
      <c r="F450" s="524"/>
      <c r="G450" s="524"/>
      <c r="H450" s="524"/>
      <c r="I450" s="524"/>
      <c r="J450" s="525">
        <v>9806422.0500000007</v>
      </c>
    </row>
    <row r="451" spans="2:10" x14ac:dyDescent="0.25">
      <c r="B451" s="29" t="s">
        <v>930</v>
      </c>
      <c r="C451" s="524"/>
      <c r="D451" s="524">
        <v>27364520.689999998</v>
      </c>
      <c r="E451" s="524"/>
      <c r="F451" s="524"/>
      <c r="G451" s="524"/>
      <c r="H451" s="524"/>
      <c r="I451" s="524"/>
      <c r="J451" s="525">
        <v>27364520.689999998</v>
      </c>
    </row>
    <row r="452" spans="2:10" x14ac:dyDescent="0.25">
      <c r="B452" s="29" t="s">
        <v>931</v>
      </c>
      <c r="C452" s="524">
        <v>167372201.57999998</v>
      </c>
      <c r="D452" s="524"/>
      <c r="E452" s="524"/>
      <c r="F452" s="524"/>
      <c r="G452" s="524"/>
      <c r="H452" s="524"/>
      <c r="I452" s="524"/>
      <c r="J452" s="525">
        <v>167372201.57999998</v>
      </c>
    </row>
    <row r="453" spans="2:10" x14ac:dyDescent="0.25">
      <c r="B453" s="29" t="s">
        <v>932</v>
      </c>
      <c r="C453" s="524"/>
      <c r="D453" s="524"/>
      <c r="E453" s="524"/>
      <c r="F453" s="524"/>
      <c r="G453" s="524">
        <v>0</v>
      </c>
      <c r="H453" s="524"/>
      <c r="I453" s="524"/>
      <c r="J453" s="525">
        <v>0</v>
      </c>
    </row>
    <row r="454" spans="2:10" x14ac:dyDescent="0.25">
      <c r="B454" s="29" t="s">
        <v>933</v>
      </c>
      <c r="C454" s="524">
        <v>58107395.929999985</v>
      </c>
      <c r="D454" s="524"/>
      <c r="E454" s="524"/>
      <c r="F454" s="524"/>
      <c r="G454" s="524"/>
      <c r="H454" s="524"/>
      <c r="I454" s="524"/>
      <c r="J454" s="525">
        <v>58107395.929999985</v>
      </c>
    </row>
    <row r="455" spans="2:10" x14ac:dyDescent="0.25">
      <c r="B455" s="29" t="s">
        <v>934</v>
      </c>
      <c r="C455" s="524"/>
      <c r="D455" s="524"/>
      <c r="E455" s="524"/>
      <c r="F455" s="524"/>
      <c r="G455" s="524">
        <v>0</v>
      </c>
      <c r="H455" s="524"/>
      <c r="I455" s="524"/>
      <c r="J455" s="525">
        <v>0</v>
      </c>
    </row>
    <row r="456" spans="2:10" x14ac:dyDescent="0.25">
      <c r="B456" s="29" t="s">
        <v>935</v>
      </c>
      <c r="C456" s="524">
        <v>16784488.120000001</v>
      </c>
      <c r="D456" s="524"/>
      <c r="E456" s="524"/>
      <c r="F456" s="524"/>
      <c r="G456" s="524"/>
      <c r="H456" s="524"/>
      <c r="I456" s="524"/>
      <c r="J456" s="525">
        <v>16784488.120000001</v>
      </c>
    </row>
    <row r="457" spans="2:10" x14ac:dyDescent="0.25">
      <c r="B457" s="29" t="s">
        <v>936</v>
      </c>
      <c r="C457" s="524">
        <v>45505543.640000001</v>
      </c>
      <c r="D457" s="524"/>
      <c r="E457" s="524"/>
      <c r="F457" s="524"/>
      <c r="G457" s="524"/>
      <c r="H457" s="524"/>
      <c r="I457" s="524"/>
      <c r="J457" s="525">
        <v>45505543.640000001</v>
      </c>
    </row>
    <row r="458" spans="2:10" x14ac:dyDescent="0.25">
      <c r="B458" s="29" t="s">
        <v>937</v>
      </c>
      <c r="C458" s="524">
        <v>0</v>
      </c>
      <c r="D458" s="524"/>
      <c r="E458" s="524"/>
      <c r="F458" s="524"/>
      <c r="G458" s="524"/>
      <c r="H458" s="524"/>
      <c r="I458" s="524"/>
      <c r="J458" s="525">
        <v>0</v>
      </c>
    </row>
    <row r="459" spans="2:10" x14ac:dyDescent="0.25">
      <c r="B459" s="29" t="s">
        <v>938</v>
      </c>
      <c r="C459" s="524">
        <v>13912842.25</v>
      </c>
      <c r="D459" s="524">
        <v>11896385.270000001</v>
      </c>
      <c r="E459" s="524">
        <v>4180028.38</v>
      </c>
      <c r="F459" s="524">
        <v>22811965.710000001</v>
      </c>
      <c r="G459" s="524">
        <v>0</v>
      </c>
      <c r="H459" s="524"/>
      <c r="I459" s="524"/>
      <c r="J459" s="525">
        <v>52801221.609999999</v>
      </c>
    </row>
    <row r="460" spans="2:10" x14ac:dyDescent="0.25">
      <c r="B460" s="29" t="s">
        <v>939</v>
      </c>
      <c r="C460" s="524">
        <v>54846955.280000001</v>
      </c>
      <c r="D460" s="524"/>
      <c r="E460" s="524"/>
      <c r="F460" s="524"/>
      <c r="G460" s="524"/>
      <c r="H460" s="524"/>
      <c r="I460" s="524"/>
      <c r="J460" s="525">
        <v>54846955.280000001</v>
      </c>
    </row>
    <row r="461" spans="2:10" x14ac:dyDescent="0.25">
      <c r="B461" s="29" t="s">
        <v>940</v>
      </c>
      <c r="C461" s="524"/>
      <c r="D461" s="524"/>
      <c r="E461" s="524"/>
      <c r="F461" s="524"/>
      <c r="G461" s="524">
        <v>1013176.55</v>
      </c>
      <c r="H461" s="524"/>
      <c r="I461" s="524"/>
      <c r="J461" s="525">
        <v>1013176.55</v>
      </c>
    </row>
    <row r="462" spans="2:10" x14ac:dyDescent="0.25">
      <c r="B462" s="29" t="s">
        <v>941</v>
      </c>
      <c r="C462" s="524">
        <v>0</v>
      </c>
      <c r="D462" s="524"/>
      <c r="E462" s="524"/>
      <c r="F462" s="524"/>
      <c r="G462" s="524"/>
      <c r="H462" s="524"/>
      <c r="I462" s="524"/>
      <c r="J462" s="525">
        <v>0</v>
      </c>
    </row>
    <row r="463" spans="2:10" x14ac:dyDescent="0.25">
      <c r="B463" s="29" t="s">
        <v>942</v>
      </c>
      <c r="C463" s="524">
        <v>67280339.5</v>
      </c>
      <c r="D463" s="524"/>
      <c r="E463" s="524"/>
      <c r="F463" s="524"/>
      <c r="G463" s="524"/>
      <c r="H463" s="524"/>
      <c r="I463" s="524"/>
      <c r="J463" s="525">
        <v>67280339.5</v>
      </c>
    </row>
    <row r="464" spans="2:10" x14ac:dyDescent="0.25">
      <c r="B464" s="29" t="s">
        <v>943</v>
      </c>
      <c r="C464" s="524">
        <v>0</v>
      </c>
      <c r="D464" s="524"/>
      <c r="E464" s="524"/>
      <c r="F464" s="524"/>
      <c r="G464" s="524"/>
      <c r="H464" s="524"/>
      <c r="I464" s="524"/>
      <c r="J464" s="525">
        <v>0</v>
      </c>
    </row>
    <row r="465" spans="2:10" x14ac:dyDescent="0.25">
      <c r="B465" s="29" t="s">
        <v>944</v>
      </c>
      <c r="C465" s="524">
        <v>1651551.38</v>
      </c>
      <c r="D465" s="524"/>
      <c r="E465" s="524"/>
      <c r="F465" s="524"/>
      <c r="G465" s="524"/>
      <c r="H465" s="524"/>
      <c r="I465" s="524"/>
      <c r="J465" s="525">
        <v>1651551.38</v>
      </c>
    </row>
    <row r="466" spans="2:10" x14ac:dyDescent="0.25">
      <c r="B466" s="29" t="s">
        <v>945</v>
      </c>
      <c r="C466" s="524">
        <v>0</v>
      </c>
      <c r="D466" s="524"/>
      <c r="E466" s="524"/>
      <c r="F466" s="524"/>
      <c r="G466" s="524"/>
      <c r="H466" s="524"/>
      <c r="I466" s="524"/>
      <c r="J466" s="525">
        <v>0</v>
      </c>
    </row>
    <row r="467" spans="2:10" x14ac:dyDescent="0.25">
      <c r="B467" s="29" t="s">
        <v>946</v>
      </c>
      <c r="C467" s="524">
        <v>1112111.57</v>
      </c>
      <c r="D467" s="524"/>
      <c r="E467" s="524"/>
      <c r="F467" s="524"/>
      <c r="G467" s="524"/>
      <c r="H467" s="524"/>
      <c r="I467" s="524"/>
      <c r="J467" s="525">
        <v>1112111.57</v>
      </c>
    </row>
    <row r="468" spans="2:10" x14ac:dyDescent="0.25">
      <c r="B468" s="29" t="s">
        <v>947</v>
      </c>
      <c r="C468" s="524">
        <v>1516438.5</v>
      </c>
      <c r="D468" s="524"/>
      <c r="E468" s="524"/>
      <c r="F468" s="524"/>
      <c r="G468" s="524"/>
      <c r="H468" s="524"/>
      <c r="I468" s="524"/>
      <c r="J468" s="525">
        <v>1516438.5</v>
      </c>
    </row>
    <row r="469" spans="2:10" x14ac:dyDescent="0.25">
      <c r="B469" s="29" t="s">
        <v>948</v>
      </c>
      <c r="C469" s="524">
        <v>0</v>
      </c>
      <c r="D469" s="524"/>
      <c r="E469" s="524"/>
      <c r="F469" s="524"/>
      <c r="G469" s="524"/>
      <c r="H469" s="524"/>
      <c r="I469" s="524"/>
      <c r="J469" s="525">
        <v>0</v>
      </c>
    </row>
    <row r="470" spans="2:10" x14ac:dyDescent="0.25">
      <c r="B470" s="29" t="s">
        <v>949</v>
      </c>
      <c r="C470" s="524">
        <v>0</v>
      </c>
      <c r="D470" s="524"/>
      <c r="E470" s="524"/>
      <c r="F470" s="524"/>
      <c r="G470" s="524"/>
      <c r="H470" s="524"/>
      <c r="I470" s="524"/>
      <c r="J470" s="525">
        <v>0</v>
      </c>
    </row>
    <row r="471" spans="2:10" x14ac:dyDescent="0.25">
      <c r="B471" s="29" t="s">
        <v>950</v>
      </c>
      <c r="C471" s="524">
        <v>2779044.67</v>
      </c>
      <c r="D471" s="524"/>
      <c r="E471" s="524"/>
      <c r="F471" s="524"/>
      <c r="G471" s="524"/>
      <c r="H471" s="524"/>
      <c r="I471" s="524"/>
      <c r="J471" s="525">
        <v>2779044.67</v>
      </c>
    </row>
    <row r="472" spans="2:10" x14ac:dyDescent="0.25">
      <c r="B472" s="29" t="s">
        <v>951</v>
      </c>
      <c r="C472" s="524">
        <v>1651551.38</v>
      </c>
      <c r="D472" s="524"/>
      <c r="E472" s="524"/>
      <c r="F472" s="524"/>
      <c r="G472" s="524"/>
      <c r="H472" s="524"/>
      <c r="I472" s="524"/>
      <c r="J472" s="525">
        <v>1651551.38</v>
      </c>
    </row>
    <row r="473" spans="2:10" x14ac:dyDescent="0.25">
      <c r="B473" s="29" t="s">
        <v>952</v>
      </c>
      <c r="C473" s="524">
        <v>1153011.1299999999</v>
      </c>
      <c r="D473" s="524"/>
      <c r="E473" s="524"/>
      <c r="F473" s="524"/>
      <c r="G473" s="524"/>
      <c r="H473" s="524"/>
      <c r="I473" s="524"/>
      <c r="J473" s="525">
        <v>1153011.1299999999</v>
      </c>
    </row>
    <row r="474" spans="2:10" x14ac:dyDescent="0.25">
      <c r="B474" s="29" t="s">
        <v>953</v>
      </c>
      <c r="C474" s="524">
        <v>2708253.87</v>
      </c>
      <c r="D474" s="524"/>
      <c r="E474" s="524"/>
      <c r="F474" s="524"/>
      <c r="G474" s="524"/>
      <c r="H474" s="524"/>
      <c r="I474" s="524"/>
      <c r="J474" s="525">
        <v>2708253.87</v>
      </c>
    </row>
    <row r="475" spans="2:10" x14ac:dyDescent="0.25">
      <c r="B475" s="29" t="s">
        <v>954</v>
      </c>
      <c r="C475" s="524">
        <v>79725388.359999999</v>
      </c>
      <c r="D475" s="524"/>
      <c r="E475" s="524"/>
      <c r="F475" s="524"/>
      <c r="G475" s="524"/>
      <c r="H475" s="524"/>
      <c r="I475" s="524"/>
      <c r="J475" s="525">
        <v>79725388.359999999</v>
      </c>
    </row>
    <row r="476" spans="2:10" x14ac:dyDescent="0.25">
      <c r="B476" s="29" t="s">
        <v>955</v>
      </c>
      <c r="C476" s="524">
        <v>5453831.5999999996</v>
      </c>
      <c r="D476" s="524"/>
      <c r="E476" s="524"/>
      <c r="F476" s="524"/>
      <c r="G476" s="524"/>
      <c r="H476" s="524"/>
      <c r="I476" s="524"/>
      <c r="J476" s="525">
        <v>5453831.5999999996</v>
      </c>
    </row>
    <row r="477" spans="2:10" x14ac:dyDescent="0.25">
      <c r="B477" s="29" t="s">
        <v>956</v>
      </c>
      <c r="C477" s="524">
        <v>19564618.920000002</v>
      </c>
      <c r="D477" s="524"/>
      <c r="E477" s="524"/>
      <c r="F477" s="524"/>
      <c r="G477" s="524"/>
      <c r="H477" s="524"/>
      <c r="I477" s="524"/>
      <c r="J477" s="525">
        <v>19564618.920000002</v>
      </c>
    </row>
    <row r="478" spans="2:10" x14ac:dyDescent="0.25">
      <c r="B478" s="29" t="s">
        <v>957</v>
      </c>
      <c r="C478" s="524">
        <v>29481765.210000001</v>
      </c>
      <c r="D478" s="524"/>
      <c r="E478" s="524"/>
      <c r="F478" s="524"/>
      <c r="G478" s="524"/>
      <c r="H478" s="524"/>
      <c r="I478" s="524"/>
      <c r="J478" s="525">
        <v>29481765.210000001</v>
      </c>
    </row>
    <row r="479" spans="2:10" x14ac:dyDescent="0.25">
      <c r="B479" s="29" t="s">
        <v>958</v>
      </c>
      <c r="C479" s="524">
        <v>75832972.270000011</v>
      </c>
      <c r="D479" s="524">
        <v>13888440.779999999</v>
      </c>
      <c r="E479" s="524">
        <v>12140538.74</v>
      </c>
      <c r="F479" s="524">
        <v>5947691.4199999999</v>
      </c>
      <c r="G479" s="524">
        <v>1750639.99</v>
      </c>
      <c r="H479" s="524"/>
      <c r="I479" s="524"/>
      <c r="J479" s="525">
        <v>109560283.2</v>
      </c>
    </row>
    <row r="480" spans="2:10" x14ac:dyDescent="0.25">
      <c r="B480" s="29" t="s">
        <v>959</v>
      </c>
      <c r="C480" s="524">
        <v>85571495.200000003</v>
      </c>
      <c r="D480" s="524"/>
      <c r="E480" s="524"/>
      <c r="F480" s="524"/>
      <c r="G480" s="524"/>
      <c r="H480" s="524"/>
      <c r="I480" s="524"/>
      <c r="J480" s="525">
        <v>85571495.200000003</v>
      </c>
    </row>
    <row r="481" spans="2:10" x14ac:dyDescent="0.25">
      <c r="B481" s="29" t="s">
        <v>960</v>
      </c>
      <c r="C481" s="524">
        <v>70134459.629999995</v>
      </c>
      <c r="D481" s="524"/>
      <c r="E481" s="524"/>
      <c r="F481" s="524"/>
      <c r="G481" s="524"/>
      <c r="H481" s="524"/>
      <c r="I481" s="524"/>
      <c r="J481" s="525">
        <v>70134459.629999995</v>
      </c>
    </row>
    <row r="482" spans="2:10" x14ac:dyDescent="0.25">
      <c r="B482" s="29" t="s">
        <v>961</v>
      </c>
      <c r="C482" s="524"/>
      <c r="D482" s="524"/>
      <c r="E482" s="524"/>
      <c r="F482" s="524"/>
      <c r="G482" s="524">
        <v>0</v>
      </c>
      <c r="H482" s="524"/>
      <c r="I482" s="524"/>
      <c r="J482" s="525">
        <v>0</v>
      </c>
    </row>
    <row r="483" spans="2:10" x14ac:dyDescent="0.25">
      <c r="B483" s="29" t="s">
        <v>962</v>
      </c>
      <c r="C483" s="524">
        <v>52627255.030000009</v>
      </c>
      <c r="D483" s="524"/>
      <c r="E483" s="524"/>
      <c r="F483" s="524"/>
      <c r="G483" s="524"/>
      <c r="H483" s="524"/>
      <c r="I483" s="524"/>
      <c r="J483" s="525">
        <v>52627255.030000009</v>
      </c>
    </row>
    <row r="484" spans="2:10" x14ac:dyDescent="0.25">
      <c r="B484" s="29" t="s">
        <v>963</v>
      </c>
      <c r="C484" s="524"/>
      <c r="D484" s="524">
        <v>3629811.5500000003</v>
      </c>
      <c r="E484" s="524"/>
      <c r="F484" s="524"/>
      <c r="G484" s="524"/>
      <c r="H484" s="524"/>
      <c r="I484" s="524"/>
      <c r="J484" s="525">
        <v>3629811.5500000003</v>
      </c>
    </row>
    <row r="485" spans="2:10" x14ac:dyDescent="0.25">
      <c r="B485" s="29" t="s">
        <v>964</v>
      </c>
      <c r="C485" s="524">
        <v>3627829.5</v>
      </c>
      <c r="D485" s="524"/>
      <c r="E485" s="524"/>
      <c r="F485" s="524"/>
      <c r="G485" s="524"/>
      <c r="H485" s="524"/>
      <c r="I485" s="524"/>
      <c r="J485" s="525">
        <v>3627829.5</v>
      </c>
    </row>
    <row r="486" spans="2:10" x14ac:dyDescent="0.25">
      <c r="B486" s="29" t="s">
        <v>965</v>
      </c>
      <c r="C486" s="524">
        <v>556998400.19000006</v>
      </c>
      <c r="D486" s="524"/>
      <c r="E486" s="524"/>
      <c r="F486" s="524"/>
      <c r="G486" s="524">
        <v>0</v>
      </c>
      <c r="H486" s="524"/>
      <c r="I486" s="524"/>
      <c r="J486" s="525">
        <v>556998400.19000006</v>
      </c>
    </row>
    <row r="487" spans="2:10" x14ac:dyDescent="0.25">
      <c r="B487" s="29" t="s">
        <v>966</v>
      </c>
      <c r="C487" s="524">
        <v>5624915.1299999999</v>
      </c>
      <c r="D487" s="524"/>
      <c r="E487" s="524"/>
      <c r="F487" s="524"/>
      <c r="G487" s="524"/>
      <c r="H487" s="524"/>
      <c r="I487" s="524"/>
      <c r="J487" s="525">
        <v>5624915.1299999999</v>
      </c>
    </row>
    <row r="488" spans="2:10" x14ac:dyDescent="0.25">
      <c r="B488" s="29" t="s">
        <v>967</v>
      </c>
      <c r="C488" s="524">
        <v>109539367.90000001</v>
      </c>
      <c r="D488" s="524"/>
      <c r="E488" s="524"/>
      <c r="F488" s="524"/>
      <c r="G488" s="524"/>
      <c r="H488" s="524"/>
      <c r="I488" s="524"/>
      <c r="J488" s="525">
        <v>109539367.90000001</v>
      </c>
    </row>
    <row r="489" spans="2:10" x14ac:dyDescent="0.25">
      <c r="B489" s="29" t="s">
        <v>968</v>
      </c>
      <c r="C489" s="524">
        <v>1157222.27</v>
      </c>
      <c r="D489" s="524"/>
      <c r="E489" s="524"/>
      <c r="F489" s="524"/>
      <c r="G489" s="524"/>
      <c r="H489" s="524"/>
      <c r="I489" s="524"/>
      <c r="J489" s="525">
        <v>1157222.27</v>
      </c>
    </row>
    <row r="490" spans="2:10" x14ac:dyDescent="0.25">
      <c r="B490" s="29" t="s">
        <v>969</v>
      </c>
      <c r="C490" s="524">
        <v>1112111.57</v>
      </c>
      <c r="D490" s="524"/>
      <c r="E490" s="524"/>
      <c r="F490" s="524"/>
      <c r="G490" s="524"/>
      <c r="H490" s="524"/>
      <c r="I490" s="524"/>
      <c r="J490" s="525">
        <v>1112111.57</v>
      </c>
    </row>
    <row r="491" spans="2:10" x14ac:dyDescent="0.25">
      <c r="B491" s="29" t="s">
        <v>970</v>
      </c>
      <c r="C491" s="524">
        <v>1651551.38</v>
      </c>
      <c r="D491" s="524"/>
      <c r="E491" s="524"/>
      <c r="F491" s="524"/>
      <c r="G491" s="524"/>
      <c r="H491" s="524"/>
      <c r="I491" s="524"/>
      <c r="J491" s="525">
        <v>1651551.38</v>
      </c>
    </row>
    <row r="492" spans="2:10" x14ac:dyDescent="0.25">
      <c r="B492" s="29" t="s">
        <v>971</v>
      </c>
      <c r="C492" s="524">
        <v>1609481.29</v>
      </c>
      <c r="D492" s="524"/>
      <c r="E492" s="524"/>
      <c r="F492" s="524"/>
      <c r="G492" s="524"/>
      <c r="H492" s="524"/>
      <c r="I492" s="524"/>
      <c r="J492" s="525">
        <v>1609481.29</v>
      </c>
    </row>
    <row r="493" spans="2:10" x14ac:dyDescent="0.25">
      <c r="B493" s="29" t="s">
        <v>972</v>
      </c>
      <c r="C493" s="524">
        <v>0</v>
      </c>
      <c r="D493" s="524"/>
      <c r="E493" s="524"/>
      <c r="F493" s="524"/>
      <c r="G493" s="524"/>
      <c r="H493" s="524"/>
      <c r="I493" s="524"/>
      <c r="J493" s="525">
        <v>0</v>
      </c>
    </row>
    <row r="494" spans="2:10" x14ac:dyDescent="0.25">
      <c r="B494" s="29" t="s">
        <v>973</v>
      </c>
      <c r="C494" s="524">
        <v>0</v>
      </c>
      <c r="D494" s="524"/>
      <c r="E494" s="524"/>
      <c r="F494" s="524"/>
      <c r="G494" s="524"/>
      <c r="H494" s="524"/>
      <c r="I494" s="524"/>
      <c r="J494" s="525">
        <v>0</v>
      </c>
    </row>
    <row r="495" spans="2:10" x14ac:dyDescent="0.25">
      <c r="B495" s="29" t="s">
        <v>974</v>
      </c>
      <c r="C495" s="524">
        <v>2493290.58</v>
      </c>
      <c r="D495" s="524"/>
      <c r="E495" s="524"/>
      <c r="F495" s="524"/>
      <c r="G495" s="524"/>
      <c r="H495" s="524"/>
      <c r="I495" s="524"/>
      <c r="J495" s="525">
        <v>2493290.58</v>
      </c>
    </row>
    <row r="496" spans="2:10" x14ac:dyDescent="0.25">
      <c r="B496" s="29" t="s">
        <v>975</v>
      </c>
      <c r="C496" s="524">
        <v>3078364.12</v>
      </c>
      <c r="D496" s="524"/>
      <c r="E496" s="524"/>
      <c r="F496" s="524"/>
      <c r="G496" s="524"/>
      <c r="H496" s="524"/>
      <c r="I496" s="524"/>
      <c r="J496" s="525">
        <v>3078364.12</v>
      </c>
    </row>
    <row r="497" spans="2:10" x14ac:dyDescent="0.25">
      <c r="B497" s="29" t="s">
        <v>976</v>
      </c>
      <c r="C497" s="524">
        <v>1651551.38</v>
      </c>
      <c r="D497" s="524"/>
      <c r="E497" s="524"/>
      <c r="F497" s="524"/>
      <c r="G497" s="524"/>
      <c r="H497" s="524"/>
      <c r="I497" s="524"/>
      <c r="J497" s="525">
        <v>1651551.38</v>
      </c>
    </row>
    <row r="498" spans="2:10" x14ac:dyDescent="0.25">
      <c r="B498" s="29" t="s">
        <v>977</v>
      </c>
      <c r="C498" s="524">
        <v>1070181.6299999999</v>
      </c>
      <c r="D498" s="524"/>
      <c r="E498" s="524"/>
      <c r="F498" s="524"/>
      <c r="G498" s="524"/>
      <c r="H498" s="524"/>
      <c r="I498" s="524"/>
      <c r="J498" s="525">
        <v>1070181.6299999999</v>
      </c>
    </row>
    <row r="499" spans="2:10" x14ac:dyDescent="0.25">
      <c r="B499" s="29" t="s">
        <v>978</v>
      </c>
      <c r="C499" s="524">
        <v>1645541.37</v>
      </c>
      <c r="D499" s="524"/>
      <c r="E499" s="524"/>
      <c r="F499" s="524"/>
      <c r="G499" s="524"/>
      <c r="H499" s="524"/>
      <c r="I499" s="524"/>
      <c r="J499" s="525">
        <v>1645541.37</v>
      </c>
    </row>
    <row r="500" spans="2:10" x14ac:dyDescent="0.25">
      <c r="B500" s="29" t="s">
        <v>979</v>
      </c>
      <c r="C500" s="524">
        <v>20373733.370000001</v>
      </c>
      <c r="D500" s="524"/>
      <c r="E500" s="524"/>
      <c r="F500" s="524"/>
      <c r="G500" s="524">
        <v>59914872.350000001</v>
      </c>
      <c r="H500" s="524"/>
      <c r="I500" s="524"/>
      <c r="J500" s="525">
        <v>80288605.719999999</v>
      </c>
    </row>
    <row r="501" spans="2:10" x14ac:dyDescent="0.25">
      <c r="B501" s="29" t="s">
        <v>980</v>
      </c>
      <c r="C501" s="524">
        <v>21985752.039999999</v>
      </c>
      <c r="D501" s="524"/>
      <c r="E501" s="524"/>
      <c r="F501" s="524"/>
      <c r="G501" s="524"/>
      <c r="H501" s="524"/>
      <c r="I501" s="524"/>
      <c r="J501" s="525">
        <v>21985752.039999999</v>
      </c>
    </row>
    <row r="502" spans="2:10" x14ac:dyDescent="0.25">
      <c r="B502" s="29" t="s">
        <v>981</v>
      </c>
      <c r="C502" s="524">
        <v>3758249.88</v>
      </c>
      <c r="D502" s="524"/>
      <c r="E502" s="524"/>
      <c r="F502" s="524"/>
      <c r="G502" s="524"/>
      <c r="H502" s="524"/>
      <c r="I502" s="524"/>
      <c r="J502" s="525">
        <v>3758249.88</v>
      </c>
    </row>
    <row r="503" spans="2:10" x14ac:dyDescent="0.25">
      <c r="B503" s="29" t="s">
        <v>982</v>
      </c>
      <c r="C503" s="524">
        <v>0</v>
      </c>
      <c r="D503" s="524"/>
      <c r="E503" s="524"/>
      <c r="F503" s="524"/>
      <c r="G503" s="524"/>
      <c r="H503" s="524"/>
      <c r="I503" s="524"/>
      <c r="J503" s="525">
        <v>0</v>
      </c>
    </row>
    <row r="504" spans="2:10" x14ac:dyDescent="0.25">
      <c r="B504" s="29" t="s">
        <v>983</v>
      </c>
      <c r="C504" s="524">
        <v>108619737.73999998</v>
      </c>
      <c r="D504" s="524"/>
      <c r="E504" s="524"/>
      <c r="F504" s="524"/>
      <c r="G504" s="524"/>
      <c r="H504" s="524"/>
      <c r="I504" s="524"/>
      <c r="J504" s="525">
        <v>108619737.73999998</v>
      </c>
    </row>
    <row r="505" spans="2:10" x14ac:dyDescent="0.25">
      <c r="B505" s="29" t="s">
        <v>984</v>
      </c>
      <c r="C505" s="524">
        <v>0</v>
      </c>
      <c r="D505" s="524"/>
      <c r="E505" s="524"/>
      <c r="F505" s="524"/>
      <c r="G505" s="524"/>
      <c r="H505" s="524"/>
      <c r="I505" s="524"/>
      <c r="J505" s="525">
        <v>0</v>
      </c>
    </row>
    <row r="506" spans="2:10" x14ac:dyDescent="0.25">
      <c r="B506" s="29" t="s">
        <v>985</v>
      </c>
      <c r="C506" s="524">
        <v>16336501</v>
      </c>
      <c r="D506" s="524"/>
      <c r="E506" s="524"/>
      <c r="F506" s="524"/>
      <c r="G506" s="524"/>
      <c r="H506" s="524"/>
      <c r="I506" s="524"/>
      <c r="J506" s="525">
        <v>16336501</v>
      </c>
    </row>
    <row r="507" spans="2:10" x14ac:dyDescent="0.25">
      <c r="B507" s="29" t="s">
        <v>986</v>
      </c>
      <c r="C507" s="524">
        <v>98667241.099999994</v>
      </c>
      <c r="D507" s="524"/>
      <c r="E507" s="524"/>
      <c r="F507" s="524"/>
      <c r="G507" s="524"/>
      <c r="H507" s="524"/>
      <c r="I507" s="524"/>
      <c r="J507" s="525">
        <v>98667241.099999994</v>
      </c>
    </row>
    <row r="508" spans="2:10" x14ac:dyDescent="0.25">
      <c r="B508" s="29" t="s">
        <v>987</v>
      </c>
      <c r="C508" s="524"/>
      <c r="D508" s="524"/>
      <c r="E508" s="524"/>
      <c r="F508" s="524"/>
      <c r="G508" s="524">
        <v>0</v>
      </c>
      <c r="H508" s="524"/>
      <c r="I508" s="524"/>
      <c r="J508" s="525">
        <v>0</v>
      </c>
    </row>
    <row r="509" spans="2:10" x14ac:dyDescent="0.25">
      <c r="B509" s="29" t="s">
        <v>988</v>
      </c>
      <c r="C509" s="524">
        <v>141122069.63999999</v>
      </c>
      <c r="D509" s="524"/>
      <c r="E509" s="524"/>
      <c r="F509" s="524"/>
      <c r="G509" s="524"/>
      <c r="H509" s="524"/>
      <c r="I509" s="524"/>
      <c r="J509" s="525">
        <v>141122069.63999999</v>
      </c>
    </row>
    <row r="510" spans="2:10" x14ac:dyDescent="0.25">
      <c r="B510" s="29" t="s">
        <v>989</v>
      </c>
      <c r="C510" s="524">
        <v>20000000</v>
      </c>
      <c r="D510" s="524"/>
      <c r="E510" s="524"/>
      <c r="F510" s="524"/>
      <c r="G510" s="524"/>
      <c r="H510" s="524"/>
      <c r="I510" s="524"/>
      <c r="J510" s="525">
        <v>20000000</v>
      </c>
    </row>
    <row r="511" spans="2:10" x14ac:dyDescent="0.25">
      <c r="B511" s="29" t="s">
        <v>990</v>
      </c>
      <c r="C511" s="524"/>
      <c r="D511" s="524">
        <v>6390835.1299999999</v>
      </c>
      <c r="E511" s="524"/>
      <c r="F511" s="524"/>
      <c r="G511" s="524"/>
      <c r="H511" s="524"/>
      <c r="I511" s="524"/>
      <c r="J511" s="525">
        <v>6390835.1299999999</v>
      </c>
    </row>
    <row r="512" spans="2:10" x14ac:dyDescent="0.25">
      <c r="B512" s="29" t="s">
        <v>991</v>
      </c>
      <c r="C512" s="524">
        <v>9671780.0199999996</v>
      </c>
      <c r="D512" s="524"/>
      <c r="E512" s="524"/>
      <c r="F512" s="524"/>
      <c r="G512" s="524"/>
      <c r="H512" s="524"/>
      <c r="I512" s="524"/>
      <c r="J512" s="525">
        <v>9671780.0199999996</v>
      </c>
    </row>
    <row r="513" spans="2:10" x14ac:dyDescent="0.25">
      <c r="B513" s="29" t="s">
        <v>992</v>
      </c>
      <c r="C513" s="524">
        <v>40028158.979999997</v>
      </c>
      <c r="D513" s="524">
        <v>22457927.140000008</v>
      </c>
      <c r="E513" s="524">
        <v>15104517.880000005</v>
      </c>
      <c r="F513" s="524">
        <v>5450835.25</v>
      </c>
      <c r="G513" s="524">
        <v>175038.22</v>
      </c>
      <c r="H513" s="524"/>
      <c r="I513" s="524"/>
      <c r="J513" s="525">
        <v>83216477.470000014</v>
      </c>
    </row>
    <row r="514" spans="2:10" x14ac:dyDescent="0.25">
      <c r="B514" s="29" t="s">
        <v>993</v>
      </c>
      <c r="C514" s="524">
        <v>2337996.31</v>
      </c>
      <c r="D514" s="524"/>
      <c r="E514" s="524"/>
      <c r="F514" s="524"/>
      <c r="G514" s="524"/>
      <c r="H514" s="524"/>
      <c r="I514" s="524"/>
      <c r="J514" s="525">
        <v>2337996.31</v>
      </c>
    </row>
    <row r="515" spans="2:10" x14ac:dyDescent="0.25">
      <c r="B515" s="29" t="s">
        <v>994</v>
      </c>
      <c r="C515" s="524">
        <v>4999760.87</v>
      </c>
      <c r="D515" s="524"/>
      <c r="E515" s="524"/>
      <c r="F515" s="524"/>
      <c r="G515" s="524"/>
      <c r="H515" s="524"/>
      <c r="I515" s="524"/>
      <c r="J515" s="525">
        <v>4999760.87</v>
      </c>
    </row>
    <row r="516" spans="2:10" x14ac:dyDescent="0.25">
      <c r="B516" s="29" t="s">
        <v>995</v>
      </c>
      <c r="C516" s="524">
        <v>35779945.869999997</v>
      </c>
      <c r="D516" s="524"/>
      <c r="E516" s="524"/>
      <c r="F516" s="524"/>
      <c r="G516" s="524"/>
      <c r="H516" s="524"/>
      <c r="I516" s="524"/>
      <c r="J516" s="525">
        <v>35779945.869999997</v>
      </c>
    </row>
    <row r="517" spans="2:10" x14ac:dyDescent="0.25">
      <c r="B517" s="29" t="s">
        <v>996</v>
      </c>
      <c r="C517" s="524">
        <v>1157222.27</v>
      </c>
      <c r="D517" s="524"/>
      <c r="E517" s="524"/>
      <c r="F517" s="524"/>
      <c r="G517" s="524"/>
      <c r="H517" s="524"/>
      <c r="I517" s="524"/>
      <c r="J517" s="525">
        <v>1157222.27</v>
      </c>
    </row>
    <row r="518" spans="2:10" x14ac:dyDescent="0.25">
      <c r="B518" s="29" t="s">
        <v>997</v>
      </c>
      <c r="C518" s="524">
        <v>1516438.5</v>
      </c>
      <c r="D518" s="524"/>
      <c r="E518" s="524"/>
      <c r="F518" s="524"/>
      <c r="G518" s="524"/>
      <c r="H518" s="524"/>
      <c r="I518" s="524"/>
      <c r="J518" s="525">
        <v>1516438.5</v>
      </c>
    </row>
    <row r="519" spans="2:10" x14ac:dyDescent="0.25">
      <c r="B519" s="29" t="s">
        <v>998</v>
      </c>
      <c r="C519" s="524">
        <v>1539098.8</v>
      </c>
      <c r="D519" s="524"/>
      <c r="E519" s="524"/>
      <c r="F519" s="524"/>
      <c r="G519" s="524"/>
      <c r="H519" s="524"/>
      <c r="I519" s="524"/>
      <c r="J519" s="525">
        <v>1539098.8</v>
      </c>
    </row>
    <row r="520" spans="2:10" x14ac:dyDescent="0.25">
      <c r="B520" s="29" t="s">
        <v>999</v>
      </c>
      <c r="C520" s="524">
        <v>1609481.29</v>
      </c>
      <c r="D520" s="524"/>
      <c r="E520" s="524"/>
      <c r="F520" s="524"/>
      <c r="G520" s="524"/>
      <c r="H520" s="524"/>
      <c r="I520" s="524"/>
      <c r="J520" s="525">
        <v>1609481.29</v>
      </c>
    </row>
    <row r="521" spans="2:10" x14ac:dyDescent="0.25">
      <c r="B521" s="29" t="s">
        <v>1000</v>
      </c>
      <c r="C521" s="524">
        <v>1645541.37</v>
      </c>
      <c r="D521" s="524"/>
      <c r="E521" s="524"/>
      <c r="F521" s="524"/>
      <c r="G521" s="524"/>
      <c r="H521" s="524"/>
      <c r="I521" s="524"/>
      <c r="J521" s="525">
        <v>1645541.37</v>
      </c>
    </row>
    <row r="522" spans="2:10" x14ac:dyDescent="0.25">
      <c r="B522" s="29" t="s">
        <v>1001</v>
      </c>
      <c r="C522" s="524">
        <v>2779044.67</v>
      </c>
      <c r="D522" s="524"/>
      <c r="E522" s="524"/>
      <c r="F522" s="524"/>
      <c r="G522" s="524"/>
      <c r="H522" s="524"/>
      <c r="I522" s="524"/>
      <c r="J522" s="525">
        <v>2779044.67</v>
      </c>
    </row>
    <row r="523" spans="2:10" x14ac:dyDescent="0.25">
      <c r="B523" s="29" t="s">
        <v>1002</v>
      </c>
      <c r="C523" s="524">
        <v>0</v>
      </c>
      <c r="D523" s="524"/>
      <c r="E523" s="524"/>
      <c r="F523" s="524"/>
      <c r="G523" s="524"/>
      <c r="H523" s="524"/>
      <c r="I523" s="524"/>
      <c r="J523" s="525">
        <v>0</v>
      </c>
    </row>
    <row r="524" spans="2:10" x14ac:dyDescent="0.25">
      <c r="B524" s="29" t="s">
        <v>1003</v>
      </c>
      <c r="C524" s="524">
        <v>1112111.57</v>
      </c>
      <c r="D524" s="524"/>
      <c r="E524" s="524"/>
      <c r="F524" s="524"/>
      <c r="G524" s="524"/>
      <c r="H524" s="524"/>
      <c r="I524" s="524"/>
      <c r="J524" s="525">
        <v>1112111.57</v>
      </c>
    </row>
    <row r="525" spans="2:10" x14ac:dyDescent="0.25">
      <c r="B525" s="29" t="s">
        <v>1004</v>
      </c>
      <c r="C525" s="524">
        <v>1651551.38</v>
      </c>
      <c r="D525" s="524"/>
      <c r="E525" s="524"/>
      <c r="F525" s="524"/>
      <c r="G525" s="524"/>
      <c r="H525" s="524"/>
      <c r="I525" s="524"/>
      <c r="J525" s="525">
        <v>1651551.38</v>
      </c>
    </row>
    <row r="526" spans="2:10" x14ac:dyDescent="0.25">
      <c r="B526" s="29" t="s">
        <v>1005</v>
      </c>
      <c r="C526" s="524">
        <v>0</v>
      </c>
      <c r="D526" s="524"/>
      <c r="E526" s="524"/>
      <c r="F526" s="524"/>
      <c r="G526" s="524"/>
      <c r="H526" s="524"/>
      <c r="I526" s="524"/>
      <c r="J526" s="525">
        <v>0</v>
      </c>
    </row>
    <row r="527" spans="2:10" x14ac:dyDescent="0.25">
      <c r="B527" s="29" t="s">
        <v>1006</v>
      </c>
      <c r="C527" s="524">
        <v>0</v>
      </c>
      <c r="D527" s="524"/>
      <c r="E527" s="524"/>
      <c r="F527" s="524"/>
      <c r="G527" s="524"/>
      <c r="H527" s="524"/>
      <c r="I527" s="524"/>
      <c r="J527" s="525">
        <v>0</v>
      </c>
    </row>
    <row r="528" spans="2:10" x14ac:dyDescent="0.25">
      <c r="B528" s="29" t="s">
        <v>1007</v>
      </c>
      <c r="C528" s="524">
        <v>16542307.34</v>
      </c>
      <c r="D528" s="524"/>
      <c r="E528" s="524"/>
      <c r="F528" s="524"/>
      <c r="G528" s="524"/>
      <c r="H528" s="524"/>
      <c r="I528" s="524"/>
      <c r="J528" s="525">
        <v>16542307.34</v>
      </c>
    </row>
    <row r="529" spans="2:10" x14ac:dyDescent="0.25">
      <c r="B529" s="29" t="s">
        <v>1008</v>
      </c>
      <c r="C529" s="524">
        <v>0</v>
      </c>
      <c r="D529" s="524"/>
      <c r="E529" s="524"/>
      <c r="F529" s="524"/>
      <c r="G529" s="524"/>
      <c r="H529" s="524"/>
      <c r="I529" s="524"/>
      <c r="J529" s="525">
        <v>0</v>
      </c>
    </row>
    <row r="530" spans="2:10" x14ac:dyDescent="0.25">
      <c r="B530" s="29" t="s">
        <v>1009</v>
      </c>
      <c r="C530" s="524">
        <v>0</v>
      </c>
      <c r="D530" s="524"/>
      <c r="E530" s="524"/>
      <c r="F530" s="524"/>
      <c r="G530" s="524"/>
      <c r="H530" s="524"/>
      <c r="I530" s="524"/>
      <c r="J530" s="525">
        <v>0</v>
      </c>
    </row>
    <row r="531" spans="2:10" x14ac:dyDescent="0.25">
      <c r="B531" s="29" t="s">
        <v>1010</v>
      </c>
      <c r="C531" s="524">
        <v>0</v>
      </c>
      <c r="D531" s="524"/>
      <c r="E531" s="524"/>
      <c r="F531" s="524"/>
      <c r="G531" s="524"/>
      <c r="H531" s="524"/>
      <c r="I531" s="524"/>
      <c r="J531" s="525">
        <v>0</v>
      </c>
    </row>
    <row r="532" spans="2:10" x14ac:dyDescent="0.25">
      <c r="B532" s="29" t="s">
        <v>1011</v>
      </c>
      <c r="C532" s="524">
        <v>34106167.879999995</v>
      </c>
      <c r="D532" s="524"/>
      <c r="E532" s="524"/>
      <c r="F532" s="524"/>
      <c r="G532" s="524"/>
      <c r="H532" s="524"/>
      <c r="I532" s="524"/>
      <c r="J532" s="525">
        <v>34106167.879999995</v>
      </c>
    </row>
    <row r="533" spans="2:10" x14ac:dyDescent="0.25">
      <c r="B533" s="29" t="s">
        <v>1012</v>
      </c>
      <c r="C533" s="524">
        <v>49571274.140000001</v>
      </c>
      <c r="D533" s="524"/>
      <c r="E533" s="524"/>
      <c r="F533" s="524"/>
      <c r="G533" s="524"/>
      <c r="H533" s="524"/>
      <c r="I533" s="524"/>
      <c r="J533" s="525">
        <v>49571274.140000001</v>
      </c>
    </row>
    <row r="534" spans="2:10" x14ac:dyDescent="0.25">
      <c r="B534" s="29" t="s">
        <v>1013</v>
      </c>
      <c r="C534" s="524">
        <v>1528149.69</v>
      </c>
      <c r="D534" s="524"/>
      <c r="E534" s="524"/>
      <c r="F534" s="524"/>
      <c r="G534" s="524"/>
      <c r="H534" s="524"/>
      <c r="I534" s="524"/>
      <c r="J534" s="525">
        <v>1528149.69</v>
      </c>
    </row>
    <row r="535" spans="2:10" x14ac:dyDescent="0.25">
      <c r="B535" s="29" t="s">
        <v>1014</v>
      </c>
      <c r="C535" s="524">
        <v>236691604.13999999</v>
      </c>
      <c r="D535" s="524">
        <v>27518240.140000004</v>
      </c>
      <c r="E535" s="524">
        <v>22019235.91</v>
      </c>
      <c r="F535" s="524">
        <v>26565233.809999999</v>
      </c>
      <c r="G535" s="524"/>
      <c r="H535" s="524"/>
      <c r="I535" s="524"/>
      <c r="J535" s="525">
        <v>312794314</v>
      </c>
    </row>
    <row r="536" spans="2:10" x14ac:dyDescent="0.25">
      <c r="B536" s="29" t="s">
        <v>1015</v>
      </c>
      <c r="C536" s="524">
        <v>71621565.409999996</v>
      </c>
      <c r="D536" s="524"/>
      <c r="E536" s="524"/>
      <c r="F536" s="524"/>
      <c r="G536" s="524"/>
      <c r="H536" s="524"/>
      <c r="I536" s="524"/>
      <c r="J536" s="525">
        <v>71621565.409999996</v>
      </c>
    </row>
    <row r="537" spans="2:10" x14ac:dyDescent="0.25">
      <c r="B537" s="29" t="s">
        <v>1016</v>
      </c>
      <c r="C537" s="524">
        <v>2107559.2999999998</v>
      </c>
      <c r="D537" s="524"/>
      <c r="E537" s="524"/>
      <c r="F537" s="524"/>
      <c r="G537" s="524"/>
      <c r="H537" s="524">
        <v>5636973.2599999998</v>
      </c>
      <c r="I537" s="524"/>
      <c r="J537" s="525">
        <v>7744532.5599999996</v>
      </c>
    </row>
    <row r="538" spans="2:10" x14ac:dyDescent="0.25">
      <c r="B538" s="29" t="s">
        <v>1017</v>
      </c>
      <c r="C538" s="524">
        <v>59363517.340000004</v>
      </c>
      <c r="D538" s="524"/>
      <c r="E538" s="524"/>
      <c r="F538" s="524"/>
      <c r="G538" s="524">
        <v>24202546.649999999</v>
      </c>
      <c r="H538" s="524"/>
      <c r="I538" s="524"/>
      <c r="J538" s="525">
        <v>83566063.99000001</v>
      </c>
    </row>
    <row r="539" spans="2:10" x14ac:dyDescent="0.25">
      <c r="B539" s="29" t="s">
        <v>1018</v>
      </c>
      <c r="C539" s="524">
        <v>80000000</v>
      </c>
      <c r="D539" s="524"/>
      <c r="E539" s="524"/>
      <c r="F539" s="524"/>
      <c r="G539" s="524"/>
      <c r="H539" s="524"/>
      <c r="I539" s="524"/>
      <c r="J539" s="525">
        <v>80000000</v>
      </c>
    </row>
    <row r="540" spans="2:10" x14ac:dyDescent="0.25">
      <c r="B540" s="29" t="s">
        <v>1019</v>
      </c>
      <c r="C540" s="524"/>
      <c r="D540" s="524">
        <v>12787780.6</v>
      </c>
      <c r="E540" s="524"/>
      <c r="F540" s="524"/>
      <c r="G540" s="524"/>
      <c r="H540" s="524"/>
      <c r="I540" s="524"/>
      <c r="J540" s="525">
        <v>12787780.6</v>
      </c>
    </row>
    <row r="541" spans="2:10" x14ac:dyDescent="0.25">
      <c r="B541" s="29" t="s">
        <v>1020</v>
      </c>
      <c r="C541" s="524">
        <v>3379303.28</v>
      </c>
      <c r="D541" s="524"/>
      <c r="E541" s="524"/>
      <c r="F541" s="524"/>
      <c r="G541" s="524"/>
      <c r="H541" s="524"/>
      <c r="I541" s="524"/>
      <c r="J541" s="525">
        <v>3379303.28</v>
      </c>
    </row>
    <row r="542" spans="2:10" x14ac:dyDescent="0.25">
      <c r="B542" s="29" t="s">
        <v>1021</v>
      </c>
      <c r="C542" s="524">
        <v>931060983.37</v>
      </c>
      <c r="D542" s="524"/>
      <c r="E542" s="524"/>
      <c r="F542" s="524"/>
      <c r="G542" s="524">
        <v>67042103.829999998</v>
      </c>
      <c r="H542" s="524">
        <v>1691467272.8399999</v>
      </c>
      <c r="I542" s="524"/>
      <c r="J542" s="525">
        <v>2689570360.04</v>
      </c>
    </row>
    <row r="543" spans="2:10" x14ac:dyDescent="0.25">
      <c r="B543" s="29" t="s">
        <v>1022</v>
      </c>
      <c r="C543" s="524">
        <v>25754540.969999999</v>
      </c>
      <c r="D543" s="524"/>
      <c r="E543" s="524"/>
      <c r="F543" s="524"/>
      <c r="G543" s="524"/>
      <c r="H543" s="524"/>
      <c r="I543" s="524"/>
      <c r="J543" s="525">
        <v>25754540.969999999</v>
      </c>
    </row>
    <row r="544" spans="2:10" x14ac:dyDescent="0.25">
      <c r="B544" s="29" t="s">
        <v>1023</v>
      </c>
      <c r="C544" s="524">
        <v>0</v>
      </c>
      <c r="D544" s="524"/>
      <c r="E544" s="524"/>
      <c r="F544" s="524"/>
      <c r="G544" s="524"/>
      <c r="H544" s="524"/>
      <c r="I544" s="524"/>
      <c r="J544" s="525">
        <v>0</v>
      </c>
    </row>
    <row r="545" spans="2:10" x14ac:dyDescent="0.25">
      <c r="B545" s="29" t="s">
        <v>1024</v>
      </c>
      <c r="C545" s="524">
        <v>1104863.6299999999</v>
      </c>
      <c r="D545" s="524"/>
      <c r="E545" s="524"/>
      <c r="F545" s="524"/>
      <c r="G545" s="524"/>
      <c r="H545" s="524"/>
      <c r="I545" s="524"/>
      <c r="J545" s="525">
        <v>1104863.6299999999</v>
      </c>
    </row>
    <row r="546" spans="2:10" x14ac:dyDescent="0.25">
      <c r="B546" s="29" t="s">
        <v>1025</v>
      </c>
      <c r="C546" s="524">
        <v>1127744.27</v>
      </c>
      <c r="D546" s="524"/>
      <c r="E546" s="524"/>
      <c r="F546" s="524"/>
      <c r="G546" s="524"/>
      <c r="H546" s="524"/>
      <c r="I546" s="524"/>
      <c r="J546" s="525">
        <v>1127744.27</v>
      </c>
    </row>
    <row r="547" spans="2:10" x14ac:dyDescent="0.25">
      <c r="B547" s="29" t="s">
        <v>1026</v>
      </c>
      <c r="C547" s="524">
        <v>2493290.58</v>
      </c>
      <c r="D547" s="524"/>
      <c r="E547" s="524"/>
      <c r="F547" s="524"/>
      <c r="G547" s="524"/>
      <c r="H547" s="524"/>
      <c r="I547" s="524"/>
      <c r="J547" s="525">
        <v>2493290.58</v>
      </c>
    </row>
    <row r="548" spans="2:10" x14ac:dyDescent="0.25">
      <c r="B548" s="29" t="s">
        <v>1027</v>
      </c>
      <c r="C548" s="524">
        <v>0</v>
      </c>
      <c r="D548" s="524"/>
      <c r="E548" s="524"/>
      <c r="F548" s="524"/>
      <c r="G548" s="524"/>
      <c r="H548" s="524"/>
      <c r="I548" s="524"/>
      <c r="J548" s="525">
        <v>0</v>
      </c>
    </row>
    <row r="549" spans="2:10" x14ac:dyDescent="0.25">
      <c r="B549" s="29" t="s">
        <v>1028</v>
      </c>
      <c r="C549" s="524">
        <v>1157222.27</v>
      </c>
      <c r="D549" s="524"/>
      <c r="E549" s="524"/>
      <c r="F549" s="524"/>
      <c r="G549" s="524"/>
      <c r="H549" s="524"/>
      <c r="I549" s="524"/>
      <c r="J549" s="525">
        <v>1157222.27</v>
      </c>
    </row>
    <row r="550" spans="2:10" x14ac:dyDescent="0.25">
      <c r="B550" s="29" t="s">
        <v>1029</v>
      </c>
      <c r="C550" s="524">
        <v>1136166.55</v>
      </c>
      <c r="D550" s="524"/>
      <c r="E550" s="524"/>
      <c r="F550" s="524"/>
      <c r="G550" s="524"/>
      <c r="H550" s="524"/>
      <c r="I550" s="524"/>
      <c r="J550" s="525">
        <v>1136166.55</v>
      </c>
    </row>
    <row r="551" spans="2:10" x14ac:dyDescent="0.25">
      <c r="B551" s="29" t="s">
        <v>1030</v>
      </c>
      <c r="C551" s="524">
        <v>2779044.68</v>
      </c>
      <c r="D551" s="524"/>
      <c r="E551" s="524"/>
      <c r="F551" s="524"/>
      <c r="G551" s="524"/>
      <c r="H551" s="524"/>
      <c r="I551" s="524"/>
      <c r="J551" s="525">
        <v>2779044.68</v>
      </c>
    </row>
    <row r="552" spans="2:10" x14ac:dyDescent="0.25">
      <c r="B552" s="29" t="s">
        <v>1031</v>
      </c>
      <c r="C552" s="524">
        <v>2419005.7799999998</v>
      </c>
      <c r="D552" s="524"/>
      <c r="E552" s="524"/>
      <c r="F552" s="524"/>
      <c r="G552" s="524"/>
      <c r="H552" s="524"/>
      <c r="I552" s="524"/>
      <c r="J552" s="525">
        <v>2419005.7799999998</v>
      </c>
    </row>
    <row r="553" spans="2:10" x14ac:dyDescent="0.25">
      <c r="B553" s="29" t="s">
        <v>1032</v>
      </c>
      <c r="C553" s="524">
        <v>1516438.5</v>
      </c>
      <c r="D553" s="524"/>
      <c r="E553" s="524"/>
      <c r="F553" s="524"/>
      <c r="G553" s="524"/>
      <c r="H553" s="524"/>
      <c r="I553" s="524"/>
      <c r="J553" s="525">
        <v>1516438.5</v>
      </c>
    </row>
    <row r="554" spans="2:10" x14ac:dyDescent="0.25">
      <c r="B554" s="29" t="s">
        <v>1033</v>
      </c>
      <c r="C554" s="524">
        <v>8207121.5800000001</v>
      </c>
      <c r="D554" s="524"/>
      <c r="E554" s="524"/>
      <c r="F554" s="524"/>
      <c r="G554" s="524"/>
      <c r="H554" s="524"/>
      <c r="I554" s="524"/>
      <c r="J554" s="525">
        <v>8207121.5800000001</v>
      </c>
    </row>
    <row r="555" spans="2:10" x14ac:dyDescent="0.25">
      <c r="B555" s="29" t="s">
        <v>1034</v>
      </c>
      <c r="C555" s="524"/>
      <c r="D555" s="524">
        <v>2492924.79</v>
      </c>
      <c r="E555" s="524"/>
      <c r="F555" s="524"/>
      <c r="G555" s="524"/>
      <c r="H555" s="524"/>
      <c r="I555" s="524"/>
      <c r="J555" s="525">
        <v>2492924.79</v>
      </c>
    </row>
    <row r="556" spans="2:10" x14ac:dyDescent="0.25">
      <c r="B556" s="29" t="s">
        <v>1035</v>
      </c>
      <c r="C556" s="524">
        <v>59708860.840000004</v>
      </c>
      <c r="D556" s="524"/>
      <c r="E556" s="524"/>
      <c r="F556" s="524"/>
      <c r="G556" s="524"/>
      <c r="H556" s="524"/>
      <c r="I556" s="524"/>
      <c r="J556" s="525">
        <v>59708860.840000004</v>
      </c>
    </row>
    <row r="557" spans="2:10" x14ac:dyDescent="0.25">
      <c r="B557" s="29" t="s">
        <v>1036</v>
      </c>
      <c r="C557" s="524">
        <v>14280258.23</v>
      </c>
      <c r="D557" s="524"/>
      <c r="E557" s="524"/>
      <c r="F557" s="524"/>
      <c r="G557" s="524">
        <v>0</v>
      </c>
      <c r="H557" s="524"/>
      <c r="I557" s="524"/>
      <c r="J557" s="525">
        <v>14280258.23</v>
      </c>
    </row>
    <row r="558" spans="2:10" x14ac:dyDescent="0.25">
      <c r="B558" s="29" t="s">
        <v>1037</v>
      </c>
      <c r="C558" s="524">
        <v>35718737.090000004</v>
      </c>
      <c r="D558" s="524"/>
      <c r="E558" s="524"/>
      <c r="F558" s="524"/>
      <c r="G558" s="524"/>
      <c r="H558" s="524"/>
      <c r="I558" s="524"/>
      <c r="J558" s="525">
        <v>35718737.090000004</v>
      </c>
    </row>
    <row r="559" spans="2:10" x14ac:dyDescent="0.25">
      <c r="B559" s="29" t="s">
        <v>1038</v>
      </c>
      <c r="C559" s="524">
        <v>0</v>
      </c>
      <c r="D559" s="524"/>
      <c r="E559" s="524"/>
      <c r="F559" s="524"/>
      <c r="G559" s="524"/>
      <c r="H559" s="524"/>
      <c r="I559" s="524"/>
      <c r="J559" s="525">
        <v>0</v>
      </c>
    </row>
    <row r="560" spans="2:10" x14ac:dyDescent="0.25">
      <c r="B560" s="29" t="s">
        <v>1039</v>
      </c>
      <c r="C560" s="524"/>
      <c r="D560" s="524"/>
      <c r="E560" s="524"/>
      <c r="F560" s="524"/>
      <c r="G560" s="524">
        <v>0</v>
      </c>
      <c r="H560" s="524"/>
      <c r="I560" s="524"/>
      <c r="J560" s="525">
        <v>0</v>
      </c>
    </row>
    <row r="561" spans="2:10" x14ac:dyDescent="0.25">
      <c r="B561" s="29" t="s">
        <v>1040</v>
      </c>
      <c r="C561" s="524">
        <v>951481</v>
      </c>
      <c r="D561" s="524"/>
      <c r="E561" s="524"/>
      <c r="F561" s="524"/>
      <c r="G561" s="524"/>
      <c r="H561" s="524"/>
      <c r="I561" s="524"/>
      <c r="J561" s="525">
        <v>951481</v>
      </c>
    </row>
    <row r="562" spans="2:10" x14ac:dyDescent="0.25">
      <c r="B562" s="29" t="s">
        <v>1041</v>
      </c>
      <c r="C562" s="524">
        <v>55880004.310000002</v>
      </c>
      <c r="D562" s="524"/>
      <c r="E562" s="524"/>
      <c r="F562" s="524"/>
      <c r="G562" s="524"/>
      <c r="H562" s="524"/>
      <c r="I562" s="524"/>
      <c r="J562" s="525">
        <v>55880004.310000002</v>
      </c>
    </row>
    <row r="563" spans="2:10" x14ac:dyDescent="0.25">
      <c r="B563" s="29" t="s">
        <v>1042</v>
      </c>
      <c r="C563" s="524">
        <v>61407431.93999999</v>
      </c>
      <c r="D563" s="524">
        <v>8276427.040000001</v>
      </c>
      <c r="E563" s="524">
        <v>7467784.9300000006</v>
      </c>
      <c r="F563" s="524">
        <v>9734603.9199999999</v>
      </c>
      <c r="G563" s="524">
        <v>400000</v>
      </c>
      <c r="H563" s="524"/>
      <c r="I563" s="524"/>
      <c r="J563" s="525">
        <v>87286247.829999998</v>
      </c>
    </row>
    <row r="564" spans="2:10" x14ac:dyDescent="0.25">
      <c r="B564" s="29" t="s">
        <v>1043</v>
      </c>
      <c r="C564" s="524">
        <v>0</v>
      </c>
      <c r="D564" s="524"/>
      <c r="E564" s="524"/>
      <c r="F564" s="524"/>
      <c r="G564" s="524"/>
      <c r="H564" s="524"/>
      <c r="I564" s="524"/>
      <c r="J564" s="525">
        <v>0</v>
      </c>
    </row>
    <row r="565" spans="2:10" x14ac:dyDescent="0.25">
      <c r="B565" s="29" t="s">
        <v>1044</v>
      </c>
      <c r="C565" s="524">
        <v>1070181.6299999999</v>
      </c>
      <c r="D565" s="524"/>
      <c r="E565" s="524"/>
      <c r="F565" s="524"/>
      <c r="G565" s="524"/>
      <c r="H565" s="524"/>
      <c r="I565" s="524"/>
      <c r="J565" s="525">
        <v>1070181.6299999999</v>
      </c>
    </row>
    <row r="566" spans="2:10" x14ac:dyDescent="0.25">
      <c r="B566" s="29" t="s">
        <v>1045</v>
      </c>
      <c r="C566" s="524">
        <v>0</v>
      </c>
      <c r="D566" s="524"/>
      <c r="E566" s="524"/>
      <c r="F566" s="524"/>
      <c r="G566" s="524"/>
      <c r="H566" s="524"/>
      <c r="I566" s="524"/>
      <c r="J566" s="525">
        <v>0</v>
      </c>
    </row>
    <row r="567" spans="2:10" x14ac:dyDescent="0.25">
      <c r="B567" s="29" t="s">
        <v>1046</v>
      </c>
      <c r="C567" s="524">
        <v>1621501.32</v>
      </c>
      <c r="D567" s="524"/>
      <c r="E567" s="524"/>
      <c r="F567" s="524"/>
      <c r="G567" s="524"/>
      <c r="H567" s="524"/>
      <c r="I567" s="524"/>
      <c r="J567" s="525">
        <v>1621501.32</v>
      </c>
    </row>
    <row r="568" spans="2:10" x14ac:dyDescent="0.25">
      <c r="B568" s="29" t="s">
        <v>1047</v>
      </c>
      <c r="C568" s="524">
        <v>1539098.8</v>
      </c>
      <c r="D568" s="524"/>
      <c r="E568" s="524"/>
      <c r="F568" s="524"/>
      <c r="G568" s="524"/>
      <c r="H568" s="524"/>
      <c r="I568" s="524"/>
      <c r="J568" s="525">
        <v>1539098.8</v>
      </c>
    </row>
    <row r="569" spans="2:10" x14ac:dyDescent="0.25">
      <c r="B569" s="29" t="s">
        <v>1048</v>
      </c>
      <c r="C569" s="524">
        <v>1157222.27</v>
      </c>
      <c r="D569" s="524"/>
      <c r="E569" s="524"/>
      <c r="F569" s="524"/>
      <c r="G569" s="524"/>
      <c r="H569" s="524"/>
      <c r="I569" s="524"/>
      <c r="J569" s="525">
        <v>1157222.27</v>
      </c>
    </row>
    <row r="570" spans="2:10" x14ac:dyDescent="0.25">
      <c r="B570" s="29" t="s">
        <v>1049</v>
      </c>
      <c r="C570" s="524">
        <v>0</v>
      </c>
      <c r="D570" s="524"/>
      <c r="E570" s="524"/>
      <c r="F570" s="524"/>
      <c r="G570" s="524"/>
      <c r="H570" s="524"/>
      <c r="I570" s="524"/>
      <c r="J570" s="525">
        <v>0</v>
      </c>
    </row>
    <row r="571" spans="2:10" x14ac:dyDescent="0.25">
      <c r="B571" s="29" t="s">
        <v>1050</v>
      </c>
      <c r="C571" s="524">
        <v>2779044.68</v>
      </c>
      <c r="D571" s="524"/>
      <c r="E571" s="524"/>
      <c r="F571" s="524"/>
      <c r="G571" s="524"/>
      <c r="H571" s="524"/>
      <c r="I571" s="524"/>
      <c r="J571" s="525">
        <v>2779044.68</v>
      </c>
    </row>
    <row r="572" spans="2:10" x14ac:dyDescent="0.25">
      <c r="B572" s="29" t="s">
        <v>1051</v>
      </c>
      <c r="C572" s="524">
        <v>1127744.27</v>
      </c>
      <c r="D572" s="524"/>
      <c r="E572" s="524"/>
      <c r="F572" s="524"/>
      <c r="G572" s="524"/>
      <c r="H572" s="524"/>
      <c r="I572" s="524"/>
      <c r="J572" s="525">
        <v>1127744.27</v>
      </c>
    </row>
    <row r="573" spans="2:10" x14ac:dyDescent="0.25">
      <c r="B573" s="29" t="s">
        <v>1052</v>
      </c>
      <c r="C573" s="524">
        <v>0</v>
      </c>
      <c r="D573" s="524"/>
      <c r="E573" s="524"/>
      <c r="F573" s="524"/>
      <c r="G573" s="524"/>
      <c r="H573" s="524"/>
      <c r="I573" s="524"/>
      <c r="J573" s="525">
        <v>0</v>
      </c>
    </row>
    <row r="574" spans="2:10" x14ac:dyDescent="0.25">
      <c r="B574" s="29" t="s">
        <v>1053</v>
      </c>
      <c r="C574" s="524">
        <v>2419005.7799999998</v>
      </c>
      <c r="D574" s="524"/>
      <c r="E574" s="524"/>
      <c r="F574" s="524"/>
      <c r="G574" s="524"/>
      <c r="H574" s="524"/>
      <c r="I574" s="524"/>
      <c r="J574" s="525">
        <v>2419005.7799999998</v>
      </c>
    </row>
    <row r="575" spans="2:10" x14ac:dyDescent="0.25">
      <c r="B575" s="29" t="s">
        <v>1054</v>
      </c>
      <c r="C575" s="524">
        <v>284868311.58999997</v>
      </c>
      <c r="D575" s="524"/>
      <c r="E575" s="524"/>
      <c r="F575" s="524"/>
      <c r="G575" s="524">
        <v>0</v>
      </c>
      <c r="H575" s="524"/>
      <c r="I575" s="524"/>
      <c r="J575" s="525">
        <v>284868311.58999997</v>
      </c>
    </row>
    <row r="576" spans="2:10" x14ac:dyDescent="0.25">
      <c r="B576" s="29" t="s">
        <v>1055</v>
      </c>
      <c r="C576" s="524">
        <v>0</v>
      </c>
      <c r="D576" s="524"/>
      <c r="E576" s="524"/>
      <c r="F576" s="524"/>
      <c r="G576" s="524"/>
      <c r="H576" s="524"/>
      <c r="I576" s="524"/>
      <c r="J576" s="525">
        <v>0</v>
      </c>
    </row>
    <row r="577" spans="2:10" x14ac:dyDescent="0.25">
      <c r="B577" s="29" t="s">
        <v>1056</v>
      </c>
      <c r="C577" s="524">
        <v>28705357.140000001</v>
      </c>
      <c r="D577" s="524"/>
      <c r="E577" s="524"/>
      <c r="F577" s="524"/>
      <c r="G577" s="524"/>
      <c r="H577" s="524"/>
      <c r="I577" s="524"/>
      <c r="J577" s="525">
        <v>28705357.140000001</v>
      </c>
    </row>
    <row r="578" spans="2:10" x14ac:dyDescent="0.25">
      <c r="B578" s="29" t="s">
        <v>1057</v>
      </c>
      <c r="C578" s="524">
        <v>0</v>
      </c>
      <c r="D578" s="524"/>
      <c r="E578" s="524"/>
      <c r="F578" s="524"/>
      <c r="G578" s="524"/>
      <c r="H578" s="524"/>
      <c r="I578" s="524"/>
      <c r="J578" s="525">
        <v>0</v>
      </c>
    </row>
    <row r="579" spans="2:10" x14ac:dyDescent="0.25">
      <c r="B579" s="29" t="s">
        <v>1058</v>
      </c>
      <c r="C579" s="524">
        <v>21275639.210000001</v>
      </c>
      <c r="D579" s="524"/>
      <c r="E579" s="524"/>
      <c r="F579" s="524"/>
      <c r="G579" s="524"/>
      <c r="H579" s="524"/>
      <c r="I579" s="524"/>
      <c r="J579" s="525">
        <v>21275639.210000001</v>
      </c>
    </row>
    <row r="580" spans="2:10" x14ac:dyDescent="0.25">
      <c r="B580" s="29" t="s">
        <v>1059</v>
      </c>
      <c r="C580" s="524">
        <v>105847814.75000003</v>
      </c>
      <c r="D580" s="524">
        <v>52344187.309999987</v>
      </c>
      <c r="E580" s="524">
        <v>7556877.3799999999</v>
      </c>
      <c r="F580" s="524">
        <v>59784396.849999994</v>
      </c>
      <c r="G580" s="524"/>
      <c r="H580" s="524"/>
      <c r="I580" s="524"/>
      <c r="J580" s="525">
        <v>225533276.28999999</v>
      </c>
    </row>
    <row r="581" spans="2:10" x14ac:dyDescent="0.25">
      <c r="B581" s="29" t="s">
        <v>1060</v>
      </c>
      <c r="C581" s="524">
        <v>0</v>
      </c>
      <c r="D581" s="524"/>
      <c r="E581" s="524"/>
      <c r="F581" s="524"/>
      <c r="G581" s="524"/>
      <c r="H581" s="524"/>
      <c r="I581" s="524"/>
      <c r="J581" s="525">
        <v>0</v>
      </c>
    </row>
    <row r="582" spans="2:10" x14ac:dyDescent="0.25">
      <c r="B582" s="29" t="s">
        <v>1061</v>
      </c>
      <c r="C582" s="524">
        <v>36087406.539999999</v>
      </c>
      <c r="D582" s="524"/>
      <c r="E582" s="524"/>
      <c r="F582" s="524"/>
      <c r="G582" s="524"/>
      <c r="H582" s="524"/>
      <c r="I582" s="524"/>
      <c r="J582" s="525">
        <v>36087406.539999999</v>
      </c>
    </row>
    <row r="583" spans="2:10" x14ac:dyDescent="0.25">
      <c r="B583" s="29" t="s">
        <v>1062</v>
      </c>
      <c r="C583" s="524">
        <v>0</v>
      </c>
      <c r="D583" s="524"/>
      <c r="E583" s="524"/>
      <c r="F583" s="524"/>
      <c r="G583" s="524"/>
      <c r="H583" s="524"/>
      <c r="I583" s="524"/>
      <c r="J583" s="525">
        <v>0</v>
      </c>
    </row>
    <row r="584" spans="2:10" x14ac:dyDescent="0.25">
      <c r="B584" s="29" t="s">
        <v>1063</v>
      </c>
      <c r="C584" s="524">
        <v>39911570</v>
      </c>
      <c r="D584" s="524"/>
      <c r="E584" s="524"/>
      <c r="F584" s="524"/>
      <c r="G584" s="524"/>
      <c r="H584" s="524"/>
      <c r="I584" s="524"/>
      <c r="J584" s="525">
        <v>39911570</v>
      </c>
    </row>
    <row r="585" spans="2:10" x14ac:dyDescent="0.25">
      <c r="B585" s="29" t="s">
        <v>1064</v>
      </c>
      <c r="C585" s="524"/>
      <c r="D585" s="524">
        <v>21176868.130000003</v>
      </c>
      <c r="E585" s="524"/>
      <c r="F585" s="524"/>
      <c r="G585" s="524"/>
      <c r="H585" s="524"/>
      <c r="I585" s="524"/>
      <c r="J585" s="525">
        <v>21176868.130000003</v>
      </c>
    </row>
    <row r="586" spans="2:10" x14ac:dyDescent="0.25">
      <c r="B586" s="29" t="s">
        <v>1065</v>
      </c>
      <c r="C586" s="524">
        <v>24213353.77</v>
      </c>
      <c r="D586" s="524"/>
      <c r="E586" s="524"/>
      <c r="F586" s="524"/>
      <c r="G586" s="524">
        <v>24597306.260000002</v>
      </c>
      <c r="H586" s="524"/>
      <c r="I586" s="524"/>
      <c r="J586" s="525">
        <v>48810660.030000001</v>
      </c>
    </row>
    <row r="587" spans="2:10" x14ac:dyDescent="0.25">
      <c r="B587" s="29" t="s">
        <v>1066</v>
      </c>
      <c r="C587" s="524">
        <v>112427082.55</v>
      </c>
      <c r="D587" s="524"/>
      <c r="E587" s="524"/>
      <c r="F587" s="524"/>
      <c r="G587" s="524">
        <v>61200426.729999997</v>
      </c>
      <c r="H587" s="524"/>
      <c r="I587" s="524"/>
      <c r="J587" s="525">
        <v>173627509.28</v>
      </c>
    </row>
    <row r="588" spans="2:10" x14ac:dyDescent="0.25">
      <c r="B588" s="29" t="s">
        <v>1067</v>
      </c>
      <c r="C588" s="524">
        <v>3534460.01</v>
      </c>
      <c r="D588" s="524"/>
      <c r="E588" s="524"/>
      <c r="F588" s="524"/>
      <c r="G588" s="524"/>
      <c r="H588" s="524"/>
      <c r="I588" s="524"/>
      <c r="J588" s="525">
        <v>3534460.01</v>
      </c>
    </row>
    <row r="589" spans="2:10" x14ac:dyDescent="0.25">
      <c r="B589" s="29" t="s">
        <v>1068</v>
      </c>
      <c r="C589" s="524">
        <v>5607286.0599999996</v>
      </c>
      <c r="D589" s="524"/>
      <c r="E589" s="524"/>
      <c r="F589" s="524"/>
      <c r="G589" s="524">
        <v>545400.68999999994</v>
      </c>
      <c r="H589" s="524"/>
      <c r="I589" s="524"/>
      <c r="J589" s="525">
        <v>6152686.75</v>
      </c>
    </row>
    <row r="590" spans="2:10" x14ac:dyDescent="0.25">
      <c r="B590" s="29" t="s">
        <v>1069</v>
      </c>
      <c r="C590" s="524">
        <v>215864935.89999998</v>
      </c>
      <c r="D590" s="524"/>
      <c r="E590" s="524"/>
      <c r="F590" s="524"/>
      <c r="G590" s="524"/>
      <c r="H590" s="524"/>
      <c r="I590" s="524"/>
      <c r="J590" s="525">
        <v>215864935.89999998</v>
      </c>
    </row>
    <row r="591" spans="2:10" x14ac:dyDescent="0.25">
      <c r="B591" s="29" t="s">
        <v>1070</v>
      </c>
      <c r="C591" s="524">
        <v>0</v>
      </c>
      <c r="D591" s="524"/>
      <c r="E591" s="524"/>
      <c r="F591" s="524"/>
      <c r="G591" s="524"/>
      <c r="H591" s="524"/>
      <c r="I591" s="524"/>
      <c r="J591" s="525">
        <v>0</v>
      </c>
    </row>
    <row r="592" spans="2:10" x14ac:dyDescent="0.25">
      <c r="B592" s="29" t="s">
        <v>1071</v>
      </c>
      <c r="C592" s="524">
        <v>0</v>
      </c>
      <c r="D592" s="524"/>
      <c r="E592" s="524"/>
      <c r="F592" s="524"/>
      <c r="G592" s="524"/>
      <c r="H592" s="524"/>
      <c r="I592" s="524"/>
      <c r="J592" s="525">
        <v>0</v>
      </c>
    </row>
    <row r="593" spans="2:10" x14ac:dyDescent="0.25">
      <c r="B593" s="29" t="s">
        <v>1072</v>
      </c>
      <c r="C593" s="524">
        <v>2779044.68</v>
      </c>
      <c r="D593" s="524"/>
      <c r="E593" s="524"/>
      <c r="F593" s="524"/>
      <c r="G593" s="524"/>
      <c r="H593" s="524"/>
      <c r="I593" s="524"/>
      <c r="J593" s="525">
        <v>2779044.68</v>
      </c>
    </row>
    <row r="594" spans="2:10" x14ac:dyDescent="0.25">
      <c r="B594" s="29" t="s">
        <v>1073</v>
      </c>
      <c r="C594" s="524">
        <v>2802281.39</v>
      </c>
      <c r="D594" s="524"/>
      <c r="E594" s="524"/>
      <c r="F594" s="524"/>
      <c r="G594" s="524"/>
      <c r="H594" s="524"/>
      <c r="I594" s="524"/>
      <c r="J594" s="525">
        <v>2802281.39</v>
      </c>
    </row>
    <row r="595" spans="2:10" x14ac:dyDescent="0.25">
      <c r="B595" s="29" t="s">
        <v>1074</v>
      </c>
      <c r="C595" s="524">
        <v>0</v>
      </c>
      <c r="D595" s="524"/>
      <c r="E595" s="524"/>
      <c r="F595" s="524"/>
      <c r="G595" s="524"/>
      <c r="H595" s="524"/>
      <c r="I595" s="524"/>
      <c r="J595" s="525">
        <v>0</v>
      </c>
    </row>
    <row r="596" spans="2:10" x14ac:dyDescent="0.25">
      <c r="B596" s="29" t="s">
        <v>1075</v>
      </c>
      <c r="C596" s="524">
        <v>1073077.8600000001</v>
      </c>
      <c r="D596" s="524"/>
      <c r="E596" s="524"/>
      <c r="F596" s="524"/>
      <c r="G596" s="524"/>
      <c r="H596" s="524"/>
      <c r="I596" s="524"/>
      <c r="J596" s="525">
        <v>1073077.8600000001</v>
      </c>
    </row>
    <row r="597" spans="2:10" x14ac:dyDescent="0.25">
      <c r="B597" s="29" t="s">
        <v>1076</v>
      </c>
      <c r="C597" s="524">
        <v>0</v>
      </c>
      <c r="D597" s="524"/>
      <c r="E597" s="524"/>
      <c r="F597" s="524"/>
      <c r="G597" s="524"/>
      <c r="H597" s="524"/>
      <c r="I597" s="524"/>
      <c r="J597" s="525">
        <v>0</v>
      </c>
    </row>
    <row r="598" spans="2:10" x14ac:dyDescent="0.25">
      <c r="B598" s="29" t="s">
        <v>1077</v>
      </c>
      <c r="C598" s="524">
        <v>1609481.29</v>
      </c>
      <c r="D598" s="524"/>
      <c r="E598" s="524"/>
      <c r="F598" s="524"/>
      <c r="G598" s="524"/>
      <c r="H598" s="524"/>
      <c r="I598" s="524"/>
      <c r="J598" s="525">
        <v>1609481.29</v>
      </c>
    </row>
    <row r="599" spans="2:10" x14ac:dyDescent="0.25">
      <c r="B599" s="29" t="s">
        <v>1078</v>
      </c>
      <c r="C599" s="524">
        <v>3100932.77</v>
      </c>
      <c r="D599" s="524"/>
      <c r="E599" s="524"/>
      <c r="F599" s="524"/>
      <c r="G599" s="524"/>
      <c r="H599" s="524"/>
      <c r="I599" s="524"/>
      <c r="J599" s="525">
        <v>3100932.77</v>
      </c>
    </row>
    <row r="600" spans="2:10" x14ac:dyDescent="0.25">
      <c r="B600" s="29" t="s">
        <v>1079</v>
      </c>
      <c r="C600" s="524">
        <v>3044511.14</v>
      </c>
      <c r="D600" s="524"/>
      <c r="E600" s="524"/>
      <c r="F600" s="524"/>
      <c r="G600" s="524"/>
      <c r="H600" s="524"/>
      <c r="I600" s="524"/>
      <c r="J600" s="525">
        <v>3044511.14</v>
      </c>
    </row>
    <row r="601" spans="2:10" x14ac:dyDescent="0.25">
      <c r="B601" s="29" t="s">
        <v>1080</v>
      </c>
      <c r="C601" s="524">
        <v>9810911.0600000005</v>
      </c>
      <c r="D601" s="524"/>
      <c r="E601" s="524"/>
      <c r="F601" s="524"/>
      <c r="G601" s="524"/>
      <c r="H601" s="524"/>
      <c r="I601" s="524"/>
      <c r="J601" s="525">
        <v>9810911.0600000005</v>
      </c>
    </row>
    <row r="602" spans="2:10" x14ac:dyDescent="0.25">
      <c r="B602" s="29" t="s">
        <v>1081</v>
      </c>
      <c r="C602" s="524">
        <v>4737402.83</v>
      </c>
      <c r="D602" s="524"/>
      <c r="E602" s="524"/>
      <c r="F602" s="524"/>
      <c r="G602" s="524"/>
      <c r="H602" s="524"/>
      <c r="I602" s="524"/>
      <c r="J602" s="525">
        <v>4737402.83</v>
      </c>
    </row>
    <row r="603" spans="2:10" x14ac:dyDescent="0.25">
      <c r="B603" s="29" t="s">
        <v>1082</v>
      </c>
      <c r="C603" s="524">
        <v>2895173.96</v>
      </c>
      <c r="D603" s="524"/>
      <c r="E603" s="524"/>
      <c r="F603" s="524"/>
      <c r="G603" s="524"/>
      <c r="H603" s="524"/>
      <c r="I603" s="524"/>
      <c r="J603" s="525">
        <v>2895173.96</v>
      </c>
    </row>
    <row r="604" spans="2:10" x14ac:dyDescent="0.25">
      <c r="B604" s="29" t="s">
        <v>1083</v>
      </c>
      <c r="C604" s="524">
        <v>63879926.870000005</v>
      </c>
      <c r="D604" s="524"/>
      <c r="E604" s="524"/>
      <c r="F604" s="524"/>
      <c r="G604" s="524"/>
      <c r="H604" s="524"/>
      <c r="I604" s="524"/>
      <c r="J604" s="525">
        <v>63879926.870000005</v>
      </c>
    </row>
    <row r="605" spans="2:10" x14ac:dyDescent="0.25">
      <c r="B605" s="29" t="s">
        <v>1084</v>
      </c>
      <c r="C605" s="524"/>
      <c r="D605" s="524"/>
      <c r="E605" s="524"/>
      <c r="F605" s="524"/>
      <c r="G605" s="524"/>
      <c r="H605" s="524">
        <v>0</v>
      </c>
      <c r="I605" s="524"/>
      <c r="J605" s="525">
        <v>0</v>
      </c>
    </row>
    <row r="606" spans="2:10" x14ac:dyDescent="0.25">
      <c r="B606" s="29" t="s">
        <v>1085</v>
      </c>
      <c r="C606" s="524"/>
      <c r="D606" s="524"/>
      <c r="E606" s="524"/>
      <c r="F606" s="524"/>
      <c r="G606" s="524"/>
      <c r="H606" s="524">
        <v>10498091.109999999</v>
      </c>
      <c r="I606" s="524"/>
      <c r="J606" s="525">
        <v>10498091.109999999</v>
      </c>
    </row>
    <row r="607" spans="2:10" x14ac:dyDescent="0.25">
      <c r="B607" s="29" t="s">
        <v>1086</v>
      </c>
      <c r="C607" s="524"/>
      <c r="D607" s="524">
        <v>0</v>
      </c>
      <c r="E607" s="524"/>
      <c r="F607" s="524"/>
      <c r="G607" s="524"/>
      <c r="H607" s="524"/>
      <c r="I607" s="524"/>
      <c r="J607" s="525">
        <v>0</v>
      </c>
    </row>
    <row r="608" spans="2:10" x14ac:dyDescent="0.25">
      <c r="B608" s="29" t="s">
        <v>1087</v>
      </c>
      <c r="C608" s="524">
        <v>6066778.8300000001</v>
      </c>
      <c r="D608" s="524"/>
      <c r="E608" s="524"/>
      <c r="F608" s="524"/>
      <c r="G608" s="524"/>
      <c r="H608" s="524"/>
      <c r="I608" s="524"/>
      <c r="J608" s="525">
        <v>6066778.8300000001</v>
      </c>
    </row>
    <row r="609" spans="2:10" x14ac:dyDescent="0.25">
      <c r="B609" s="29" t="s">
        <v>1088</v>
      </c>
      <c r="C609" s="524">
        <v>5477179.21</v>
      </c>
      <c r="D609" s="524"/>
      <c r="E609" s="524"/>
      <c r="F609" s="524"/>
      <c r="G609" s="524"/>
      <c r="H609" s="524"/>
      <c r="I609" s="524"/>
      <c r="J609" s="525">
        <v>5477179.21</v>
      </c>
    </row>
    <row r="610" spans="2:10" x14ac:dyDescent="0.25">
      <c r="B610" s="29" t="s">
        <v>1089</v>
      </c>
      <c r="C610" s="524">
        <v>3563814.01</v>
      </c>
      <c r="D610" s="524"/>
      <c r="E610" s="524"/>
      <c r="F610" s="524"/>
      <c r="G610" s="524"/>
      <c r="H610" s="524"/>
      <c r="I610" s="524"/>
      <c r="J610" s="525">
        <v>3563814.01</v>
      </c>
    </row>
    <row r="611" spans="2:10" x14ac:dyDescent="0.25">
      <c r="B611" s="29" t="s">
        <v>1090</v>
      </c>
      <c r="C611" s="524">
        <v>45781824.82</v>
      </c>
      <c r="D611" s="524"/>
      <c r="E611" s="524"/>
      <c r="F611" s="524"/>
      <c r="G611" s="524"/>
      <c r="H611" s="524"/>
      <c r="I611" s="524"/>
      <c r="J611" s="525">
        <v>45781824.82</v>
      </c>
    </row>
    <row r="612" spans="2:10" x14ac:dyDescent="0.25">
      <c r="B612" s="29" t="s">
        <v>1091</v>
      </c>
      <c r="C612" s="524">
        <v>50021548.560000002</v>
      </c>
      <c r="D612" s="524">
        <v>910829.47</v>
      </c>
      <c r="E612" s="524">
        <v>24456379.419999998</v>
      </c>
      <c r="F612" s="524"/>
      <c r="G612" s="524"/>
      <c r="H612" s="524"/>
      <c r="I612" s="524"/>
      <c r="J612" s="525">
        <v>75388757.450000003</v>
      </c>
    </row>
    <row r="613" spans="2:10" x14ac:dyDescent="0.25">
      <c r="B613" s="29" t="s">
        <v>1092</v>
      </c>
      <c r="C613" s="524">
        <v>0</v>
      </c>
      <c r="D613" s="524"/>
      <c r="E613" s="524"/>
      <c r="F613" s="524"/>
      <c r="G613" s="524"/>
      <c r="H613" s="524"/>
      <c r="I613" s="524"/>
      <c r="J613" s="525">
        <v>0</v>
      </c>
    </row>
    <row r="614" spans="2:10" x14ac:dyDescent="0.25">
      <c r="B614" s="29" t="s">
        <v>1093</v>
      </c>
      <c r="C614" s="524">
        <v>1136166.55</v>
      </c>
      <c r="D614" s="524"/>
      <c r="E614" s="524"/>
      <c r="F614" s="524"/>
      <c r="G614" s="524"/>
      <c r="H614" s="524"/>
      <c r="I614" s="524"/>
      <c r="J614" s="525">
        <v>1136166.55</v>
      </c>
    </row>
    <row r="615" spans="2:10" x14ac:dyDescent="0.25">
      <c r="B615" s="29" t="s">
        <v>1094</v>
      </c>
      <c r="C615" s="524">
        <v>2779044.68</v>
      </c>
      <c r="D615" s="524"/>
      <c r="E615" s="524"/>
      <c r="F615" s="524"/>
      <c r="G615" s="524"/>
      <c r="H615" s="524"/>
      <c r="I615" s="524"/>
      <c r="J615" s="525">
        <v>2779044.68</v>
      </c>
    </row>
    <row r="616" spans="2:10" x14ac:dyDescent="0.25">
      <c r="B616" s="29" t="s">
        <v>1095</v>
      </c>
      <c r="C616" s="524">
        <v>4917642.8099999996</v>
      </c>
      <c r="D616" s="524"/>
      <c r="E616" s="524"/>
      <c r="F616" s="524"/>
      <c r="G616" s="524"/>
      <c r="H616" s="524"/>
      <c r="I616" s="524"/>
      <c r="J616" s="525">
        <v>4917642.8099999996</v>
      </c>
    </row>
    <row r="617" spans="2:10" x14ac:dyDescent="0.25">
      <c r="B617" s="29" t="s">
        <v>1096</v>
      </c>
      <c r="C617" s="524">
        <v>0</v>
      </c>
      <c r="D617" s="524"/>
      <c r="E617" s="524"/>
      <c r="F617" s="524"/>
      <c r="G617" s="524"/>
      <c r="H617" s="524"/>
      <c r="I617" s="524"/>
      <c r="J617" s="525">
        <v>0</v>
      </c>
    </row>
    <row r="618" spans="2:10" x14ac:dyDescent="0.25">
      <c r="B618" s="29" t="s">
        <v>1097</v>
      </c>
      <c r="C618" s="524">
        <v>1609481.29</v>
      </c>
      <c r="D618" s="524"/>
      <c r="E618" s="524"/>
      <c r="F618" s="524"/>
      <c r="G618" s="524"/>
      <c r="H618" s="524"/>
      <c r="I618" s="524"/>
      <c r="J618" s="525">
        <v>1609481.29</v>
      </c>
    </row>
    <row r="619" spans="2:10" x14ac:dyDescent="0.25">
      <c r="B619" s="29" t="s">
        <v>1098</v>
      </c>
      <c r="C619" s="524">
        <v>0</v>
      </c>
      <c r="D619" s="524"/>
      <c r="E619" s="524"/>
      <c r="F619" s="524"/>
      <c r="G619" s="524"/>
      <c r="H619" s="524"/>
      <c r="I619" s="524"/>
      <c r="J619" s="525">
        <v>0</v>
      </c>
    </row>
    <row r="620" spans="2:10" x14ac:dyDescent="0.25">
      <c r="B620" s="29" t="s">
        <v>1099</v>
      </c>
      <c r="C620" s="524">
        <v>1157222.27</v>
      </c>
      <c r="D620" s="524"/>
      <c r="E620" s="524"/>
      <c r="F620" s="524"/>
      <c r="G620" s="524"/>
      <c r="H620" s="524"/>
      <c r="I620" s="524"/>
      <c r="J620" s="525">
        <v>1157222.27</v>
      </c>
    </row>
    <row r="621" spans="2:10" x14ac:dyDescent="0.25">
      <c r="B621" s="29" t="s">
        <v>1100</v>
      </c>
      <c r="C621" s="524">
        <v>1073077.8500000001</v>
      </c>
      <c r="D621" s="524"/>
      <c r="E621" s="524"/>
      <c r="F621" s="524"/>
      <c r="G621" s="524"/>
      <c r="H621" s="524"/>
      <c r="I621" s="524"/>
      <c r="J621" s="525">
        <v>1073077.8500000001</v>
      </c>
    </row>
    <row r="622" spans="2:10" x14ac:dyDescent="0.25">
      <c r="B622" s="29" t="s">
        <v>1101</v>
      </c>
      <c r="C622" s="524">
        <v>0</v>
      </c>
      <c r="D622" s="524"/>
      <c r="E622" s="524"/>
      <c r="F622" s="524"/>
      <c r="G622" s="524"/>
      <c r="H622" s="524"/>
      <c r="I622" s="524"/>
      <c r="J622" s="525">
        <v>0</v>
      </c>
    </row>
    <row r="623" spans="2:10" x14ac:dyDescent="0.25">
      <c r="B623" s="29" t="s">
        <v>1102</v>
      </c>
      <c r="C623" s="524">
        <v>0</v>
      </c>
      <c r="D623" s="524"/>
      <c r="E623" s="524"/>
      <c r="F623" s="524"/>
      <c r="G623" s="524"/>
      <c r="H623" s="524"/>
      <c r="I623" s="524"/>
      <c r="J623" s="525">
        <v>0</v>
      </c>
    </row>
    <row r="624" spans="2:10" x14ac:dyDescent="0.25">
      <c r="B624" s="29" t="s">
        <v>1103</v>
      </c>
      <c r="C624" s="524">
        <v>9903996.6699999999</v>
      </c>
      <c r="D624" s="524"/>
      <c r="E624" s="524"/>
      <c r="F624" s="524"/>
      <c r="G624" s="524"/>
      <c r="H624" s="524"/>
      <c r="I624" s="524"/>
      <c r="J624" s="525">
        <v>9903996.6699999999</v>
      </c>
    </row>
    <row r="625" spans="2:10" x14ac:dyDescent="0.25">
      <c r="B625" s="29" t="s">
        <v>1104</v>
      </c>
      <c r="C625" s="524">
        <v>20981542.190000001</v>
      </c>
      <c r="D625" s="524"/>
      <c r="E625" s="524"/>
      <c r="F625" s="524"/>
      <c r="G625" s="524"/>
      <c r="H625" s="524"/>
      <c r="I625" s="524"/>
      <c r="J625" s="525">
        <v>20981542.190000001</v>
      </c>
    </row>
    <row r="626" spans="2:10" x14ac:dyDescent="0.25">
      <c r="B626" s="29" t="s">
        <v>1105</v>
      </c>
      <c r="C626" s="524">
        <v>0</v>
      </c>
      <c r="D626" s="524"/>
      <c r="E626" s="524"/>
      <c r="F626" s="524"/>
      <c r="G626" s="524"/>
      <c r="H626" s="524"/>
      <c r="I626" s="524"/>
      <c r="J626" s="525">
        <v>0</v>
      </c>
    </row>
    <row r="627" spans="2:10" x14ac:dyDescent="0.25">
      <c r="B627" s="29" t="s">
        <v>1106</v>
      </c>
      <c r="C627" s="524">
        <v>8223138.1500000004</v>
      </c>
      <c r="D627" s="524"/>
      <c r="E627" s="524"/>
      <c r="F627" s="524"/>
      <c r="G627" s="524"/>
      <c r="H627" s="524"/>
      <c r="I627" s="524"/>
      <c r="J627" s="525">
        <v>8223138.1500000004</v>
      </c>
    </row>
    <row r="628" spans="2:10" x14ac:dyDescent="0.25">
      <c r="B628" s="29" t="s">
        <v>1107</v>
      </c>
      <c r="C628" s="524">
        <v>0</v>
      </c>
      <c r="D628" s="524"/>
      <c r="E628" s="524"/>
      <c r="F628" s="524"/>
      <c r="G628" s="524"/>
      <c r="H628" s="524"/>
      <c r="I628" s="524"/>
      <c r="J628" s="525">
        <v>0</v>
      </c>
    </row>
    <row r="629" spans="2:10" x14ac:dyDescent="0.25">
      <c r="B629" s="29" t="s">
        <v>1108</v>
      </c>
      <c r="C629" s="524">
        <v>0</v>
      </c>
      <c r="D629" s="524"/>
      <c r="E629" s="524"/>
      <c r="F629" s="524"/>
      <c r="G629" s="524"/>
      <c r="H629" s="524"/>
      <c r="I629" s="524"/>
      <c r="J629" s="525">
        <v>0</v>
      </c>
    </row>
    <row r="630" spans="2:10" x14ac:dyDescent="0.25">
      <c r="B630" s="29" t="s">
        <v>1109</v>
      </c>
      <c r="C630" s="524">
        <v>0</v>
      </c>
      <c r="D630" s="524"/>
      <c r="E630" s="524"/>
      <c r="F630" s="524"/>
      <c r="G630" s="524"/>
      <c r="H630" s="524"/>
      <c r="I630" s="524"/>
      <c r="J630" s="525">
        <v>0</v>
      </c>
    </row>
    <row r="631" spans="2:10" x14ac:dyDescent="0.25">
      <c r="B631" s="29" t="s">
        <v>1110</v>
      </c>
      <c r="C631" s="524">
        <v>7674584.9199999999</v>
      </c>
      <c r="D631" s="524"/>
      <c r="E631" s="524"/>
      <c r="F631" s="524"/>
      <c r="G631" s="524"/>
      <c r="H631" s="524"/>
      <c r="I631" s="524"/>
      <c r="J631" s="525">
        <v>7674584.9199999999</v>
      </c>
    </row>
    <row r="632" spans="2:10" x14ac:dyDescent="0.25">
      <c r="B632" s="29" t="s">
        <v>1111</v>
      </c>
      <c r="C632" s="524">
        <v>30983071.43</v>
      </c>
      <c r="D632" s="524"/>
      <c r="E632" s="524"/>
      <c r="F632" s="524"/>
      <c r="G632" s="524"/>
      <c r="H632" s="524"/>
      <c r="I632" s="524"/>
      <c r="J632" s="525">
        <v>30983071.43</v>
      </c>
    </row>
    <row r="633" spans="2:10" x14ac:dyDescent="0.25">
      <c r="B633" s="29" t="s">
        <v>1112</v>
      </c>
      <c r="C633" s="524">
        <v>10891504.789999999</v>
      </c>
      <c r="D633" s="524">
        <v>14603463.199999999</v>
      </c>
      <c r="E633" s="524">
        <v>3055545.83</v>
      </c>
      <c r="F633" s="524">
        <v>115000</v>
      </c>
      <c r="G633" s="524"/>
      <c r="H633" s="524"/>
      <c r="I633" s="524"/>
      <c r="J633" s="525">
        <v>28665513.82</v>
      </c>
    </row>
    <row r="634" spans="2:10" x14ac:dyDescent="0.25">
      <c r="B634" s="29" t="s">
        <v>1113</v>
      </c>
      <c r="C634" s="524">
        <v>4157055.6</v>
      </c>
      <c r="D634" s="524"/>
      <c r="E634" s="524"/>
      <c r="F634" s="524"/>
      <c r="G634" s="524"/>
      <c r="H634" s="524"/>
      <c r="I634" s="524"/>
      <c r="J634" s="525">
        <v>4157055.6</v>
      </c>
    </row>
    <row r="635" spans="2:10" x14ac:dyDescent="0.25">
      <c r="B635" s="29" t="s">
        <v>1114</v>
      </c>
      <c r="C635" s="524">
        <v>22106920.27</v>
      </c>
      <c r="D635" s="524"/>
      <c r="E635" s="524"/>
      <c r="F635" s="524"/>
      <c r="G635" s="524"/>
      <c r="H635" s="524"/>
      <c r="I635" s="524"/>
      <c r="J635" s="525">
        <v>22106920.27</v>
      </c>
    </row>
    <row r="636" spans="2:10" x14ac:dyDescent="0.25">
      <c r="B636" s="29" t="s">
        <v>1115</v>
      </c>
      <c r="C636" s="524">
        <v>78093152.450000003</v>
      </c>
      <c r="D636" s="524"/>
      <c r="E636" s="524"/>
      <c r="F636" s="524"/>
      <c r="G636" s="524"/>
      <c r="H636" s="524"/>
      <c r="I636" s="524"/>
      <c r="J636" s="525">
        <v>78093152.450000003</v>
      </c>
    </row>
    <row r="637" spans="2:10" x14ac:dyDescent="0.25">
      <c r="B637" s="29" t="s">
        <v>1116</v>
      </c>
      <c r="C637" s="524"/>
      <c r="D637" s="524">
        <v>6529378.0800000001</v>
      </c>
      <c r="E637" s="524"/>
      <c r="F637" s="524"/>
      <c r="G637" s="524"/>
      <c r="H637" s="524"/>
      <c r="I637" s="524"/>
      <c r="J637" s="525">
        <v>6529378.0800000001</v>
      </c>
    </row>
    <row r="638" spans="2:10" x14ac:dyDescent="0.25">
      <c r="B638" s="29" t="s">
        <v>1117</v>
      </c>
      <c r="C638" s="524">
        <v>1165739.1100000001</v>
      </c>
      <c r="D638" s="524"/>
      <c r="E638" s="524"/>
      <c r="F638" s="524"/>
      <c r="G638" s="524"/>
      <c r="H638" s="524"/>
      <c r="I638" s="524"/>
      <c r="J638" s="525">
        <v>1165739.1100000001</v>
      </c>
    </row>
    <row r="639" spans="2:10" x14ac:dyDescent="0.25">
      <c r="B639" s="29" t="s">
        <v>1118</v>
      </c>
      <c r="C639" s="524">
        <v>1609481.29</v>
      </c>
      <c r="D639" s="524"/>
      <c r="E639" s="524"/>
      <c r="F639" s="524"/>
      <c r="G639" s="524"/>
      <c r="H639" s="524"/>
      <c r="I639" s="524"/>
      <c r="J639" s="525">
        <v>1609481.29</v>
      </c>
    </row>
    <row r="640" spans="2:10" x14ac:dyDescent="0.25">
      <c r="B640" s="29" t="s">
        <v>1119</v>
      </c>
      <c r="C640" s="524">
        <v>1157222.27</v>
      </c>
      <c r="D640" s="524"/>
      <c r="E640" s="524"/>
      <c r="F640" s="524"/>
      <c r="G640" s="524"/>
      <c r="H640" s="524"/>
      <c r="I640" s="524"/>
      <c r="J640" s="525">
        <v>1157222.27</v>
      </c>
    </row>
    <row r="641" spans="2:10" x14ac:dyDescent="0.25">
      <c r="B641" s="29" t="s">
        <v>1120</v>
      </c>
      <c r="C641" s="524">
        <v>0</v>
      </c>
      <c r="D641" s="524"/>
      <c r="E641" s="524"/>
      <c r="F641" s="524"/>
      <c r="G641" s="524"/>
      <c r="H641" s="524"/>
      <c r="I641" s="524"/>
      <c r="J641" s="525">
        <v>0</v>
      </c>
    </row>
    <row r="642" spans="2:10" x14ac:dyDescent="0.25">
      <c r="B642" s="29" t="s">
        <v>1121</v>
      </c>
      <c r="C642" s="524">
        <v>0</v>
      </c>
      <c r="D642" s="524"/>
      <c r="E642" s="524"/>
      <c r="F642" s="524"/>
      <c r="G642" s="524"/>
      <c r="H642" s="524"/>
      <c r="I642" s="524"/>
      <c r="J642" s="525">
        <v>0</v>
      </c>
    </row>
    <row r="643" spans="2:10" x14ac:dyDescent="0.25">
      <c r="B643" s="29" t="s">
        <v>1122</v>
      </c>
      <c r="C643" s="524">
        <v>1651551.38</v>
      </c>
      <c r="D643" s="524"/>
      <c r="E643" s="524"/>
      <c r="F643" s="524"/>
      <c r="G643" s="524"/>
      <c r="H643" s="524"/>
      <c r="I643" s="524"/>
      <c r="J643" s="525">
        <v>1651551.38</v>
      </c>
    </row>
    <row r="644" spans="2:10" x14ac:dyDescent="0.25">
      <c r="B644" s="29" t="s">
        <v>1123</v>
      </c>
      <c r="C644" s="524">
        <v>1514393.48</v>
      </c>
      <c r="D644" s="524"/>
      <c r="E644" s="524"/>
      <c r="F644" s="524"/>
      <c r="G644" s="524"/>
      <c r="H644" s="524"/>
      <c r="I644" s="524"/>
      <c r="J644" s="525">
        <v>1514393.48</v>
      </c>
    </row>
    <row r="645" spans="2:10" x14ac:dyDescent="0.25">
      <c r="B645" s="29" t="s">
        <v>1124</v>
      </c>
      <c r="C645" s="524">
        <v>0</v>
      </c>
      <c r="D645" s="524"/>
      <c r="E645" s="524"/>
      <c r="F645" s="524"/>
      <c r="G645" s="524"/>
      <c r="H645" s="524"/>
      <c r="I645" s="524"/>
      <c r="J645" s="525">
        <v>0</v>
      </c>
    </row>
    <row r="646" spans="2:10" x14ac:dyDescent="0.25">
      <c r="B646" s="29" t="s">
        <v>1125</v>
      </c>
      <c r="C646" s="524">
        <v>2929226.06</v>
      </c>
      <c r="D646" s="524"/>
      <c r="E646" s="524"/>
      <c r="F646" s="524"/>
      <c r="G646" s="524"/>
      <c r="H646" s="524"/>
      <c r="I646" s="524"/>
      <c r="J646" s="525">
        <v>2929226.06</v>
      </c>
    </row>
    <row r="647" spans="2:10" x14ac:dyDescent="0.25">
      <c r="B647" s="29" t="s">
        <v>1126</v>
      </c>
      <c r="C647" s="524">
        <v>2728479.82</v>
      </c>
      <c r="D647" s="524"/>
      <c r="E647" s="524"/>
      <c r="F647" s="524"/>
      <c r="G647" s="524"/>
      <c r="H647" s="524"/>
      <c r="I647" s="524"/>
      <c r="J647" s="525">
        <v>2728479.82</v>
      </c>
    </row>
    <row r="648" spans="2:10" x14ac:dyDescent="0.25">
      <c r="B648" s="29" t="s">
        <v>1127</v>
      </c>
      <c r="C648" s="524"/>
      <c r="D648" s="524"/>
      <c r="E648" s="524"/>
      <c r="F648" s="524"/>
      <c r="G648" s="524">
        <v>0</v>
      </c>
      <c r="H648" s="524"/>
      <c r="I648" s="524"/>
      <c r="J648" s="525">
        <v>0</v>
      </c>
    </row>
    <row r="649" spans="2:10" x14ac:dyDescent="0.25">
      <c r="B649" s="29" t="s">
        <v>1128</v>
      </c>
      <c r="C649" s="524">
        <v>20362165.780000001</v>
      </c>
      <c r="D649" s="524"/>
      <c r="E649" s="524"/>
      <c r="F649" s="524"/>
      <c r="G649" s="524"/>
      <c r="H649" s="524"/>
      <c r="I649" s="524"/>
      <c r="J649" s="525">
        <v>20362165.780000001</v>
      </c>
    </row>
    <row r="650" spans="2:10" x14ac:dyDescent="0.25">
      <c r="B650" s="29" t="s">
        <v>1129</v>
      </c>
      <c r="C650" s="524">
        <v>11269721.789999999</v>
      </c>
      <c r="D650" s="524"/>
      <c r="E650" s="524"/>
      <c r="F650" s="524"/>
      <c r="G650" s="524"/>
      <c r="H650" s="524"/>
      <c r="I650" s="524"/>
      <c r="J650" s="525">
        <v>11269721.789999999</v>
      </c>
    </row>
    <row r="651" spans="2:10" x14ac:dyDescent="0.25">
      <c r="B651" s="29" t="s">
        <v>1130</v>
      </c>
      <c r="C651" s="524">
        <v>3534460.01</v>
      </c>
      <c r="D651" s="524"/>
      <c r="E651" s="524"/>
      <c r="F651" s="524"/>
      <c r="G651" s="524"/>
      <c r="H651" s="524"/>
      <c r="I651" s="524"/>
      <c r="J651" s="525">
        <v>3534460.01</v>
      </c>
    </row>
    <row r="652" spans="2:10" x14ac:dyDescent="0.25">
      <c r="B652" s="29" t="s">
        <v>1131</v>
      </c>
      <c r="C652" s="524">
        <v>0</v>
      </c>
      <c r="D652" s="524"/>
      <c r="E652" s="524"/>
      <c r="F652" s="524"/>
      <c r="G652" s="524"/>
      <c r="H652" s="524"/>
      <c r="I652" s="524"/>
      <c r="J652" s="525">
        <v>0</v>
      </c>
    </row>
    <row r="653" spans="2:10" x14ac:dyDescent="0.25">
      <c r="B653" s="29" t="s">
        <v>1132</v>
      </c>
      <c r="C653" s="524">
        <v>10376621.140000001</v>
      </c>
      <c r="D653" s="524"/>
      <c r="E653" s="524"/>
      <c r="F653" s="524"/>
      <c r="G653" s="524"/>
      <c r="H653" s="524"/>
      <c r="I653" s="524"/>
      <c r="J653" s="525">
        <v>10376621.140000001</v>
      </c>
    </row>
    <row r="654" spans="2:10" x14ac:dyDescent="0.25">
      <c r="B654" s="29" t="s">
        <v>1133</v>
      </c>
      <c r="C654" s="524">
        <v>143311261.48999998</v>
      </c>
      <c r="D654" s="524"/>
      <c r="E654" s="524"/>
      <c r="F654" s="524"/>
      <c r="G654" s="524"/>
      <c r="H654" s="524"/>
      <c r="I654" s="524"/>
      <c r="J654" s="525">
        <v>143311261.48999998</v>
      </c>
    </row>
    <row r="655" spans="2:10" x14ac:dyDescent="0.25">
      <c r="B655" s="29" t="s">
        <v>1134</v>
      </c>
      <c r="C655" s="524">
        <v>116189975.34999999</v>
      </c>
      <c r="D655" s="524"/>
      <c r="E655" s="524"/>
      <c r="F655" s="524"/>
      <c r="G655" s="524">
        <v>37962472.259999998</v>
      </c>
      <c r="H655" s="524"/>
      <c r="I655" s="524"/>
      <c r="J655" s="525">
        <v>154152447.60999998</v>
      </c>
    </row>
    <row r="656" spans="2:10" x14ac:dyDescent="0.25">
      <c r="B656" s="29" t="s">
        <v>1135</v>
      </c>
      <c r="C656" s="524"/>
      <c r="D656" s="524">
        <v>10138012.279999999</v>
      </c>
      <c r="E656" s="524"/>
      <c r="F656" s="524"/>
      <c r="G656" s="524"/>
      <c r="H656" s="524"/>
      <c r="I656" s="524"/>
      <c r="J656" s="525">
        <v>10138012.279999999</v>
      </c>
    </row>
    <row r="657" spans="2:10" x14ac:dyDescent="0.25">
      <c r="B657" s="29" t="s">
        <v>1136</v>
      </c>
      <c r="C657" s="524">
        <v>38104882.719999999</v>
      </c>
      <c r="D657" s="524"/>
      <c r="E657" s="524"/>
      <c r="F657" s="524"/>
      <c r="G657" s="524"/>
      <c r="H657" s="524"/>
      <c r="I657" s="524"/>
      <c r="J657" s="525">
        <v>38104882.719999999</v>
      </c>
    </row>
    <row r="658" spans="2:10" x14ac:dyDescent="0.25">
      <c r="B658" s="29" t="s">
        <v>1137</v>
      </c>
      <c r="C658" s="524">
        <v>0</v>
      </c>
      <c r="D658" s="524"/>
      <c r="E658" s="524"/>
      <c r="F658" s="524"/>
      <c r="G658" s="524">
        <v>76420851.799999997</v>
      </c>
      <c r="H658" s="524"/>
      <c r="I658" s="524"/>
      <c r="J658" s="525">
        <v>76420851.799999997</v>
      </c>
    </row>
    <row r="659" spans="2:10" x14ac:dyDescent="0.25">
      <c r="B659" s="29" t="s">
        <v>1138</v>
      </c>
      <c r="C659" s="524">
        <v>20830537.689999998</v>
      </c>
      <c r="D659" s="524"/>
      <c r="E659" s="524"/>
      <c r="F659" s="524"/>
      <c r="G659" s="524"/>
      <c r="H659" s="524"/>
      <c r="I659" s="524"/>
      <c r="J659" s="525">
        <v>20830537.689999998</v>
      </c>
    </row>
    <row r="660" spans="2:10" x14ac:dyDescent="0.25">
      <c r="B660" s="29" t="s">
        <v>1139</v>
      </c>
      <c r="C660" s="524">
        <v>5844517.7700000005</v>
      </c>
      <c r="D660" s="524">
        <v>67023224.649999984</v>
      </c>
      <c r="E660" s="524">
        <v>9269158.6700000018</v>
      </c>
      <c r="F660" s="524">
        <v>2145116.09</v>
      </c>
      <c r="G660" s="524">
        <v>227425</v>
      </c>
      <c r="H660" s="524"/>
      <c r="I660" s="524"/>
      <c r="J660" s="525">
        <v>84509442.179999992</v>
      </c>
    </row>
    <row r="661" spans="2:10" x14ac:dyDescent="0.25">
      <c r="B661" s="29" t="s">
        <v>1140</v>
      </c>
      <c r="C661" s="524">
        <v>3814492.21</v>
      </c>
      <c r="D661" s="524"/>
      <c r="E661" s="524"/>
      <c r="F661" s="524"/>
      <c r="G661" s="524"/>
      <c r="H661" s="524"/>
      <c r="I661" s="524"/>
      <c r="J661" s="525">
        <v>3814492.21</v>
      </c>
    </row>
    <row r="662" spans="2:10" x14ac:dyDescent="0.25">
      <c r="B662" s="29" t="s">
        <v>1141</v>
      </c>
      <c r="C662" s="524">
        <v>0</v>
      </c>
      <c r="D662" s="524"/>
      <c r="E662" s="524"/>
      <c r="F662" s="524"/>
      <c r="G662" s="524"/>
      <c r="H662" s="524"/>
      <c r="I662" s="524"/>
      <c r="J662" s="525">
        <v>0</v>
      </c>
    </row>
    <row r="663" spans="2:10" x14ac:dyDescent="0.25">
      <c r="B663" s="29" t="s">
        <v>1142</v>
      </c>
      <c r="C663" s="524">
        <v>2779044.68</v>
      </c>
      <c r="D663" s="524"/>
      <c r="E663" s="524"/>
      <c r="F663" s="524"/>
      <c r="G663" s="524"/>
      <c r="H663" s="524"/>
      <c r="I663" s="524"/>
      <c r="J663" s="525">
        <v>2779044.68</v>
      </c>
    </row>
    <row r="664" spans="2:10" x14ac:dyDescent="0.25">
      <c r="B664" s="29" t="s">
        <v>1143</v>
      </c>
      <c r="C664" s="524">
        <v>2768931.7</v>
      </c>
      <c r="D664" s="524"/>
      <c r="E664" s="524"/>
      <c r="F664" s="524"/>
      <c r="G664" s="524"/>
      <c r="H664" s="524"/>
      <c r="I664" s="524"/>
      <c r="J664" s="525">
        <v>2768931.7</v>
      </c>
    </row>
    <row r="665" spans="2:10" x14ac:dyDescent="0.25">
      <c r="B665" s="29" t="s">
        <v>1144</v>
      </c>
      <c r="C665" s="524">
        <v>0</v>
      </c>
      <c r="D665" s="524"/>
      <c r="E665" s="524"/>
      <c r="F665" s="524"/>
      <c r="G665" s="524"/>
      <c r="H665" s="524"/>
      <c r="I665" s="524"/>
      <c r="J665" s="525">
        <v>0</v>
      </c>
    </row>
    <row r="666" spans="2:10" x14ac:dyDescent="0.25">
      <c r="B666" s="29" t="s">
        <v>1145</v>
      </c>
      <c r="C666" s="524">
        <v>2501361.04</v>
      </c>
      <c r="D666" s="524"/>
      <c r="E666" s="524"/>
      <c r="F666" s="524"/>
      <c r="G666" s="524"/>
      <c r="H666" s="524"/>
      <c r="I666" s="524"/>
      <c r="J666" s="525">
        <v>2501361.04</v>
      </c>
    </row>
    <row r="667" spans="2:10" x14ac:dyDescent="0.25">
      <c r="B667" s="29" t="s">
        <v>1146</v>
      </c>
      <c r="C667" s="524">
        <v>0</v>
      </c>
      <c r="D667" s="524"/>
      <c r="E667" s="524"/>
      <c r="F667" s="524"/>
      <c r="G667" s="524"/>
      <c r="H667" s="524"/>
      <c r="I667" s="524"/>
      <c r="J667" s="525">
        <v>0</v>
      </c>
    </row>
    <row r="668" spans="2:10" x14ac:dyDescent="0.25">
      <c r="B668" s="29" t="s">
        <v>1147</v>
      </c>
      <c r="C668" s="524">
        <v>1103828.74</v>
      </c>
      <c r="D668" s="524"/>
      <c r="E668" s="524"/>
      <c r="F668" s="524"/>
      <c r="G668" s="524"/>
      <c r="H668" s="524"/>
      <c r="I668" s="524"/>
      <c r="J668" s="525">
        <v>1103828.74</v>
      </c>
    </row>
    <row r="669" spans="2:10" x14ac:dyDescent="0.25">
      <c r="B669" s="29" t="s">
        <v>1148</v>
      </c>
      <c r="C669" s="524">
        <v>1651551.38</v>
      </c>
      <c r="D669" s="524"/>
      <c r="E669" s="524"/>
      <c r="F669" s="524"/>
      <c r="G669" s="524"/>
      <c r="H669" s="524"/>
      <c r="I669" s="524"/>
      <c r="J669" s="525">
        <v>1651551.38</v>
      </c>
    </row>
    <row r="670" spans="2:10" x14ac:dyDescent="0.25">
      <c r="B670" s="29" t="s">
        <v>1149</v>
      </c>
      <c r="C670" s="524">
        <v>1073077.8600000001</v>
      </c>
      <c r="D670" s="524"/>
      <c r="E670" s="524"/>
      <c r="F670" s="524"/>
      <c r="G670" s="524"/>
      <c r="H670" s="524"/>
      <c r="I670" s="524"/>
      <c r="J670" s="525">
        <v>1073077.8600000001</v>
      </c>
    </row>
    <row r="671" spans="2:10" x14ac:dyDescent="0.25">
      <c r="B671" s="29" t="s">
        <v>1150</v>
      </c>
      <c r="C671" s="524">
        <v>1094668.03</v>
      </c>
      <c r="D671" s="524"/>
      <c r="E671" s="524"/>
      <c r="F671" s="524"/>
      <c r="G671" s="524"/>
      <c r="H671" s="524"/>
      <c r="I671" s="524"/>
      <c r="J671" s="525">
        <v>1094668.03</v>
      </c>
    </row>
    <row r="672" spans="2:10" x14ac:dyDescent="0.25">
      <c r="B672" s="29" t="s">
        <v>1151</v>
      </c>
      <c r="C672" s="524">
        <v>1609481.29</v>
      </c>
      <c r="D672" s="524"/>
      <c r="E672" s="524"/>
      <c r="F672" s="524"/>
      <c r="G672" s="524"/>
      <c r="H672" s="524"/>
      <c r="I672" s="524"/>
      <c r="J672" s="525">
        <v>1609481.29</v>
      </c>
    </row>
    <row r="673" spans="2:10" x14ac:dyDescent="0.25">
      <c r="B673" s="29" t="s">
        <v>1152</v>
      </c>
      <c r="C673" s="524">
        <v>0</v>
      </c>
      <c r="D673" s="524"/>
      <c r="E673" s="524"/>
      <c r="F673" s="524"/>
      <c r="G673" s="524"/>
      <c r="H673" s="524"/>
      <c r="I673" s="524"/>
      <c r="J673" s="525">
        <v>0</v>
      </c>
    </row>
    <row r="674" spans="2:10" x14ac:dyDescent="0.25">
      <c r="B674" s="29" t="s">
        <v>1153</v>
      </c>
      <c r="C674" s="524">
        <v>151327928.66</v>
      </c>
      <c r="D674" s="524"/>
      <c r="E674" s="524"/>
      <c r="F674" s="524"/>
      <c r="G674" s="524"/>
      <c r="H674" s="524"/>
      <c r="I674" s="524"/>
      <c r="J674" s="525">
        <v>151327928.66</v>
      </c>
    </row>
    <row r="675" spans="2:10" x14ac:dyDescent="0.25">
      <c r="B675" s="29" t="s">
        <v>1154</v>
      </c>
      <c r="C675" s="524">
        <v>97424395.450000003</v>
      </c>
      <c r="D675" s="524"/>
      <c r="E675" s="524"/>
      <c r="F675" s="524"/>
      <c r="G675" s="524"/>
      <c r="H675" s="524"/>
      <c r="I675" s="524"/>
      <c r="J675" s="525">
        <v>97424395.450000003</v>
      </c>
    </row>
    <row r="676" spans="2:10" x14ac:dyDescent="0.25">
      <c r="B676" s="29" t="s">
        <v>1155</v>
      </c>
      <c r="C676" s="524">
        <v>7265060.8899999997</v>
      </c>
      <c r="D676" s="524"/>
      <c r="E676" s="524"/>
      <c r="F676" s="524"/>
      <c r="G676" s="524"/>
      <c r="H676" s="524"/>
      <c r="I676" s="524"/>
      <c r="J676" s="525">
        <v>7265060.8899999997</v>
      </c>
    </row>
    <row r="677" spans="2:10" x14ac:dyDescent="0.25">
      <c r="B677" s="29" t="s">
        <v>1156</v>
      </c>
      <c r="C677" s="524">
        <v>0</v>
      </c>
      <c r="D677" s="524"/>
      <c r="E677" s="524"/>
      <c r="F677" s="524"/>
      <c r="G677" s="524"/>
      <c r="H677" s="524"/>
      <c r="I677" s="524"/>
      <c r="J677" s="525">
        <v>0</v>
      </c>
    </row>
    <row r="678" spans="2:10" x14ac:dyDescent="0.25">
      <c r="B678" s="29" t="s">
        <v>1157</v>
      </c>
      <c r="C678" s="524">
        <v>22017579</v>
      </c>
      <c r="D678" s="524"/>
      <c r="E678" s="524"/>
      <c r="F678" s="524"/>
      <c r="G678" s="524"/>
      <c r="H678" s="524"/>
      <c r="I678" s="524"/>
      <c r="J678" s="525">
        <v>22017579</v>
      </c>
    </row>
    <row r="679" spans="2:10" x14ac:dyDescent="0.25">
      <c r="B679" s="29" t="s">
        <v>1158</v>
      </c>
      <c r="C679" s="524">
        <v>34194751.380000003</v>
      </c>
      <c r="D679" s="524"/>
      <c r="E679" s="524"/>
      <c r="F679" s="524"/>
      <c r="G679" s="524"/>
      <c r="H679" s="524"/>
      <c r="I679" s="524"/>
      <c r="J679" s="525">
        <v>34194751.380000003</v>
      </c>
    </row>
    <row r="680" spans="2:10" x14ac:dyDescent="0.25">
      <c r="B680" s="29" t="s">
        <v>1159</v>
      </c>
      <c r="C680" s="524">
        <v>47554869.789999999</v>
      </c>
      <c r="D680" s="524"/>
      <c r="E680" s="524"/>
      <c r="F680" s="524"/>
      <c r="G680" s="524"/>
      <c r="H680" s="524"/>
      <c r="I680" s="524"/>
      <c r="J680" s="525">
        <v>47554869.789999999</v>
      </c>
    </row>
    <row r="681" spans="2:10" x14ac:dyDescent="0.25">
      <c r="B681" s="29" t="s">
        <v>1160</v>
      </c>
      <c r="C681" s="524">
        <v>54465723.259999998</v>
      </c>
      <c r="D681" s="524">
        <v>61152137.750000007</v>
      </c>
      <c r="E681" s="524">
        <v>9360726.3300000019</v>
      </c>
      <c r="F681" s="524">
        <v>7276429.2600000007</v>
      </c>
      <c r="G681" s="524">
        <v>0</v>
      </c>
      <c r="H681" s="524"/>
      <c r="I681" s="524"/>
      <c r="J681" s="525">
        <v>132255016.60000001</v>
      </c>
    </row>
    <row r="682" spans="2:10" x14ac:dyDescent="0.25">
      <c r="B682" s="29" t="s">
        <v>1161</v>
      </c>
      <c r="C682" s="524">
        <v>46006329.159999996</v>
      </c>
      <c r="D682" s="524"/>
      <c r="E682" s="524"/>
      <c r="F682" s="524"/>
      <c r="G682" s="524">
        <v>1482022.72</v>
      </c>
      <c r="H682" s="524"/>
      <c r="I682" s="524"/>
      <c r="J682" s="525">
        <v>47488351.879999995</v>
      </c>
    </row>
    <row r="683" spans="2:10" x14ac:dyDescent="0.25">
      <c r="B683" s="29" t="s">
        <v>1162</v>
      </c>
      <c r="C683" s="524">
        <v>32105552.170000002</v>
      </c>
      <c r="D683" s="524"/>
      <c r="E683" s="524"/>
      <c r="F683" s="524"/>
      <c r="G683" s="524"/>
      <c r="H683" s="524"/>
      <c r="I683" s="524"/>
      <c r="J683" s="525">
        <v>32105552.170000002</v>
      </c>
    </row>
    <row r="684" spans="2:10" x14ac:dyDescent="0.25">
      <c r="B684" s="29" t="s">
        <v>1163</v>
      </c>
      <c r="C684" s="524">
        <v>0</v>
      </c>
      <c r="D684" s="524"/>
      <c r="E684" s="524"/>
      <c r="F684" s="524"/>
      <c r="G684" s="524"/>
      <c r="H684" s="524"/>
      <c r="I684" s="524"/>
      <c r="J684" s="525">
        <v>0</v>
      </c>
    </row>
    <row r="685" spans="2:10" x14ac:dyDescent="0.25">
      <c r="B685" s="29" t="s">
        <v>1164</v>
      </c>
      <c r="C685" s="524"/>
      <c r="D685" s="524">
        <v>8677371.3300000001</v>
      </c>
      <c r="E685" s="524"/>
      <c r="F685" s="524"/>
      <c r="G685" s="524"/>
      <c r="H685" s="524"/>
      <c r="I685" s="524"/>
      <c r="J685" s="525">
        <v>8677371.3300000001</v>
      </c>
    </row>
    <row r="686" spans="2:10" x14ac:dyDescent="0.25">
      <c r="B686" s="29" t="s">
        <v>1165</v>
      </c>
      <c r="C686" s="524">
        <v>6867034.8600000003</v>
      </c>
      <c r="D686" s="524"/>
      <c r="E686" s="524"/>
      <c r="F686" s="524"/>
      <c r="G686" s="524"/>
      <c r="H686" s="524"/>
      <c r="I686" s="524"/>
      <c r="J686" s="525">
        <v>6867034.8600000003</v>
      </c>
    </row>
    <row r="687" spans="2:10" x14ac:dyDescent="0.25">
      <c r="B687" s="29" t="s">
        <v>1166</v>
      </c>
      <c r="C687" s="524">
        <v>0</v>
      </c>
      <c r="D687" s="524"/>
      <c r="E687" s="524"/>
      <c r="F687" s="524"/>
      <c r="G687" s="524"/>
      <c r="H687" s="524"/>
      <c r="I687" s="524"/>
      <c r="J687" s="525">
        <v>0</v>
      </c>
    </row>
    <row r="688" spans="2:10" x14ac:dyDescent="0.25">
      <c r="B688" s="29" t="s">
        <v>1167</v>
      </c>
      <c r="C688" s="524">
        <v>3100932.77</v>
      </c>
      <c r="D688" s="524"/>
      <c r="E688" s="524"/>
      <c r="F688" s="524"/>
      <c r="G688" s="524"/>
      <c r="H688" s="524"/>
      <c r="I688" s="524"/>
      <c r="J688" s="525">
        <v>3100932.77</v>
      </c>
    </row>
    <row r="689" spans="2:10" x14ac:dyDescent="0.25">
      <c r="B689" s="29" t="s">
        <v>1168</v>
      </c>
      <c r="C689" s="524">
        <v>1514393.49</v>
      </c>
      <c r="D689" s="524"/>
      <c r="E689" s="524"/>
      <c r="F689" s="524"/>
      <c r="G689" s="524"/>
      <c r="H689" s="524"/>
      <c r="I689" s="524"/>
      <c r="J689" s="525">
        <v>1514393.49</v>
      </c>
    </row>
    <row r="690" spans="2:10" x14ac:dyDescent="0.25">
      <c r="B690" s="29" t="s">
        <v>1169</v>
      </c>
      <c r="C690" s="524">
        <v>0</v>
      </c>
      <c r="D690" s="524"/>
      <c r="E690" s="524"/>
      <c r="F690" s="524"/>
      <c r="G690" s="524"/>
      <c r="H690" s="524"/>
      <c r="I690" s="524"/>
      <c r="J690" s="525">
        <v>0</v>
      </c>
    </row>
    <row r="691" spans="2:10" x14ac:dyDescent="0.25">
      <c r="B691" s="29" t="s">
        <v>1170</v>
      </c>
      <c r="C691" s="524">
        <v>1094668.03</v>
      </c>
      <c r="D691" s="524"/>
      <c r="E691" s="524"/>
      <c r="F691" s="524"/>
      <c r="G691" s="524"/>
      <c r="H691" s="524"/>
      <c r="I691" s="524"/>
      <c r="J691" s="525">
        <v>1094668.03</v>
      </c>
    </row>
    <row r="692" spans="2:10" x14ac:dyDescent="0.25">
      <c r="B692" s="29" t="s">
        <v>1171</v>
      </c>
      <c r="C692" s="524">
        <v>2501361.04</v>
      </c>
      <c r="D692" s="524"/>
      <c r="E692" s="524"/>
      <c r="F692" s="524"/>
      <c r="G692" s="524"/>
      <c r="H692" s="524"/>
      <c r="I692" s="524"/>
      <c r="J692" s="525">
        <v>2501361.04</v>
      </c>
    </row>
    <row r="693" spans="2:10" x14ac:dyDescent="0.25">
      <c r="B693" s="29" t="s">
        <v>1172</v>
      </c>
      <c r="C693" s="524">
        <v>0</v>
      </c>
      <c r="D693" s="524"/>
      <c r="E693" s="524"/>
      <c r="F693" s="524"/>
      <c r="G693" s="524"/>
      <c r="H693" s="524"/>
      <c r="I693" s="524"/>
      <c r="J693" s="525">
        <v>0</v>
      </c>
    </row>
    <row r="694" spans="2:10" x14ac:dyDescent="0.25">
      <c r="B694" s="29" t="s">
        <v>1173</v>
      </c>
      <c r="C694" s="524">
        <v>1153011.1299999999</v>
      </c>
      <c r="D694" s="524"/>
      <c r="E694" s="524"/>
      <c r="F694" s="524"/>
      <c r="G694" s="524"/>
      <c r="H694" s="524"/>
      <c r="I694" s="524"/>
      <c r="J694" s="525">
        <v>1153011.1299999999</v>
      </c>
    </row>
    <row r="695" spans="2:10" x14ac:dyDescent="0.25">
      <c r="B695" s="29" t="s">
        <v>1174</v>
      </c>
      <c r="C695" s="524">
        <v>1566577.06</v>
      </c>
      <c r="D695" s="524"/>
      <c r="E695" s="524"/>
      <c r="F695" s="524"/>
      <c r="G695" s="524"/>
      <c r="H695" s="524"/>
      <c r="I695" s="524"/>
      <c r="J695" s="525">
        <v>1566577.06</v>
      </c>
    </row>
    <row r="696" spans="2:10" x14ac:dyDescent="0.25">
      <c r="B696" s="29" t="s">
        <v>1175</v>
      </c>
      <c r="C696" s="524">
        <v>0</v>
      </c>
      <c r="D696" s="524"/>
      <c r="E696" s="524"/>
      <c r="F696" s="524"/>
      <c r="G696" s="524"/>
      <c r="H696" s="524"/>
      <c r="I696" s="524"/>
      <c r="J696" s="525">
        <v>0</v>
      </c>
    </row>
    <row r="697" spans="2:10" x14ac:dyDescent="0.25">
      <c r="B697" s="29" t="s">
        <v>1176</v>
      </c>
      <c r="C697" s="524">
        <v>2495904.83</v>
      </c>
      <c r="D697" s="524"/>
      <c r="E697" s="524"/>
      <c r="F697" s="524"/>
      <c r="G697" s="524"/>
      <c r="H697" s="524"/>
      <c r="I697" s="524"/>
      <c r="J697" s="525">
        <v>2495904.83</v>
      </c>
    </row>
    <row r="698" spans="2:10" x14ac:dyDescent="0.25">
      <c r="B698" s="29" t="s">
        <v>1177</v>
      </c>
      <c r="C698" s="524">
        <v>0</v>
      </c>
      <c r="D698" s="524"/>
      <c r="E698" s="524"/>
      <c r="F698" s="524"/>
      <c r="G698" s="524"/>
      <c r="H698" s="524"/>
      <c r="I698" s="524"/>
      <c r="J698" s="525">
        <v>0</v>
      </c>
    </row>
    <row r="699" spans="2:10" x14ac:dyDescent="0.25">
      <c r="B699" s="29" t="s">
        <v>1178</v>
      </c>
      <c r="C699" s="524">
        <v>105520563.65000001</v>
      </c>
      <c r="D699" s="524"/>
      <c r="E699" s="524"/>
      <c r="F699" s="524"/>
      <c r="G699" s="524"/>
      <c r="H699" s="524"/>
      <c r="I699" s="524"/>
      <c r="J699" s="525">
        <v>105520563.65000001</v>
      </c>
    </row>
    <row r="700" spans="2:10" x14ac:dyDescent="0.25">
      <c r="B700" s="29" t="s">
        <v>1179</v>
      </c>
      <c r="C700" s="524">
        <v>122182722.36999999</v>
      </c>
      <c r="D700" s="524"/>
      <c r="E700" s="524"/>
      <c r="F700" s="524"/>
      <c r="G700" s="524"/>
      <c r="H700" s="524"/>
      <c r="I700" s="524"/>
      <c r="J700" s="525">
        <v>122182722.36999999</v>
      </c>
    </row>
    <row r="701" spans="2:10" x14ac:dyDescent="0.25">
      <c r="B701" s="29" t="s">
        <v>1180</v>
      </c>
      <c r="C701" s="524">
        <v>47314056.730000004</v>
      </c>
      <c r="D701" s="524"/>
      <c r="E701" s="524"/>
      <c r="F701" s="524"/>
      <c r="G701" s="524"/>
      <c r="H701" s="524"/>
      <c r="I701" s="524"/>
      <c r="J701" s="525">
        <v>47314056.730000004</v>
      </c>
    </row>
    <row r="702" spans="2:10" x14ac:dyDescent="0.25">
      <c r="B702" s="29" t="s">
        <v>1181</v>
      </c>
      <c r="C702" s="524">
        <v>12833467.369999999</v>
      </c>
      <c r="D702" s="524"/>
      <c r="E702" s="524"/>
      <c r="F702" s="524"/>
      <c r="G702" s="524"/>
      <c r="H702" s="524"/>
      <c r="I702" s="524"/>
      <c r="J702" s="525">
        <v>12833467.369999999</v>
      </c>
    </row>
    <row r="703" spans="2:10" x14ac:dyDescent="0.25">
      <c r="B703" s="29" t="s">
        <v>1182</v>
      </c>
      <c r="C703" s="524">
        <v>23277045.039999999</v>
      </c>
      <c r="D703" s="524"/>
      <c r="E703" s="524"/>
      <c r="F703" s="524"/>
      <c r="G703" s="524"/>
      <c r="H703" s="524"/>
      <c r="I703" s="524"/>
      <c r="J703" s="525">
        <v>23277045.039999999</v>
      </c>
    </row>
    <row r="704" spans="2:10" x14ac:dyDescent="0.25">
      <c r="B704" s="29" t="s">
        <v>1183</v>
      </c>
      <c r="C704" s="524">
        <v>76684279.659999996</v>
      </c>
      <c r="D704" s="524"/>
      <c r="E704" s="524"/>
      <c r="F704" s="524"/>
      <c r="G704" s="524"/>
      <c r="H704" s="524"/>
      <c r="I704" s="524"/>
      <c r="J704" s="525">
        <v>76684279.659999996</v>
      </c>
    </row>
    <row r="705" spans="2:10" x14ac:dyDescent="0.25">
      <c r="B705" s="29" t="s">
        <v>1184</v>
      </c>
      <c r="C705" s="524">
        <v>0</v>
      </c>
      <c r="D705" s="524"/>
      <c r="E705" s="524"/>
      <c r="F705" s="524"/>
      <c r="G705" s="524"/>
      <c r="H705" s="524"/>
      <c r="I705" s="524"/>
      <c r="J705" s="525">
        <v>0</v>
      </c>
    </row>
    <row r="706" spans="2:10" x14ac:dyDescent="0.25">
      <c r="B706" s="29" t="s">
        <v>1185</v>
      </c>
      <c r="C706" s="524">
        <v>99595475.689999998</v>
      </c>
      <c r="D706" s="524"/>
      <c r="E706" s="524"/>
      <c r="F706" s="524"/>
      <c r="G706" s="524"/>
      <c r="H706" s="524"/>
      <c r="I706" s="524"/>
      <c r="J706" s="525">
        <v>99595475.689999998</v>
      </c>
    </row>
    <row r="707" spans="2:10" x14ac:dyDescent="0.25">
      <c r="B707" s="29" t="s">
        <v>1186</v>
      </c>
      <c r="C707" s="524">
        <v>19999999.59</v>
      </c>
      <c r="D707" s="524"/>
      <c r="E707" s="524"/>
      <c r="F707" s="524"/>
      <c r="G707" s="524"/>
      <c r="H707" s="524"/>
      <c r="I707" s="524"/>
      <c r="J707" s="525">
        <v>19999999.59</v>
      </c>
    </row>
    <row r="708" spans="2:10" x14ac:dyDescent="0.25">
      <c r="B708" s="29" t="s">
        <v>1187</v>
      </c>
      <c r="C708" s="524"/>
      <c r="D708" s="524">
        <v>4071800.8199999994</v>
      </c>
      <c r="E708" s="524"/>
      <c r="F708" s="524"/>
      <c r="G708" s="524"/>
      <c r="H708" s="524"/>
      <c r="I708" s="524"/>
      <c r="J708" s="525">
        <v>4071800.8199999994</v>
      </c>
    </row>
    <row r="709" spans="2:10" x14ac:dyDescent="0.25">
      <c r="B709" s="29" t="s">
        <v>1188</v>
      </c>
      <c r="C709" s="524">
        <v>6276456.1799999997</v>
      </c>
      <c r="D709" s="524"/>
      <c r="E709" s="524"/>
      <c r="F709" s="524"/>
      <c r="G709" s="524"/>
      <c r="H709" s="524"/>
      <c r="I709" s="524"/>
      <c r="J709" s="525">
        <v>6276456.1799999997</v>
      </c>
    </row>
    <row r="710" spans="2:10" x14ac:dyDescent="0.25">
      <c r="B710" s="29" t="s">
        <v>1189</v>
      </c>
      <c r="C710" s="524">
        <v>3561631.07</v>
      </c>
      <c r="D710" s="524">
        <v>28837273.150000002</v>
      </c>
      <c r="E710" s="524">
        <v>6201790.3200000012</v>
      </c>
      <c r="F710" s="524"/>
      <c r="G710" s="524">
        <v>0</v>
      </c>
      <c r="H710" s="524"/>
      <c r="I710" s="524"/>
      <c r="J710" s="525">
        <v>38600694.540000007</v>
      </c>
    </row>
    <row r="711" spans="2:10" x14ac:dyDescent="0.25">
      <c r="B711" s="29" t="s">
        <v>1190</v>
      </c>
      <c r="C711" s="524"/>
      <c r="D711" s="524"/>
      <c r="E711" s="524"/>
      <c r="F711" s="524"/>
      <c r="G711" s="524"/>
      <c r="H711" s="524">
        <v>16442762.17</v>
      </c>
      <c r="I711" s="524"/>
      <c r="J711" s="525">
        <v>16442762.17</v>
      </c>
    </row>
    <row r="712" spans="2:10" x14ac:dyDescent="0.25">
      <c r="B712" s="29" t="s">
        <v>1191</v>
      </c>
      <c r="C712" s="524">
        <v>3673426.52</v>
      </c>
      <c r="D712" s="524"/>
      <c r="E712" s="524"/>
      <c r="F712" s="524"/>
      <c r="G712" s="524"/>
      <c r="H712" s="524"/>
      <c r="I712" s="524"/>
      <c r="J712" s="525">
        <v>3673426.52</v>
      </c>
    </row>
    <row r="713" spans="2:10" x14ac:dyDescent="0.25">
      <c r="B713" s="29" t="s">
        <v>1192</v>
      </c>
      <c r="C713" s="524">
        <v>2501361.04</v>
      </c>
      <c r="D713" s="524"/>
      <c r="E713" s="524"/>
      <c r="F713" s="524"/>
      <c r="G713" s="524"/>
      <c r="H713" s="524"/>
      <c r="I713" s="524"/>
      <c r="J713" s="525">
        <v>2501361.04</v>
      </c>
    </row>
    <row r="714" spans="2:10" x14ac:dyDescent="0.25">
      <c r="B714" s="29" t="s">
        <v>1193</v>
      </c>
      <c r="C714" s="524">
        <v>1492971.99</v>
      </c>
      <c r="D714" s="524"/>
      <c r="E714" s="524"/>
      <c r="F714" s="524"/>
      <c r="G714" s="524"/>
      <c r="H714" s="524"/>
      <c r="I714" s="524"/>
      <c r="J714" s="525">
        <v>1492971.99</v>
      </c>
    </row>
    <row r="715" spans="2:10" x14ac:dyDescent="0.25">
      <c r="B715" s="29" t="s">
        <v>1194</v>
      </c>
      <c r="C715" s="524">
        <v>1645541.37</v>
      </c>
      <c r="D715" s="524"/>
      <c r="E715" s="524"/>
      <c r="F715" s="524"/>
      <c r="G715" s="524"/>
      <c r="H715" s="524"/>
      <c r="I715" s="524"/>
      <c r="J715" s="525">
        <v>1645541.37</v>
      </c>
    </row>
    <row r="716" spans="2:10" x14ac:dyDescent="0.25">
      <c r="B716" s="29" t="s">
        <v>1195</v>
      </c>
      <c r="C716" s="524">
        <v>0</v>
      </c>
      <c r="D716" s="524"/>
      <c r="E716" s="524"/>
      <c r="F716" s="524"/>
      <c r="G716" s="524"/>
      <c r="H716" s="524"/>
      <c r="I716" s="524"/>
      <c r="J716" s="525">
        <v>0</v>
      </c>
    </row>
    <row r="717" spans="2:10" x14ac:dyDescent="0.25">
      <c r="B717" s="29" t="s">
        <v>1196</v>
      </c>
      <c r="C717" s="524">
        <v>1104863.6299999999</v>
      </c>
      <c r="D717" s="524"/>
      <c r="E717" s="524"/>
      <c r="F717" s="524"/>
      <c r="G717" s="524"/>
      <c r="H717" s="524"/>
      <c r="I717" s="524"/>
      <c r="J717" s="525">
        <v>1104863.6299999999</v>
      </c>
    </row>
    <row r="718" spans="2:10" x14ac:dyDescent="0.25">
      <c r="B718" s="29" t="s">
        <v>1197</v>
      </c>
      <c r="C718" s="524">
        <v>0</v>
      </c>
      <c r="D718" s="524"/>
      <c r="E718" s="524"/>
      <c r="F718" s="524"/>
      <c r="G718" s="524"/>
      <c r="H718" s="524"/>
      <c r="I718" s="524"/>
      <c r="J718" s="525">
        <v>0</v>
      </c>
    </row>
    <row r="719" spans="2:10" x14ac:dyDescent="0.25">
      <c r="B719" s="29" t="s">
        <v>1198</v>
      </c>
      <c r="C719" s="524">
        <v>1103828.75</v>
      </c>
      <c r="D719" s="524"/>
      <c r="E719" s="524"/>
      <c r="F719" s="524"/>
      <c r="G719" s="524"/>
      <c r="H719" s="524"/>
      <c r="I719" s="524"/>
      <c r="J719" s="525">
        <v>1103828.75</v>
      </c>
    </row>
    <row r="720" spans="2:10" x14ac:dyDescent="0.25">
      <c r="B720" s="29" t="s">
        <v>1199</v>
      </c>
      <c r="C720" s="524">
        <v>4765289.8499999996</v>
      </c>
      <c r="D720" s="524"/>
      <c r="E720" s="524"/>
      <c r="F720" s="524"/>
      <c r="G720" s="524"/>
      <c r="H720" s="524"/>
      <c r="I720" s="524"/>
      <c r="J720" s="525">
        <v>4765289.8499999996</v>
      </c>
    </row>
    <row r="721" spans="2:10" x14ac:dyDescent="0.25">
      <c r="B721" s="29" t="s">
        <v>1200</v>
      </c>
      <c r="C721" s="524">
        <v>0</v>
      </c>
      <c r="D721" s="524"/>
      <c r="E721" s="524"/>
      <c r="F721" s="524"/>
      <c r="G721" s="524"/>
      <c r="H721" s="524"/>
      <c r="I721" s="524"/>
      <c r="J721" s="525">
        <v>0</v>
      </c>
    </row>
    <row r="722" spans="2:10" x14ac:dyDescent="0.25">
      <c r="B722" s="29" t="s">
        <v>1201</v>
      </c>
      <c r="C722" s="524">
        <v>1592757.59</v>
      </c>
      <c r="D722" s="524"/>
      <c r="E722" s="524"/>
      <c r="F722" s="524"/>
      <c r="G722" s="524"/>
      <c r="H722" s="524"/>
      <c r="I722" s="524"/>
      <c r="J722" s="525">
        <v>1592757.59</v>
      </c>
    </row>
    <row r="723" spans="2:10" x14ac:dyDescent="0.25">
      <c r="B723" s="29" t="s">
        <v>1202</v>
      </c>
      <c r="C723" s="524">
        <v>0</v>
      </c>
      <c r="D723" s="524"/>
      <c r="E723" s="524"/>
      <c r="F723" s="524"/>
      <c r="G723" s="524"/>
      <c r="H723" s="524"/>
      <c r="I723" s="524"/>
      <c r="J723" s="525">
        <v>0</v>
      </c>
    </row>
    <row r="724" spans="2:10" x14ac:dyDescent="0.25">
      <c r="B724" s="29" t="s">
        <v>1203</v>
      </c>
      <c r="C724" s="524">
        <v>222331562</v>
      </c>
      <c r="D724" s="524"/>
      <c r="E724" s="524"/>
      <c r="F724" s="524"/>
      <c r="G724" s="524"/>
      <c r="H724" s="524"/>
      <c r="I724" s="524"/>
      <c r="J724" s="525">
        <v>222331562</v>
      </c>
    </row>
    <row r="725" spans="2:10" x14ac:dyDescent="0.25">
      <c r="B725" s="29" t="s">
        <v>1204</v>
      </c>
      <c r="C725" s="524">
        <v>0</v>
      </c>
      <c r="D725" s="524"/>
      <c r="E725" s="524"/>
      <c r="F725" s="524"/>
      <c r="G725" s="524"/>
      <c r="H725" s="524"/>
      <c r="I725" s="524"/>
      <c r="J725" s="525">
        <v>0</v>
      </c>
    </row>
    <row r="726" spans="2:10" x14ac:dyDescent="0.25">
      <c r="B726" s="29" t="s">
        <v>1205</v>
      </c>
      <c r="C726" s="524">
        <v>452759470</v>
      </c>
      <c r="D726" s="524"/>
      <c r="E726" s="524"/>
      <c r="F726" s="524"/>
      <c r="G726" s="524"/>
      <c r="H726" s="524"/>
      <c r="I726" s="524"/>
      <c r="J726" s="525">
        <v>452759470</v>
      </c>
    </row>
    <row r="727" spans="2:10" x14ac:dyDescent="0.25">
      <c r="B727" s="29" t="s">
        <v>1206</v>
      </c>
      <c r="C727" s="524">
        <v>29826423.439999998</v>
      </c>
      <c r="D727" s="524"/>
      <c r="E727" s="524"/>
      <c r="F727" s="524"/>
      <c r="G727" s="524"/>
      <c r="H727" s="524"/>
      <c r="I727" s="524"/>
      <c r="J727" s="525">
        <v>29826423.439999998</v>
      </c>
    </row>
    <row r="728" spans="2:10" x14ac:dyDescent="0.25">
      <c r="B728" s="29" t="s">
        <v>1207</v>
      </c>
      <c r="C728" s="524">
        <v>0</v>
      </c>
      <c r="D728" s="524"/>
      <c r="E728" s="524"/>
      <c r="F728" s="524"/>
      <c r="G728" s="524"/>
      <c r="H728" s="524"/>
      <c r="I728" s="524"/>
      <c r="J728" s="525">
        <v>0</v>
      </c>
    </row>
    <row r="729" spans="2:10" x14ac:dyDescent="0.25">
      <c r="B729" s="29" t="s">
        <v>1208</v>
      </c>
      <c r="C729" s="524">
        <v>247807863.94</v>
      </c>
      <c r="D729" s="524"/>
      <c r="E729" s="524"/>
      <c r="F729" s="524"/>
      <c r="G729" s="524"/>
      <c r="H729" s="524"/>
      <c r="I729" s="524"/>
      <c r="J729" s="525">
        <v>247807863.94</v>
      </c>
    </row>
    <row r="730" spans="2:10" x14ac:dyDescent="0.25">
      <c r="B730" s="29" t="s">
        <v>1209</v>
      </c>
      <c r="C730" s="524">
        <v>52156429.990000002</v>
      </c>
      <c r="D730" s="524"/>
      <c r="E730" s="524"/>
      <c r="F730" s="524"/>
      <c r="G730" s="524"/>
      <c r="H730" s="524"/>
      <c r="I730" s="524"/>
      <c r="J730" s="525">
        <v>52156429.990000002</v>
      </c>
    </row>
    <row r="731" spans="2:10" x14ac:dyDescent="0.25">
      <c r="B731" s="29" t="s">
        <v>1210</v>
      </c>
      <c r="C731" s="524"/>
      <c r="D731" s="524">
        <v>27993346.039999999</v>
      </c>
      <c r="E731" s="524"/>
      <c r="F731" s="524"/>
      <c r="G731" s="524"/>
      <c r="H731" s="524"/>
      <c r="I731" s="524"/>
      <c r="J731" s="525">
        <v>27993346.039999999</v>
      </c>
    </row>
    <row r="732" spans="2:10" x14ac:dyDescent="0.25">
      <c r="B732" s="29" t="s">
        <v>1211</v>
      </c>
      <c r="C732" s="524">
        <v>2109907.63</v>
      </c>
      <c r="D732" s="524">
        <v>61861148.380000062</v>
      </c>
      <c r="E732" s="524">
        <v>8974406.2200000007</v>
      </c>
      <c r="F732" s="524">
        <v>1213019.8999999999</v>
      </c>
      <c r="G732" s="524">
        <v>254893</v>
      </c>
      <c r="H732" s="524"/>
      <c r="I732" s="524"/>
      <c r="J732" s="525">
        <v>74413375.13000007</v>
      </c>
    </row>
    <row r="733" spans="2:10" x14ac:dyDescent="0.25">
      <c r="B733" s="29" t="s">
        <v>1212</v>
      </c>
      <c r="C733" s="524">
        <v>0</v>
      </c>
      <c r="D733" s="524"/>
      <c r="E733" s="524"/>
      <c r="F733" s="524"/>
      <c r="G733" s="524"/>
      <c r="H733" s="524"/>
      <c r="I733" s="524"/>
      <c r="J733" s="525">
        <v>0</v>
      </c>
    </row>
    <row r="734" spans="2:10" x14ac:dyDescent="0.25">
      <c r="B734" s="29" t="s">
        <v>1213</v>
      </c>
      <c r="C734" s="524">
        <v>53199682.109999999</v>
      </c>
      <c r="D734" s="524"/>
      <c r="E734" s="524"/>
      <c r="F734" s="524"/>
      <c r="G734" s="524"/>
      <c r="H734" s="524"/>
      <c r="I734" s="524"/>
      <c r="J734" s="525">
        <v>53199682.109999999</v>
      </c>
    </row>
    <row r="735" spans="2:10" x14ac:dyDescent="0.25">
      <c r="B735" s="29" t="s">
        <v>1214</v>
      </c>
      <c r="C735" s="524">
        <v>204587702.65000001</v>
      </c>
      <c r="D735" s="524"/>
      <c r="E735" s="524"/>
      <c r="F735" s="524"/>
      <c r="G735" s="524"/>
      <c r="H735" s="524"/>
      <c r="I735" s="524"/>
      <c r="J735" s="525">
        <v>204587702.65000001</v>
      </c>
    </row>
    <row r="736" spans="2:10" x14ac:dyDescent="0.25">
      <c r="B736" s="29" t="s">
        <v>1215</v>
      </c>
      <c r="C736" s="524"/>
      <c r="D736" s="524"/>
      <c r="E736" s="524"/>
      <c r="F736" s="524"/>
      <c r="G736" s="524">
        <v>0</v>
      </c>
      <c r="H736" s="524"/>
      <c r="I736" s="524"/>
      <c r="J736" s="525">
        <v>0</v>
      </c>
    </row>
    <row r="737" spans="2:10" x14ac:dyDescent="0.25">
      <c r="B737" s="29" t="s">
        <v>1216</v>
      </c>
      <c r="C737" s="524"/>
      <c r="D737" s="524"/>
      <c r="E737" s="524"/>
      <c r="F737" s="524"/>
      <c r="G737" s="524"/>
      <c r="H737" s="524">
        <v>15932393.460000001</v>
      </c>
      <c r="I737" s="524"/>
      <c r="J737" s="525">
        <v>15932393.460000001</v>
      </c>
    </row>
    <row r="738" spans="2:10" x14ac:dyDescent="0.25">
      <c r="B738" s="29" t="s">
        <v>1217</v>
      </c>
      <c r="C738" s="524">
        <v>220896090.23000002</v>
      </c>
      <c r="D738" s="524"/>
      <c r="E738" s="524"/>
      <c r="F738" s="524"/>
      <c r="G738" s="524"/>
      <c r="H738" s="524"/>
      <c r="I738" s="524"/>
      <c r="J738" s="525">
        <v>220896090.23000002</v>
      </c>
    </row>
    <row r="739" spans="2:10" x14ac:dyDescent="0.25">
      <c r="B739" s="29" t="s">
        <v>1218</v>
      </c>
      <c r="C739" s="524">
        <v>1492971.99</v>
      </c>
      <c r="D739" s="524"/>
      <c r="E739" s="524"/>
      <c r="F739" s="524"/>
      <c r="G739" s="524"/>
      <c r="H739" s="524"/>
      <c r="I739" s="524"/>
      <c r="J739" s="525">
        <v>1492971.99</v>
      </c>
    </row>
    <row r="740" spans="2:10" x14ac:dyDescent="0.25">
      <c r="B740" s="29" t="s">
        <v>1219</v>
      </c>
      <c r="C740" s="524">
        <v>2504850.08</v>
      </c>
      <c r="D740" s="524"/>
      <c r="E740" s="524"/>
      <c r="F740" s="524"/>
      <c r="G740" s="524"/>
      <c r="H740" s="524"/>
      <c r="I740" s="524"/>
      <c r="J740" s="525">
        <v>2504850.08</v>
      </c>
    </row>
    <row r="741" spans="2:10" x14ac:dyDescent="0.25">
      <c r="B741" s="29" t="s">
        <v>1220</v>
      </c>
      <c r="C741" s="524">
        <v>0</v>
      </c>
      <c r="D741" s="524"/>
      <c r="E741" s="524"/>
      <c r="F741" s="524"/>
      <c r="G741" s="524"/>
      <c r="H741" s="524"/>
      <c r="I741" s="524"/>
      <c r="J741" s="525">
        <v>0</v>
      </c>
    </row>
    <row r="742" spans="2:10" x14ac:dyDescent="0.25">
      <c r="B742" s="29" t="s">
        <v>1221</v>
      </c>
      <c r="C742" s="524">
        <v>1645541.37</v>
      </c>
      <c r="D742" s="524"/>
      <c r="E742" s="524"/>
      <c r="F742" s="524"/>
      <c r="G742" s="524"/>
      <c r="H742" s="524"/>
      <c r="I742" s="524"/>
      <c r="J742" s="525">
        <v>1645541.37</v>
      </c>
    </row>
    <row r="743" spans="2:10" x14ac:dyDescent="0.25">
      <c r="B743" s="29" t="s">
        <v>1222</v>
      </c>
      <c r="C743" s="524">
        <v>0</v>
      </c>
      <c r="D743" s="524"/>
      <c r="E743" s="524"/>
      <c r="F743" s="524"/>
      <c r="G743" s="524"/>
      <c r="H743" s="524"/>
      <c r="I743" s="524"/>
      <c r="J743" s="525">
        <v>0</v>
      </c>
    </row>
    <row r="744" spans="2:10" x14ac:dyDescent="0.25">
      <c r="B744" s="29" t="s">
        <v>1223</v>
      </c>
      <c r="C744" s="524">
        <v>0</v>
      </c>
      <c r="D744" s="524"/>
      <c r="E744" s="524"/>
      <c r="F744" s="524"/>
      <c r="G744" s="524"/>
      <c r="H744" s="524"/>
      <c r="I744" s="524"/>
      <c r="J744" s="525">
        <v>0</v>
      </c>
    </row>
    <row r="745" spans="2:10" x14ac:dyDescent="0.25">
      <c r="B745" s="29" t="s">
        <v>1224</v>
      </c>
      <c r="C745" s="524">
        <v>1104863.6299999999</v>
      </c>
      <c r="D745" s="524"/>
      <c r="E745" s="524"/>
      <c r="F745" s="524"/>
      <c r="G745" s="524"/>
      <c r="H745" s="524"/>
      <c r="I745" s="524"/>
      <c r="J745" s="525">
        <v>1104863.6299999999</v>
      </c>
    </row>
    <row r="746" spans="2:10" x14ac:dyDescent="0.25">
      <c r="B746" s="29" t="s">
        <v>1225</v>
      </c>
      <c r="C746" s="524">
        <v>0</v>
      </c>
      <c r="D746" s="524"/>
      <c r="E746" s="524"/>
      <c r="F746" s="524"/>
      <c r="G746" s="524"/>
      <c r="H746" s="524"/>
      <c r="I746" s="524"/>
      <c r="J746" s="525">
        <v>0</v>
      </c>
    </row>
    <row r="747" spans="2:10" x14ac:dyDescent="0.25">
      <c r="B747" s="29" t="s">
        <v>1226</v>
      </c>
      <c r="C747" s="524">
        <v>1510896.61</v>
      </c>
      <c r="D747" s="524"/>
      <c r="E747" s="524"/>
      <c r="F747" s="524"/>
      <c r="G747" s="524"/>
      <c r="H747" s="524"/>
      <c r="I747" s="524"/>
      <c r="J747" s="525">
        <v>1510896.61</v>
      </c>
    </row>
    <row r="748" spans="2:10" x14ac:dyDescent="0.25">
      <c r="B748" s="29" t="s">
        <v>1227</v>
      </c>
      <c r="C748" s="524">
        <v>2495904.84</v>
      </c>
      <c r="D748" s="524"/>
      <c r="E748" s="524"/>
      <c r="F748" s="524"/>
      <c r="G748" s="524"/>
      <c r="H748" s="524"/>
      <c r="I748" s="524"/>
      <c r="J748" s="525">
        <v>2495904.84</v>
      </c>
    </row>
    <row r="749" spans="2:10" x14ac:dyDescent="0.25">
      <c r="B749" s="29" t="s">
        <v>1228</v>
      </c>
      <c r="C749" s="524">
        <v>2938093.15</v>
      </c>
      <c r="D749" s="524"/>
      <c r="E749" s="524"/>
      <c r="F749" s="524"/>
      <c r="G749" s="524"/>
      <c r="H749" s="524"/>
      <c r="I749" s="524"/>
      <c r="J749" s="525">
        <v>2938093.15</v>
      </c>
    </row>
    <row r="750" spans="2:10" x14ac:dyDescent="0.25">
      <c r="B750" s="29" t="s">
        <v>1229</v>
      </c>
      <c r="C750" s="524">
        <v>5531186.1600000001</v>
      </c>
      <c r="D750" s="524"/>
      <c r="E750" s="524"/>
      <c r="F750" s="524"/>
      <c r="G750" s="524"/>
      <c r="H750" s="524"/>
      <c r="I750" s="524"/>
      <c r="J750" s="525">
        <v>5531186.1600000001</v>
      </c>
    </row>
    <row r="751" spans="2:10" x14ac:dyDescent="0.25">
      <c r="B751" s="29" t="s">
        <v>1230</v>
      </c>
      <c r="C751" s="524">
        <v>9653558.9600000009</v>
      </c>
      <c r="D751" s="524"/>
      <c r="E751" s="524"/>
      <c r="F751" s="524"/>
      <c r="G751" s="524"/>
      <c r="H751" s="524"/>
      <c r="I751" s="524"/>
      <c r="J751" s="525">
        <v>9653558.9600000009</v>
      </c>
    </row>
    <row r="752" spans="2:10" x14ac:dyDescent="0.25">
      <c r="B752" s="29" t="s">
        <v>1231</v>
      </c>
      <c r="C752" s="524">
        <v>7369067.5599999987</v>
      </c>
      <c r="D752" s="524">
        <v>54218323.050000004</v>
      </c>
      <c r="E752" s="524">
        <v>19458360.820000004</v>
      </c>
      <c r="F752" s="524">
        <v>1340900.79</v>
      </c>
      <c r="G752" s="524">
        <v>0</v>
      </c>
      <c r="H752" s="524"/>
      <c r="I752" s="524">
        <v>0</v>
      </c>
      <c r="J752" s="525">
        <v>82386652.220000014</v>
      </c>
    </row>
    <row r="753" spans="2:10" x14ac:dyDescent="0.25">
      <c r="B753" s="29" t="s">
        <v>1232</v>
      </c>
      <c r="C753" s="524">
        <v>55077354.600000001</v>
      </c>
      <c r="D753" s="524"/>
      <c r="E753" s="524"/>
      <c r="F753" s="524"/>
      <c r="G753" s="524"/>
      <c r="H753" s="524"/>
      <c r="I753" s="524"/>
      <c r="J753" s="525">
        <v>55077354.600000001</v>
      </c>
    </row>
    <row r="754" spans="2:10" x14ac:dyDescent="0.25">
      <c r="B754" s="29" t="s">
        <v>1233</v>
      </c>
      <c r="C754" s="524">
        <v>3602749.39</v>
      </c>
      <c r="D754" s="524"/>
      <c r="E754" s="524"/>
      <c r="F754" s="524"/>
      <c r="G754" s="524"/>
      <c r="H754" s="524"/>
      <c r="I754" s="524"/>
      <c r="J754" s="525">
        <v>3602749.39</v>
      </c>
    </row>
    <row r="755" spans="2:10" x14ac:dyDescent="0.25">
      <c r="B755" s="29" t="s">
        <v>1234</v>
      </c>
      <c r="C755" s="524"/>
      <c r="D755" s="524"/>
      <c r="E755" s="524"/>
      <c r="F755" s="524"/>
      <c r="G755" s="524"/>
      <c r="H755" s="524">
        <v>0</v>
      </c>
      <c r="I755" s="524"/>
      <c r="J755" s="525">
        <v>0</v>
      </c>
    </row>
    <row r="756" spans="2:10" x14ac:dyDescent="0.25">
      <c r="B756" s="29" t="s">
        <v>1235</v>
      </c>
      <c r="C756" s="524">
        <v>39874931.740000002</v>
      </c>
      <c r="D756" s="524"/>
      <c r="E756" s="524"/>
      <c r="F756" s="524"/>
      <c r="G756" s="524"/>
      <c r="H756" s="524"/>
      <c r="I756" s="524"/>
      <c r="J756" s="525">
        <v>39874931.740000002</v>
      </c>
    </row>
    <row r="757" spans="2:10" x14ac:dyDescent="0.25">
      <c r="B757" s="29" t="s">
        <v>1236</v>
      </c>
      <c r="C757" s="524"/>
      <c r="D757" s="524">
        <v>16610745.399999999</v>
      </c>
      <c r="E757" s="524"/>
      <c r="F757" s="524"/>
      <c r="G757" s="524"/>
      <c r="H757" s="524"/>
      <c r="I757" s="524"/>
      <c r="J757" s="525">
        <v>16610745.399999999</v>
      </c>
    </row>
    <row r="758" spans="2:10" x14ac:dyDescent="0.25">
      <c r="B758" s="29" t="s">
        <v>1237</v>
      </c>
      <c r="C758" s="524">
        <v>0</v>
      </c>
      <c r="D758" s="524"/>
      <c r="E758" s="524"/>
      <c r="F758" s="524"/>
      <c r="G758" s="524"/>
      <c r="H758" s="524"/>
      <c r="I758" s="524"/>
      <c r="J758" s="525">
        <v>0</v>
      </c>
    </row>
    <row r="759" spans="2:10" x14ac:dyDescent="0.25">
      <c r="B759" s="29" t="s">
        <v>1238</v>
      </c>
      <c r="C759" s="524">
        <v>20022994.940000001</v>
      </c>
      <c r="D759" s="524"/>
      <c r="E759" s="524"/>
      <c r="F759" s="524"/>
      <c r="G759" s="524"/>
      <c r="H759" s="524"/>
      <c r="I759" s="524"/>
      <c r="J759" s="525">
        <v>20022994.940000001</v>
      </c>
    </row>
    <row r="760" spans="2:10" x14ac:dyDescent="0.25">
      <c r="B760" s="29" t="s">
        <v>1239</v>
      </c>
      <c r="C760" s="524">
        <v>101897775.59</v>
      </c>
      <c r="D760" s="524"/>
      <c r="E760" s="524"/>
      <c r="F760" s="524"/>
      <c r="G760" s="524"/>
      <c r="H760" s="524"/>
      <c r="I760" s="524"/>
      <c r="J760" s="525">
        <v>101897775.59</v>
      </c>
    </row>
    <row r="761" spans="2:10" x14ac:dyDescent="0.25">
      <c r="B761" s="29" t="s">
        <v>1240</v>
      </c>
      <c r="C761" s="524">
        <v>1380923.71</v>
      </c>
      <c r="D761" s="524"/>
      <c r="E761" s="524"/>
      <c r="F761" s="524"/>
      <c r="G761" s="524"/>
      <c r="H761" s="524"/>
      <c r="I761" s="524"/>
      <c r="J761" s="525">
        <v>1380923.71</v>
      </c>
    </row>
    <row r="762" spans="2:10" x14ac:dyDescent="0.25">
      <c r="B762" s="29" t="s">
        <v>1241</v>
      </c>
      <c r="C762" s="524">
        <v>0</v>
      </c>
      <c r="D762" s="524"/>
      <c r="E762" s="524"/>
      <c r="F762" s="524"/>
      <c r="G762" s="524"/>
      <c r="H762" s="524">
        <v>10206180.630000001</v>
      </c>
      <c r="I762" s="524"/>
      <c r="J762" s="525">
        <v>10206180.630000001</v>
      </c>
    </row>
    <row r="763" spans="2:10" x14ac:dyDescent="0.25">
      <c r="B763" s="29" t="s">
        <v>1242</v>
      </c>
      <c r="C763" s="524">
        <v>0</v>
      </c>
      <c r="D763" s="524"/>
      <c r="E763" s="524"/>
      <c r="F763" s="524"/>
      <c r="G763" s="524"/>
      <c r="H763" s="524"/>
      <c r="I763" s="524"/>
      <c r="J763" s="525">
        <v>0</v>
      </c>
    </row>
    <row r="764" spans="2:10" x14ac:dyDescent="0.25">
      <c r="B764" s="29" t="s">
        <v>1243</v>
      </c>
      <c r="C764" s="524">
        <v>1487534.73</v>
      </c>
      <c r="D764" s="524"/>
      <c r="E764" s="524"/>
      <c r="F764" s="524"/>
      <c r="G764" s="524"/>
      <c r="H764" s="524"/>
      <c r="I764" s="524"/>
      <c r="J764" s="525">
        <v>1487534.73</v>
      </c>
    </row>
    <row r="765" spans="2:10" x14ac:dyDescent="0.25">
      <c r="B765" s="29" t="s">
        <v>1244</v>
      </c>
      <c r="C765" s="524">
        <v>1513230.52</v>
      </c>
      <c r="D765" s="524"/>
      <c r="E765" s="524"/>
      <c r="F765" s="524"/>
      <c r="G765" s="524"/>
      <c r="H765" s="524"/>
      <c r="I765" s="524"/>
      <c r="J765" s="525">
        <v>1513230.52</v>
      </c>
    </row>
    <row r="766" spans="2:10" x14ac:dyDescent="0.25">
      <c r="B766" s="29" t="s">
        <v>1245</v>
      </c>
      <c r="C766" s="524">
        <v>0</v>
      </c>
      <c r="D766" s="524"/>
      <c r="E766" s="524"/>
      <c r="F766" s="524"/>
      <c r="G766" s="524"/>
      <c r="H766" s="524"/>
      <c r="I766" s="524"/>
      <c r="J766" s="525">
        <v>0</v>
      </c>
    </row>
    <row r="767" spans="2:10" x14ac:dyDescent="0.25">
      <c r="B767" s="29" t="s">
        <v>1246</v>
      </c>
      <c r="C767" s="524">
        <v>0</v>
      </c>
      <c r="D767" s="524"/>
      <c r="E767" s="524"/>
      <c r="F767" s="524"/>
      <c r="G767" s="524"/>
      <c r="H767" s="524"/>
      <c r="I767" s="524"/>
      <c r="J767" s="525">
        <v>0</v>
      </c>
    </row>
    <row r="768" spans="2:10" x14ac:dyDescent="0.25">
      <c r="B768" s="29" t="s">
        <v>1247</v>
      </c>
      <c r="C768" s="524">
        <v>2504850.08</v>
      </c>
      <c r="D768" s="524"/>
      <c r="E768" s="524"/>
      <c r="F768" s="524"/>
      <c r="G768" s="524"/>
      <c r="H768" s="524"/>
      <c r="I768" s="524"/>
      <c r="J768" s="525">
        <v>2504850.08</v>
      </c>
    </row>
    <row r="769" spans="2:10" x14ac:dyDescent="0.25">
      <c r="B769" s="29" t="s">
        <v>1248</v>
      </c>
      <c r="C769" s="524">
        <v>2495904.84</v>
      </c>
      <c r="D769" s="524"/>
      <c r="E769" s="524"/>
      <c r="F769" s="524"/>
      <c r="G769" s="524"/>
      <c r="H769" s="524"/>
      <c r="I769" s="524"/>
      <c r="J769" s="525">
        <v>2495904.84</v>
      </c>
    </row>
    <row r="770" spans="2:10" x14ac:dyDescent="0.25">
      <c r="B770" s="29" t="s">
        <v>1249</v>
      </c>
      <c r="C770" s="524">
        <v>1090343.4099999999</v>
      </c>
      <c r="D770" s="524"/>
      <c r="E770" s="524"/>
      <c r="F770" s="524"/>
      <c r="G770" s="524"/>
      <c r="H770" s="524"/>
      <c r="I770" s="524"/>
      <c r="J770" s="525">
        <v>1090343.4099999999</v>
      </c>
    </row>
    <row r="771" spans="2:10" x14ac:dyDescent="0.25">
      <c r="B771" s="29" t="s">
        <v>1250</v>
      </c>
      <c r="C771" s="524">
        <v>0</v>
      </c>
      <c r="D771" s="524"/>
      <c r="E771" s="524"/>
      <c r="F771" s="524"/>
      <c r="G771" s="524"/>
      <c r="H771" s="524"/>
      <c r="I771" s="524"/>
      <c r="J771" s="525">
        <v>0</v>
      </c>
    </row>
    <row r="772" spans="2:10" x14ac:dyDescent="0.25">
      <c r="B772" s="29" t="s">
        <v>1251</v>
      </c>
      <c r="C772" s="524">
        <v>1153011.1299999999</v>
      </c>
      <c r="D772" s="524"/>
      <c r="E772" s="524"/>
      <c r="F772" s="524"/>
      <c r="G772" s="524"/>
      <c r="H772" s="524"/>
      <c r="I772" s="524"/>
      <c r="J772" s="525">
        <v>1153011.1299999999</v>
      </c>
    </row>
    <row r="773" spans="2:10" x14ac:dyDescent="0.25">
      <c r="B773" s="29" t="s">
        <v>1252</v>
      </c>
      <c r="C773" s="524">
        <v>0</v>
      </c>
      <c r="D773" s="524"/>
      <c r="E773" s="524"/>
      <c r="F773" s="524"/>
      <c r="G773" s="524"/>
      <c r="H773" s="524"/>
      <c r="I773" s="524"/>
      <c r="J773" s="525">
        <v>0</v>
      </c>
    </row>
    <row r="774" spans="2:10" x14ac:dyDescent="0.25">
      <c r="B774" s="29" t="s">
        <v>1253</v>
      </c>
      <c r="C774" s="524"/>
      <c r="D774" s="524"/>
      <c r="E774" s="524"/>
      <c r="F774" s="524"/>
      <c r="G774" s="524">
        <v>0</v>
      </c>
      <c r="H774" s="524"/>
      <c r="I774" s="524"/>
      <c r="J774" s="525">
        <v>0</v>
      </c>
    </row>
    <row r="775" spans="2:10" x14ac:dyDescent="0.25">
      <c r="B775" s="29" t="s">
        <v>1254</v>
      </c>
      <c r="C775" s="524">
        <v>750295.22</v>
      </c>
      <c r="D775" s="524"/>
      <c r="E775" s="524"/>
      <c r="F775" s="524"/>
      <c r="G775" s="524"/>
      <c r="H775" s="524"/>
      <c r="I775" s="524"/>
      <c r="J775" s="525">
        <v>750295.22</v>
      </c>
    </row>
    <row r="776" spans="2:10" x14ac:dyDescent="0.25">
      <c r="B776" s="29" t="s">
        <v>1255</v>
      </c>
      <c r="C776" s="524">
        <v>0</v>
      </c>
      <c r="D776" s="524"/>
      <c r="E776" s="524"/>
      <c r="F776" s="524"/>
      <c r="G776" s="524"/>
      <c r="H776" s="524"/>
      <c r="I776" s="524"/>
      <c r="J776" s="525">
        <v>0</v>
      </c>
    </row>
    <row r="777" spans="2:10" x14ac:dyDescent="0.25">
      <c r="B777" s="29" t="s">
        <v>1256</v>
      </c>
      <c r="C777" s="524"/>
      <c r="D777" s="524">
        <v>10494428.220000001</v>
      </c>
      <c r="E777" s="524"/>
      <c r="F777" s="524"/>
      <c r="G777" s="524"/>
      <c r="H777" s="524"/>
      <c r="I777" s="524"/>
      <c r="J777" s="525">
        <v>10494428.220000001</v>
      </c>
    </row>
    <row r="778" spans="2:10" x14ac:dyDescent="0.25">
      <c r="B778" s="29" t="s">
        <v>1257</v>
      </c>
      <c r="C778" s="524">
        <v>0</v>
      </c>
      <c r="D778" s="524"/>
      <c r="E778" s="524"/>
      <c r="F778" s="524"/>
      <c r="G778" s="524"/>
      <c r="H778" s="524"/>
      <c r="I778" s="524"/>
      <c r="J778" s="525">
        <v>0</v>
      </c>
    </row>
    <row r="779" spans="2:10" x14ac:dyDescent="0.25">
      <c r="B779" s="29" t="s">
        <v>1258</v>
      </c>
      <c r="C779" s="524">
        <v>0</v>
      </c>
      <c r="D779" s="524"/>
      <c r="E779" s="524"/>
      <c r="F779" s="524"/>
      <c r="G779" s="524"/>
      <c r="H779" s="524"/>
      <c r="I779" s="524"/>
      <c r="J779" s="525">
        <v>0</v>
      </c>
    </row>
    <row r="780" spans="2:10" x14ac:dyDescent="0.25">
      <c r="B780" s="29" t="s">
        <v>1259</v>
      </c>
      <c r="C780" s="524">
        <v>150546914.15000001</v>
      </c>
      <c r="D780" s="524"/>
      <c r="E780" s="524"/>
      <c r="F780" s="524"/>
      <c r="G780" s="524"/>
      <c r="H780" s="524"/>
      <c r="I780" s="524"/>
      <c r="J780" s="525">
        <v>150546914.15000001</v>
      </c>
    </row>
    <row r="781" spans="2:10" x14ac:dyDescent="0.25">
      <c r="B781" s="29" t="s">
        <v>1260</v>
      </c>
      <c r="C781" s="524">
        <v>94673141.150000006</v>
      </c>
      <c r="D781" s="524"/>
      <c r="E781" s="524"/>
      <c r="F781" s="524"/>
      <c r="G781" s="524"/>
      <c r="H781" s="524"/>
      <c r="I781" s="524"/>
      <c r="J781" s="525">
        <v>94673141.150000006</v>
      </c>
    </row>
    <row r="782" spans="2:10" x14ac:dyDescent="0.25">
      <c r="B782" s="29" t="s">
        <v>1261</v>
      </c>
      <c r="C782" s="524">
        <v>90596766</v>
      </c>
      <c r="D782" s="524"/>
      <c r="E782" s="524"/>
      <c r="F782" s="524"/>
      <c r="G782" s="524"/>
      <c r="H782" s="524"/>
      <c r="I782" s="524"/>
      <c r="J782" s="525">
        <v>90596766</v>
      </c>
    </row>
    <row r="783" spans="2:10" x14ac:dyDescent="0.25">
      <c r="B783" s="29" t="s">
        <v>1262</v>
      </c>
      <c r="C783" s="524">
        <v>28448139.390000001</v>
      </c>
      <c r="D783" s="524"/>
      <c r="E783" s="524"/>
      <c r="F783" s="524"/>
      <c r="G783" s="524"/>
      <c r="H783" s="524"/>
      <c r="I783" s="524"/>
      <c r="J783" s="525">
        <v>28448139.390000001</v>
      </c>
    </row>
    <row r="784" spans="2:10" x14ac:dyDescent="0.25">
      <c r="B784" s="29" t="s">
        <v>1263</v>
      </c>
      <c r="C784" s="524">
        <v>181410722.61000001</v>
      </c>
      <c r="D784" s="524"/>
      <c r="E784" s="524"/>
      <c r="F784" s="524"/>
      <c r="G784" s="524"/>
      <c r="H784" s="524"/>
      <c r="I784" s="524"/>
      <c r="J784" s="525">
        <v>181410722.61000001</v>
      </c>
    </row>
    <row r="785" spans="2:10" x14ac:dyDescent="0.25">
      <c r="B785" s="29" t="s">
        <v>1264</v>
      </c>
      <c r="C785" s="524">
        <v>46447427.359999999</v>
      </c>
      <c r="D785" s="524"/>
      <c r="E785" s="524"/>
      <c r="F785" s="524"/>
      <c r="G785" s="524"/>
      <c r="H785" s="524"/>
      <c r="I785" s="524"/>
      <c r="J785" s="525">
        <v>46447427.359999999</v>
      </c>
    </row>
    <row r="786" spans="2:10" x14ac:dyDescent="0.25">
      <c r="B786" s="29" t="s">
        <v>1265</v>
      </c>
      <c r="C786" s="524"/>
      <c r="D786" s="524">
        <v>23053303.610000003</v>
      </c>
      <c r="E786" s="524">
        <v>4346930.05</v>
      </c>
      <c r="F786" s="524">
        <v>1223989.47</v>
      </c>
      <c r="G786" s="524">
        <v>645145</v>
      </c>
      <c r="H786" s="524"/>
      <c r="I786" s="524"/>
      <c r="J786" s="525">
        <v>29269368.130000003</v>
      </c>
    </row>
    <row r="787" spans="2:10" x14ac:dyDescent="0.25">
      <c r="B787" s="29" t="s">
        <v>1266</v>
      </c>
      <c r="C787" s="524">
        <v>2714175.28</v>
      </c>
      <c r="D787" s="524"/>
      <c r="E787" s="524"/>
      <c r="F787" s="524"/>
      <c r="G787" s="524"/>
      <c r="H787" s="524"/>
      <c r="I787" s="524"/>
      <c r="J787" s="525">
        <v>2714175.28</v>
      </c>
    </row>
    <row r="788" spans="2:10" x14ac:dyDescent="0.25">
      <c r="B788" s="29" t="s">
        <v>1267</v>
      </c>
      <c r="C788" s="524">
        <v>1512391.87</v>
      </c>
      <c r="D788" s="524"/>
      <c r="E788" s="524"/>
      <c r="F788" s="524"/>
      <c r="G788" s="524"/>
      <c r="H788" s="524"/>
      <c r="I788" s="524"/>
      <c r="J788" s="525">
        <v>1512391.87</v>
      </c>
    </row>
    <row r="789" spans="2:10" x14ac:dyDescent="0.25">
      <c r="B789" s="29" t="s">
        <v>1268</v>
      </c>
      <c r="C789" s="524">
        <v>0</v>
      </c>
      <c r="D789" s="524"/>
      <c r="E789" s="524"/>
      <c r="F789" s="524"/>
      <c r="G789" s="524"/>
      <c r="H789" s="524"/>
      <c r="I789" s="524"/>
      <c r="J789" s="525">
        <v>0</v>
      </c>
    </row>
    <row r="790" spans="2:10" x14ac:dyDescent="0.25">
      <c r="B790" s="29" t="s">
        <v>1269</v>
      </c>
      <c r="C790" s="524">
        <v>2427557.7599999998</v>
      </c>
      <c r="D790" s="524"/>
      <c r="E790" s="524"/>
      <c r="F790" s="524"/>
      <c r="G790" s="524"/>
      <c r="H790" s="524"/>
      <c r="I790" s="524"/>
      <c r="J790" s="525">
        <v>2427557.7599999998</v>
      </c>
    </row>
    <row r="791" spans="2:10" x14ac:dyDescent="0.25">
      <c r="B791" s="29" t="s">
        <v>1270</v>
      </c>
      <c r="C791" s="524">
        <v>1598548.23</v>
      </c>
      <c r="D791" s="524"/>
      <c r="E791" s="524"/>
      <c r="F791" s="524"/>
      <c r="G791" s="524"/>
      <c r="H791" s="524"/>
      <c r="I791" s="524"/>
      <c r="J791" s="525">
        <v>1598548.23</v>
      </c>
    </row>
    <row r="792" spans="2:10" x14ac:dyDescent="0.25">
      <c r="B792" s="29" t="s">
        <v>1271</v>
      </c>
      <c r="C792" s="524">
        <v>0</v>
      </c>
      <c r="D792" s="524"/>
      <c r="E792" s="524"/>
      <c r="F792" s="524"/>
      <c r="G792" s="524"/>
      <c r="H792" s="524"/>
      <c r="I792" s="524"/>
      <c r="J792" s="525">
        <v>0</v>
      </c>
    </row>
    <row r="793" spans="2:10" x14ac:dyDescent="0.25">
      <c r="B793" s="29" t="s">
        <v>1272</v>
      </c>
      <c r="C793" s="524">
        <v>2768931.7</v>
      </c>
      <c r="D793" s="524"/>
      <c r="E793" s="524"/>
      <c r="F793" s="524"/>
      <c r="G793" s="524"/>
      <c r="H793" s="524"/>
      <c r="I793" s="524"/>
      <c r="J793" s="525">
        <v>2768931.7</v>
      </c>
    </row>
    <row r="794" spans="2:10" x14ac:dyDescent="0.25">
      <c r="B794" s="29" t="s">
        <v>1273</v>
      </c>
      <c r="C794" s="524">
        <v>0</v>
      </c>
      <c r="D794" s="524"/>
      <c r="E794" s="524"/>
      <c r="F794" s="524"/>
      <c r="G794" s="524"/>
      <c r="H794" s="524"/>
      <c r="I794" s="524"/>
      <c r="J794" s="525">
        <v>0</v>
      </c>
    </row>
    <row r="795" spans="2:10" x14ac:dyDescent="0.25">
      <c r="B795" s="29" t="s">
        <v>1274</v>
      </c>
      <c r="C795" s="524">
        <v>0</v>
      </c>
      <c r="D795" s="524"/>
      <c r="E795" s="524"/>
      <c r="F795" s="524"/>
      <c r="G795" s="524"/>
      <c r="H795" s="524"/>
      <c r="I795" s="524"/>
      <c r="J795" s="525">
        <v>0</v>
      </c>
    </row>
    <row r="796" spans="2:10" x14ac:dyDescent="0.25">
      <c r="B796" s="29" t="s">
        <v>1275</v>
      </c>
      <c r="C796" s="524">
        <v>1078229.1100000001</v>
      </c>
      <c r="D796" s="524"/>
      <c r="E796" s="524"/>
      <c r="F796" s="524"/>
      <c r="G796" s="524"/>
      <c r="H796" s="524"/>
      <c r="I796" s="524"/>
      <c r="J796" s="525">
        <v>1078229.1100000001</v>
      </c>
    </row>
    <row r="797" spans="2:10" x14ac:dyDescent="0.25">
      <c r="B797" s="29" t="s">
        <v>1276</v>
      </c>
      <c r="C797" s="524">
        <v>1510896.61</v>
      </c>
      <c r="D797" s="524"/>
      <c r="E797" s="524"/>
      <c r="F797" s="524"/>
      <c r="G797" s="524"/>
      <c r="H797" s="524"/>
      <c r="I797" s="524"/>
      <c r="J797" s="525">
        <v>1510896.61</v>
      </c>
    </row>
    <row r="798" spans="2:10" x14ac:dyDescent="0.25">
      <c r="B798" s="29" t="s">
        <v>1277</v>
      </c>
      <c r="C798" s="524">
        <v>2902983.6799999997</v>
      </c>
      <c r="D798" s="524"/>
      <c r="E798" s="524"/>
      <c r="F798" s="524"/>
      <c r="G798" s="524"/>
      <c r="H798" s="524"/>
      <c r="I798" s="524"/>
      <c r="J798" s="525">
        <v>2902983.6799999997</v>
      </c>
    </row>
    <row r="799" spans="2:10" x14ac:dyDescent="0.25">
      <c r="B799" s="29" t="s">
        <v>1278</v>
      </c>
      <c r="C799" s="524">
        <v>819294.4</v>
      </c>
      <c r="D799" s="524"/>
      <c r="E799" s="524"/>
      <c r="F799" s="524"/>
      <c r="G799" s="524"/>
      <c r="H799" s="524"/>
      <c r="I799" s="524"/>
      <c r="J799" s="525">
        <v>819294.4</v>
      </c>
    </row>
    <row r="800" spans="2:10" x14ac:dyDescent="0.25">
      <c r="B800" s="29" t="s">
        <v>1279</v>
      </c>
      <c r="C800" s="524">
        <v>0</v>
      </c>
      <c r="D800" s="524"/>
      <c r="E800" s="524"/>
      <c r="F800" s="524"/>
      <c r="G800" s="524"/>
      <c r="H800" s="524"/>
      <c r="I800" s="524"/>
      <c r="J800" s="525">
        <v>0</v>
      </c>
    </row>
    <row r="801" spans="2:10" x14ac:dyDescent="0.25">
      <c r="B801" s="29" t="s">
        <v>1280</v>
      </c>
      <c r="C801" s="524">
        <v>0</v>
      </c>
      <c r="D801" s="524"/>
      <c r="E801" s="524"/>
      <c r="F801" s="524"/>
      <c r="G801" s="524"/>
      <c r="H801" s="524"/>
      <c r="I801" s="524"/>
      <c r="J801" s="525">
        <v>0</v>
      </c>
    </row>
    <row r="802" spans="2:10" x14ac:dyDescent="0.25">
      <c r="B802" s="29" t="s">
        <v>1281</v>
      </c>
      <c r="C802" s="524">
        <v>55651307</v>
      </c>
      <c r="D802" s="524"/>
      <c r="E802" s="524"/>
      <c r="F802" s="524"/>
      <c r="G802" s="524"/>
      <c r="H802" s="524"/>
      <c r="I802" s="524"/>
      <c r="J802" s="525">
        <v>55651307</v>
      </c>
    </row>
    <row r="803" spans="2:10" x14ac:dyDescent="0.25">
      <c r="B803" s="29" t="s">
        <v>1282</v>
      </c>
      <c r="C803" s="524">
        <v>15911486.07</v>
      </c>
      <c r="D803" s="524"/>
      <c r="E803" s="524"/>
      <c r="F803" s="524"/>
      <c r="G803" s="524"/>
      <c r="H803" s="524"/>
      <c r="I803" s="524"/>
      <c r="J803" s="525">
        <v>15911486.07</v>
      </c>
    </row>
    <row r="804" spans="2:10" x14ac:dyDescent="0.25">
      <c r="B804" s="29" t="s">
        <v>1283</v>
      </c>
      <c r="C804" s="524"/>
      <c r="D804" s="524">
        <v>0</v>
      </c>
      <c r="E804" s="524"/>
      <c r="F804" s="524"/>
      <c r="G804" s="524"/>
      <c r="H804" s="524"/>
      <c r="I804" s="524"/>
      <c r="J804" s="525">
        <v>0</v>
      </c>
    </row>
    <row r="805" spans="2:10" x14ac:dyDescent="0.25">
      <c r="B805" s="29" t="s">
        <v>1284</v>
      </c>
      <c r="C805" s="524"/>
      <c r="D805" s="524"/>
      <c r="E805" s="524"/>
      <c r="F805" s="524"/>
      <c r="G805" s="524">
        <v>20209655.84</v>
      </c>
      <c r="H805" s="524"/>
      <c r="I805" s="524"/>
      <c r="J805" s="525">
        <v>20209655.84</v>
      </c>
    </row>
    <row r="806" spans="2:10" x14ac:dyDescent="0.25">
      <c r="B806" s="29" t="s">
        <v>1285</v>
      </c>
      <c r="C806" s="524">
        <v>0</v>
      </c>
      <c r="D806" s="524"/>
      <c r="E806" s="524"/>
      <c r="F806" s="524"/>
      <c r="G806" s="524"/>
      <c r="H806" s="524"/>
      <c r="I806" s="524"/>
      <c r="J806" s="525">
        <v>0</v>
      </c>
    </row>
    <row r="807" spans="2:10" x14ac:dyDescent="0.25">
      <c r="B807" s="29" t="s">
        <v>1286</v>
      </c>
      <c r="C807" s="524">
        <v>76044103</v>
      </c>
      <c r="D807" s="524"/>
      <c r="E807" s="524"/>
      <c r="F807" s="524"/>
      <c r="G807" s="524"/>
      <c r="H807" s="524"/>
      <c r="I807" s="524"/>
      <c r="J807" s="525">
        <v>76044103</v>
      </c>
    </row>
    <row r="808" spans="2:10" x14ac:dyDescent="0.25">
      <c r="B808" s="29" t="s">
        <v>1287</v>
      </c>
      <c r="C808" s="524"/>
      <c r="D808" s="524"/>
      <c r="E808" s="524"/>
      <c r="F808" s="524"/>
      <c r="G808" s="524">
        <v>368600118.39999998</v>
      </c>
      <c r="H808" s="524"/>
      <c r="I808" s="524"/>
      <c r="J808" s="525">
        <v>368600118.39999998</v>
      </c>
    </row>
    <row r="809" spans="2:10" x14ac:dyDescent="0.25">
      <c r="B809" s="29" t="s">
        <v>1288</v>
      </c>
      <c r="C809" s="524">
        <v>2126596.06</v>
      </c>
      <c r="D809" s="524"/>
      <c r="E809" s="524"/>
      <c r="F809" s="524"/>
      <c r="G809" s="524"/>
      <c r="H809" s="524"/>
      <c r="I809" s="524"/>
      <c r="J809" s="525">
        <v>2126596.06</v>
      </c>
    </row>
    <row r="810" spans="2:10" x14ac:dyDescent="0.25">
      <c r="B810" s="29" t="s">
        <v>1289</v>
      </c>
      <c r="C810" s="524"/>
      <c r="D810" s="524">
        <v>0</v>
      </c>
      <c r="E810" s="524"/>
      <c r="F810" s="524"/>
      <c r="G810" s="524"/>
      <c r="H810" s="524"/>
      <c r="I810" s="524"/>
      <c r="J810" s="525">
        <v>0</v>
      </c>
    </row>
    <row r="811" spans="2:10" x14ac:dyDescent="0.25">
      <c r="B811" s="29" t="s">
        <v>1290</v>
      </c>
      <c r="C811" s="524">
        <v>19085625.550000001</v>
      </c>
      <c r="D811" s="524"/>
      <c r="E811" s="524"/>
      <c r="F811" s="524"/>
      <c r="G811" s="524"/>
      <c r="H811" s="524"/>
      <c r="I811" s="524"/>
      <c r="J811" s="525">
        <v>19085625.550000001</v>
      </c>
    </row>
    <row r="812" spans="2:10" x14ac:dyDescent="0.25">
      <c r="B812" s="29" t="s">
        <v>1291</v>
      </c>
      <c r="C812" s="524">
        <v>2878139.92</v>
      </c>
      <c r="D812" s="524"/>
      <c r="E812" s="524"/>
      <c r="F812" s="524"/>
      <c r="G812" s="524"/>
      <c r="H812" s="524"/>
      <c r="I812" s="524"/>
      <c r="J812" s="525">
        <v>2878139.92</v>
      </c>
    </row>
    <row r="813" spans="2:10" x14ac:dyDescent="0.25">
      <c r="B813" s="29" t="s">
        <v>1292</v>
      </c>
      <c r="C813" s="524">
        <v>21832966.699999999</v>
      </c>
      <c r="D813" s="524"/>
      <c r="E813" s="524"/>
      <c r="F813" s="524"/>
      <c r="G813" s="524"/>
      <c r="H813" s="524"/>
      <c r="I813" s="524"/>
      <c r="J813" s="525">
        <v>21832966.699999999</v>
      </c>
    </row>
    <row r="814" spans="2:10" x14ac:dyDescent="0.25">
      <c r="B814" s="29" t="s">
        <v>1293</v>
      </c>
      <c r="C814" s="524">
        <v>48409783.859999999</v>
      </c>
      <c r="D814" s="524"/>
      <c r="E814" s="524"/>
      <c r="F814" s="524"/>
      <c r="G814" s="524"/>
      <c r="H814" s="524"/>
      <c r="I814" s="524"/>
      <c r="J814" s="525">
        <v>48409783.859999999</v>
      </c>
    </row>
    <row r="815" spans="2:10" x14ac:dyDescent="0.25">
      <c r="B815" s="29" t="s">
        <v>1294</v>
      </c>
      <c r="C815" s="524">
        <v>0</v>
      </c>
      <c r="D815" s="524"/>
      <c r="E815" s="524"/>
      <c r="F815" s="524"/>
      <c r="G815" s="524"/>
      <c r="H815" s="524"/>
      <c r="I815" s="524"/>
      <c r="J815" s="525">
        <v>0</v>
      </c>
    </row>
    <row r="816" spans="2:10" x14ac:dyDescent="0.25">
      <c r="B816" s="29" t="s">
        <v>1295</v>
      </c>
      <c r="C816" s="524">
        <v>0</v>
      </c>
      <c r="D816" s="524"/>
      <c r="E816" s="524"/>
      <c r="F816" s="524"/>
      <c r="G816" s="524"/>
      <c r="H816" s="524"/>
      <c r="I816" s="524"/>
      <c r="J816" s="525">
        <v>0</v>
      </c>
    </row>
    <row r="817" spans="2:10" x14ac:dyDescent="0.25">
      <c r="B817" s="29" t="s">
        <v>1296</v>
      </c>
      <c r="C817" s="524">
        <v>0</v>
      </c>
      <c r="D817" s="524"/>
      <c r="E817" s="524"/>
      <c r="F817" s="524"/>
      <c r="G817" s="524"/>
      <c r="H817" s="524"/>
      <c r="I817" s="524"/>
      <c r="J817" s="525">
        <v>0</v>
      </c>
    </row>
    <row r="818" spans="2:10" x14ac:dyDescent="0.25">
      <c r="B818" s="29" t="s">
        <v>1297</v>
      </c>
      <c r="C818" s="524">
        <v>1510896.61</v>
      </c>
      <c r="D818" s="524"/>
      <c r="E818" s="524"/>
      <c r="F818" s="524"/>
      <c r="G818" s="524"/>
      <c r="H818" s="524"/>
      <c r="I818" s="524"/>
      <c r="J818" s="525">
        <v>1510896.61</v>
      </c>
    </row>
    <row r="819" spans="2:10" x14ac:dyDescent="0.25">
      <c r="B819" s="29" t="s">
        <v>1298</v>
      </c>
      <c r="C819" s="524">
        <v>0</v>
      </c>
      <c r="D819" s="524"/>
      <c r="E819" s="524"/>
      <c r="F819" s="524"/>
      <c r="G819" s="524"/>
      <c r="H819" s="524"/>
      <c r="I819" s="524"/>
      <c r="J819" s="525">
        <v>0</v>
      </c>
    </row>
    <row r="820" spans="2:10" x14ac:dyDescent="0.25">
      <c r="B820" s="29" t="s">
        <v>1299</v>
      </c>
      <c r="C820" s="524">
        <v>1645541.37</v>
      </c>
      <c r="D820" s="524"/>
      <c r="E820" s="524"/>
      <c r="F820" s="524"/>
      <c r="G820" s="524"/>
      <c r="H820" s="524"/>
      <c r="I820" s="524"/>
      <c r="J820" s="525">
        <v>1645541.37</v>
      </c>
    </row>
    <row r="821" spans="2:10" x14ac:dyDescent="0.25">
      <c r="B821" s="29" t="s">
        <v>1300</v>
      </c>
      <c r="C821" s="524">
        <v>0</v>
      </c>
      <c r="D821" s="524"/>
      <c r="E821" s="524"/>
      <c r="F821" s="524"/>
      <c r="G821" s="524"/>
      <c r="H821" s="524"/>
      <c r="I821" s="524"/>
      <c r="J821" s="525">
        <v>0</v>
      </c>
    </row>
    <row r="822" spans="2:10" x14ac:dyDescent="0.25">
      <c r="B822" s="29" t="s">
        <v>1301</v>
      </c>
      <c r="C822" s="524">
        <v>1512391.87</v>
      </c>
      <c r="D822" s="524"/>
      <c r="E822" s="524"/>
      <c r="F822" s="524"/>
      <c r="G822" s="524"/>
      <c r="H822" s="524"/>
      <c r="I822" s="524"/>
      <c r="J822" s="525">
        <v>1512391.87</v>
      </c>
    </row>
    <row r="823" spans="2:10" x14ac:dyDescent="0.25">
      <c r="B823" s="29" t="s">
        <v>1302</v>
      </c>
      <c r="C823" s="524">
        <v>0</v>
      </c>
      <c r="D823" s="524"/>
      <c r="E823" s="524"/>
      <c r="F823" s="524"/>
      <c r="G823" s="524"/>
      <c r="H823" s="524"/>
      <c r="I823" s="524"/>
      <c r="J823" s="525">
        <v>0</v>
      </c>
    </row>
    <row r="824" spans="2:10" x14ac:dyDescent="0.25">
      <c r="B824" s="29" t="s">
        <v>1303</v>
      </c>
      <c r="C824" s="524">
        <v>0</v>
      </c>
      <c r="D824" s="524"/>
      <c r="E824" s="524"/>
      <c r="F824" s="524"/>
      <c r="G824" s="524"/>
      <c r="H824" s="524"/>
      <c r="I824" s="524"/>
      <c r="J824" s="525">
        <v>0</v>
      </c>
    </row>
    <row r="825" spans="2:10" x14ac:dyDescent="0.25">
      <c r="B825" s="29" t="s">
        <v>1304</v>
      </c>
      <c r="C825" s="524">
        <v>1487534.73</v>
      </c>
      <c r="D825" s="524"/>
      <c r="E825" s="524"/>
      <c r="F825" s="524"/>
      <c r="G825" s="524"/>
      <c r="H825" s="524"/>
      <c r="I825" s="524"/>
      <c r="J825" s="525">
        <v>1487534.73</v>
      </c>
    </row>
    <row r="826" spans="2:10" x14ac:dyDescent="0.25">
      <c r="B826" s="29" t="s">
        <v>1305</v>
      </c>
      <c r="C826" s="524">
        <v>2504850.08</v>
      </c>
      <c r="D826" s="524"/>
      <c r="E826" s="524"/>
      <c r="F826" s="524"/>
      <c r="G826" s="524"/>
      <c r="H826" s="524"/>
      <c r="I826" s="524"/>
      <c r="J826" s="525">
        <v>2504850.08</v>
      </c>
    </row>
    <row r="827" spans="2:10" x14ac:dyDescent="0.25">
      <c r="B827" s="29" t="s">
        <v>1306</v>
      </c>
      <c r="C827" s="524">
        <v>4584596.4800000004</v>
      </c>
      <c r="D827" s="524"/>
      <c r="E827" s="524"/>
      <c r="F827" s="524"/>
      <c r="G827" s="524"/>
      <c r="H827" s="524"/>
      <c r="I827" s="524"/>
      <c r="J827" s="525">
        <v>4584596.4800000004</v>
      </c>
    </row>
    <row r="828" spans="2:10" x14ac:dyDescent="0.25">
      <c r="B828" s="29" t="s">
        <v>1307</v>
      </c>
      <c r="C828" s="524">
        <v>25030999.32</v>
      </c>
      <c r="D828" s="524"/>
      <c r="E828" s="524"/>
      <c r="F828" s="524"/>
      <c r="G828" s="524"/>
      <c r="H828" s="524"/>
      <c r="I828" s="524"/>
      <c r="J828" s="525">
        <v>25030999.32</v>
      </c>
    </row>
    <row r="829" spans="2:10" x14ac:dyDescent="0.25">
      <c r="B829" s="29" t="s">
        <v>1308</v>
      </c>
      <c r="C829" s="524">
        <v>0</v>
      </c>
      <c r="D829" s="524"/>
      <c r="E829" s="524"/>
      <c r="F829" s="524"/>
      <c r="G829" s="524"/>
      <c r="H829" s="524"/>
      <c r="I829" s="524"/>
      <c r="J829" s="525">
        <v>0</v>
      </c>
    </row>
    <row r="830" spans="2:10" x14ac:dyDescent="0.25">
      <c r="B830" s="29" t="s">
        <v>1309</v>
      </c>
      <c r="C830" s="524">
        <v>20717432.170000002</v>
      </c>
      <c r="D830" s="524"/>
      <c r="E830" s="524"/>
      <c r="F830" s="524"/>
      <c r="G830" s="524"/>
      <c r="H830" s="524"/>
      <c r="I830" s="524"/>
      <c r="J830" s="525">
        <v>20717432.170000002</v>
      </c>
    </row>
    <row r="831" spans="2:10" x14ac:dyDescent="0.25">
      <c r="B831" s="29" t="s">
        <v>1310</v>
      </c>
      <c r="C831" s="524">
        <v>402916126.12</v>
      </c>
      <c r="D831" s="524"/>
      <c r="E831" s="524"/>
      <c r="F831" s="524"/>
      <c r="G831" s="524"/>
      <c r="H831" s="524"/>
      <c r="I831" s="524"/>
      <c r="J831" s="525">
        <v>402916126.12</v>
      </c>
    </row>
    <row r="832" spans="2:10" x14ac:dyDescent="0.25">
      <c r="B832" s="29" t="s">
        <v>1311</v>
      </c>
      <c r="C832" s="524"/>
      <c r="D832" s="524">
        <v>962627</v>
      </c>
      <c r="E832" s="524"/>
      <c r="F832" s="524"/>
      <c r="G832" s="524"/>
      <c r="H832" s="524"/>
      <c r="I832" s="524"/>
      <c r="J832" s="525">
        <v>962627</v>
      </c>
    </row>
    <row r="833" spans="2:10" x14ac:dyDescent="0.25">
      <c r="B833" s="29" t="s">
        <v>1312</v>
      </c>
      <c r="C833" s="524">
        <v>13699110</v>
      </c>
      <c r="D833" s="524"/>
      <c r="E833" s="524"/>
      <c r="F833" s="524"/>
      <c r="G833" s="524"/>
      <c r="H833" s="524"/>
      <c r="I833" s="524"/>
      <c r="J833" s="525">
        <v>13699110</v>
      </c>
    </row>
    <row r="834" spans="2:10" x14ac:dyDescent="0.25">
      <c r="B834" s="29" t="s">
        <v>1313</v>
      </c>
      <c r="C834" s="524">
        <v>27089745.199999999</v>
      </c>
      <c r="D834" s="524"/>
      <c r="E834" s="524"/>
      <c r="F834" s="524"/>
      <c r="G834" s="524"/>
      <c r="H834" s="524"/>
      <c r="I834" s="524"/>
      <c r="J834" s="525">
        <v>27089745.199999999</v>
      </c>
    </row>
    <row r="835" spans="2:10" x14ac:dyDescent="0.25">
      <c r="B835" s="29" t="s">
        <v>1314</v>
      </c>
      <c r="C835" s="524">
        <v>29175796.800000001</v>
      </c>
      <c r="D835" s="524"/>
      <c r="E835" s="524"/>
      <c r="F835" s="524"/>
      <c r="G835" s="524"/>
      <c r="H835" s="524"/>
      <c r="I835" s="524"/>
      <c r="J835" s="525">
        <v>29175796.800000001</v>
      </c>
    </row>
    <row r="836" spans="2:10" x14ac:dyDescent="0.25">
      <c r="B836" s="29" t="s">
        <v>1315</v>
      </c>
      <c r="C836" s="524">
        <v>14625047.460000001</v>
      </c>
      <c r="D836" s="524"/>
      <c r="E836" s="524"/>
      <c r="F836" s="524"/>
      <c r="G836" s="524"/>
      <c r="H836" s="524"/>
      <c r="I836" s="524"/>
      <c r="J836" s="525">
        <v>14625047.460000001</v>
      </c>
    </row>
    <row r="837" spans="2:10" x14ac:dyDescent="0.25">
      <c r="B837" s="29" t="s">
        <v>1316</v>
      </c>
      <c r="C837" s="524"/>
      <c r="D837" s="524">
        <v>0</v>
      </c>
      <c r="E837" s="524"/>
      <c r="F837" s="524"/>
      <c r="G837" s="524"/>
      <c r="H837" s="524"/>
      <c r="I837" s="524"/>
      <c r="J837" s="525">
        <v>0</v>
      </c>
    </row>
    <row r="838" spans="2:10" x14ac:dyDescent="0.25">
      <c r="B838" s="29" t="s">
        <v>1317</v>
      </c>
      <c r="C838" s="524">
        <v>45612738.759999998</v>
      </c>
      <c r="D838" s="524"/>
      <c r="E838" s="524"/>
      <c r="F838" s="524"/>
      <c r="G838" s="524">
        <v>0</v>
      </c>
      <c r="H838" s="524"/>
      <c r="I838" s="524"/>
      <c r="J838" s="525">
        <v>45612738.759999998</v>
      </c>
    </row>
    <row r="839" spans="2:10" x14ac:dyDescent="0.25">
      <c r="B839" s="29" t="s">
        <v>1318</v>
      </c>
      <c r="C839" s="524">
        <v>0</v>
      </c>
      <c r="D839" s="524"/>
      <c r="E839" s="524"/>
      <c r="F839" s="524"/>
      <c r="G839" s="524"/>
      <c r="H839" s="524"/>
      <c r="I839" s="524"/>
      <c r="J839" s="525">
        <v>0</v>
      </c>
    </row>
    <row r="840" spans="2:10" x14ac:dyDescent="0.25">
      <c r="B840" s="29" t="s">
        <v>1319</v>
      </c>
      <c r="C840" s="524">
        <v>0</v>
      </c>
      <c r="D840" s="524"/>
      <c r="E840" s="524"/>
      <c r="F840" s="524"/>
      <c r="G840" s="524"/>
      <c r="H840" s="524"/>
      <c r="I840" s="524"/>
      <c r="J840" s="525">
        <v>0</v>
      </c>
    </row>
    <row r="841" spans="2:10" x14ac:dyDescent="0.25">
      <c r="B841" s="29" t="s">
        <v>1320</v>
      </c>
      <c r="C841" s="524">
        <v>1102864.92</v>
      </c>
      <c r="D841" s="524"/>
      <c r="E841" s="524"/>
      <c r="F841" s="524"/>
      <c r="G841" s="524"/>
      <c r="H841" s="524"/>
      <c r="I841" s="524"/>
      <c r="J841" s="525">
        <v>1102864.92</v>
      </c>
    </row>
    <row r="842" spans="2:10" x14ac:dyDescent="0.25">
      <c r="B842" s="29" t="s">
        <v>1321</v>
      </c>
      <c r="C842" s="524">
        <v>1514598.83</v>
      </c>
      <c r="D842" s="524"/>
      <c r="E842" s="524"/>
      <c r="F842" s="524"/>
      <c r="G842" s="524"/>
      <c r="H842" s="524"/>
      <c r="I842" s="524"/>
      <c r="J842" s="525">
        <v>1514598.83</v>
      </c>
    </row>
    <row r="843" spans="2:10" x14ac:dyDescent="0.25">
      <c r="B843" s="29" t="s">
        <v>1322</v>
      </c>
      <c r="C843" s="524">
        <v>0</v>
      </c>
      <c r="D843" s="524"/>
      <c r="E843" s="524"/>
      <c r="F843" s="524"/>
      <c r="G843" s="524"/>
      <c r="H843" s="524"/>
      <c r="I843" s="524"/>
      <c r="J843" s="525">
        <v>0</v>
      </c>
    </row>
    <row r="844" spans="2:10" x14ac:dyDescent="0.25">
      <c r="B844" s="29" t="s">
        <v>1323</v>
      </c>
      <c r="C844" s="524">
        <v>0</v>
      </c>
      <c r="D844" s="524"/>
      <c r="E844" s="524"/>
      <c r="F844" s="524"/>
      <c r="G844" s="524"/>
      <c r="H844" s="524"/>
      <c r="I844" s="524"/>
      <c r="J844" s="525">
        <v>0</v>
      </c>
    </row>
    <row r="845" spans="2:10" x14ac:dyDescent="0.25">
      <c r="B845" s="29" t="s">
        <v>1324</v>
      </c>
      <c r="C845" s="524">
        <v>4779226.55</v>
      </c>
      <c r="D845" s="524"/>
      <c r="E845" s="524"/>
      <c r="F845" s="524"/>
      <c r="G845" s="524"/>
      <c r="H845" s="524"/>
      <c r="I845" s="524"/>
      <c r="J845" s="525">
        <v>4779226.55</v>
      </c>
    </row>
    <row r="846" spans="2:10" x14ac:dyDescent="0.25">
      <c r="B846" s="29" t="s">
        <v>1325</v>
      </c>
      <c r="C846" s="524">
        <v>2768931.7</v>
      </c>
      <c r="D846" s="524"/>
      <c r="E846" s="524"/>
      <c r="F846" s="524"/>
      <c r="G846" s="524"/>
      <c r="H846" s="524"/>
      <c r="I846" s="524"/>
      <c r="J846" s="525">
        <v>2768931.7</v>
      </c>
    </row>
    <row r="847" spans="2:10" x14ac:dyDescent="0.25">
      <c r="B847" s="29" t="s">
        <v>1326</v>
      </c>
      <c r="C847" s="524">
        <v>1064009.51</v>
      </c>
      <c r="D847" s="524"/>
      <c r="E847" s="524"/>
      <c r="F847" s="524"/>
      <c r="G847" s="524"/>
      <c r="H847" s="524"/>
      <c r="I847" s="524"/>
      <c r="J847" s="525">
        <v>1064009.51</v>
      </c>
    </row>
    <row r="848" spans="2:10" x14ac:dyDescent="0.25">
      <c r="B848" s="29" t="s">
        <v>1327</v>
      </c>
      <c r="C848" s="524">
        <v>1090343.4099999999</v>
      </c>
      <c r="D848" s="524"/>
      <c r="E848" s="524"/>
      <c r="F848" s="524"/>
      <c r="G848" s="524"/>
      <c r="H848" s="524"/>
      <c r="I848" s="524"/>
      <c r="J848" s="525">
        <v>1090343.4099999999</v>
      </c>
    </row>
    <row r="849" spans="2:10" x14ac:dyDescent="0.25">
      <c r="B849" s="29" t="s">
        <v>1328</v>
      </c>
      <c r="C849" s="524">
        <v>4928240.78</v>
      </c>
      <c r="D849" s="524"/>
      <c r="E849" s="524"/>
      <c r="F849" s="524"/>
      <c r="G849" s="524"/>
      <c r="H849" s="524"/>
      <c r="I849" s="524"/>
      <c r="J849" s="525">
        <v>4928240.78</v>
      </c>
    </row>
    <row r="850" spans="2:10" x14ac:dyDescent="0.25">
      <c r="B850" s="29" t="s">
        <v>1329</v>
      </c>
      <c r="C850" s="524">
        <v>0</v>
      </c>
      <c r="D850" s="524"/>
      <c r="E850" s="524"/>
      <c r="F850" s="524"/>
      <c r="G850" s="524"/>
      <c r="H850" s="524"/>
      <c r="I850" s="524"/>
      <c r="J850" s="525">
        <v>0</v>
      </c>
    </row>
    <row r="851" spans="2:10" x14ac:dyDescent="0.25">
      <c r="B851" s="29" t="s">
        <v>1330</v>
      </c>
      <c r="C851" s="524">
        <v>0</v>
      </c>
      <c r="D851" s="524"/>
      <c r="E851" s="524"/>
      <c r="F851" s="524"/>
      <c r="G851" s="524"/>
      <c r="H851" s="524"/>
      <c r="I851" s="524"/>
      <c r="J851" s="525">
        <v>0</v>
      </c>
    </row>
    <row r="852" spans="2:10" x14ac:dyDescent="0.25">
      <c r="B852" s="29" t="s">
        <v>1331</v>
      </c>
      <c r="C852" s="524">
        <v>2679821.67</v>
      </c>
      <c r="D852" s="524"/>
      <c r="E852" s="524"/>
      <c r="F852" s="524"/>
      <c r="G852" s="524"/>
      <c r="H852" s="524"/>
      <c r="I852" s="524"/>
      <c r="J852" s="525">
        <v>2679821.67</v>
      </c>
    </row>
    <row r="853" spans="2:10" x14ac:dyDescent="0.25">
      <c r="B853" s="29" t="s">
        <v>1332</v>
      </c>
      <c r="C853" s="524">
        <v>107571514.08</v>
      </c>
      <c r="D853" s="524"/>
      <c r="E853" s="524"/>
      <c r="F853" s="524"/>
      <c r="G853" s="524"/>
      <c r="H853" s="524"/>
      <c r="I853" s="524"/>
      <c r="J853" s="525">
        <v>107571514.08</v>
      </c>
    </row>
    <row r="854" spans="2:10" x14ac:dyDescent="0.25">
      <c r="B854" s="29" t="s">
        <v>1333</v>
      </c>
      <c r="C854" s="524">
        <v>24181176.170000002</v>
      </c>
      <c r="D854" s="524"/>
      <c r="E854" s="524"/>
      <c r="F854" s="524"/>
      <c r="G854" s="524"/>
      <c r="H854" s="524"/>
      <c r="I854" s="524"/>
      <c r="J854" s="525">
        <v>24181176.170000002</v>
      </c>
    </row>
    <row r="855" spans="2:10" x14ac:dyDescent="0.25">
      <c r="B855" s="29" t="s">
        <v>1334</v>
      </c>
      <c r="C855" s="524"/>
      <c r="D855" s="524">
        <v>38463353.540000007</v>
      </c>
      <c r="E855" s="524"/>
      <c r="F855" s="524"/>
      <c r="G855" s="524"/>
      <c r="H855" s="524"/>
      <c r="I855" s="524"/>
      <c r="J855" s="525">
        <v>38463353.540000007</v>
      </c>
    </row>
    <row r="856" spans="2:10" x14ac:dyDescent="0.25">
      <c r="B856" s="29" t="s">
        <v>1335</v>
      </c>
      <c r="C856" s="524">
        <v>34051652.469999999</v>
      </c>
      <c r="D856" s="524"/>
      <c r="E856" s="524"/>
      <c r="F856" s="524"/>
      <c r="G856" s="524"/>
      <c r="H856" s="524"/>
      <c r="I856" s="524"/>
      <c r="J856" s="525">
        <v>34051652.469999999</v>
      </c>
    </row>
    <row r="857" spans="2:10" x14ac:dyDescent="0.25">
      <c r="B857" s="29" t="s">
        <v>1336</v>
      </c>
      <c r="C857" s="524">
        <v>34413684.189999998</v>
      </c>
      <c r="D857" s="524"/>
      <c r="E857" s="524"/>
      <c r="F857" s="524"/>
      <c r="G857" s="524"/>
      <c r="H857" s="524"/>
      <c r="I857" s="524"/>
      <c r="J857" s="525">
        <v>34413684.189999998</v>
      </c>
    </row>
    <row r="858" spans="2:10" x14ac:dyDescent="0.25">
      <c r="B858" s="29" t="s">
        <v>1337</v>
      </c>
      <c r="C858" s="524">
        <v>459966642.95999998</v>
      </c>
      <c r="D858" s="524"/>
      <c r="E858" s="524"/>
      <c r="F858" s="524"/>
      <c r="G858" s="524"/>
      <c r="H858" s="524"/>
      <c r="I858" s="524"/>
      <c r="J858" s="525">
        <v>459966642.95999998</v>
      </c>
    </row>
    <row r="859" spans="2:10" x14ac:dyDescent="0.25">
      <c r="B859" s="29" t="s">
        <v>1338</v>
      </c>
      <c r="C859" s="524">
        <v>12471844.24</v>
      </c>
      <c r="D859" s="524"/>
      <c r="E859" s="524"/>
      <c r="F859" s="524"/>
      <c r="G859" s="524"/>
      <c r="H859" s="524"/>
      <c r="I859" s="524"/>
      <c r="J859" s="525">
        <v>12471844.24</v>
      </c>
    </row>
    <row r="860" spans="2:10" x14ac:dyDescent="0.25">
      <c r="B860" s="29" t="s">
        <v>1339</v>
      </c>
      <c r="C860" s="524">
        <v>13455293.800000001</v>
      </c>
      <c r="D860" s="524"/>
      <c r="E860" s="524"/>
      <c r="F860" s="524"/>
      <c r="G860" s="524"/>
      <c r="H860" s="524"/>
      <c r="I860" s="524"/>
      <c r="J860" s="525">
        <v>13455293.800000001</v>
      </c>
    </row>
    <row r="861" spans="2:10" x14ac:dyDescent="0.25">
      <c r="B861" s="29" t="s">
        <v>1340</v>
      </c>
      <c r="C861" s="524">
        <v>33223877.84</v>
      </c>
      <c r="D861" s="524"/>
      <c r="E861" s="524"/>
      <c r="F861" s="524"/>
      <c r="G861" s="524"/>
      <c r="H861" s="524"/>
      <c r="I861" s="524"/>
      <c r="J861" s="525">
        <v>33223877.84</v>
      </c>
    </row>
    <row r="862" spans="2:10" x14ac:dyDescent="0.25">
      <c r="B862" s="29" t="s">
        <v>1341</v>
      </c>
      <c r="C862" s="524">
        <v>85427472.980000004</v>
      </c>
      <c r="D862" s="524"/>
      <c r="E862" s="524"/>
      <c r="F862" s="524"/>
      <c r="G862" s="524"/>
      <c r="H862" s="524"/>
      <c r="I862" s="524"/>
      <c r="J862" s="525">
        <v>85427472.980000004</v>
      </c>
    </row>
    <row r="863" spans="2:10" x14ac:dyDescent="0.25">
      <c r="B863" s="29" t="s">
        <v>1342</v>
      </c>
      <c r="C863" s="524">
        <v>0</v>
      </c>
      <c r="D863" s="524"/>
      <c r="E863" s="524"/>
      <c r="F863" s="524"/>
      <c r="G863" s="524"/>
      <c r="H863" s="524"/>
      <c r="I863" s="524"/>
      <c r="J863" s="525">
        <v>0</v>
      </c>
    </row>
    <row r="864" spans="2:10" x14ac:dyDescent="0.25">
      <c r="B864" s="29" t="s">
        <v>1343</v>
      </c>
      <c r="C864" s="524">
        <v>35526790</v>
      </c>
      <c r="D864" s="524"/>
      <c r="E864" s="524"/>
      <c r="F864" s="524"/>
      <c r="G864" s="524"/>
      <c r="H864" s="524"/>
      <c r="I864" s="524"/>
      <c r="J864" s="525">
        <v>35526790</v>
      </c>
    </row>
    <row r="865" spans="2:10" x14ac:dyDescent="0.25">
      <c r="B865" s="29" t="s">
        <v>1344</v>
      </c>
      <c r="C865" s="524">
        <v>0</v>
      </c>
      <c r="D865" s="524"/>
      <c r="E865" s="524"/>
      <c r="F865" s="524"/>
      <c r="G865" s="524"/>
      <c r="H865" s="524"/>
      <c r="I865" s="524"/>
      <c r="J865" s="525">
        <v>0</v>
      </c>
    </row>
    <row r="866" spans="2:10" x14ac:dyDescent="0.25">
      <c r="B866" s="29" t="s">
        <v>1345</v>
      </c>
      <c r="C866" s="524">
        <v>0</v>
      </c>
      <c r="D866" s="524"/>
      <c r="E866" s="524"/>
      <c r="F866" s="524"/>
      <c r="G866" s="524"/>
      <c r="H866" s="524"/>
      <c r="I866" s="524"/>
      <c r="J866" s="525">
        <v>0</v>
      </c>
    </row>
    <row r="867" spans="2:10" x14ac:dyDescent="0.25">
      <c r="B867" s="29" t="s">
        <v>1346</v>
      </c>
      <c r="C867" s="524">
        <v>0</v>
      </c>
      <c r="D867" s="524"/>
      <c r="E867" s="524"/>
      <c r="F867" s="524"/>
      <c r="G867" s="524"/>
      <c r="H867" s="524"/>
      <c r="I867" s="524"/>
      <c r="J867" s="525">
        <v>0</v>
      </c>
    </row>
    <row r="868" spans="2:10" x14ac:dyDescent="0.25">
      <c r="B868" s="29" t="s">
        <v>1347</v>
      </c>
      <c r="C868" s="524">
        <v>0</v>
      </c>
      <c r="D868" s="524"/>
      <c r="E868" s="524"/>
      <c r="F868" s="524"/>
      <c r="G868" s="524"/>
      <c r="H868" s="524"/>
      <c r="I868" s="524"/>
      <c r="J868" s="525">
        <v>0</v>
      </c>
    </row>
    <row r="869" spans="2:10" x14ac:dyDescent="0.25">
      <c r="B869" s="29" t="s">
        <v>1348</v>
      </c>
      <c r="C869" s="524">
        <v>2513548.2799999998</v>
      </c>
      <c r="D869" s="524"/>
      <c r="E869" s="524"/>
      <c r="F869" s="524"/>
      <c r="G869" s="524"/>
      <c r="H869" s="524"/>
      <c r="I869" s="524"/>
      <c r="J869" s="525">
        <v>2513548.2799999998</v>
      </c>
    </row>
    <row r="870" spans="2:10" x14ac:dyDescent="0.25">
      <c r="B870" s="29" t="s">
        <v>1349</v>
      </c>
      <c r="C870" s="524">
        <v>1102864.92</v>
      </c>
      <c r="D870" s="524"/>
      <c r="E870" s="524"/>
      <c r="F870" s="524"/>
      <c r="G870" s="524"/>
      <c r="H870" s="524"/>
      <c r="I870" s="524"/>
      <c r="J870" s="525">
        <v>1102864.92</v>
      </c>
    </row>
    <row r="871" spans="2:10" x14ac:dyDescent="0.25">
      <c r="B871" s="29" t="s">
        <v>1350</v>
      </c>
      <c r="C871" s="524">
        <v>1072940.79</v>
      </c>
      <c r="D871" s="524"/>
      <c r="E871" s="524"/>
      <c r="F871" s="524"/>
      <c r="G871" s="524"/>
      <c r="H871" s="524"/>
      <c r="I871" s="524"/>
      <c r="J871" s="525">
        <v>1072940.79</v>
      </c>
    </row>
    <row r="872" spans="2:10" x14ac:dyDescent="0.25">
      <c r="B872" s="29" t="s">
        <v>1351</v>
      </c>
      <c r="C872" s="524">
        <v>0</v>
      </c>
      <c r="D872" s="524"/>
      <c r="E872" s="524"/>
      <c r="F872" s="524"/>
      <c r="G872" s="524"/>
      <c r="H872" s="524"/>
      <c r="I872" s="524"/>
      <c r="J872" s="525">
        <v>0</v>
      </c>
    </row>
    <row r="873" spans="2:10" x14ac:dyDescent="0.25">
      <c r="B873" s="29" t="s">
        <v>1352</v>
      </c>
      <c r="C873" s="524">
        <v>2822894.2</v>
      </c>
      <c r="D873" s="524"/>
      <c r="E873" s="524"/>
      <c r="F873" s="524"/>
      <c r="G873" s="524"/>
      <c r="H873" s="524"/>
      <c r="I873" s="524"/>
      <c r="J873" s="525">
        <v>2822894.2</v>
      </c>
    </row>
    <row r="874" spans="2:10" x14ac:dyDescent="0.25">
      <c r="B874" s="29" t="s">
        <v>1353</v>
      </c>
      <c r="C874" s="524">
        <v>1110921.95</v>
      </c>
      <c r="D874" s="524"/>
      <c r="E874" s="524"/>
      <c r="F874" s="524"/>
      <c r="G874" s="524"/>
      <c r="H874" s="524"/>
      <c r="I874" s="524"/>
      <c r="J874" s="525">
        <v>1110921.95</v>
      </c>
    </row>
    <row r="875" spans="2:10" x14ac:dyDescent="0.25">
      <c r="B875" s="29" t="s">
        <v>1354</v>
      </c>
      <c r="C875" s="524">
        <v>5022082.88</v>
      </c>
      <c r="D875" s="524"/>
      <c r="E875" s="524"/>
      <c r="F875" s="524"/>
      <c r="G875" s="524"/>
      <c r="H875" s="524"/>
      <c r="I875" s="524"/>
      <c r="J875" s="525">
        <v>5022082.88</v>
      </c>
    </row>
    <row r="876" spans="2:10" x14ac:dyDescent="0.25">
      <c r="B876" s="29" t="s">
        <v>1355</v>
      </c>
      <c r="C876" s="524">
        <v>2711225.28</v>
      </c>
      <c r="D876" s="524"/>
      <c r="E876" s="524"/>
      <c r="F876" s="524"/>
      <c r="G876" s="524"/>
      <c r="H876" s="524"/>
      <c r="I876" s="524"/>
      <c r="J876" s="525">
        <v>2711225.28</v>
      </c>
    </row>
    <row r="877" spans="2:10" x14ac:dyDescent="0.25">
      <c r="B877" s="29" t="s">
        <v>1356</v>
      </c>
      <c r="C877" s="524">
        <v>30735044.25</v>
      </c>
      <c r="D877" s="524"/>
      <c r="E877" s="524"/>
      <c r="F877" s="524"/>
      <c r="G877" s="524"/>
      <c r="H877" s="524"/>
      <c r="I877" s="524"/>
      <c r="J877" s="525">
        <v>30735044.25</v>
      </c>
    </row>
    <row r="878" spans="2:10" x14ac:dyDescent="0.25">
      <c r="B878" s="29" t="s">
        <v>1357</v>
      </c>
      <c r="C878" s="524">
        <v>0</v>
      </c>
      <c r="D878" s="524"/>
      <c r="E878" s="524"/>
      <c r="F878" s="524"/>
      <c r="G878" s="524"/>
      <c r="H878" s="524"/>
      <c r="I878" s="524"/>
      <c r="J878" s="525">
        <v>0</v>
      </c>
    </row>
    <row r="879" spans="2:10" x14ac:dyDescent="0.25">
      <c r="B879" s="29" t="s">
        <v>1358</v>
      </c>
      <c r="C879" s="524">
        <v>577406237.02999997</v>
      </c>
      <c r="D879" s="524"/>
      <c r="E879" s="524"/>
      <c r="F879" s="524"/>
      <c r="G879" s="524"/>
      <c r="H879" s="524"/>
      <c r="I879" s="524"/>
      <c r="J879" s="525">
        <v>577406237.02999997</v>
      </c>
    </row>
    <row r="880" spans="2:10" x14ac:dyDescent="0.25">
      <c r="B880" s="29" t="s">
        <v>1359</v>
      </c>
      <c r="C880" s="524">
        <v>9701820.25</v>
      </c>
      <c r="D880" s="524"/>
      <c r="E880" s="524"/>
      <c r="F880" s="524"/>
      <c r="G880" s="524"/>
      <c r="H880" s="524"/>
      <c r="I880" s="524"/>
      <c r="J880" s="525">
        <v>9701820.25</v>
      </c>
    </row>
    <row r="881" spans="2:10" x14ac:dyDescent="0.25">
      <c r="B881" s="29" t="s">
        <v>1360</v>
      </c>
      <c r="C881" s="524"/>
      <c r="D881" s="524">
        <v>24241030.18</v>
      </c>
      <c r="E881" s="524"/>
      <c r="F881" s="524"/>
      <c r="G881" s="524"/>
      <c r="H881" s="524"/>
      <c r="I881" s="524"/>
      <c r="J881" s="525">
        <v>24241030.18</v>
      </c>
    </row>
    <row r="882" spans="2:10" x14ac:dyDescent="0.25">
      <c r="B882" s="29" t="s">
        <v>1361</v>
      </c>
      <c r="C882" s="524">
        <v>44970773.909999996</v>
      </c>
      <c r="D882" s="524"/>
      <c r="E882" s="524"/>
      <c r="F882" s="524"/>
      <c r="G882" s="524"/>
      <c r="H882" s="524"/>
      <c r="I882" s="524"/>
      <c r="J882" s="525">
        <v>44970773.909999996</v>
      </c>
    </row>
    <row r="883" spans="2:10" x14ac:dyDescent="0.25">
      <c r="B883" s="29" t="s">
        <v>1362</v>
      </c>
      <c r="C883" s="524">
        <v>1668629.06</v>
      </c>
      <c r="D883" s="524"/>
      <c r="E883" s="524"/>
      <c r="F883" s="524"/>
      <c r="G883" s="524"/>
      <c r="H883" s="524"/>
      <c r="I883" s="524"/>
      <c r="J883" s="525">
        <v>1668629.06</v>
      </c>
    </row>
    <row r="884" spans="2:10" x14ac:dyDescent="0.25">
      <c r="B884" s="29" t="s">
        <v>1363</v>
      </c>
      <c r="C884" s="524">
        <v>29569490.260000002</v>
      </c>
      <c r="D884" s="524"/>
      <c r="E884" s="524"/>
      <c r="F884" s="524"/>
      <c r="G884" s="524"/>
      <c r="H884" s="524"/>
      <c r="I884" s="524"/>
      <c r="J884" s="525">
        <v>29569490.260000002</v>
      </c>
    </row>
    <row r="885" spans="2:10" x14ac:dyDescent="0.25">
      <c r="B885" s="29" t="s">
        <v>1364</v>
      </c>
      <c r="C885" s="524">
        <v>0</v>
      </c>
      <c r="D885" s="524"/>
      <c r="E885" s="524"/>
      <c r="F885" s="524"/>
      <c r="G885" s="524"/>
      <c r="H885" s="524"/>
      <c r="I885" s="524"/>
      <c r="J885" s="525">
        <v>0</v>
      </c>
    </row>
    <row r="886" spans="2:10" x14ac:dyDescent="0.25">
      <c r="B886" s="29" t="s">
        <v>1365</v>
      </c>
      <c r="C886" s="524">
        <v>0</v>
      </c>
      <c r="D886" s="524"/>
      <c r="E886" s="524"/>
      <c r="F886" s="524"/>
      <c r="G886" s="524"/>
      <c r="H886" s="524"/>
      <c r="I886" s="524"/>
      <c r="J886" s="525">
        <v>0</v>
      </c>
    </row>
    <row r="887" spans="2:10" x14ac:dyDescent="0.25">
      <c r="B887" s="29" t="s">
        <v>1366</v>
      </c>
      <c r="C887" s="524">
        <v>1558695.07</v>
      </c>
      <c r="D887" s="524"/>
      <c r="E887" s="524"/>
      <c r="F887" s="524"/>
      <c r="G887" s="524"/>
      <c r="H887" s="524"/>
      <c r="I887" s="524"/>
      <c r="J887" s="525">
        <v>1558695.07</v>
      </c>
    </row>
    <row r="888" spans="2:10" x14ac:dyDescent="0.25">
      <c r="B888" s="29" t="s">
        <v>1367</v>
      </c>
      <c r="C888" s="524">
        <v>1072940.79</v>
      </c>
      <c r="D888" s="524"/>
      <c r="E888" s="524"/>
      <c r="F888" s="524"/>
      <c r="G888" s="524"/>
      <c r="H888" s="524"/>
      <c r="I888" s="524"/>
      <c r="J888" s="525">
        <v>1072940.79</v>
      </c>
    </row>
    <row r="889" spans="2:10" x14ac:dyDescent="0.25">
      <c r="B889" s="29" t="s">
        <v>1368</v>
      </c>
      <c r="C889" s="524">
        <v>0</v>
      </c>
      <c r="D889" s="524"/>
      <c r="E889" s="524"/>
      <c r="F889" s="524"/>
      <c r="G889" s="524"/>
      <c r="H889" s="524"/>
      <c r="I889" s="524"/>
      <c r="J889" s="525">
        <v>0</v>
      </c>
    </row>
    <row r="890" spans="2:10" x14ac:dyDescent="0.25">
      <c r="B890" s="29" t="s">
        <v>1369</v>
      </c>
      <c r="C890" s="524">
        <v>0</v>
      </c>
      <c r="D890" s="524"/>
      <c r="E890" s="524"/>
      <c r="F890" s="524"/>
      <c r="G890" s="524"/>
      <c r="H890" s="524"/>
      <c r="I890" s="524"/>
      <c r="J890" s="525">
        <v>0</v>
      </c>
    </row>
    <row r="891" spans="2:10" x14ac:dyDescent="0.25">
      <c r="B891" s="29" t="s">
        <v>1370</v>
      </c>
      <c r="C891" s="524">
        <v>1589085.43</v>
      </c>
      <c r="D891" s="524"/>
      <c r="E891" s="524"/>
      <c r="F891" s="524"/>
      <c r="G891" s="524"/>
      <c r="H891" s="524"/>
      <c r="I891" s="524"/>
      <c r="J891" s="525">
        <v>1589085.43</v>
      </c>
    </row>
    <row r="892" spans="2:10" x14ac:dyDescent="0.25">
      <c r="B892" s="29" t="s">
        <v>1371</v>
      </c>
      <c r="C892" s="524">
        <v>0</v>
      </c>
      <c r="D892" s="524"/>
      <c r="E892" s="524"/>
      <c r="F892" s="524"/>
      <c r="G892" s="524"/>
      <c r="H892" s="524"/>
      <c r="I892" s="524"/>
      <c r="J892" s="525">
        <v>0</v>
      </c>
    </row>
    <row r="893" spans="2:10" x14ac:dyDescent="0.25">
      <c r="B893" s="29" t="s">
        <v>1372</v>
      </c>
      <c r="C893" s="524">
        <v>2480847.69</v>
      </c>
      <c r="D893" s="524"/>
      <c r="E893" s="524"/>
      <c r="F893" s="524"/>
      <c r="G893" s="524"/>
      <c r="H893" s="524"/>
      <c r="I893" s="524"/>
      <c r="J893" s="525">
        <v>2480847.69</v>
      </c>
    </row>
    <row r="894" spans="2:10" x14ac:dyDescent="0.25">
      <c r="B894" s="29" t="s">
        <v>1373</v>
      </c>
      <c r="C894" s="524">
        <v>1514598.83</v>
      </c>
      <c r="D894" s="524"/>
      <c r="E894" s="524"/>
      <c r="F894" s="524"/>
      <c r="G894" s="524"/>
      <c r="H894" s="524"/>
      <c r="I894" s="524"/>
      <c r="J894" s="525">
        <v>1514598.83</v>
      </c>
    </row>
    <row r="895" spans="2:10" x14ac:dyDescent="0.25">
      <c r="B895" s="29" t="s">
        <v>1374</v>
      </c>
      <c r="C895" s="524">
        <v>1917240.66</v>
      </c>
      <c r="D895" s="524"/>
      <c r="E895" s="524"/>
      <c r="F895" s="524"/>
      <c r="G895" s="524"/>
      <c r="H895" s="524"/>
      <c r="I895" s="524"/>
      <c r="J895" s="525">
        <v>1917240.66</v>
      </c>
    </row>
    <row r="896" spans="2:10" x14ac:dyDescent="0.25">
      <c r="B896" s="29" t="s">
        <v>1375</v>
      </c>
      <c r="C896" s="524">
        <v>47786533.629999995</v>
      </c>
      <c r="D896" s="524"/>
      <c r="E896" s="524"/>
      <c r="F896" s="524"/>
      <c r="G896" s="524"/>
      <c r="H896" s="524"/>
      <c r="I896" s="524"/>
      <c r="J896" s="525">
        <v>47786533.629999995</v>
      </c>
    </row>
    <row r="897" spans="2:10" x14ac:dyDescent="0.25">
      <c r="B897" s="29" t="s">
        <v>1376</v>
      </c>
      <c r="C897" s="524">
        <v>8574500.7599999998</v>
      </c>
      <c r="D897" s="524"/>
      <c r="E897" s="524"/>
      <c r="F897" s="524"/>
      <c r="G897" s="524"/>
      <c r="H897" s="524"/>
      <c r="I897" s="524"/>
      <c r="J897" s="525">
        <v>8574500.7599999998</v>
      </c>
    </row>
    <row r="898" spans="2:10" x14ac:dyDescent="0.25">
      <c r="B898" s="29" t="s">
        <v>1377</v>
      </c>
      <c r="C898" s="524">
        <v>0</v>
      </c>
      <c r="D898" s="524"/>
      <c r="E898" s="524"/>
      <c r="F898" s="524"/>
      <c r="G898" s="524"/>
      <c r="H898" s="524"/>
      <c r="I898" s="524"/>
      <c r="J898" s="525">
        <v>0</v>
      </c>
    </row>
    <row r="899" spans="2:10" x14ac:dyDescent="0.25">
      <c r="B899" s="29" t="s">
        <v>1378</v>
      </c>
      <c r="C899" s="524">
        <v>2062623</v>
      </c>
      <c r="D899" s="524"/>
      <c r="E899" s="524"/>
      <c r="F899" s="524"/>
      <c r="G899" s="524"/>
      <c r="H899" s="524"/>
      <c r="I899" s="524"/>
      <c r="J899" s="525">
        <v>2062623</v>
      </c>
    </row>
    <row r="900" spans="2:10" x14ac:dyDescent="0.25">
      <c r="B900" s="29" t="s">
        <v>1379</v>
      </c>
      <c r="C900" s="524"/>
      <c r="D900" s="524"/>
      <c r="E900" s="524"/>
      <c r="F900" s="524"/>
      <c r="G900" s="524">
        <v>380050640.41000003</v>
      </c>
      <c r="H900" s="524"/>
      <c r="I900" s="524"/>
      <c r="J900" s="525">
        <v>380050640.41000003</v>
      </c>
    </row>
    <row r="901" spans="2:10" x14ac:dyDescent="0.25">
      <c r="B901" s="29" t="s">
        <v>1380</v>
      </c>
      <c r="C901" s="524">
        <v>73974537.810000002</v>
      </c>
      <c r="D901" s="524"/>
      <c r="E901" s="524"/>
      <c r="F901" s="524"/>
      <c r="G901" s="524"/>
      <c r="H901" s="524"/>
      <c r="I901" s="524"/>
      <c r="J901" s="525">
        <v>73974537.810000002</v>
      </c>
    </row>
    <row r="902" spans="2:10" x14ac:dyDescent="0.25">
      <c r="B902" s="29" t="s">
        <v>1381</v>
      </c>
      <c r="C902" s="524"/>
      <c r="D902" s="524">
        <v>0</v>
      </c>
      <c r="E902" s="524"/>
      <c r="F902" s="524"/>
      <c r="G902" s="524"/>
      <c r="H902" s="524"/>
      <c r="I902" s="524"/>
      <c r="J902" s="525">
        <v>0</v>
      </c>
    </row>
    <row r="903" spans="2:10" x14ac:dyDescent="0.25">
      <c r="B903" s="29" t="s">
        <v>1382</v>
      </c>
      <c r="C903" s="524">
        <v>311006970.83000004</v>
      </c>
      <c r="D903" s="524"/>
      <c r="E903" s="524"/>
      <c r="F903" s="524"/>
      <c r="G903" s="524">
        <v>0</v>
      </c>
      <c r="H903" s="524"/>
      <c r="I903" s="524"/>
      <c r="J903" s="525">
        <v>311006970.83000004</v>
      </c>
    </row>
    <row r="904" spans="2:10" x14ac:dyDescent="0.25">
      <c r="B904" s="29" t="s">
        <v>1383</v>
      </c>
      <c r="C904" s="524">
        <v>14781410.01</v>
      </c>
      <c r="D904" s="524"/>
      <c r="E904" s="524"/>
      <c r="F904" s="524"/>
      <c r="G904" s="524">
        <v>17474052.469999999</v>
      </c>
      <c r="H904" s="524"/>
      <c r="I904" s="524"/>
      <c r="J904" s="525">
        <v>32255462.479999997</v>
      </c>
    </row>
    <row r="905" spans="2:10" x14ac:dyDescent="0.25">
      <c r="B905" s="29" t="s">
        <v>1384</v>
      </c>
      <c r="C905" s="524">
        <v>41484816.68</v>
      </c>
      <c r="D905" s="524"/>
      <c r="E905" s="524"/>
      <c r="F905" s="524"/>
      <c r="G905" s="524"/>
      <c r="H905" s="524"/>
      <c r="I905" s="524"/>
      <c r="J905" s="525">
        <v>41484816.68</v>
      </c>
    </row>
    <row r="906" spans="2:10" x14ac:dyDescent="0.25">
      <c r="B906" s="29" t="s">
        <v>1385</v>
      </c>
      <c r="C906" s="524">
        <v>2441043.16</v>
      </c>
      <c r="D906" s="524"/>
      <c r="E906" s="524"/>
      <c r="F906" s="524"/>
      <c r="G906" s="524"/>
      <c r="H906" s="524"/>
      <c r="I906" s="524"/>
      <c r="J906" s="525">
        <v>2441043.16</v>
      </c>
    </row>
    <row r="907" spans="2:10" x14ac:dyDescent="0.25">
      <c r="B907" s="29" t="s">
        <v>1386</v>
      </c>
      <c r="C907" s="524">
        <v>0</v>
      </c>
      <c r="D907" s="524"/>
      <c r="E907" s="524"/>
      <c r="F907" s="524"/>
      <c r="G907" s="524"/>
      <c r="H907" s="524"/>
      <c r="I907" s="524"/>
      <c r="J907" s="525">
        <v>0</v>
      </c>
    </row>
    <row r="908" spans="2:10" x14ac:dyDescent="0.25">
      <c r="B908" s="29" t="s">
        <v>1387</v>
      </c>
      <c r="C908" s="524">
        <v>1589085.43</v>
      </c>
      <c r="D908" s="524"/>
      <c r="E908" s="524"/>
      <c r="F908" s="524"/>
      <c r="G908" s="524"/>
      <c r="H908" s="524"/>
      <c r="I908" s="524"/>
      <c r="J908" s="525">
        <v>1589085.43</v>
      </c>
    </row>
    <row r="909" spans="2:10" x14ac:dyDescent="0.25">
      <c r="B909" s="29" t="s">
        <v>1388</v>
      </c>
      <c r="C909" s="524">
        <v>0</v>
      </c>
      <c r="D909" s="524"/>
      <c r="E909" s="524"/>
      <c r="F909" s="524"/>
      <c r="G909" s="524"/>
      <c r="H909" s="524"/>
      <c r="I909" s="524"/>
      <c r="J909" s="525">
        <v>0</v>
      </c>
    </row>
    <row r="910" spans="2:10" x14ac:dyDescent="0.25">
      <c r="B910" s="29" t="s">
        <v>1389</v>
      </c>
      <c r="C910" s="524">
        <v>0</v>
      </c>
      <c r="D910" s="524"/>
      <c r="E910" s="524"/>
      <c r="F910" s="524"/>
      <c r="G910" s="524"/>
      <c r="H910" s="524"/>
      <c r="I910" s="524"/>
      <c r="J910" s="525">
        <v>0</v>
      </c>
    </row>
    <row r="911" spans="2:10" x14ac:dyDescent="0.25">
      <c r="B911" s="29" t="s">
        <v>1390</v>
      </c>
      <c r="C911" s="524">
        <v>1072940.79</v>
      </c>
      <c r="D911" s="524"/>
      <c r="E911" s="524"/>
      <c r="F911" s="524"/>
      <c r="G911" s="524"/>
      <c r="H911" s="524"/>
      <c r="I911" s="524"/>
      <c r="J911" s="525">
        <v>1072940.79</v>
      </c>
    </row>
    <row r="912" spans="2:10" x14ac:dyDescent="0.25">
      <c r="B912" s="29" t="s">
        <v>1391</v>
      </c>
      <c r="C912" s="524">
        <v>1507622.49</v>
      </c>
      <c r="D912" s="524"/>
      <c r="E912" s="524"/>
      <c r="F912" s="524"/>
      <c r="G912" s="524"/>
      <c r="H912" s="524"/>
      <c r="I912" s="524"/>
      <c r="J912" s="525">
        <v>1507622.49</v>
      </c>
    </row>
    <row r="913" spans="2:10" x14ac:dyDescent="0.25">
      <c r="B913" s="29" t="s">
        <v>1392</v>
      </c>
      <c r="C913" s="524">
        <v>0</v>
      </c>
      <c r="D913" s="524"/>
      <c r="E913" s="524"/>
      <c r="F913" s="524"/>
      <c r="G913" s="524"/>
      <c r="H913" s="524"/>
      <c r="I913" s="524"/>
      <c r="J913" s="525">
        <v>0</v>
      </c>
    </row>
    <row r="914" spans="2:10" x14ac:dyDescent="0.25">
      <c r="B914" s="29" t="s">
        <v>1393</v>
      </c>
      <c r="C914" s="524">
        <v>1087289.5900000001</v>
      </c>
      <c r="D914" s="524"/>
      <c r="E914" s="524"/>
      <c r="F914" s="524"/>
      <c r="G914" s="524"/>
      <c r="H914" s="524"/>
      <c r="I914" s="524"/>
      <c r="J914" s="525">
        <v>1087289.5900000001</v>
      </c>
    </row>
    <row r="915" spans="2:10" x14ac:dyDescent="0.25">
      <c r="B915" s="29" t="s">
        <v>1394</v>
      </c>
      <c r="C915" s="524">
        <v>1072940.79</v>
      </c>
      <c r="D915" s="524"/>
      <c r="E915" s="524"/>
      <c r="F915" s="524"/>
      <c r="G915" s="524"/>
      <c r="H915" s="524"/>
      <c r="I915" s="524"/>
      <c r="J915" s="525">
        <v>1072940.79</v>
      </c>
    </row>
    <row r="916" spans="2:10" x14ac:dyDescent="0.25">
      <c r="B916" s="29" t="s">
        <v>1395</v>
      </c>
      <c r="C916" s="524">
        <v>722217.06</v>
      </c>
      <c r="D916" s="524"/>
      <c r="E916" s="524"/>
      <c r="F916" s="524"/>
      <c r="G916" s="524"/>
      <c r="H916" s="524"/>
      <c r="I916" s="524"/>
      <c r="J916" s="525">
        <v>722217.06</v>
      </c>
    </row>
    <row r="917" spans="2:10" x14ac:dyDescent="0.25">
      <c r="B917" s="29" t="s">
        <v>1396</v>
      </c>
      <c r="C917" s="524">
        <v>2569493.13</v>
      </c>
      <c r="D917" s="524"/>
      <c r="E917" s="524"/>
      <c r="F917" s="524"/>
      <c r="G917" s="524"/>
      <c r="H917" s="524"/>
      <c r="I917" s="524"/>
      <c r="J917" s="525">
        <v>2569493.13</v>
      </c>
    </row>
    <row r="918" spans="2:10" x14ac:dyDescent="0.25">
      <c r="B918" s="29" t="s">
        <v>1397</v>
      </c>
      <c r="C918" s="524">
        <v>41820077.509999998</v>
      </c>
      <c r="D918" s="524"/>
      <c r="E918" s="524"/>
      <c r="F918" s="524"/>
      <c r="G918" s="524"/>
      <c r="H918" s="524"/>
      <c r="I918" s="524"/>
      <c r="J918" s="525">
        <v>41820077.509999998</v>
      </c>
    </row>
    <row r="919" spans="2:10" x14ac:dyDescent="0.25">
      <c r="B919" s="29" t="s">
        <v>1398</v>
      </c>
      <c r="C919" s="524">
        <v>41525801.350000001</v>
      </c>
      <c r="D919" s="524"/>
      <c r="E919" s="524"/>
      <c r="F919" s="524"/>
      <c r="G919" s="524"/>
      <c r="H919" s="524"/>
      <c r="I919" s="524"/>
      <c r="J919" s="525">
        <v>41525801.350000001</v>
      </c>
    </row>
    <row r="920" spans="2:10" x14ac:dyDescent="0.25">
      <c r="B920" s="29" t="s">
        <v>1399</v>
      </c>
      <c r="C920" s="524">
        <v>15101612.669999998</v>
      </c>
      <c r="D920" s="524"/>
      <c r="E920" s="524"/>
      <c r="F920" s="524"/>
      <c r="G920" s="524"/>
      <c r="H920" s="524"/>
      <c r="I920" s="524"/>
      <c r="J920" s="525">
        <v>15101612.669999998</v>
      </c>
    </row>
    <row r="921" spans="2:10" x14ac:dyDescent="0.25">
      <c r="B921" s="29" t="s">
        <v>1400</v>
      </c>
      <c r="C921" s="524">
        <v>88166988.010000005</v>
      </c>
      <c r="D921" s="524"/>
      <c r="E921" s="524"/>
      <c r="F921" s="524"/>
      <c r="G921" s="524"/>
      <c r="H921" s="524"/>
      <c r="I921" s="524"/>
      <c r="J921" s="525">
        <v>88166988.010000005</v>
      </c>
    </row>
    <row r="922" spans="2:10" x14ac:dyDescent="0.25">
      <c r="B922" s="29" t="s">
        <v>1401</v>
      </c>
      <c r="C922" s="524">
        <v>861765731.44999993</v>
      </c>
      <c r="D922" s="524"/>
      <c r="E922" s="524"/>
      <c r="F922" s="524"/>
      <c r="G922" s="524"/>
      <c r="H922" s="524"/>
      <c r="I922" s="524"/>
      <c r="J922" s="525">
        <v>861765731.44999993</v>
      </c>
    </row>
    <row r="923" spans="2:10" x14ac:dyDescent="0.25">
      <c r="B923" s="29" t="s">
        <v>1402</v>
      </c>
      <c r="C923" s="524">
        <v>31972612.289999999</v>
      </c>
      <c r="D923" s="524"/>
      <c r="E923" s="524"/>
      <c r="F923" s="524"/>
      <c r="G923" s="524"/>
      <c r="H923" s="524"/>
      <c r="I923" s="524"/>
      <c r="J923" s="525">
        <v>31972612.289999999</v>
      </c>
    </row>
    <row r="924" spans="2:10" x14ac:dyDescent="0.25">
      <c r="B924" s="29" t="s">
        <v>1403</v>
      </c>
      <c r="C924" s="524"/>
      <c r="D924" s="524">
        <v>0</v>
      </c>
      <c r="E924" s="524"/>
      <c r="F924" s="524"/>
      <c r="G924" s="524"/>
      <c r="H924" s="524"/>
      <c r="I924" s="524"/>
      <c r="J924" s="525">
        <v>0</v>
      </c>
    </row>
    <row r="925" spans="2:10" x14ac:dyDescent="0.25">
      <c r="B925" s="29" t="s">
        <v>1404</v>
      </c>
      <c r="C925" s="524">
        <v>0</v>
      </c>
      <c r="D925" s="524"/>
      <c r="E925" s="524"/>
      <c r="F925" s="524"/>
      <c r="G925" s="524"/>
      <c r="H925" s="524"/>
      <c r="I925" s="524"/>
      <c r="J925" s="525">
        <v>0</v>
      </c>
    </row>
    <row r="926" spans="2:10" x14ac:dyDescent="0.25">
      <c r="B926" s="29" t="s">
        <v>1405</v>
      </c>
      <c r="C926" s="524">
        <v>7614628.2000000002</v>
      </c>
      <c r="D926" s="524"/>
      <c r="E926" s="524"/>
      <c r="F926" s="524"/>
      <c r="G926" s="524"/>
      <c r="H926" s="524"/>
      <c r="I926" s="524"/>
      <c r="J926" s="525">
        <v>7614628.2000000002</v>
      </c>
    </row>
    <row r="927" spans="2:10" x14ac:dyDescent="0.25">
      <c r="B927" s="29" t="s">
        <v>1406</v>
      </c>
      <c r="C927" s="524">
        <v>0</v>
      </c>
      <c r="D927" s="524"/>
      <c r="E927" s="524"/>
      <c r="F927" s="524"/>
      <c r="G927" s="524"/>
      <c r="H927" s="524"/>
      <c r="I927" s="524"/>
      <c r="J927" s="525">
        <v>0</v>
      </c>
    </row>
    <row r="928" spans="2:10" x14ac:dyDescent="0.25">
      <c r="B928" s="29" t="s">
        <v>1407</v>
      </c>
      <c r="C928" s="524">
        <v>15568317.85</v>
      </c>
      <c r="D928" s="524"/>
      <c r="E928" s="524"/>
      <c r="F928" s="524"/>
      <c r="G928" s="524">
        <v>2647770.86</v>
      </c>
      <c r="H928" s="524"/>
      <c r="I928" s="524"/>
      <c r="J928" s="525">
        <v>18216088.710000001</v>
      </c>
    </row>
    <row r="929" spans="2:10" x14ac:dyDescent="0.25">
      <c r="B929" s="29" t="s">
        <v>1408</v>
      </c>
      <c r="C929" s="524">
        <v>0</v>
      </c>
      <c r="D929" s="524"/>
      <c r="E929" s="524"/>
      <c r="F929" s="524"/>
      <c r="G929" s="524"/>
      <c r="H929" s="524"/>
      <c r="I929" s="524"/>
      <c r="J929" s="525">
        <v>0</v>
      </c>
    </row>
    <row r="930" spans="2:10" x14ac:dyDescent="0.25">
      <c r="B930" s="29" t="s">
        <v>1409</v>
      </c>
      <c r="C930" s="524">
        <v>2441043.16</v>
      </c>
      <c r="D930" s="524"/>
      <c r="E930" s="524"/>
      <c r="F930" s="524"/>
      <c r="G930" s="524"/>
      <c r="H930" s="524"/>
      <c r="I930" s="524"/>
      <c r="J930" s="525">
        <v>2441043.16</v>
      </c>
    </row>
    <row r="931" spans="2:10" x14ac:dyDescent="0.25">
      <c r="B931" s="29" t="s">
        <v>1410</v>
      </c>
      <c r="C931" s="524">
        <v>2502323.77</v>
      </c>
      <c r="D931" s="524"/>
      <c r="E931" s="524"/>
      <c r="F931" s="524"/>
      <c r="G931" s="524"/>
      <c r="H931" s="524"/>
      <c r="I931" s="524"/>
      <c r="J931" s="525">
        <v>2502323.77</v>
      </c>
    </row>
    <row r="932" spans="2:10" x14ac:dyDescent="0.25">
      <c r="B932" s="29" t="s">
        <v>1411</v>
      </c>
      <c r="C932" s="524">
        <v>2521957.6</v>
      </c>
      <c r="D932" s="524"/>
      <c r="E932" s="524"/>
      <c r="F932" s="524"/>
      <c r="G932" s="524"/>
      <c r="H932" s="524"/>
      <c r="I932" s="524"/>
      <c r="J932" s="525">
        <v>2521957.6</v>
      </c>
    </row>
    <row r="933" spans="2:10" x14ac:dyDescent="0.25">
      <c r="B933" s="29" t="s">
        <v>1412</v>
      </c>
      <c r="C933" s="524">
        <v>0</v>
      </c>
      <c r="D933" s="524"/>
      <c r="E933" s="524"/>
      <c r="F933" s="524"/>
      <c r="G933" s="524"/>
      <c r="H933" s="524"/>
      <c r="I933" s="524"/>
      <c r="J933" s="525">
        <v>0</v>
      </c>
    </row>
    <row r="934" spans="2:10" x14ac:dyDescent="0.25">
      <c r="B934" s="29" t="s">
        <v>1413</v>
      </c>
      <c r="C934" s="524">
        <v>1507622.48</v>
      </c>
      <c r="D934" s="524"/>
      <c r="E934" s="524"/>
      <c r="F934" s="524"/>
      <c r="G934" s="524"/>
      <c r="H934" s="524"/>
      <c r="I934" s="524"/>
      <c r="J934" s="525">
        <v>1507622.48</v>
      </c>
    </row>
    <row r="935" spans="2:10" x14ac:dyDescent="0.25">
      <c r="B935" s="29" t="s">
        <v>1414</v>
      </c>
      <c r="C935" s="524">
        <v>0</v>
      </c>
      <c r="D935" s="524"/>
      <c r="E935" s="524"/>
      <c r="F935" s="524"/>
      <c r="G935" s="524"/>
      <c r="H935" s="524"/>
      <c r="I935" s="524"/>
      <c r="J935" s="525">
        <v>0</v>
      </c>
    </row>
    <row r="936" spans="2:10" x14ac:dyDescent="0.25">
      <c r="B936" s="29" t="s">
        <v>1415</v>
      </c>
      <c r="C936" s="524">
        <v>0</v>
      </c>
      <c r="D936" s="524"/>
      <c r="E936" s="524"/>
      <c r="F936" s="524"/>
      <c r="G936" s="524"/>
      <c r="H936" s="524"/>
      <c r="I936" s="524"/>
      <c r="J936" s="525">
        <v>0</v>
      </c>
    </row>
    <row r="937" spans="2:10" x14ac:dyDescent="0.25">
      <c r="B937" s="29" t="s">
        <v>1416</v>
      </c>
      <c r="C937" s="524">
        <v>2489978.36</v>
      </c>
      <c r="D937" s="524"/>
      <c r="E937" s="524"/>
      <c r="F937" s="524"/>
      <c r="G937" s="524"/>
      <c r="H937" s="524"/>
      <c r="I937" s="524"/>
      <c r="J937" s="525">
        <v>2489978.36</v>
      </c>
    </row>
    <row r="938" spans="2:10" x14ac:dyDescent="0.25">
      <c r="B938" s="29" t="s">
        <v>1417</v>
      </c>
      <c r="C938" s="524">
        <v>0</v>
      </c>
      <c r="D938" s="524"/>
      <c r="E938" s="524"/>
      <c r="F938" s="524"/>
      <c r="G938" s="524"/>
      <c r="H938" s="524"/>
      <c r="I938" s="524"/>
      <c r="J938" s="525">
        <v>0</v>
      </c>
    </row>
    <row r="939" spans="2:10" x14ac:dyDescent="0.25">
      <c r="B939" s="29" t="s">
        <v>1418</v>
      </c>
      <c r="C939" s="524">
        <v>0</v>
      </c>
      <c r="D939" s="524"/>
      <c r="E939" s="524"/>
      <c r="F939" s="524"/>
      <c r="G939" s="524"/>
      <c r="H939" s="524"/>
      <c r="I939" s="524"/>
      <c r="J939" s="525">
        <v>0</v>
      </c>
    </row>
    <row r="940" spans="2:10" x14ac:dyDescent="0.25">
      <c r="B940" s="29" t="s">
        <v>1419</v>
      </c>
      <c r="C940" s="524">
        <v>0</v>
      </c>
      <c r="D940" s="524"/>
      <c r="E940" s="524"/>
      <c r="F940" s="524"/>
      <c r="G940" s="524"/>
      <c r="H940" s="524"/>
      <c r="I940" s="524"/>
      <c r="J940" s="525">
        <v>0</v>
      </c>
    </row>
    <row r="941" spans="2:10" x14ac:dyDescent="0.25">
      <c r="B941" s="29" t="s">
        <v>1420</v>
      </c>
      <c r="C941" s="524">
        <v>727377.04</v>
      </c>
      <c r="D941" s="524"/>
      <c r="E941" s="524"/>
      <c r="F941" s="524"/>
      <c r="G941" s="524"/>
      <c r="H941" s="524"/>
      <c r="I941" s="524"/>
      <c r="J941" s="525">
        <v>727377.04</v>
      </c>
    </row>
    <row r="942" spans="2:10" x14ac:dyDescent="0.25">
      <c r="B942" s="29" t="s">
        <v>1421</v>
      </c>
      <c r="C942" s="524">
        <v>39064071.049999997</v>
      </c>
      <c r="D942" s="524"/>
      <c r="E942" s="524"/>
      <c r="F942" s="524"/>
      <c r="G942" s="524"/>
      <c r="H942" s="524"/>
      <c r="I942" s="524"/>
      <c r="J942" s="525">
        <v>39064071.049999997</v>
      </c>
    </row>
    <row r="943" spans="2:10" x14ac:dyDescent="0.25">
      <c r="B943" s="29" t="s">
        <v>1422</v>
      </c>
      <c r="C943" s="524">
        <v>14226866.220000001</v>
      </c>
      <c r="D943" s="524"/>
      <c r="E943" s="524"/>
      <c r="F943" s="524"/>
      <c r="G943" s="524"/>
      <c r="H943" s="524"/>
      <c r="I943" s="524"/>
      <c r="J943" s="525">
        <v>14226866.220000001</v>
      </c>
    </row>
    <row r="944" spans="2:10" x14ac:dyDescent="0.25">
      <c r="B944" s="29" t="s">
        <v>1423</v>
      </c>
      <c r="C944" s="524">
        <v>2964921.27</v>
      </c>
      <c r="D944" s="524"/>
      <c r="E944" s="524"/>
      <c r="F944" s="524"/>
      <c r="G944" s="524"/>
      <c r="H944" s="524"/>
      <c r="I944" s="524"/>
      <c r="J944" s="525">
        <v>2964921.27</v>
      </c>
    </row>
    <row r="945" spans="2:10" x14ac:dyDescent="0.25">
      <c r="B945" s="29" t="s">
        <v>1424</v>
      </c>
      <c r="C945" s="524">
        <v>22764289.390000001</v>
      </c>
      <c r="D945" s="524"/>
      <c r="E945" s="524"/>
      <c r="F945" s="524"/>
      <c r="G945" s="524"/>
      <c r="H945" s="524"/>
      <c r="I945" s="524"/>
      <c r="J945" s="525">
        <v>22764289.390000001</v>
      </c>
    </row>
    <row r="946" spans="2:10" x14ac:dyDescent="0.25">
      <c r="B946" s="29" t="s">
        <v>1425</v>
      </c>
      <c r="C946" s="524">
        <v>0</v>
      </c>
      <c r="D946" s="524"/>
      <c r="E946" s="524"/>
      <c r="F946" s="524"/>
      <c r="G946" s="524"/>
      <c r="H946" s="524"/>
      <c r="I946" s="524"/>
      <c r="J946" s="525">
        <v>0</v>
      </c>
    </row>
    <row r="947" spans="2:10" x14ac:dyDescent="0.25">
      <c r="B947" s="29" t="s">
        <v>1426</v>
      </c>
      <c r="C947" s="524"/>
      <c r="D947" s="524"/>
      <c r="E947" s="524"/>
      <c r="F947" s="524"/>
      <c r="G947" s="524">
        <v>56291817.469999999</v>
      </c>
      <c r="H947" s="524"/>
      <c r="I947" s="524"/>
      <c r="J947" s="525">
        <v>56291817.469999999</v>
      </c>
    </row>
    <row r="948" spans="2:10" x14ac:dyDescent="0.25">
      <c r="B948" s="29" t="s">
        <v>1427</v>
      </c>
      <c r="C948" s="524">
        <v>0</v>
      </c>
      <c r="D948" s="524"/>
      <c r="E948" s="524"/>
      <c r="F948" s="524"/>
      <c r="G948" s="524"/>
      <c r="H948" s="524"/>
      <c r="I948" s="524"/>
      <c r="J948" s="525">
        <v>0</v>
      </c>
    </row>
    <row r="949" spans="2:10" x14ac:dyDescent="0.25">
      <c r="B949" s="29" t="s">
        <v>1428</v>
      </c>
      <c r="C949" s="524">
        <v>15666829</v>
      </c>
      <c r="D949" s="524"/>
      <c r="E949" s="524"/>
      <c r="F949" s="524"/>
      <c r="G949" s="524"/>
      <c r="H949" s="524"/>
      <c r="I949" s="524"/>
      <c r="J949" s="525">
        <v>15666829</v>
      </c>
    </row>
    <row r="950" spans="2:10" x14ac:dyDescent="0.25">
      <c r="B950" s="29" t="s">
        <v>1429</v>
      </c>
      <c r="C950" s="524">
        <v>28506232.52</v>
      </c>
      <c r="D950" s="524"/>
      <c r="E950" s="524"/>
      <c r="F950" s="524"/>
      <c r="G950" s="524">
        <v>0</v>
      </c>
      <c r="H950" s="524"/>
      <c r="I950" s="524"/>
      <c r="J950" s="525">
        <v>28506232.52</v>
      </c>
    </row>
    <row r="951" spans="2:10" x14ac:dyDescent="0.25">
      <c r="B951" s="29" t="s">
        <v>1430</v>
      </c>
      <c r="C951" s="524"/>
      <c r="D951" s="524">
        <v>0</v>
      </c>
      <c r="E951" s="524"/>
      <c r="F951" s="524"/>
      <c r="G951" s="524"/>
      <c r="H951" s="524"/>
      <c r="I951" s="524"/>
      <c r="J951" s="525">
        <v>0</v>
      </c>
    </row>
    <row r="952" spans="2:10" x14ac:dyDescent="0.25">
      <c r="B952" s="29" t="s">
        <v>1431</v>
      </c>
      <c r="C952" s="524">
        <v>63847926.359999999</v>
      </c>
      <c r="D952" s="524"/>
      <c r="E952" s="524"/>
      <c r="F952" s="524"/>
      <c r="G952" s="524">
        <v>101012364.15000001</v>
      </c>
      <c r="H952" s="524"/>
      <c r="I952" s="524"/>
      <c r="J952" s="525">
        <v>164860290.50999999</v>
      </c>
    </row>
    <row r="953" spans="2:10" x14ac:dyDescent="0.25">
      <c r="B953" s="29" t="s">
        <v>1432</v>
      </c>
      <c r="C953" s="524">
        <v>1513145.94</v>
      </c>
      <c r="D953" s="524"/>
      <c r="E953" s="524"/>
      <c r="F953" s="524"/>
      <c r="G953" s="524"/>
      <c r="H953" s="524"/>
      <c r="I953" s="524"/>
      <c r="J953" s="525">
        <v>1513145.94</v>
      </c>
    </row>
    <row r="954" spans="2:10" x14ac:dyDescent="0.25">
      <c r="B954" s="29" t="s">
        <v>1433</v>
      </c>
      <c r="C954" s="524">
        <v>0</v>
      </c>
      <c r="D954" s="524"/>
      <c r="E954" s="524"/>
      <c r="F954" s="524"/>
      <c r="G954" s="524"/>
      <c r="H954" s="524"/>
      <c r="I954" s="524"/>
      <c r="J954" s="525">
        <v>0</v>
      </c>
    </row>
    <row r="955" spans="2:10" x14ac:dyDescent="0.25">
      <c r="B955" s="29" t="s">
        <v>1434</v>
      </c>
      <c r="C955" s="524">
        <v>0</v>
      </c>
      <c r="D955" s="524"/>
      <c r="E955" s="524"/>
      <c r="F955" s="524"/>
      <c r="G955" s="524"/>
      <c r="H955" s="524"/>
      <c r="I955" s="524"/>
      <c r="J955" s="525">
        <v>0</v>
      </c>
    </row>
    <row r="956" spans="2:10" x14ac:dyDescent="0.25">
      <c r="B956" s="29" t="s">
        <v>1435</v>
      </c>
      <c r="C956" s="524">
        <v>1077635</v>
      </c>
      <c r="D956" s="524"/>
      <c r="E956" s="524"/>
      <c r="F956" s="524"/>
      <c r="G956" s="524"/>
      <c r="H956" s="524"/>
      <c r="I956" s="524"/>
      <c r="J956" s="525">
        <v>1077635</v>
      </c>
    </row>
    <row r="957" spans="2:10" x14ac:dyDescent="0.25">
      <c r="B957" s="29" t="s">
        <v>1436</v>
      </c>
      <c r="C957" s="524">
        <v>1067870.2</v>
      </c>
      <c r="D957" s="524"/>
      <c r="E957" s="524"/>
      <c r="F957" s="524"/>
      <c r="G957" s="524"/>
      <c r="H957" s="524"/>
      <c r="I957" s="524"/>
      <c r="J957" s="525">
        <v>1067870.2</v>
      </c>
    </row>
    <row r="958" spans="2:10" x14ac:dyDescent="0.25">
      <c r="B958" s="29" t="s">
        <v>1437</v>
      </c>
      <c r="C958" s="524">
        <v>2476557.4900000002</v>
      </c>
      <c r="D958" s="524"/>
      <c r="E958" s="524"/>
      <c r="F958" s="524"/>
      <c r="G958" s="524"/>
      <c r="H958" s="524"/>
      <c r="I958" s="524"/>
      <c r="J958" s="525">
        <v>2476557.4900000002</v>
      </c>
    </row>
    <row r="959" spans="2:10" x14ac:dyDescent="0.25">
      <c r="B959" s="29" t="s">
        <v>1438</v>
      </c>
      <c r="C959" s="524">
        <v>1087289.5900000001</v>
      </c>
      <c r="D959" s="524"/>
      <c r="E959" s="524"/>
      <c r="F959" s="524"/>
      <c r="G959" s="524"/>
      <c r="H959" s="524"/>
      <c r="I959" s="524"/>
      <c r="J959" s="525">
        <v>1087289.5900000001</v>
      </c>
    </row>
    <row r="960" spans="2:10" x14ac:dyDescent="0.25">
      <c r="B960" s="29" t="s">
        <v>1439</v>
      </c>
      <c r="C960" s="524">
        <v>0</v>
      </c>
      <c r="D960" s="524"/>
      <c r="E960" s="524"/>
      <c r="F960" s="524"/>
      <c r="G960" s="524"/>
      <c r="H960" s="524"/>
      <c r="I960" s="524"/>
      <c r="J960" s="525">
        <v>0</v>
      </c>
    </row>
    <row r="961" spans="2:10" x14ac:dyDescent="0.25">
      <c r="B961" s="29" t="s">
        <v>1440</v>
      </c>
      <c r="C961" s="524">
        <v>0</v>
      </c>
      <c r="D961" s="524"/>
      <c r="E961" s="524"/>
      <c r="F961" s="524"/>
      <c r="G961" s="524"/>
      <c r="H961" s="524"/>
      <c r="I961" s="524"/>
      <c r="J961" s="525">
        <v>0</v>
      </c>
    </row>
    <row r="962" spans="2:10" x14ac:dyDescent="0.25">
      <c r="B962" s="29" t="s">
        <v>1441</v>
      </c>
      <c r="C962" s="524">
        <v>0</v>
      </c>
      <c r="D962" s="524"/>
      <c r="E962" s="524"/>
      <c r="F962" s="524"/>
      <c r="G962" s="524"/>
      <c r="H962" s="524"/>
      <c r="I962" s="524"/>
      <c r="J962" s="525">
        <v>0</v>
      </c>
    </row>
    <row r="963" spans="2:10" x14ac:dyDescent="0.25">
      <c r="B963" s="29" t="s">
        <v>1442</v>
      </c>
      <c r="C963" s="524">
        <v>1541916.76</v>
      </c>
      <c r="D963" s="524"/>
      <c r="E963" s="524"/>
      <c r="F963" s="524"/>
      <c r="G963" s="524"/>
      <c r="H963" s="524"/>
      <c r="I963" s="524"/>
      <c r="J963" s="525">
        <v>1541916.76</v>
      </c>
    </row>
    <row r="964" spans="2:10" x14ac:dyDescent="0.25">
      <c r="B964" s="29" t="s">
        <v>1443</v>
      </c>
      <c r="C964" s="524">
        <v>722217.06</v>
      </c>
      <c r="D964" s="524"/>
      <c r="E964" s="524"/>
      <c r="F964" s="524"/>
      <c r="G964" s="524"/>
      <c r="H964" s="524"/>
      <c r="I964" s="524"/>
      <c r="J964" s="525">
        <v>722217.06</v>
      </c>
    </row>
    <row r="965" spans="2:10" x14ac:dyDescent="0.25">
      <c r="B965" s="29" t="s">
        <v>1444</v>
      </c>
      <c r="C965" s="524">
        <v>96663087.109999999</v>
      </c>
      <c r="D965" s="524"/>
      <c r="E965" s="524"/>
      <c r="F965" s="524"/>
      <c r="G965" s="524"/>
      <c r="H965" s="524"/>
      <c r="I965" s="524"/>
      <c r="J965" s="525">
        <v>96663087.109999999</v>
      </c>
    </row>
    <row r="966" spans="2:10" x14ac:dyDescent="0.25">
      <c r="B966" s="29" t="s">
        <v>1445</v>
      </c>
      <c r="C966" s="524">
        <v>17756507.719999999</v>
      </c>
      <c r="D966" s="524"/>
      <c r="E966" s="524"/>
      <c r="F966" s="524"/>
      <c r="G966" s="524"/>
      <c r="H966" s="524"/>
      <c r="I966" s="524"/>
      <c r="J966" s="525">
        <v>17756507.719999999</v>
      </c>
    </row>
    <row r="967" spans="2:10" x14ac:dyDescent="0.25">
      <c r="B967" s="29" t="s">
        <v>1446</v>
      </c>
      <c r="C967" s="524">
        <v>7149839.1100000003</v>
      </c>
      <c r="D967" s="524"/>
      <c r="E967" s="524"/>
      <c r="F967" s="524"/>
      <c r="G967" s="524"/>
      <c r="H967" s="524"/>
      <c r="I967" s="524"/>
      <c r="J967" s="525">
        <v>7149839.1100000003</v>
      </c>
    </row>
    <row r="968" spans="2:10" x14ac:dyDescent="0.25">
      <c r="B968" s="29" t="s">
        <v>1447</v>
      </c>
      <c r="C968" s="524">
        <v>835542</v>
      </c>
      <c r="D968" s="524"/>
      <c r="E968" s="524"/>
      <c r="F968" s="524"/>
      <c r="G968" s="524"/>
      <c r="H968" s="524"/>
      <c r="I968" s="524"/>
      <c r="J968" s="525">
        <v>835542</v>
      </c>
    </row>
    <row r="969" spans="2:10" x14ac:dyDescent="0.25">
      <c r="B969" s="29" t="s">
        <v>1448</v>
      </c>
      <c r="C969" s="524">
        <v>24802295.469999999</v>
      </c>
      <c r="D969" s="524"/>
      <c r="E969" s="524"/>
      <c r="F969" s="524"/>
      <c r="G969" s="524"/>
      <c r="H969" s="524"/>
      <c r="I969" s="524"/>
      <c r="J969" s="525">
        <v>24802295.469999999</v>
      </c>
    </row>
    <row r="970" spans="2:10" x14ac:dyDescent="0.25">
      <c r="B970" s="29" t="s">
        <v>1449</v>
      </c>
      <c r="C970" s="524"/>
      <c r="D970" s="524">
        <v>0</v>
      </c>
      <c r="E970" s="524"/>
      <c r="F970" s="524"/>
      <c r="G970" s="524"/>
      <c r="H970" s="524"/>
      <c r="I970" s="524"/>
      <c r="J970" s="525">
        <v>0</v>
      </c>
    </row>
    <row r="971" spans="2:10" x14ac:dyDescent="0.25">
      <c r="B971" s="29" t="s">
        <v>1450</v>
      </c>
      <c r="C971" s="524">
        <v>465859366</v>
      </c>
      <c r="D971" s="524"/>
      <c r="E971" s="524"/>
      <c r="F971" s="524"/>
      <c r="G971" s="524"/>
      <c r="H971" s="524"/>
      <c r="I971" s="524"/>
      <c r="J971" s="525">
        <v>465859366</v>
      </c>
    </row>
    <row r="972" spans="2:10" x14ac:dyDescent="0.25">
      <c r="B972" s="29" t="s">
        <v>1451</v>
      </c>
      <c r="C972" s="524">
        <v>3961849.77</v>
      </c>
      <c r="D972" s="524"/>
      <c r="E972" s="524"/>
      <c r="F972" s="524"/>
      <c r="G972" s="524"/>
      <c r="H972" s="524"/>
      <c r="I972" s="524"/>
      <c r="J972" s="525">
        <v>3961849.77</v>
      </c>
    </row>
    <row r="973" spans="2:10" x14ac:dyDescent="0.25">
      <c r="B973" s="29" t="s">
        <v>1452</v>
      </c>
      <c r="C973" s="524">
        <v>1519985.62</v>
      </c>
      <c r="D973" s="524"/>
      <c r="E973" s="524"/>
      <c r="F973" s="524"/>
      <c r="G973" s="524"/>
      <c r="H973" s="524"/>
      <c r="I973" s="524"/>
      <c r="J973" s="525">
        <v>1519985.62</v>
      </c>
    </row>
    <row r="974" spans="2:10" x14ac:dyDescent="0.25">
      <c r="B974" s="29" t="s">
        <v>1453</v>
      </c>
      <c r="C974" s="524">
        <v>0</v>
      </c>
      <c r="D974" s="524"/>
      <c r="E974" s="524"/>
      <c r="F974" s="524"/>
      <c r="G974" s="524"/>
      <c r="H974" s="524"/>
      <c r="I974" s="524"/>
      <c r="J974" s="525">
        <v>0</v>
      </c>
    </row>
    <row r="975" spans="2:10" x14ac:dyDescent="0.25">
      <c r="B975" s="29" t="s">
        <v>1454</v>
      </c>
      <c r="C975" s="524">
        <v>1516905.98</v>
      </c>
      <c r="D975" s="524"/>
      <c r="E975" s="524"/>
      <c r="F975" s="524"/>
      <c r="G975" s="524"/>
      <c r="H975" s="524"/>
      <c r="I975" s="524"/>
      <c r="J975" s="525">
        <v>1516905.98</v>
      </c>
    </row>
    <row r="976" spans="2:10" x14ac:dyDescent="0.25">
      <c r="B976" s="29" t="s">
        <v>1455</v>
      </c>
      <c r="C976" s="524">
        <v>0</v>
      </c>
      <c r="D976" s="524"/>
      <c r="E976" s="524"/>
      <c r="F976" s="524"/>
      <c r="G976" s="524"/>
      <c r="H976" s="524"/>
      <c r="I976" s="524"/>
      <c r="J976" s="525">
        <v>0</v>
      </c>
    </row>
    <row r="977" spans="2:10" x14ac:dyDescent="0.25">
      <c r="B977" s="29" t="s">
        <v>1456</v>
      </c>
      <c r="C977" s="524">
        <v>1503329.74</v>
      </c>
      <c r="D977" s="524"/>
      <c r="E977" s="524"/>
      <c r="F977" s="524"/>
      <c r="G977" s="524"/>
      <c r="H977" s="524"/>
      <c r="I977" s="524"/>
      <c r="J977" s="525">
        <v>1503329.74</v>
      </c>
    </row>
    <row r="978" spans="2:10" x14ac:dyDescent="0.25">
      <c r="B978" s="29" t="s">
        <v>1457</v>
      </c>
      <c r="C978" s="524">
        <v>2457157.77</v>
      </c>
      <c r="D978" s="524"/>
      <c r="E978" s="524"/>
      <c r="F978" s="524"/>
      <c r="G978" s="524"/>
      <c r="H978" s="524"/>
      <c r="I978" s="524"/>
      <c r="J978" s="525">
        <v>2457157.77</v>
      </c>
    </row>
    <row r="979" spans="2:10" x14ac:dyDescent="0.25">
      <c r="B979" s="29" t="s">
        <v>1458</v>
      </c>
      <c r="C979" s="524">
        <v>1054096.3400000001</v>
      </c>
      <c r="D979" s="524"/>
      <c r="E979" s="524"/>
      <c r="F979" s="524"/>
      <c r="G979" s="524"/>
      <c r="H979" s="524"/>
      <c r="I979" s="524"/>
      <c r="J979" s="525">
        <v>1054096.3400000001</v>
      </c>
    </row>
    <row r="980" spans="2:10" x14ac:dyDescent="0.25">
      <c r="B980" s="29" t="s">
        <v>1459</v>
      </c>
      <c r="C980" s="524">
        <v>4901313.38</v>
      </c>
      <c r="D980" s="524"/>
      <c r="E980" s="524"/>
      <c r="F980" s="524"/>
      <c r="G980" s="524"/>
      <c r="H980" s="524"/>
      <c r="I980" s="524"/>
      <c r="J980" s="525">
        <v>4901313.38</v>
      </c>
    </row>
    <row r="981" spans="2:10" x14ac:dyDescent="0.25">
      <c r="B981" s="29" t="s">
        <v>1460</v>
      </c>
      <c r="C981" s="524">
        <v>0</v>
      </c>
      <c r="D981" s="524"/>
      <c r="E981" s="524"/>
      <c r="F981" s="524"/>
      <c r="G981" s="524"/>
      <c r="H981" s="524"/>
      <c r="I981" s="524"/>
      <c r="J981" s="525">
        <v>0</v>
      </c>
    </row>
    <row r="982" spans="2:10" x14ac:dyDescent="0.25">
      <c r="B982" s="29" t="s">
        <v>1461</v>
      </c>
      <c r="C982" s="524">
        <v>1544647.01</v>
      </c>
      <c r="D982" s="524"/>
      <c r="E982" s="524"/>
      <c r="F982" s="524"/>
      <c r="G982" s="524"/>
      <c r="H982" s="524"/>
      <c r="I982" s="524"/>
      <c r="J982" s="525">
        <v>1544647.01</v>
      </c>
    </row>
    <row r="983" spans="2:10" x14ac:dyDescent="0.25">
      <c r="B983" s="29" t="s">
        <v>1462</v>
      </c>
      <c r="C983" s="524">
        <v>727377.04</v>
      </c>
      <c r="D983" s="524"/>
      <c r="E983" s="524"/>
      <c r="F983" s="524"/>
      <c r="G983" s="524"/>
      <c r="H983" s="524"/>
      <c r="I983" s="524"/>
      <c r="J983" s="525">
        <v>727377.04</v>
      </c>
    </row>
    <row r="984" spans="2:10" x14ac:dyDescent="0.25">
      <c r="B984" s="29" t="s">
        <v>1463</v>
      </c>
      <c r="C984" s="524">
        <v>5005431.95</v>
      </c>
      <c r="D984" s="524"/>
      <c r="E984" s="524"/>
      <c r="F984" s="524"/>
      <c r="G984" s="524"/>
      <c r="H984" s="524"/>
      <c r="I984" s="524"/>
      <c r="J984" s="525">
        <v>5005431.95</v>
      </c>
    </row>
    <row r="985" spans="2:10" x14ac:dyDescent="0.25">
      <c r="B985" s="29" t="s">
        <v>1464</v>
      </c>
      <c r="C985" s="524">
        <v>162415514.44999999</v>
      </c>
      <c r="D985" s="524"/>
      <c r="E985" s="524"/>
      <c r="F985" s="524"/>
      <c r="G985" s="524"/>
      <c r="H985" s="524"/>
      <c r="I985" s="524"/>
      <c r="J985" s="525">
        <v>162415514.44999999</v>
      </c>
    </row>
    <row r="986" spans="2:10" x14ac:dyDescent="0.25">
      <c r="B986" s="29" t="s">
        <v>1465</v>
      </c>
      <c r="C986" s="524">
        <v>6334918.4000000004</v>
      </c>
      <c r="D986" s="524"/>
      <c r="E986" s="524"/>
      <c r="F986" s="524"/>
      <c r="G986" s="524"/>
      <c r="H986" s="524"/>
      <c r="I986" s="524"/>
      <c r="J986" s="525">
        <v>6334918.4000000004</v>
      </c>
    </row>
    <row r="987" spans="2:10" x14ac:dyDescent="0.25">
      <c r="B987" s="29" t="s">
        <v>1466</v>
      </c>
      <c r="C987" s="524">
        <v>3107750.92</v>
      </c>
      <c r="D987" s="524"/>
      <c r="E987" s="524"/>
      <c r="F987" s="524"/>
      <c r="G987" s="524"/>
      <c r="H987" s="524"/>
      <c r="I987" s="524"/>
      <c r="J987" s="525">
        <v>3107750.92</v>
      </c>
    </row>
    <row r="988" spans="2:10" x14ac:dyDescent="0.25">
      <c r="B988" s="29" t="s">
        <v>1467</v>
      </c>
      <c r="C988" s="524">
        <v>0</v>
      </c>
      <c r="D988" s="524"/>
      <c r="E988" s="524"/>
      <c r="F988" s="524"/>
      <c r="G988" s="524"/>
      <c r="H988" s="524"/>
      <c r="I988" s="524"/>
      <c r="J988" s="525">
        <v>0</v>
      </c>
    </row>
    <row r="989" spans="2:10" x14ac:dyDescent="0.25">
      <c r="B989" s="29" t="s">
        <v>1468</v>
      </c>
      <c r="C989" s="524">
        <v>0</v>
      </c>
      <c r="D989" s="524"/>
      <c r="E989" s="524"/>
      <c r="F989" s="524"/>
      <c r="G989" s="524">
        <v>0</v>
      </c>
      <c r="H989" s="524"/>
      <c r="I989" s="524"/>
      <c r="J989" s="525">
        <v>0</v>
      </c>
    </row>
    <row r="990" spans="2:10" x14ac:dyDescent="0.25">
      <c r="B990" s="29" t="s">
        <v>1469</v>
      </c>
      <c r="C990" s="524">
        <v>176888892</v>
      </c>
      <c r="D990" s="524"/>
      <c r="E990" s="524"/>
      <c r="F990" s="524"/>
      <c r="G990" s="524"/>
      <c r="H990" s="524"/>
      <c r="I990" s="524"/>
      <c r="J990" s="525">
        <v>176888892</v>
      </c>
    </row>
    <row r="991" spans="2:10" x14ac:dyDescent="0.25">
      <c r="B991" s="29" t="s">
        <v>1470</v>
      </c>
      <c r="C991" s="524"/>
      <c r="D991" s="524">
        <v>36066206.07</v>
      </c>
      <c r="E991" s="524"/>
      <c r="F991" s="524"/>
      <c r="G991" s="524"/>
      <c r="H991" s="524"/>
      <c r="I991" s="524"/>
      <c r="J991" s="525">
        <v>36066206.07</v>
      </c>
    </row>
    <row r="992" spans="2:10" x14ac:dyDescent="0.25">
      <c r="B992" s="29" t="s">
        <v>1471</v>
      </c>
      <c r="C992" s="524">
        <v>35969180.520000003</v>
      </c>
      <c r="D992" s="524"/>
      <c r="E992" s="524"/>
      <c r="F992" s="524"/>
      <c r="G992" s="524"/>
      <c r="H992" s="524"/>
      <c r="I992" s="524"/>
      <c r="J992" s="525">
        <v>35969180.520000003</v>
      </c>
    </row>
    <row r="993" spans="2:10" x14ac:dyDescent="0.25">
      <c r="B993" s="29" t="s">
        <v>1472</v>
      </c>
      <c r="C993" s="524">
        <v>241622402.62</v>
      </c>
      <c r="D993" s="524"/>
      <c r="E993" s="524"/>
      <c r="F993" s="524"/>
      <c r="G993" s="524"/>
      <c r="H993" s="524"/>
      <c r="I993" s="524"/>
      <c r="J993" s="525">
        <v>241622402.62</v>
      </c>
    </row>
    <row r="994" spans="2:10" x14ac:dyDescent="0.25">
      <c r="B994" s="29" t="s">
        <v>1473</v>
      </c>
      <c r="C994" s="524">
        <v>0</v>
      </c>
      <c r="D994" s="524"/>
      <c r="E994" s="524"/>
      <c r="F994" s="524"/>
      <c r="G994" s="524">
        <v>8428173.8399999999</v>
      </c>
      <c r="H994" s="524"/>
      <c r="I994" s="524"/>
      <c r="J994" s="525">
        <v>8428173.8399999999</v>
      </c>
    </row>
    <row r="995" spans="2:10" x14ac:dyDescent="0.25">
      <c r="B995" s="29" t="s">
        <v>1474</v>
      </c>
      <c r="C995" s="524">
        <v>0</v>
      </c>
      <c r="D995" s="524"/>
      <c r="E995" s="524"/>
      <c r="F995" s="524"/>
      <c r="G995" s="524"/>
      <c r="H995" s="524"/>
      <c r="I995" s="524"/>
      <c r="J995" s="525">
        <v>0</v>
      </c>
    </row>
    <row r="996" spans="2:10" x14ac:dyDescent="0.25">
      <c r="B996" s="29" t="s">
        <v>1475</v>
      </c>
      <c r="C996" s="524">
        <v>0</v>
      </c>
      <c r="D996" s="524"/>
      <c r="E996" s="524"/>
      <c r="F996" s="524"/>
      <c r="G996" s="524"/>
      <c r="H996" s="524"/>
      <c r="I996" s="524"/>
      <c r="J996" s="525">
        <v>0</v>
      </c>
    </row>
    <row r="997" spans="2:10" x14ac:dyDescent="0.25">
      <c r="B997" s="29" t="s">
        <v>1476</v>
      </c>
      <c r="C997" s="524">
        <v>1076708.27</v>
      </c>
      <c r="D997" s="524"/>
      <c r="E997" s="524"/>
      <c r="F997" s="524"/>
      <c r="G997" s="524"/>
      <c r="H997" s="524"/>
      <c r="I997" s="524"/>
      <c r="J997" s="525">
        <v>1076708.27</v>
      </c>
    </row>
    <row r="998" spans="2:10" x14ac:dyDescent="0.25">
      <c r="B998" s="29" t="s">
        <v>1477</v>
      </c>
      <c r="C998" s="524">
        <v>1067870.2</v>
      </c>
      <c r="D998" s="524"/>
      <c r="E998" s="524"/>
      <c r="F998" s="524"/>
      <c r="G998" s="524"/>
      <c r="H998" s="524"/>
      <c r="I998" s="524"/>
      <c r="J998" s="525">
        <v>1067870.2</v>
      </c>
    </row>
    <row r="999" spans="2:10" x14ac:dyDescent="0.25">
      <c r="B999" s="29" t="s">
        <v>1478</v>
      </c>
      <c r="C999" s="524">
        <v>1067870.2</v>
      </c>
      <c r="D999" s="524"/>
      <c r="E999" s="524"/>
      <c r="F999" s="524"/>
      <c r="G999" s="524"/>
      <c r="H999" s="524"/>
      <c r="I999" s="524"/>
      <c r="J999" s="525">
        <v>1067870.2</v>
      </c>
    </row>
    <row r="1000" spans="2:10" x14ac:dyDescent="0.25">
      <c r="B1000" s="29" t="s">
        <v>1479</v>
      </c>
      <c r="C1000" s="524">
        <v>2895261.89</v>
      </c>
      <c r="D1000" s="524"/>
      <c r="E1000" s="524"/>
      <c r="F1000" s="524"/>
      <c r="G1000" s="524"/>
      <c r="H1000" s="524"/>
      <c r="I1000" s="524"/>
      <c r="J1000" s="525">
        <v>2895261.89</v>
      </c>
    </row>
    <row r="1001" spans="2:10" x14ac:dyDescent="0.25">
      <c r="B1001" s="29" t="s">
        <v>1480</v>
      </c>
      <c r="C1001" s="524">
        <v>0</v>
      </c>
      <c r="D1001" s="524"/>
      <c r="E1001" s="524"/>
      <c r="F1001" s="524"/>
      <c r="G1001" s="524"/>
      <c r="H1001" s="524"/>
      <c r="I1001" s="524"/>
      <c r="J1001" s="525">
        <v>0</v>
      </c>
    </row>
    <row r="1002" spans="2:10" x14ac:dyDescent="0.25">
      <c r="B1002" s="29" t="s">
        <v>1481</v>
      </c>
      <c r="C1002" s="524">
        <v>0</v>
      </c>
      <c r="D1002" s="524"/>
      <c r="E1002" s="524"/>
      <c r="F1002" s="524"/>
      <c r="G1002" s="524"/>
      <c r="H1002" s="524"/>
      <c r="I1002" s="524"/>
      <c r="J1002" s="525">
        <v>0</v>
      </c>
    </row>
    <row r="1003" spans="2:10" x14ac:dyDescent="0.25">
      <c r="B1003" s="29" t="s">
        <v>1482</v>
      </c>
      <c r="C1003" s="524">
        <v>2816123.66</v>
      </c>
      <c r="D1003" s="524"/>
      <c r="E1003" s="524"/>
      <c r="F1003" s="524"/>
      <c r="G1003" s="524"/>
      <c r="H1003" s="524"/>
      <c r="I1003" s="524"/>
      <c r="J1003" s="525">
        <v>2816123.66</v>
      </c>
    </row>
    <row r="1004" spans="2:10" x14ac:dyDescent="0.25">
      <c r="B1004" s="29" t="s">
        <v>1483</v>
      </c>
      <c r="C1004" s="524">
        <v>2476557.5</v>
      </c>
      <c r="D1004" s="524"/>
      <c r="E1004" s="524"/>
      <c r="F1004" s="524"/>
      <c r="G1004" s="524"/>
      <c r="H1004" s="524"/>
      <c r="I1004" s="524"/>
      <c r="J1004" s="525">
        <v>2476557.5</v>
      </c>
    </row>
    <row r="1005" spans="2:10" x14ac:dyDescent="0.25">
      <c r="B1005" s="29" t="s">
        <v>1484</v>
      </c>
      <c r="C1005" s="524">
        <v>2540475.6800000002</v>
      </c>
      <c r="D1005" s="524"/>
      <c r="E1005" s="524"/>
      <c r="F1005" s="524"/>
      <c r="G1005" s="524"/>
      <c r="H1005" s="524"/>
      <c r="I1005" s="524"/>
      <c r="J1005" s="525">
        <v>2540475.6800000002</v>
      </c>
    </row>
    <row r="1006" spans="2:10" x14ac:dyDescent="0.25">
      <c r="B1006" s="29" t="s">
        <v>1485</v>
      </c>
      <c r="C1006" s="524">
        <v>7864977.3300000001</v>
      </c>
      <c r="D1006" s="524"/>
      <c r="E1006" s="524"/>
      <c r="F1006" s="524"/>
      <c r="G1006" s="524"/>
      <c r="H1006" s="524"/>
      <c r="I1006" s="524"/>
      <c r="J1006" s="525">
        <v>7864977.3300000001</v>
      </c>
    </row>
    <row r="1007" spans="2:10" x14ac:dyDescent="0.25">
      <c r="B1007" s="29" t="s">
        <v>1486</v>
      </c>
      <c r="C1007" s="524">
        <v>59253570.530000001</v>
      </c>
      <c r="D1007" s="524"/>
      <c r="E1007" s="524"/>
      <c r="F1007" s="524"/>
      <c r="G1007" s="524"/>
      <c r="H1007" s="524"/>
      <c r="I1007" s="524"/>
      <c r="J1007" s="525">
        <v>59253570.530000001</v>
      </c>
    </row>
    <row r="1008" spans="2:10" x14ac:dyDescent="0.25">
      <c r="B1008" s="29" t="s">
        <v>1487</v>
      </c>
      <c r="C1008" s="524">
        <v>0</v>
      </c>
      <c r="D1008" s="524"/>
      <c r="E1008" s="524"/>
      <c r="F1008" s="524"/>
      <c r="G1008" s="524"/>
      <c r="H1008" s="524"/>
      <c r="I1008" s="524"/>
      <c r="J1008" s="525">
        <v>0</v>
      </c>
    </row>
    <row r="1009" spans="2:10" x14ac:dyDescent="0.25">
      <c r="B1009" s="29" t="s">
        <v>1488</v>
      </c>
      <c r="C1009" s="524">
        <v>20994573.800000001</v>
      </c>
      <c r="D1009" s="524"/>
      <c r="E1009" s="524"/>
      <c r="F1009" s="524"/>
      <c r="G1009" s="524"/>
      <c r="H1009" s="524"/>
      <c r="I1009" s="524"/>
      <c r="J1009" s="525">
        <v>20994573.800000001</v>
      </c>
    </row>
    <row r="1010" spans="2:10" x14ac:dyDescent="0.25">
      <c r="B1010" s="29" t="s">
        <v>1489</v>
      </c>
      <c r="C1010" s="524">
        <v>98619564.730000004</v>
      </c>
      <c r="D1010" s="524"/>
      <c r="E1010" s="524"/>
      <c r="F1010" s="524"/>
      <c r="G1010" s="524"/>
      <c r="H1010" s="524"/>
      <c r="I1010" s="524"/>
      <c r="J1010" s="525">
        <v>98619564.730000004</v>
      </c>
    </row>
    <row r="1011" spans="2:10" x14ac:dyDescent="0.25">
      <c r="B1011" s="29" t="s">
        <v>1490</v>
      </c>
      <c r="C1011" s="524">
        <v>0</v>
      </c>
      <c r="D1011" s="524"/>
      <c r="E1011" s="524"/>
      <c r="F1011" s="524"/>
      <c r="G1011" s="524"/>
      <c r="H1011" s="524"/>
      <c r="I1011" s="524"/>
      <c r="J1011" s="525">
        <v>0</v>
      </c>
    </row>
    <row r="1012" spans="2:10" x14ac:dyDescent="0.25">
      <c r="B1012" s="29" t="s">
        <v>1491</v>
      </c>
      <c r="C1012" s="524"/>
      <c r="D1012" s="524">
        <v>7722340.7700000005</v>
      </c>
      <c r="E1012" s="524"/>
      <c r="F1012" s="524"/>
      <c r="G1012" s="524"/>
      <c r="H1012" s="524"/>
      <c r="I1012" s="524"/>
      <c r="J1012" s="525">
        <v>7722340.7700000005</v>
      </c>
    </row>
    <row r="1013" spans="2:10" x14ac:dyDescent="0.25">
      <c r="B1013" s="29" t="s">
        <v>1492</v>
      </c>
      <c r="C1013" s="524">
        <v>79153986.370000005</v>
      </c>
      <c r="D1013" s="524"/>
      <c r="E1013" s="524"/>
      <c r="F1013" s="524"/>
      <c r="G1013" s="524"/>
      <c r="H1013" s="524"/>
      <c r="I1013" s="524"/>
      <c r="J1013" s="525">
        <v>79153986.370000005</v>
      </c>
    </row>
    <row r="1014" spans="2:10" x14ac:dyDescent="0.25">
      <c r="B1014" s="29" t="s">
        <v>1493</v>
      </c>
      <c r="C1014" s="524">
        <v>0</v>
      </c>
      <c r="D1014" s="524"/>
      <c r="E1014" s="524"/>
      <c r="F1014" s="524"/>
      <c r="G1014" s="524"/>
      <c r="H1014" s="524"/>
      <c r="I1014" s="524"/>
      <c r="J1014" s="525">
        <v>0</v>
      </c>
    </row>
    <row r="1015" spans="2:10" x14ac:dyDescent="0.25">
      <c r="B1015" s="29" t="s">
        <v>1494</v>
      </c>
      <c r="C1015" s="524">
        <v>3244300.94</v>
      </c>
      <c r="D1015" s="524"/>
      <c r="E1015" s="524"/>
      <c r="F1015" s="524"/>
      <c r="G1015" s="524">
        <v>23474478.550000001</v>
      </c>
      <c r="H1015" s="524"/>
      <c r="I1015" s="524"/>
      <c r="J1015" s="525">
        <v>26718779.490000002</v>
      </c>
    </row>
    <row r="1016" spans="2:10" x14ac:dyDescent="0.25">
      <c r="B1016" s="29" t="s">
        <v>1495</v>
      </c>
      <c r="C1016" s="524">
        <v>16054151.9</v>
      </c>
      <c r="D1016" s="524"/>
      <c r="E1016" s="524"/>
      <c r="F1016" s="524"/>
      <c r="G1016" s="524"/>
      <c r="H1016" s="524"/>
      <c r="I1016" s="524"/>
      <c r="J1016" s="525">
        <v>16054151.9</v>
      </c>
    </row>
    <row r="1017" spans="2:10" x14ac:dyDescent="0.25">
      <c r="B1017" s="29" t="s">
        <v>1496</v>
      </c>
      <c r="C1017" s="524">
        <v>0</v>
      </c>
      <c r="D1017" s="524"/>
      <c r="E1017" s="524"/>
      <c r="F1017" s="524"/>
      <c r="G1017" s="524"/>
      <c r="H1017" s="524"/>
      <c r="I1017" s="524"/>
      <c r="J1017" s="525">
        <v>0</v>
      </c>
    </row>
    <row r="1018" spans="2:10" x14ac:dyDescent="0.25">
      <c r="B1018" s="29" t="s">
        <v>1497</v>
      </c>
      <c r="C1018" s="524">
        <v>0</v>
      </c>
      <c r="D1018" s="524"/>
      <c r="E1018" s="524"/>
      <c r="F1018" s="524"/>
      <c r="G1018" s="524"/>
      <c r="H1018" s="524"/>
      <c r="I1018" s="524"/>
      <c r="J1018" s="525">
        <v>0</v>
      </c>
    </row>
    <row r="1019" spans="2:10" x14ac:dyDescent="0.25">
      <c r="B1019" s="29" t="s">
        <v>1498</v>
      </c>
      <c r="C1019" s="524">
        <v>0</v>
      </c>
      <c r="D1019" s="524"/>
      <c r="E1019" s="524"/>
      <c r="F1019" s="524"/>
      <c r="G1019" s="524"/>
      <c r="H1019" s="524"/>
      <c r="I1019" s="524"/>
      <c r="J1019" s="525">
        <v>0</v>
      </c>
    </row>
    <row r="1020" spans="2:10" x14ac:dyDescent="0.25">
      <c r="B1020" s="29" t="s">
        <v>1499</v>
      </c>
      <c r="C1020" s="524">
        <v>0</v>
      </c>
      <c r="D1020" s="524"/>
      <c r="E1020" s="524"/>
      <c r="F1020" s="524"/>
      <c r="G1020" s="524"/>
      <c r="H1020" s="524"/>
      <c r="I1020" s="524"/>
      <c r="J1020" s="525">
        <v>0</v>
      </c>
    </row>
    <row r="1021" spans="2:10" x14ac:dyDescent="0.25">
      <c r="B1021" s="29" t="s">
        <v>1500</v>
      </c>
      <c r="C1021" s="524">
        <v>0</v>
      </c>
      <c r="D1021" s="524"/>
      <c r="E1021" s="524"/>
      <c r="F1021" s="524"/>
      <c r="G1021" s="524"/>
      <c r="H1021" s="524"/>
      <c r="I1021" s="524"/>
      <c r="J1021" s="525">
        <v>0</v>
      </c>
    </row>
    <row r="1022" spans="2:10" x14ac:dyDescent="0.25">
      <c r="B1022" s="29" t="s">
        <v>1501</v>
      </c>
      <c r="C1022" s="524">
        <v>1596523.22</v>
      </c>
      <c r="D1022" s="524"/>
      <c r="E1022" s="524"/>
      <c r="F1022" s="524"/>
      <c r="G1022" s="524"/>
      <c r="H1022" s="524"/>
      <c r="I1022" s="524"/>
      <c r="J1022" s="525">
        <v>1596523.22</v>
      </c>
    </row>
    <row r="1023" spans="2:10" x14ac:dyDescent="0.25">
      <c r="B1023" s="29" t="s">
        <v>1502</v>
      </c>
      <c r="C1023" s="524">
        <v>0</v>
      </c>
      <c r="D1023" s="524"/>
      <c r="E1023" s="524"/>
      <c r="F1023" s="524"/>
      <c r="G1023" s="524"/>
      <c r="H1023" s="524"/>
      <c r="I1023" s="524"/>
      <c r="J1023" s="525">
        <v>0</v>
      </c>
    </row>
    <row r="1024" spans="2:10" x14ac:dyDescent="0.25">
      <c r="B1024" s="29" t="s">
        <v>1503</v>
      </c>
      <c r="C1024" s="524">
        <v>0</v>
      </c>
      <c r="D1024" s="524"/>
      <c r="E1024" s="524"/>
      <c r="F1024" s="524"/>
      <c r="G1024" s="524"/>
      <c r="H1024" s="524"/>
      <c r="I1024" s="524"/>
      <c r="J1024" s="525">
        <v>0</v>
      </c>
    </row>
    <row r="1025" spans="2:10" x14ac:dyDescent="0.25">
      <c r="B1025" s="29" t="s">
        <v>1504</v>
      </c>
      <c r="C1025" s="524">
        <v>1519985.62</v>
      </c>
      <c r="D1025" s="524"/>
      <c r="E1025" s="524"/>
      <c r="F1025" s="524"/>
      <c r="G1025" s="524"/>
      <c r="H1025" s="524"/>
      <c r="I1025" s="524"/>
      <c r="J1025" s="525">
        <v>1519985.62</v>
      </c>
    </row>
    <row r="1026" spans="2:10" x14ac:dyDescent="0.25">
      <c r="B1026" s="29" t="s">
        <v>1505</v>
      </c>
      <c r="C1026" s="524">
        <v>0</v>
      </c>
      <c r="D1026" s="524"/>
      <c r="E1026" s="524"/>
      <c r="F1026" s="524"/>
      <c r="G1026" s="524"/>
      <c r="H1026" s="524"/>
      <c r="I1026" s="524"/>
      <c r="J1026" s="525">
        <v>0</v>
      </c>
    </row>
    <row r="1027" spans="2:10" x14ac:dyDescent="0.25">
      <c r="B1027" s="29" t="s">
        <v>1506</v>
      </c>
      <c r="C1027" s="524">
        <v>52843687.340000004</v>
      </c>
      <c r="D1027" s="524"/>
      <c r="E1027" s="524"/>
      <c r="F1027" s="524"/>
      <c r="G1027" s="524"/>
      <c r="H1027" s="524"/>
      <c r="I1027" s="524"/>
      <c r="J1027" s="525">
        <v>52843687.340000004</v>
      </c>
    </row>
    <row r="1028" spans="2:10" x14ac:dyDescent="0.25">
      <c r="B1028" s="29" t="s">
        <v>1507</v>
      </c>
      <c r="C1028" s="524">
        <v>0</v>
      </c>
      <c r="D1028" s="524"/>
      <c r="E1028" s="524"/>
      <c r="F1028" s="524"/>
      <c r="G1028" s="524"/>
      <c r="H1028" s="524"/>
      <c r="I1028" s="524"/>
      <c r="J1028" s="525">
        <v>0</v>
      </c>
    </row>
    <row r="1029" spans="2:10" x14ac:dyDescent="0.25">
      <c r="B1029" s="29" t="s">
        <v>1508</v>
      </c>
      <c r="C1029" s="524">
        <v>8030924.9100000001</v>
      </c>
      <c r="D1029" s="524"/>
      <c r="E1029" s="524"/>
      <c r="F1029" s="524"/>
      <c r="G1029" s="524"/>
      <c r="H1029" s="524"/>
      <c r="I1029" s="524"/>
      <c r="J1029" s="525">
        <v>8030924.9100000001</v>
      </c>
    </row>
    <row r="1030" spans="2:10" x14ac:dyDescent="0.25">
      <c r="B1030" s="29" t="s">
        <v>1509</v>
      </c>
      <c r="C1030" s="524">
        <v>3670105.22</v>
      </c>
      <c r="D1030" s="524"/>
      <c r="E1030" s="524"/>
      <c r="F1030" s="524"/>
      <c r="G1030" s="524"/>
      <c r="H1030" s="524"/>
      <c r="I1030" s="524"/>
      <c r="J1030" s="525">
        <v>3670105.22</v>
      </c>
    </row>
    <row r="1031" spans="2:10" x14ac:dyDescent="0.25">
      <c r="B1031" s="29" t="s">
        <v>1510</v>
      </c>
      <c r="C1031" s="524"/>
      <c r="D1031" s="524">
        <v>34908962.289999999</v>
      </c>
      <c r="E1031" s="524"/>
      <c r="F1031" s="524"/>
      <c r="G1031" s="524"/>
      <c r="H1031" s="524"/>
      <c r="I1031" s="524"/>
      <c r="J1031" s="525">
        <v>34908962.289999999</v>
      </c>
    </row>
    <row r="1032" spans="2:10" x14ac:dyDescent="0.25">
      <c r="B1032" s="29" t="s">
        <v>1511</v>
      </c>
      <c r="C1032" s="524">
        <v>11946507.189999999</v>
      </c>
      <c r="D1032" s="524"/>
      <c r="E1032" s="524"/>
      <c r="F1032" s="524"/>
      <c r="G1032" s="524"/>
      <c r="H1032" s="524"/>
      <c r="I1032" s="524"/>
      <c r="J1032" s="525">
        <v>11946507.189999999</v>
      </c>
    </row>
    <row r="1033" spans="2:10" x14ac:dyDescent="0.25">
      <c r="B1033" s="29" t="s">
        <v>1512</v>
      </c>
      <c r="C1033" s="524">
        <v>0</v>
      </c>
      <c r="D1033" s="524"/>
      <c r="E1033" s="524"/>
      <c r="F1033" s="524"/>
      <c r="G1033" s="524"/>
      <c r="H1033" s="524"/>
      <c r="I1033" s="524"/>
      <c r="J1033" s="525">
        <v>0</v>
      </c>
    </row>
    <row r="1034" spans="2:10" x14ac:dyDescent="0.25">
      <c r="B1034" s="29" t="s">
        <v>1513</v>
      </c>
      <c r="C1034" s="524">
        <v>95039918.230000004</v>
      </c>
      <c r="D1034" s="524"/>
      <c r="E1034" s="524"/>
      <c r="F1034" s="524"/>
      <c r="G1034" s="524"/>
      <c r="H1034" s="524"/>
      <c r="I1034" s="524"/>
      <c r="J1034" s="525">
        <v>95039918.230000004</v>
      </c>
    </row>
    <row r="1035" spans="2:10" x14ac:dyDescent="0.25">
      <c r="B1035" s="29" t="s">
        <v>1514</v>
      </c>
      <c r="C1035" s="524">
        <v>0</v>
      </c>
      <c r="D1035" s="524"/>
      <c r="E1035" s="524"/>
      <c r="F1035" s="524"/>
      <c r="G1035" s="524"/>
      <c r="H1035" s="524"/>
      <c r="I1035" s="524"/>
      <c r="J1035" s="525">
        <v>0</v>
      </c>
    </row>
    <row r="1036" spans="2:10" x14ac:dyDescent="0.25">
      <c r="B1036" s="29" t="s">
        <v>1515</v>
      </c>
      <c r="C1036" s="524">
        <v>1072940.79</v>
      </c>
      <c r="D1036" s="524"/>
      <c r="E1036" s="524"/>
      <c r="F1036" s="524"/>
      <c r="G1036" s="524"/>
      <c r="H1036" s="524"/>
      <c r="I1036" s="524"/>
      <c r="J1036" s="525">
        <v>1072940.79</v>
      </c>
    </row>
    <row r="1037" spans="2:10" x14ac:dyDescent="0.25">
      <c r="B1037" s="29" t="s">
        <v>1516</v>
      </c>
      <c r="C1037" s="524">
        <v>2505525.08</v>
      </c>
      <c r="D1037" s="524"/>
      <c r="E1037" s="524"/>
      <c r="F1037" s="524"/>
      <c r="G1037" s="524"/>
      <c r="H1037" s="524"/>
      <c r="I1037" s="524"/>
      <c r="J1037" s="525">
        <v>2505525.08</v>
      </c>
    </row>
    <row r="1038" spans="2:10" x14ac:dyDescent="0.25">
      <c r="B1038" s="29" t="s">
        <v>1517</v>
      </c>
      <c r="C1038" s="524">
        <v>0</v>
      </c>
      <c r="D1038" s="524"/>
      <c r="E1038" s="524"/>
      <c r="F1038" s="524"/>
      <c r="G1038" s="524"/>
      <c r="H1038" s="524"/>
      <c r="I1038" s="524"/>
      <c r="J1038" s="525">
        <v>0</v>
      </c>
    </row>
    <row r="1039" spans="2:10" x14ac:dyDescent="0.25">
      <c r="B1039" s="29" t="s">
        <v>1518</v>
      </c>
      <c r="C1039" s="524">
        <v>0</v>
      </c>
      <c r="D1039" s="524"/>
      <c r="E1039" s="524"/>
      <c r="F1039" s="524"/>
      <c r="G1039" s="524"/>
      <c r="H1039" s="524"/>
      <c r="I1039" s="524"/>
      <c r="J1039" s="525">
        <v>0</v>
      </c>
    </row>
    <row r="1040" spans="2:10" x14ac:dyDescent="0.25">
      <c r="B1040" s="29" t="s">
        <v>1519</v>
      </c>
      <c r="C1040" s="524">
        <v>0</v>
      </c>
      <c r="D1040" s="524"/>
      <c r="E1040" s="524"/>
      <c r="F1040" s="524"/>
      <c r="G1040" s="524"/>
      <c r="H1040" s="524"/>
      <c r="I1040" s="524"/>
      <c r="J1040" s="525">
        <v>0</v>
      </c>
    </row>
    <row r="1041" spans="2:10" x14ac:dyDescent="0.25">
      <c r="B1041" s="29" t="s">
        <v>1520</v>
      </c>
      <c r="C1041" s="524">
        <v>0</v>
      </c>
      <c r="D1041" s="524"/>
      <c r="E1041" s="524"/>
      <c r="F1041" s="524"/>
      <c r="G1041" s="524"/>
      <c r="H1041" s="524"/>
      <c r="I1041" s="524"/>
      <c r="J1041" s="525">
        <v>0</v>
      </c>
    </row>
    <row r="1042" spans="2:10" x14ac:dyDescent="0.25">
      <c r="B1042" s="29" t="s">
        <v>1521</v>
      </c>
      <c r="C1042" s="524">
        <v>0</v>
      </c>
      <c r="D1042" s="524"/>
      <c r="E1042" s="524"/>
      <c r="F1042" s="524"/>
      <c r="G1042" s="524"/>
      <c r="H1042" s="524"/>
      <c r="I1042" s="524"/>
      <c r="J1042" s="525">
        <v>0</v>
      </c>
    </row>
    <row r="1043" spans="2:10" x14ac:dyDescent="0.25">
      <c r="B1043" s="29" t="s">
        <v>1522</v>
      </c>
      <c r="C1043" s="524">
        <v>1076708.27</v>
      </c>
      <c r="D1043" s="524"/>
      <c r="E1043" s="524"/>
      <c r="F1043" s="524"/>
      <c r="G1043" s="524"/>
      <c r="H1043" s="524"/>
      <c r="I1043" s="524"/>
      <c r="J1043" s="525">
        <v>1076708.27</v>
      </c>
    </row>
    <row r="1044" spans="2:10" x14ac:dyDescent="0.25">
      <c r="B1044" s="29" t="s">
        <v>1523</v>
      </c>
      <c r="C1044" s="524">
        <v>0</v>
      </c>
      <c r="D1044" s="524"/>
      <c r="E1044" s="524"/>
      <c r="F1044" s="524"/>
      <c r="G1044" s="524"/>
      <c r="H1044" s="524"/>
      <c r="I1044" s="524"/>
      <c r="J1044" s="525">
        <v>0</v>
      </c>
    </row>
    <row r="1045" spans="2:10" x14ac:dyDescent="0.25">
      <c r="B1045" s="29" t="s">
        <v>1524</v>
      </c>
      <c r="C1045" s="524">
        <v>17461208.48</v>
      </c>
      <c r="D1045" s="524"/>
      <c r="E1045" s="524"/>
      <c r="F1045" s="524"/>
      <c r="G1045" s="524">
        <v>10657439.630000001</v>
      </c>
      <c r="H1045" s="524"/>
      <c r="I1045" s="524"/>
      <c r="J1045" s="525">
        <v>28118648.109999999</v>
      </c>
    </row>
    <row r="1046" spans="2:10" x14ac:dyDescent="0.25">
      <c r="B1046" s="29" t="s">
        <v>1525</v>
      </c>
      <c r="C1046" s="524">
        <v>11826096.16</v>
      </c>
      <c r="D1046" s="524"/>
      <c r="E1046" s="524"/>
      <c r="F1046" s="524"/>
      <c r="G1046" s="524"/>
      <c r="H1046" s="524"/>
      <c r="I1046" s="524"/>
      <c r="J1046" s="525">
        <v>11826096.16</v>
      </c>
    </row>
    <row r="1047" spans="2:10" x14ac:dyDescent="0.25">
      <c r="B1047" s="29" t="s">
        <v>1526</v>
      </c>
      <c r="C1047" s="524">
        <v>22431141.060000002</v>
      </c>
      <c r="D1047" s="524"/>
      <c r="E1047" s="524"/>
      <c r="F1047" s="524"/>
      <c r="G1047" s="524"/>
      <c r="H1047" s="524"/>
      <c r="I1047" s="524"/>
      <c r="J1047" s="525">
        <v>22431141.060000002</v>
      </c>
    </row>
    <row r="1048" spans="2:10" x14ac:dyDescent="0.25">
      <c r="B1048" s="29" t="s">
        <v>1527</v>
      </c>
      <c r="C1048" s="524">
        <v>5727085.0899999999</v>
      </c>
      <c r="D1048" s="524"/>
      <c r="E1048" s="524"/>
      <c r="F1048" s="524"/>
      <c r="G1048" s="524"/>
      <c r="H1048" s="524"/>
      <c r="I1048" s="524"/>
      <c r="J1048" s="525">
        <v>5727085.0899999999</v>
      </c>
    </row>
    <row r="1049" spans="2:10" x14ac:dyDescent="0.25">
      <c r="B1049" s="29" t="s">
        <v>1528</v>
      </c>
      <c r="C1049" s="524">
        <v>45084039.140000001</v>
      </c>
      <c r="D1049" s="524"/>
      <c r="E1049" s="524"/>
      <c r="F1049" s="524"/>
      <c r="G1049" s="524"/>
      <c r="H1049" s="524"/>
      <c r="I1049" s="524"/>
      <c r="J1049" s="525">
        <v>45084039.140000001</v>
      </c>
    </row>
    <row r="1050" spans="2:10" x14ac:dyDescent="0.25">
      <c r="B1050" s="29" t="s">
        <v>1529</v>
      </c>
      <c r="C1050" s="524">
        <v>102909122.55</v>
      </c>
      <c r="D1050" s="524"/>
      <c r="E1050" s="524"/>
      <c r="F1050" s="524"/>
      <c r="G1050" s="524"/>
      <c r="H1050" s="524"/>
      <c r="I1050" s="524"/>
      <c r="J1050" s="525">
        <v>102909122.55</v>
      </c>
    </row>
    <row r="1051" spans="2:10" x14ac:dyDescent="0.25">
      <c r="B1051" s="29" t="s">
        <v>1530</v>
      </c>
      <c r="C1051" s="524">
        <v>61303849.040000007</v>
      </c>
      <c r="D1051" s="524"/>
      <c r="E1051" s="524"/>
      <c r="F1051" s="524"/>
      <c r="G1051" s="524"/>
      <c r="H1051" s="524"/>
      <c r="I1051" s="524"/>
      <c r="J1051" s="525">
        <v>61303849.040000007</v>
      </c>
    </row>
    <row r="1052" spans="2:10" x14ac:dyDescent="0.25">
      <c r="B1052" s="29" t="s">
        <v>1531</v>
      </c>
      <c r="C1052" s="524"/>
      <c r="D1052" s="524">
        <v>0</v>
      </c>
      <c r="E1052" s="524"/>
      <c r="F1052" s="524"/>
      <c r="G1052" s="524"/>
      <c r="H1052" s="524"/>
      <c r="I1052" s="524"/>
      <c r="J1052" s="525">
        <v>0</v>
      </c>
    </row>
    <row r="1053" spans="2:10" x14ac:dyDescent="0.25">
      <c r="B1053" s="29" t="s">
        <v>1532</v>
      </c>
      <c r="C1053" s="524">
        <v>0</v>
      </c>
      <c r="D1053" s="524"/>
      <c r="E1053" s="524"/>
      <c r="F1053" s="524"/>
      <c r="G1053" s="524"/>
      <c r="H1053" s="524"/>
      <c r="I1053" s="524"/>
      <c r="J1053" s="525">
        <v>0</v>
      </c>
    </row>
    <row r="1054" spans="2:10" x14ac:dyDescent="0.25">
      <c r="B1054" s="29" t="s">
        <v>1533</v>
      </c>
      <c r="C1054" s="524">
        <v>0</v>
      </c>
      <c r="D1054" s="524"/>
      <c r="E1054" s="524"/>
      <c r="F1054" s="524"/>
      <c r="G1054" s="524"/>
      <c r="H1054" s="524"/>
      <c r="I1054" s="524"/>
      <c r="J1054" s="525">
        <v>0</v>
      </c>
    </row>
    <row r="1055" spans="2:10" x14ac:dyDescent="0.25">
      <c r="B1055" s="29" t="s">
        <v>1534</v>
      </c>
      <c r="C1055" s="524">
        <v>42489614.969999999</v>
      </c>
      <c r="D1055" s="524"/>
      <c r="E1055" s="524"/>
      <c r="F1055" s="524"/>
      <c r="G1055" s="524"/>
      <c r="H1055" s="524"/>
      <c r="I1055" s="524"/>
      <c r="J1055" s="525">
        <v>42489614.969999999</v>
      </c>
    </row>
    <row r="1056" spans="2:10" x14ac:dyDescent="0.25">
      <c r="B1056" s="29" t="s">
        <v>1535</v>
      </c>
      <c r="C1056" s="524">
        <v>2521954.13</v>
      </c>
      <c r="D1056" s="524"/>
      <c r="E1056" s="524"/>
      <c r="F1056" s="524"/>
      <c r="G1056" s="524"/>
      <c r="H1056" s="524"/>
      <c r="I1056" s="524"/>
      <c r="J1056" s="525">
        <v>2521954.13</v>
      </c>
    </row>
    <row r="1057" spans="2:10" x14ac:dyDescent="0.25">
      <c r="B1057" s="29" t="s">
        <v>1536</v>
      </c>
      <c r="C1057" s="524">
        <v>0</v>
      </c>
      <c r="D1057" s="524"/>
      <c r="E1057" s="524"/>
      <c r="F1057" s="524"/>
      <c r="G1057" s="524"/>
      <c r="H1057" s="524"/>
      <c r="I1057" s="524"/>
      <c r="J1057" s="525">
        <v>0</v>
      </c>
    </row>
    <row r="1058" spans="2:10" x14ac:dyDescent="0.25">
      <c r="B1058" s="29" t="s">
        <v>1537</v>
      </c>
      <c r="C1058" s="524">
        <v>0</v>
      </c>
      <c r="D1058" s="524"/>
      <c r="E1058" s="524"/>
      <c r="F1058" s="524"/>
      <c r="G1058" s="524"/>
      <c r="H1058" s="524"/>
      <c r="I1058" s="524"/>
      <c r="J1058" s="525">
        <v>0</v>
      </c>
    </row>
    <row r="1059" spans="2:10" x14ac:dyDescent="0.25">
      <c r="B1059" s="29" t="s">
        <v>1538</v>
      </c>
      <c r="C1059" s="524">
        <v>0</v>
      </c>
      <c r="D1059" s="524"/>
      <c r="E1059" s="524"/>
      <c r="F1059" s="524"/>
      <c r="G1059" s="524"/>
      <c r="H1059" s="524"/>
      <c r="I1059" s="524"/>
      <c r="J1059" s="525">
        <v>0</v>
      </c>
    </row>
    <row r="1060" spans="2:10" x14ac:dyDescent="0.25">
      <c r="B1060" s="29" t="s">
        <v>1539</v>
      </c>
      <c r="C1060" s="524">
        <v>2505525.08</v>
      </c>
      <c r="D1060" s="524"/>
      <c r="E1060" s="524"/>
      <c r="F1060" s="524"/>
      <c r="G1060" s="524"/>
      <c r="H1060" s="524"/>
      <c r="I1060" s="524"/>
      <c r="J1060" s="525">
        <v>2505525.08</v>
      </c>
    </row>
    <row r="1061" spans="2:10" x14ac:dyDescent="0.25">
      <c r="B1061" s="29" t="s">
        <v>1540</v>
      </c>
      <c r="C1061" s="524">
        <v>0</v>
      </c>
      <c r="D1061" s="524"/>
      <c r="E1061" s="524"/>
      <c r="F1061" s="524"/>
      <c r="G1061" s="524"/>
      <c r="H1061" s="524"/>
      <c r="I1061" s="524"/>
      <c r="J1061" s="525">
        <v>0</v>
      </c>
    </row>
    <row r="1062" spans="2:10" x14ac:dyDescent="0.25">
      <c r="B1062" s="29" t="s">
        <v>1541</v>
      </c>
      <c r="C1062" s="524">
        <v>0</v>
      </c>
      <c r="D1062" s="524"/>
      <c r="E1062" s="524"/>
      <c r="F1062" s="524"/>
      <c r="G1062" s="524"/>
      <c r="H1062" s="524"/>
      <c r="I1062" s="524"/>
      <c r="J1062" s="525">
        <v>0</v>
      </c>
    </row>
    <row r="1063" spans="2:10" x14ac:dyDescent="0.25">
      <c r="B1063" s="29" t="s">
        <v>1542</v>
      </c>
      <c r="C1063" s="524">
        <v>0</v>
      </c>
      <c r="D1063" s="524"/>
      <c r="E1063" s="524"/>
      <c r="F1063" s="524"/>
      <c r="G1063" s="524"/>
      <c r="H1063" s="524"/>
      <c r="I1063" s="524"/>
      <c r="J1063" s="525">
        <v>0</v>
      </c>
    </row>
    <row r="1064" spans="2:10" x14ac:dyDescent="0.25">
      <c r="B1064" s="29" t="s">
        <v>1543</v>
      </c>
      <c r="C1064" s="524">
        <v>0</v>
      </c>
      <c r="D1064" s="524"/>
      <c r="E1064" s="524"/>
      <c r="F1064" s="524"/>
      <c r="G1064" s="524"/>
      <c r="H1064" s="524"/>
      <c r="I1064" s="524"/>
      <c r="J1064" s="525">
        <v>0</v>
      </c>
    </row>
    <row r="1065" spans="2:10" x14ac:dyDescent="0.25">
      <c r="B1065" s="29" t="s">
        <v>1544</v>
      </c>
      <c r="C1065" s="524">
        <v>1076708.27</v>
      </c>
      <c r="D1065" s="524"/>
      <c r="E1065" s="524"/>
      <c r="F1065" s="524"/>
      <c r="G1065" s="524"/>
      <c r="H1065" s="524"/>
      <c r="I1065" s="524"/>
      <c r="J1065" s="525">
        <v>1076708.27</v>
      </c>
    </row>
    <row r="1066" spans="2:10" x14ac:dyDescent="0.25">
      <c r="B1066" s="29" t="s">
        <v>1545</v>
      </c>
      <c r="C1066" s="524">
        <v>40330339.049999997</v>
      </c>
      <c r="D1066" s="524"/>
      <c r="E1066" s="524"/>
      <c r="F1066" s="524"/>
      <c r="G1066" s="524"/>
      <c r="H1066" s="524"/>
      <c r="I1066" s="524"/>
      <c r="J1066" s="525">
        <v>40330339.049999997</v>
      </c>
    </row>
    <row r="1067" spans="2:10" x14ac:dyDescent="0.25">
      <c r="B1067" s="29" t="s">
        <v>1546</v>
      </c>
      <c r="C1067" s="524">
        <v>9161320.1999999993</v>
      </c>
      <c r="D1067" s="524"/>
      <c r="E1067" s="524"/>
      <c r="F1067" s="524"/>
      <c r="G1067" s="524"/>
      <c r="H1067" s="524"/>
      <c r="I1067" s="524"/>
      <c r="J1067" s="525">
        <v>9161320.1999999993</v>
      </c>
    </row>
    <row r="1068" spans="2:10" x14ac:dyDescent="0.25">
      <c r="B1068" s="29" t="s">
        <v>1547</v>
      </c>
      <c r="C1068" s="524">
        <v>0</v>
      </c>
      <c r="D1068" s="524"/>
      <c r="E1068" s="524"/>
      <c r="F1068" s="524"/>
      <c r="G1068" s="524"/>
      <c r="H1068" s="524"/>
      <c r="I1068" s="524"/>
      <c r="J1068" s="525">
        <v>0</v>
      </c>
    </row>
    <row r="1069" spans="2:10" x14ac:dyDescent="0.25">
      <c r="B1069" s="29" t="s">
        <v>1548</v>
      </c>
      <c r="C1069" s="524">
        <v>0</v>
      </c>
      <c r="D1069" s="524"/>
      <c r="E1069" s="524"/>
      <c r="F1069" s="524"/>
      <c r="G1069" s="524"/>
      <c r="H1069" s="524"/>
      <c r="I1069" s="524"/>
      <c r="J1069" s="525">
        <v>0</v>
      </c>
    </row>
    <row r="1070" spans="2:10" x14ac:dyDescent="0.25">
      <c r="B1070" s="29" t="s">
        <v>1549</v>
      </c>
      <c r="C1070" s="524">
        <v>76607477.370000005</v>
      </c>
      <c r="D1070" s="524"/>
      <c r="E1070" s="524"/>
      <c r="F1070" s="524"/>
      <c r="G1070" s="524"/>
      <c r="H1070" s="524"/>
      <c r="I1070" s="524"/>
      <c r="J1070" s="525">
        <v>76607477.370000005</v>
      </c>
    </row>
    <row r="1071" spans="2:10" x14ac:dyDescent="0.25">
      <c r="B1071" s="29" t="s">
        <v>1550</v>
      </c>
      <c r="C1071" s="524">
        <v>17425151.509999998</v>
      </c>
      <c r="D1071" s="524"/>
      <c r="E1071" s="524"/>
      <c r="F1071" s="524"/>
      <c r="G1071" s="524"/>
      <c r="H1071" s="524"/>
      <c r="I1071" s="524"/>
      <c r="J1071" s="525">
        <v>17425151.509999998</v>
      </c>
    </row>
    <row r="1072" spans="2:10" x14ac:dyDescent="0.25">
      <c r="B1072" s="29" t="s">
        <v>1551</v>
      </c>
      <c r="C1072" s="524">
        <v>232845731.15000001</v>
      </c>
      <c r="D1072" s="524"/>
      <c r="E1072" s="524"/>
      <c r="F1072" s="524"/>
      <c r="G1072" s="524"/>
      <c r="H1072" s="524"/>
      <c r="I1072" s="524"/>
      <c r="J1072" s="525">
        <v>232845731.15000001</v>
      </c>
    </row>
    <row r="1073" spans="2:10" x14ac:dyDescent="0.25">
      <c r="B1073" s="29" t="s">
        <v>1552</v>
      </c>
      <c r="C1073" s="524">
        <v>0</v>
      </c>
      <c r="D1073" s="524"/>
      <c r="E1073" s="524"/>
      <c r="F1073" s="524"/>
      <c r="G1073" s="524"/>
      <c r="H1073" s="524"/>
      <c r="I1073" s="524"/>
      <c r="J1073" s="525">
        <v>0</v>
      </c>
    </row>
    <row r="1074" spans="2:10" x14ac:dyDescent="0.25">
      <c r="B1074" s="29" t="s">
        <v>1553</v>
      </c>
      <c r="C1074" s="524"/>
      <c r="D1074" s="524"/>
      <c r="E1074" s="524"/>
      <c r="F1074" s="524"/>
      <c r="G1074" s="524">
        <v>126060609.58</v>
      </c>
      <c r="H1074" s="524"/>
      <c r="I1074" s="524"/>
      <c r="J1074" s="525">
        <v>126060609.58</v>
      </c>
    </row>
    <row r="1075" spans="2:10" x14ac:dyDescent="0.25">
      <c r="B1075" s="29" t="s">
        <v>1554</v>
      </c>
      <c r="C1075" s="524"/>
      <c r="D1075" s="524">
        <v>10589349.32</v>
      </c>
      <c r="E1075" s="524"/>
      <c r="F1075" s="524"/>
      <c r="G1075" s="524"/>
      <c r="H1075" s="524"/>
      <c r="I1075" s="524"/>
      <c r="J1075" s="525">
        <v>10589349.32</v>
      </c>
    </row>
    <row r="1076" spans="2:10" x14ac:dyDescent="0.25">
      <c r="B1076" s="29" t="s">
        <v>1555</v>
      </c>
      <c r="C1076" s="524">
        <v>59411141.899999999</v>
      </c>
      <c r="D1076" s="524"/>
      <c r="E1076" s="524"/>
      <c r="F1076" s="524"/>
      <c r="G1076" s="524"/>
      <c r="H1076" s="524"/>
      <c r="I1076" s="524"/>
      <c r="J1076" s="525">
        <v>59411141.899999999</v>
      </c>
    </row>
    <row r="1077" spans="2:10" x14ac:dyDescent="0.25">
      <c r="B1077" s="29" t="s">
        <v>1556</v>
      </c>
      <c r="C1077" s="524">
        <v>0</v>
      </c>
      <c r="D1077" s="524"/>
      <c r="E1077" s="524"/>
      <c r="F1077" s="524"/>
      <c r="G1077" s="524"/>
      <c r="H1077" s="524"/>
      <c r="I1077" s="524"/>
      <c r="J1077" s="525">
        <v>0</v>
      </c>
    </row>
    <row r="1078" spans="2:10" x14ac:dyDescent="0.25">
      <c r="B1078" s="29" t="s">
        <v>1557</v>
      </c>
      <c r="C1078" s="524">
        <v>2493290.58</v>
      </c>
      <c r="D1078" s="524"/>
      <c r="E1078" s="524"/>
      <c r="F1078" s="524"/>
      <c r="G1078" s="524"/>
      <c r="H1078" s="524"/>
      <c r="I1078" s="524"/>
      <c r="J1078" s="525">
        <v>2493290.58</v>
      </c>
    </row>
    <row r="1079" spans="2:10" x14ac:dyDescent="0.25">
      <c r="B1079" s="29" t="s">
        <v>1558</v>
      </c>
      <c r="C1079" s="524">
        <v>2505525.08</v>
      </c>
      <c r="D1079" s="524"/>
      <c r="E1079" s="524"/>
      <c r="F1079" s="524"/>
      <c r="G1079" s="524"/>
      <c r="H1079" s="524"/>
      <c r="I1079" s="524"/>
      <c r="J1079" s="525">
        <v>2505525.08</v>
      </c>
    </row>
    <row r="1080" spans="2:10" x14ac:dyDescent="0.25">
      <c r="B1080" s="29" t="s">
        <v>1559</v>
      </c>
      <c r="C1080" s="524">
        <v>1514597.78</v>
      </c>
      <c r="D1080" s="524"/>
      <c r="E1080" s="524"/>
      <c r="F1080" s="524"/>
      <c r="G1080" s="524"/>
      <c r="H1080" s="524"/>
      <c r="I1080" s="524"/>
      <c r="J1080" s="525">
        <v>1514597.78</v>
      </c>
    </row>
    <row r="1081" spans="2:10" x14ac:dyDescent="0.25">
      <c r="B1081" s="29" t="s">
        <v>1560</v>
      </c>
      <c r="C1081" s="524">
        <v>0</v>
      </c>
      <c r="D1081" s="524"/>
      <c r="E1081" s="524"/>
      <c r="F1081" s="524"/>
      <c r="G1081" s="524"/>
      <c r="H1081" s="524"/>
      <c r="I1081" s="524"/>
      <c r="J1081" s="525">
        <v>0</v>
      </c>
    </row>
    <row r="1082" spans="2:10" x14ac:dyDescent="0.25">
      <c r="B1082" s="29" t="s">
        <v>1561</v>
      </c>
      <c r="C1082" s="524">
        <v>0</v>
      </c>
      <c r="D1082" s="524"/>
      <c r="E1082" s="524"/>
      <c r="F1082" s="524"/>
      <c r="G1082" s="524"/>
      <c r="H1082" s="524"/>
      <c r="I1082" s="524"/>
      <c r="J1082" s="525">
        <v>0</v>
      </c>
    </row>
    <row r="1083" spans="2:10" x14ac:dyDescent="0.25">
      <c r="B1083" s="29" t="s">
        <v>1562</v>
      </c>
      <c r="C1083" s="524">
        <v>0</v>
      </c>
      <c r="D1083" s="524"/>
      <c r="E1083" s="524"/>
      <c r="F1083" s="524"/>
      <c r="G1083" s="524"/>
      <c r="H1083" s="524"/>
      <c r="I1083" s="524"/>
      <c r="J1083" s="525">
        <v>0</v>
      </c>
    </row>
    <row r="1084" spans="2:10" x14ac:dyDescent="0.25">
      <c r="B1084" s="29" t="s">
        <v>1563</v>
      </c>
      <c r="C1084" s="524">
        <v>0</v>
      </c>
      <c r="D1084" s="524"/>
      <c r="E1084" s="524"/>
      <c r="F1084" s="524"/>
      <c r="G1084" s="524"/>
      <c r="H1084" s="524"/>
      <c r="I1084" s="524"/>
      <c r="J1084" s="525">
        <v>0</v>
      </c>
    </row>
    <row r="1085" spans="2:10" x14ac:dyDescent="0.25">
      <c r="B1085" s="29" t="s">
        <v>1564</v>
      </c>
      <c r="C1085" s="524">
        <v>0</v>
      </c>
      <c r="D1085" s="524"/>
      <c r="E1085" s="524"/>
      <c r="F1085" s="524"/>
      <c r="G1085" s="524"/>
      <c r="H1085" s="524"/>
      <c r="I1085" s="524"/>
      <c r="J1085" s="525">
        <v>0</v>
      </c>
    </row>
    <row r="1086" spans="2:10" x14ac:dyDescent="0.25">
      <c r="B1086" s="29" t="s">
        <v>1565</v>
      </c>
      <c r="C1086" s="524">
        <v>0</v>
      </c>
      <c r="D1086" s="524"/>
      <c r="E1086" s="524"/>
      <c r="F1086" s="524"/>
      <c r="G1086" s="524"/>
      <c r="H1086" s="524"/>
      <c r="I1086" s="524"/>
      <c r="J1086" s="525">
        <v>0</v>
      </c>
    </row>
    <row r="1087" spans="2:10" x14ac:dyDescent="0.25">
      <c r="B1087" s="29" t="s">
        <v>1566</v>
      </c>
      <c r="C1087" s="524">
        <v>1404876.21</v>
      </c>
      <c r="D1087" s="524"/>
      <c r="E1087" s="524"/>
      <c r="F1087" s="524"/>
      <c r="G1087" s="524">
        <v>20846746.440000001</v>
      </c>
      <c r="H1087" s="524"/>
      <c r="I1087" s="524"/>
      <c r="J1087" s="525">
        <v>22251622.650000002</v>
      </c>
    </row>
    <row r="1088" spans="2:10" x14ac:dyDescent="0.25">
      <c r="B1088" s="29" t="s">
        <v>1567</v>
      </c>
      <c r="C1088" s="524">
        <v>7971869.0599999996</v>
      </c>
      <c r="D1088" s="524"/>
      <c r="E1088" s="524"/>
      <c r="F1088" s="524"/>
      <c r="G1088" s="524"/>
      <c r="H1088" s="524"/>
      <c r="I1088" s="524"/>
      <c r="J1088" s="525">
        <v>7971869.0599999996</v>
      </c>
    </row>
    <row r="1089" spans="2:10" x14ac:dyDescent="0.25">
      <c r="B1089" s="29" t="s">
        <v>1568</v>
      </c>
      <c r="C1089" s="524">
        <v>146727720.64999998</v>
      </c>
      <c r="D1089" s="524"/>
      <c r="E1089" s="524"/>
      <c r="F1089" s="524"/>
      <c r="G1089" s="524"/>
      <c r="H1089" s="524"/>
      <c r="I1089" s="524"/>
      <c r="J1089" s="525">
        <v>146727720.64999998</v>
      </c>
    </row>
    <row r="1090" spans="2:10" x14ac:dyDescent="0.25">
      <c r="B1090" s="29" t="s">
        <v>1569</v>
      </c>
      <c r="C1090" s="524">
        <v>22306760.879999999</v>
      </c>
      <c r="D1090" s="524"/>
      <c r="E1090" s="524"/>
      <c r="F1090" s="524"/>
      <c r="G1090" s="524"/>
      <c r="H1090" s="524"/>
      <c r="I1090" s="524"/>
      <c r="J1090" s="525">
        <v>22306760.879999999</v>
      </c>
    </row>
    <row r="1091" spans="2:10" x14ac:dyDescent="0.25">
      <c r="B1091" s="29" t="s">
        <v>1570</v>
      </c>
      <c r="C1091" s="524">
        <v>0</v>
      </c>
      <c r="D1091" s="524"/>
      <c r="E1091" s="524"/>
      <c r="F1091" s="524"/>
      <c r="G1091" s="524"/>
      <c r="H1091" s="524"/>
      <c r="I1091" s="524"/>
      <c r="J1091" s="525">
        <v>0</v>
      </c>
    </row>
    <row r="1092" spans="2:10" x14ac:dyDescent="0.25">
      <c r="B1092" s="29" t="s">
        <v>1571</v>
      </c>
      <c r="C1092" s="524">
        <v>563260656.40999997</v>
      </c>
      <c r="D1092" s="524"/>
      <c r="E1092" s="524"/>
      <c r="F1092" s="524"/>
      <c r="G1092" s="524"/>
      <c r="H1092" s="524"/>
      <c r="I1092" s="524"/>
      <c r="J1092" s="525">
        <v>563260656.40999997</v>
      </c>
    </row>
    <row r="1093" spans="2:10" x14ac:dyDescent="0.25">
      <c r="B1093" s="29" t="s">
        <v>1572</v>
      </c>
      <c r="C1093" s="524">
        <v>21548926.329999998</v>
      </c>
      <c r="D1093" s="524"/>
      <c r="E1093" s="524"/>
      <c r="F1093" s="524"/>
      <c r="G1093" s="524"/>
      <c r="H1093" s="524"/>
      <c r="I1093" s="524"/>
      <c r="J1093" s="525">
        <v>21548926.329999998</v>
      </c>
    </row>
    <row r="1094" spans="2:10" x14ac:dyDescent="0.25">
      <c r="B1094" s="29" t="s">
        <v>1573</v>
      </c>
      <c r="C1094" s="524">
        <v>205259943.78</v>
      </c>
      <c r="D1094" s="524"/>
      <c r="E1094" s="524"/>
      <c r="F1094" s="524"/>
      <c r="G1094" s="524"/>
      <c r="H1094" s="524"/>
      <c r="I1094" s="524"/>
      <c r="J1094" s="525">
        <v>205259943.78</v>
      </c>
    </row>
    <row r="1095" spans="2:10" x14ac:dyDescent="0.25">
      <c r="B1095" s="29" t="s">
        <v>1574</v>
      </c>
      <c r="C1095" s="524">
        <v>19196149.66</v>
      </c>
      <c r="D1095" s="524"/>
      <c r="E1095" s="524"/>
      <c r="F1095" s="524"/>
      <c r="G1095" s="524"/>
      <c r="H1095" s="524"/>
      <c r="I1095" s="524"/>
      <c r="J1095" s="525">
        <v>19196149.66</v>
      </c>
    </row>
    <row r="1096" spans="2:10" x14ac:dyDescent="0.25">
      <c r="B1096" s="29" t="s">
        <v>1575</v>
      </c>
      <c r="C1096" s="524"/>
      <c r="D1096" s="524">
        <v>19779874.890000001</v>
      </c>
      <c r="E1096" s="524"/>
      <c r="F1096" s="524"/>
      <c r="G1096" s="524"/>
      <c r="H1096" s="524"/>
      <c r="I1096" s="524"/>
      <c r="J1096" s="525">
        <v>19779874.890000001</v>
      </c>
    </row>
    <row r="1097" spans="2:10" x14ac:dyDescent="0.25">
      <c r="B1097" s="29" t="s">
        <v>1576</v>
      </c>
      <c r="C1097" s="524">
        <v>0</v>
      </c>
      <c r="D1097" s="524"/>
      <c r="E1097" s="524"/>
      <c r="F1097" s="524"/>
      <c r="G1097" s="524"/>
      <c r="H1097" s="524"/>
      <c r="I1097" s="524"/>
      <c r="J1097" s="525">
        <v>0</v>
      </c>
    </row>
    <row r="1098" spans="2:10" x14ac:dyDescent="0.25">
      <c r="B1098" s="29" t="s">
        <v>1577</v>
      </c>
      <c r="C1098" s="524">
        <v>2081326.86</v>
      </c>
      <c r="D1098" s="524"/>
      <c r="E1098" s="524"/>
      <c r="F1098" s="524"/>
      <c r="G1098" s="524"/>
      <c r="H1098" s="524"/>
      <c r="I1098" s="524"/>
      <c r="J1098" s="525">
        <v>2081326.86</v>
      </c>
    </row>
    <row r="1099" spans="2:10" x14ac:dyDescent="0.25">
      <c r="B1099" s="29" t="s">
        <v>1578</v>
      </c>
      <c r="C1099" s="524">
        <v>0</v>
      </c>
      <c r="D1099" s="524"/>
      <c r="E1099" s="524"/>
      <c r="F1099" s="524"/>
      <c r="G1099" s="524"/>
      <c r="H1099" s="524"/>
      <c r="I1099" s="524"/>
      <c r="J1099" s="525">
        <v>0</v>
      </c>
    </row>
    <row r="1100" spans="2:10" x14ac:dyDescent="0.25">
      <c r="B1100" s="29" t="s">
        <v>1579</v>
      </c>
      <c r="C1100" s="524">
        <v>0</v>
      </c>
      <c r="D1100" s="524"/>
      <c r="E1100" s="524"/>
      <c r="F1100" s="524"/>
      <c r="G1100" s="524"/>
      <c r="H1100" s="524"/>
      <c r="I1100" s="524"/>
      <c r="J1100" s="525">
        <v>0</v>
      </c>
    </row>
    <row r="1101" spans="2:10" x14ac:dyDescent="0.25">
      <c r="B1101" s="29" t="s">
        <v>1580</v>
      </c>
      <c r="C1101" s="524">
        <v>2531037.4500000002</v>
      </c>
      <c r="D1101" s="524"/>
      <c r="E1101" s="524"/>
      <c r="F1101" s="524"/>
      <c r="G1101" s="524"/>
      <c r="H1101" s="524"/>
      <c r="I1101" s="524"/>
      <c r="J1101" s="525">
        <v>2531037.4500000002</v>
      </c>
    </row>
    <row r="1102" spans="2:10" x14ac:dyDescent="0.25">
      <c r="B1102" s="29" t="s">
        <v>1581</v>
      </c>
      <c r="C1102" s="524">
        <v>1514597.78</v>
      </c>
      <c r="D1102" s="524"/>
      <c r="E1102" s="524"/>
      <c r="F1102" s="524"/>
      <c r="G1102" s="524"/>
      <c r="H1102" s="524"/>
      <c r="I1102" s="524"/>
      <c r="J1102" s="525">
        <v>1514597.78</v>
      </c>
    </row>
    <row r="1103" spans="2:10" x14ac:dyDescent="0.25">
      <c r="B1103" s="29" t="s">
        <v>1582</v>
      </c>
      <c r="C1103" s="524">
        <v>0</v>
      </c>
      <c r="D1103" s="524"/>
      <c r="E1103" s="524"/>
      <c r="F1103" s="524"/>
      <c r="G1103" s="524"/>
      <c r="H1103" s="524"/>
      <c r="I1103" s="524"/>
      <c r="J1103" s="525">
        <v>0</v>
      </c>
    </row>
    <row r="1104" spans="2:10" x14ac:dyDescent="0.25">
      <c r="B1104" s="29" t="s">
        <v>1583</v>
      </c>
      <c r="C1104" s="524">
        <v>1083405.71</v>
      </c>
      <c r="D1104" s="524"/>
      <c r="E1104" s="524"/>
      <c r="F1104" s="524"/>
      <c r="G1104" s="524"/>
      <c r="H1104" s="524"/>
      <c r="I1104" s="524"/>
      <c r="J1104" s="525">
        <v>1083405.71</v>
      </c>
    </row>
    <row r="1105" spans="2:10" x14ac:dyDescent="0.25">
      <c r="B1105" s="29" t="s">
        <v>1584</v>
      </c>
      <c r="C1105" s="524">
        <v>0</v>
      </c>
      <c r="D1105" s="524"/>
      <c r="E1105" s="524"/>
      <c r="F1105" s="524"/>
      <c r="G1105" s="524"/>
      <c r="H1105" s="524"/>
      <c r="I1105" s="524"/>
      <c r="J1105" s="525">
        <v>0</v>
      </c>
    </row>
    <row r="1106" spans="2:10" x14ac:dyDescent="0.25">
      <c r="B1106" s="29" t="s">
        <v>1585</v>
      </c>
      <c r="C1106" s="524">
        <v>0</v>
      </c>
      <c r="D1106" s="524"/>
      <c r="E1106" s="524"/>
      <c r="F1106" s="524"/>
      <c r="G1106" s="524"/>
      <c r="H1106" s="524"/>
      <c r="I1106" s="524"/>
      <c r="J1106" s="525">
        <v>0</v>
      </c>
    </row>
    <row r="1107" spans="2:10" x14ac:dyDescent="0.25">
      <c r="B1107" s="29" t="s">
        <v>1586</v>
      </c>
      <c r="C1107" s="524">
        <v>0</v>
      </c>
      <c r="D1107" s="524"/>
      <c r="E1107" s="524"/>
      <c r="F1107" s="524"/>
      <c r="G1107" s="524"/>
      <c r="H1107" s="524"/>
      <c r="I1107" s="524"/>
      <c r="J1107" s="525">
        <v>0</v>
      </c>
    </row>
    <row r="1108" spans="2:10" x14ac:dyDescent="0.25">
      <c r="B1108" s="29" t="s">
        <v>1587</v>
      </c>
      <c r="C1108" s="524">
        <v>1347866.38</v>
      </c>
      <c r="D1108" s="524"/>
      <c r="E1108" s="524"/>
      <c r="F1108" s="524"/>
      <c r="G1108" s="524"/>
      <c r="H1108" s="524"/>
      <c r="I1108" s="524"/>
      <c r="J1108" s="525">
        <v>1347866.38</v>
      </c>
    </row>
    <row r="1109" spans="2:10" x14ac:dyDescent="0.25">
      <c r="B1109" s="29" t="s">
        <v>1588</v>
      </c>
      <c r="C1109" s="524">
        <v>7743967.8399999999</v>
      </c>
      <c r="D1109" s="524"/>
      <c r="E1109" s="524"/>
      <c r="F1109" s="524"/>
      <c r="G1109" s="524"/>
      <c r="H1109" s="524"/>
      <c r="I1109" s="524"/>
      <c r="J1109" s="525">
        <v>7743967.8399999999</v>
      </c>
    </row>
    <row r="1110" spans="2:10" x14ac:dyDescent="0.25">
      <c r="B1110" s="29" t="s">
        <v>1589</v>
      </c>
      <c r="C1110" s="524">
        <v>23866506.5</v>
      </c>
      <c r="D1110" s="524"/>
      <c r="E1110" s="524"/>
      <c r="F1110" s="524"/>
      <c r="G1110" s="524"/>
      <c r="H1110" s="524"/>
      <c r="I1110" s="524"/>
      <c r="J1110" s="525">
        <v>23866506.5</v>
      </c>
    </row>
    <row r="1111" spans="2:10" x14ac:dyDescent="0.25">
      <c r="B1111" s="29" t="s">
        <v>1590</v>
      </c>
      <c r="C1111" s="524"/>
      <c r="D1111" s="524">
        <v>8340569.6300000008</v>
      </c>
      <c r="E1111" s="524"/>
      <c r="F1111" s="524"/>
      <c r="G1111" s="524"/>
      <c r="H1111" s="524"/>
      <c r="I1111" s="524"/>
      <c r="J1111" s="525">
        <v>8340569.6300000008</v>
      </c>
    </row>
    <row r="1112" spans="2:10" x14ac:dyDescent="0.25">
      <c r="B1112" s="29" t="s">
        <v>1591</v>
      </c>
      <c r="C1112" s="524"/>
      <c r="D1112" s="524"/>
      <c r="E1112" s="524"/>
      <c r="F1112" s="524"/>
      <c r="G1112" s="524">
        <v>3125683.56</v>
      </c>
      <c r="H1112" s="524"/>
      <c r="I1112" s="524"/>
      <c r="J1112" s="525">
        <v>3125683.56</v>
      </c>
    </row>
    <row r="1113" spans="2:10" x14ac:dyDescent="0.25">
      <c r="B1113" s="29" t="s">
        <v>1592</v>
      </c>
      <c r="C1113" s="524">
        <v>125000000</v>
      </c>
      <c r="D1113" s="524"/>
      <c r="E1113" s="524"/>
      <c r="F1113" s="524"/>
      <c r="G1113" s="524"/>
      <c r="H1113" s="524"/>
      <c r="I1113" s="524"/>
      <c r="J1113" s="525">
        <v>125000000</v>
      </c>
    </row>
    <row r="1114" spans="2:10" x14ac:dyDescent="0.25">
      <c r="B1114" s="29" t="s">
        <v>1593</v>
      </c>
      <c r="C1114" s="524">
        <v>109783225.53999999</v>
      </c>
      <c r="D1114" s="524"/>
      <c r="E1114" s="524"/>
      <c r="F1114" s="524"/>
      <c r="G1114" s="524"/>
      <c r="H1114" s="524"/>
      <c r="I1114" s="524"/>
      <c r="J1114" s="525">
        <v>109783225.53999999</v>
      </c>
    </row>
    <row r="1115" spans="2:10" x14ac:dyDescent="0.25">
      <c r="B1115" s="29" t="s">
        <v>1594</v>
      </c>
      <c r="C1115" s="524">
        <v>6996016.5099999998</v>
      </c>
      <c r="D1115" s="524"/>
      <c r="E1115" s="524"/>
      <c r="F1115" s="524"/>
      <c r="G1115" s="524"/>
      <c r="H1115" s="524"/>
      <c r="I1115" s="524"/>
      <c r="J1115" s="525">
        <v>6996016.5099999998</v>
      </c>
    </row>
    <row r="1116" spans="2:10" x14ac:dyDescent="0.25">
      <c r="B1116" s="29" t="s">
        <v>1595</v>
      </c>
      <c r="C1116" s="524">
        <v>117007763.34</v>
      </c>
      <c r="D1116" s="524"/>
      <c r="E1116" s="524"/>
      <c r="F1116" s="524"/>
      <c r="G1116" s="524"/>
      <c r="H1116" s="524"/>
      <c r="I1116" s="524"/>
      <c r="J1116" s="525">
        <v>117007763.34</v>
      </c>
    </row>
    <row r="1117" spans="2:10" x14ac:dyDescent="0.25">
      <c r="B1117" s="29" t="s">
        <v>1596</v>
      </c>
      <c r="C1117" s="524">
        <v>39211123.159999996</v>
      </c>
      <c r="D1117" s="524"/>
      <c r="E1117" s="524"/>
      <c r="F1117" s="524"/>
      <c r="G1117" s="524"/>
      <c r="H1117" s="524"/>
      <c r="I1117" s="524"/>
      <c r="J1117" s="525">
        <v>39211123.159999996</v>
      </c>
    </row>
    <row r="1118" spans="2:10" x14ac:dyDescent="0.25">
      <c r="B1118" s="29" t="s">
        <v>1597</v>
      </c>
      <c r="C1118" s="524">
        <v>148680496.81999999</v>
      </c>
      <c r="D1118" s="524"/>
      <c r="E1118" s="524"/>
      <c r="F1118" s="524"/>
      <c r="G1118" s="524"/>
      <c r="H1118" s="524"/>
      <c r="I1118" s="524"/>
      <c r="J1118" s="525">
        <v>148680496.81999999</v>
      </c>
    </row>
    <row r="1119" spans="2:10" x14ac:dyDescent="0.25">
      <c r="B1119" s="29" t="s">
        <v>1598</v>
      </c>
      <c r="C1119" s="524">
        <v>56272909.299999997</v>
      </c>
      <c r="D1119" s="524"/>
      <c r="E1119" s="524"/>
      <c r="F1119" s="524"/>
      <c r="G1119" s="524">
        <v>56610422.799999997</v>
      </c>
      <c r="H1119" s="524"/>
      <c r="I1119" s="524"/>
      <c r="J1119" s="525">
        <v>112883332.09999999</v>
      </c>
    </row>
    <row r="1120" spans="2:10" x14ac:dyDescent="0.25">
      <c r="B1120" s="29" t="s">
        <v>1599</v>
      </c>
      <c r="C1120" s="524">
        <v>2809547.05</v>
      </c>
      <c r="D1120" s="524"/>
      <c r="E1120" s="524"/>
      <c r="F1120" s="524"/>
      <c r="G1120" s="524"/>
      <c r="H1120" s="524"/>
      <c r="I1120" s="524"/>
      <c r="J1120" s="525">
        <v>2809547.05</v>
      </c>
    </row>
    <row r="1121" spans="2:10" x14ac:dyDescent="0.25">
      <c r="B1121" s="29" t="s">
        <v>1600</v>
      </c>
      <c r="C1121" s="524">
        <v>1083405.71</v>
      </c>
      <c r="D1121" s="524"/>
      <c r="E1121" s="524"/>
      <c r="F1121" s="524"/>
      <c r="G1121" s="524"/>
      <c r="H1121" s="524"/>
      <c r="I1121" s="524"/>
      <c r="J1121" s="525">
        <v>1083405.71</v>
      </c>
    </row>
    <row r="1122" spans="2:10" x14ac:dyDescent="0.25">
      <c r="B1122" s="29" t="s">
        <v>1601</v>
      </c>
      <c r="C1122" s="524">
        <v>2531037.4500000002</v>
      </c>
      <c r="D1122" s="524"/>
      <c r="E1122" s="524"/>
      <c r="F1122" s="524"/>
      <c r="G1122" s="524"/>
      <c r="H1122" s="524"/>
      <c r="I1122" s="524"/>
      <c r="J1122" s="525">
        <v>2531037.4500000002</v>
      </c>
    </row>
    <row r="1123" spans="2:10" x14ac:dyDescent="0.25">
      <c r="B1123" s="29" t="s">
        <v>1602</v>
      </c>
      <c r="C1123" s="524">
        <v>0</v>
      </c>
      <c r="D1123" s="524"/>
      <c r="E1123" s="524"/>
      <c r="F1123" s="524"/>
      <c r="G1123" s="524"/>
      <c r="H1123" s="524"/>
      <c r="I1123" s="524"/>
      <c r="J1123" s="525">
        <v>0</v>
      </c>
    </row>
    <row r="1124" spans="2:10" x14ac:dyDescent="0.25">
      <c r="B1124" s="29" t="s">
        <v>1603</v>
      </c>
      <c r="C1124" s="524">
        <v>0</v>
      </c>
      <c r="D1124" s="524"/>
      <c r="E1124" s="524"/>
      <c r="F1124" s="524"/>
      <c r="G1124" s="524"/>
      <c r="H1124" s="524"/>
      <c r="I1124" s="524"/>
      <c r="J1124" s="525">
        <v>0</v>
      </c>
    </row>
    <row r="1125" spans="2:10" x14ac:dyDescent="0.25">
      <c r="B1125" s="29" t="s">
        <v>1604</v>
      </c>
      <c r="C1125" s="524">
        <v>1514597.78</v>
      </c>
      <c r="D1125" s="524"/>
      <c r="E1125" s="524"/>
      <c r="F1125" s="524"/>
      <c r="G1125" s="524"/>
      <c r="H1125" s="524"/>
      <c r="I1125" s="524"/>
      <c r="J1125" s="525">
        <v>1514597.78</v>
      </c>
    </row>
    <row r="1126" spans="2:10" x14ac:dyDescent="0.25">
      <c r="B1126" s="29" t="s">
        <v>1605</v>
      </c>
      <c r="C1126" s="524">
        <v>0</v>
      </c>
      <c r="D1126" s="524"/>
      <c r="E1126" s="524"/>
      <c r="F1126" s="524"/>
      <c r="G1126" s="524"/>
      <c r="H1126" s="524"/>
      <c r="I1126" s="524"/>
      <c r="J1126" s="525">
        <v>0</v>
      </c>
    </row>
    <row r="1127" spans="2:10" x14ac:dyDescent="0.25">
      <c r="B1127" s="29" t="s">
        <v>1606</v>
      </c>
      <c r="C1127" s="524">
        <v>1070579.24</v>
      </c>
      <c r="D1127" s="524"/>
      <c r="E1127" s="524"/>
      <c r="F1127" s="524"/>
      <c r="G1127" s="524"/>
      <c r="H1127" s="524"/>
      <c r="I1127" s="524"/>
      <c r="J1127" s="525">
        <v>1070579.24</v>
      </c>
    </row>
    <row r="1128" spans="2:10" x14ac:dyDescent="0.25">
      <c r="B1128" s="29" t="s">
        <v>1607</v>
      </c>
      <c r="C1128" s="524">
        <v>0</v>
      </c>
      <c r="D1128" s="524"/>
      <c r="E1128" s="524"/>
      <c r="F1128" s="524"/>
      <c r="G1128" s="524"/>
      <c r="H1128" s="524"/>
      <c r="I1128" s="524"/>
      <c r="J1128" s="525">
        <v>0</v>
      </c>
    </row>
    <row r="1129" spans="2:10" x14ac:dyDescent="0.25">
      <c r="B1129" s="29" t="s">
        <v>1608</v>
      </c>
      <c r="C1129" s="524">
        <v>18107736.899999999</v>
      </c>
      <c r="D1129" s="524"/>
      <c r="E1129" s="524"/>
      <c r="F1129" s="524"/>
      <c r="G1129" s="524"/>
      <c r="H1129" s="524"/>
      <c r="I1129" s="524"/>
      <c r="J1129" s="525">
        <v>18107736.899999999</v>
      </c>
    </row>
    <row r="1130" spans="2:10" x14ac:dyDescent="0.25">
      <c r="B1130" s="29" t="s">
        <v>1609</v>
      </c>
      <c r="C1130" s="524">
        <v>0</v>
      </c>
      <c r="D1130" s="524"/>
      <c r="E1130" s="524"/>
      <c r="F1130" s="524"/>
      <c r="G1130" s="524"/>
      <c r="H1130" s="524"/>
      <c r="I1130" s="524"/>
      <c r="J1130" s="525">
        <v>0</v>
      </c>
    </row>
    <row r="1131" spans="2:10" x14ac:dyDescent="0.25">
      <c r="B1131" s="29" t="s">
        <v>1610</v>
      </c>
      <c r="C1131" s="524">
        <v>2335160.02</v>
      </c>
      <c r="D1131" s="524"/>
      <c r="E1131" s="524"/>
      <c r="F1131" s="524"/>
      <c r="G1131" s="524"/>
      <c r="H1131" s="524"/>
      <c r="I1131" s="524"/>
      <c r="J1131" s="525">
        <v>2335160.02</v>
      </c>
    </row>
    <row r="1132" spans="2:10" x14ac:dyDescent="0.25">
      <c r="B1132" s="29" t="s">
        <v>1611</v>
      </c>
      <c r="C1132" s="524">
        <v>15503493.18</v>
      </c>
      <c r="D1132" s="524"/>
      <c r="E1132" s="524"/>
      <c r="F1132" s="524"/>
      <c r="G1132" s="524"/>
      <c r="H1132" s="524"/>
      <c r="I1132" s="524"/>
      <c r="J1132" s="525">
        <v>15503493.18</v>
      </c>
    </row>
    <row r="1133" spans="2:10" x14ac:dyDescent="0.25">
      <c r="B1133" s="29" t="s">
        <v>1612</v>
      </c>
      <c r="C1133" s="524">
        <v>2393319.6800000002</v>
      </c>
      <c r="D1133" s="524"/>
      <c r="E1133" s="524"/>
      <c r="F1133" s="524"/>
      <c r="G1133" s="524"/>
      <c r="H1133" s="524"/>
      <c r="I1133" s="524"/>
      <c r="J1133" s="525">
        <v>2393319.6800000002</v>
      </c>
    </row>
    <row r="1134" spans="2:10" x14ac:dyDescent="0.25">
      <c r="B1134" s="29" t="s">
        <v>1613</v>
      </c>
      <c r="C1134" s="524">
        <v>32294734.809999999</v>
      </c>
      <c r="D1134" s="524"/>
      <c r="E1134" s="524"/>
      <c r="F1134" s="524"/>
      <c r="G1134" s="524"/>
      <c r="H1134" s="524"/>
      <c r="I1134" s="524"/>
      <c r="J1134" s="525">
        <v>32294734.809999999</v>
      </c>
    </row>
    <row r="1135" spans="2:10" x14ac:dyDescent="0.25">
      <c r="B1135" s="29" t="s">
        <v>1614</v>
      </c>
      <c r="C1135" s="524">
        <v>52402914.68</v>
      </c>
      <c r="D1135" s="524"/>
      <c r="E1135" s="524"/>
      <c r="F1135" s="524"/>
      <c r="G1135" s="524"/>
      <c r="H1135" s="524"/>
      <c r="I1135" s="524"/>
      <c r="J1135" s="525">
        <v>52402914.68</v>
      </c>
    </row>
    <row r="1136" spans="2:10" x14ac:dyDescent="0.25">
      <c r="B1136" s="29" t="s">
        <v>1615</v>
      </c>
      <c r="C1136" s="524"/>
      <c r="D1136" s="524"/>
      <c r="E1136" s="524"/>
      <c r="F1136" s="524"/>
      <c r="G1136" s="524">
        <v>0</v>
      </c>
      <c r="H1136" s="524"/>
      <c r="I1136" s="524"/>
      <c r="J1136" s="525">
        <v>0</v>
      </c>
    </row>
    <row r="1137" spans="2:10" x14ac:dyDescent="0.25">
      <c r="B1137" s="29" t="s">
        <v>1616</v>
      </c>
      <c r="C1137" s="524">
        <v>87690540.25</v>
      </c>
      <c r="D1137" s="524"/>
      <c r="E1137" s="524"/>
      <c r="F1137" s="524"/>
      <c r="G1137" s="524"/>
      <c r="H1137" s="524"/>
      <c r="I1137" s="524"/>
      <c r="J1137" s="525">
        <v>87690540.25</v>
      </c>
    </row>
    <row r="1138" spans="2:10" x14ac:dyDescent="0.25">
      <c r="B1138" s="29" t="s">
        <v>1617</v>
      </c>
      <c r="C1138" s="524">
        <v>0</v>
      </c>
      <c r="D1138" s="524"/>
      <c r="E1138" s="524"/>
      <c r="F1138" s="524"/>
      <c r="G1138" s="524"/>
      <c r="H1138" s="524"/>
      <c r="I1138" s="524"/>
      <c r="J1138" s="525">
        <v>0</v>
      </c>
    </row>
    <row r="1139" spans="2:10" x14ac:dyDescent="0.25">
      <c r="B1139" s="29" t="s">
        <v>1618</v>
      </c>
      <c r="C1139" s="524">
        <v>1513131.23</v>
      </c>
      <c r="D1139" s="524"/>
      <c r="E1139" s="524"/>
      <c r="F1139" s="524"/>
      <c r="G1139" s="524"/>
      <c r="H1139" s="524"/>
      <c r="I1139" s="524"/>
      <c r="J1139" s="525">
        <v>1513131.23</v>
      </c>
    </row>
    <row r="1140" spans="2:10" x14ac:dyDescent="0.25">
      <c r="B1140" s="29" t="s">
        <v>1619</v>
      </c>
      <c r="C1140" s="524">
        <v>1083405.71</v>
      </c>
      <c r="D1140" s="524"/>
      <c r="E1140" s="524"/>
      <c r="F1140" s="524"/>
      <c r="G1140" s="524"/>
      <c r="H1140" s="524"/>
      <c r="I1140" s="524"/>
      <c r="J1140" s="525">
        <v>1083405.71</v>
      </c>
    </row>
    <row r="1141" spans="2:10" x14ac:dyDescent="0.25">
      <c r="B1141" s="29" t="s">
        <v>1620</v>
      </c>
      <c r="C1141" s="524">
        <v>0</v>
      </c>
      <c r="D1141" s="524"/>
      <c r="E1141" s="524"/>
      <c r="F1141" s="524"/>
      <c r="G1141" s="524"/>
      <c r="H1141" s="524"/>
      <c r="I1141" s="524"/>
      <c r="J1141" s="525">
        <v>0</v>
      </c>
    </row>
    <row r="1142" spans="2:10" x14ac:dyDescent="0.25">
      <c r="B1142" s="29" t="s">
        <v>1621</v>
      </c>
      <c r="C1142" s="524">
        <v>1596112.49</v>
      </c>
      <c r="D1142" s="524"/>
      <c r="E1142" s="524"/>
      <c r="F1142" s="524"/>
      <c r="G1142" s="524"/>
      <c r="H1142" s="524"/>
      <c r="I1142" s="524"/>
      <c r="J1142" s="525">
        <v>1596112.49</v>
      </c>
    </row>
    <row r="1143" spans="2:10" x14ac:dyDescent="0.25">
      <c r="B1143" s="29" t="s">
        <v>1622</v>
      </c>
      <c r="C1143" s="524">
        <v>1072940.79</v>
      </c>
      <c r="D1143" s="524"/>
      <c r="E1143" s="524"/>
      <c r="F1143" s="524"/>
      <c r="G1143" s="524"/>
      <c r="H1143" s="524"/>
      <c r="I1143" s="524"/>
      <c r="J1143" s="525">
        <v>1072940.79</v>
      </c>
    </row>
    <row r="1144" spans="2:10" x14ac:dyDescent="0.25">
      <c r="B1144" s="29" t="s">
        <v>1623</v>
      </c>
      <c r="C1144" s="524">
        <v>0</v>
      </c>
      <c r="D1144" s="524"/>
      <c r="E1144" s="524"/>
      <c r="F1144" s="524"/>
      <c r="G1144" s="524"/>
      <c r="H1144" s="524"/>
      <c r="I1144" s="524"/>
      <c r="J1144" s="525">
        <v>0</v>
      </c>
    </row>
    <row r="1145" spans="2:10" x14ac:dyDescent="0.25">
      <c r="B1145" s="29" t="s">
        <v>1624</v>
      </c>
      <c r="C1145" s="524">
        <v>2531037.4500000002</v>
      </c>
      <c r="D1145" s="524"/>
      <c r="E1145" s="524"/>
      <c r="F1145" s="524"/>
      <c r="G1145" s="524"/>
      <c r="H1145" s="524"/>
      <c r="I1145" s="524"/>
      <c r="J1145" s="525">
        <v>2531037.4500000002</v>
      </c>
    </row>
    <row r="1146" spans="2:10" x14ac:dyDescent="0.25">
      <c r="B1146" s="29" t="s">
        <v>1625</v>
      </c>
      <c r="C1146" s="524">
        <v>0</v>
      </c>
      <c r="D1146" s="524"/>
      <c r="E1146" s="524"/>
      <c r="F1146" s="524"/>
      <c r="G1146" s="524"/>
      <c r="H1146" s="524"/>
      <c r="I1146" s="524"/>
      <c r="J1146" s="525">
        <v>0</v>
      </c>
    </row>
    <row r="1147" spans="2:10" x14ac:dyDescent="0.25">
      <c r="B1147" s="29" t="s">
        <v>1626</v>
      </c>
      <c r="C1147" s="524">
        <v>0</v>
      </c>
      <c r="D1147" s="524"/>
      <c r="E1147" s="524"/>
      <c r="F1147" s="524"/>
      <c r="G1147" s="524"/>
      <c r="H1147" s="524"/>
      <c r="I1147" s="524"/>
      <c r="J1147" s="525">
        <v>0</v>
      </c>
    </row>
    <row r="1148" spans="2:10" x14ac:dyDescent="0.25">
      <c r="B1148" s="29" t="s">
        <v>1627</v>
      </c>
      <c r="C1148" s="524">
        <v>0</v>
      </c>
      <c r="D1148" s="524"/>
      <c r="E1148" s="524"/>
      <c r="F1148" s="524"/>
      <c r="G1148" s="524"/>
      <c r="H1148" s="524"/>
      <c r="I1148" s="524"/>
      <c r="J1148" s="525">
        <v>0</v>
      </c>
    </row>
    <row r="1149" spans="2:10" x14ac:dyDescent="0.25">
      <c r="B1149" s="29" t="s">
        <v>1628</v>
      </c>
      <c r="C1149" s="524">
        <v>142643612.12</v>
      </c>
      <c r="D1149" s="524"/>
      <c r="E1149" s="524"/>
      <c r="F1149" s="524"/>
      <c r="G1149" s="524">
        <v>3375841.05</v>
      </c>
      <c r="H1149" s="524"/>
      <c r="I1149" s="524"/>
      <c r="J1149" s="525">
        <v>146019453.17000002</v>
      </c>
    </row>
    <row r="1150" spans="2:10" x14ac:dyDescent="0.25">
      <c r="B1150" s="29" t="s">
        <v>1629</v>
      </c>
      <c r="C1150" s="524">
        <v>620110865</v>
      </c>
      <c r="D1150" s="524"/>
      <c r="E1150" s="524"/>
      <c r="F1150" s="524"/>
      <c r="G1150" s="524"/>
      <c r="H1150" s="524"/>
      <c r="I1150" s="524"/>
      <c r="J1150" s="525">
        <v>620110865</v>
      </c>
    </row>
    <row r="1151" spans="2:10" x14ac:dyDescent="0.25">
      <c r="B1151" s="29" t="s">
        <v>1630</v>
      </c>
      <c r="C1151" s="524">
        <v>55171897.120000005</v>
      </c>
      <c r="D1151" s="524"/>
      <c r="E1151" s="524"/>
      <c r="F1151" s="524"/>
      <c r="G1151" s="524"/>
      <c r="H1151" s="524"/>
      <c r="I1151" s="524"/>
      <c r="J1151" s="525">
        <v>55171897.120000005</v>
      </c>
    </row>
    <row r="1152" spans="2:10" x14ac:dyDescent="0.25">
      <c r="B1152" s="29" t="s">
        <v>1631</v>
      </c>
      <c r="C1152" s="524">
        <v>0</v>
      </c>
      <c r="D1152" s="524"/>
      <c r="E1152" s="524"/>
      <c r="F1152" s="524"/>
      <c r="G1152" s="524"/>
      <c r="H1152" s="524"/>
      <c r="I1152" s="524"/>
      <c r="J1152" s="525">
        <v>0</v>
      </c>
    </row>
    <row r="1153" spans="2:10" x14ac:dyDescent="0.25">
      <c r="B1153" s="29" t="s">
        <v>1632</v>
      </c>
      <c r="C1153" s="524">
        <v>82309357.329999998</v>
      </c>
      <c r="D1153" s="524"/>
      <c r="E1153" s="524"/>
      <c r="F1153" s="524"/>
      <c r="G1153" s="524"/>
      <c r="H1153" s="524"/>
      <c r="I1153" s="524"/>
      <c r="J1153" s="525">
        <v>82309357.329999998</v>
      </c>
    </row>
    <row r="1154" spans="2:10" x14ac:dyDescent="0.25">
      <c r="B1154" s="29" t="s">
        <v>1633</v>
      </c>
      <c r="C1154" s="524">
        <v>82610080.040000007</v>
      </c>
      <c r="D1154" s="524"/>
      <c r="E1154" s="524"/>
      <c r="F1154" s="524"/>
      <c r="G1154" s="524"/>
      <c r="H1154" s="524"/>
      <c r="I1154" s="524"/>
      <c r="J1154" s="525">
        <v>82610080.040000007</v>
      </c>
    </row>
    <row r="1155" spans="2:10" x14ac:dyDescent="0.25">
      <c r="B1155" s="29" t="s">
        <v>1634</v>
      </c>
      <c r="C1155" s="524">
        <v>51540871.75</v>
      </c>
      <c r="D1155" s="524"/>
      <c r="E1155" s="524"/>
      <c r="F1155" s="524"/>
      <c r="G1155" s="524"/>
      <c r="H1155" s="524"/>
      <c r="I1155" s="524"/>
      <c r="J1155" s="525">
        <v>51540871.75</v>
      </c>
    </row>
    <row r="1156" spans="2:10" x14ac:dyDescent="0.25">
      <c r="B1156" s="29" t="s">
        <v>1635</v>
      </c>
      <c r="C1156" s="524">
        <v>1303056404.6400001</v>
      </c>
      <c r="D1156" s="524"/>
      <c r="E1156" s="524"/>
      <c r="F1156" s="524"/>
      <c r="G1156" s="524"/>
      <c r="H1156" s="524"/>
      <c r="I1156" s="524"/>
      <c r="J1156" s="525">
        <v>1303056404.6400001</v>
      </c>
    </row>
    <row r="1157" spans="2:10" x14ac:dyDescent="0.25">
      <c r="B1157" s="29" t="s">
        <v>1636</v>
      </c>
      <c r="C1157" s="524">
        <v>215875631.22999999</v>
      </c>
      <c r="D1157" s="524"/>
      <c r="E1157" s="524"/>
      <c r="F1157" s="524"/>
      <c r="G1157" s="524"/>
      <c r="H1157" s="524"/>
      <c r="I1157" s="524"/>
      <c r="J1157" s="525">
        <v>215875631.22999999</v>
      </c>
    </row>
    <row r="1158" spans="2:10" x14ac:dyDescent="0.25">
      <c r="B1158" s="29" t="s">
        <v>1637</v>
      </c>
      <c r="C1158" s="524">
        <v>5836083.04</v>
      </c>
      <c r="D1158" s="524"/>
      <c r="E1158" s="524"/>
      <c r="F1158" s="524"/>
      <c r="G1158" s="524"/>
      <c r="H1158" s="524"/>
      <c r="I1158" s="524"/>
      <c r="J1158" s="525">
        <v>5836083.04</v>
      </c>
    </row>
    <row r="1159" spans="2:10" x14ac:dyDescent="0.25">
      <c r="B1159" s="29" t="s">
        <v>1638</v>
      </c>
      <c r="C1159" s="524">
        <v>0</v>
      </c>
      <c r="D1159" s="524"/>
      <c r="E1159" s="524"/>
      <c r="F1159" s="524"/>
      <c r="G1159" s="524"/>
      <c r="H1159" s="524"/>
      <c r="I1159" s="524"/>
      <c r="J1159" s="525">
        <v>0</v>
      </c>
    </row>
    <row r="1160" spans="2:10" x14ac:dyDescent="0.25">
      <c r="B1160" s="29" t="s">
        <v>1639</v>
      </c>
      <c r="C1160" s="524">
        <v>1083405.72</v>
      </c>
      <c r="D1160" s="524"/>
      <c r="E1160" s="524"/>
      <c r="F1160" s="524"/>
      <c r="G1160" s="524"/>
      <c r="H1160" s="524"/>
      <c r="I1160" s="524"/>
      <c r="J1160" s="525">
        <v>1083405.72</v>
      </c>
    </row>
    <row r="1161" spans="2:10" x14ac:dyDescent="0.25">
      <c r="B1161" s="29" t="s">
        <v>1640</v>
      </c>
      <c r="C1161" s="524">
        <v>0</v>
      </c>
      <c r="D1161" s="524"/>
      <c r="E1161" s="524"/>
      <c r="F1161" s="524"/>
      <c r="G1161" s="524"/>
      <c r="H1161" s="524"/>
      <c r="I1161" s="524"/>
      <c r="J1161" s="525">
        <v>0</v>
      </c>
    </row>
    <row r="1162" spans="2:10" x14ac:dyDescent="0.25">
      <c r="B1162" s="29" t="s">
        <v>1641</v>
      </c>
      <c r="C1162" s="524">
        <v>1595759.62</v>
      </c>
      <c r="D1162" s="524"/>
      <c r="E1162" s="524"/>
      <c r="F1162" s="524"/>
      <c r="G1162" s="524"/>
      <c r="H1162" s="524"/>
      <c r="I1162" s="524"/>
      <c r="J1162" s="525">
        <v>1595759.62</v>
      </c>
    </row>
    <row r="1163" spans="2:10" x14ac:dyDescent="0.25">
      <c r="B1163" s="29" t="s">
        <v>1642</v>
      </c>
      <c r="C1163" s="524">
        <v>2524606.2799999998</v>
      </c>
      <c r="D1163" s="524"/>
      <c r="E1163" s="524"/>
      <c r="F1163" s="524"/>
      <c r="G1163" s="524"/>
      <c r="H1163" s="524"/>
      <c r="I1163" s="524"/>
      <c r="J1163" s="525">
        <v>2524606.2799999998</v>
      </c>
    </row>
    <row r="1164" spans="2:10" x14ac:dyDescent="0.25">
      <c r="B1164" s="29" t="s">
        <v>1643</v>
      </c>
      <c r="C1164" s="524">
        <v>0</v>
      </c>
      <c r="D1164" s="524"/>
      <c r="E1164" s="524"/>
      <c r="F1164" s="524"/>
      <c r="G1164" s="524"/>
      <c r="H1164" s="524"/>
      <c r="I1164" s="524"/>
      <c r="J1164" s="525">
        <v>0</v>
      </c>
    </row>
    <row r="1165" spans="2:10" x14ac:dyDescent="0.25">
      <c r="B1165" s="29" t="s">
        <v>1644</v>
      </c>
      <c r="C1165" s="524">
        <v>2521954.13</v>
      </c>
      <c r="D1165" s="524"/>
      <c r="E1165" s="524"/>
      <c r="F1165" s="524"/>
      <c r="G1165" s="524"/>
      <c r="H1165" s="524"/>
      <c r="I1165" s="524"/>
      <c r="J1165" s="525">
        <v>2521954.13</v>
      </c>
    </row>
    <row r="1166" spans="2:10" x14ac:dyDescent="0.25">
      <c r="B1166" s="29" t="s">
        <v>1645</v>
      </c>
      <c r="C1166" s="524">
        <v>0</v>
      </c>
      <c r="D1166" s="524"/>
      <c r="E1166" s="524"/>
      <c r="F1166" s="524"/>
      <c r="G1166" s="524"/>
      <c r="H1166" s="524"/>
      <c r="I1166" s="524"/>
      <c r="J1166" s="525">
        <v>0</v>
      </c>
    </row>
    <row r="1167" spans="2:10" x14ac:dyDescent="0.25">
      <c r="B1167" s="29" t="s">
        <v>1646</v>
      </c>
      <c r="C1167" s="524">
        <v>0</v>
      </c>
      <c r="D1167" s="524"/>
      <c r="E1167" s="524"/>
      <c r="F1167" s="524"/>
      <c r="G1167" s="524"/>
      <c r="H1167" s="524"/>
      <c r="I1167" s="524"/>
      <c r="J1167" s="525">
        <v>0</v>
      </c>
    </row>
    <row r="1168" spans="2:10" x14ac:dyDescent="0.25">
      <c r="B1168" s="29" t="s">
        <v>1647</v>
      </c>
      <c r="C1168" s="524">
        <v>2665820</v>
      </c>
      <c r="D1168" s="524"/>
      <c r="E1168" s="524"/>
      <c r="F1168" s="524"/>
      <c r="G1168" s="524"/>
      <c r="H1168" s="524"/>
      <c r="I1168" s="524"/>
      <c r="J1168" s="525">
        <v>2665820</v>
      </c>
    </row>
    <row r="1169" spans="2:10" x14ac:dyDescent="0.25">
      <c r="B1169" s="29" t="s">
        <v>1648</v>
      </c>
      <c r="C1169" s="524">
        <v>17305129.449999999</v>
      </c>
      <c r="D1169" s="524"/>
      <c r="E1169" s="524"/>
      <c r="F1169" s="524"/>
      <c r="G1169" s="524">
        <v>11537216.789999999</v>
      </c>
      <c r="H1169" s="524"/>
      <c r="I1169" s="524"/>
      <c r="J1169" s="525">
        <v>28842346.239999998</v>
      </c>
    </row>
    <row r="1170" spans="2:10" x14ac:dyDescent="0.25">
      <c r="B1170" s="29" t="s">
        <v>1649</v>
      </c>
      <c r="C1170" s="524">
        <v>163044561.19</v>
      </c>
      <c r="D1170" s="524"/>
      <c r="E1170" s="524"/>
      <c r="F1170" s="524"/>
      <c r="G1170" s="524"/>
      <c r="H1170" s="524"/>
      <c r="I1170" s="524"/>
      <c r="J1170" s="525">
        <v>163044561.19</v>
      </c>
    </row>
    <row r="1171" spans="2:10" x14ac:dyDescent="0.25">
      <c r="B1171" s="29" t="s">
        <v>1650</v>
      </c>
      <c r="C1171" s="524">
        <v>62490417.920000002</v>
      </c>
      <c r="D1171" s="524"/>
      <c r="E1171" s="524"/>
      <c r="F1171" s="524"/>
      <c r="G1171" s="524"/>
      <c r="H1171" s="524"/>
      <c r="I1171" s="524"/>
      <c r="J1171" s="525">
        <v>62490417.920000002</v>
      </c>
    </row>
    <row r="1172" spans="2:10" x14ac:dyDescent="0.25">
      <c r="B1172" s="29" t="s">
        <v>1651</v>
      </c>
      <c r="C1172" s="524">
        <v>0</v>
      </c>
      <c r="D1172" s="524"/>
      <c r="E1172" s="524"/>
      <c r="F1172" s="524"/>
      <c r="G1172" s="524"/>
      <c r="H1172" s="524"/>
      <c r="I1172" s="524"/>
      <c r="J1172" s="525">
        <v>0</v>
      </c>
    </row>
    <row r="1173" spans="2:10" x14ac:dyDescent="0.25">
      <c r="B1173" s="29" t="s">
        <v>1652</v>
      </c>
      <c r="C1173" s="524">
        <v>0</v>
      </c>
      <c r="D1173" s="524"/>
      <c r="E1173" s="524"/>
      <c r="F1173" s="524"/>
      <c r="G1173" s="524"/>
      <c r="H1173" s="524"/>
      <c r="I1173" s="524"/>
      <c r="J1173" s="525">
        <v>0</v>
      </c>
    </row>
    <row r="1174" spans="2:10" x14ac:dyDescent="0.25">
      <c r="B1174" s="29" t="s">
        <v>1653</v>
      </c>
      <c r="C1174" s="524">
        <v>0</v>
      </c>
      <c r="D1174" s="524"/>
      <c r="E1174" s="524"/>
      <c r="F1174" s="524"/>
      <c r="G1174" s="524"/>
      <c r="H1174" s="524"/>
      <c r="I1174" s="524"/>
      <c r="J1174" s="525">
        <v>0</v>
      </c>
    </row>
    <row r="1175" spans="2:10" x14ac:dyDescent="0.25">
      <c r="B1175" s="29" t="s">
        <v>1654</v>
      </c>
      <c r="C1175" s="524">
        <v>0</v>
      </c>
      <c r="D1175" s="524"/>
      <c r="E1175" s="524"/>
      <c r="F1175" s="524"/>
      <c r="G1175" s="524"/>
      <c r="H1175" s="524"/>
      <c r="I1175" s="524"/>
      <c r="J1175" s="525">
        <v>0</v>
      </c>
    </row>
    <row r="1176" spans="2:10" x14ac:dyDescent="0.25">
      <c r="B1176" s="29" t="s">
        <v>1655</v>
      </c>
      <c r="C1176" s="524">
        <v>22847804.469999999</v>
      </c>
      <c r="D1176" s="524"/>
      <c r="E1176" s="524"/>
      <c r="F1176" s="524"/>
      <c r="G1176" s="524"/>
      <c r="H1176" s="524"/>
      <c r="I1176" s="524"/>
      <c r="J1176" s="525">
        <v>22847804.469999999</v>
      </c>
    </row>
    <row r="1177" spans="2:10" x14ac:dyDescent="0.25">
      <c r="B1177" s="29" t="s">
        <v>1656</v>
      </c>
      <c r="C1177" s="524">
        <v>24638758.920000002</v>
      </c>
      <c r="D1177" s="524"/>
      <c r="E1177" s="524"/>
      <c r="F1177" s="524"/>
      <c r="G1177" s="524"/>
      <c r="H1177" s="524"/>
      <c r="I1177" s="524"/>
      <c r="J1177" s="525">
        <v>24638758.920000002</v>
      </c>
    </row>
    <row r="1178" spans="2:10" x14ac:dyDescent="0.25">
      <c r="B1178" s="29" t="s">
        <v>1657</v>
      </c>
      <c r="C1178" s="524">
        <v>2779144.81</v>
      </c>
      <c r="D1178" s="524"/>
      <c r="E1178" s="524"/>
      <c r="F1178" s="524"/>
      <c r="G1178" s="524"/>
      <c r="H1178" s="524"/>
      <c r="I1178" s="524"/>
      <c r="J1178" s="525">
        <v>2779144.81</v>
      </c>
    </row>
    <row r="1179" spans="2:10" x14ac:dyDescent="0.25">
      <c r="B1179" s="29" t="s">
        <v>1658</v>
      </c>
      <c r="C1179" s="524">
        <v>0</v>
      </c>
      <c r="D1179" s="524"/>
      <c r="E1179" s="524"/>
      <c r="F1179" s="524"/>
      <c r="G1179" s="524"/>
      <c r="H1179" s="524"/>
      <c r="I1179" s="524"/>
      <c r="J1179" s="525">
        <v>0</v>
      </c>
    </row>
    <row r="1180" spans="2:10" x14ac:dyDescent="0.25">
      <c r="B1180" s="29" t="s">
        <v>1659</v>
      </c>
      <c r="C1180" s="524">
        <v>0</v>
      </c>
      <c r="D1180" s="524"/>
      <c r="E1180" s="524"/>
      <c r="F1180" s="524"/>
      <c r="G1180" s="524"/>
      <c r="H1180" s="524"/>
      <c r="I1180" s="524"/>
      <c r="J1180" s="525">
        <v>0</v>
      </c>
    </row>
    <row r="1181" spans="2:10" x14ac:dyDescent="0.25">
      <c r="B1181" s="29" t="s">
        <v>1660</v>
      </c>
      <c r="C1181" s="524">
        <v>1595759.62</v>
      </c>
      <c r="D1181" s="524"/>
      <c r="E1181" s="524"/>
      <c r="F1181" s="524"/>
      <c r="G1181" s="524"/>
      <c r="H1181" s="524"/>
      <c r="I1181" s="524"/>
      <c r="J1181" s="525">
        <v>1595759.62</v>
      </c>
    </row>
    <row r="1182" spans="2:10" x14ac:dyDescent="0.25">
      <c r="B1182" s="29" t="s">
        <v>1661</v>
      </c>
      <c r="C1182" s="524">
        <v>1513131.23</v>
      </c>
      <c r="D1182" s="524"/>
      <c r="E1182" s="524"/>
      <c r="F1182" s="524"/>
      <c r="G1182" s="524"/>
      <c r="H1182" s="524"/>
      <c r="I1182" s="524"/>
      <c r="J1182" s="525">
        <v>1513131.23</v>
      </c>
    </row>
    <row r="1183" spans="2:10" x14ac:dyDescent="0.25">
      <c r="B1183" s="29" t="s">
        <v>1662</v>
      </c>
      <c r="C1183" s="524">
        <v>0</v>
      </c>
      <c r="D1183" s="524"/>
      <c r="E1183" s="524"/>
      <c r="F1183" s="524"/>
      <c r="G1183" s="524"/>
      <c r="H1183" s="524"/>
      <c r="I1183" s="524"/>
      <c r="J1183" s="525">
        <v>0</v>
      </c>
    </row>
    <row r="1184" spans="2:10" x14ac:dyDescent="0.25">
      <c r="B1184" s="29" t="s">
        <v>1663</v>
      </c>
      <c r="C1184" s="524">
        <v>0</v>
      </c>
      <c r="D1184" s="524"/>
      <c r="E1184" s="524"/>
      <c r="F1184" s="524"/>
      <c r="G1184" s="524"/>
      <c r="H1184" s="524"/>
      <c r="I1184" s="524"/>
      <c r="J1184" s="525">
        <v>0</v>
      </c>
    </row>
    <row r="1185" spans="2:10" x14ac:dyDescent="0.25">
      <c r="B1185" s="29" t="s">
        <v>1664</v>
      </c>
      <c r="C1185" s="524">
        <v>1545337.2</v>
      </c>
      <c r="D1185" s="524"/>
      <c r="E1185" s="524"/>
      <c r="F1185" s="524"/>
      <c r="G1185" s="524"/>
      <c r="H1185" s="524"/>
      <c r="I1185" s="524"/>
      <c r="J1185" s="525">
        <v>1545337.2</v>
      </c>
    </row>
    <row r="1186" spans="2:10" x14ac:dyDescent="0.25">
      <c r="B1186" s="29" t="s">
        <v>1665</v>
      </c>
      <c r="C1186" s="524">
        <v>0</v>
      </c>
      <c r="D1186" s="524"/>
      <c r="E1186" s="524"/>
      <c r="F1186" s="524"/>
      <c r="G1186" s="524"/>
      <c r="H1186" s="524"/>
      <c r="I1186" s="524"/>
      <c r="J1186" s="525">
        <v>0</v>
      </c>
    </row>
    <row r="1187" spans="2:10" x14ac:dyDescent="0.25">
      <c r="B1187" s="29" t="s">
        <v>1666</v>
      </c>
      <c r="C1187" s="524"/>
      <c r="D1187" s="524"/>
      <c r="E1187" s="524"/>
      <c r="F1187" s="524"/>
      <c r="G1187" s="524">
        <v>0</v>
      </c>
      <c r="H1187" s="524"/>
      <c r="I1187" s="524"/>
      <c r="J1187" s="525">
        <v>0</v>
      </c>
    </row>
    <row r="1188" spans="2:10" x14ac:dyDescent="0.25">
      <c r="B1188" s="29" t="s">
        <v>1667</v>
      </c>
      <c r="C1188" s="524">
        <v>0</v>
      </c>
      <c r="D1188" s="524"/>
      <c r="E1188" s="524"/>
      <c r="F1188" s="524"/>
      <c r="G1188" s="524"/>
      <c r="H1188" s="524"/>
      <c r="I1188" s="524"/>
      <c r="J1188" s="525">
        <v>0</v>
      </c>
    </row>
    <row r="1189" spans="2:10" x14ac:dyDescent="0.25">
      <c r="B1189" s="29" t="s">
        <v>1668</v>
      </c>
      <c r="C1189" s="524">
        <v>92404892</v>
      </c>
      <c r="D1189" s="524"/>
      <c r="E1189" s="524"/>
      <c r="F1189" s="524"/>
      <c r="G1189" s="524"/>
      <c r="H1189" s="524"/>
      <c r="I1189" s="524"/>
      <c r="J1189" s="525">
        <v>92404892</v>
      </c>
    </row>
    <row r="1190" spans="2:10" x14ac:dyDescent="0.25">
      <c r="B1190" s="29" t="s">
        <v>1669</v>
      </c>
      <c r="C1190" s="524">
        <v>5250869.63</v>
      </c>
      <c r="D1190" s="524"/>
      <c r="E1190" s="524"/>
      <c r="F1190" s="524"/>
      <c r="G1190" s="524"/>
      <c r="H1190" s="524"/>
      <c r="I1190" s="524"/>
      <c r="J1190" s="525">
        <v>5250869.63</v>
      </c>
    </row>
    <row r="1191" spans="2:10" x14ac:dyDescent="0.25">
      <c r="B1191" s="29" t="s">
        <v>1670</v>
      </c>
      <c r="C1191" s="524">
        <v>75870124.920000002</v>
      </c>
      <c r="D1191" s="524"/>
      <c r="E1191" s="524"/>
      <c r="F1191" s="524"/>
      <c r="G1191" s="524"/>
      <c r="H1191" s="524"/>
      <c r="I1191" s="524"/>
      <c r="J1191" s="525">
        <v>75870124.920000002</v>
      </c>
    </row>
    <row r="1192" spans="2:10" x14ac:dyDescent="0.25">
      <c r="B1192" s="29" t="s">
        <v>1671</v>
      </c>
      <c r="C1192" s="524">
        <v>0</v>
      </c>
      <c r="D1192" s="524"/>
      <c r="E1192" s="524"/>
      <c r="F1192" s="524"/>
      <c r="G1192" s="524"/>
      <c r="H1192" s="524"/>
      <c r="I1192" s="524"/>
      <c r="J1192" s="525">
        <v>0</v>
      </c>
    </row>
    <row r="1193" spans="2:10" x14ac:dyDescent="0.25">
      <c r="B1193" s="29" t="s">
        <v>1672</v>
      </c>
      <c r="C1193" s="524"/>
      <c r="D1193" s="524"/>
      <c r="E1193" s="524"/>
      <c r="F1193" s="524"/>
      <c r="G1193" s="524">
        <v>0</v>
      </c>
      <c r="H1193" s="524"/>
      <c r="I1193" s="524"/>
      <c r="J1193" s="525">
        <v>0</v>
      </c>
    </row>
    <row r="1194" spans="2:10" x14ac:dyDescent="0.25">
      <c r="B1194" s="29" t="s">
        <v>1673</v>
      </c>
      <c r="C1194" s="524">
        <v>105803303.40000001</v>
      </c>
      <c r="D1194" s="524"/>
      <c r="E1194" s="524"/>
      <c r="F1194" s="524"/>
      <c r="G1194" s="524"/>
      <c r="H1194" s="524"/>
      <c r="I1194" s="524"/>
      <c r="J1194" s="525">
        <v>105803303.40000001</v>
      </c>
    </row>
    <row r="1195" spans="2:10" x14ac:dyDescent="0.25">
      <c r="B1195" s="29" t="s">
        <v>1674</v>
      </c>
      <c r="C1195" s="524">
        <v>77900668.25</v>
      </c>
      <c r="D1195" s="524"/>
      <c r="E1195" s="524"/>
      <c r="F1195" s="524"/>
      <c r="G1195" s="524"/>
      <c r="H1195" s="524"/>
      <c r="I1195" s="524"/>
      <c r="J1195" s="525">
        <v>77900668.25</v>
      </c>
    </row>
    <row r="1196" spans="2:10" x14ac:dyDescent="0.25">
      <c r="B1196" s="29" t="s">
        <v>1675</v>
      </c>
      <c r="C1196" s="524"/>
      <c r="D1196" s="524">
        <v>29972802.25</v>
      </c>
      <c r="E1196" s="524"/>
      <c r="F1196" s="524"/>
      <c r="G1196" s="524"/>
      <c r="H1196" s="524"/>
      <c r="I1196" s="524"/>
      <c r="J1196" s="525">
        <v>29972802.25</v>
      </c>
    </row>
    <row r="1197" spans="2:10" x14ac:dyDescent="0.25">
      <c r="B1197" s="29" t="s">
        <v>1676</v>
      </c>
      <c r="C1197" s="524">
        <v>26478421.189999998</v>
      </c>
      <c r="D1197" s="524"/>
      <c r="E1197" s="524"/>
      <c r="F1197" s="524"/>
      <c r="G1197" s="524"/>
      <c r="H1197" s="524"/>
      <c r="I1197" s="524"/>
      <c r="J1197" s="525">
        <v>26478421.189999998</v>
      </c>
    </row>
    <row r="1198" spans="2:10" x14ac:dyDescent="0.25">
      <c r="B1198" s="29" t="s">
        <v>1677</v>
      </c>
      <c r="C1198" s="524">
        <v>44094898.700000003</v>
      </c>
      <c r="D1198" s="524"/>
      <c r="E1198" s="524"/>
      <c r="F1198" s="524"/>
      <c r="G1198" s="524"/>
      <c r="H1198" s="524"/>
      <c r="I1198" s="524"/>
      <c r="J1198" s="525">
        <v>44094898.700000003</v>
      </c>
    </row>
    <row r="1199" spans="2:10" x14ac:dyDescent="0.25">
      <c r="B1199" s="29" t="s">
        <v>1678</v>
      </c>
      <c r="C1199" s="524">
        <v>22315694.300000001</v>
      </c>
      <c r="D1199" s="524"/>
      <c r="E1199" s="524"/>
      <c r="F1199" s="524"/>
      <c r="G1199" s="524"/>
      <c r="H1199" s="524"/>
      <c r="I1199" s="524"/>
      <c r="J1199" s="525">
        <v>22315694.300000001</v>
      </c>
    </row>
    <row r="1200" spans="2:10" x14ac:dyDescent="0.25">
      <c r="B1200" s="29" t="s">
        <v>1679</v>
      </c>
      <c r="C1200" s="524">
        <v>1128295.31</v>
      </c>
      <c r="D1200" s="524"/>
      <c r="E1200" s="524"/>
      <c r="F1200" s="524"/>
      <c r="G1200" s="524"/>
      <c r="H1200" s="524"/>
      <c r="I1200" s="524"/>
      <c r="J1200" s="525">
        <v>1128295.31</v>
      </c>
    </row>
    <row r="1201" spans="2:10" x14ac:dyDescent="0.25">
      <c r="B1201" s="29" t="s">
        <v>1680</v>
      </c>
      <c r="C1201" s="524">
        <v>0</v>
      </c>
      <c r="D1201" s="524"/>
      <c r="E1201" s="524"/>
      <c r="F1201" s="524"/>
      <c r="G1201" s="524"/>
      <c r="H1201" s="524"/>
      <c r="I1201" s="524"/>
      <c r="J1201" s="525">
        <v>0</v>
      </c>
    </row>
    <row r="1202" spans="2:10" x14ac:dyDescent="0.25">
      <c r="B1202" s="29" t="s">
        <v>1681</v>
      </c>
      <c r="C1202" s="524">
        <v>0</v>
      </c>
      <c r="D1202" s="524"/>
      <c r="E1202" s="524"/>
      <c r="F1202" s="524"/>
      <c r="G1202" s="524"/>
      <c r="H1202" s="524"/>
      <c r="I1202" s="524"/>
      <c r="J1202" s="525">
        <v>0</v>
      </c>
    </row>
    <row r="1203" spans="2:10" x14ac:dyDescent="0.25">
      <c r="B1203" s="29" t="s">
        <v>1682</v>
      </c>
      <c r="C1203" s="524">
        <v>1498435.03</v>
      </c>
      <c r="D1203" s="524"/>
      <c r="E1203" s="524"/>
      <c r="F1203" s="524"/>
      <c r="G1203" s="524"/>
      <c r="H1203" s="524"/>
      <c r="I1203" s="524"/>
      <c r="J1203" s="525">
        <v>1498435.03</v>
      </c>
    </row>
    <row r="1204" spans="2:10" x14ac:dyDescent="0.25">
      <c r="B1204" s="29" t="s">
        <v>1683</v>
      </c>
      <c r="C1204" s="524">
        <v>2524606.29</v>
      </c>
      <c r="D1204" s="524"/>
      <c r="E1204" s="524"/>
      <c r="F1204" s="524"/>
      <c r="G1204" s="524"/>
      <c r="H1204" s="524"/>
      <c r="I1204" s="524"/>
      <c r="J1204" s="525">
        <v>2524606.29</v>
      </c>
    </row>
    <row r="1205" spans="2:10" x14ac:dyDescent="0.25">
      <c r="B1205" s="29" t="s">
        <v>1684</v>
      </c>
      <c r="C1205" s="524">
        <v>2829816.49</v>
      </c>
      <c r="D1205" s="524"/>
      <c r="E1205" s="524"/>
      <c r="F1205" s="524"/>
      <c r="G1205" s="524"/>
      <c r="H1205" s="524"/>
      <c r="I1205" s="524"/>
      <c r="J1205" s="525">
        <v>2829816.49</v>
      </c>
    </row>
    <row r="1206" spans="2:10" x14ac:dyDescent="0.25">
      <c r="B1206" s="29" t="s">
        <v>1685</v>
      </c>
      <c r="C1206" s="524">
        <v>4858703.83</v>
      </c>
      <c r="D1206" s="524"/>
      <c r="E1206" s="524"/>
      <c r="F1206" s="524"/>
      <c r="G1206" s="524"/>
      <c r="H1206" s="524"/>
      <c r="I1206" s="524"/>
      <c r="J1206" s="525">
        <v>4858703.83</v>
      </c>
    </row>
    <row r="1207" spans="2:10" x14ac:dyDescent="0.25">
      <c r="B1207" s="29" t="s">
        <v>1686</v>
      </c>
      <c r="C1207" s="524">
        <v>0</v>
      </c>
      <c r="D1207" s="524"/>
      <c r="E1207" s="524"/>
      <c r="F1207" s="524"/>
      <c r="G1207" s="524"/>
      <c r="H1207" s="524"/>
      <c r="I1207" s="524"/>
      <c r="J1207" s="525">
        <v>0</v>
      </c>
    </row>
    <row r="1208" spans="2:10" x14ac:dyDescent="0.25">
      <c r="B1208" s="29" t="s">
        <v>1687</v>
      </c>
      <c r="C1208" s="524">
        <v>0</v>
      </c>
      <c r="D1208" s="524"/>
      <c r="E1208" s="524"/>
      <c r="F1208" s="524"/>
      <c r="G1208" s="524"/>
      <c r="H1208" s="524"/>
      <c r="I1208" s="524"/>
      <c r="J1208" s="525">
        <v>0</v>
      </c>
    </row>
    <row r="1209" spans="2:10" x14ac:dyDescent="0.25">
      <c r="B1209" s="29" t="s">
        <v>1688</v>
      </c>
      <c r="C1209" s="524">
        <v>0</v>
      </c>
      <c r="D1209" s="524"/>
      <c r="E1209" s="524"/>
      <c r="F1209" s="524"/>
      <c r="G1209" s="524"/>
      <c r="H1209" s="524"/>
      <c r="I1209" s="524"/>
      <c r="J1209" s="525">
        <v>0</v>
      </c>
    </row>
    <row r="1210" spans="2:10" x14ac:dyDescent="0.25">
      <c r="B1210" s="29" t="s">
        <v>1689</v>
      </c>
      <c r="C1210" s="524">
        <v>461392097</v>
      </c>
      <c r="D1210" s="524"/>
      <c r="E1210" s="524"/>
      <c r="F1210" s="524"/>
      <c r="G1210" s="524"/>
      <c r="H1210" s="524"/>
      <c r="I1210" s="524"/>
      <c r="J1210" s="525">
        <v>461392097</v>
      </c>
    </row>
    <row r="1211" spans="2:10" x14ac:dyDescent="0.25">
      <c r="B1211" s="29" t="s">
        <v>1690</v>
      </c>
      <c r="C1211" s="524">
        <v>6852416.0499999998</v>
      </c>
      <c r="D1211" s="524"/>
      <c r="E1211" s="524"/>
      <c r="F1211" s="524"/>
      <c r="G1211" s="524"/>
      <c r="H1211" s="524"/>
      <c r="I1211" s="524"/>
      <c r="J1211" s="525">
        <v>6852416.0499999998</v>
      </c>
    </row>
    <row r="1212" spans="2:10" x14ac:dyDescent="0.25">
      <c r="B1212" s="29" t="s">
        <v>1691</v>
      </c>
      <c r="C1212" s="524">
        <v>0</v>
      </c>
      <c r="D1212" s="524"/>
      <c r="E1212" s="524"/>
      <c r="F1212" s="524"/>
      <c r="G1212" s="524"/>
      <c r="H1212" s="524"/>
      <c r="I1212" s="524"/>
      <c r="J1212" s="525">
        <v>0</v>
      </c>
    </row>
    <row r="1213" spans="2:10" x14ac:dyDescent="0.25">
      <c r="B1213" s="29" t="s">
        <v>1692</v>
      </c>
      <c r="C1213" s="524">
        <v>0</v>
      </c>
      <c r="D1213" s="524"/>
      <c r="E1213" s="524"/>
      <c r="F1213" s="524"/>
      <c r="G1213" s="524"/>
      <c r="H1213" s="524"/>
      <c r="I1213" s="524"/>
      <c r="J1213" s="525">
        <v>0</v>
      </c>
    </row>
    <row r="1214" spans="2:10" x14ac:dyDescent="0.25">
      <c r="B1214" s="29" t="s">
        <v>1693</v>
      </c>
      <c r="C1214" s="524">
        <v>113997571.31</v>
      </c>
      <c r="D1214" s="524"/>
      <c r="E1214" s="524"/>
      <c r="F1214" s="524"/>
      <c r="G1214" s="524"/>
      <c r="H1214" s="524"/>
      <c r="I1214" s="524"/>
      <c r="J1214" s="525">
        <v>113997571.31</v>
      </c>
    </row>
    <row r="1215" spans="2:10" x14ac:dyDescent="0.25">
      <c r="B1215" s="29" t="s">
        <v>1694</v>
      </c>
      <c r="C1215" s="524">
        <v>6000735.0899999999</v>
      </c>
      <c r="D1215" s="524"/>
      <c r="E1215" s="524"/>
      <c r="F1215" s="524"/>
      <c r="G1215" s="524"/>
      <c r="H1215" s="524"/>
      <c r="I1215" s="524"/>
      <c r="J1215" s="525">
        <v>6000735.0899999999</v>
      </c>
    </row>
    <row r="1216" spans="2:10" x14ac:dyDescent="0.25">
      <c r="B1216" s="29" t="s">
        <v>1695</v>
      </c>
      <c r="C1216" s="524"/>
      <c r="D1216" s="524">
        <v>15924061.6</v>
      </c>
      <c r="E1216" s="524"/>
      <c r="F1216" s="524"/>
      <c r="G1216" s="524"/>
      <c r="H1216" s="524"/>
      <c r="I1216" s="524"/>
      <c r="J1216" s="525">
        <v>15924061.6</v>
      </c>
    </row>
    <row r="1217" spans="2:10" x14ac:dyDescent="0.25">
      <c r="B1217" s="29" t="s">
        <v>1696</v>
      </c>
      <c r="C1217" s="524">
        <v>60000000</v>
      </c>
      <c r="D1217" s="524"/>
      <c r="E1217" s="524"/>
      <c r="F1217" s="524"/>
      <c r="G1217" s="524"/>
      <c r="H1217" s="524"/>
      <c r="I1217" s="524"/>
      <c r="J1217" s="525">
        <v>60000000</v>
      </c>
    </row>
    <row r="1218" spans="2:10" x14ac:dyDescent="0.25">
      <c r="B1218" s="29" t="s">
        <v>1697</v>
      </c>
      <c r="C1218" s="524">
        <v>4296196.62</v>
      </c>
      <c r="D1218" s="524"/>
      <c r="E1218" s="524"/>
      <c r="F1218" s="524"/>
      <c r="G1218" s="524"/>
      <c r="H1218" s="524"/>
      <c r="I1218" s="524"/>
      <c r="J1218" s="525">
        <v>4296196.62</v>
      </c>
    </row>
    <row r="1219" spans="2:10" x14ac:dyDescent="0.25">
      <c r="B1219" s="29" t="s">
        <v>1698</v>
      </c>
      <c r="C1219" s="524">
        <v>0</v>
      </c>
      <c r="D1219" s="524"/>
      <c r="E1219" s="524"/>
      <c r="F1219" s="524"/>
      <c r="G1219" s="524"/>
      <c r="H1219" s="524"/>
      <c r="I1219" s="524"/>
      <c r="J1219" s="525">
        <v>0</v>
      </c>
    </row>
    <row r="1220" spans="2:10" x14ac:dyDescent="0.25">
      <c r="B1220" s="29" t="s">
        <v>1699</v>
      </c>
      <c r="C1220" s="524">
        <v>2829816.49</v>
      </c>
      <c r="D1220" s="524"/>
      <c r="E1220" s="524"/>
      <c r="F1220" s="524"/>
      <c r="G1220" s="524"/>
      <c r="H1220" s="524"/>
      <c r="I1220" s="524"/>
      <c r="J1220" s="525">
        <v>2829816.49</v>
      </c>
    </row>
    <row r="1221" spans="2:10" x14ac:dyDescent="0.25">
      <c r="B1221" s="29" t="s">
        <v>1700</v>
      </c>
      <c r="C1221" s="524">
        <v>2494718.2000000002</v>
      </c>
      <c r="D1221" s="524"/>
      <c r="E1221" s="524"/>
      <c r="F1221" s="524"/>
      <c r="G1221" s="524"/>
      <c r="H1221" s="524"/>
      <c r="I1221" s="524"/>
      <c r="J1221" s="525">
        <v>2494718.2000000002</v>
      </c>
    </row>
    <row r="1222" spans="2:10" x14ac:dyDescent="0.25">
      <c r="B1222" s="29" t="s">
        <v>1701</v>
      </c>
      <c r="C1222" s="524">
        <v>0</v>
      </c>
      <c r="D1222" s="524"/>
      <c r="E1222" s="524"/>
      <c r="F1222" s="524"/>
      <c r="G1222" s="524"/>
      <c r="H1222" s="524"/>
      <c r="I1222" s="524"/>
      <c r="J1222" s="525">
        <v>0</v>
      </c>
    </row>
    <row r="1223" spans="2:10" x14ac:dyDescent="0.25">
      <c r="B1223" s="29" t="s">
        <v>1702</v>
      </c>
      <c r="C1223" s="524">
        <v>0</v>
      </c>
      <c r="D1223" s="524"/>
      <c r="E1223" s="524"/>
      <c r="F1223" s="524"/>
      <c r="G1223" s="524"/>
      <c r="H1223" s="524"/>
      <c r="I1223" s="524"/>
      <c r="J1223" s="525">
        <v>0</v>
      </c>
    </row>
    <row r="1224" spans="2:10" x14ac:dyDescent="0.25">
      <c r="B1224" s="29" t="s">
        <v>1703</v>
      </c>
      <c r="C1224" s="524">
        <v>0</v>
      </c>
      <c r="D1224" s="524"/>
      <c r="E1224" s="524"/>
      <c r="F1224" s="524"/>
      <c r="G1224" s="524"/>
      <c r="H1224" s="524"/>
      <c r="I1224" s="524"/>
      <c r="J1224" s="525">
        <v>0</v>
      </c>
    </row>
    <row r="1225" spans="2:10" x14ac:dyDescent="0.25">
      <c r="B1225" s="29" t="s">
        <v>1704</v>
      </c>
      <c r="C1225" s="524">
        <v>2478911.36</v>
      </c>
      <c r="D1225" s="524"/>
      <c r="E1225" s="524"/>
      <c r="F1225" s="524"/>
      <c r="G1225" s="524"/>
      <c r="H1225" s="524"/>
      <c r="I1225" s="524"/>
      <c r="J1225" s="525">
        <v>2478911.36</v>
      </c>
    </row>
    <row r="1226" spans="2:10" x14ac:dyDescent="0.25">
      <c r="B1226" s="29" t="s">
        <v>1705</v>
      </c>
      <c r="C1226" s="524">
        <v>0</v>
      </c>
      <c r="D1226" s="524"/>
      <c r="E1226" s="524"/>
      <c r="F1226" s="524"/>
      <c r="G1226" s="524"/>
      <c r="H1226" s="524"/>
      <c r="I1226" s="524"/>
      <c r="J1226" s="525">
        <v>0</v>
      </c>
    </row>
    <row r="1227" spans="2:10" x14ac:dyDescent="0.25">
      <c r="B1227" s="29" t="s">
        <v>1706</v>
      </c>
      <c r="C1227" s="524">
        <v>0</v>
      </c>
      <c r="D1227" s="524"/>
      <c r="E1227" s="524"/>
      <c r="F1227" s="524"/>
      <c r="G1227" s="524"/>
      <c r="H1227" s="524"/>
      <c r="I1227" s="524"/>
      <c r="J1227" s="525">
        <v>0</v>
      </c>
    </row>
    <row r="1228" spans="2:10" x14ac:dyDescent="0.25">
      <c r="B1228" s="29" t="s">
        <v>1707</v>
      </c>
      <c r="C1228" s="524">
        <v>0</v>
      </c>
      <c r="D1228" s="524"/>
      <c r="E1228" s="524"/>
      <c r="F1228" s="524"/>
      <c r="G1228" s="524"/>
      <c r="H1228" s="524"/>
      <c r="I1228" s="524"/>
      <c r="J1228" s="525">
        <v>0</v>
      </c>
    </row>
    <row r="1229" spans="2:10" x14ac:dyDescent="0.25">
      <c r="B1229" s="29" t="s">
        <v>1708</v>
      </c>
      <c r="C1229" s="524">
        <v>0</v>
      </c>
      <c r="D1229" s="524"/>
      <c r="E1229" s="524"/>
      <c r="F1229" s="524"/>
      <c r="G1229" s="524"/>
      <c r="H1229" s="524"/>
      <c r="I1229" s="524"/>
      <c r="J1229" s="525">
        <v>0</v>
      </c>
    </row>
    <row r="1230" spans="2:10" x14ac:dyDescent="0.25">
      <c r="B1230" s="29" t="s">
        <v>1709</v>
      </c>
      <c r="C1230" s="524">
        <v>0</v>
      </c>
      <c r="D1230" s="524"/>
      <c r="E1230" s="524"/>
      <c r="F1230" s="524"/>
      <c r="G1230" s="524"/>
      <c r="H1230" s="524"/>
      <c r="I1230" s="524"/>
      <c r="J1230" s="525">
        <v>0</v>
      </c>
    </row>
    <row r="1231" spans="2:10" x14ac:dyDescent="0.25">
      <c r="B1231" s="29" t="s">
        <v>1710</v>
      </c>
      <c r="C1231" s="524">
        <v>43817035.099999994</v>
      </c>
      <c r="D1231" s="524"/>
      <c r="E1231" s="524"/>
      <c r="F1231" s="524"/>
      <c r="G1231" s="524"/>
      <c r="H1231" s="524"/>
      <c r="I1231" s="524"/>
      <c r="J1231" s="525">
        <v>43817035.099999994</v>
      </c>
    </row>
    <row r="1232" spans="2:10" x14ac:dyDescent="0.25">
      <c r="B1232" s="29" t="s">
        <v>1711</v>
      </c>
      <c r="C1232" s="524">
        <v>5224957.4400000004</v>
      </c>
      <c r="D1232" s="524"/>
      <c r="E1232" s="524"/>
      <c r="F1232" s="524"/>
      <c r="G1232" s="524"/>
      <c r="H1232" s="524"/>
      <c r="I1232" s="524"/>
      <c r="J1232" s="525">
        <v>5224957.4400000004</v>
      </c>
    </row>
    <row r="1233" spans="2:10" x14ac:dyDescent="0.25">
      <c r="B1233" s="29" t="s">
        <v>1712</v>
      </c>
      <c r="C1233" s="524">
        <v>72101670.030000001</v>
      </c>
      <c r="D1233" s="524"/>
      <c r="E1233" s="524"/>
      <c r="F1233" s="524"/>
      <c r="G1233" s="524"/>
      <c r="H1233" s="524"/>
      <c r="I1233" s="524"/>
      <c r="J1233" s="525">
        <v>72101670.030000001</v>
      </c>
    </row>
    <row r="1234" spans="2:10" x14ac:dyDescent="0.25">
      <c r="B1234" s="29" t="s">
        <v>1713</v>
      </c>
      <c r="C1234" s="524">
        <v>47546007.079999998</v>
      </c>
      <c r="D1234" s="524"/>
      <c r="E1234" s="524"/>
      <c r="F1234" s="524"/>
      <c r="G1234" s="524"/>
      <c r="H1234" s="524"/>
      <c r="I1234" s="524"/>
      <c r="J1234" s="525">
        <v>47546007.079999998</v>
      </c>
    </row>
    <row r="1235" spans="2:10" x14ac:dyDescent="0.25">
      <c r="B1235" s="29" t="s">
        <v>1714</v>
      </c>
      <c r="C1235" s="524"/>
      <c r="D1235" s="524">
        <v>65801261.57</v>
      </c>
      <c r="E1235" s="524"/>
      <c r="F1235" s="524"/>
      <c r="G1235" s="524"/>
      <c r="H1235" s="524"/>
      <c r="I1235" s="524"/>
      <c r="J1235" s="525">
        <v>65801261.57</v>
      </c>
    </row>
    <row r="1236" spans="2:10" x14ac:dyDescent="0.25">
      <c r="B1236" s="29" t="s">
        <v>1715</v>
      </c>
      <c r="C1236" s="524">
        <v>500000000</v>
      </c>
      <c r="D1236" s="524"/>
      <c r="E1236" s="524"/>
      <c r="F1236" s="524"/>
      <c r="G1236" s="524">
        <v>100000000</v>
      </c>
      <c r="H1236" s="524"/>
      <c r="I1236" s="524"/>
      <c r="J1236" s="525">
        <v>600000000</v>
      </c>
    </row>
    <row r="1237" spans="2:10" x14ac:dyDescent="0.25">
      <c r="B1237" s="29" t="s">
        <v>1716</v>
      </c>
      <c r="C1237" s="524">
        <v>131299043</v>
      </c>
      <c r="D1237" s="524"/>
      <c r="E1237" s="524"/>
      <c r="F1237" s="524"/>
      <c r="G1237" s="524"/>
      <c r="H1237" s="524"/>
      <c r="I1237" s="524"/>
      <c r="J1237" s="525">
        <v>131299043</v>
      </c>
    </row>
    <row r="1238" spans="2:10" x14ac:dyDescent="0.25">
      <c r="B1238" s="29" t="s">
        <v>1717</v>
      </c>
      <c r="C1238" s="524">
        <v>4721637.5</v>
      </c>
      <c r="D1238" s="524"/>
      <c r="E1238" s="524"/>
      <c r="F1238" s="524"/>
      <c r="G1238" s="524">
        <v>3389790.1</v>
      </c>
      <c r="H1238" s="524"/>
      <c r="I1238" s="524"/>
      <c r="J1238" s="525">
        <v>8111427.5999999996</v>
      </c>
    </row>
    <row r="1239" spans="2:10" x14ac:dyDescent="0.25">
      <c r="B1239" s="29" t="s">
        <v>1718</v>
      </c>
      <c r="C1239" s="524">
        <v>10677065.949999999</v>
      </c>
      <c r="D1239" s="524"/>
      <c r="E1239" s="524"/>
      <c r="F1239" s="524"/>
      <c r="G1239" s="524"/>
      <c r="H1239" s="524"/>
      <c r="I1239" s="524"/>
      <c r="J1239" s="525">
        <v>10677065.949999999</v>
      </c>
    </row>
    <row r="1240" spans="2:10" x14ac:dyDescent="0.25">
      <c r="B1240" s="29" t="s">
        <v>1719</v>
      </c>
      <c r="C1240" s="524">
        <v>0</v>
      </c>
      <c r="D1240" s="524"/>
      <c r="E1240" s="524"/>
      <c r="F1240" s="524"/>
      <c r="G1240" s="524"/>
      <c r="H1240" s="524"/>
      <c r="I1240" s="524"/>
      <c r="J1240" s="525">
        <v>0</v>
      </c>
    </row>
    <row r="1241" spans="2:10" x14ac:dyDescent="0.25">
      <c r="B1241" s="29" t="s">
        <v>1720</v>
      </c>
      <c r="C1241" s="524">
        <v>0</v>
      </c>
      <c r="D1241" s="524"/>
      <c r="E1241" s="524"/>
      <c r="F1241" s="524"/>
      <c r="G1241" s="524"/>
      <c r="H1241" s="524"/>
      <c r="I1241" s="524"/>
      <c r="J1241" s="525">
        <v>0</v>
      </c>
    </row>
    <row r="1242" spans="2:10" x14ac:dyDescent="0.25">
      <c r="B1242" s="29" t="s">
        <v>1721</v>
      </c>
      <c r="C1242" s="524">
        <v>0</v>
      </c>
      <c r="D1242" s="524"/>
      <c r="E1242" s="524"/>
      <c r="F1242" s="524"/>
      <c r="G1242" s="524"/>
      <c r="H1242" s="524"/>
      <c r="I1242" s="524"/>
      <c r="J1242" s="525">
        <v>0</v>
      </c>
    </row>
    <row r="1243" spans="2:10" x14ac:dyDescent="0.25">
      <c r="B1243" s="29" t="s">
        <v>1722</v>
      </c>
      <c r="C1243" s="524">
        <v>2829816.49</v>
      </c>
      <c r="D1243" s="524"/>
      <c r="E1243" s="524"/>
      <c r="F1243" s="524"/>
      <c r="G1243" s="524"/>
      <c r="H1243" s="524"/>
      <c r="I1243" s="524"/>
      <c r="J1243" s="525">
        <v>2829816.49</v>
      </c>
    </row>
    <row r="1244" spans="2:10" x14ac:dyDescent="0.25">
      <c r="B1244" s="29" t="s">
        <v>1723</v>
      </c>
      <c r="C1244" s="524">
        <v>2478911.36</v>
      </c>
      <c r="D1244" s="524"/>
      <c r="E1244" s="524"/>
      <c r="F1244" s="524"/>
      <c r="G1244" s="524"/>
      <c r="H1244" s="524"/>
      <c r="I1244" s="524"/>
      <c r="J1244" s="525">
        <v>2478911.36</v>
      </c>
    </row>
    <row r="1245" spans="2:10" x14ac:dyDescent="0.25">
      <c r="B1245" s="29" t="s">
        <v>1724</v>
      </c>
      <c r="C1245" s="524">
        <v>0</v>
      </c>
      <c r="D1245" s="524"/>
      <c r="E1245" s="524"/>
      <c r="F1245" s="524"/>
      <c r="G1245" s="524"/>
      <c r="H1245" s="524"/>
      <c r="I1245" s="524"/>
      <c r="J1245" s="525">
        <v>0</v>
      </c>
    </row>
    <row r="1246" spans="2:10" x14ac:dyDescent="0.25">
      <c r="B1246" s="29" t="s">
        <v>1725</v>
      </c>
      <c r="C1246" s="524">
        <v>0</v>
      </c>
      <c r="D1246" s="524"/>
      <c r="E1246" s="524"/>
      <c r="F1246" s="524"/>
      <c r="G1246" s="524"/>
      <c r="H1246" s="524"/>
      <c r="I1246" s="524"/>
      <c r="J1246" s="525">
        <v>0</v>
      </c>
    </row>
    <row r="1247" spans="2:10" x14ac:dyDescent="0.25">
      <c r="B1247" s="29" t="s">
        <v>1726</v>
      </c>
      <c r="C1247" s="524">
        <v>0</v>
      </c>
      <c r="D1247" s="524"/>
      <c r="E1247" s="524"/>
      <c r="F1247" s="524"/>
      <c r="G1247" s="524"/>
      <c r="H1247" s="524"/>
      <c r="I1247" s="524"/>
      <c r="J1247" s="525">
        <v>0</v>
      </c>
    </row>
    <row r="1248" spans="2:10" x14ac:dyDescent="0.25">
      <c r="B1248" s="29" t="s">
        <v>1727</v>
      </c>
      <c r="C1248" s="524">
        <v>0</v>
      </c>
      <c r="D1248" s="524"/>
      <c r="E1248" s="524"/>
      <c r="F1248" s="524"/>
      <c r="G1248" s="524"/>
      <c r="H1248" s="524"/>
      <c r="I1248" s="524"/>
      <c r="J1248" s="525">
        <v>0</v>
      </c>
    </row>
    <row r="1249" spans="2:10" x14ac:dyDescent="0.25">
      <c r="B1249" s="29" t="s">
        <v>1728</v>
      </c>
      <c r="C1249" s="524">
        <v>8971561.6199999992</v>
      </c>
      <c r="D1249" s="524"/>
      <c r="E1249" s="524"/>
      <c r="F1249" s="524"/>
      <c r="G1249" s="524"/>
      <c r="H1249" s="524"/>
      <c r="I1249" s="524"/>
      <c r="J1249" s="525">
        <v>8971561.6199999992</v>
      </c>
    </row>
    <row r="1250" spans="2:10" x14ac:dyDescent="0.25">
      <c r="B1250" s="29" t="s">
        <v>1729</v>
      </c>
      <c r="C1250" s="524">
        <v>0</v>
      </c>
      <c r="D1250" s="524"/>
      <c r="E1250" s="524"/>
      <c r="F1250" s="524"/>
      <c r="G1250" s="524"/>
      <c r="H1250" s="524"/>
      <c r="I1250" s="524"/>
      <c r="J1250" s="525">
        <v>0</v>
      </c>
    </row>
    <row r="1251" spans="2:10" x14ac:dyDescent="0.25">
      <c r="B1251" s="29" t="s">
        <v>1730</v>
      </c>
      <c r="C1251" s="524">
        <v>2476176.06</v>
      </c>
      <c r="D1251" s="524"/>
      <c r="E1251" s="524"/>
      <c r="F1251" s="524"/>
      <c r="G1251" s="524">
        <v>2535939.96</v>
      </c>
      <c r="H1251" s="524"/>
      <c r="I1251" s="524"/>
      <c r="J1251" s="525">
        <v>5012116.0199999996</v>
      </c>
    </row>
    <row r="1252" spans="2:10" x14ac:dyDescent="0.25">
      <c r="B1252" s="29" t="s">
        <v>1731</v>
      </c>
      <c r="C1252" s="524">
        <v>12867584.810000001</v>
      </c>
      <c r="D1252" s="524"/>
      <c r="E1252" s="524"/>
      <c r="F1252" s="524"/>
      <c r="G1252" s="524"/>
      <c r="H1252" s="524"/>
      <c r="I1252" s="524"/>
      <c r="J1252" s="525">
        <v>12867584.810000001</v>
      </c>
    </row>
    <row r="1253" spans="2:10" x14ac:dyDescent="0.25">
      <c r="B1253" s="29" t="s">
        <v>1732</v>
      </c>
      <c r="C1253" s="524">
        <v>0</v>
      </c>
      <c r="D1253" s="524"/>
      <c r="E1253" s="524"/>
      <c r="F1253" s="524"/>
      <c r="G1253" s="524"/>
      <c r="H1253" s="524"/>
      <c r="I1253" s="524"/>
      <c r="J1253" s="525">
        <v>0</v>
      </c>
    </row>
    <row r="1254" spans="2:10" x14ac:dyDescent="0.25">
      <c r="B1254" s="29" t="s">
        <v>1733</v>
      </c>
      <c r="C1254" s="524">
        <v>99420705.689999998</v>
      </c>
      <c r="D1254" s="524"/>
      <c r="E1254" s="524"/>
      <c r="F1254" s="524"/>
      <c r="G1254" s="524">
        <v>49672447</v>
      </c>
      <c r="H1254" s="524"/>
      <c r="I1254" s="524"/>
      <c r="J1254" s="525">
        <v>149093152.69</v>
      </c>
    </row>
    <row r="1255" spans="2:10" x14ac:dyDescent="0.25">
      <c r="B1255" s="29" t="s">
        <v>1734</v>
      </c>
      <c r="C1255" s="524"/>
      <c r="D1255" s="524">
        <v>9611169.4499999993</v>
      </c>
      <c r="E1255" s="524"/>
      <c r="F1255" s="524"/>
      <c r="G1255" s="524"/>
      <c r="H1255" s="524"/>
      <c r="I1255" s="524"/>
      <c r="J1255" s="525">
        <v>9611169.4499999993</v>
      </c>
    </row>
    <row r="1256" spans="2:10" x14ac:dyDescent="0.25">
      <c r="B1256" s="29" t="s">
        <v>1735</v>
      </c>
      <c r="C1256" s="524">
        <v>448224296.44</v>
      </c>
      <c r="D1256" s="524"/>
      <c r="E1256" s="524"/>
      <c r="F1256" s="524"/>
      <c r="G1256" s="524"/>
      <c r="H1256" s="524"/>
      <c r="I1256" s="524"/>
      <c r="J1256" s="525">
        <v>448224296.44</v>
      </c>
    </row>
    <row r="1257" spans="2:10" x14ac:dyDescent="0.25">
      <c r="B1257" s="29" t="s">
        <v>1736</v>
      </c>
      <c r="C1257" s="524">
        <v>25609029.300000001</v>
      </c>
      <c r="D1257" s="524"/>
      <c r="E1257" s="524"/>
      <c r="F1257" s="524"/>
      <c r="G1257" s="524"/>
      <c r="H1257" s="524"/>
      <c r="I1257" s="524"/>
      <c r="J1257" s="525">
        <v>25609029.300000001</v>
      </c>
    </row>
    <row r="1258" spans="2:10" x14ac:dyDescent="0.25">
      <c r="B1258" s="29" t="s">
        <v>1737</v>
      </c>
      <c r="C1258" s="524">
        <v>1174520940.7</v>
      </c>
      <c r="D1258" s="524"/>
      <c r="E1258" s="524"/>
      <c r="F1258" s="524"/>
      <c r="G1258" s="524"/>
      <c r="H1258" s="524"/>
      <c r="I1258" s="524"/>
      <c r="J1258" s="525">
        <v>1174520940.7</v>
      </c>
    </row>
    <row r="1259" spans="2:10" x14ac:dyDescent="0.25">
      <c r="B1259" s="29" t="s">
        <v>1738</v>
      </c>
      <c r="C1259" s="524">
        <v>83952459.810000002</v>
      </c>
      <c r="D1259" s="524"/>
      <c r="E1259" s="524"/>
      <c r="F1259" s="524"/>
      <c r="G1259" s="524">
        <v>380955300.62000006</v>
      </c>
      <c r="H1259" s="524">
        <v>64986892.300000004</v>
      </c>
      <c r="I1259" s="524"/>
      <c r="J1259" s="525">
        <v>529894652.73000008</v>
      </c>
    </row>
    <row r="1260" spans="2:10" x14ac:dyDescent="0.25">
      <c r="B1260" s="29" t="s">
        <v>1739</v>
      </c>
      <c r="C1260" s="524">
        <v>5883928.75</v>
      </c>
      <c r="D1260" s="524"/>
      <c r="E1260" s="524"/>
      <c r="F1260" s="524"/>
      <c r="G1260" s="524"/>
      <c r="H1260" s="524"/>
      <c r="I1260" s="524"/>
      <c r="J1260" s="525">
        <v>5883928.75</v>
      </c>
    </row>
    <row r="1261" spans="2:10" x14ac:dyDescent="0.25">
      <c r="B1261" s="29" t="s">
        <v>1740</v>
      </c>
      <c r="C1261" s="524">
        <v>0</v>
      </c>
      <c r="D1261" s="524"/>
      <c r="E1261" s="524"/>
      <c r="F1261" s="524"/>
      <c r="G1261" s="524"/>
      <c r="H1261" s="524"/>
      <c r="I1261" s="524"/>
      <c r="J1261" s="525">
        <v>0</v>
      </c>
    </row>
    <row r="1262" spans="2:10" x14ac:dyDescent="0.25">
      <c r="B1262" s="29" t="s">
        <v>1741</v>
      </c>
      <c r="C1262" s="524">
        <v>0</v>
      </c>
      <c r="D1262" s="524"/>
      <c r="E1262" s="524"/>
      <c r="F1262" s="524"/>
      <c r="G1262" s="524"/>
      <c r="H1262" s="524"/>
      <c r="I1262" s="524"/>
      <c r="J1262" s="525">
        <v>0</v>
      </c>
    </row>
    <row r="1263" spans="2:10" x14ac:dyDescent="0.25">
      <c r="B1263" s="29" t="s">
        <v>1742</v>
      </c>
      <c r="C1263" s="524">
        <v>0</v>
      </c>
      <c r="D1263" s="524"/>
      <c r="E1263" s="524"/>
      <c r="F1263" s="524"/>
      <c r="G1263" s="524"/>
      <c r="H1263" s="524"/>
      <c r="I1263" s="524"/>
      <c r="J1263" s="525">
        <v>0</v>
      </c>
    </row>
    <row r="1264" spans="2:10" x14ac:dyDescent="0.25">
      <c r="B1264" s="29" t="s">
        <v>1743</v>
      </c>
      <c r="C1264" s="524">
        <v>0</v>
      </c>
      <c r="D1264" s="524"/>
      <c r="E1264" s="524"/>
      <c r="F1264" s="524"/>
      <c r="G1264" s="524"/>
      <c r="H1264" s="524"/>
      <c r="I1264" s="524"/>
      <c r="J1264" s="525">
        <v>0</v>
      </c>
    </row>
    <row r="1265" spans="2:10" x14ac:dyDescent="0.25">
      <c r="B1265" s="29" t="s">
        <v>1744</v>
      </c>
      <c r="C1265" s="524">
        <v>1072939.83</v>
      </c>
      <c r="D1265" s="524"/>
      <c r="E1265" s="524"/>
      <c r="F1265" s="524"/>
      <c r="G1265" s="524"/>
      <c r="H1265" s="524"/>
      <c r="I1265" s="524"/>
      <c r="J1265" s="525">
        <v>1072939.83</v>
      </c>
    </row>
    <row r="1266" spans="2:10" x14ac:dyDescent="0.25">
      <c r="B1266" s="29" t="s">
        <v>1745</v>
      </c>
      <c r="C1266" s="524">
        <v>0</v>
      </c>
      <c r="D1266" s="524"/>
      <c r="E1266" s="524"/>
      <c r="F1266" s="524"/>
      <c r="G1266" s="524"/>
      <c r="H1266" s="524"/>
      <c r="I1266" s="524"/>
      <c r="J1266" s="525">
        <v>0</v>
      </c>
    </row>
    <row r="1267" spans="2:10" x14ac:dyDescent="0.25">
      <c r="B1267" s="29" t="s">
        <v>1746</v>
      </c>
      <c r="C1267" s="524">
        <v>4890742.18</v>
      </c>
      <c r="D1267" s="524"/>
      <c r="E1267" s="524"/>
      <c r="F1267" s="524"/>
      <c r="G1267" s="524"/>
      <c r="H1267" s="524"/>
      <c r="I1267" s="524"/>
      <c r="J1267" s="525">
        <v>4890742.18</v>
      </c>
    </row>
    <row r="1268" spans="2:10" x14ac:dyDescent="0.25">
      <c r="B1268" s="29" t="s">
        <v>1747</v>
      </c>
      <c r="C1268" s="524">
        <v>0</v>
      </c>
      <c r="D1268" s="524"/>
      <c r="E1268" s="524"/>
      <c r="F1268" s="524"/>
      <c r="G1268" s="524"/>
      <c r="H1268" s="524"/>
      <c r="I1268" s="524"/>
      <c r="J1268" s="525">
        <v>0</v>
      </c>
    </row>
    <row r="1269" spans="2:10" x14ac:dyDescent="0.25">
      <c r="B1269" s="29" t="s">
        <v>1748</v>
      </c>
      <c r="C1269" s="524">
        <v>0</v>
      </c>
      <c r="D1269" s="524"/>
      <c r="E1269" s="524"/>
      <c r="F1269" s="524"/>
      <c r="G1269" s="524"/>
      <c r="H1269" s="524"/>
      <c r="I1269" s="524"/>
      <c r="J1269" s="525">
        <v>0</v>
      </c>
    </row>
    <row r="1270" spans="2:10" x14ac:dyDescent="0.25">
      <c r="B1270" s="29" t="s">
        <v>1749</v>
      </c>
      <c r="C1270" s="524"/>
      <c r="D1270" s="524"/>
      <c r="E1270" s="524"/>
      <c r="F1270" s="524"/>
      <c r="G1270" s="524">
        <v>0</v>
      </c>
      <c r="H1270" s="524"/>
      <c r="I1270" s="524"/>
      <c r="J1270" s="525">
        <v>0</v>
      </c>
    </row>
    <row r="1271" spans="2:10" x14ac:dyDescent="0.25">
      <c r="B1271" s="29" t="s">
        <v>1750</v>
      </c>
      <c r="C1271" s="524">
        <v>0</v>
      </c>
      <c r="D1271" s="524"/>
      <c r="E1271" s="524"/>
      <c r="F1271" s="524"/>
      <c r="G1271" s="524"/>
      <c r="H1271" s="524"/>
      <c r="I1271" s="524"/>
      <c r="J1271" s="525">
        <v>0</v>
      </c>
    </row>
    <row r="1272" spans="2:10" x14ac:dyDescent="0.25">
      <c r="B1272" s="29" t="s">
        <v>1751</v>
      </c>
      <c r="C1272" s="524">
        <v>0</v>
      </c>
      <c r="D1272" s="524"/>
      <c r="E1272" s="524"/>
      <c r="F1272" s="524"/>
      <c r="G1272" s="524"/>
      <c r="H1272" s="524"/>
      <c r="I1272" s="524"/>
      <c r="J1272" s="525">
        <v>0</v>
      </c>
    </row>
    <row r="1273" spans="2:10" x14ac:dyDescent="0.25">
      <c r="B1273" s="29" t="s">
        <v>1752</v>
      </c>
      <c r="C1273" s="524"/>
      <c r="D1273" s="524"/>
      <c r="E1273" s="524"/>
      <c r="F1273" s="524"/>
      <c r="G1273" s="524">
        <v>0</v>
      </c>
      <c r="H1273" s="524"/>
      <c r="I1273" s="524"/>
      <c r="J1273" s="525">
        <v>0</v>
      </c>
    </row>
    <row r="1274" spans="2:10" x14ac:dyDescent="0.25">
      <c r="B1274" s="29" t="s">
        <v>1753</v>
      </c>
      <c r="C1274" s="524">
        <v>24947651.149999999</v>
      </c>
      <c r="D1274" s="524"/>
      <c r="E1274" s="524"/>
      <c r="F1274" s="524"/>
      <c r="G1274" s="524"/>
      <c r="H1274" s="524"/>
      <c r="I1274" s="524"/>
      <c r="J1274" s="525">
        <v>24947651.149999999</v>
      </c>
    </row>
    <row r="1275" spans="2:10" x14ac:dyDescent="0.25">
      <c r="B1275" s="29" t="s">
        <v>1754</v>
      </c>
      <c r="C1275" s="524">
        <v>30000000</v>
      </c>
      <c r="D1275" s="524"/>
      <c r="E1275" s="524"/>
      <c r="F1275" s="524"/>
      <c r="G1275" s="524"/>
      <c r="H1275" s="524"/>
      <c r="I1275" s="524"/>
      <c r="J1275" s="525">
        <v>30000000</v>
      </c>
    </row>
    <row r="1276" spans="2:10" x14ac:dyDescent="0.25">
      <c r="B1276" s="29" t="s">
        <v>1755</v>
      </c>
      <c r="C1276" s="524">
        <v>12778188.309999999</v>
      </c>
      <c r="D1276" s="524"/>
      <c r="E1276" s="524"/>
      <c r="F1276" s="524"/>
      <c r="G1276" s="524"/>
      <c r="H1276" s="524"/>
      <c r="I1276" s="524"/>
      <c r="J1276" s="525">
        <v>12778188.309999999</v>
      </c>
    </row>
    <row r="1277" spans="2:10" x14ac:dyDescent="0.25">
      <c r="B1277" s="29" t="s">
        <v>1756</v>
      </c>
      <c r="C1277" s="524">
        <v>27661433.380000003</v>
      </c>
      <c r="D1277" s="524"/>
      <c r="E1277" s="524"/>
      <c r="F1277" s="524"/>
      <c r="G1277" s="524"/>
      <c r="H1277" s="524"/>
      <c r="I1277" s="524"/>
      <c r="J1277" s="525">
        <v>27661433.380000003</v>
      </c>
    </row>
    <row r="1278" spans="2:10" x14ac:dyDescent="0.25">
      <c r="B1278" s="29" t="s">
        <v>1757</v>
      </c>
      <c r="C1278" s="524">
        <v>93093714.450000003</v>
      </c>
      <c r="D1278" s="524"/>
      <c r="E1278" s="524"/>
      <c r="F1278" s="524"/>
      <c r="G1278" s="524"/>
      <c r="H1278" s="524"/>
      <c r="I1278" s="524"/>
      <c r="J1278" s="525">
        <v>93093714.450000003</v>
      </c>
    </row>
    <row r="1279" spans="2:10" x14ac:dyDescent="0.25">
      <c r="B1279" s="29" t="s">
        <v>1758</v>
      </c>
      <c r="C1279" s="524">
        <v>67893336.560000002</v>
      </c>
      <c r="D1279" s="524"/>
      <c r="E1279" s="524"/>
      <c r="F1279" s="524"/>
      <c r="G1279" s="524">
        <v>18009807.629999999</v>
      </c>
      <c r="H1279" s="524"/>
      <c r="I1279" s="524"/>
      <c r="J1279" s="525">
        <v>85903144.189999998</v>
      </c>
    </row>
    <row r="1280" spans="2:10" x14ac:dyDescent="0.25">
      <c r="B1280" s="29" t="s">
        <v>1759</v>
      </c>
      <c r="C1280" s="524">
        <v>0</v>
      </c>
      <c r="D1280" s="524"/>
      <c r="E1280" s="524"/>
      <c r="F1280" s="524"/>
      <c r="G1280" s="524"/>
      <c r="H1280" s="524"/>
      <c r="I1280" s="524"/>
      <c r="J1280" s="525">
        <v>0</v>
      </c>
    </row>
    <row r="1281" spans="2:10" x14ac:dyDescent="0.25">
      <c r="B1281" s="29" t="s">
        <v>1760</v>
      </c>
      <c r="C1281" s="524">
        <v>1070573.6399999999</v>
      </c>
      <c r="D1281" s="524"/>
      <c r="E1281" s="524"/>
      <c r="F1281" s="524"/>
      <c r="G1281" s="524"/>
      <c r="H1281" s="524"/>
      <c r="I1281" s="524"/>
      <c r="J1281" s="525">
        <v>1070573.6399999999</v>
      </c>
    </row>
    <row r="1282" spans="2:10" x14ac:dyDescent="0.25">
      <c r="B1282" s="29" t="s">
        <v>1761</v>
      </c>
      <c r="C1282" s="524">
        <v>0</v>
      </c>
      <c r="D1282" s="524"/>
      <c r="E1282" s="524"/>
      <c r="F1282" s="524"/>
      <c r="G1282" s="524"/>
      <c r="H1282" s="524"/>
      <c r="I1282" s="524"/>
      <c r="J1282" s="525">
        <v>0</v>
      </c>
    </row>
    <row r="1283" spans="2:10" x14ac:dyDescent="0.25">
      <c r="B1283" s="29" t="s">
        <v>1762</v>
      </c>
      <c r="C1283" s="524">
        <v>1519985.56</v>
      </c>
      <c r="D1283" s="524"/>
      <c r="E1283" s="524"/>
      <c r="F1283" s="524"/>
      <c r="G1283" s="524"/>
      <c r="H1283" s="524"/>
      <c r="I1283" s="524"/>
      <c r="J1283" s="525">
        <v>1519985.56</v>
      </c>
    </row>
    <row r="1284" spans="2:10" x14ac:dyDescent="0.25">
      <c r="B1284" s="29" t="s">
        <v>1763</v>
      </c>
      <c r="C1284" s="524">
        <v>1540306.04</v>
      </c>
      <c r="D1284" s="524"/>
      <c r="E1284" s="524"/>
      <c r="F1284" s="524"/>
      <c r="G1284" s="524"/>
      <c r="H1284" s="524"/>
      <c r="I1284" s="524"/>
      <c r="J1284" s="525">
        <v>1540306.04</v>
      </c>
    </row>
    <row r="1285" spans="2:10" x14ac:dyDescent="0.25">
      <c r="B1285" s="29" t="s">
        <v>1764</v>
      </c>
      <c r="C1285" s="524">
        <v>0</v>
      </c>
      <c r="D1285" s="524"/>
      <c r="E1285" s="524"/>
      <c r="F1285" s="524"/>
      <c r="G1285" s="524"/>
      <c r="H1285" s="524"/>
      <c r="I1285" s="524"/>
      <c r="J1285" s="525">
        <v>0</v>
      </c>
    </row>
    <row r="1286" spans="2:10" x14ac:dyDescent="0.25">
      <c r="B1286" s="29" t="s">
        <v>1765</v>
      </c>
      <c r="C1286" s="524">
        <v>2521954.13</v>
      </c>
      <c r="D1286" s="524"/>
      <c r="E1286" s="524"/>
      <c r="F1286" s="524"/>
      <c r="G1286" s="524"/>
      <c r="H1286" s="524"/>
      <c r="I1286" s="524"/>
      <c r="J1286" s="525">
        <v>2521954.13</v>
      </c>
    </row>
    <row r="1287" spans="2:10" x14ac:dyDescent="0.25">
      <c r="B1287" s="29" t="s">
        <v>1766</v>
      </c>
      <c r="C1287" s="524">
        <v>0</v>
      </c>
      <c r="D1287" s="524"/>
      <c r="E1287" s="524"/>
      <c r="F1287" s="524"/>
      <c r="G1287" s="524"/>
      <c r="H1287" s="524"/>
      <c r="I1287" s="524"/>
      <c r="J1287" s="525">
        <v>0</v>
      </c>
    </row>
    <row r="1288" spans="2:10" x14ac:dyDescent="0.25">
      <c r="B1288" s="29" t="s">
        <v>1767</v>
      </c>
      <c r="C1288" s="524">
        <v>0</v>
      </c>
      <c r="D1288" s="524"/>
      <c r="E1288" s="524"/>
      <c r="F1288" s="524"/>
      <c r="G1288" s="524"/>
      <c r="H1288" s="524"/>
      <c r="I1288" s="524"/>
      <c r="J1288" s="525">
        <v>0</v>
      </c>
    </row>
    <row r="1289" spans="2:10" x14ac:dyDescent="0.25">
      <c r="B1289" s="29" t="s">
        <v>1768</v>
      </c>
      <c r="C1289" s="524">
        <v>0</v>
      </c>
      <c r="D1289" s="524"/>
      <c r="E1289" s="524"/>
      <c r="F1289" s="524"/>
      <c r="G1289" s="524"/>
      <c r="H1289" s="524"/>
      <c r="I1289" s="524"/>
      <c r="J1289" s="525">
        <v>0</v>
      </c>
    </row>
    <row r="1290" spans="2:10" x14ac:dyDescent="0.25">
      <c r="B1290" s="29" t="s">
        <v>1769</v>
      </c>
      <c r="C1290" s="524">
        <v>116890371.51000001</v>
      </c>
      <c r="D1290" s="524"/>
      <c r="E1290" s="524"/>
      <c r="F1290" s="524"/>
      <c r="G1290" s="524"/>
      <c r="H1290" s="524"/>
      <c r="I1290" s="524"/>
      <c r="J1290" s="525">
        <v>116890371.51000001</v>
      </c>
    </row>
    <row r="1291" spans="2:10" x14ac:dyDescent="0.25">
      <c r="B1291" s="29" t="s">
        <v>1770</v>
      </c>
      <c r="C1291" s="524">
        <v>9000000</v>
      </c>
      <c r="D1291" s="524"/>
      <c r="E1291" s="524"/>
      <c r="F1291" s="524"/>
      <c r="G1291" s="524">
        <v>14687320.960000001</v>
      </c>
      <c r="H1291" s="524"/>
      <c r="I1291" s="524"/>
      <c r="J1291" s="525">
        <v>23687320.960000001</v>
      </c>
    </row>
    <row r="1292" spans="2:10" x14ac:dyDescent="0.25">
      <c r="B1292" s="29" t="s">
        <v>1771</v>
      </c>
      <c r="C1292" s="524">
        <v>0</v>
      </c>
      <c r="D1292" s="524"/>
      <c r="E1292" s="524"/>
      <c r="F1292" s="524"/>
      <c r="G1292" s="524"/>
      <c r="H1292" s="524"/>
      <c r="I1292" s="524"/>
      <c r="J1292" s="525">
        <v>0</v>
      </c>
    </row>
    <row r="1293" spans="2:10" x14ac:dyDescent="0.25">
      <c r="B1293" s="29" t="s">
        <v>1772</v>
      </c>
      <c r="C1293" s="524">
        <v>7229662.7300000004</v>
      </c>
      <c r="D1293" s="524"/>
      <c r="E1293" s="524"/>
      <c r="F1293" s="524"/>
      <c r="G1293" s="524"/>
      <c r="H1293" s="524"/>
      <c r="I1293" s="524"/>
      <c r="J1293" s="525">
        <v>7229662.7300000004</v>
      </c>
    </row>
    <row r="1294" spans="2:10" x14ac:dyDescent="0.25">
      <c r="B1294" s="29" t="s">
        <v>1773</v>
      </c>
      <c r="C1294" s="524"/>
      <c r="D1294" s="524"/>
      <c r="E1294" s="524"/>
      <c r="F1294" s="524"/>
      <c r="G1294" s="524"/>
      <c r="H1294" s="524">
        <v>379768994.54000002</v>
      </c>
      <c r="I1294" s="524"/>
      <c r="J1294" s="525">
        <v>379768994.54000002</v>
      </c>
    </row>
    <row r="1295" spans="2:10" x14ac:dyDescent="0.25">
      <c r="B1295" s="29" t="s">
        <v>1774</v>
      </c>
      <c r="C1295" s="524">
        <v>168967099</v>
      </c>
      <c r="D1295" s="524"/>
      <c r="E1295" s="524"/>
      <c r="F1295" s="524"/>
      <c r="G1295" s="524"/>
      <c r="H1295" s="524"/>
      <c r="I1295" s="524"/>
      <c r="J1295" s="525">
        <v>168967099</v>
      </c>
    </row>
    <row r="1296" spans="2:10" x14ac:dyDescent="0.25">
      <c r="B1296" s="29" t="s">
        <v>1775</v>
      </c>
      <c r="C1296" s="524">
        <v>20000000</v>
      </c>
      <c r="D1296" s="524"/>
      <c r="E1296" s="524"/>
      <c r="F1296" s="524"/>
      <c r="G1296" s="524"/>
      <c r="H1296" s="524"/>
      <c r="I1296" s="524"/>
      <c r="J1296" s="525">
        <v>20000000</v>
      </c>
    </row>
    <row r="1297" spans="2:10" x14ac:dyDescent="0.25">
      <c r="B1297" s="29" t="s">
        <v>1776</v>
      </c>
      <c r="C1297" s="524">
        <v>38500000</v>
      </c>
      <c r="D1297" s="524"/>
      <c r="E1297" s="524"/>
      <c r="F1297" s="524"/>
      <c r="G1297" s="524"/>
      <c r="H1297" s="524"/>
      <c r="I1297" s="524"/>
      <c r="J1297" s="525">
        <v>38500000</v>
      </c>
    </row>
    <row r="1298" spans="2:10" x14ac:dyDescent="0.25">
      <c r="B1298" s="29" t="s">
        <v>1777</v>
      </c>
      <c r="C1298" s="524"/>
      <c r="D1298" s="524"/>
      <c r="E1298" s="524"/>
      <c r="F1298" s="524"/>
      <c r="G1298" s="524">
        <v>0</v>
      </c>
      <c r="H1298" s="524"/>
      <c r="I1298" s="524"/>
      <c r="J1298" s="525">
        <v>0</v>
      </c>
    </row>
    <row r="1299" spans="2:10" x14ac:dyDescent="0.25">
      <c r="B1299" s="29" t="s">
        <v>1778</v>
      </c>
      <c r="C1299" s="524">
        <v>21224922.68</v>
      </c>
      <c r="D1299" s="524"/>
      <c r="E1299" s="524"/>
      <c r="F1299" s="524"/>
      <c r="G1299" s="524"/>
      <c r="H1299" s="524"/>
      <c r="I1299" s="524"/>
      <c r="J1299" s="525">
        <v>21224922.68</v>
      </c>
    </row>
    <row r="1300" spans="2:10" x14ac:dyDescent="0.25">
      <c r="B1300" s="29" t="s">
        <v>1779</v>
      </c>
      <c r="C1300" s="524">
        <v>21101428.799999997</v>
      </c>
      <c r="D1300" s="524"/>
      <c r="E1300" s="524"/>
      <c r="F1300" s="524"/>
      <c r="G1300" s="524"/>
      <c r="H1300" s="524"/>
      <c r="I1300" s="524"/>
      <c r="J1300" s="525">
        <v>21101428.799999997</v>
      </c>
    </row>
    <row r="1301" spans="2:10" x14ac:dyDescent="0.25">
      <c r="B1301" s="29" t="s">
        <v>1780</v>
      </c>
      <c r="C1301" s="524">
        <v>0</v>
      </c>
      <c r="D1301" s="524"/>
      <c r="E1301" s="524"/>
      <c r="F1301" s="524"/>
      <c r="G1301" s="524"/>
      <c r="H1301" s="524"/>
      <c r="I1301" s="524"/>
      <c r="J1301" s="525">
        <v>0</v>
      </c>
    </row>
    <row r="1302" spans="2:10" x14ac:dyDescent="0.25">
      <c r="B1302" s="29" t="s">
        <v>1781</v>
      </c>
      <c r="C1302" s="524">
        <v>1546172.28</v>
      </c>
      <c r="D1302" s="524"/>
      <c r="E1302" s="524"/>
      <c r="F1302" s="524"/>
      <c r="G1302" s="524"/>
      <c r="H1302" s="524"/>
      <c r="I1302" s="524"/>
      <c r="J1302" s="525">
        <v>1546172.28</v>
      </c>
    </row>
    <row r="1303" spans="2:10" x14ac:dyDescent="0.25">
      <c r="B1303" s="29" t="s">
        <v>1782</v>
      </c>
      <c r="C1303" s="524">
        <v>0</v>
      </c>
      <c r="D1303" s="524"/>
      <c r="E1303" s="524"/>
      <c r="F1303" s="524"/>
      <c r="G1303" s="524"/>
      <c r="H1303" s="524"/>
      <c r="I1303" s="524"/>
      <c r="J1303" s="525">
        <v>0</v>
      </c>
    </row>
    <row r="1304" spans="2:10" x14ac:dyDescent="0.25">
      <c r="B1304" s="29" t="s">
        <v>1783</v>
      </c>
      <c r="C1304" s="524">
        <v>1477611.27</v>
      </c>
      <c r="D1304" s="524"/>
      <c r="E1304" s="524"/>
      <c r="F1304" s="524"/>
      <c r="G1304" s="524"/>
      <c r="H1304" s="524"/>
      <c r="I1304" s="524"/>
      <c r="J1304" s="525">
        <v>1477611.27</v>
      </c>
    </row>
    <row r="1305" spans="2:10" x14ac:dyDescent="0.25">
      <c r="B1305" s="29" t="s">
        <v>1784</v>
      </c>
      <c r="C1305" s="524">
        <v>1540306.04</v>
      </c>
      <c r="D1305" s="524"/>
      <c r="E1305" s="524"/>
      <c r="F1305" s="524"/>
      <c r="G1305" s="524"/>
      <c r="H1305" s="524"/>
      <c r="I1305" s="524"/>
      <c r="J1305" s="525">
        <v>1540306.04</v>
      </c>
    </row>
    <row r="1306" spans="2:10" x14ac:dyDescent="0.25">
      <c r="B1306" s="29" t="s">
        <v>1785</v>
      </c>
      <c r="C1306" s="524">
        <v>0</v>
      </c>
      <c r="D1306" s="524"/>
      <c r="E1306" s="524"/>
      <c r="F1306" s="524"/>
      <c r="G1306" s="524"/>
      <c r="H1306" s="524"/>
      <c r="I1306" s="524"/>
      <c r="J1306" s="525">
        <v>0</v>
      </c>
    </row>
    <row r="1307" spans="2:10" x14ac:dyDescent="0.25">
      <c r="B1307" s="29" t="s">
        <v>1786</v>
      </c>
      <c r="C1307" s="524">
        <v>2531037.2599999998</v>
      </c>
      <c r="D1307" s="524"/>
      <c r="E1307" s="524"/>
      <c r="F1307" s="524"/>
      <c r="G1307" s="524"/>
      <c r="H1307" s="524"/>
      <c r="I1307" s="524"/>
      <c r="J1307" s="525">
        <v>2531037.2599999998</v>
      </c>
    </row>
    <row r="1308" spans="2:10" x14ac:dyDescent="0.25">
      <c r="B1308" s="29" t="s">
        <v>1787</v>
      </c>
      <c r="C1308" s="524">
        <v>0</v>
      </c>
      <c r="D1308" s="524"/>
      <c r="E1308" s="524"/>
      <c r="F1308" s="524"/>
      <c r="G1308" s="524"/>
      <c r="H1308" s="524"/>
      <c r="I1308" s="524"/>
      <c r="J1308" s="525">
        <v>0</v>
      </c>
    </row>
    <row r="1309" spans="2:10" x14ac:dyDescent="0.25">
      <c r="B1309" s="29" t="s">
        <v>1788</v>
      </c>
      <c r="C1309" s="524">
        <v>0</v>
      </c>
      <c r="D1309" s="524"/>
      <c r="E1309" s="524"/>
      <c r="F1309" s="524"/>
      <c r="G1309" s="524"/>
      <c r="H1309" s="524"/>
      <c r="I1309" s="524"/>
      <c r="J1309" s="525">
        <v>0</v>
      </c>
    </row>
    <row r="1310" spans="2:10" x14ac:dyDescent="0.25">
      <c r="B1310" s="29" t="s">
        <v>1789</v>
      </c>
      <c r="C1310" s="524">
        <v>0</v>
      </c>
      <c r="D1310" s="524"/>
      <c r="E1310" s="524"/>
      <c r="F1310" s="524"/>
      <c r="G1310" s="524"/>
      <c r="H1310" s="524"/>
      <c r="I1310" s="524"/>
      <c r="J1310" s="525">
        <v>0</v>
      </c>
    </row>
    <row r="1311" spans="2:10" x14ac:dyDescent="0.25">
      <c r="B1311" s="29" t="s">
        <v>1790</v>
      </c>
      <c r="C1311" s="524">
        <v>42226011.509999998</v>
      </c>
      <c r="D1311" s="524"/>
      <c r="E1311" s="524"/>
      <c r="F1311" s="524"/>
      <c r="G1311" s="524">
        <v>80222213.010000005</v>
      </c>
      <c r="H1311" s="524"/>
      <c r="I1311" s="524"/>
      <c r="J1311" s="525">
        <v>122448224.52000001</v>
      </c>
    </row>
    <row r="1312" spans="2:10" x14ac:dyDescent="0.25">
      <c r="B1312" s="29" t="s">
        <v>1791</v>
      </c>
      <c r="C1312" s="524">
        <v>0</v>
      </c>
      <c r="D1312" s="524"/>
      <c r="E1312" s="524"/>
      <c r="F1312" s="524"/>
      <c r="G1312" s="524"/>
      <c r="H1312" s="524"/>
      <c r="I1312" s="524"/>
      <c r="J1312" s="525">
        <v>0</v>
      </c>
    </row>
    <row r="1313" spans="2:10" x14ac:dyDescent="0.25">
      <c r="B1313" s="29" t="s">
        <v>1792</v>
      </c>
      <c r="C1313" s="524">
        <v>15031577.6</v>
      </c>
      <c r="D1313" s="524"/>
      <c r="E1313" s="524"/>
      <c r="F1313" s="524"/>
      <c r="G1313" s="524"/>
      <c r="H1313" s="524"/>
      <c r="I1313" s="524"/>
      <c r="J1313" s="525">
        <v>15031577.6</v>
      </c>
    </row>
    <row r="1314" spans="2:10" x14ac:dyDescent="0.25">
      <c r="B1314" s="29" t="s">
        <v>1793</v>
      </c>
      <c r="C1314" s="524">
        <v>17425323.43</v>
      </c>
      <c r="D1314" s="524"/>
      <c r="E1314" s="524"/>
      <c r="F1314" s="524"/>
      <c r="G1314" s="524"/>
      <c r="H1314" s="524"/>
      <c r="I1314" s="524"/>
      <c r="J1314" s="525">
        <v>17425323.43</v>
      </c>
    </row>
    <row r="1315" spans="2:10" x14ac:dyDescent="0.25">
      <c r="B1315" s="29" t="s">
        <v>1794</v>
      </c>
      <c r="C1315" s="524">
        <v>140643609.95999998</v>
      </c>
      <c r="D1315" s="524"/>
      <c r="E1315" s="524"/>
      <c r="F1315" s="524"/>
      <c r="G1315" s="524"/>
      <c r="H1315" s="524"/>
      <c r="I1315" s="524"/>
      <c r="J1315" s="525">
        <v>140643609.95999998</v>
      </c>
    </row>
    <row r="1316" spans="2:10" x14ac:dyDescent="0.25">
      <c r="B1316" s="29" t="s">
        <v>1795</v>
      </c>
      <c r="C1316" s="524"/>
      <c r="D1316" s="524">
        <v>5353762.6500000004</v>
      </c>
      <c r="E1316" s="524"/>
      <c r="F1316" s="524"/>
      <c r="G1316" s="524"/>
      <c r="H1316" s="524"/>
      <c r="I1316" s="524"/>
      <c r="J1316" s="525">
        <v>5353762.6500000004</v>
      </c>
    </row>
    <row r="1317" spans="2:10" x14ac:dyDescent="0.25">
      <c r="B1317" s="29" t="s">
        <v>1796</v>
      </c>
      <c r="C1317" s="524">
        <v>27098072</v>
      </c>
      <c r="D1317" s="524"/>
      <c r="E1317" s="524"/>
      <c r="F1317" s="524"/>
      <c r="G1317" s="524"/>
      <c r="H1317" s="524"/>
      <c r="I1317" s="524"/>
      <c r="J1317" s="525">
        <v>27098072</v>
      </c>
    </row>
    <row r="1318" spans="2:10" x14ac:dyDescent="0.25">
      <c r="B1318" s="29" t="s">
        <v>1797</v>
      </c>
      <c r="C1318" s="524">
        <v>11647037.9</v>
      </c>
      <c r="D1318" s="524"/>
      <c r="E1318" s="524"/>
      <c r="F1318" s="524"/>
      <c r="G1318" s="524"/>
      <c r="H1318" s="524"/>
      <c r="I1318" s="524"/>
      <c r="J1318" s="525">
        <v>11647037.9</v>
      </c>
    </row>
    <row r="1319" spans="2:10" x14ac:dyDescent="0.25">
      <c r="B1319" s="29" t="s">
        <v>1798</v>
      </c>
      <c r="C1319" s="524">
        <v>1088392.05</v>
      </c>
      <c r="D1319" s="524"/>
      <c r="E1319" s="524"/>
      <c r="F1319" s="524"/>
      <c r="G1319" s="524"/>
      <c r="H1319" s="524"/>
      <c r="I1319" s="524"/>
      <c r="J1319" s="525">
        <v>1088392.05</v>
      </c>
    </row>
    <row r="1320" spans="2:10" x14ac:dyDescent="0.25">
      <c r="B1320" s="29" t="s">
        <v>1799</v>
      </c>
      <c r="C1320" s="524">
        <v>0</v>
      </c>
      <c r="D1320" s="524"/>
      <c r="E1320" s="524"/>
      <c r="F1320" s="524"/>
      <c r="G1320" s="524"/>
      <c r="H1320" s="524"/>
      <c r="I1320" s="524"/>
      <c r="J1320" s="525">
        <v>0</v>
      </c>
    </row>
    <row r="1321" spans="2:10" x14ac:dyDescent="0.25">
      <c r="B1321" s="29" t="s">
        <v>1800</v>
      </c>
      <c r="C1321" s="524">
        <v>0</v>
      </c>
      <c r="D1321" s="524"/>
      <c r="E1321" s="524"/>
      <c r="F1321" s="524"/>
      <c r="G1321" s="524"/>
      <c r="H1321" s="524"/>
      <c r="I1321" s="524"/>
      <c r="J1321" s="525">
        <v>0</v>
      </c>
    </row>
    <row r="1322" spans="2:10" x14ac:dyDescent="0.25">
      <c r="B1322" s="29" t="s">
        <v>1801</v>
      </c>
      <c r="C1322" s="524">
        <v>1076708.27</v>
      </c>
      <c r="D1322" s="524"/>
      <c r="E1322" s="524"/>
      <c r="F1322" s="524"/>
      <c r="G1322" s="524"/>
      <c r="H1322" s="524"/>
      <c r="I1322" s="524"/>
      <c r="J1322" s="525">
        <v>1076708.27</v>
      </c>
    </row>
    <row r="1323" spans="2:10" x14ac:dyDescent="0.25">
      <c r="B1323" s="29" t="s">
        <v>1802</v>
      </c>
      <c r="C1323" s="524">
        <v>2521954.13</v>
      </c>
      <c r="D1323" s="524"/>
      <c r="E1323" s="524"/>
      <c r="F1323" s="524"/>
      <c r="G1323" s="524"/>
      <c r="H1323" s="524"/>
      <c r="I1323" s="524"/>
      <c r="J1323" s="525">
        <v>2521954.13</v>
      </c>
    </row>
    <row r="1324" spans="2:10" x14ac:dyDescent="0.25">
      <c r="B1324" s="29" t="s">
        <v>1803</v>
      </c>
      <c r="C1324" s="524">
        <v>2503797.02</v>
      </c>
      <c r="D1324" s="524"/>
      <c r="E1324" s="524"/>
      <c r="F1324" s="524"/>
      <c r="G1324" s="524"/>
      <c r="H1324" s="524"/>
      <c r="I1324" s="524"/>
      <c r="J1324" s="525">
        <v>2503797.02</v>
      </c>
    </row>
    <row r="1325" spans="2:10" x14ac:dyDescent="0.25">
      <c r="B1325" s="29" t="s">
        <v>1804</v>
      </c>
      <c r="C1325" s="524">
        <v>0</v>
      </c>
      <c r="D1325" s="524"/>
      <c r="E1325" s="524"/>
      <c r="F1325" s="524"/>
      <c r="G1325" s="524"/>
      <c r="H1325" s="524"/>
      <c r="I1325" s="524"/>
      <c r="J1325" s="525">
        <v>0</v>
      </c>
    </row>
    <row r="1326" spans="2:10" x14ac:dyDescent="0.25">
      <c r="B1326" s="29" t="s">
        <v>1805</v>
      </c>
      <c r="C1326" s="524">
        <v>0</v>
      </c>
      <c r="D1326" s="524"/>
      <c r="E1326" s="524"/>
      <c r="F1326" s="524"/>
      <c r="G1326" s="524"/>
      <c r="H1326" s="524"/>
      <c r="I1326" s="524"/>
      <c r="J1326" s="525">
        <v>0</v>
      </c>
    </row>
    <row r="1327" spans="2:10" x14ac:dyDescent="0.25">
      <c r="B1327" s="29" t="s">
        <v>1806</v>
      </c>
      <c r="C1327" s="524">
        <v>1070573.6399999999</v>
      </c>
      <c r="D1327" s="524"/>
      <c r="E1327" s="524"/>
      <c r="F1327" s="524"/>
      <c r="G1327" s="524"/>
      <c r="H1327" s="524"/>
      <c r="I1327" s="524"/>
      <c r="J1327" s="525">
        <v>1070573.6399999999</v>
      </c>
    </row>
    <row r="1328" spans="2:10" x14ac:dyDescent="0.25">
      <c r="B1328" s="29" t="s">
        <v>1807</v>
      </c>
      <c r="C1328" s="524">
        <v>16125741.370000001</v>
      </c>
      <c r="D1328" s="524"/>
      <c r="E1328" s="524"/>
      <c r="F1328" s="524"/>
      <c r="G1328" s="524"/>
      <c r="H1328" s="524"/>
      <c r="I1328" s="524"/>
      <c r="J1328" s="525">
        <v>16125741.370000001</v>
      </c>
    </row>
    <row r="1329" spans="2:10" x14ac:dyDescent="0.25">
      <c r="B1329" s="29" t="s">
        <v>1808</v>
      </c>
      <c r="C1329" s="524">
        <v>0</v>
      </c>
      <c r="D1329" s="524"/>
      <c r="E1329" s="524"/>
      <c r="F1329" s="524"/>
      <c r="G1329" s="524"/>
      <c r="H1329" s="524"/>
      <c r="I1329" s="524"/>
      <c r="J1329" s="525">
        <v>0</v>
      </c>
    </row>
    <row r="1330" spans="2:10" x14ac:dyDescent="0.25">
      <c r="B1330" s="29" t="s">
        <v>1809</v>
      </c>
      <c r="C1330" s="524">
        <v>2006969.17</v>
      </c>
      <c r="D1330" s="524"/>
      <c r="E1330" s="524"/>
      <c r="F1330" s="524"/>
      <c r="G1330" s="524"/>
      <c r="H1330" s="524"/>
      <c r="I1330" s="524"/>
      <c r="J1330" s="525">
        <v>2006969.17</v>
      </c>
    </row>
    <row r="1331" spans="2:10" x14ac:dyDescent="0.25">
      <c r="B1331" s="29" t="s">
        <v>1810</v>
      </c>
      <c r="C1331" s="524">
        <v>21518646.420000002</v>
      </c>
      <c r="D1331" s="524"/>
      <c r="E1331" s="524"/>
      <c r="F1331" s="524"/>
      <c r="G1331" s="524"/>
      <c r="H1331" s="524"/>
      <c r="I1331" s="524"/>
      <c r="J1331" s="525">
        <v>21518646.420000002</v>
      </c>
    </row>
    <row r="1332" spans="2:10" x14ac:dyDescent="0.25">
      <c r="B1332" s="29" t="s">
        <v>1811</v>
      </c>
      <c r="C1332" s="524">
        <v>111148948.61</v>
      </c>
      <c r="D1332" s="524"/>
      <c r="E1332" s="524"/>
      <c r="F1332" s="524"/>
      <c r="G1332" s="524">
        <v>0</v>
      </c>
      <c r="H1332" s="524"/>
      <c r="I1332" s="524"/>
      <c r="J1332" s="525">
        <v>111148948.61</v>
      </c>
    </row>
    <row r="1333" spans="2:10" x14ac:dyDescent="0.25">
      <c r="B1333" s="29" t="s">
        <v>1812</v>
      </c>
      <c r="C1333" s="524">
        <v>145472636.25</v>
      </c>
      <c r="D1333" s="524"/>
      <c r="E1333" s="524"/>
      <c r="F1333" s="524"/>
      <c r="G1333" s="524"/>
      <c r="H1333" s="524"/>
      <c r="I1333" s="524"/>
      <c r="J1333" s="525">
        <v>145472636.25</v>
      </c>
    </row>
    <row r="1334" spans="2:10" x14ac:dyDescent="0.25">
      <c r="B1334" s="29" t="s">
        <v>1813</v>
      </c>
      <c r="C1334" s="524">
        <v>144474767.52000001</v>
      </c>
      <c r="D1334" s="524"/>
      <c r="E1334" s="524"/>
      <c r="F1334" s="524"/>
      <c r="G1334" s="524">
        <v>0</v>
      </c>
      <c r="H1334" s="524"/>
      <c r="I1334" s="524"/>
      <c r="J1334" s="525">
        <v>144474767.52000001</v>
      </c>
    </row>
    <row r="1335" spans="2:10" x14ac:dyDescent="0.25">
      <c r="B1335" s="29" t="s">
        <v>1814</v>
      </c>
      <c r="C1335" s="524">
        <v>231377809.46000001</v>
      </c>
      <c r="D1335" s="524"/>
      <c r="E1335" s="524"/>
      <c r="F1335" s="524"/>
      <c r="G1335" s="524"/>
      <c r="H1335" s="524"/>
      <c r="I1335" s="524"/>
      <c r="J1335" s="525">
        <v>231377809.46000001</v>
      </c>
    </row>
    <row r="1336" spans="2:10" x14ac:dyDescent="0.25">
      <c r="B1336" s="29" t="s">
        <v>1815</v>
      </c>
      <c r="C1336" s="524">
        <v>58506480.260000005</v>
      </c>
      <c r="D1336" s="524"/>
      <c r="E1336" s="524"/>
      <c r="F1336" s="524"/>
      <c r="G1336" s="524"/>
      <c r="H1336" s="524"/>
      <c r="I1336" s="524"/>
      <c r="J1336" s="525">
        <v>58506480.260000005</v>
      </c>
    </row>
    <row r="1337" spans="2:10" x14ac:dyDescent="0.25">
      <c r="B1337" s="29" t="s">
        <v>1816</v>
      </c>
      <c r="C1337" s="524"/>
      <c r="D1337" s="524"/>
      <c r="E1337" s="524"/>
      <c r="F1337" s="524"/>
      <c r="G1337" s="524">
        <v>0</v>
      </c>
      <c r="H1337" s="524"/>
      <c r="I1337" s="524"/>
      <c r="J1337" s="525">
        <v>0</v>
      </c>
    </row>
    <row r="1338" spans="2:10" x14ac:dyDescent="0.25">
      <c r="B1338" s="29" t="s">
        <v>1817</v>
      </c>
      <c r="C1338" s="524">
        <v>2429112.9300000002</v>
      </c>
      <c r="D1338" s="524"/>
      <c r="E1338" s="524"/>
      <c r="F1338" s="524"/>
      <c r="G1338" s="524"/>
      <c r="H1338" s="524"/>
      <c r="I1338" s="524"/>
      <c r="J1338" s="525">
        <v>2429112.9300000002</v>
      </c>
    </row>
    <row r="1339" spans="2:10" x14ac:dyDescent="0.25">
      <c r="B1339" s="29" t="s">
        <v>1818</v>
      </c>
      <c r="C1339" s="524">
        <v>0</v>
      </c>
      <c r="D1339" s="524"/>
      <c r="E1339" s="524"/>
      <c r="F1339" s="524"/>
      <c r="G1339" s="524"/>
      <c r="H1339" s="524"/>
      <c r="I1339" s="524"/>
      <c r="J1339" s="525">
        <v>0</v>
      </c>
    </row>
    <row r="1340" spans="2:10" x14ac:dyDescent="0.25">
      <c r="B1340" s="29" t="s">
        <v>1819</v>
      </c>
      <c r="C1340" s="524">
        <v>0</v>
      </c>
      <c r="D1340" s="524"/>
      <c r="E1340" s="524"/>
      <c r="F1340" s="524"/>
      <c r="G1340" s="524"/>
      <c r="H1340" s="524"/>
      <c r="I1340" s="524"/>
      <c r="J1340" s="525">
        <v>0</v>
      </c>
    </row>
    <row r="1341" spans="2:10" x14ac:dyDescent="0.25">
      <c r="B1341" s="29" t="s">
        <v>1820</v>
      </c>
      <c r="C1341" s="524">
        <v>0</v>
      </c>
      <c r="D1341" s="524"/>
      <c r="E1341" s="524"/>
      <c r="F1341" s="524"/>
      <c r="G1341" s="524"/>
      <c r="H1341" s="524"/>
      <c r="I1341" s="524"/>
      <c r="J1341" s="525">
        <v>0</v>
      </c>
    </row>
    <row r="1342" spans="2:10" x14ac:dyDescent="0.25">
      <c r="B1342" s="29" t="s">
        <v>1821</v>
      </c>
      <c r="C1342" s="524">
        <v>1514597.78</v>
      </c>
      <c r="D1342" s="524"/>
      <c r="E1342" s="524"/>
      <c r="F1342" s="524"/>
      <c r="G1342" s="524"/>
      <c r="H1342" s="524"/>
      <c r="I1342" s="524"/>
      <c r="J1342" s="525">
        <v>1514597.78</v>
      </c>
    </row>
    <row r="1343" spans="2:10" x14ac:dyDescent="0.25">
      <c r="B1343" s="29" t="s">
        <v>1822</v>
      </c>
      <c r="C1343" s="524">
        <v>1503824.62</v>
      </c>
      <c r="D1343" s="524"/>
      <c r="E1343" s="524"/>
      <c r="F1343" s="524"/>
      <c r="G1343" s="524"/>
      <c r="H1343" s="524"/>
      <c r="I1343" s="524"/>
      <c r="J1343" s="525">
        <v>1503824.62</v>
      </c>
    </row>
    <row r="1344" spans="2:10" x14ac:dyDescent="0.25">
      <c r="B1344" s="29" t="s">
        <v>1823</v>
      </c>
      <c r="C1344" s="524">
        <v>2829816.16</v>
      </c>
      <c r="D1344" s="524"/>
      <c r="E1344" s="524"/>
      <c r="F1344" s="524"/>
      <c r="G1344" s="524"/>
      <c r="H1344" s="524"/>
      <c r="I1344" s="524"/>
      <c r="J1344" s="525">
        <v>2829816.16</v>
      </c>
    </row>
    <row r="1345" spans="2:10" x14ac:dyDescent="0.25">
      <c r="B1345" s="29" t="s">
        <v>1824</v>
      </c>
      <c r="C1345" s="524">
        <v>1076708.27</v>
      </c>
      <c r="D1345" s="524"/>
      <c r="E1345" s="524"/>
      <c r="F1345" s="524"/>
      <c r="G1345" s="524"/>
      <c r="H1345" s="524"/>
      <c r="I1345" s="524"/>
      <c r="J1345" s="525">
        <v>1076708.27</v>
      </c>
    </row>
    <row r="1346" spans="2:10" x14ac:dyDescent="0.25">
      <c r="B1346" s="29" t="s">
        <v>1825</v>
      </c>
      <c r="C1346" s="524">
        <v>0</v>
      </c>
      <c r="D1346" s="524"/>
      <c r="E1346" s="524"/>
      <c r="F1346" s="524"/>
      <c r="G1346" s="524"/>
      <c r="H1346" s="524"/>
      <c r="I1346" s="524"/>
      <c r="J1346" s="525">
        <v>0</v>
      </c>
    </row>
    <row r="1347" spans="2:10" x14ac:dyDescent="0.25">
      <c r="B1347" s="29" t="s">
        <v>1826</v>
      </c>
      <c r="C1347" s="524">
        <v>53259222.869999997</v>
      </c>
      <c r="D1347" s="524"/>
      <c r="E1347" s="524"/>
      <c r="F1347" s="524"/>
      <c r="G1347" s="524"/>
      <c r="H1347" s="524"/>
      <c r="I1347" s="524"/>
      <c r="J1347" s="525">
        <v>53259222.869999997</v>
      </c>
    </row>
    <row r="1348" spans="2:10" x14ac:dyDescent="0.25">
      <c r="B1348" s="29" t="s">
        <v>1827</v>
      </c>
      <c r="C1348" s="524">
        <v>1634282.31</v>
      </c>
      <c r="D1348" s="524"/>
      <c r="E1348" s="524"/>
      <c r="F1348" s="524"/>
      <c r="G1348" s="524"/>
      <c r="H1348" s="524"/>
      <c r="I1348" s="524"/>
      <c r="J1348" s="525">
        <v>1634282.31</v>
      </c>
    </row>
    <row r="1349" spans="2:10" x14ac:dyDescent="0.25">
      <c r="B1349" s="29" t="s">
        <v>1828</v>
      </c>
      <c r="C1349" s="524">
        <v>0</v>
      </c>
      <c r="D1349" s="524"/>
      <c r="E1349" s="524"/>
      <c r="F1349" s="524"/>
      <c r="G1349" s="524"/>
      <c r="H1349" s="524"/>
      <c r="I1349" s="524"/>
      <c r="J1349" s="525">
        <v>0</v>
      </c>
    </row>
    <row r="1350" spans="2:10" x14ac:dyDescent="0.25">
      <c r="B1350" s="29" t="s">
        <v>1829</v>
      </c>
      <c r="C1350" s="524">
        <v>130754680</v>
      </c>
      <c r="D1350" s="524"/>
      <c r="E1350" s="524"/>
      <c r="F1350" s="524"/>
      <c r="G1350" s="524"/>
      <c r="H1350" s="524"/>
      <c r="I1350" s="524"/>
      <c r="J1350" s="525">
        <v>130754680</v>
      </c>
    </row>
    <row r="1351" spans="2:10" x14ac:dyDescent="0.25">
      <c r="B1351" s="29" t="s">
        <v>1830</v>
      </c>
      <c r="C1351" s="524">
        <v>10581854.92</v>
      </c>
      <c r="D1351" s="524"/>
      <c r="E1351" s="524"/>
      <c r="F1351" s="524"/>
      <c r="G1351" s="524"/>
      <c r="H1351" s="524"/>
      <c r="I1351" s="524"/>
      <c r="J1351" s="525">
        <v>10581854.92</v>
      </c>
    </row>
    <row r="1352" spans="2:10" x14ac:dyDescent="0.25">
      <c r="B1352" s="29" t="s">
        <v>1831</v>
      </c>
      <c r="C1352" s="524">
        <v>7085100.1799999997</v>
      </c>
      <c r="D1352" s="524"/>
      <c r="E1352" s="524"/>
      <c r="F1352" s="524"/>
      <c r="G1352" s="524"/>
      <c r="H1352" s="524"/>
      <c r="I1352" s="524"/>
      <c r="J1352" s="525">
        <v>7085100.1799999997</v>
      </c>
    </row>
    <row r="1353" spans="2:10" x14ac:dyDescent="0.25">
      <c r="B1353" s="29" t="s">
        <v>1832</v>
      </c>
      <c r="C1353" s="524">
        <v>0</v>
      </c>
      <c r="D1353" s="524"/>
      <c r="E1353" s="524"/>
      <c r="F1353" s="524"/>
      <c r="G1353" s="524">
        <v>0</v>
      </c>
      <c r="H1353" s="524"/>
      <c r="I1353" s="524"/>
      <c r="J1353" s="525">
        <v>0</v>
      </c>
    </row>
    <row r="1354" spans="2:10" x14ac:dyDescent="0.25">
      <c r="B1354" s="29" t="s">
        <v>1833</v>
      </c>
      <c r="C1354" s="524">
        <v>366071589.81999993</v>
      </c>
      <c r="D1354" s="524"/>
      <c r="E1354" s="524"/>
      <c r="F1354" s="524"/>
      <c r="G1354" s="524"/>
      <c r="H1354" s="524"/>
      <c r="I1354" s="524"/>
      <c r="J1354" s="525">
        <v>366071589.81999993</v>
      </c>
    </row>
    <row r="1355" spans="2:10" x14ac:dyDescent="0.25">
      <c r="B1355" s="29" t="s">
        <v>1834</v>
      </c>
      <c r="C1355" s="524"/>
      <c r="D1355" s="524">
        <v>0</v>
      </c>
      <c r="E1355" s="524"/>
      <c r="F1355" s="524"/>
      <c r="G1355" s="524"/>
      <c r="H1355" s="524"/>
      <c r="I1355" s="524"/>
      <c r="J1355" s="525">
        <v>0</v>
      </c>
    </row>
    <row r="1356" spans="2:10" x14ac:dyDescent="0.25">
      <c r="B1356" s="29" t="s">
        <v>1835</v>
      </c>
      <c r="C1356" s="524">
        <v>34457073.960000001</v>
      </c>
      <c r="D1356" s="524"/>
      <c r="E1356" s="524"/>
      <c r="F1356" s="524"/>
      <c r="G1356" s="524"/>
      <c r="H1356" s="524"/>
      <c r="I1356" s="524"/>
      <c r="J1356" s="525">
        <v>34457073.960000001</v>
      </c>
    </row>
    <row r="1357" spans="2:10" x14ac:dyDescent="0.25">
      <c r="B1357" s="29" t="s">
        <v>1836</v>
      </c>
      <c r="C1357" s="524">
        <v>0</v>
      </c>
      <c r="D1357" s="524"/>
      <c r="E1357" s="524"/>
      <c r="F1357" s="524"/>
      <c r="G1357" s="524"/>
      <c r="H1357" s="524"/>
      <c r="I1357" s="524"/>
      <c r="J1357" s="525">
        <v>0</v>
      </c>
    </row>
    <row r="1358" spans="2:10" x14ac:dyDescent="0.25">
      <c r="B1358" s="29" t="s">
        <v>1837</v>
      </c>
      <c r="C1358" s="524">
        <v>1109666.1200000001</v>
      </c>
      <c r="D1358" s="524"/>
      <c r="E1358" s="524"/>
      <c r="F1358" s="524"/>
      <c r="G1358" s="524"/>
      <c r="H1358" s="524"/>
      <c r="I1358" s="524"/>
      <c r="J1358" s="525">
        <v>1109666.1200000001</v>
      </c>
    </row>
    <row r="1359" spans="2:10" x14ac:dyDescent="0.25">
      <c r="B1359" s="29" t="s">
        <v>1838</v>
      </c>
      <c r="C1359" s="524">
        <v>0</v>
      </c>
      <c r="D1359" s="524"/>
      <c r="E1359" s="524"/>
      <c r="F1359" s="524"/>
      <c r="G1359" s="524"/>
      <c r="H1359" s="524"/>
      <c r="I1359" s="524"/>
      <c r="J1359" s="525">
        <v>0</v>
      </c>
    </row>
    <row r="1360" spans="2:10" x14ac:dyDescent="0.25">
      <c r="B1360" s="29" t="s">
        <v>1839</v>
      </c>
      <c r="C1360" s="524">
        <v>0</v>
      </c>
      <c r="D1360" s="524"/>
      <c r="E1360" s="524"/>
      <c r="F1360" s="524"/>
      <c r="G1360" s="524"/>
      <c r="H1360" s="524"/>
      <c r="I1360" s="524"/>
      <c r="J1360" s="525">
        <v>0</v>
      </c>
    </row>
    <row r="1361" spans="2:10" x14ac:dyDescent="0.25">
      <c r="B1361" s="29" t="s">
        <v>1840</v>
      </c>
      <c r="C1361" s="524">
        <v>1503824.62</v>
      </c>
      <c r="D1361" s="524"/>
      <c r="E1361" s="524"/>
      <c r="F1361" s="524"/>
      <c r="G1361" s="524"/>
      <c r="H1361" s="524"/>
      <c r="I1361" s="524"/>
      <c r="J1361" s="525">
        <v>1503824.62</v>
      </c>
    </row>
    <row r="1362" spans="2:10" x14ac:dyDescent="0.25">
      <c r="B1362" s="29" t="s">
        <v>1841</v>
      </c>
      <c r="C1362" s="524">
        <v>0</v>
      </c>
      <c r="D1362" s="524"/>
      <c r="E1362" s="524"/>
      <c r="F1362" s="524"/>
      <c r="G1362" s="524"/>
      <c r="H1362" s="524"/>
      <c r="I1362" s="524"/>
      <c r="J1362" s="525">
        <v>0</v>
      </c>
    </row>
    <row r="1363" spans="2:10" x14ac:dyDescent="0.25">
      <c r="B1363" s="29" t="s">
        <v>1842</v>
      </c>
      <c r="C1363" s="524">
        <v>0</v>
      </c>
      <c r="D1363" s="524"/>
      <c r="E1363" s="524"/>
      <c r="F1363" s="524"/>
      <c r="G1363" s="524"/>
      <c r="H1363" s="524"/>
      <c r="I1363" s="524"/>
      <c r="J1363" s="525">
        <v>0</v>
      </c>
    </row>
    <row r="1364" spans="2:10" x14ac:dyDescent="0.25">
      <c r="B1364" s="29" t="s">
        <v>1843</v>
      </c>
      <c r="C1364" s="524">
        <v>0</v>
      </c>
      <c r="D1364" s="524"/>
      <c r="E1364" s="524"/>
      <c r="F1364" s="524"/>
      <c r="G1364" s="524"/>
      <c r="H1364" s="524"/>
      <c r="I1364" s="524"/>
      <c r="J1364" s="525">
        <v>0</v>
      </c>
    </row>
    <row r="1365" spans="2:10" x14ac:dyDescent="0.25">
      <c r="B1365" s="29" t="s">
        <v>1844</v>
      </c>
      <c r="C1365" s="524">
        <v>1525364.31</v>
      </c>
      <c r="D1365" s="524"/>
      <c r="E1365" s="524"/>
      <c r="F1365" s="524"/>
      <c r="G1365" s="524"/>
      <c r="H1365" s="524"/>
      <c r="I1365" s="524"/>
      <c r="J1365" s="525">
        <v>1525364.31</v>
      </c>
    </row>
    <row r="1366" spans="2:10" x14ac:dyDescent="0.25">
      <c r="B1366" s="29" t="s">
        <v>1845</v>
      </c>
      <c r="C1366" s="524">
        <v>1519985.62</v>
      </c>
      <c r="D1366" s="524"/>
      <c r="E1366" s="524"/>
      <c r="F1366" s="524"/>
      <c r="G1366" s="524"/>
      <c r="H1366" s="524"/>
      <c r="I1366" s="524"/>
      <c r="J1366" s="525">
        <v>1519985.62</v>
      </c>
    </row>
    <row r="1367" spans="2:10" x14ac:dyDescent="0.25">
      <c r="B1367" s="29" t="s">
        <v>1846</v>
      </c>
      <c r="C1367" s="524">
        <v>0</v>
      </c>
      <c r="D1367" s="524"/>
      <c r="E1367" s="524"/>
      <c r="F1367" s="524"/>
      <c r="G1367" s="524"/>
      <c r="H1367" s="524"/>
      <c r="I1367" s="524"/>
      <c r="J1367" s="525">
        <v>0</v>
      </c>
    </row>
    <row r="1368" spans="2:10" x14ac:dyDescent="0.25">
      <c r="B1368" s="29" t="s">
        <v>1847</v>
      </c>
      <c r="C1368" s="524">
        <v>0</v>
      </c>
      <c r="D1368" s="524"/>
      <c r="E1368" s="524"/>
      <c r="F1368" s="524"/>
      <c r="G1368" s="524"/>
      <c r="H1368" s="524"/>
      <c r="I1368" s="524"/>
      <c r="J1368" s="525">
        <v>0</v>
      </c>
    </row>
    <row r="1369" spans="2:10" x14ac:dyDescent="0.25">
      <c r="B1369" s="29" t="s">
        <v>1848</v>
      </c>
      <c r="C1369" s="524"/>
      <c r="D1369" s="524">
        <v>61840413.539999999</v>
      </c>
      <c r="E1369" s="524"/>
      <c r="F1369" s="524"/>
      <c r="G1369" s="524"/>
      <c r="H1369" s="524"/>
      <c r="I1369" s="524"/>
      <c r="J1369" s="525">
        <v>61840413.539999999</v>
      </c>
    </row>
    <row r="1370" spans="2:10" x14ac:dyDescent="0.25">
      <c r="B1370" s="29" t="s">
        <v>1849</v>
      </c>
      <c r="C1370" s="524">
        <v>19457910.379999999</v>
      </c>
      <c r="D1370" s="524"/>
      <c r="E1370" s="524"/>
      <c r="F1370" s="524"/>
      <c r="G1370" s="524"/>
      <c r="H1370" s="524"/>
      <c r="I1370" s="524"/>
      <c r="J1370" s="525">
        <v>19457910.379999999</v>
      </c>
    </row>
    <row r="1371" spans="2:10" x14ac:dyDescent="0.25">
      <c r="B1371" s="29" t="s">
        <v>1850</v>
      </c>
      <c r="C1371" s="524">
        <v>45968950.850000001</v>
      </c>
      <c r="D1371" s="524"/>
      <c r="E1371" s="524"/>
      <c r="F1371" s="524"/>
      <c r="G1371" s="524"/>
      <c r="H1371" s="524"/>
      <c r="I1371" s="524"/>
      <c r="J1371" s="525">
        <v>45968950.850000001</v>
      </c>
    </row>
    <row r="1372" spans="2:10" x14ac:dyDescent="0.25">
      <c r="B1372" s="29" t="s">
        <v>1851</v>
      </c>
      <c r="C1372" s="524">
        <v>42119454.07</v>
      </c>
      <c r="D1372" s="524"/>
      <c r="E1372" s="524"/>
      <c r="F1372" s="524"/>
      <c r="G1372" s="524"/>
      <c r="H1372" s="524"/>
      <c r="I1372" s="524"/>
      <c r="J1372" s="525">
        <v>42119454.07</v>
      </c>
    </row>
    <row r="1373" spans="2:10" x14ac:dyDescent="0.25">
      <c r="B1373" s="29" t="s">
        <v>1852</v>
      </c>
      <c r="C1373" s="524">
        <v>19927518.359999999</v>
      </c>
      <c r="D1373" s="524"/>
      <c r="E1373" s="524"/>
      <c r="F1373" s="524"/>
      <c r="G1373" s="524">
        <v>0</v>
      </c>
      <c r="H1373" s="524"/>
      <c r="I1373" s="524"/>
      <c r="J1373" s="525">
        <v>19927518.359999999</v>
      </c>
    </row>
    <row r="1374" spans="2:10" x14ac:dyDescent="0.25">
      <c r="B1374" s="29" t="s">
        <v>1853</v>
      </c>
      <c r="C1374" s="524">
        <v>23299103.07</v>
      </c>
      <c r="D1374" s="524"/>
      <c r="E1374" s="524"/>
      <c r="F1374" s="524"/>
      <c r="G1374" s="524">
        <v>0</v>
      </c>
      <c r="H1374" s="524"/>
      <c r="I1374" s="524"/>
      <c r="J1374" s="525">
        <v>23299103.07</v>
      </c>
    </row>
    <row r="1375" spans="2:10" x14ac:dyDescent="0.25">
      <c r="B1375" s="29" t="s">
        <v>1854</v>
      </c>
      <c r="C1375" s="524">
        <v>72796887.900000006</v>
      </c>
      <c r="D1375" s="524"/>
      <c r="E1375" s="524"/>
      <c r="F1375" s="524"/>
      <c r="G1375" s="524">
        <v>0</v>
      </c>
      <c r="H1375" s="524"/>
      <c r="I1375" s="524"/>
      <c r="J1375" s="525">
        <v>72796887.900000006</v>
      </c>
    </row>
    <row r="1376" spans="2:10" x14ac:dyDescent="0.25">
      <c r="B1376" s="29" t="s">
        <v>1855</v>
      </c>
      <c r="C1376" s="524">
        <v>9226932.3100000005</v>
      </c>
      <c r="D1376" s="524"/>
      <c r="E1376" s="524"/>
      <c r="F1376" s="524"/>
      <c r="G1376" s="524"/>
      <c r="H1376" s="524"/>
      <c r="I1376" s="524"/>
      <c r="J1376" s="525">
        <v>9226932.3100000005</v>
      </c>
    </row>
    <row r="1377" spans="2:10" x14ac:dyDescent="0.25">
      <c r="B1377" s="29" t="s">
        <v>1856</v>
      </c>
      <c r="C1377" s="524">
        <v>0</v>
      </c>
      <c r="D1377" s="524"/>
      <c r="E1377" s="524"/>
      <c r="F1377" s="524"/>
      <c r="G1377" s="524"/>
      <c r="H1377" s="524"/>
      <c r="I1377" s="524"/>
      <c r="J1377" s="525">
        <v>0</v>
      </c>
    </row>
    <row r="1378" spans="2:10" x14ac:dyDescent="0.25">
      <c r="B1378" s="29" t="s">
        <v>1857</v>
      </c>
      <c r="C1378" s="524">
        <v>1543100.62</v>
      </c>
      <c r="D1378" s="524"/>
      <c r="E1378" s="524"/>
      <c r="F1378" s="524"/>
      <c r="G1378" s="524"/>
      <c r="H1378" s="524"/>
      <c r="I1378" s="524"/>
      <c r="J1378" s="525">
        <v>1543100.62</v>
      </c>
    </row>
    <row r="1379" spans="2:10" x14ac:dyDescent="0.25">
      <c r="B1379" s="29" t="s">
        <v>1858</v>
      </c>
      <c r="C1379" s="524">
        <v>2494717.84</v>
      </c>
      <c r="D1379" s="524"/>
      <c r="E1379" s="524"/>
      <c r="F1379" s="524"/>
      <c r="G1379" s="524"/>
      <c r="H1379" s="524"/>
      <c r="I1379" s="524"/>
      <c r="J1379" s="525">
        <v>2494717.84</v>
      </c>
    </row>
    <row r="1380" spans="2:10" x14ac:dyDescent="0.25">
      <c r="B1380" s="29" t="s">
        <v>1859</v>
      </c>
      <c r="C1380" s="524">
        <v>0</v>
      </c>
      <c r="D1380" s="524"/>
      <c r="E1380" s="524"/>
      <c r="F1380" s="524"/>
      <c r="G1380" s="524"/>
      <c r="H1380" s="524"/>
      <c r="I1380" s="524"/>
      <c r="J1380" s="525">
        <v>0</v>
      </c>
    </row>
    <row r="1381" spans="2:10" x14ac:dyDescent="0.25">
      <c r="B1381" s="29" t="s">
        <v>1860</v>
      </c>
      <c r="C1381" s="524">
        <v>2470836.02</v>
      </c>
      <c r="D1381" s="524"/>
      <c r="E1381" s="524"/>
      <c r="F1381" s="524"/>
      <c r="G1381" s="524"/>
      <c r="H1381" s="524"/>
      <c r="I1381" s="524"/>
      <c r="J1381" s="525">
        <v>2470836.02</v>
      </c>
    </row>
    <row r="1382" spans="2:10" x14ac:dyDescent="0.25">
      <c r="B1382" s="29" t="s">
        <v>1861</v>
      </c>
      <c r="C1382" s="524">
        <v>4928521.3499999996</v>
      </c>
      <c r="D1382" s="524"/>
      <c r="E1382" s="524"/>
      <c r="F1382" s="524"/>
      <c r="G1382" s="524"/>
      <c r="H1382" s="524"/>
      <c r="I1382" s="524"/>
      <c r="J1382" s="525">
        <v>4928521.3499999996</v>
      </c>
    </row>
    <row r="1383" spans="2:10" x14ac:dyDescent="0.25">
      <c r="B1383" s="29" t="s">
        <v>1862</v>
      </c>
      <c r="C1383" s="524">
        <v>0</v>
      </c>
      <c r="D1383" s="524"/>
      <c r="E1383" s="524"/>
      <c r="F1383" s="524"/>
      <c r="G1383" s="524"/>
      <c r="H1383" s="524"/>
      <c r="I1383" s="524"/>
      <c r="J1383" s="525">
        <v>0</v>
      </c>
    </row>
    <row r="1384" spans="2:10" x14ac:dyDescent="0.25">
      <c r="B1384" s="29" t="s">
        <v>1863</v>
      </c>
      <c r="C1384" s="524">
        <v>2438083.11</v>
      </c>
      <c r="D1384" s="524"/>
      <c r="E1384" s="524"/>
      <c r="F1384" s="524"/>
      <c r="G1384" s="524"/>
      <c r="H1384" s="524"/>
      <c r="I1384" s="524"/>
      <c r="J1384" s="525">
        <v>2438083.11</v>
      </c>
    </row>
    <row r="1385" spans="2:10" x14ac:dyDescent="0.25">
      <c r="B1385" s="29" t="s">
        <v>1864</v>
      </c>
      <c r="C1385" s="524">
        <v>0</v>
      </c>
      <c r="D1385" s="524"/>
      <c r="E1385" s="524"/>
      <c r="F1385" s="524"/>
      <c r="G1385" s="524"/>
      <c r="H1385" s="524"/>
      <c r="I1385" s="524"/>
      <c r="J1385" s="525">
        <v>0</v>
      </c>
    </row>
    <row r="1386" spans="2:10" x14ac:dyDescent="0.25">
      <c r="B1386" s="29" t="s">
        <v>1865</v>
      </c>
      <c r="C1386" s="524">
        <v>2764692.77</v>
      </c>
      <c r="D1386" s="524"/>
      <c r="E1386" s="524"/>
      <c r="F1386" s="524"/>
      <c r="G1386" s="524"/>
      <c r="H1386" s="524"/>
      <c r="I1386" s="524"/>
      <c r="J1386" s="525">
        <v>2764692.77</v>
      </c>
    </row>
    <row r="1387" spans="2:10" x14ac:dyDescent="0.25">
      <c r="B1387" s="29" t="s">
        <v>1866</v>
      </c>
      <c r="C1387" s="524">
        <v>9196355.0199999996</v>
      </c>
      <c r="D1387" s="524"/>
      <c r="E1387" s="524"/>
      <c r="F1387" s="524"/>
      <c r="G1387" s="524"/>
      <c r="H1387" s="524"/>
      <c r="I1387" s="524"/>
      <c r="J1387" s="525">
        <v>9196355.0199999996</v>
      </c>
    </row>
    <row r="1388" spans="2:10" x14ac:dyDescent="0.25">
      <c r="B1388" s="29" t="s">
        <v>1867</v>
      </c>
      <c r="C1388" s="524"/>
      <c r="D1388" s="524">
        <v>22719137.890000001</v>
      </c>
      <c r="E1388" s="524"/>
      <c r="F1388" s="524"/>
      <c r="G1388" s="524"/>
      <c r="H1388" s="524"/>
      <c r="I1388" s="524"/>
      <c r="J1388" s="525">
        <v>22719137.890000001</v>
      </c>
    </row>
    <row r="1389" spans="2:10" x14ac:dyDescent="0.25">
      <c r="B1389" s="29" t="s">
        <v>1868</v>
      </c>
      <c r="C1389" s="524">
        <v>144017215.53999999</v>
      </c>
      <c r="D1389" s="524"/>
      <c r="E1389" s="524"/>
      <c r="F1389" s="524"/>
      <c r="G1389" s="524">
        <v>511264015.04000002</v>
      </c>
      <c r="H1389" s="524"/>
      <c r="I1389" s="524"/>
      <c r="J1389" s="525">
        <v>655281230.58000004</v>
      </c>
    </row>
    <row r="1390" spans="2:10" x14ac:dyDescent="0.25">
      <c r="B1390" s="29" t="s">
        <v>1869</v>
      </c>
      <c r="C1390" s="524">
        <v>3047185.77</v>
      </c>
      <c r="D1390" s="524"/>
      <c r="E1390" s="524"/>
      <c r="F1390" s="524"/>
      <c r="G1390" s="524"/>
      <c r="H1390" s="524"/>
      <c r="I1390" s="524"/>
      <c r="J1390" s="525">
        <v>3047185.77</v>
      </c>
    </row>
    <row r="1391" spans="2:10" x14ac:dyDescent="0.25">
      <c r="B1391" s="29" t="s">
        <v>1870</v>
      </c>
      <c r="C1391" s="524">
        <v>141426000.03</v>
      </c>
      <c r="D1391" s="524"/>
      <c r="E1391" s="524"/>
      <c r="F1391" s="524"/>
      <c r="G1391" s="524"/>
      <c r="H1391" s="524"/>
      <c r="I1391" s="524"/>
      <c r="J1391" s="525">
        <v>141426000.03</v>
      </c>
    </row>
    <row r="1392" spans="2:10" x14ac:dyDescent="0.25">
      <c r="B1392" s="29" t="s">
        <v>1871</v>
      </c>
      <c r="C1392" s="524">
        <v>299557118.48000002</v>
      </c>
      <c r="D1392" s="524"/>
      <c r="E1392" s="524"/>
      <c r="F1392" s="524"/>
      <c r="G1392" s="524"/>
      <c r="H1392" s="524"/>
      <c r="I1392" s="524"/>
      <c r="J1392" s="525">
        <v>299557118.48000002</v>
      </c>
    </row>
    <row r="1393" spans="2:10" x14ac:dyDescent="0.25">
      <c r="B1393" s="29" t="s">
        <v>1872</v>
      </c>
      <c r="C1393" s="524">
        <v>5814561</v>
      </c>
      <c r="D1393" s="524"/>
      <c r="E1393" s="524"/>
      <c r="F1393" s="524"/>
      <c r="G1393" s="524"/>
      <c r="H1393" s="524"/>
      <c r="I1393" s="524"/>
      <c r="J1393" s="525">
        <v>5814561</v>
      </c>
    </row>
    <row r="1394" spans="2:10" x14ac:dyDescent="0.25">
      <c r="B1394" s="29" t="s">
        <v>1873</v>
      </c>
      <c r="C1394" s="524">
        <v>1110819.5</v>
      </c>
      <c r="D1394" s="524"/>
      <c r="E1394" s="524"/>
      <c r="F1394" s="524"/>
      <c r="G1394" s="524">
        <v>23293114.140000001</v>
      </c>
      <c r="H1394" s="524"/>
      <c r="I1394" s="524"/>
      <c r="J1394" s="525">
        <v>24403933.640000001</v>
      </c>
    </row>
    <row r="1395" spans="2:10" x14ac:dyDescent="0.25">
      <c r="B1395" s="29" t="s">
        <v>1874</v>
      </c>
      <c r="C1395" s="524">
        <v>0</v>
      </c>
      <c r="D1395" s="524"/>
      <c r="E1395" s="524"/>
      <c r="F1395" s="524"/>
      <c r="G1395" s="524"/>
      <c r="H1395" s="524"/>
      <c r="I1395" s="524"/>
      <c r="J1395" s="525">
        <v>0</v>
      </c>
    </row>
    <row r="1396" spans="2:10" x14ac:dyDescent="0.25">
      <c r="B1396" s="29" t="s">
        <v>1875</v>
      </c>
      <c r="C1396" s="524">
        <v>2470836.02</v>
      </c>
      <c r="D1396" s="524"/>
      <c r="E1396" s="524"/>
      <c r="F1396" s="524"/>
      <c r="G1396" s="524"/>
      <c r="H1396" s="524"/>
      <c r="I1396" s="524"/>
      <c r="J1396" s="525">
        <v>2470836.02</v>
      </c>
    </row>
    <row r="1397" spans="2:10" x14ac:dyDescent="0.25">
      <c r="B1397" s="29" t="s">
        <v>1876</v>
      </c>
      <c r="C1397" s="524">
        <v>1543100.63</v>
      </c>
      <c r="D1397" s="524"/>
      <c r="E1397" s="524"/>
      <c r="F1397" s="524"/>
      <c r="G1397" s="524"/>
      <c r="H1397" s="524"/>
      <c r="I1397" s="524"/>
      <c r="J1397" s="525">
        <v>1543100.63</v>
      </c>
    </row>
    <row r="1398" spans="2:10" x14ac:dyDescent="0.25">
      <c r="B1398" s="29" t="s">
        <v>1877</v>
      </c>
      <c r="C1398" s="524">
        <v>0</v>
      </c>
      <c r="D1398" s="524"/>
      <c r="E1398" s="524"/>
      <c r="F1398" s="524"/>
      <c r="G1398" s="524"/>
      <c r="H1398" s="524"/>
      <c r="I1398" s="524"/>
      <c r="J1398" s="525">
        <v>0</v>
      </c>
    </row>
    <row r="1399" spans="2:10" x14ac:dyDescent="0.25">
      <c r="B1399" s="29" t="s">
        <v>1878</v>
      </c>
      <c r="C1399" s="524">
        <v>1067600.1399999999</v>
      </c>
      <c r="D1399" s="524"/>
      <c r="E1399" s="524"/>
      <c r="F1399" s="524"/>
      <c r="G1399" s="524"/>
      <c r="H1399" s="524"/>
      <c r="I1399" s="524"/>
      <c r="J1399" s="525">
        <v>1067600.1399999999</v>
      </c>
    </row>
    <row r="1400" spans="2:10" x14ac:dyDescent="0.25">
      <c r="B1400" s="29" t="s">
        <v>1879</v>
      </c>
      <c r="C1400" s="524">
        <v>1519811.03</v>
      </c>
      <c r="D1400" s="524"/>
      <c r="E1400" s="524"/>
      <c r="F1400" s="524"/>
      <c r="G1400" s="524"/>
      <c r="H1400" s="524"/>
      <c r="I1400" s="524"/>
      <c r="J1400" s="525">
        <v>1519811.03</v>
      </c>
    </row>
    <row r="1401" spans="2:10" x14ac:dyDescent="0.25">
      <c r="B1401" s="29" t="s">
        <v>1880</v>
      </c>
      <c r="C1401" s="524">
        <v>0</v>
      </c>
      <c r="D1401" s="524"/>
      <c r="E1401" s="524"/>
      <c r="F1401" s="524"/>
      <c r="G1401" s="524"/>
      <c r="H1401" s="524"/>
      <c r="I1401" s="524"/>
      <c r="J1401" s="525">
        <v>0</v>
      </c>
    </row>
    <row r="1402" spans="2:10" x14ac:dyDescent="0.25">
      <c r="B1402" s="29" t="s">
        <v>1881</v>
      </c>
      <c r="C1402" s="524">
        <v>0</v>
      </c>
      <c r="D1402" s="524"/>
      <c r="E1402" s="524"/>
      <c r="F1402" s="524"/>
      <c r="G1402" s="524"/>
      <c r="H1402" s="524"/>
      <c r="I1402" s="524"/>
      <c r="J1402" s="525">
        <v>0</v>
      </c>
    </row>
    <row r="1403" spans="2:10" x14ac:dyDescent="0.25">
      <c r="B1403" s="29" t="s">
        <v>1882</v>
      </c>
      <c r="C1403" s="524">
        <v>0</v>
      </c>
      <c r="D1403" s="524"/>
      <c r="E1403" s="524"/>
      <c r="F1403" s="524"/>
      <c r="G1403" s="524"/>
      <c r="H1403" s="524"/>
      <c r="I1403" s="524"/>
      <c r="J1403" s="525">
        <v>0</v>
      </c>
    </row>
    <row r="1404" spans="2:10" x14ac:dyDescent="0.25">
      <c r="B1404" s="29" t="s">
        <v>1883</v>
      </c>
      <c r="C1404" s="524">
        <v>0</v>
      </c>
      <c r="D1404" s="524"/>
      <c r="E1404" s="524"/>
      <c r="F1404" s="524"/>
      <c r="G1404" s="524"/>
      <c r="H1404" s="524"/>
      <c r="I1404" s="524"/>
      <c r="J1404" s="525">
        <v>0</v>
      </c>
    </row>
    <row r="1405" spans="2:10" x14ac:dyDescent="0.25">
      <c r="B1405" s="29" t="s">
        <v>1884</v>
      </c>
      <c r="C1405" s="524">
        <v>0</v>
      </c>
      <c r="D1405" s="524"/>
      <c r="E1405" s="524"/>
      <c r="F1405" s="524"/>
      <c r="G1405" s="524"/>
      <c r="H1405" s="524"/>
      <c r="I1405" s="524"/>
      <c r="J1405" s="525">
        <v>0</v>
      </c>
    </row>
    <row r="1406" spans="2:10" x14ac:dyDescent="0.25">
      <c r="B1406" s="29" t="s">
        <v>1885</v>
      </c>
      <c r="C1406" s="524">
        <v>0</v>
      </c>
      <c r="D1406" s="524"/>
      <c r="E1406" s="524"/>
      <c r="F1406" s="524"/>
      <c r="G1406" s="524"/>
      <c r="H1406" s="524"/>
      <c r="I1406" s="524"/>
      <c r="J1406" s="525">
        <v>0</v>
      </c>
    </row>
    <row r="1407" spans="2:10" x14ac:dyDescent="0.25">
      <c r="B1407" s="29" t="s">
        <v>1886</v>
      </c>
      <c r="C1407" s="524">
        <v>84400212.150000006</v>
      </c>
      <c r="D1407" s="524"/>
      <c r="E1407" s="524"/>
      <c r="F1407" s="524"/>
      <c r="G1407" s="524"/>
      <c r="H1407" s="524"/>
      <c r="I1407" s="524"/>
      <c r="J1407" s="525">
        <v>84400212.150000006</v>
      </c>
    </row>
    <row r="1408" spans="2:10" x14ac:dyDescent="0.25">
      <c r="B1408" s="29" t="s">
        <v>1887</v>
      </c>
      <c r="C1408" s="524"/>
      <c r="D1408" s="524">
        <v>16642499</v>
      </c>
      <c r="E1408" s="524"/>
      <c r="F1408" s="524"/>
      <c r="G1408" s="524"/>
      <c r="H1408" s="524"/>
      <c r="I1408" s="524"/>
      <c r="J1408" s="525">
        <v>16642499</v>
      </c>
    </row>
    <row r="1409" spans="2:10" x14ac:dyDescent="0.25">
      <c r="B1409" s="29" t="s">
        <v>1888</v>
      </c>
      <c r="C1409" s="524">
        <v>0</v>
      </c>
      <c r="D1409" s="524"/>
      <c r="E1409" s="524"/>
      <c r="F1409" s="524"/>
      <c r="G1409" s="524"/>
      <c r="H1409" s="524"/>
      <c r="I1409" s="524"/>
      <c r="J1409" s="525">
        <v>0</v>
      </c>
    </row>
    <row r="1410" spans="2:10" x14ac:dyDescent="0.25">
      <c r="B1410" s="29" t="s">
        <v>1889</v>
      </c>
      <c r="C1410" s="524">
        <v>120755521.98</v>
      </c>
      <c r="D1410" s="524"/>
      <c r="E1410" s="524"/>
      <c r="F1410" s="524"/>
      <c r="G1410" s="524"/>
      <c r="H1410" s="524"/>
      <c r="I1410" s="524"/>
      <c r="J1410" s="525">
        <v>120755521.98</v>
      </c>
    </row>
    <row r="1411" spans="2:10" x14ac:dyDescent="0.25">
      <c r="B1411" s="29" t="s">
        <v>1890</v>
      </c>
      <c r="C1411" s="524">
        <v>161683117.18000001</v>
      </c>
      <c r="D1411" s="524"/>
      <c r="E1411" s="524"/>
      <c r="F1411" s="524"/>
      <c r="G1411" s="524"/>
      <c r="H1411" s="524"/>
      <c r="I1411" s="524"/>
      <c r="J1411" s="525">
        <v>161683117.18000001</v>
      </c>
    </row>
    <row r="1412" spans="2:10" x14ac:dyDescent="0.25">
      <c r="B1412" s="29" t="s">
        <v>1891</v>
      </c>
      <c r="C1412" s="524">
        <v>4588065.41</v>
      </c>
      <c r="D1412" s="524"/>
      <c r="E1412" s="524"/>
      <c r="F1412" s="524"/>
      <c r="G1412" s="524"/>
      <c r="H1412" s="524"/>
      <c r="I1412" s="524"/>
      <c r="J1412" s="525">
        <v>4588065.41</v>
      </c>
    </row>
    <row r="1413" spans="2:10" x14ac:dyDescent="0.25">
      <c r="B1413" s="29" t="s">
        <v>1892</v>
      </c>
      <c r="C1413" s="524">
        <v>2470836.02</v>
      </c>
      <c r="D1413" s="524"/>
      <c r="E1413" s="524"/>
      <c r="F1413" s="524"/>
      <c r="G1413" s="524"/>
      <c r="H1413" s="524"/>
      <c r="I1413" s="524"/>
      <c r="J1413" s="525">
        <v>2470836.02</v>
      </c>
    </row>
    <row r="1414" spans="2:10" x14ac:dyDescent="0.25">
      <c r="B1414" s="29" t="s">
        <v>1893</v>
      </c>
      <c r="C1414" s="524">
        <v>1461984.7</v>
      </c>
      <c r="D1414" s="524"/>
      <c r="E1414" s="524"/>
      <c r="F1414" s="524"/>
      <c r="G1414" s="524"/>
      <c r="H1414" s="524"/>
      <c r="I1414" s="524"/>
      <c r="J1414" s="525">
        <v>1461984.7</v>
      </c>
    </row>
    <row r="1415" spans="2:10" x14ac:dyDescent="0.25">
      <c r="B1415" s="29" t="s">
        <v>1894</v>
      </c>
      <c r="C1415" s="524">
        <v>0</v>
      </c>
      <c r="D1415" s="524"/>
      <c r="E1415" s="524"/>
      <c r="F1415" s="524"/>
      <c r="G1415" s="524"/>
      <c r="H1415" s="524"/>
      <c r="I1415" s="524"/>
      <c r="J1415" s="525">
        <v>0</v>
      </c>
    </row>
    <row r="1416" spans="2:10" x14ac:dyDescent="0.25">
      <c r="B1416" s="29" t="s">
        <v>1895</v>
      </c>
      <c r="C1416" s="524">
        <v>0</v>
      </c>
      <c r="D1416" s="524"/>
      <c r="E1416" s="524"/>
      <c r="F1416" s="524"/>
      <c r="G1416" s="524"/>
      <c r="H1416" s="524"/>
      <c r="I1416" s="524"/>
      <c r="J1416" s="525">
        <v>0</v>
      </c>
    </row>
    <row r="1417" spans="2:10" x14ac:dyDescent="0.25">
      <c r="B1417" s="29" t="s">
        <v>1896</v>
      </c>
      <c r="C1417" s="524">
        <v>1075882.01</v>
      </c>
      <c r="D1417" s="524"/>
      <c r="E1417" s="524"/>
      <c r="F1417" s="524"/>
      <c r="G1417" s="524"/>
      <c r="H1417" s="524"/>
      <c r="I1417" s="524"/>
      <c r="J1417" s="525">
        <v>1075882.01</v>
      </c>
    </row>
    <row r="1418" spans="2:10" x14ac:dyDescent="0.25">
      <c r="B1418" s="29" t="s">
        <v>1897</v>
      </c>
      <c r="C1418" s="524">
        <v>1519811.03</v>
      </c>
      <c r="D1418" s="524"/>
      <c r="E1418" s="524"/>
      <c r="F1418" s="524"/>
      <c r="G1418" s="524"/>
      <c r="H1418" s="524"/>
      <c r="I1418" s="524"/>
      <c r="J1418" s="525">
        <v>1519811.03</v>
      </c>
    </row>
    <row r="1419" spans="2:10" x14ac:dyDescent="0.25">
      <c r="B1419" s="29" t="s">
        <v>1898</v>
      </c>
      <c r="C1419" s="524">
        <v>0</v>
      </c>
      <c r="D1419" s="524"/>
      <c r="E1419" s="524"/>
      <c r="F1419" s="524"/>
      <c r="G1419" s="524"/>
      <c r="H1419" s="524"/>
      <c r="I1419" s="524"/>
      <c r="J1419" s="525">
        <v>0</v>
      </c>
    </row>
    <row r="1420" spans="2:10" x14ac:dyDescent="0.25">
      <c r="B1420" s="29" t="s">
        <v>1899</v>
      </c>
      <c r="C1420" s="524">
        <v>0</v>
      </c>
      <c r="D1420" s="524"/>
      <c r="E1420" s="524"/>
      <c r="F1420" s="524"/>
      <c r="G1420" s="524"/>
      <c r="H1420" s="524"/>
      <c r="I1420" s="524"/>
      <c r="J1420" s="525">
        <v>0</v>
      </c>
    </row>
    <row r="1421" spans="2:10" x14ac:dyDescent="0.25">
      <c r="B1421" s="29" t="s">
        <v>1900</v>
      </c>
      <c r="C1421" s="524">
        <v>0</v>
      </c>
      <c r="D1421" s="524"/>
      <c r="E1421" s="524"/>
      <c r="F1421" s="524"/>
      <c r="G1421" s="524"/>
      <c r="H1421" s="524"/>
      <c r="I1421" s="524"/>
      <c r="J1421" s="525">
        <v>0</v>
      </c>
    </row>
    <row r="1422" spans="2:10" x14ac:dyDescent="0.25">
      <c r="B1422" s="29" t="s">
        <v>1901</v>
      </c>
      <c r="C1422" s="524">
        <v>26896957.359999999</v>
      </c>
      <c r="D1422" s="524"/>
      <c r="E1422" s="524"/>
      <c r="F1422" s="524"/>
      <c r="G1422" s="524"/>
      <c r="H1422" s="524"/>
      <c r="I1422" s="524"/>
      <c r="J1422" s="525">
        <v>26896957.359999999</v>
      </c>
    </row>
    <row r="1423" spans="2:10" x14ac:dyDescent="0.25">
      <c r="B1423" s="29" t="s">
        <v>1902</v>
      </c>
      <c r="C1423" s="524"/>
      <c r="D1423" s="524"/>
      <c r="E1423" s="524"/>
      <c r="F1423" s="524"/>
      <c r="G1423" s="524">
        <v>0</v>
      </c>
      <c r="H1423" s="524"/>
      <c r="I1423" s="524"/>
      <c r="J1423" s="525">
        <v>0</v>
      </c>
    </row>
    <row r="1424" spans="2:10" x14ac:dyDescent="0.25">
      <c r="B1424" s="29" t="s">
        <v>1903</v>
      </c>
      <c r="C1424" s="524">
        <v>81229821.040000007</v>
      </c>
      <c r="D1424" s="524"/>
      <c r="E1424" s="524"/>
      <c r="F1424" s="524"/>
      <c r="G1424" s="524"/>
      <c r="H1424" s="524"/>
      <c r="I1424" s="524"/>
      <c r="J1424" s="525">
        <v>81229821.040000007</v>
      </c>
    </row>
    <row r="1425" spans="2:10" x14ac:dyDescent="0.25">
      <c r="B1425" s="29" t="s">
        <v>1904</v>
      </c>
      <c r="C1425" s="524">
        <v>64256459.810000002</v>
      </c>
      <c r="D1425" s="524"/>
      <c r="E1425" s="524"/>
      <c r="F1425" s="524"/>
      <c r="G1425" s="524"/>
      <c r="H1425" s="524"/>
      <c r="I1425" s="524"/>
      <c r="J1425" s="525">
        <v>64256459.810000002</v>
      </c>
    </row>
    <row r="1426" spans="2:10" x14ac:dyDescent="0.25">
      <c r="B1426" s="29" t="s">
        <v>1905</v>
      </c>
      <c r="C1426" s="524">
        <v>3776201.8</v>
      </c>
      <c r="D1426" s="524"/>
      <c r="E1426" s="524"/>
      <c r="F1426" s="524"/>
      <c r="G1426" s="524"/>
      <c r="H1426" s="524"/>
      <c r="I1426" s="524"/>
      <c r="J1426" s="525">
        <v>3776201.8</v>
      </c>
    </row>
    <row r="1427" spans="2:10" x14ac:dyDescent="0.25">
      <c r="B1427" s="29" t="s">
        <v>1906</v>
      </c>
      <c r="C1427" s="524">
        <v>2671688.96</v>
      </c>
      <c r="D1427" s="524"/>
      <c r="E1427" s="524"/>
      <c r="F1427" s="524"/>
      <c r="G1427" s="524"/>
      <c r="H1427" s="524"/>
      <c r="I1427" s="524"/>
      <c r="J1427" s="525">
        <v>2671688.96</v>
      </c>
    </row>
    <row r="1428" spans="2:10" x14ac:dyDescent="0.25">
      <c r="B1428" s="29" t="s">
        <v>1907</v>
      </c>
      <c r="C1428" s="524">
        <v>59514764.839999996</v>
      </c>
      <c r="D1428" s="524"/>
      <c r="E1428" s="524"/>
      <c r="F1428" s="524"/>
      <c r="G1428" s="524"/>
      <c r="H1428" s="524"/>
      <c r="I1428" s="524"/>
      <c r="J1428" s="525">
        <v>59514764.839999996</v>
      </c>
    </row>
    <row r="1429" spans="2:10" x14ac:dyDescent="0.25">
      <c r="B1429" s="29" t="s">
        <v>1908</v>
      </c>
      <c r="C1429" s="524">
        <v>0</v>
      </c>
      <c r="D1429" s="524"/>
      <c r="E1429" s="524"/>
      <c r="F1429" s="524"/>
      <c r="G1429" s="524"/>
      <c r="H1429" s="524"/>
      <c r="I1429" s="524"/>
      <c r="J1429" s="525">
        <v>0</v>
      </c>
    </row>
    <row r="1430" spans="2:10" x14ac:dyDescent="0.25">
      <c r="B1430" s="29" t="s">
        <v>1909</v>
      </c>
      <c r="C1430" s="524">
        <v>2528189.65</v>
      </c>
      <c r="D1430" s="524"/>
      <c r="E1430" s="524"/>
      <c r="F1430" s="524"/>
      <c r="G1430" s="524"/>
      <c r="H1430" s="524"/>
      <c r="I1430" s="524"/>
      <c r="J1430" s="525">
        <v>2528189.65</v>
      </c>
    </row>
    <row r="1431" spans="2:10" x14ac:dyDescent="0.25">
      <c r="B1431" s="29" t="s">
        <v>1910</v>
      </c>
      <c r="C1431" s="524">
        <v>0</v>
      </c>
      <c r="D1431" s="524"/>
      <c r="E1431" s="524"/>
      <c r="F1431" s="524"/>
      <c r="G1431" s="524"/>
      <c r="H1431" s="524"/>
      <c r="I1431" s="524"/>
      <c r="J1431" s="525">
        <v>0</v>
      </c>
    </row>
    <row r="1432" spans="2:10" x14ac:dyDescent="0.25">
      <c r="B1432" s="29" t="s">
        <v>1911</v>
      </c>
      <c r="C1432" s="524">
        <v>0</v>
      </c>
      <c r="D1432" s="524"/>
      <c r="E1432" s="524"/>
      <c r="F1432" s="524"/>
      <c r="G1432" s="524"/>
      <c r="H1432" s="524"/>
      <c r="I1432" s="524"/>
      <c r="J1432" s="525">
        <v>0</v>
      </c>
    </row>
    <row r="1433" spans="2:10" x14ac:dyDescent="0.25">
      <c r="B1433" s="29" t="s">
        <v>1912</v>
      </c>
      <c r="C1433" s="524">
        <v>1109666.1200000001</v>
      </c>
      <c r="D1433" s="524"/>
      <c r="E1433" s="524"/>
      <c r="F1433" s="524"/>
      <c r="G1433" s="524"/>
      <c r="H1433" s="524"/>
      <c r="I1433" s="524"/>
      <c r="J1433" s="525">
        <v>1109666.1200000001</v>
      </c>
    </row>
    <row r="1434" spans="2:10" x14ac:dyDescent="0.25">
      <c r="B1434" s="29" t="s">
        <v>1913</v>
      </c>
      <c r="C1434" s="524">
        <v>1496905.7</v>
      </c>
      <c r="D1434" s="524"/>
      <c r="E1434" s="524"/>
      <c r="F1434" s="524"/>
      <c r="G1434" s="524"/>
      <c r="H1434" s="524"/>
      <c r="I1434" s="524"/>
      <c r="J1434" s="525">
        <v>1496905.7</v>
      </c>
    </row>
    <row r="1435" spans="2:10" x14ac:dyDescent="0.25">
      <c r="B1435" s="29" t="s">
        <v>1914</v>
      </c>
      <c r="C1435" s="524">
        <v>1075882.01</v>
      </c>
      <c r="D1435" s="524"/>
      <c r="E1435" s="524"/>
      <c r="F1435" s="524"/>
      <c r="G1435" s="524"/>
      <c r="H1435" s="524"/>
      <c r="I1435" s="524"/>
      <c r="J1435" s="525">
        <v>1075882.01</v>
      </c>
    </row>
    <row r="1436" spans="2:10" x14ac:dyDescent="0.25">
      <c r="B1436" s="29" t="s">
        <v>1915</v>
      </c>
      <c r="C1436" s="524">
        <v>0</v>
      </c>
      <c r="D1436" s="524"/>
      <c r="E1436" s="524"/>
      <c r="F1436" s="524"/>
      <c r="G1436" s="524"/>
      <c r="H1436" s="524"/>
      <c r="I1436" s="524"/>
      <c r="J1436" s="525">
        <v>0</v>
      </c>
    </row>
    <row r="1437" spans="2:10" x14ac:dyDescent="0.25">
      <c r="B1437" s="29" t="s">
        <v>1916</v>
      </c>
      <c r="C1437" s="524">
        <v>0</v>
      </c>
      <c r="D1437" s="524"/>
      <c r="E1437" s="524"/>
      <c r="F1437" s="524"/>
      <c r="G1437" s="524"/>
      <c r="H1437" s="524"/>
      <c r="I1437" s="524"/>
      <c r="J1437" s="525">
        <v>0</v>
      </c>
    </row>
    <row r="1438" spans="2:10" x14ac:dyDescent="0.25">
      <c r="B1438" s="29" t="s">
        <v>1917</v>
      </c>
      <c r="C1438" s="524">
        <v>0</v>
      </c>
      <c r="D1438" s="524"/>
      <c r="E1438" s="524"/>
      <c r="F1438" s="524"/>
      <c r="G1438" s="524"/>
      <c r="H1438" s="524"/>
      <c r="I1438" s="524"/>
      <c r="J1438" s="525">
        <v>0</v>
      </c>
    </row>
    <row r="1439" spans="2:10" x14ac:dyDescent="0.25">
      <c r="B1439" s="29" t="s">
        <v>1918</v>
      </c>
      <c r="C1439" s="524">
        <v>24397415.620000001</v>
      </c>
      <c r="D1439" s="524"/>
      <c r="E1439" s="524"/>
      <c r="F1439" s="524"/>
      <c r="G1439" s="524"/>
      <c r="H1439" s="524"/>
      <c r="I1439" s="524"/>
      <c r="J1439" s="525">
        <v>24397415.620000001</v>
      </c>
    </row>
    <row r="1440" spans="2:10" x14ac:dyDescent="0.25">
      <c r="B1440" s="29" t="s">
        <v>1919</v>
      </c>
      <c r="C1440" s="524">
        <v>4246212.49</v>
      </c>
      <c r="D1440" s="524"/>
      <c r="E1440" s="524"/>
      <c r="F1440" s="524"/>
      <c r="G1440" s="524"/>
      <c r="H1440" s="524"/>
      <c r="I1440" s="524"/>
      <c r="J1440" s="525">
        <v>4246212.49</v>
      </c>
    </row>
    <row r="1441" spans="2:10" x14ac:dyDescent="0.25">
      <c r="B1441" s="29" t="s">
        <v>1920</v>
      </c>
      <c r="C1441" s="524">
        <v>0</v>
      </c>
      <c r="D1441" s="524"/>
      <c r="E1441" s="524"/>
      <c r="F1441" s="524"/>
      <c r="G1441" s="524"/>
      <c r="H1441" s="524"/>
      <c r="I1441" s="524"/>
      <c r="J1441" s="525">
        <v>0</v>
      </c>
    </row>
    <row r="1442" spans="2:10" x14ac:dyDescent="0.25">
      <c r="B1442" s="29" t="s">
        <v>1921</v>
      </c>
      <c r="C1442" s="524">
        <v>0</v>
      </c>
      <c r="D1442" s="524"/>
      <c r="E1442" s="524"/>
      <c r="F1442" s="524"/>
      <c r="G1442" s="524"/>
      <c r="H1442" s="524"/>
      <c r="I1442" s="524"/>
      <c r="J1442" s="525">
        <v>0</v>
      </c>
    </row>
    <row r="1443" spans="2:10" x14ac:dyDescent="0.25">
      <c r="B1443" s="29" t="s">
        <v>1922</v>
      </c>
      <c r="C1443" s="524">
        <v>130948685.06999999</v>
      </c>
      <c r="D1443" s="524"/>
      <c r="E1443" s="524"/>
      <c r="F1443" s="524"/>
      <c r="G1443" s="524"/>
      <c r="H1443" s="524"/>
      <c r="I1443" s="524"/>
      <c r="J1443" s="525">
        <v>130948685.06999999</v>
      </c>
    </row>
    <row r="1444" spans="2:10" x14ac:dyDescent="0.25">
      <c r="B1444" s="29" t="s">
        <v>1923</v>
      </c>
      <c r="C1444" s="524">
        <v>250600948.98000002</v>
      </c>
      <c r="D1444" s="524"/>
      <c r="E1444" s="524"/>
      <c r="F1444" s="524"/>
      <c r="G1444" s="524"/>
      <c r="H1444" s="524"/>
      <c r="I1444" s="524"/>
      <c r="J1444" s="525">
        <v>250600948.98000002</v>
      </c>
    </row>
    <row r="1445" spans="2:10" x14ac:dyDescent="0.25">
      <c r="B1445" s="29" t="s">
        <v>1924</v>
      </c>
      <c r="C1445" s="524">
        <v>136239339.37</v>
      </c>
      <c r="D1445" s="524"/>
      <c r="E1445" s="524"/>
      <c r="F1445" s="524"/>
      <c r="G1445" s="524"/>
      <c r="H1445" s="524"/>
      <c r="I1445" s="524"/>
      <c r="J1445" s="525">
        <v>136239339.37</v>
      </c>
    </row>
    <row r="1446" spans="2:10" x14ac:dyDescent="0.25">
      <c r="B1446" s="29" t="s">
        <v>1925</v>
      </c>
      <c r="C1446" s="524">
        <v>2340773.16</v>
      </c>
      <c r="D1446" s="524"/>
      <c r="E1446" s="524"/>
      <c r="F1446" s="524"/>
      <c r="G1446" s="524"/>
      <c r="H1446" s="524"/>
      <c r="I1446" s="524"/>
      <c r="J1446" s="525">
        <v>2340773.16</v>
      </c>
    </row>
    <row r="1447" spans="2:10" x14ac:dyDescent="0.25">
      <c r="B1447" s="29" t="s">
        <v>1926</v>
      </c>
      <c r="C1447" s="524">
        <v>1543100.63</v>
      </c>
      <c r="D1447" s="524"/>
      <c r="E1447" s="524"/>
      <c r="F1447" s="524"/>
      <c r="G1447" s="524"/>
      <c r="H1447" s="524"/>
      <c r="I1447" s="524"/>
      <c r="J1447" s="525">
        <v>1543100.63</v>
      </c>
    </row>
    <row r="1448" spans="2:10" x14ac:dyDescent="0.25">
      <c r="B1448" s="29" t="s">
        <v>1927</v>
      </c>
      <c r="C1448" s="524">
        <v>0</v>
      </c>
      <c r="D1448" s="524"/>
      <c r="E1448" s="524"/>
      <c r="F1448" s="524"/>
      <c r="G1448" s="524"/>
      <c r="H1448" s="524"/>
      <c r="I1448" s="524"/>
      <c r="J1448" s="525">
        <v>0</v>
      </c>
    </row>
    <row r="1449" spans="2:10" x14ac:dyDescent="0.25">
      <c r="B1449" s="29" t="s">
        <v>1928</v>
      </c>
      <c r="C1449" s="524">
        <v>0</v>
      </c>
      <c r="D1449" s="524"/>
      <c r="E1449" s="524"/>
      <c r="F1449" s="524"/>
      <c r="G1449" s="524"/>
      <c r="H1449" s="524"/>
      <c r="I1449" s="524"/>
      <c r="J1449" s="525">
        <v>0</v>
      </c>
    </row>
    <row r="1450" spans="2:10" x14ac:dyDescent="0.25">
      <c r="B1450" s="29" t="s">
        <v>1929</v>
      </c>
      <c r="C1450" s="524">
        <v>0</v>
      </c>
      <c r="D1450" s="524"/>
      <c r="E1450" s="524"/>
      <c r="F1450" s="524"/>
      <c r="G1450" s="524"/>
      <c r="H1450" s="524"/>
      <c r="I1450" s="524"/>
      <c r="J1450" s="525">
        <v>0</v>
      </c>
    </row>
    <row r="1451" spans="2:10" x14ac:dyDescent="0.25">
      <c r="B1451" s="29" t="s">
        <v>1930</v>
      </c>
      <c r="C1451" s="524">
        <v>0</v>
      </c>
      <c r="D1451" s="524"/>
      <c r="E1451" s="524"/>
      <c r="F1451" s="524"/>
      <c r="G1451" s="524"/>
      <c r="H1451" s="524"/>
      <c r="I1451" s="524"/>
      <c r="J1451" s="525">
        <v>0</v>
      </c>
    </row>
    <row r="1452" spans="2:10" x14ac:dyDescent="0.25">
      <c r="B1452" s="29" t="s">
        <v>1931</v>
      </c>
      <c r="C1452" s="524">
        <v>2528189.65</v>
      </c>
      <c r="D1452" s="524"/>
      <c r="E1452" s="524"/>
      <c r="F1452" s="524"/>
      <c r="G1452" s="524"/>
      <c r="H1452" s="524"/>
      <c r="I1452" s="524"/>
      <c r="J1452" s="525">
        <v>2528189.65</v>
      </c>
    </row>
    <row r="1453" spans="2:10" x14ac:dyDescent="0.25">
      <c r="B1453" s="29" t="s">
        <v>1932</v>
      </c>
      <c r="C1453" s="524">
        <v>0</v>
      </c>
      <c r="D1453" s="524"/>
      <c r="E1453" s="524"/>
      <c r="F1453" s="524"/>
      <c r="G1453" s="524"/>
      <c r="H1453" s="524"/>
      <c r="I1453" s="524"/>
      <c r="J1453" s="525">
        <v>0</v>
      </c>
    </row>
    <row r="1454" spans="2:10" x14ac:dyDescent="0.25">
      <c r="B1454" s="29" t="s">
        <v>1933</v>
      </c>
      <c r="C1454" s="524">
        <v>2512390.7799999998</v>
      </c>
      <c r="D1454" s="524"/>
      <c r="E1454" s="524"/>
      <c r="F1454" s="524"/>
      <c r="G1454" s="524"/>
      <c r="H1454" s="524"/>
      <c r="I1454" s="524"/>
      <c r="J1454" s="525">
        <v>2512390.7799999998</v>
      </c>
    </row>
    <row r="1455" spans="2:10" x14ac:dyDescent="0.25">
      <c r="B1455" s="29" t="s">
        <v>1934</v>
      </c>
      <c r="C1455" s="524">
        <v>7835732.8700000001</v>
      </c>
      <c r="D1455" s="524"/>
      <c r="E1455" s="524"/>
      <c r="F1455" s="524"/>
      <c r="G1455" s="524"/>
      <c r="H1455" s="524"/>
      <c r="I1455" s="524"/>
      <c r="J1455" s="525">
        <v>7835732.8700000001</v>
      </c>
    </row>
    <row r="1456" spans="2:10" x14ac:dyDescent="0.25">
      <c r="B1456" s="29" t="s">
        <v>1935</v>
      </c>
      <c r="C1456" s="524">
        <v>0</v>
      </c>
      <c r="D1456" s="524"/>
      <c r="E1456" s="524"/>
      <c r="F1456" s="524"/>
      <c r="G1456" s="524"/>
      <c r="H1456" s="524"/>
      <c r="I1456" s="524"/>
      <c r="J1456" s="525">
        <v>0</v>
      </c>
    </row>
    <row r="1457" spans="2:10" x14ac:dyDescent="0.25">
      <c r="B1457" s="29" t="s">
        <v>1936</v>
      </c>
      <c r="C1457" s="524">
        <v>6617819.7699999996</v>
      </c>
      <c r="D1457" s="524"/>
      <c r="E1457" s="524"/>
      <c r="F1457" s="524"/>
      <c r="G1457" s="524"/>
      <c r="H1457" s="524"/>
      <c r="I1457" s="524"/>
      <c r="J1457" s="525">
        <v>6617819.7699999996</v>
      </c>
    </row>
    <row r="1458" spans="2:10" x14ac:dyDescent="0.25">
      <c r="B1458" s="29" t="s">
        <v>1937</v>
      </c>
      <c r="C1458" s="524">
        <v>0</v>
      </c>
      <c r="D1458" s="524"/>
      <c r="E1458" s="524"/>
      <c r="F1458" s="524"/>
      <c r="G1458" s="524"/>
      <c r="H1458" s="524"/>
      <c r="I1458" s="524"/>
      <c r="J1458" s="525">
        <v>0</v>
      </c>
    </row>
    <row r="1459" spans="2:10" x14ac:dyDescent="0.25">
      <c r="B1459" s="29" t="s">
        <v>1938</v>
      </c>
      <c r="C1459" s="524">
        <v>1332392.6599999999</v>
      </c>
      <c r="D1459" s="524"/>
      <c r="E1459" s="524"/>
      <c r="F1459" s="524"/>
      <c r="G1459" s="524"/>
      <c r="H1459" s="524"/>
      <c r="I1459" s="524"/>
      <c r="J1459" s="525">
        <v>1332392.6599999999</v>
      </c>
    </row>
    <row r="1460" spans="2:10" x14ac:dyDescent="0.25">
      <c r="B1460" s="29" t="s">
        <v>1939</v>
      </c>
      <c r="C1460" s="524">
        <v>30563322.329999998</v>
      </c>
      <c r="D1460" s="524"/>
      <c r="E1460" s="524"/>
      <c r="F1460" s="524"/>
      <c r="G1460" s="524"/>
      <c r="H1460" s="524"/>
      <c r="I1460" s="524"/>
      <c r="J1460" s="525">
        <v>30563322.329999998</v>
      </c>
    </row>
    <row r="1461" spans="2:10" x14ac:dyDescent="0.25">
      <c r="B1461" s="29" t="s">
        <v>1940</v>
      </c>
      <c r="C1461" s="524">
        <v>0</v>
      </c>
      <c r="D1461" s="524"/>
      <c r="E1461" s="524"/>
      <c r="F1461" s="524"/>
      <c r="G1461" s="524"/>
      <c r="H1461" s="524"/>
      <c r="I1461" s="524"/>
      <c r="J1461" s="525">
        <v>0</v>
      </c>
    </row>
    <row r="1462" spans="2:10" x14ac:dyDescent="0.25">
      <c r="B1462" s="29" t="s">
        <v>1941</v>
      </c>
      <c r="C1462" s="524">
        <v>0</v>
      </c>
      <c r="D1462" s="524"/>
      <c r="E1462" s="524"/>
      <c r="F1462" s="524"/>
      <c r="G1462" s="524"/>
      <c r="H1462" s="524"/>
      <c r="I1462" s="524"/>
      <c r="J1462" s="525">
        <v>0</v>
      </c>
    </row>
    <row r="1463" spans="2:10" x14ac:dyDescent="0.25">
      <c r="B1463" s="29" t="s">
        <v>1942</v>
      </c>
      <c r="C1463" s="524">
        <v>1467303.25</v>
      </c>
      <c r="D1463" s="524"/>
      <c r="E1463" s="524"/>
      <c r="F1463" s="524"/>
      <c r="G1463" s="524"/>
      <c r="H1463" s="524"/>
      <c r="I1463" s="524"/>
      <c r="J1463" s="525">
        <v>1467303.25</v>
      </c>
    </row>
    <row r="1464" spans="2:10" x14ac:dyDescent="0.25">
      <c r="B1464" s="29" t="s">
        <v>1943</v>
      </c>
      <c r="C1464" s="524">
        <v>0</v>
      </c>
      <c r="D1464" s="524"/>
      <c r="E1464" s="524"/>
      <c r="F1464" s="524"/>
      <c r="G1464" s="524"/>
      <c r="H1464" s="524"/>
      <c r="I1464" s="524"/>
      <c r="J1464" s="525">
        <v>0</v>
      </c>
    </row>
    <row r="1465" spans="2:10" x14ac:dyDescent="0.25">
      <c r="B1465" s="29" t="s">
        <v>1944</v>
      </c>
      <c r="C1465" s="524">
        <v>0</v>
      </c>
      <c r="D1465" s="524"/>
      <c r="E1465" s="524"/>
      <c r="F1465" s="524"/>
      <c r="G1465" s="524"/>
      <c r="H1465" s="524"/>
      <c r="I1465" s="524"/>
      <c r="J1465" s="525">
        <v>0</v>
      </c>
    </row>
    <row r="1466" spans="2:10" x14ac:dyDescent="0.25">
      <c r="B1466" s="29" t="s">
        <v>1945</v>
      </c>
      <c r="C1466" s="524">
        <v>0</v>
      </c>
      <c r="D1466" s="524"/>
      <c r="E1466" s="524"/>
      <c r="F1466" s="524"/>
      <c r="G1466" s="524"/>
      <c r="H1466" s="524"/>
      <c r="I1466" s="524"/>
      <c r="J1466" s="525">
        <v>0</v>
      </c>
    </row>
    <row r="1467" spans="2:10" x14ac:dyDescent="0.25">
      <c r="B1467" s="29" t="s">
        <v>1946</v>
      </c>
      <c r="C1467" s="524">
        <v>14174339.879999999</v>
      </c>
      <c r="D1467" s="524"/>
      <c r="E1467" s="524"/>
      <c r="F1467" s="524"/>
      <c r="G1467" s="524"/>
      <c r="H1467" s="524"/>
      <c r="I1467" s="524"/>
      <c r="J1467" s="525">
        <v>14174339.879999999</v>
      </c>
    </row>
    <row r="1468" spans="2:10" x14ac:dyDescent="0.25">
      <c r="B1468" s="29" t="s">
        <v>1947</v>
      </c>
      <c r="C1468" s="524">
        <v>11147541.84</v>
      </c>
      <c r="D1468" s="524"/>
      <c r="E1468" s="524"/>
      <c r="F1468" s="524"/>
      <c r="G1468" s="524"/>
      <c r="H1468" s="524"/>
      <c r="I1468" s="524"/>
      <c r="J1468" s="525">
        <v>11147541.84</v>
      </c>
    </row>
    <row r="1469" spans="2:10" x14ac:dyDescent="0.25">
      <c r="B1469" s="29" t="s">
        <v>1948</v>
      </c>
      <c r="C1469" s="524">
        <v>577012607.15999997</v>
      </c>
      <c r="D1469" s="524"/>
      <c r="E1469" s="524"/>
      <c r="F1469" s="524"/>
      <c r="G1469" s="524"/>
      <c r="H1469" s="524"/>
      <c r="I1469" s="524"/>
      <c r="J1469" s="525">
        <v>577012607.15999997</v>
      </c>
    </row>
    <row r="1470" spans="2:10" x14ac:dyDescent="0.25">
      <c r="B1470" s="29" t="s">
        <v>1949</v>
      </c>
      <c r="C1470" s="524">
        <v>0</v>
      </c>
      <c r="D1470" s="524"/>
      <c r="E1470" s="524"/>
      <c r="F1470" s="524"/>
      <c r="G1470" s="524"/>
      <c r="H1470" s="524"/>
      <c r="I1470" s="524"/>
      <c r="J1470" s="525">
        <v>0</v>
      </c>
    </row>
    <row r="1471" spans="2:10" x14ac:dyDescent="0.25">
      <c r="B1471" s="29" t="s">
        <v>1950</v>
      </c>
      <c r="C1471" s="524">
        <v>37385216.210000001</v>
      </c>
      <c r="D1471" s="524"/>
      <c r="E1471" s="524"/>
      <c r="F1471" s="524"/>
      <c r="G1471" s="524"/>
      <c r="H1471" s="524"/>
      <c r="I1471" s="524"/>
      <c r="J1471" s="525">
        <v>37385216.210000001</v>
      </c>
    </row>
    <row r="1472" spans="2:10" x14ac:dyDescent="0.25">
      <c r="B1472" s="29" t="s">
        <v>1951</v>
      </c>
      <c r="C1472" s="524"/>
      <c r="D1472" s="524"/>
      <c r="E1472" s="524"/>
      <c r="F1472" s="524"/>
      <c r="G1472" s="524">
        <v>0</v>
      </c>
      <c r="H1472" s="524"/>
      <c r="I1472" s="524"/>
      <c r="J1472" s="525">
        <v>0</v>
      </c>
    </row>
    <row r="1473" spans="2:10" x14ac:dyDescent="0.25">
      <c r="B1473" s="29" t="s">
        <v>1952</v>
      </c>
      <c r="C1473" s="524">
        <v>123802071.83</v>
      </c>
      <c r="D1473" s="524"/>
      <c r="E1473" s="524"/>
      <c r="F1473" s="524"/>
      <c r="G1473" s="524"/>
      <c r="H1473" s="524"/>
      <c r="I1473" s="524"/>
      <c r="J1473" s="525">
        <v>123802071.83</v>
      </c>
    </row>
    <row r="1474" spans="2:10" x14ac:dyDescent="0.25">
      <c r="B1474" s="29" t="s">
        <v>1953</v>
      </c>
      <c r="C1474" s="524">
        <v>39722451.159999996</v>
      </c>
      <c r="D1474" s="524"/>
      <c r="E1474" s="524"/>
      <c r="F1474" s="524"/>
      <c r="G1474" s="524"/>
      <c r="H1474" s="524"/>
      <c r="I1474" s="524"/>
      <c r="J1474" s="525">
        <v>39722451.159999996</v>
      </c>
    </row>
    <row r="1475" spans="2:10" x14ac:dyDescent="0.25">
      <c r="B1475" s="29" t="s">
        <v>1954</v>
      </c>
      <c r="C1475" s="524">
        <v>0</v>
      </c>
      <c r="D1475" s="524"/>
      <c r="E1475" s="524"/>
      <c r="F1475" s="524"/>
      <c r="G1475" s="524"/>
      <c r="H1475" s="524"/>
      <c r="I1475" s="524"/>
      <c r="J1475" s="525">
        <v>0</v>
      </c>
    </row>
    <row r="1476" spans="2:10" x14ac:dyDescent="0.25">
      <c r="B1476" s="29" t="s">
        <v>1955</v>
      </c>
      <c r="C1476" s="524">
        <v>11504536.99</v>
      </c>
      <c r="D1476" s="524"/>
      <c r="E1476" s="524"/>
      <c r="F1476" s="524"/>
      <c r="G1476" s="524">
        <v>12330060.390000001</v>
      </c>
      <c r="H1476" s="524"/>
      <c r="I1476" s="524"/>
      <c r="J1476" s="525">
        <v>23834597.380000003</v>
      </c>
    </row>
    <row r="1477" spans="2:10" x14ac:dyDescent="0.25">
      <c r="B1477" s="29" t="s">
        <v>1956</v>
      </c>
      <c r="C1477" s="524">
        <v>0</v>
      </c>
      <c r="D1477" s="524"/>
      <c r="E1477" s="524"/>
      <c r="F1477" s="524"/>
      <c r="G1477" s="524"/>
      <c r="H1477" s="524"/>
      <c r="I1477" s="524"/>
      <c r="J1477" s="525">
        <v>0</v>
      </c>
    </row>
    <row r="1478" spans="2:10" x14ac:dyDescent="0.25">
      <c r="B1478" s="29" t="s">
        <v>1957</v>
      </c>
      <c r="C1478" s="524">
        <v>0</v>
      </c>
      <c r="D1478" s="524"/>
      <c r="E1478" s="524"/>
      <c r="F1478" s="524"/>
      <c r="G1478" s="524"/>
      <c r="H1478" s="524"/>
      <c r="I1478" s="524"/>
      <c r="J1478" s="525">
        <v>0</v>
      </c>
    </row>
    <row r="1479" spans="2:10" x14ac:dyDescent="0.25">
      <c r="B1479" s="29" t="s">
        <v>1958</v>
      </c>
      <c r="C1479" s="524">
        <v>0</v>
      </c>
      <c r="D1479" s="524"/>
      <c r="E1479" s="524"/>
      <c r="F1479" s="524"/>
      <c r="G1479" s="524"/>
      <c r="H1479" s="524"/>
      <c r="I1479" s="524"/>
      <c r="J1479" s="525">
        <v>0</v>
      </c>
    </row>
    <row r="1480" spans="2:10" x14ac:dyDescent="0.25">
      <c r="B1480" s="29" t="s">
        <v>1959</v>
      </c>
      <c r="C1480" s="524">
        <v>2512390.7799999998</v>
      </c>
      <c r="D1480" s="524"/>
      <c r="E1480" s="524"/>
      <c r="F1480" s="524"/>
      <c r="G1480" s="524"/>
      <c r="H1480" s="524"/>
      <c r="I1480" s="524"/>
      <c r="J1480" s="525">
        <v>2512390.7799999998</v>
      </c>
    </row>
    <row r="1481" spans="2:10" x14ac:dyDescent="0.25">
      <c r="B1481" s="29" t="s">
        <v>1960</v>
      </c>
      <c r="C1481" s="524">
        <v>0</v>
      </c>
      <c r="D1481" s="524"/>
      <c r="E1481" s="524"/>
      <c r="F1481" s="524"/>
      <c r="G1481" s="524"/>
      <c r="H1481" s="524"/>
      <c r="I1481" s="524"/>
      <c r="J1481" s="525">
        <v>0</v>
      </c>
    </row>
    <row r="1482" spans="2:10" x14ac:dyDescent="0.25">
      <c r="B1482" s="29" t="s">
        <v>1961</v>
      </c>
      <c r="C1482" s="524">
        <v>0</v>
      </c>
      <c r="D1482" s="524"/>
      <c r="E1482" s="524"/>
      <c r="F1482" s="524"/>
      <c r="G1482" s="524"/>
      <c r="H1482" s="524"/>
      <c r="I1482" s="524"/>
      <c r="J1482" s="525">
        <v>0</v>
      </c>
    </row>
    <row r="1483" spans="2:10" x14ac:dyDescent="0.25">
      <c r="B1483" s="29" t="s">
        <v>1962</v>
      </c>
      <c r="C1483" s="524">
        <v>1071124.0900000001</v>
      </c>
      <c r="D1483" s="524"/>
      <c r="E1483" s="524"/>
      <c r="F1483" s="524"/>
      <c r="G1483" s="524"/>
      <c r="H1483" s="524"/>
      <c r="I1483" s="524"/>
      <c r="J1483" s="525">
        <v>1071124.0900000001</v>
      </c>
    </row>
    <row r="1484" spans="2:10" x14ac:dyDescent="0.25">
      <c r="B1484" s="29" t="s">
        <v>1963</v>
      </c>
      <c r="C1484" s="524">
        <v>73732520.75999999</v>
      </c>
      <c r="D1484" s="524"/>
      <c r="E1484" s="524"/>
      <c r="F1484" s="524"/>
      <c r="G1484" s="524"/>
      <c r="H1484" s="524"/>
      <c r="I1484" s="524"/>
      <c r="J1484" s="525">
        <v>73732520.75999999</v>
      </c>
    </row>
    <row r="1485" spans="2:10" x14ac:dyDescent="0.25">
      <c r="B1485" s="29" t="s">
        <v>1964</v>
      </c>
      <c r="C1485" s="524">
        <v>20153092.530000001</v>
      </c>
      <c r="D1485" s="524"/>
      <c r="E1485" s="524"/>
      <c r="F1485" s="524"/>
      <c r="G1485" s="524"/>
      <c r="H1485" s="524"/>
      <c r="I1485" s="524"/>
      <c r="J1485" s="525">
        <v>20153092.530000001</v>
      </c>
    </row>
    <row r="1486" spans="2:10" x14ac:dyDescent="0.25">
      <c r="B1486" s="29" t="s">
        <v>1965</v>
      </c>
      <c r="C1486" s="524"/>
      <c r="D1486" s="524"/>
      <c r="E1486" s="524"/>
      <c r="F1486" s="524"/>
      <c r="G1486" s="524">
        <v>0</v>
      </c>
      <c r="H1486" s="524"/>
      <c r="I1486" s="524"/>
      <c r="J1486" s="525">
        <v>0</v>
      </c>
    </row>
    <row r="1487" spans="2:10" x14ac:dyDescent="0.25">
      <c r="B1487" s="29" t="s">
        <v>1966</v>
      </c>
      <c r="C1487" s="524">
        <v>8039668.7300000004</v>
      </c>
      <c r="D1487" s="524"/>
      <c r="E1487" s="524"/>
      <c r="F1487" s="524"/>
      <c r="G1487" s="524"/>
      <c r="H1487" s="524"/>
      <c r="I1487" s="524"/>
      <c r="J1487" s="525">
        <v>8039668.7300000004</v>
      </c>
    </row>
    <row r="1488" spans="2:10" x14ac:dyDescent="0.25">
      <c r="B1488" s="29" t="s">
        <v>1967</v>
      </c>
      <c r="C1488" s="524">
        <v>7742820.9199999999</v>
      </c>
      <c r="D1488" s="524"/>
      <c r="E1488" s="524"/>
      <c r="F1488" s="524"/>
      <c r="G1488" s="524"/>
      <c r="H1488" s="524"/>
      <c r="I1488" s="524"/>
      <c r="J1488" s="525">
        <v>7742820.9199999999</v>
      </c>
    </row>
    <row r="1489" spans="2:10" x14ac:dyDescent="0.25">
      <c r="B1489" s="29" t="s">
        <v>1968</v>
      </c>
      <c r="C1489" s="524">
        <v>498949442.39999998</v>
      </c>
      <c r="D1489" s="524"/>
      <c r="E1489" s="524"/>
      <c r="F1489" s="524"/>
      <c r="G1489" s="524"/>
      <c r="H1489" s="524"/>
      <c r="I1489" s="524"/>
      <c r="J1489" s="525">
        <v>498949442.39999998</v>
      </c>
    </row>
    <row r="1490" spans="2:10" x14ac:dyDescent="0.25">
      <c r="B1490" s="29" t="s">
        <v>1969</v>
      </c>
      <c r="C1490" s="524">
        <v>56444554.450000003</v>
      </c>
      <c r="D1490" s="524"/>
      <c r="E1490" s="524"/>
      <c r="F1490" s="524"/>
      <c r="G1490" s="524"/>
      <c r="H1490" s="524"/>
      <c r="I1490" s="524"/>
      <c r="J1490" s="525">
        <v>56444554.450000003</v>
      </c>
    </row>
    <row r="1491" spans="2:10" x14ac:dyDescent="0.25">
      <c r="B1491" s="29" t="s">
        <v>1970</v>
      </c>
      <c r="C1491" s="524">
        <v>316907308.35000008</v>
      </c>
      <c r="D1491" s="524"/>
      <c r="E1491" s="524"/>
      <c r="F1491" s="524"/>
      <c r="G1491" s="524"/>
      <c r="H1491" s="524"/>
      <c r="I1491" s="524"/>
      <c r="J1491" s="525">
        <v>316907308.35000008</v>
      </c>
    </row>
    <row r="1492" spans="2:10" x14ac:dyDescent="0.25">
      <c r="B1492" s="29" t="s">
        <v>1971</v>
      </c>
      <c r="C1492" s="524">
        <v>34918452.689999998</v>
      </c>
      <c r="D1492" s="524"/>
      <c r="E1492" s="524"/>
      <c r="F1492" s="524"/>
      <c r="G1492" s="524"/>
      <c r="H1492" s="524"/>
      <c r="I1492" s="524"/>
      <c r="J1492" s="525">
        <v>34918452.689999998</v>
      </c>
    </row>
    <row r="1493" spans="2:10" x14ac:dyDescent="0.25">
      <c r="B1493" s="29" t="s">
        <v>1972</v>
      </c>
      <c r="C1493" s="524">
        <v>0</v>
      </c>
      <c r="D1493" s="524"/>
      <c r="E1493" s="524"/>
      <c r="F1493" s="524"/>
      <c r="G1493" s="524"/>
      <c r="H1493" s="524"/>
      <c r="I1493" s="524"/>
      <c r="J1493" s="525">
        <v>0</v>
      </c>
    </row>
    <row r="1494" spans="2:10" x14ac:dyDescent="0.25">
      <c r="B1494" s="29" t="s">
        <v>1973</v>
      </c>
      <c r="C1494" s="524">
        <v>0</v>
      </c>
      <c r="D1494" s="524"/>
      <c r="E1494" s="524"/>
      <c r="F1494" s="524"/>
      <c r="G1494" s="524"/>
      <c r="H1494" s="524"/>
      <c r="I1494" s="524"/>
      <c r="J1494" s="525">
        <v>0</v>
      </c>
    </row>
    <row r="1495" spans="2:10" x14ac:dyDescent="0.25">
      <c r="B1495" s="29" t="s">
        <v>1974</v>
      </c>
      <c r="C1495" s="524">
        <v>1543089.11</v>
      </c>
      <c r="D1495" s="524"/>
      <c r="E1495" s="524"/>
      <c r="F1495" s="524"/>
      <c r="G1495" s="524"/>
      <c r="H1495" s="524"/>
      <c r="I1495" s="524"/>
      <c r="J1495" s="525">
        <v>1543089.11</v>
      </c>
    </row>
    <row r="1496" spans="2:10" x14ac:dyDescent="0.25">
      <c r="B1496" s="29" t="s">
        <v>1975</v>
      </c>
      <c r="C1496" s="524">
        <v>2537460.0299999998</v>
      </c>
      <c r="D1496" s="524"/>
      <c r="E1496" s="524"/>
      <c r="F1496" s="524"/>
      <c r="G1496" s="524"/>
      <c r="H1496" s="524"/>
      <c r="I1496" s="524"/>
      <c r="J1496" s="525">
        <v>2537460.0299999998</v>
      </c>
    </row>
    <row r="1497" spans="2:10" x14ac:dyDescent="0.25">
      <c r="B1497" s="29" t="s">
        <v>1976</v>
      </c>
      <c r="C1497" s="524">
        <v>0</v>
      </c>
      <c r="D1497" s="524"/>
      <c r="E1497" s="524"/>
      <c r="F1497" s="524"/>
      <c r="G1497" s="524"/>
      <c r="H1497" s="524"/>
      <c r="I1497" s="524"/>
      <c r="J1497" s="525">
        <v>0</v>
      </c>
    </row>
    <row r="1498" spans="2:10" x14ac:dyDescent="0.25">
      <c r="B1498" s="29" t="s">
        <v>1977</v>
      </c>
      <c r="C1498" s="524">
        <v>0</v>
      </c>
      <c r="D1498" s="524"/>
      <c r="E1498" s="524"/>
      <c r="F1498" s="524"/>
      <c r="G1498" s="524"/>
      <c r="H1498" s="524"/>
      <c r="I1498" s="524"/>
      <c r="J1498" s="525">
        <v>0</v>
      </c>
    </row>
    <row r="1499" spans="2:10" x14ac:dyDescent="0.25">
      <c r="B1499" s="29" t="s">
        <v>1978</v>
      </c>
      <c r="C1499" s="524">
        <v>0</v>
      </c>
      <c r="D1499" s="524"/>
      <c r="E1499" s="524"/>
      <c r="F1499" s="524"/>
      <c r="G1499" s="524"/>
      <c r="H1499" s="524"/>
      <c r="I1499" s="524"/>
      <c r="J1499" s="525">
        <v>0</v>
      </c>
    </row>
    <row r="1500" spans="2:10" x14ac:dyDescent="0.25">
      <c r="B1500" s="29" t="s">
        <v>1979</v>
      </c>
      <c r="C1500" s="524">
        <v>342136.67</v>
      </c>
      <c r="D1500" s="524"/>
      <c r="E1500" s="524"/>
      <c r="F1500" s="524"/>
      <c r="G1500" s="524"/>
      <c r="H1500" s="524"/>
      <c r="I1500" s="524"/>
      <c r="J1500" s="525">
        <v>342136.67</v>
      </c>
    </row>
    <row r="1501" spans="2:10" x14ac:dyDescent="0.25">
      <c r="B1501" s="29" t="s">
        <v>1980</v>
      </c>
      <c r="C1501" s="524">
        <v>14210211.539999999</v>
      </c>
      <c r="D1501" s="524"/>
      <c r="E1501" s="524"/>
      <c r="F1501" s="524"/>
      <c r="G1501" s="524"/>
      <c r="H1501" s="524"/>
      <c r="I1501" s="524"/>
      <c r="J1501" s="525">
        <v>14210211.539999999</v>
      </c>
    </row>
    <row r="1502" spans="2:10" x14ac:dyDescent="0.25">
      <c r="B1502" s="29" t="s">
        <v>1981</v>
      </c>
      <c r="C1502" s="524">
        <v>971236129.00000012</v>
      </c>
      <c r="D1502" s="524"/>
      <c r="E1502" s="524"/>
      <c r="F1502" s="524"/>
      <c r="G1502" s="524"/>
      <c r="H1502" s="524"/>
      <c r="I1502" s="524"/>
      <c r="J1502" s="525">
        <v>971236129.00000012</v>
      </c>
    </row>
    <row r="1503" spans="2:10" x14ac:dyDescent="0.25">
      <c r="B1503" s="29" t="s">
        <v>1982</v>
      </c>
      <c r="C1503" s="524">
        <v>355849566.14000005</v>
      </c>
      <c r="D1503" s="524"/>
      <c r="E1503" s="524"/>
      <c r="F1503" s="524"/>
      <c r="G1503" s="524"/>
      <c r="H1503" s="524"/>
      <c r="I1503" s="524"/>
      <c r="J1503" s="525">
        <v>355849566.14000005</v>
      </c>
    </row>
    <row r="1504" spans="2:10" x14ac:dyDescent="0.25">
      <c r="B1504" s="29" t="s">
        <v>1983</v>
      </c>
      <c r="C1504" s="524">
        <v>52350437.25</v>
      </c>
      <c r="D1504" s="524"/>
      <c r="E1504" s="524"/>
      <c r="F1504" s="524"/>
      <c r="G1504" s="524"/>
      <c r="H1504" s="524"/>
      <c r="I1504" s="524"/>
      <c r="J1504" s="525">
        <v>52350437.25</v>
      </c>
    </row>
    <row r="1505" spans="2:10" x14ac:dyDescent="0.25">
      <c r="B1505" s="29" t="s">
        <v>1984</v>
      </c>
      <c r="C1505" s="524">
        <v>101357645.68000001</v>
      </c>
      <c r="D1505" s="524"/>
      <c r="E1505" s="524"/>
      <c r="F1505" s="524"/>
      <c r="G1505" s="524"/>
      <c r="H1505" s="524"/>
      <c r="I1505" s="524"/>
      <c r="J1505" s="525">
        <v>101357645.68000001</v>
      </c>
    </row>
    <row r="1506" spans="2:10" x14ac:dyDescent="0.25">
      <c r="B1506" s="29" t="s">
        <v>1985</v>
      </c>
      <c r="C1506" s="524">
        <v>10455907.939999999</v>
      </c>
      <c r="D1506" s="524"/>
      <c r="E1506" s="524"/>
      <c r="F1506" s="524"/>
      <c r="G1506" s="524">
        <v>7193484.1100000003</v>
      </c>
      <c r="H1506" s="524"/>
      <c r="I1506" s="524"/>
      <c r="J1506" s="525">
        <v>17649392.050000001</v>
      </c>
    </row>
    <row r="1507" spans="2:10" x14ac:dyDescent="0.25">
      <c r="B1507" s="29" t="s">
        <v>1986</v>
      </c>
      <c r="C1507" s="524"/>
      <c r="D1507" s="524"/>
      <c r="E1507" s="524"/>
      <c r="F1507" s="524"/>
      <c r="G1507" s="524">
        <v>13855270.130000001</v>
      </c>
      <c r="H1507" s="524"/>
      <c r="I1507" s="524"/>
      <c r="J1507" s="525">
        <v>13855270.130000001</v>
      </c>
    </row>
    <row r="1508" spans="2:10" x14ac:dyDescent="0.25">
      <c r="B1508" s="29" t="s">
        <v>1987</v>
      </c>
      <c r="C1508" s="524">
        <v>0</v>
      </c>
      <c r="D1508" s="524"/>
      <c r="E1508" s="524"/>
      <c r="F1508" s="524"/>
      <c r="G1508" s="524"/>
      <c r="H1508" s="524"/>
      <c r="I1508" s="524"/>
      <c r="J1508" s="525">
        <v>0</v>
      </c>
    </row>
    <row r="1509" spans="2:10" x14ac:dyDescent="0.25">
      <c r="B1509" s="29" t="s">
        <v>1988</v>
      </c>
      <c r="C1509" s="524">
        <v>0</v>
      </c>
      <c r="D1509" s="524"/>
      <c r="E1509" s="524"/>
      <c r="F1509" s="524"/>
      <c r="G1509" s="524"/>
      <c r="H1509" s="524"/>
      <c r="I1509" s="524"/>
      <c r="J1509" s="525">
        <v>0</v>
      </c>
    </row>
    <row r="1510" spans="2:10" x14ac:dyDescent="0.25">
      <c r="B1510" s="29" t="s">
        <v>1989</v>
      </c>
      <c r="C1510" s="524">
        <v>1161728.44</v>
      </c>
      <c r="D1510" s="524"/>
      <c r="E1510" s="524"/>
      <c r="F1510" s="524"/>
      <c r="G1510" s="524"/>
      <c r="H1510" s="524"/>
      <c r="I1510" s="524"/>
      <c r="J1510" s="525">
        <v>1161728.44</v>
      </c>
    </row>
    <row r="1511" spans="2:10" x14ac:dyDescent="0.25">
      <c r="B1511" s="29" t="s">
        <v>1990</v>
      </c>
      <c r="C1511" s="524">
        <v>2512390.7799999998</v>
      </c>
      <c r="D1511" s="524"/>
      <c r="E1511" s="524"/>
      <c r="F1511" s="524"/>
      <c r="G1511" s="524"/>
      <c r="H1511" s="524"/>
      <c r="I1511" s="524"/>
      <c r="J1511" s="525">
        <v>2512390.7799999998</v>
      </c>
    </row>
    <row r="1512" spans="2:10" x14ac:dyDescent="0.25">
      <c r="B1512" s="29" t="s">
        <v>1991</v>
      </c>
      <c r="C1512" s="524">
        <v>2537460.0299999998</v>
      </c>
      <c r="D1512" s="524"/>
      <c r="E1512" s="524"/>
      <c r="F1512" s="524"/>
      <c r="G1512" s="524"/>
      <c r="H1512" s="524"/>
      <c r="I1512" s="524"/>
      <c r="J1512" s="525">
        <v>2537460.0299999998</v>
      </c>
    </row>
    <row r="1513" spans="2:10" x14ac:dyDescent="0.25">
      <c r="B1513" s="29" t="s">
        <v>1992</v>
      </c>
      <c r="C1513" s="524">
        <v>0</v>
      </c>
      <c r="D1513" s="524"/>
      <c r="E1513" s="524"/>
      <c r="F1513" s="524"/>
      <c r="G1513" s="524"/>
      <c r="H1513" s="524"/>
      <c r="I1513" s="524"/>
      <c r="J1513" s="525">
        <v>0</v>
      </c>
    </row>
    <row r="1514" spans="2:10" x14ac:dyDescent="0.25">
      <c r="B1514" s="29" t="s">
        <v>1993</v>
      </c>
      <c r="C1514" s="524">
        <v>0</v>
      </c>
      <c r="D1514" s="524"/>
      <c r="E1514" s="524"/>
      <c r="F1514" s="524"/>
      <c r="G1514" s="524"/>
      <c r="H1514" s="524"/>
      <c r="I1514" s="524"/>
      <c r="J1514" s="525">
        <v>0</v>
      </c>
    </row>
    <row r="1515" spans="2:10" x14ac:dyDescent="0.25">
      <c r="B1515" s="29" t="s">
        <v>1994</v>
      </c>
      <c r="C1515" s="524">
        <v>0</v>
      </c>
      <c r="D1515" s="524"/>
      <c r="E1515" s="524"/>
      <c r="F1515" s="524"/>
      <c r="G1515" s="524"/>
      <c r="H1515" s="524"/>
      <c r="I1515" s="524"/>
      <c r="J1515" s="525">
        <v>0</v>
      </c>
    </row>
    <row r="1516" spans="2:10" x14ac:dyDescent="0.25">
      <c r="B1516" s="29" t="s">
        <v>1995</v>
      </c>
      <c r="C1516" s="524">
        <v>0</v>
      </c>
      <c r="D1516" s="524"/>
      <c r="E1516" s="524"/>
      <c r="F1516" s="524"/>
      <c r="G1516" s="524"/>
      <c r="H1516" s="524"/>
      <c r="I1516" s="524"/>
      <c r="J1516" s="525">
        <v>0</v>
      </c>
    </row>
    <row r="1517" spans="2:10" x14ac:dyDescent="0.25">
      <c r="B1517" s="29" t="s">
        <v>1996</v>
      </c>
      <c r="C1517" s="524">
        <v>51457989.140000001</v>
      </c>
      <c r="D1517" s="524"/>
      <c r="E1517" s="524"/>
      <c r="F1517" s="524"/>
      <c r="G1517" s="524"/>
      <c r="H1517" s="524"/>
      <c r="I1517" s="524"/>
      <c r="J1517" s="525">
        <v>51457989.140000001</v>
      </c>
    </row>
    <row r="1518" spans="2:10" x14ac:dyDescent="0.25">
      <c r="B1518" s="29" t="s">
        <v>1997</v>
      </c>
      <c r="C1518" s="524">
        <v>0</v>
      </c>
      <c r="D1518" s="524"/>
      <c r="E1518" s="524"/>
      <c r="F1518" s="524"/>
      <c r="G1518" s="524"/>
      <c r="H1518" s="524"/>
      <c r="I1518" s="524"/>
      <c r="J1518" s="525">
        <v>0</v>
      </c>
    </row>
    <row r="1519" spans="2:10" x14ac:dyDescent="0.25">
      <c r="B1519" s="29" t="s">
        <v>1998</v>
      </c>
      <c r="C1519" s="524"/>
      <c r="D1519" s="524"/>
      <c r="E1519" s="524"/>
      <c r="F1519" s="524"/>
      <c r="G1519" s="524"/>
      <c r="H1519" s="524">
        <v>0</v>
      </c>
      <c r="I1519" s="524"/>
      <c r="J1519" s="525">
        <v>0</v>
      </c>
    </row>
    <row r="1520" spans="2:10" x14ac:dyDescent="0.25">
      <c r="B1520" s="29" t="s">
        <v>1999</v>
      </c>
      <c r="C1520" s="524">
        <v>461673894.21000004</v>
      </c>
      <c r="D1520" s="524"/>
      <c r="E1520" s="524"/>
      <c r="F1520" s="524"/>
      <c r="G1520" s="524"/>
      <c r="H1520" s="524"/>
      <c r="I1520" s="524"/>
      <c r="J1520" s="525">
        <v>461673894.21000004</v>
      </c>
    </row>
    <row r="1521" spans="2:10" x14ac:dyDescent="0.25">
      <c r="B1521" s="29" t="s">
        <v>2000</v>
      </c>
      <c r="C1521" s="524">
        <v>362413322.04000002</v>
      </c>
      <c r="D1521" s="524"/>
      <c r="E1521" s="524"/>
      <c r="F1521" s="524"/>
      <c r="G1521" s="524"/>
      <c r="H1521" s="524"/>
      <c r="I1521" s="524"/>
      <c r="J1521" s="525">
        <v>362413322.04000002</v>
      </c>
    </row>
    <row r="1522" spans="2:10" x14ac:dyDescent="0.25">
      <c r="B1522" s="29" t="s">
        <v>2001</v>
      </c>
      <c r="C1522" s="524">
        <v>97690899.689999998</v>
      </c>
      <c r="D1522" s="524"/>
      <c r="E1522" s="524"/>
      <c r="F1522" s="524"/>
      <c r="G1522" s="524"/>
      <c r="H1522" s="524"/>
      <c r="I1522" s="524"/>
      <c r="J1522" s="525">
        <v>97690899.689999998</v>
      </c>
    </row>
    <row r="1523" spans="2:10" x14ac:dyDescent="0.25">
      <c r="B1523" s="29" t="s">
        <v>2002</v>
      </c>
      <c r="C1523" s="524">
        <v>499296556.52999997</v>
      </c>
      <c r="D1523" s="524"/>
      <c r="E1523" s="524"/>
      <c r="F1523" s="524"/>
      <c r="G1523" s="524"/>
      <c r="H1523" s="524"/>
      <c r="I1523" s="524"/>
      <c r="J1523" s="525">
        <v>499296556.52999997</v>
      </c>
    </row>
    <row r="1524" spans="2:10" x14ac:dyDescent="0.25">
      <c r="B1524" s="29" t="s">
        <v>2003</v>
      </c>
      <c r="C1524" s="524">
        <v>1467393.61</v>
      </c>
      <c r="D1524" s="524"/>
      <c r="E1524" s="524"/>
      <c r="F1524" s="524"/>
      <c r="G1524" s="524"/>
      <c r="H1524" s="524"/>
      <c r="I1524" s="524"/>
      <c r="J1524" s="525">
        <v>1467393.61</v>
      </c>
    </row>
    <row r="1525" spans="2:10" x14ac:dyDescent="0.25">
      <c r="B1525" s="29" t="s">
        <v>2004</v>
      </c>
      <c r="C1525" s="524">
        <v>0</v>
      </c>
      <c r="D1525" s="524"/>
      <c r="E1525" s="524"/>
      <c r="F1525" s="524"/>
      <c r="G1525" s="524"/>
      <c r="H1525" s="524"/>
      <c r="I1525" s="524"/>
      <c r="J1525" s="525">
        <v>0</v>
      </c>
    </row>
    <row r="1526" spans="2:10" x14ac:dyDescent="0.25">
      <c r="B1526" s="29" t="s">
        <v>2005</v>
      </c>
      <c r="C1526" s="524">
        <v>0</v>
      </c>
      <c r="D1526" s="524"/>
      <c r="E1526" s="524"/>
      <c r="F1526" s="524"/>
      <c r="G1526" s="524"/>
      <c r="H1526" s="524"/>
      <c r="I1526" s="524"/>
      <c r="J1526" s="525">
        <v>0</v>
      </c>
    </row>
    <row r="1527" spans="2:10" x14ac:dyDescent="0.25">
      <c r="B1527" s="29" t="s">
        <v>2006</v>
      </c>
      <c r="C1527" s="524">
        <v>0</v>
      </c>
      <c r="D1527" s="524"/>
      <c r="E1527" s="524"/>
      <c r="F1527" s="524"/>
      <c r="G1527" s="524"/>
      <c r="H1527" s="524"/>
      <c r="I1527" s="524"/>
      <c r="J1527" s="525">
        <v>0</v>
      </c>
    </row>
    <row r="1528" spans="2:10" x14ac:dyDescent="0.25">
      <c r="B1528" s="29" t="s">
        <v>2007</v>
      </c>
      <c r="C1528" s="524">
        <v>1467303.25</v>
      </c>
      <c r="D1528" s="524"/>
      <c r="E1528" s="524"/>
      <c r="F1528" s="524"/>
      <c r="G1528" s="524"/>
      <c r="H1528" s="524"/>
      <c r="I1528" s="524"/>
      <c r="J1528" s="525">
        <v>1467303.25</v>
      </c>
    </row>
    <row r="1529" spans="2:10" x14ac:dyDescent="0.25">
      <c r="B1529" s="29" t="s">
        <v>2008</v>
      </c>
      <c r="C1529" s="524">
        <v>2533043.5299999998</v>
      </c>
      <c r="D1529" s="524"/>
      <c r="E1529" s="524"/>
      <c r="F1529" s="524"/>
      <c r="G1529" s="524"/>
      <c r="H1529" s="524"/>
      <c r="I1529" s="524"/>
      <c r="J1529" s="525">
        <v>2533043.5299999998</v>
      </c>
    </row>
    <row r="1530" spans="2:10" x14ac:dyDescent="0.25">
      <c r="B1530" s="29" t="s">
        <v>2009</v>
      </c>
      <c r="C1530" s="524">
        <v>1072939.83</v>
      </c>
      <c r="D1530" s="524"/>
      <c r="E1530" s="524"/>
      <c r="F1530" s="524"/>
      <c r="G1530" s="524"/>
      <c r="H1530" s="524"/>
      <c r="I1530" s="524"/>
      <c r="J1530" s="525">
        <v>1072939.83</v>
      </c>
    </row>
    <row r="1531" spans="2:10" x14ac:dyDescent="0.25">
      <c r="B1531" s="29" t="s">
        <v>2010</v>
      </c>
      <c r="C1531" s="524">
        <v>7793601.0999999996</v>
      </c>
      <c r="D1531" s="524"/>
      <c r="E1531" s="524"/>
      <c r="F1531" s="524"/>
      <c r="G1531" s="524"/>
      <c r="H1531" s="524"/>
      <c r="I1531" s="524"/>
      <c r="J1531" s="525">
        <v>7793601.0999999996</v>
      </c>
    </row>
    <row r="1532" spans="2:10" x14ac:dyDescent="0.25">
      <c r="B1532" s="29" t="s">
        <v>2011</v>
      </c>
      <c r="C1532" s="524">
        <v>0</v>
      </c>
      <c r="D1532" s="524"/>
      <c r="E1532" s="524"/>
      <c r="F1532" s="524"/>
      <c r="G1532" s="524"/>
      <c r="H1532" s="524"/>
      <c r="I1532" s="524"/>
      <c r="J1532" s="525">
        <v>0</v>
      </c>
    </row>
    <row r="1533" spans="2:10" x14ac:dyDescent="0.25">
      <c r="B1533" s="29" t="s">
        <v>2012</v>
      </c>
      <c r="C1533" s="524">
        <v>39115526.289999999</v>
      </c>
      <c r="D1533" s="524"/>
      <c r="E1533" s="524"/>
      <c r="F1533" s="524"/>
      <c r="G1533" s="524"/>
      <c r="H1533" s="524"/>
      <c r="I1533" s="524"/>
      <c r="J1533" s="525">
        <v>39115526.289999999</v>
      </c>
    </row>
    <row r="1534" spans="2:10" x14ac:dyDescent="0.25">
      <c r="B1534" s="29" t="s">
        <v>2013</v>
      </c>
      <c r="C1534" s="524">
        <v>208252177.16000003</v>
      </c>
      <c r="D1534" s="524"/>
      <c r="E1534" s="524"/>
      <c r="F1534" s="524"/>
      <c r="G1534" s="524"/>
      <c r="H1534" s="524"/>
      <c r="I1534" s="524"/>
      <c r="J1534" s="525">
        <v>208252177.16000003</v>
      </c>
    </row>
    <row r="1535" spans="2:10" x14ac:dyDescent="0.25">
      <c r="B1535" s="29" t="s">
        <v>2014</v>
      </c>
      <c r="C1535" s="524">
        <v>39187886.329999998</v>
      </c>
      <c r="D1535" s="524"/>
      <c r="E1535" s="524"/>
      <c r="F1535" s="524"/>
      <c r="G1535" s="524"/>
      <c r="H1535" s="524"/>
      <c r="I1535" s="524"/>
      <c r="J1535" s="525">
        <v>39187886.329999998</v>
      </c>
    </row>
    <row r="1536" spans="2:10" x14ac:dyDescent="0.25">
      <c r="B1536" s="29" t="s">
        <v>2015</v>
      </c>
      <c r="C1536" s="524">
        <v>7503343</v>
      </c>
      <c r="D1536" s="524"/>
      <c r="E1536" s="524"/>
      <c r="F1536" s="524"/>
      <c r="G1536" s="524"/>
      <c r="H1536" s="524"/>
      <c r="I1536" s="524"/>
      <c r="J1536" s="525">
        <v>7503343</v>
      </c>
    </row>
    <row r="1537" spans="2:10" x14ac:dyDescent="0.25">
      <c r="B1537" s="29" t="s">
        <v>2016</v>
      </c>
      <c r="C1537" s="524">
        <v>0</v>
      </c>
      <c r="D1537" s="524"/>
      <c r="E1537" s="524"/>
      <c r="F1537" s="524"/>
      <c r="G1537" s="524"/>
      <c r="H1537" s="524"/>
      <c r="I1537" s="524"/>
      <c r="J1537" s="525">
        <v>0</v>
      </c>
    </row>
    <row r="1538" spans="2:10" x14ac:dyDescent="0.25">
      <c r="B1538" s="29" t="s">
        <v>2017</v>
      </c>
      <c r="C1538" s="524">
        <v>0</v>
      </c>
      <c r="D1538" s="524"/>
      <c r="E1538" s="524"/>
      <c r="F1538" s="524"/>
      <c r="G1538" s="524"/>
      <c r="H1538" s="524"/>
      <c r="I1538" s="524"/>
      <c r="J1538" s="525">
        <v>0</v>
      </c>
    </row>
    <row r="1539" spans="2:10" x14ac:dyDescent="0.25">
      <c r="B1539" s="29" t="s">
        <v>2018</v>
      </c>
      <c r="C1539" s="524">
        <v>1503824.81</v>
      </c>
      <c r="D1539" s="524"/>
      <c r="E1539" s="524"/>
      <c r="F1539" s="524"/>
      <c r="G1539" s="524"/>
      <c r="H1539" s="524"/>
      <c r="I1539" s="524"/>
      <c r="J1539" s="525">
        <v>1503824.81</v>
      </c>
    </row>
    <row r="1540" spans="2:10" x14ac:dyDescent="0.25">
      <c r="B1540" s="29" t="s">
        <v>2019</v>
      </c>
      <c r="C1540" s="524">
        <v>2429693.39</v>
      </c>
      <c r="D1540" s="524"/>
      <c r="E1540" s="524"/>
      <c r="F1540" s="524"/>
      <c r="G1540" s="524"/>
      <c r="H1540" s="524"/>
      <c r="I1540" s="524"/>
      <c r="J1540" s="525">
        <v>2429693.39</v>
      </c>
    </row>
    <row r="1541" spans="2:10" x14ac:dyDescent="0.25">
      <c r="B1541" s="29" t="s">
        <v>2020</v>
      </c>
      <c r="C1541" s="524">
        <v>2533043.54</v>
      </c>
      <c r="D1541" s="524"/>
      <c r="E1541" s="524"/>
      <c r="F1541" s="524"/>
      <c r="G1541" s="524"/>
      <c r="H1541" s="524"/>
      <c r="I1541" s="524"/>
      <c r="J1541" s="525">
        <v>2533043.54</v>
      </c>
    </row>
    <row r="1542" spans="2:10" x14ac:dyDescent="0.25">
      <c r="B1542" s="29" t="s">
        <v>2021</v>
      </c>
      <c r="C1542" s="524">
        <v>1514597.78</v>
      </c>
      <c r="D1542" s="524"/>
      <c r="E1542" s="524"/>
      <c r="F1542" s="524"/>
      <c r="G1542" s="524"/>
      <c r="H1542" s="524"/>
      <c r="I1542" s="524"/>
      <c r="J1542" s="525">
        <v>1514597.78</v>
      </c>
    </row>
    <row r="1543" spans="2:10" x14ac:dyDescent="0.25">
      <c r="B1543" s="29" t="s">
        <v>2022</v>
      </c>
      <c r="C1543" s="524">
        <v>0</v>
      </c>
      <c r="D1543" s="524"/>
      <c r="E1543" s="524"/>
      <c r="F1543" s="524"/>
      <c r="G1543" s="524"/>
      <c r="H1543" s="524"/>
      <c r="I1543" s="524"/>
      <c r="J1543" s="525">
        <v>0</v>
      </c>
    </row>
    <row r="1544" spans="2:10" x14ac:dyDescent="0.25">
      <c r="B1544" s="29" t="s">
        <v>2023</v>
      </c>
      <c r="C1544" s="524">
        <v>7391634.3700000001</v>
      </c>
      <c r="D1544" s="524"/>
      <c r="E1544" s="524"/>
      <c r="F1544" s="524"/>
      <c r="G1544" s="524"/>
      <c r="H1544" s="524"/>
      <c r="I1544" s="524"/>
      <c r="J1544" s="525">
        <v>7391634.3700000001</v>
      </c>
    </row>
    <row r="1545" spans="2:10" x14ac:dyDescent="0.25">
      <c r="B1545" s="29" t="s">
        <v>2024</v>
      </c>
      <c r="C1545" s="524">
        <v>117095356.98999999</v>
      </c>
      <c r="D1545" s="524"/>
      <c r="E1545" s="524"/>
      <c r="F1545" s="524"/>
      <c r="G1545" s="524"/>
      <c r="H1545" s="524"/>
      <c r="I1545" s="524"/>
      <c r="J1545" s="525">
        <v>117095356.98999999</v>
      </c>
    </row>
    <row r="1546" spans="2:10" x14ac:dyDescent="0.25">
      <c r="B1546" s="29" t="s">
        <v>2025</v>
      </c>
      <c r="C1546" s="524">
        <v>16310151.99</v>
      </c>
      <c r="D1546" s="524"/>
      <c r="E1546" s="524"/>
      <c r="F1546" s="524"/>
      <c r="G1546" s="524"/>
      <c r="H1546" s="524"/>
      <c r="I1546" s="524"/>
      <c r="J1546" s="525">
        <v>16310151.99</v>
      </c>
    </row>
    <row r="1547" spans="2:10" x14ac:dyDescent="0.25">
      <c r="B1547" s="29" t="s">
        <v>2026</v>
      </c>
      <c r="C1547" s="524">
        <v>1852383.58</v>
      </c>
      <c r="D1547" s="524"/>
      <c r="E1547" s="524"/>
      <c r="F1547" s="524"/>
      <c r="G1547" s="524"/>
      <c r="H1547" s="524"/>
      <c r="I1547" s="524"/>
      <c r="J1547" s="525">
        <v>1852383.58</v>
      </c>
    </row>
    <row r="1548" spans="2:10" x14ac:dyDescent="0.25">
      <c r="B1548" s="29" t="s">
        <v>2027</v>
      </c>
      <c r="C1548" s="524">
        <v>0</v>
      </c>
      <c r="D1548" s="524"/>
      <c r="E1548" s="524"/>
      <c r="F1548" s="524"/>
      <c r="G1548" s="524"/>
      <c r="H1548" s="524"/>
      <c r="I1548" s="524"/>
      <c r="J1548" s="525">
        <v>0</v>
      </c>
    </row>
    <row r="1549" spans="2:10" x14ac:dyDescent="0.25">
      <c r="B1549" s="29" t="s">
        <v>2028</v>
      </c>
      <c r="C1549" s="524">
        <v>12956094.210000001</v>
      </c>
      <c r="D1549" s="524"/>
      <c r="E1549" s="524"/>
      <c r="F1549" s="524"/>
      <c r="G1549" s="524"/>
      <c r="H1549" s="524"/>
      <c r="I1549" s="524"/>
      <c r="J1549" s="525">
        <v>12956094.210000001</v>
      </c>
    </row>
    <row r="1550" spans="2:10" x14ac:dyDescent="0.25">
      <c r="B1550" s="29" t="s">
        <v>2029</v>
      </c>
      <c r="C1550" s="524">
        <v>117863665.78</v>
      </c>
      <c r="D1550" s="524"/>
      <c r="E1550" s="524"/>
      <c r="F1550" s="524"/>
      <c r="G1550" s="524"/>
      <c r="H1550" s="524"/>
      <c r="I1550" s="524"/>
      <c r="J1550" s="525">
        <v>117863665.78</v>
      </c>
    </row>
    <row r="1551" spans="2:10" x14ac:dyDescent="0.25">
      <c r="B1551" s="29" t="s">
        <v>2030</v>
      </c>
      <c r="C1551" s="524">
        <v>1141809.77</v>
      </c>
      <c r="D1551" s="524"/>
      <c r="E1551" s="524"/>
      <c r="F1551" s="524"/>
      <c r="G1551" s="524"/>
      <c r="H1551" s="524"/>
      <c r="I1551" s="524"/>
      <c r="J1551" s="525">
        <v>1141809.77</v>
      </c>
    </row>
    <row r="1552" spans="2:10" x14ac:dyDescent="0.25">
      <c r="B1552" s="29" t="s">
        <v>2031</v>
      </c>
      <c r="C1552" s="524">
        <v>1467393.61</v>
      </c>
      <c r="D1552" s="524"/>
      <c r="E1552" s="524"/>
      <c r="F1552" s="524"/>
      <c r="G1552" s="524"/>
      <c r="H1552" s="524"/>
      <c r="I1552" s="524"/>
      <c r="J1552" s="525">
        <v>1467393.61</v>
      </c>
    </row>
    <row r="1553" spans="2:10" x14ac:dyDescent="0.25">
      <c r="B1553" s="29" t="s">
        <v>2032</v>
      </c>
      <c r="C1553" s="524">
        <v>1514597.78</v>
      </c>
      <c r="D1553" s="524"/>
      <c r="E1553" s="524"/>
      <c r="F1553" s="524"/>
      <c r="G1553" s="524"/>
      <c r="H1553" s="524"/>
      <c r="I1553" s="524"/>
      <c r="J1553" s="525">
        <v>1514597.78</v>
      </c>
    </row>
    <row r="1554" spans="2:10" x14ac:dyDescent="0.25">
      <c r="B1554" s="29" t="s">
        <v>2033</v>
      </c>
      <c r="C1554" s="524">
        <v>1503824.81</v>
      </c>
      <c r="D1554" s="524"/>
      <c r="E1554" s="524"/>
      <c r="F1554" s="524"/>
      <c r="G1554" s="524"/>
      <c r="H1554" s="524"/>
      <c r="I1554" s="524"/>
      <c r="J1554" s="525">
        <v>1503824.81</v>
      </c>
    </row>
    <row r="1555" spans="2:10" x14ac:dyDescent="0.25">
      <c r="B1555" s="29" t="s">
        <v>2034</v>
      </c>
      <c r="C1555" s="524">
        <v>0</v>
      </c>
      <c r="D1555" s="524"/>
      <c r="E1555" s="524"/>
      <c r="F1555" s="524"/>
      <c r="G1555" s="524"/>
      <c r="H1555" s="524"/>
      <c r="I1555" s="524"/>
      <c r="J1555" s="525">
        <v>0</v>
      </c>
    </row>
    <row r="1556" spans="2:10" x14ac:dyDescent="0.25">
      <c r="B1556" s="29" t="s">
        <v>2035</v>
      </c>
      <c r="C1556" s="524">
        <v>0</v>
      </c>
      <c r="D1556" s="524"/>
      <c r="E1556" s="524"/>
      <c r="F1556" s="524"/>
      <c r="G1556" s="524"/>
      <c r="H1556" s="524"/>
      <c r="I1556" s="524"/>
      <c r="J1556" s="525">
        <v>0</v>
      </c>
    </row>
    <row r="1557" spans="2:10" x14ac:dyDescent="0.25">
      <c r="B1557" s="29" t="s">
        <v>2036</v>
      </c>
      <c r="C1557" s="524">
        <v>7566343.0800000001</v>
      </c>
      <c r="D1557" s="524"/>
      <c r="E1557" s="524"/>
      <c r="F1557" s="524"/>
      <c r="G1557" s="524"/>
      <c r="H1557" s="524"/>
      <c r="I1557" s="524"/>
      <c r="J1557" s="525">
        <v>7566343.0800000001</v>
      </c>
    </row>
    <row r="1558" spans="2:10" x14ac:dyDescent="0.25">
      <c r="B1558" s="29" t="s">
        <v>2037</v>
      </c>
      <c r="C1558" s="524">
        <v>5591832.5700000003</v>
      </c>
      <c r="D1558" s="524"/>
      <c r="E1558" s="524"/>
      <c r="F1558" s="524"/>
      <c r="G1558" s="524"/>
      <c r="H1558" s="524"/>
      <c r="I1558" s="524"/>
      <c r="J1558" s="525">
        <v>5591832.5700000003</v>
      </c>
    </row>
    <row r="1559" spans="2:10" x14ac:dyDescent="0.25">
      <c r="B1559" s="29" t="s">
        <v>2038</v>
      </c>
      <c r="C1559" s="524">
        <v>43510214.810000002</v>
      </c>
      <c r="D1559" s="524"/>
      <c r="E1559" s="524"/>
      <c r="F1559" s="524"/>
      <c r="G1559" s="524">
        <v>15109475.939999999</v>
      </c>
      <c r="H1559" s="524"/>
      <c r="I1559" s="524"/>
      <c r="J1559" s="525">
        <v>58619690.75</v>
      </c>
    </row>
    <row r="1560" spans="2:10" x14ac:dyDescent="0.25">
      <c r="B1560" s="29" t="s">
        <v>2039</v>
      </c>
      <c r="C1560" s="524">
        <v>336845556.34000009</v>
      </c>
      <c r="D1560" s="524"/>
      <c r="E1560" s="524"/>
      <c r="F1560" s="524"/>
      <c r="G1560" s="524"/>
      <c r="H1560" s="524"/>
      <c r="I1560" s="524"/>
      <c r="J1560" s="525">
        <v>336845556.34000009</v>
      </c>
    </row>
    <row r="1561" spans="2:10" x14ac:dyDescent="0.25">
      <c r="B1561" s="29" t="s">
        <v>2040</v>
      </c>
      <c r="C1561" s="524">
        <v>80944076.229999989</v>
      </c>
      <c r="D1561" s="524"/>
      <c r="E1561" s="524"/>
      <c r="F1561" s="524"/>
      <c r="G1561" s="524"/>
      <c r="H1561" s="524"/>
      <c r="I1561" s="524"/>
      <c r="J1561" s="525">
        <v>80944076.229999989</v>
      </c>
    </row>
    <row r="1562" spans="2:10" x14ac:dyDescent="0.25">
      <c r="B1562" s="29" t="s">
        <v>2041</v>
      </c>
      <c r="C1562" s="524">
        <v>485968698.34999996</v>
      </c>
      <c r="D1562" s="524"/>
      <c r="E1562" s="524"/>
      <c r="F1562" s="524"/>
      <c r="G1562" s="524"/>
      <c r="H1562" s="524"/>
      <c r="I1562" s="524"/>
      <c r="J1562" s="525">
        <v>485968698.34999996</v>
      </c>
    </row>
    <row r="1563" spans="2:10" x14ac:dyDescent="0.25">
      <c r="B1563" s="29" t="s">
        <v>2042</v>
      </c>
      <c r="C1563" s="524">
        <v>116663974.71000001</v>
      </c>
      <c r="D1563" s="524"/>
      <c r="E1563" s="524"/>
      <c r="F1563" s="524"/>
      <c r="G1563" s="524">
        <v>73447042.569999993</v>
      </c>
      <c r="H1563" s="524"/>
      <c r="I1563" s="524"/>
      <c r="J1563" s="525">
        <v>190111017.28</v>
      </c>
    </row>
    <row r="1564" spans="2:10" x14ac:dyDescent="0.25">
      <c r="B1564" s="29" t="s">
        <v>2043</v>
      </c>
      <c r="C1564" s="524">
        <v>1467393.61</v>
      </c>
      <c r="D1564" s="524"/>
      <c r="E1564" s="524"/>
      <c r="F1564" s="524"/>
      <c r="G1564" s="524"/>
      <c r="H1564" s="524"/>
      <c r="I1564" s="524"/>
      <c r="J1564" s="525">
        <v>1467393.61</v>
      </c>
    </row>
    <row r="1565" spans="2:10" x14ac:dyDescent="0.25">
      <c r="B1565" s="29" t="s">
        <v>2044</v>
      </c>
      <c r="C1565" s="524">
        <v>0</v>
      </c>
      <c r="D1565" s="524"/>
      <c r="E1565" s="524"/>
      <c r="F1565" s="524"/>
      <c r="G1565" s="524"/>
      <c r="H1565" s="524"/>
      <c r="I1565" s="524"/>
      <c r="J1565" s="525">
        <v>0</v>
      </c>
    </row>
    <row r="1566" spans="2:10" x14ac:dyDescent="0.25">
      <c r="B1566" s="29" t="s">
        <v>2045</v>
      </c>
      <c r="C1566" s="524">
        <v>2533043.54</v>
      </c>
      <c r="D1566" s="524"/>
      <c r="E1566" s="524"/>
      <c r="F1566" s="524"/>
      <c r="G1566" s="524"/>
      <c r="H1566" s="524"/>
      <c r="I1566" s="524"/>
      <c r="J1566" s="525">
        <v>2533043.54</v>
      </c>
    </row>
    <row r="1567" spans="2:10" x14ac:dyDescent="0.25">
      <c r="B1567" s="29" t="s">
        <v>2046</v>
      </c>
      <c r="C1567" s="524">
        <v>0</v>
      </c>
      <c r="D1567" s="524"/>
      <c r="E1567" s="524"/>
      <c r="F1567" s="524"/>
      <c r="G1567" s="524"/>
      <c r="H1567" s="524"/>
      <c r="I1567" s="524"/>
      <c r="J1567" s="525">
        <v>0</v>
      </c>
    </row>
    <row r="1568" spans="2:10" x14ac:dyDescent="0.25">
      <c r="B1568" s="29" t="s">
        <v>2047</v>
      </c>
      <c r="C1568" s="524">
        <v>1503824.81</v>
      </c>
      <c r="D1568" s="524"/>
      <c r="E1568" s="524"/>
      <c r="F1568" s="524"/>
      <c r="G1568" s="524"/>
      <c r="H1568" s="524"/>
      <c r="I1568" s="524"/>
      <c r="J1568" s="525">
        <v>1503824.81</v>
      </c>
    </row>
    <row r="1569" spans="2:10" x14ac:dyDescent="0.25">
      <c r="B1569" s="29" t="s">
        <v>2048</v>
      </c>
      <c r="C1569" s="524">
        <v>1514597.78</v>
      </c>
      <c r="D1569" s="524"/>
      <c r="E1569" s="524"/>
      <c r="F1569" s="524"/>
      <c r="G1569" s="524"/>
      <c r="H1569" s="524"/>
      <c r="I1569" s="524"/>
      <c r="J1569" s="525">
        <v>1514597.78</v>
      </c>
    </row>
    <row r="1570" spans="2:10" x14ac:dyDescent="0.25">
      <c r="B1570" s="29" t="s">
        <v>2049</v>
      </c>
      <c r="C1570" s="524">
        <v>0</v>
      </c>
      <c r="D1570" s="524"/>
      <c r="E1570" s="524"/>
      <c r="F1570" s="524"/>
      <c r="G1570" s="524"/>
      <c r="H1570" s="524"/>
      <c r="I1570" s="524"/>
      <c r="J1570" s="525">
        <v>0</v>
      </c>
    </row>
    <row r="1571" spans="2:10" x14ac:dyDescent="0.25">
      <c r="B1571" s="29" t="s">
        <v>2050</v>
      </c>
      <c r="C1571" s="524">
        <v>12774210.32</v>
      </c>
      <c r="D1571" s="524"/>
      <c r="E1571" s="524"/>
      <c r="F1571" s="524"/>
      <c r="G1571" s="524"/>
      <c r="H1571" s="524"/>
      <c r="I1571" s="524"/>
      <c r="J1571" s="525">
        <v>12774210.32</v>
      </c>
    </row>
    <row r="1572" spans="2:10" x14ac:dyDescent="0.25">
      <c r="B1572" s="29" t="s">
        <v>2051</v>
      </c>
      <c r="C1572" s="524">
        <v>139793207.02999997</v>
      </c>
      <c r="D1572" s="524"/>
      <c r="E1572" s="524"/>
      <c r="F1572" s="524"/>
      <c r="G1572" s="524"/>
      <c r="H1572" s="524"/>
      <c r="I1572" s="524"/>
      <c r="J1572" s="525">
        <v>139793207.02999997</v>
      </c>
    </row>
    <row r="1573" spans="2:10" x14ac:dyDescent="0.25">
      <c r="B1573" s="29" t="s">
        <v>2052</v>
      </c>
      <c r="C1573" s="524">
        <v>92492008.160000011</v>
      </c>
      <c r="D1573" s="524"/>
      <c r="E1573" s="524"/>
      <c r="F1573" s="524"/>
      <c r="G1573" s="524"/>
      <c r="H1573" s="524"/>
      <c r="I1573" s="524"/>
      <c r="J1573" s="525">
        <v>92492008.160000011</v>
      </c>
    </row>
    <row r="1574" spans="2:10" x14ac:dyDescent="0.25">
      <c r="B1574" s="29" t="s">
        <v>2053</v>
      </c>
      <c r="C1574" s="524">
        <v>0</v>
      </c>
      <c r="D1574" s="524"/>
      <c r="E1574" s="524"/>
      <c r="F1574" s="524"/>
      <c r="G1574" s="524"/>
      <c r="H1574" s="524"/>
      <c r="I1574" s="524"/>
      <c r="J1574" s="525">
        <v>0</v>
      </c>
    </row>
    <row r="1575" spans="2:10" x14ac:dyDescent="0.25">
      <c r="B1575" s="29" t="s">
        <v>2054</v>
      </c>
      <c r="C1575" s="524">
        <v>0</v>
      </c>
      <c r="D1575" s="524"/>
      <c r="E1575" s="524"/>
      <c r="F1575" s="524"/>
      <c r="G1575" s="524"/>
      <c r="H1575" s="524"/>
      <c r="I1575" s="524"/>
      <c r="J1575" s="525">
        <v>0</v>
      </c>
    </row>
    <row r="1576" spans="2:10" x14ac:dyDescent="0.25">
      <c r="B1576" s="29" t="s">
        <v>2055</v>
      </c>
      <c r="C1576" s="524">
        <v>1054099.6299999999</v>
      </c>
      <c r="D1576" s="524"/>
      <c r="E1576" s="524"/>
      <c r="F1576" s="524"/>
      <c r="G1576" s="524"/>
      <c r="H1576" s="524"/>
      <c r="I1576" s="524"/>
      <c r="J1576" s="525">
        <v>1054099.6299999999</v>
      </c>
    </row>
    <row r="1577" spans="2:10" x14ac:dyDescent="0.25">
      <c r="B1577" s="29" t="s">
        <v>2056</v>
      </c>
      <c r="C1577" s="524">
        <v>0</v>
      </c>
      <c r="D1577" s="524"/>
      <c r="E1577" s="524"/>
      <c r="F1577" s="524"/>
      <c r="G1577" s="524"/>
      <c r="H1577" s="524"/>
      <c r="I1577" s="524"/>
      <c r="J1577" s="525">
        <v>0</v>
      </c>
    </row>
    <row r="1578" spans="2:10" x14ac:dyDescent="0.25">
      <c r="B1578" s="29" t="s">
        <v>2057</v>
      </c>
      <c r="C1578" s="524">
        <v>2521954.13</v>
      </c>
      <c r="D1578" s="524"/>
      <c r="E1578" s="524"/>
      <c r="F1578" s="524"/>
      <c r="G1578" s="524"/>
      <c r="H1578" s="524"/>
      <c r="I1578" s="524"/>
      <c r="J1578" s="525">
        <v>2521954.13</v>
      </c>
    </row>
    <row r="1579" spans="2:10" x14ac:dyDescent="0.25">
      <c r="B1579" s="29" t="s">
        <v>2058</v>
      </c>
      <c r="C1579" s="524">
        <v>2503798.17</v>
      </c>
      <c r="D1579" s="524"/>
      <c r="E1579" s="524"/>
      <c r="F1579" s="524"/>
      <c r="G1579" s="524"/>
      <c r="H1579" s="524"/>
      <c r="I1579" s="524"/>
      <c r="J1579" s="525">
        <v>2503798.17</v>
      </c>
    </row>
    <row r="1580" spans="2:10" x14ac:dyDescent="0.25">
      <c r="B1580" s="29" t="s">
        <v>2059</v>
      </c>
      <c r="C1580" s="524"/>
      <c r="D1580" s="524"/>
      <c r="E1580" s="524"/>
      <c r="F1580" s="524"/>
      <c r="G1580" s="524">
        <v>0</v>
      </c>
      <c r="H1580" s="524"/>
      <c r="I1580" s="524"/>
      <c r="J1580" s="525">
        <v>0</v>
      </c>
    </row>
    <row r="1581" spans="2:10" x14ac:dyDescent="0.25">
      <c r="B1581" s="29" t="s">
        <v>2060</v>
      </c>
      <c r="C1581" s="524">
        <v>123841093.24000001</v>
      </c>
      <c r="D1581" s="524"/>
      <c r="E1581" s="524"/>
      <c r="F1581" s="524"/>
      <c r="G1581" s="524"/>
      <c r="H1581" s="524"/>
      <c r="I1581" s="524"/>
      <c r="J1581" s="525">
        <v>123841093.24000001</v>
      </c>
    </row>
    <row r="1582" spans="2:10" x14ac:dyDescent="0.25">
      <c r="B1582" s="29" t="s">
        <v>2061</v>
      </c>
      <c r="C1582" s="524">
        <v>178624177.66</v>
      </c>
      <c r="D1582" s="524"/>
      <c r="E1582" s="524"/>
      <c r="F1582" s="524"/>
      <c r="G1582" s="524"/>
      <c r="H1582" s="524"/>
      <c r="I1582" s="524"/>
      <c r="J1582" s="525">
        <v>178624177.66</v>
      </c>
    </row>
    <row r="1583" spans="2:10" x14ac:dyDescent="0.25">
      <c r="B1583" s="29" t="s">
        <v>2062</v>
      </c>
      <c r="C1583" s="524">
        <v>240803786.25</v>
      </c>
      <c r="D1583" s="524"/>
      <c r="E1583" s="524"/>
      <c r="F1583" s="524"/>
      <c r="G1583" s="524"/>
      <c r="H1583" s="524"/>
      <c r="I1583" s="524"/>
      <c r="J1583" s="525">
        <v>240803786.25</v>
      </c>
    </row>
    <row r="1584" spans="2:10" x14ac:dyDescent="0.25">
      <c r="B1584" s="29" t="s">
        <v>2063</v>
      </c>
      <c r="C1584" s="524">
        <v>1065404.26</v>
      </c>
      <c r="D1584" s="524"/>
      <c r="E1584" s="524"/>
      <c r="F1584" s="524"/>
      <c r="G1584" s="524"/>
      <c r="H1584" s="524"/>
      <c r="I1584" s="524"/>
      <c r="J1584" s="525">
        <v>1065404.26</v>
      </c>
    </row>
    <row r="1585" spans="2:10" x14ac:dyDescent="0.25">
      <c r="B1585" s="29" t="s">
        <v>2064</v>
      </c>
      <c r="C1585" s="524">
        <v>1487663.06</v>
      </c>
      <c r="D1585" s="524"/>
      <c r="E1585" s="524"/>
      <c r="F1585" s="524"/>
      <c r="G1585" s="524"/>
      <c r="H1585" s="524"/>
      <c r="I1585" s="524"/>
      <c r="J1585" s="525">
        <v>1487663.06</v>
      </c>
    </row>
    <row r="1586" spans="2:10" x14ac:dyDescent="0.25">
      <c r="B1586" s="29" t="s">
        <v>2065</v>
      </c>
      <c r="C1586" s="524">
        <v>0</v>
      </c>
      <c r="D1586" s="524"/>
      <c r="E1586" s="524"/>
      <c r="F1586" s="524"/>
      <c r="G1586" s="524"/>
      <c r="H1586" s="524"/>
      <c r="I1586" s="524"/>
      <c r="J1586" s="525">
        <v>0</v>
      </c>
    </row>
    <row r="1587" spans="2:10" x14ac:dyDescent="0.25">
      <c r="B1587" s="29" t="s">
        <v>2066</v>
      </c>
      <c r="C1587" s="524">
        <v>1080476.8500000001</v>
      </c>
      <c r="D1587" s="524"/>
      <c r="E1587" s="524"/>
      <c r="F1587" s="524"/>
      <c r="G1587" s="524"/>
      <c r="H1587" s="524"/>
      <c r="I1587" s="524"/>
      <c r="J1587" s="525">
        <v>1080476.8500000001</v>
      </c>
    </row>
    <row r="1588" spans="2:10" x14ac:dyDescent="0.25">
      <c r="B1588" s="29" t="s">
        <v>2067</v>
      </c>
      <c r="C1588" s="524">
        <v>0</v>
      </c>
      <c r="D1588" s="524"/>
      <c r="E1588" s="524"/>
      <c r="F1588" s="524"/>
      <c r="G1588" s="524"/>
      <c r="H1588" s="524"/>
      <c r="I1588" s="524"/>
      <c r="J1588" s="525">
        <v>0</v>
      </c>
    </row>
    <row r="1589" spans="2:10" x14ac:dyDescent="0.25">
      <c r="B1589" s="29" t="s">
        <v>2068</v>
      </c>
      <c r="C1589" s="524">
        <v>4026293.69</v>
      </c>
      <c r="D1589" s="524"/>
      <c r="E1589" s="524"/>
      <c r="F1589" s="524"/>
      <c r="G1589" s="524"/>
      <c r="H1589" s="524"/>
      <c r="I1589" s="524"/>
      <c r="J1589" s="525">
        <v>4026293.69</v>
      </c>
    </row>
    <row r="1590" spans="2:10" x14ac:dyDescent="0.25">
      <c r="B1590" s="29" t="s">
        <v>2069</v>
      </c>
      <c r="C1590" s="524">
        <v>4619232.26</v>
      </c>
      <c r="D1590" s="524"/>
      <c r="E1590" s="524"/>
      <c r="F1590" s="524"/>
      <c r="G1590" s="524"/>
      <c r="H1590" s="524"/>
      <c r="I1590" s="524"/>
      <c r="J1590" s="525">
        <v>4619232.26</v>
      </c>
    </row>
    <row r="1591" spans="2:10" x14ac:dyDescent="0.25">
      <c r="B1591" s="29" t="s">
        <v>2070</v>
      </c>
      <c r="C1591" s="524">
        <v>0</v>
      </c>
      <c r="D1591" s="524"/>
      <c r="E1591" s="524"/>
      <c r="F1591" s="524"/>
      <c r="G1591" s="524"/>
      <c r="H1591" s="524"/>
      <c r="I1591" s="524"/>
      <c r="J1591" s="525">
        <v>0</v>
      </c>
    </row>
    <row r="1592" spans="2:10" x14ac:dyDescent="0.25">
      <c r="B1592" s="29" t="s">
        <v>2071</v>
      </c>
      <c r="C1592" s="524">
        <v>7874519.1600000001</v>
      </c>
      <c r="D1592" s="524"/>
      <c r="E1592" s="524"/>
      <c r="F1592" s="524"/>
      <c r="G1592" s="524"/>
      <c r="H1592" s="524"/>
      <c r="I1592" s="524"/>
      <c r="J1592" s="525">
        <v>7874519.1600000001</v>
      </c>
    </row>
    <row r="1593" spans="2:10" x14ac:dyDescent="0.25">
      <c r="B1593" s="29" t="s">
        <v>2072</v>
      </c>
      <c r="C1593" s="524">
        <v>10000000</v>
      </c>
      <c r="D1593" s="524"/>
      <c r="E1593" s="524"/>
      <c r="F1593" s="524"/>
      <c r="G1593" s="524"/>
      <c r="H1593" s="524"/>
      <c r="I1593" s="524"/>
      <c r="J1593" s="525">
        <v>10000000</v>
      </c>
    </row>
    <row r="1594" spans="2:10" x14ac:dyDescent="0.25">
      <c r="B1594" s="29" t="s">
        <v>2073</v>
      </c>
      <c r="C1594" s="524"/>
      <c r="D1594" s="524"/>
      <c r="E1594" s="524"/>
      <c r="F1594" s="524"/>
      <c r="G1594" s="524">
        <v>9999505.4900000002</v>
      </c>
      <c r="H1594" s="524"/>
      <c r="I1594" s="524"/>
      <c r="J1594" s="525">
        <v>9999505.4900000002</v>
      </c>
    </row>
    <row r="1595" spans="2:10" x14ac:dyDescent="0.25">
      <c r="B1595" s="29" t="s">
        <v>2074</v>
      </c>
      <c r="C1595" s="524">
        <v>49796504.760000005</v>
      </c>
      <c r="D1595" s="524"/>
      <c r="E1595" s="524"/>
      <c r="F1595" s="524"/>
      <c r="G1595" s="524"/>
      <c r="H1595" s="524"/>
      <c r="I1595" s="524"/>
      <c r="J1595" s="525">
        <v>49796504.760000005</v>
      </c>
    </row>
    <row r="1596" spans="2:10" x14ac:dyDescent="0.25">
      <c r="B1596" s="29" t="s">
        <v>2075</v>
      </c>
      <c r="C1596" s="524">
        <v>10944924.09</v>
      </c>
      <c r="D1596" s="524"/>
      <c r="E1596" s="524"/>
      <c r="F1596" s="524"/>
      <c r="G1596" s="524">
        <v>0</v>
      </c>
      <c r="H1596" s="524"/>
      <c r="I1596" s="524"/>
      <c r="J1596" s="525">
        <v>10944924.09</v>
      </c>
    </row>
    <row r="1597" spans="2:10" x14ac:dyDescent="0.25">
      <c r="B1597" s="29" t="s">
        <v>2076</v>
      </c>
      <c r="C1597" s="524">
        <v>1431588.3</v>
      </c>
      <c r="D1597" s="524"/>
      <c r="E1597" s="524"/>
      <c r="F1597" s="524"/>
      <c r="G1597" s="524"/>
      <c r="H1597" s="524"/>
      <c r="I1597" s="524"/>
      <c r="J1597" s="525">
        <v>1431588.3</v>
      </c>
    </row>
    <row r="1598" spans="2:10" x14ac:dyDescent="0.25">
      <c r="B1598" s="29" t="s">
        <v>2077</v>
      </c>
      <c r="C1598" s="524">
        <v>123480355.75</v>
      </c>
      <c r="D1598" s="524"/>
      <c r="E1598" s="524"/>
      <c r="F1598" s="524"/>
      <c r="G1598" s="524">
        <v>0</v>
      </c>
      <c r="H1598" s="524"/>
      <c r="I1598" s="524"/>
      <c r="J1598" s="525">
        <v>123480355.75</v>
      </c>
    </row>
    <row r="1599" spans="2:10" x14ac:dyDescent="0.25">
      <c r="B1599" s="29" t="s">
        <v>2078</v>
      </c>
      <c r="C1599" s="524">
        <v>0</v>
      </c>
      <c r="D1599" s="524"/>
      <c r="E1599" s="524"/>
      <c r="F1599" s="524"/>
      <c r="G1599" s="524"/>
      <c r="H1599" s="524"/>
      <c r="I1599" s="524"/>
      <c r="J1599" s="525">
        <v>0</v>
      </c>
    </row>
    <row r="1600" spans="2:10" x14ac:dyDescent="0.25">
      <c r="B1600" s="29" t="s">
        <v>2079</v>
      </c>
      <c r="C1600" s="524">
        <v>1487663.06</v>
      </c>
      <c r="D1600" s="524"/>
      <c r="E1600" s="524"/>
      <c r="F1600" s="524"/>
      <c r="G1600" s="524"/>
      <c r="H1600" s="524"/>
      <c r="I1600" s="524"/>
      <c r="J1600" s="525">
        <v>1487663.06</v>
      </c>
    </row>
    <row r="1601" spans="2:10" x14ac:dyDescent="0.25">
      <c r="B1601" s="29" t="s">
        <v>2080</v>
      </c>
      <c r="C1601" s="524">
        <v>1506738.13</v>
      </c>
      <c r="D1601" s="524"/>
      <c r="E1601" s="524"/>
      <c r="F1601" s="524"/>
      <c r="G1601" s="524"/>
      <c r="H1601" s="524"/>
      <c r="I1601" s="524"/>
      <c r="J1601" s="525">
        <v>1506738.13</v>
      </c>
    </row>
    <row r="1602" spans="2:10" x14ac:dyDescent="0.25">
      <c r="B1602" s="29" t="s">
        <v>2081</v>
      </c>
      <c r="C1602" s="524">
        <v>1525370.52</v>
      </c>
      <c r="D1602" s="524"/>
      <c r="E1602" s="524"/>
      <c r="F1602" s="524"/>
      <c r="G1602" s="524"/>
      <c r="H1602" s="524"/>
      <c r="I1602" s="524"/>
      <c r="J1602" s="525">
        <v>1525370.52</v>
      </c>
    </row>
    <row r="1603" spans="2:10" x14ac:dyDescent="0.25">
      <c r="B1603" s="29" t="s">
        <v>2082</v>
      </c>
      <c r="C1603" s="524">
        <v>0</v>
      </c>
      <c r="D1603" s="524"/>
      <c r="E1603" s="524"/>
      <c r="F1603" s="524"/>
      <c r="G1603" s="524"/>
      <c r="H1603" s="524"/>
      <c r="I1603" s="524"/>
      <c r="J1603" s="525">
        <v>0</v>
      </c>
    </row>
    <row r="1604" spans="2:10" x14ac:dyDescent="0.25">
      <c r="B1604" s="29" t="s">
        <v>2083</v>
      </c>
      <c r="C1604" s="524">
        <v>5417661.3700000001</v>
      </c>
      <c r="D1604" s="524"/>
      <c r="E1604" s="524"/>
      <c r="F1604" s="524"/>
      <c r="G1604" s="524"/>
      <c r="H1604" s="524"/>
      <c r="I1604" s="524"/>
      <c r="J1604" s="525">
        <v>5417661.3700000001</v>
      </c>
    </row>
    <row r="1605" spans="2:10" x14ac:dyDescent="0.25">
      <c r="B1605" s="29" t="s">
        <v>2084</v>
      </c>
      <c r="C1605" s="524">
        <v>18526200.43</v>
      </c>
      <c r="D1605" s="524"/>
      <c r="E1605" s="524"/>
      <c r="F1605" s="524"/>
      <c r="G1605" s="524"/>
      <c r="H1605" s="524"/>
      <c r="I1605" s="524"/>
      <c r="J1605" s="525">
        <v>18526200.43</v>
      </c>
    </row>
    <row r="1606" spans="2:10" x14ac:dyDescent="0.25">
      <c r="B1606" s="29" t="s">
        <v>2085</v>
      </c>
      <c r="C1606" s="524">
        <v>17130619.690000001</v>
      </c>
      <c r="D1606" s="524"/>
      <c r="E1606" s="524"/>
      <c r="F1606" s="524"/>
      <c r="G1606" s="524"/>
      <c r="H1606" s="524"/>
      <c r="I1606" s="524"/>
      <c r="J1606" s="525">
        <v>17130619.690000001</v>
      </c>
    </row>
    <row r="1607" spans="2:10" x14ac:dyDescent="0.25">
      <c r="B1607" s="29" t="s">
        <v>2086</v>
      </c>
      <c r="C1607" s="524">
        <v>1693686.58</v>
      </c>
      <c r="D1607" s="524"/>
      <c r="E1607" s="524"/>
      <c r="F1607" s="524"/>
      <c r="G1607" s="524"/>
      <c r="H1607" s="524"/>
      <c r="I1607" s="524"/>
      <c r="J1607" s="525">
        <v>1693686.58</v>
      </c>
    </row>
    <row r="1608" spans="2:10" x14ac:dyDescent="0.25">
      <c r="B1608" s="29" t="s">
        <v>2087</v>
      </c>
      <c r="C1608" s="524">
        <v>44083524.579999998</v>
      </c>
      <c r="D1608" s="524"/>
      <c r="E1608" s="524"/>
      <c r="F1608" s="524"/>
      <c r="G1608" s="524"/>
      <c r="H1608" s="524"/>
      <c r="I1608" s="524"/>
      <c r="J1608" s="525">
        <v>44083524.579999998</v>
      </c>
    </row>
    <row r="1609" spans="2:10" x14ac:dyDescent="0.25">
      <c r="B1609" s="29" t="s">
        <v>2088</v>
      </c>
      <c r="C1609" s="524">
        <v>27833421.600000001</v>
      </c>
      <c r="D1609" s="524"/>
      <c r="E1609" s="524"/>
      <c r="F1609" s="524"/>
      <c r="G1609" s="524"/>
      <c r="H1609" s="524"/>
      <c r="I1609" s="524"/>
      <c r="J1609" s="525">
        <v>27833421.600000001</v>
      </c>
    </row>
    <row r="1610" spans="2:10" x14ac:dyDescent="0.25">
      <c r="B1610" s="29" t="s">
        <v>2089</v>
      </c>
      <c r="C1610" s="524">
        <v>4568340.3899999997</v>
      </c>
      <c r="D1610" s="524"/>
      <c r="E1610" s="524"/>
      <c r="F1610" s="524"/>
      <c r="G1610" s="524"/>
      <c r="H1610" s="524"/>
      <c r="I1610" s="524"/>
      <c r="J1610" s="525">
        <v>4568340.3899999997</v>
      </c>
    </row>
    <row r="1611" spans="2:10" x14ac:dyDescent="0.25">
      <c r="B1611" s="29" t="s">
        <v>2090</v>
      </c>
      <c r="C1611" s="524">
        <v>2540116.08</v>
      </c>
      <c r="D1611" s="524"/>
      <c r="E1611" s="524"/>
      <c r="F1611" s="524"/>
      <c r="G1611" s="524"/>
      <c r="H1611" s="524"/>
      <c r="I1611" s="524"/>
      <c r="J1611" s="525">
        <v>2540116.08</v>
      </c>
    </row>
    <row r="1612" spans="2:10" x14ac:dyDescent="0.25">
      <c r="B1612" s="29" t="s">
        <v>2091</v>
      </c>
      <c r="C1612" s="524">
        <v>0</v>
      </c>
      <c r="D1612" s="524"/>
      <c r="E1612" s="524"/>
      <c r="F1612" s="524"/>
      <c r="G1612" s="524"/>
      <c r="H1612" s="524"/>
      <c r="I1612" s="524"/>
      <c r="J1612" s="525">
        <v>0</v>
      </c>
    </row>
    <row r="1613" spans="2:10" x14ac:dyDescent="0.25">
      <c r="B1613" s="29" t="s">
        <v>2092</v>
      </c>
      <c r="C1613" s="524">
        <v>1487663.06</v>
      </c>
      <c r="D1613" s="524"/>
      <c r="E1613" s="524"/>
      <c r="F1613" s="524"/>
      <c r="G1613" s="524"/>
      <c r="H1613" s="524"/>
      <c r="I1613" s="524"/>
      <c r="J1613" s="525">
        <v>1487663.06</v>
      </c>
    </row>
    <row r="1614" spans="2:10" x14ac:dyDescent="0.25">
      <c r="B1614" s="29" t="s">
        <v>2093</v>
      </c>
      <c r="C1614" s="524">
        <v>1506738.13</v>
      </c>
      <c r="D1614" s="524"/>
      <c r="E1614" s="524"/>
      <c r="F1614" s="524"/>
      <c r="G1614" s="524"/>
      <c r="H1614" s="524"/>
      <c r="I1614" s="524"/>
      <c r="J1614" s="525">
        <v>1506738.13</v>
      </c>
    </row>
    <row r="1615" spans="2:10" x14ac:dyDescent="0.25">
      <c r="B1615" s="29" t="s">
        <v>2094</v>
      </c>
      <c r="C1615" s="524">
        <v>0</v>
      </c>
      <c r="D1615" s="524"/>
      <c r="E1615" s="524"/>
      <c r="F1615" s="524"/>
      <c r="G1615" s="524"/>
      <c r="H1615" s="524"/>
      <c r="I1615" s="524"/>
      <c r="J1615" s="525">
        <v>0</v>
      </c>
    </row>
    <row r="1616" spans="2:10" x14ac:dyDescent="0.25">
      <c r="B1616" s="29" t="s">
        <v>2095</v>
      </c>
      <c r="C1616" s="524">
        <v>1500406443.77</v>
      </c>
      <c r="D1616" s="524"/>
      <c r="E1616" s="524"/>
      <c r="F1616" s="524"/>
      <c r="G1616" s="524">
        <v>0</v>
      </c>
      <c r="H1616" s="524"/>
      <c r="I1616" s="524"/>
      <c r="J1616" s="525">
        <v>1500406443.77</v>
      </c>
    </row>
    <row r="1617" spans="2:10" x14ac:dyDescent="0.25">
      <c r="B1617" s="29" t="s">
        <v>2096</v>
      </c>
      <c r="C1617" s="524">
        <v>6520577.1799999997</v>
      </c>
      <c r="D1617" s="524"/>
      <c r="E1617" s="524"/>
      <c r="F1617" s="524"/>
      <c r="G1617" s="524"/>
      <c r="H1617" s="524"/>
      <c r="I1617" s="524"/>
      <c r="J1617" s="525">
        <v>6520577.1799999997</v>
      </c>
    </row>
    <row r="1618" spans="2:10" x14ac:dyDescent="0.25">
      <c r="B1618" s="29" t="s">
        <v>2097</v>
      </c>
      <c r="C1618" s="524">
        <v>70000000</v>
      </c>
      <c r="D1618" s="524"/>
      <c r="E1618" s="524"/>
      <c r="F1618" s="524"/>
      <c r="G1618" s="524"/>
      <c r="H1618" s="524"/>
      <c r="I1618" s="524"/>
      <c r="J1618" s="525">
        <v>70000000</v>
      </c>
    </row>
    <row r="1619" spans="2:10" x14ac:dyDescent="0.25">
      <c r="B1619" s="29" t="s">
        <v>2098</v>
      </c>
      <c r="C1619" s="524">
        <v>45875455.299999997</v>
      </c>
      <c r="D1619" s="524"/>
      <c r="E1619" s="524"/>
      <c r="F1619" s="524"/>
      <c r="G1619" s="524"/>
      <c r="H1619" s="524"/>
      <c r="I1619" s="524"/>
      <c r="J1619" s="525">
        <v>45875455.299999997</v>
      </c>
    </row>
    <row r="1620" spans="2:10" x14ac:dyDescent="0.25">
      <c r="B1620" s="29" t="s">
        <v>2099</v>
      </c>
      <c r="C1620" s="524">
        <v>63994823.719999999</v>
      </c>
      <c r="D1620" s="524">
        <v>20000000</v>
      </c>
      <c r="E1620" s="524"/>
      <c r="F1620" s="524"/>
      <c r="G1620" s="524"/>
      <c r="H1620" s="524"/>
      <c r="I1620" s="524"/>
      <c r="J1620" s="525">
        <v>83994823.719999999</v>
      </c>
    </row>
    <row r="1621" spans="2:10" x14ac:dyDescent="0.25">
      <c r="B1621" s="29" t="s">
        <v>2100</v>
      </c>
      <c r="C1621" s="524"/>
      <c r="D1621" s="524"/>
      <c r="E1621" s="524"/>
      <c r="F1621" s="524"/>
      <c r="G1621" s="524">
        <v>17621073.969999999</v>
      </c>
      <c r="H1621" s="524"/>
      <c r="I1621" s="524"/>
      <c r="J1621" s="525">
        <v>17621073.969999999</v>
      </c>
    </row>
    <row r="1622" spans="2:10" x14ac:dyDescent="0.25">
      <c r="B1622" s="29" t="s">
        <v>2101</v>
      </c>
      <c r="C1622" s="524">
        <v>0</v>
      </c>
      <c r="D1622" s="524"/>
      <c r="E1622" s="524"/>
      <c r="F1622" s="524"/>
      <c r="G1622" s="524"/>
      <c r="H1622" s="524"/>
      <c r="I1622" s="524"/>
      <c r="J1622" s="525">
        <v>0</v>
      </c>
    </row>
    <row r="1623" spans="2:10" x14ac:dyDescent="0.25">
      <c r="B1623" s="29" t="s">
        <v>2102</v>
      </c>
      <c r="C1623" s="524">
        <v>1506738.13</v>
      </c>
      <c r="D1623" s="524"/>
      <c r="E1623" s="524"/>
      <c r="F1623" s="524"/>
      <c r="G1623" s="524"/>
      <c r="H1623" s="524"/>
      <c r="I1623" s="524"/>
      <c r="J1623" s="525">
        <v>1506738.13</v>
      </c>
    </row>
    <row r="1624" spans="2:10" x14ac:dyDescent="0.25">
      <c r="B1624" s="29" t="s">
        <v>2103</v>
      </c>
      <c r="C1624" s="524">
        <v>1576535.24</v>
      </c>
      <c r="D1624" s="524"/>
      <c r="E1624" s="524"/>
      <c r="F1624" s="524"/>
      <c r="G1624" s="524"/>
      <c r="H1624" s="524"/>
      <c r="I1624" s="524"/>
      <c r="J1624" s="525">
        <v>1576535.24</v>
      </c>
    </row>
    <row r="1625" spans="2:10" x14ac:dyDescent="0.25">
      <c r="B1625" s="29" t="s">
        <v>2104</v>
      </c>
      <c r="C1625" s="524">
        <v>1080476.8500000001</v>
      </c>
      <c r="D1625" s="524"/>
      <c r="E1625" s="524"/>
      <c r="F1625" s="524"/>
      <c r="G1625" s="524"/>
      <c r="H1625" s="524"/>
      <c r="I1625" s="524"/>
      <c r="J1625" s="525">
        <v>1080476.8500000001</v>
      </c>
    </row>
    <row r="1626" spans="2:10" x14ac:dyDescent="0.25">
      <c r="B1626" s="29" t="s">
        <v>2105</v>
      </c>
      <c r="C1626" s="524">
        <v>0</v>
      </c>
      <c r="D1626" s="524"/>
      <c r="E1626" s="524"/>
      <c r="F1626" s="524"/>
      <c r="G1626" s="524"/>
      <c r="H1626" s="524"/>
      <c r="I1626" s="524"/>
      <c r="J1626" s="525">
        <v>0</v>
      </c>
    </row>
    <row r="1627" spans="2:10" x14ac:dyDescent="0.25">
      <c r="B1627" s="29" t="s">
        <v>2106</v>
      </c>
      <c r="C1627" s="524">
        <v>1487663.06</v>
      </c>
      <c r="D1627" s="524"/>
      <c r="E1627" s="524"/>
      <c r="F1627" s="524"/>
      <c r="G1627" s="524"/>
      <c r="H1627" s="524"/>
      <c r="I1627" s="524"/>
      <c r="J1627" s="525">
        <v>1487663.06</v>
      </c>
    </row>
    <row r="1628" spans="2:10" x14ac:dyDescent="0.25">
      <c r="B1628" s="29" t="s">
        <v>2107</v>
      </c>
      <c r="C1628" s="524"/>
      <c r="D1628" s="524"/>
      <c r="E1628" s="524"/>
      <c r="F1628" s="524"/>
      <c r="G1628" s="524">
        <v>0</v>
      </c>
      <c r="H1628" s="524"/>
      <c r="I1628" s="524"/>
      <c r="J1628" s="525">
        <v>0</v>
      </c>
    </row>
    <row r="1629" spans="2:10" x14ac:dyDescent="0.25">
      <c r="B1629" s="29" t="s">
        <v>2108</v>
      </c>
      <c r="C1629" s="524">
        <v>0</v>
      </c>
      <c r="D1629" s="524"/>
      <c r="E1629" s="524"/>
      <c r="F1629" s="524"/>
      <c r="G1629" s="524"/>
      <c r="H1629" s="524"/>
      <c r="I1629" s="524"/>
      <c r="J1629" s="525">
        <v>0</v>
      </c>
    </row>
    <row r="1630" spans="2:10" x14ac:dyDescent="0.25">
      <c r="B1630" s="29" t="s">
        <v>2109</v>
      </c>
      <c r="C1630" s="524">
        <v>40145565.310000002</v>
      </c>
      <c r="D1630" s="524"/>
      <c r="E1630" s="524"/>
      <c r="F1630" s="524"/>
      <c r="G1630" s="524"/>
      <c r="H1630" s="524"/>
      <c r="I1630" s="524"/>
      <c r="J1630" s="525">
        <v>40145565.310000002</v>
      </c>
    </row>
    <row r="1631" spans="2:10" x14ac:dyDescent="0.25">
      <c r="B1631" s="29" t="s">
        <v>2110</v>
      </c>
      <c r="C1631" s="524">
        <v>330735025.55000001</v>
      </c>
      <c r="D1631" s="524"/>
      <c r="E1631" s="524"/>
      <c r="F1631" s="524"/>
      <c r="G1631" s="524">
        <v>509500000</v>
      </c>
      <c r="H1631" s="524"/>
      <c r="I1631" s="524"/>
      <c r="J1631" s="525">
        <v>840235025.54999995</v>
      </c>
    </row>
    <row r="1632" spans="2:10" x14ac:dyDescent="0.25">
      <c r="B1632" s="29" t="s">
        <v>2111</v>
      </c>
      <c r="C1632" s="524">
        <v>202103967.44999999</v>
      </c>
      <c r="D1632" s="524"/>
      <c r="E1632" s="524"/>
      <c r="F1632" s="524"/>
      <c r="G1632" s="524"/>
      <c r="H1632" s="524"/>
      <c r="I1632" s="524"/>
      <c r="J1632" s="525">
        <v>202103967.44999999</v>
      </c>
    </row>
    <row r="1633" spans="2:10" x14ac:dyDescent="0.25">
      <c r="B1633" s="29" t="s">
        <v>2112</v>
      </c>
      <c r="C1633" s="524"/>
      <c r="D1633" s="524"/>
      <c r="E1633" s="524"/>
      <c r="F1633" s="524"/>
      <c r="G1633" s="524">
        <v>5000000</v>
      </c>
      <c r="H1633" s="524"/>
      <c r="I1633" s="524"/>
      <c r="J1633" s="525">
        <v>5000000</v>
      </c>
    </row>
    <row r="1634" spans="2:10" x14ac:dyDescent="0.25">
      <c r="B1634" s="29" t="s">
        <v>2113</v>
      </c>
      <c r="C1634" s="524">
        <v>2468401.15</v>
      </c>
      <c r="D1634" s="524"/>
      <c r="E1634" s="524"/>
      <c r="F1634" s="524"/>
      <c r="G1634" s="524"/>
      <c r="H1634" s="524"/>
      <c r="I1634" s="524"/>
      <c r="J1634" s="525">
        <v>2468401.15</v>
      </c>
    </row>
    <row r="1635" spans="2:10" x14ac:dyDescent="0.25">
      <c r="B1635" s="29" t="s">
        <v>2114</v>
      </c>
      <c r="C1635" s="524">
        <v>1487662.52</v>
      </c>
      <c r="D1635" s="524"/>
      <c r="E1635" s="524"/>
      <c r="F1635" s="524"/>
      <c r="G1635" s="524"/>
      <c r="H1635" s="524"/>
      <c r="I1635" s="524"/>
      <c r="J1635" s="525">
        <v>1487662.52</v>
      </c>
    </row>
    <row r="1636" spans="2:10" x14ac:dyDescent="0.25">
      <c r="B1636" s="29" t="s">
        <v>2115</v>
      </c>
      <c r="C1636" s="524">
        <v>1513602.56</v>
      </c>
      <c r="D1636" s="524"/>
      <c r="E1636" s="524"/>
      <c r="F1636" s="524"/>
      <c r="G1636" s="524"/>
      <c r="H1636" s="524"/>
      <c r="I1636" s="524"/>
      <c r="J1636" s="525">
        <v>1513602.56</v>
      </c>
    </row>
    <row r="1637" spans="2:10" x14ac:dyDescent="0.25">
      <c r="B1637" s="29" t="s">
        <v>2116</v>
      </c>
      <c r="C1637" s="524">
        <v>2469520.09</v>
      </c>
      <c r="D1637" s="524"/>
      <c r="E1637" s="524"/>
      <c r="F1637" s="524"/>
      <c r="G1637" s="524"/>
      <c r="H1637" s="524"/>
      <c r="I1637" s="524"/>
      <c r="J1637" s="525">
        <v>2469520.09</v>
      </c>
    </row>
    <row r="1638" spans="2:10" x14ac:dyDescent="0.25">
      <c r="B1638" s="29" t="s">
        <v>2117</v>
      </c>
      <c r="C1638" s="524">
        <v>0</v>
      </c>
      <c r="D1638" s="524"/>
      <c r="E1638" s="524"/>
      <c r="F1638" s="524"/>
      <c r="G1638" s="524"/>
      <c r="H1638" s="524"/>
      <c r="I1638" s="524"/>
      <c r="J1638" s="525">
        <v>0</v>
      </c>
    </row>
    <row r="1639" spans="2:10" x14ac:dyDescent="0.25">
      <c r="B1639" s="29" t="s">
        <v>2118</v>
      </c>
      <c r="C1639" s="524">
        <v>51925012.909999996</v>
      </c>
      <c r="D1639" s="524"/>
      <c r="E1639" s="524"/>
      <c r="F1639" s="524"/>
      <c r="G1639" s="524"/>
      <c r="H1639" s="524"/>
      <c r="I1639" s="524"/>
      <c r="J1639" s="525">
        <v>51925012.909999996</v>
      </c>
    </row>
    <row r="1640" spans="2:10" x14ac:dyDescent="0.25">
      <c r="B1640" s="29" t="s">
        <v>2119</v>
      </c>
      <c r="C1640" s="524">
        <v>5108624.49</v>
      </c>
      <c r="D1640" s="524"/>
      <c r="E1640" s="524"/>
      <c r="F1640" s="524"/>
      <c r="G1640" s="524">
        <v>6566346.7000000002</v>
      </c>
      <c r="H1640" s="524"/>
      <c r="I1640" s="524"/>
      <c r="J1640" s="525">
        <v>11674971.190000001</v>
      </c>
    </row>
    <row r="1641" spans="2:10" x14ac:dyDescent="0.25">
      <c r="B1641" s="29" t="s">
        <v>2120</v>
      </c>
      <c r="C1641" s="524">
        <v>0</v>
      </c>
      <c r="D1641" s="524"/>
      <c r="E1641" s="524"/>
      <c r="F1641" s="524"/>
      <c r="G1641" s="524"/>
      <c r="H1641" s="524"/>
      <c r="I1641" s="524"/>
      <c r="J1641" s="525">
        <v>0</v>
      </c>
    </row>
    <row r="1642" spans="2:10" x14ac:dyDescent="0.25">
      <c r="B1642" s="29" t="s">
        <v>2121</v>
      </c>
      <c r="C1642" s="524">
        <v>15280995</v>
      </c>
      <c r="D1642" s="524"/>
      <c r="E1642" s="524"/>
      <c r="F1642" s="524"/>
      <c r="G1642" s="524"/>
      <c r="H1642" s="524"/>
      <c r="I1642" s="524"/>
      <c r="J1642" s="525">
        <v>15280995</v>
      </c>
    </row>
    <row r="1643" spans="2:10" x14ac:dyDescent="0.25">
      <c r="B1643" s="29" t="s">
        <v>2122</v>
      </c>
      <c r="C1643" s="524">
        <v>703389952.56000006</v>
      </c>
      <c r="D1643" s="524">
        <v>249999516.78999999</v>
      </c>
      <c r="E1643" s="524"/>
      <c r="F1643" s="524"/>
      <c r="G1643" s="524"/>
      <c r="H1643" s="524"/>
      <c r="I1643" s="524"/>
      <c r="J1643" s="525">
        <v>953389469.35000002</v>
      </c>
    </row>
    <row r="1644" spans="2:10" x14ac:dyDescent="0.25">
      <c r="B1644" s="29" t="s">
        <v>2123</v>
      </c>
      <c r="C1644" s="524">
        <v>21160888.829999998</v>
      </c>
      <c r="D1644" s="524"/>
      <c r="E1644" s="524"/>
      <c r="F1644" s="524"/>
      <c r="G1644" s="524"/>
      <c r="H1644" s="524"/>
      <c r="I1644" s="524"/>
      <c r="J1644" s="525">
        <v>21160888.829999998</v>
      </c>
    </row>
    <row r="1645" spans="2:10" x14ac:dyDescent="0.25">
      <c r="B1645" s="29" t="s">
        <v>2124</v>
      </c>
      <c r="C1645" s="524">
        <v>74061116.739999995</v>
      </c>
      <c r="D1645" s="524"/>
      <c r="E1645" s="524"/>
      <c r="F1645" s="524"/>
      <c r="G1645" s="524"/>
      <c r="H1645" s="524"/>
      <c r="I1645" s="524"/>
      <c r="J1645" s="525">
        <v>74061116.739999995</v>
      </c>
    </row>
    <row r="1646" spans="2:10" x14ac:dyDescent="0.25">
      <c r="B1646" s="29" t="s">
        <v>2125</v>
      </c>
      <c r="C1646" s="524">
        <v>154977592</v>
      </c>
      <c r="D1646" s="524"/>
      <c r="E1646" s="524"/>
      <c r="F1646" s="524"/>
      <c r="G1646" s="524">
        <v>67356795.579999998</v>
      </c>
      <c r="H1646" s="524"/>
      <c r="I1646" s="524"/>
      <c r="J1646" s="525">
        <v>222334387.57999998</v>
      </c>
    </row>
    <row r="1647" spans="2:10" x14ac:dyDescent="0.25">
      <c r="B1647" s="29" t="s">
        <v>2126</v>
      </c>
      <c r="C1647" s="524">
        <v>1088470.3999999999</v>
      </c>
      <c r="D1647" s="524"/>
      <c r="E1647" s="524"/>
      <c r="F1647" s="524"/>
      <c r="G1647" s="524"/>
      <c r="H1647" s="524"/>
      <c r="I1647" s="524"/>
      <c r="J1647" s="525">
        <v>1088470.3999999999</v>
      </c>
    </row>
    <row r="1648" spans="2:10" x14ac:dyDescent="0.25">
      <c r="B1648" s="29" t="s">
        <v>2127</v>
      </c>
      <c r="C1648" s="524">
        <v>0</v>
      </c>
      <c r="D1648" s="524"/>
      <c r="E1648" s="524"/>
      <c r="F1648" s="524"/>
      <c r="G1648" s="524"/>
      <c r="H1648" s="524"/>
      <c r="I1648" s="524"/>
      <c r="J1648" s="525">
        <v>0</v>
      </c>
    </row>
    <row r="1649" spans="2:10" x14ac:dyDescent="0.25">
      <c r="B1649" s="29" t="s">
        <v>2128</v>
      </c>
      <c r="C1649" s="524">
        <v>2469520.09</v>
      </c>
      <c r="D1649" s="524"/>
      <c r="E1649" s="524"/>
      <c r="F1649" s="524"/>
      <c r="G1649" s="524"/>
      <c r="H1649" s="524"/>
      <c r="I1649" s="524"/>
      <c r="J1649" s="525">
        <v>2469520.09</v>
      </c>
    </row>
    <row r="1650" spans="2:10" x14ac:dyDescent="0.25">
      <c r="B1650" s="29" t="s">
        <v>2129</v>
      </c>
      <c r="C1650" s="524">
        <v>1487662.53</v>
      </c>
      <c r="D1650" s="524"/>
      <c r="E1650" s="524"/>
      <c r="F1650" s="524"/>
      <c r="G1650" s="524"/>
      <c r="H1650" s="524"/>
      <c r="I1650" s="524"/>
      <c r="J1650" s="525">
        <v>1487662.53</v>
      </c>
    </row>
    <row r="1651" spans="2:10" x14ac:dyDescent="0.25">
      <c r="B1651" s="29" t="s">
        <v>2130</v>
      </c>
      <c r="C1651" s="524">
        <v>1098833.27</v>
      </c>
      <c r="D1651" s="524"/>
      <c r="E1651" s="524"/>
      <c r="F1651" s="524"/>
      <c r="G1651" s="524"/>
      <c r="H1651" s="524"/>
      <c r="I1651" s="524"/>
      <c r="J1651" s="525">
        <v>1098833.27</v>
      </c>
    </row>
    <row r="1652" spans="2:10" x14ac:dyDescent="0.25">
      <c r="B1652" s="29" t="s">
        <v>2131</v>
      </c>
      <c r="C1652" s="524">
        <v>0</v>
      </c>
      <c r="D1652" s="524"/>
      <c r="E1652" s="524"/>
      <c r="F1652" s="524"/>
      <c r="G1652" s="524"/>
      <c r="H1652" s="524"/>
      <c r="I1652" s="524"/>
      <c r="J1652" s="525">
        <v>0</v>
      </c>
    </row>
    <row r="1653" spans="2:10" x14ac:dyDescent="0.25">
      <c r="B1653" s="29" t="s">
        <v>2132</v>
      </c>
      <c r="C1653" s="524">
        <v>19991586.91</v>
      </c>
      <c r="D1653" s="524"/>
      <c r="E1653" s="524"/>
      <c r="F1653" s="524"/>
      <c r="G1653" s="524"/>
      <c r="H1653" s="524"/>
      <c r="I1653" s="524"/>
      <c r="J1653" s="525">
        <v>19991586.91</v>
      </c>
    </row>
    <row r="1654" spans="2:10" x14ac:dyDescent="0.25">
      <c r="B1654" s="29" t="s">
        <v>2133</v>
      </c>
      <c r="C1654" s="524">
        <v>8865933.0399999991</v>
      </c>
      <c r="D1654" s="524"/>
      <c r="E1654" s="524"/>
      <c r="F1654" s="524"/>
      <c r="G1654" s="524"/>
      <c r="H1654" s="524"/>
      <c r="I1654" s="524"/>
      <c r="J1654" s="525">
        <v>8865933.0399999991</v>
      </c>
    </row>
    <row r="1655" spans="2:10" x14ac:dyDescent="0.25">
      <c r="B1655" s="29" t="s">
        <v>2134</v>
      </c>
      <c r="C1655" s="524">
        <v>35641815.07</v>
      </c>
      <c r="D1655" s="524"/>
      <c r="E1655" s="524"/>
      <c r="F1655" s="524"/>
      <c r="G1655" s="524"/>
      <c r="H1655" s="524"/>
      <c r="I1655" s="524"/>
      <c r="J1655" s="525">
        <v>35641815.07</v>
      </c>
    </row>
    <row r="1656" spans="2:10" x14ac:dyDescent="0.25">
      <c r="B1656" s="29" t="s">
        <v>2135</v>
      </c>
      <c r="C1656" s="524">
        <v>290000000</v>
      </c>
      <c r="D1656" s="524"/>
      <c r="E1656" s="524"/>
      <c r="F1656" s="524"/>
      <c r="G1656" s="524"/>
      <c r="H1656" s="524"/>
      <c r="I1656" s="524"/>
      <c r="J1656" s="525">
        <v>290000000</v>
      </c>
    </row>
    <row r="1657" spans="2:10" x14ac:dyDescent="0.25">
      <c r="B1657" s="29" t="s">
        <v>2136</v>
      </c>
      <c r="C1657" s="524">
        <v>34106500.880000003</v>
      </c>
      <c r="D1657" s="524"/>
      <c r="E1657" s="524"/>
      <c r="F1657" s="524"/>
      <c r="G1657" s="524"/>
      <c r="H1657" s="524"/>
      <c r="I1657" s="524"/>
      <c r="J1657" s="525">
        <v>34106500.880000003</v>
      </c>
    </row>
    <row r="1658" spans="2:10" x14ac:dyDescent="0.25">
      <c r="B1658" s="29" t="s">
        <v>2137</v>
      </c>
      <c r="C1658" s="524">
        <v>54967252.590000004</v>
      </c>
      <c r="D1658" s="524"/>
      <c r="E1658" s="524"/>
      <c r="F1658" s="524"/>
      <c r="G1658" s="524"/>
      <c r="H1658" s="524"/>
      <c r="I1658" s="524"/>
      <c r="J1658" s="525">
        <v>54967252.590000004</v>
      </c>
    </row>
    <row r="1659" spans="2:10" x14ac:dyDescent="0.25">
      <c r="B1659" s="29" t="s">
        <v>2138</v>
      </c>
      <c r="C1659" s="524">
        <v>394150563.77999997</v>
      </c>
      <c r="D1659" s="524"/>
      <c r="E1659" s="524"/>
      <c r="F1659" s="524"/>
      <c r="G1659" s="524"/>
      <c r="H1659" s="524"/>
      <c r="I1659" s="524"/>
      <c r="J1659" s="525">
        <v>394150563.77999997</v>
      </c>
    </row>
    <row r="1660" spans="2:10" x14ac:dyDescent="0.25">
      <c r="B1660" s="29" t="s">
        <v>2139</v>
      </c>
      <c r="C1660" s="524">
        <v>0</v>
      </c>
      <c r="D1660" s="524"/>
      <c r="E1660" s="524"/>
      <c r="F1660" s="524"/>
      <c r="G1660" s="524"/>
      <c r="H1660" s="524"/>
      <c r="I1660" s="524"/>
      <c r="J1660" s="525">
        <v>0</v>
      </c>
    </row>
    <row r="1661" spans="2:10" x14ac:dyDescent="0.25">
      <c r="B1661" s="29" t="s">
        <v>2140</v>
      </c>
      <c r="C1661" s="524">
        <v>1115879.8</v>
      </c>
      <c r="D1661" s="524"/>
      <c r="E1661" s="524"/>
      <c r="F1661" s="524"/>
      <c r="G1661" s="524"/>
      <c r="H1661" s="524"/>
      <c r="I1661" s="524"/>
      <c r="J1661" s="525">
        <v>1115879.8</v>
      </c>
    </row>
    <row r="1662" spans="2:10" x14ac:dyDescent="0.25">
      <c r="B1662" s="29" t="s">
        <v>2141</v>
      </c>
      <c r="C1662" s="524">
        <v>2494717.25</v>
      </c>
      <c r="D1662" s="524"/>
      <c r="E1662" s="524"/>
      <c r="F1662" s="524"/>
      <c r="G1662" s="524"/>
      <c r="H1662" s="524"/>
      <c r="I1662" s="524"/>
      <c r="J1662" s="525">
        <v>2494717.25</v>
      </c>
    </row>
    <row r="1663" spans="2:10" x14ac:dyDescent="0.25">
      <c r="B1663" s="29" t="s">
        <v>2142</v>
      </c>
      <c r="C1663" s="524">
        <v>1097432.81</v>
      </c>
      <c r="D1663" s="524"/>
      <c r="E1663" s="524"/>
      <c r="F1663" s="524"/>
      <c r="G1663" s="524"/>
      <c r="H1663" s="524"/>
      <c r="I1663" s="524"/>
      <c r="J1663" s="525">
        <v>1097432.81</v>
      </c>
    </row>
    <row r="1664" spans="2:10" x14ac:dyDescent="0.25">
      <c r="B1664" s="29" t="s">
        <v>2143</v>
      </c>
      <c r="C1664" s="524">
        <v>1054099.6299999999</v>
      </c>
      <c r="D1664" s="524"/>
      <c r="E1664" s="524"/>
      <c r="F1664" s="524"/>
      <c r="G1664" s="524"/>
      <c r="H1664" s="524"/>
      <c r="I1664" s="524"/>
      <c r="J1664" s="525">
        <v>1054099.6299999999</v>
      </c>
    </row>
    <row r="1665" spans="2:10" x14ac:dyDescent="0.25">
      <c r="B1665" s="29" t="s">
        <v>2144</v>
      </c>
      <c r="C1665" s="524">
        <v>10103414.050000001</v>
      </c>
      <c r="D1665" s="524"/>
      <c r="E1665" s="524"/>
      <c r="F1665" s="524"/>
      <c r="G1665" s="524">
        <v>0</v>
      </c>
      <c r="H1665" s="524"/>
      <c r="I1665" s="524"/>
      <c r="J1665" s="525">
        <v>10103414.050000001</v>
      </c>
    </row>
    <row r="1666" spans="2:10" x14ac:dyDescent="0.25">
      <c r="B1666" s="29" t="s">
        <v>2145</v>
      </c>
      <c r="C1666" s="524">
        <v>967146.51</v>
      </c>
      <c r="D1666" s="524"/>
      <c r="E1666" s="524"/>
      <c r="F1666" s="524"/>
      <c r="G1666" s="524"/>
      <c r="H1666" s="524"/>
      <c r="I1666" s="524"/>
      <c r="J1666" s="525">
        <v>967146.51</v>
      </c>
    </row>
    <row r="1667" spans="2:10" x14ac:dyDescent="0.25">
      <c r="B1667" s="29" t="s">
        <v>2146</v>
      </c>
      <c r="C1667" s="524">
        <v>42000000</v>
      </c>
      <c r="D1667" s="524"/>
      <c r="E1667" s="524"/>
      <c r="F1667" s="524"/>
      <c r="G1667" s="524">
        <v>5000000</v>
      </c>
      <c r="H1667" s="524"/>
      <c r="I1667" s="524"/>
      <c r="J1667" s="525">
        <v>47000000</v>
      </c>
    </row>
    <row r="1668" spans="2:10" x14ac:dyDescent="0.25">
      <c r="B1668" s="29" t="s">
        <v>2147</v>
      </c>
      <c r="C1668" s="524">
        <v>5735445.0199999996</v>
      </c>
      <c r="D1668" s="524"/>
      <c r="E1668" s="524"/>
      <c r="F1668" s="524"/>
      <c r="G1668" s="524"/>
      <c r="H1668" s="524"/>
      <c r="I1668" s="524"/>
      <c r="J1668" s="525">
        <v>5735445.0199999996</v>
      </c>
    </row>
    <row r="1669" spans="2:10" x14ac:dyDescent="0.25">
      <c r="B1669" s="29" t="s">
        <v>2148</v>
      </c>
      <c r="C1669" s="524">
        <v>11111428.539999999</v>
      </c>
      <c r="D1669" s="524"/>
      <c r="E1669" s="524"/>
      <c r="F1669" s="524"/>
      <c r="G1669" s="524"/>
      <c r="H1669" s="524"/>
      <c r="I1669" s="524"/>
      <c r="J1669" s="525">
        <v>11111428.539999999</v>
      </c>
    </row>
    <row r="1670" spans="2:10" x14ac:dyDescent="0.25">
      <c r="B1670" s="29" t="s">
        <v>2149</v>
      </c>
      <c r="C1670" s="524">
        <v>0</v>
      </c>
      <c r="D1670" s="524"/>
      <c r="E1670" s="524"/>
      <c r="F1670" s="524"/>
      <c r="G1670" s="524"/>
      <c r="H1670" s="524"/>
      <c r="I1670" s="524"/>
      <c r="J1670" s="525">
        <v>0</v>
      </c>
    </row>
    <row r="1671" spans="2:10" x14ac:dyDescent="0.25">
      <c r="B1671" s="29" t="s">
        <v>2150</v>
      </c>
      <c r="C1671" s="524">
        <v>1513602.56</v>
      </c>
      <c r="D1671" s="524"/>
      <c r="E1671" s="524"/>
      <c r="F1671" s="524"/>
      <c r="G1671" s="524"/>
      <c r="H1671" s="524"/>
      <c r="I1671" s="524"/>
      <c r="J1671" s="525">
        <v>1513602.56</v>
      </c>
    </row>
    <row r="1672" spans="2:10" x14ac:dyDescent="0.25">
      <c r="B1672" s="29" t="s">
        <v>2151</v>
      </c>
      <c r="C1672" s="524">
        <v>0</v>
      </c>
      <c r="D1672" s="524"/>
      <c r="E1672" s="524"/>
      <c r="F1672" s="524"/>
      <c r="G1672" s="524"/>
      <c r="H1672" s="524"/>
      <c r="I1672" s="524"/>
      <c r="J1672" s="525">
        <v>0</v>
      </c>
    </row>
    <row r="1673" spans="2:10" x14ac:dyDescent="0.25">
      <c r="B1673" s="29" t="s">
        <v>2152</v>
      </c>
      <c r="C1673" s="524">
        <v>1498436.31</v>
      </c>
      <c r="D1673" s="524"/>
      <c r="E1673" s="524"/>
      <c r="F1673" s="524"/>
      <c r="G1673" s="524"/>
      <c r="H1673" s="524"/>
      <c r="I1673" s="524"/>
      <c r="J1673" s="525">
        <v>1498436.31</v>
      </c>
    </row>
    <row r="1674" spans="2:10" x14ac:dyDescent="0.25">
      <c r="B1674" s="29" t="s">
        <v>2153</v>
      </c>
      <c r="C1674" s="524">
        <v>0</v>
      </c>
      <c r="D1674" s="524"/>
      <c r="E1674" s="524"/>
      <c r="F1674" s="524"/>
      <c r="G1674" s="524"/>
      <c r="H1674" s="524"/>
      <c r="I1674" s="524"/>
      <c r="J1674" s="525">
        <v>0</v>
      </c>
    </row>
    <row r="1675" spans="2:10" x14ac:dyDescent="0.25">
      <c r="B1675" s="29" t="s">
        <v>2154</v>
      </c>
      <c r="C1675" s="524">
        <v>1054099.6299999999</v>
      </c>
      <c r="D1675" s="524"/>
      <c r="E1675" s="524"/>
      <c r="F1675" s="524"/>
      <c r="G1675" s="524"/>
      <c r="H1675" s="524"/>
      <c r="I1675" s="524"/>
      <c r="J1675" s="525">
        <v>1054099.6299999999</v>
      </c>
    </row>
    <row r="1676" spans="2:10" x14ac:dyDescent="0.25">
      <c r="B1676" s="29" t="s">
        <v>2155</v>
      </c>
      <c r="C1676" s="524">
        <v>0</v>
      </c>
      <c r="D1676" s="524"/>
      <c r="E1676" s="524"/>
      <c r="F1676" s="524"/>
      <c r="G1676" s="524"/>
      <c r="H1676" s="524"/>
      <c r="I1676" s="524"/>
      <c r="J1676" s="525">
        <v>0</v>
      </c>
    </row>
    <row r="1677" spans="2:10" x14ac:dyDescent="0.25">
      <c r="B1677" s="29" t="s">
        <v>2156</v>
      </c>
      <c r="C1677" s="524">
        <v>51485316.579999998</v>
      </c>
      <c r="D1677" s="524"/>
      <c r="E1677" s="524"/>
      <c r="F1677" s="524"/>
      <c r="G1677" s="524"/>
      <c r="H1677" s="524"/>
      <c r="I1677" s="524"/>
      <c r="J1677" s="525">
        <v>51485316.579999998</v>
      </c>
    </row>
    <row r="1678" spans="2:10" x14ac:dyDescent="0.25">
      <c r="B1678" s="29" t="s">
        <v>2157</v>
      </c>
      <c r="C1678" s="524">
        <v>16871817.77</v>
      </c>
      <c r="D1678" s="524">
        <v>19988739.530000001</v>
      </c>
      <c r="E1678" s="524"/>
      <c r="F1678" s="524"/>
      <c r="G1678" s="524"/>
      <c r="H1678" s="524"/>
      <c r="I1678" s="524"/>
      <c r="J1678" s="525">
        <v>36860557.299999997</v>
      </c>
    </row>
    <row r="1679" spans="2:10" x14ac:dyDescent="0.25">
      <c r="B1679" s="29" t="s">
        <v>2158</v>
      </c>
      <c r="C1679" s="524">
        <v>27172169.390000001</v>
      </c>
      <c r="D1679" s="524"/>
      <c r="E1679" s="524"/>
      <c r="F1679" s="524"/>
      <c r="G1679" s="524"/>
      <c r="H1679" s="524"/>
      <c r="I1679" s="524"/>
      <c r="J1679" s="525">
        <v>27172169.390000001</v>
      </c>
    </row>
    <row r="1680" spans="2:10" x14ac:dyDescent="0.25">
      <c r="B1680" s="29" t="s">
        <v>2159</v>
      </c>
      <c r="C1680" s="524">
        <v>3859745.6</v>
      </c>
      <c r="D1680" s="524"/>
      <c r="E1680" s="524"/>
      <c r="F1680" s="524"/>
      <c r="G1680" s="524"/>
      <c r="H1680" s="524"/>
      <c r="I1680" s="524"/>
      <c r="J1680" s="525">
        <v>3859745.6</v>
      </c>
    </row>
    <row r="1681" spans="2:10" x14ac:dyDescent="0.25">
      <c r="B1681" s="29" t="s">
        <v>2160</v>
      </c>
      <c r="C1681" s="524">
        <v>0</v>
      </c>
      <c r="D1681" s="524"/>
      <c r="E1681" s="524"/>
      <c r="F1681" s="524"/>
      <c r="G1681" s="524"/>
      <c r="H1681" s="524"/>
      <c r="I1681" s="524"/>
      <c r="J1681" s="525">
        <v>0</v>
      </c>
    </row>
    <row r="1682" spans="2:10" x14ac:dyDescent="0.25">
      <c r="B1682" s="29" t="s">
        <v>2161</v>
      </c>
      <c r="C1682" s="524">
        <v>1513602.56</v>
      </c>
      <c r="D1682" s="524"/>
      <c r="E1682" s="524"/>
      <c r="F1682" s="524"/>
      <c r="G1682" s="524"/>
      <c r="H1682" s="524"/>
      <c r="I1682" s="524"/>
      <c r="J1682" s="525">
        <v>1513602.56</v>
      </c>
    </row>
    <row r="1683" spans="2:10" x14ac:dyDescent="0.25">
      <c r="B1683" s="29" t="s">
        <v>2162</v>
      </c>
      <c r="C1683" s="524">
        <v>1498436.31</v>
      </c>
      <c r="D1683" s="524"/>
      <c r="E1683" s="524"/>
      <c r="F1683" s="524"/>
      <c r="G1683" s="524"/>
      <c r="H1683" s="524"/>
      <c r="I1683" s="524"/>
      <c r="J1683" s="525">
        <v>1498436.31</v>
      </c>
    </row>
    <row r="1684" spans="2:10" x14ac:dyDescent="0.25">
      <c r="B1684" s="29" t="s">
        <v>2163</v>
      </c>
      <c r="C1684" s="524">
        <v>0</v>
      </c>
      <c r="D1684" s="524"/>
      <c r="E1684" s="524"/>
      <c r="F1684" s="524"/>
      <c r="G1684" s="524"/>
      <c r="H1684" s="524"/>
      <c r="I1684" s="524"/>
      <c r="J1684" s="525">
        <v>0</v>
      </c>
    </row>
    <row r="1685" spans="2:10" x14ac:dyDescent="0.25">
      <c r="B1685" s="29" t="s">
        <v>2164</v>
      </c>
      <c r="C1685" s="524">
        <v>2476556.84</v>
      </c>
      <c r="D1685" s="524"/>
      <c r="E1685" s="524"/>
      <c r="F1685" s="524"/>
      <c r="G1685" s="524"/>
      <c r="H1685" s="524"/>
      <c r="I1685" s="524"/>
      <c r="J1685" s="525">
        <v>2476556.84</v>
      </c>
    </row>
    <row r="1686" spans="2:10" x14ac:dyDescent="0.25">
      <c r="B1686" s="29" t="s">
        <v>2165</v>
      </c>
      <c r="C1686" s="524">
        <v>2816161.53</v>
      </c>
      <c r="D1686" s="524"/>
      <c r="E1686" s="524"/>
      <c r="F1686" s="524"/>
      <c r="G1686" s="524"/>
      <c r="H1686" s="524"/>
      <c r="I1686" s="524"/>
      <c r="J1686" s="525">
        <v>2816161.53</v>
      </c>
    </row>
    <row r="1687" spans="2:10" x14ac:dyDescent="0.25">
      <c r="B1687" s="29" t="s">
        <v>2166</v>
      </c>
      <c r="C1687" s="524">
        <v>0</v>
      </c>
      <c r="D1687" s="524"/>
      <c r="E1687" s="524"/>
      <c r="F1687" s="524"/>
      <c r="G1687" s="524"/>
      <c r="H1687" s="524"/>
      <c r="I1687" s="524"/>
      <c r="J1687" s="525">
        <v>0</v>
      </c>
    </row>
    <row r="1688" spans="2:10" x14ac:dyDescent="0.25">
      <c r="B1688" s="29" t="s">
        <v>2167</v>
      </c>
      <c r="C1688" s="524">
        <v>85386624.75999999</v>
      </c>
      <c r="D1688" s="524"/>
      <c r="E1688" s="524"/>
      <c r="F1688" s="524"/>
      <c r="G1688" s="524"/>
      <c r="H1688" s="524"/>
      <c r="I1688" s="524"/>
      <c r="J1688" s="525">
        <v>85386624.75999999</v>
      </c>
    </row>
    <row r="1689" spans="2:10" x14ac:dyDescent="0.25">
      <c r="B1689" s="29" t="s">
        <v>2168</v>
      </c>
      <c r="C1689" s="524">
        <v>40288156.109999999</v>
      </c>
      <c r="D1689" s="524"/>
      <c r="E1689" s="524"/>
      <c r="F1689" s="524"/>
      <c r="G1689" s="524">
        <v>9999999.6500000004</v>
      </c>
      <c r="H1689" s="524"/>
      <c r="I1689" s="524"/>
      <c r="J1689" s="525">
        <v>50288155.759999998</v>
      </c>
    </row>
    <row r="1690" spans="2:10" x14ac:dyDescent="0.25">
      <c r="B1690" s="29" t="s">
        <v>2169</v>
      </c>
      <c r="C1690" s="524">
        <v>32207671.449999999</v>
      </c>
      <c r="D1690" s="524"/>
      <c r="E1690" s="524"/>
      <c r="F1690" s="524"/>
      <c r="G1690" s="524"/>
      <c r="H1690" s="524"/>
      <c r="I1690" s="524"/>
      <c r="J1690" s="525">
        <v>32207671.449999999</v>
      </c>
    </row>
    <row r="1691" spans="2:10" x14ac:dyDescent="0.25">
      <c r="B1691" s="29" t="s">
        <v>2170</v>
      </c>
      <c r="C1691" s="524">
        <v>10737627.34</v>
      </c>
      <c r="D1691" s="524"/>
      <c r="E1691" s="524"/>
      <c r="F1691" s="524"/>
      <c r="G1691" s="524"/>
      <c r="H1691" s="524"/>
      <c r="I1691" s="524"/>
      <c r="J1691" s="525">
        <v>10737627.34</v>
      </c>
    </row>
    <row r="1692" spans="2:10" x14ac:dyDescent="0.25">
      <c r="B1692" s="29" t="s">
        <v>2171</v>
      </c>
      <c r="C1692" s="524">
        <v>0</v>
      </c>
      <c r="D1692" s="524"/>
      <c r="E1692" s="524"/>
      <c r="F1692" s="524"/>
      <c r="G1692" s="524">
        <v>0</v>
      </c>
      <c r="H1692" s="524"/>
      <c r="I1692" s="524"/>
      <c r="J1692" s="525">
        <v>0</v>
      </c>
    </row>
    <row r="1693" spans="2:10" x14ac:dyDescent="0.25">
      <c r="B1693" s="29" t="s">
        <v>2172</v>
      </c>
      <c r="C1693" s="524">
        <v>0</v>
      </c>
      <c r="D1693" s="524"/>
      <c r="E1693" s="524"/>
      <c r="F1693" s="524"/>
      <c r="G1693" s="524"/>
      <c r="H1693" s="524"/>
      <c r="I1693" s="524"/>
      <c r="J1693" s="525">
        <v>0</v>
      </c>
    </row>
    <row r="1694" spans="2:10" x14ac:dyDescent="0.25">
      <c r="B1694" s="29" t="s">
        <v>2173</v>
      </c>
      <c r="C1694" s="524">
        <v>1487662.53</v>
      </c>
      <c r="D1694" s="524"/>
      <c r="E1694" s="524"/>
      <c r="F1694" s="524"/>
      <c r="G1694" s="524"/>
      <c r="H1694" s="524"/>
      <c r="I1694" s="524"/>
      <c r="J1694" s="525">
        <v>1487662.53</v>
      </c>
    </row>
    <row r="1695" spans="2:10" x14ac:dyDescent="0.25">
      <c r="B1695" s="29" t="s">
        <v>2174</v>
      </c>
      <c r="C1695" s="524">
        <v>0</v>
      </c>
      <c r="D1695" s="524"/>
      <c r="E1695" s="524"/>
      <c r="F1695" s="524"/>
      <c r="G1695" s="524"/>
      <c r="H1695" s="524"/>
      <c r="I1695" s="524"/>
      <c r="J1695" s="525">
        <v>0</v>
      </c>
    </row>
    <row r="1696" spans="2:10" x14ac:dyDescent="0.25">
      <c r="B1696" s="29" t="s">
        <v>2175</v>
      </c>
      <c r="C1696" s="524">
        <v>2494717.25</v>
      </c>
      <c r="D1696" s="524"/>
      <c r="E1696" s="524"/>
      <c r="F1696" s="524"/>
      <c r="G1696" s="524"/>
      <c r="H1696" s="524"/>
      <c r="I1696" s="524"/>
      <c r="J1696" s="525">
        <v>2494717.25</v>
      </c>
    </row>
    <row r="1697" spans="2:10" x14ac:dyDescent="0.25">
      <c r="B1697" s="29" t="s">
        <v>2176</v>
      </c>
      <c r="C1697" s="524">
        <v>0</v>
      </c>
      <c r="D1697" s="524"/>
      <c r="E1697" s="524"/>
      <c r="F1697" s="524"/>
      <c r="G1697" s="524"/>
      <c r="H1697" s="524"/>
      <c r="I1697" s="524"/>
      <c r="J1697" s="525">
        <v>0</v>
      </c>
    </row>
    <row r="1698" spans="2:10" x14ac:dyDescent="0.25">
      <c r="B1698" s="29" t="s">
        <v>2177</v>
      </c>
      <c r="C1698" s="524">
        <v>130358978.5</v>
      </c>
      <c r="D1698" s="524">
        <v>59999999.130000003</v>
      </c>
      <c r="E1698" s="524"/>
      <c r="F1698" s="524"/>
      <c r="G1698" s="524"/>
      <c r="H1698" s="524"/>
      <c r="I1698" s="524"/>
      <c r="J1698" s="525">
        <v>190358977.63</v>
      </c>
    </row>
    <row r="1699" spans="2:10" x14ac:dyDescent="0.25">
      <c r="B1699" s="29" t="s">
        <v>2178</v>
      </c>
      <c r="C1699" s="524">
        <v>35969167.270000003</v>
      </c>
      <c r="D1699" s="524"/>
      <c r="E1699" s="524"/>
      <c r="F1699" s="524"/>
      <c r="G1699" s="524"/>
      <c r="H1699" s="524"/>
      <c r="I1699" s="524"/>
      <c r="J1699" s="525">
        <v>35969167.270000003</v>
      </c>
    </row>
    <row r="1700" spans="2:10" x14ac:dyDescent="0.25">
      <c r="B1700" s="29" t="s">
        <v>2179</v>
      </c>
      <c r="C1700" s="524"/>
      <c r="D1700" s="524"/>
      <c r="E1700" s="524"/>
      <c r="F1700" s="524"/>
      <c r="G1700" s="524">
        <v>0</v>
      </c>
      <c r="H1700" s="524"/>
      <c r="I1700" s="524"/>
      <c r="J1700" s="525">
        <v>0</v>
      </c>
    </row>
    <row r="1701" spans="2:10" x14ac:dyDescent="0.25">
      <c r="B1701" s="29" t="s">
        <v>2180</v>
      </c>
      <c r="C1701" s="524">
        <v>0</v>
      </c>
      <c r="D1701" s="524"/>
      <c r="E1701" s="524"/>
      <c r="F1701" s="524"/>
      <c r="G1701" s="524"/>
      <c r="H1701" s="524"/>
      <c r="I1701" s="524"/>
      <c r="J1701" s="525">
        <v>0</v>
      </c>
    </row>
    <row r="1702" spans="2:10" x14ac:dyDescent="0.25">
      <c r="B1702" s="29" t="s">
        <v>2181</v>
      </c>
      <c r="C1702" s="524">
        <v>1498436.31</v>
      </c>
      <c r="D1702" s="524"/>
      <c r="E1702" s="524"/>
      <c r="F1702" s="524"/>
      <c r="G1702" s="524"/>
      <c r="H1702" s="524"/>
      <c r="I1702" s="524"/>
      <c r="J1702" s="525">
        <v>1498436.31</v>
      </c>
    </row>
    <row r="1703" spans="2:10" x14ac:dyDescent="0.25">
      <c r="B1703" s="29" t="s">
        <v>2182</v>
      </c>
      <c r="C1703" s="524">
        <v>0</v>
      </c>
      <c r="D1703" s="524"/>
      <c r="E1703" s="524"/>
      <c r="F1703" s="524"/>
      <c r="G1703" s="524"/>
      <c r="H1703" s="524"/>
      <c r="I1703" s="524"/>
      <c r="J1703" s="525">
        <v>0</v>
      </c>
    </row>
    <row r="1704" spans="2:10" x14ac:dyDescent="0.25">
      <c r="B1704" s="29" t="s">
        <v>2183</v>
      </c>
      <c r="C1704" s="524">
        <v>0</v>
      </c>
      <c r="D1704" s="524"/>
      <c r="E1704" s="524"/>
      <c r="F1704" s="524"/>
      <c r="G1704" s="524"/>
      <c r="H1704" s="524"/>
      <c r="I1704" s="524"/>
      <c r="J1704" s="525">
        <v>0</v>
      </c>
    </row>
    <row r="1705" spans="2:10" x14ac:dyDescent="0.25">
      <c r="B1705" s="29" t="s">
        <v>2184</v>
      </c>
      <c r="C1705" s="524">
        <v>2840831.35</v>
      </c>
      <c r="D1705" s="524"/>
      <c r="E1705" s="524"/>
      <c r="F1705" s="524"/>
      <c r="G1705" s="524"/>
      <c r="H1705" s="524"/>
      <c r="I1705" s="524"/>
      <c r="J1705" s="525">
        <v>2840831.35</v>
      </c>
    </row>
    <row r="1706" spans="2:10" x14ac:dyDescent="0.25">
      <c r="B1706" s="29" t="s">
        <v>2185</v>
      </c>
      <c r="C1706" s="524">
        <v>0</v>
      </c>
      <c r="D1706" s="524"/>
      <c r="E1706" s="524"/>
      <c r="F1706" s="524"/>
      <c r="G1706" s="524"/>
      <c r="H1706" s="524"/>
      <c r="I1706" s="524"/>
      <c r="J1706" s="525">
        <v>0</v>
      </c>
    </row>
    <row r="1707" spans="2:10" x14ac:dyDescent="0.25">
      <c r="B1707" s="29" t="s">
        <v>2186</v>
      </c>
      <c r="C1707" s="524">
        <v>14716229</v>
      </c>
      <c r="D1707" s="524">
        <v>29000000</v>
      </c>
      <c r="E1707" s="524"/>
      <c r="F1707" s="524"/>
      <c r="G1707" s="524"/>
      <c r="H1707" s="524"/>
      <c r="I1707" s="524"/>
      <c r="J1707" s="525">
        <v>43716229</v>
      </c>
    </row>
    <row r="1708" spans="2:10" x14ac:dyDescent="0.25">
      <c r="B1708" s="29" t="s">
        <v>2187</v>
      </c>
      <c r="C1708" s="524">
        <v>43962319.119999997</v>
      </c>
      <c r="D1708" s="524"/>
      <c r="E1708" s="524"/>
      <c r="F1708" s="524"/>
      <c r="G1708" s="524"/>
      <c r="H1708" s="524"/>
      <c r="I1708" s="524"/>
      <c r="J1708" s="525">
        <v>43962319.119999997</v>
      </c>
    </row>
    <row r="1709" spans="2:10" x14ac:dyDescent="0.25">
      <c r="B1709" s="29" t="s">
        <v>2188</v>
      </c>
      <c r="C1709" s="524">
        <v>0</v>
      </c>
      <c r="D1709" s="524"/>
      <c r="E1709" s="524"/>
      <c r="F1709" s="524"/>
      <c r="G1709" s="524">
        <v>39499589.979999997</v>
      </c>
      <c r="H1709" s="524"/>
      <c r="I1709" s="524"/>
      <c r="J1709" s="525">
        <v>39499589.979999997</v>
      </c>
    </row>
    <row r="1710" spans="2:10" x14ac:dyDescent="0.25">
      <c r="B1710" s="29" t="s">
        <v>2189</v>
      </c>
      <c r="C1710" s="524">
        <v>2494717.25</v>
      </c>
      <c r="D1710" s="524"/>
      <c r="E1710" s="524"/>
      <c r="F1710" s="524"/>
      <c r="G1710" s="524"/>
      <c r="H1710" s="524"/>
      <c r="I1710" s="524"/>
      <c r="J1710" s="525">
        <v>2494717.25</v>
      </c>
    </row>
    <row r="1711" spans="2:10" x14ac:dyDescent="0.25">
      <c r="B1711" s="29" t="s">
        <v>2190</v>
      </c>
      <c r="C1711" s="524">
        <v>0</v>
      </c>
      <c r="D1711" s="524"/>
      <c r="E1711" s="524"/>
      <c r="F1711" s="524"/>
      <c r="G1711" s="524"/>
      <c r="H1711" s="524"/>
      <c r="I1711" s="524"/>
      <c r="J1711" s="525">
        <v>0</v>
      </c>
    </row>
    <row r="1712" spans="2:10" x14ac:dyDescent="0.25">
      <c r="B1712" s="29" t="s">
        <v>2191</v>
      </c>
      <c r="C1712" s="524">
        <v>0</v>
      </c>
      <c r="D1712" s="524"/>
      <c r="E1712" s="524"/>
      <c r="F1712" s="524"/>
      <c r="G1712" s="524"/>
      <c r="H1712" s="524"/>
      <c r="I1712" s="524"/>
      <c r="J1712" s="525">
        <v>0</v>
      </c>
    </row>
    <row r="1713" spans="2:10" x14ac:dyDescent="0.25">
      <c r="B1713" s="29" t="s">
        <v>2192</v>
      </c>
      <c r="C1713" s="524">
        <v>0</v>
      </c>
      <c r="D1713" s="524"/>
      <c r="E1713" s="524"/>
      <c r="F1713" s="524"/>
      <c r="G1713" s="524"/>
      <c r="H1713" s="524"/>
      <c r="I1713" s="524"/>
      <c r="J1713" s="525">
        <v>0</v>
      </c>
    </row>
    <row r="1714" spans="2:10" x14ac:dyDescent="0.25">
      <c r="B1714" s="29" t="s">
        <v>2193</v>
      </c>
      <c r="C1714" s="524">
        <v>4411254.97</v>
      </c>
      <c r="D1714" s="524"/>
      <c r="E1714" s="524"/>
      <c r="F1714" s="524"/>
      <c r="G1714" s="524"/>
      <c r="H1714" s="524"/>
      <c r="I1714" s="524"/>
      <c r="J1714" s="525">
        <v>4411254.97</v>
      </c>
    </row>
    <row r="1715" spans="2:10" x14ac:dyDescent="0.25">
      <c r="B1715" s="29" t="s">
        <v>2194</v>
      </c>
      <c r="C1715" s="524">
        <v>3895094.53</v>
      </c>
      <c r="D1715" s="524"/>
      <c r="E1715" s="524"/>
      <c r="F1715" s="524"/>
      <c r="G1715" s="524"/>
      <c r="H1715" s="524"/>
      <c r="I1715" s="524"/>
      <c r="J1715" s="525">
        <v>3895094.53</v>
      </c>
    </row>
    <row r="1716" spans="2:10" x14ac:dyDescent="0.25">
      <c r="B1716" s="29" t="s">
        <v>2195</v>
      </c>
      <c r="C1716" s="524">
        <v>97757324.620000005</v>
      </c>
      <c r="D1716" s="524"/>
      <c r="E1716" s="524"/>
      <c r="F1716" s="524"/>
      <c r="G1716" s="524">
        <v>64840001.850000001</v>
      </c>
      <c r="H1716" s="524"/>
      <c r="I1716" s="524"/>
      <c r="J1716" s="525">
        <v>162597326.47</v>
      </c>
    </row>
    <row r="1717" spans="2:10" x14ac:dyDescent="0.25">
      <c r="B1717" s="29" t="s">
        <v>2196</v>
      </c>
      <c r="C1717" s="524">
        <v>0</v>
      </c>
      <c r="D1717" s="524"/>
      <c r="E1717" s="524"/>
      <c r="F1717" s="524"/>
      <c r="G1717" s="524"/>
      <c r="H1717" s="524"/>
      <c r="I1717" s="524"/>
      <c r="J1717" s="525">
        <v>0</v>
      </c>
    </row>
    <row r="1718" spans="2:10" x14ac:dyDescent="0.25">
      <c r="B1718" s="29" t="s">
        <v>2197</v>
      </c>
      <c r="C1718" s="524">
        <v>63058040.049999997</v>
      </c>
      <c r="D1718" s="524"/>
      <c r="E1718" s="524"/>
      <c r="F1718" s="524"/>
      <c r="G1718" s="524"/>
      <c r="H1718" s="524"/>
      <c r="I1718" s="524"/>
      <c r="J1718" s="525">
        <v>63058040.049999997</v>
      </c>
    </row>
    <row r="1719" spans="2:10" x14ac:dyDescent="0.25">
      <c r="B1719" s="29" t="s">
        <v>2198</v>
      </c>
      <c r="C1719" s="524">
        <v>113571049</v>
      </c>
      <c r="D1719" s="524">
        <v>99999999.530000001</v>
      </c>
      <c r="E1719" s="524"/>
      <c r="F1719" s="524"/>
      <c r="G1719" s="524"/>
      <c r="H1719" s="524"/>
      <c r="I1719" s="524"/>
      <c r="J1719" s="525">
        <v>213571048.53</v>
      </c>
    </row>
    <row r="1720" spans="2:10" x14ac:dyDescent="0.25">
      <c r="B1720" s="29" t="s">
        <v>2199</v>
      </c>
      <c r="C1720" s="524">
        <v>1504217.07</v>
      </c>
      <c r="D1720" s="524"/>
      <c r="E1720" s="524"/>
      <c r="F1720" s="524"/>
      <c r="G1720" s="524"/>
      <c r="H1720" s="524"/>
      <c r="I1720" s="524"/>
      <c r="J1720" s="525">
        <v>1504217.07</v>
      </c>
    </row>
    <row r="1721" spans="2:10" x14ac:dyDescent="0.25">
      <c r="B1721" s="29" t="s">
        <v>2200</v>
      </c>
      <c r="C1721" s="524">
        <v>1061635.44</v>
      </c>
      <c r="D1721" s="524"/>
      <c r="E1721" s="524"/>
      <c r="F1721" s="524"/>
      <c r="G1721" s="524"/>
      <c r="H1721" s="524"/>
      <c r="I1721" s="524"/>
      <c r="J1721" s="525">
        <v>1061635.44</v>
      </c>
    </row>
    <row r="1722" spans="2:10" x14ac:dyDescent="0.25">
      <c r="B1722" s="29" t="s">
        <v>2201</v>
      </c>
      <c r="C1722" s="524">
        <v>0</v>
      </c>
      <c r="D1722" s="524"/>
      <c r="E1722" s="524"/>
      <c r="F1722" s="524"/>
      <c r="G1722" s="524"/>
      <c r="H1722" s="524"/>
      <c r="I1722" s="524"/>
      <c r="J1722" s="525">
        <v>0</v>
      </c>
    </row>
    <row r="1723" spans="2:10" x14ac:dyDescent="0.25">
      <c r="B1723" s="29" t="s">
        <v>2202</v>
      </c>
      <c r="C1723" s="524">
        <v>0</v>
      </c>
      <c r="D1723" s="524"/>
      <c r="E1723" s="524"/>
      <c r="F1723" s="524"/>
      <c r="G1723" s="524"/>
      <c r="H1723" s="524"/>
      <c r="I1723" s="524"/>
      <c r="J1723" s="525">
        <v>0</v>
      </c>
    </row>
    <row r="1724" spans="2:10" x14ac:dyDescent="0.25">
      <c r="B1724" s="29" t="s">
        <v>2203</v>
      </c>
      <c r="C1724" s="524">
        <v>0</v>
      </c>
      <c r="D1724" s="524"/>
      <c r="E1724" s="524"/>
      <c r="F1724" s="524"/>
      <c r="G1724" s="524"/>
      <c r="H1724" s="524"/>
      <c r="I1724" s="524"/>
      <c r="J1724" s="525">
        <v>0</v>
      </c>
    </row>
    <row r="1725" spans="2:10" x14ac:dyDescent="0.25">
      <c r="B1725" s="29" t="s">
        <v>2204</v>
      </c>
      <c r="C1725" s="524">
        <v>31695105.760000002</v>
      </c>
      <c r="D1725" s="524"/>
      <c r="E1725" s="524"/>
      <c r="F1725" s="524"/>
      <c r="G1725" s="524"/>
      <c r="H1725" s="524"/>
      <c r="I1725" s="524"/>
      <c r="J1725" s="525">
        <v>31695105.760000002</v>
      </c>
    </row>
    <row r="1726" spans="2:10" x14ac:dyDescent="0.25">
      <c r="B1726" s="29" t="s">
        <v>2205</v>
      </c>
      <c r="C1726" s="524">
        <v>54983912.399999999</v>
      </c>
      <c r="D1726" s="524"/>
      <c r="E1726" s="524"/>
      <c r="F1726" s="524"/>
      <c r="G1726" s="524"/>
      <c r="H1726" s="524"/>
      <c r="I1726" s="524"/>
      <c r="J1726" s="525">
        <v>54983912.399999999</v>
      </c>
    </row>
    <row r="1727" spans="2:10" x14ac:dyDescent="0.25">
      <c r="B1727" s="29" t="s">
        <v>2206</v>
      </c>
      <c r="C1727" s="524">
        <v>4799535.6399999997</v>
      </c>
      <c r="D1727" s="524"/>
      <c r="E1727" s="524"/>
      <c r="F1727" s="524"/>
      <c r="G1727" s="524">
        <v>4644819.26</v>
      </c>
      <c r="H1727" s="524"/>
      <c r="I1727" s="524"/>
      <c r="J1727" s="525">
        <v>9444354.8999999985</v>
      </c>
    </row>
    <row r="1728" spans="2:10" x14ac:dyDescent="0.25">
      <c r="B1728" s="29" t="s">
        <v>2207</v>
      </c>
      <c r="C1728" s="524">
        <v>13979459.92</v>
      </c>
      <c r="D1728" s="524"/>
      <c r="E1728" s="524"/>
      <c r="F1728" s="524"/>
      <c r="G1728" s="524"/>
      <c r="H1728" s="524"/>
      <c r="I1728" s="524"/>
      <c r="J1728" s="525">
        <v>13979459.92</v>
      </c>
    </row>
    <row r="1729" spans="2:10" x14ac:dyDescent="0.25">
      <c r="B1729" s="29" t="s">
        <v>2208</v>
      </c>
      <c r="C1729" s="524">
        <v>0</v>
      </c>
      <c r="D1729" s="524"/>
      <c r="E1729" s="524"/>
      <c r="F1729" s="524"/>
      <c r="G1729" s="524"/>
      <c r="H1729" s="524"/>
      <c r="I1729" s="524"/>
      <c r="J1729" s="525">
        <v>0</v>
      </c>
    </row>
    <row r="1730" spans="2:10" x14ac:dyDescent="0.25">
      <c r="B1730" s="29" t="s">
        <v>2209</v>
      </c>
      <c r="C1730" s="524">
        <v>2506545.17</v>
      </c>
      <c r="D1730" s="524"/>
      <c r="E1730" s="524"/>
      <c r="F1730" s="524"/>
      <c r="G1730" s="524"/>
      <c r="H1730" s="524"/>
      <c r="I1730" s="524"/>
      <c r="J1730" s="525">
        <v>2506545.17</v>
      </c>
    </row>
    <row r="1731" spans="2:10" x14ac:dyDescent="0.25">
      <c r="B1731" s="29" t="s">
        <v>2210</v>
      </c>
      <c r="C1731" s="524">
        <v>0</v>
      </c>
      <c r="D1731" s="524"/>
      <c r="E1731" s="524"/>
      <c r="F1731" s="524"/>
      <c r="G1731" s="524"/>
      <c r="H1731" s="524"/>
      <c r="I1731" s="524"/>
      <c r="J1731" s="525">
        <v>0</v>
      </c>
    </row>
    <row r="1732" spans="2:10" x14ac:dyDescent="0.25">
      <c r="B1732" s="29" t="s">
        <v>2211</v>
      </c>
      <c r="C1732" s="524">
        <v>1061635.44</v>
      </c>
      <c r="D1732" s="524"/>
      <c r="E1732" s="524"/>
      <c r="F1732" s="524"/>
      <c r="G1732" s="524"/>
      <c r="H1732" s="524"/>
      <c r="I1732" s="524"/>
      <c r="J1732" s="525">
        <v>1061635.44</v>
      </c>
    </row>
    <row r="1733" spans="2:10" x14ac:dyDescent="0.25">
      <c r="B1733" s="29" t="s">
        <v>2212</v>
      </c>
      <c r="C1733" s="524">
        <v>0</v>
      </c>
      <c r="D1733" s="524"/>
      <c r="E1733" s="524"/>
      <c r="F1733" s="524"/>
      <c r="G1733" s="524"/>
      <c r="H1733" s="524"/>
      <c r="I1733" s="524"/>
      <c r="J1733" s="525">
        <v>0</v>
      </c>
    </row>
    <row r="1734" spans="2:10" x14ac:dyDescent="0.25">
      <c r="B1734" s="29" t="s">
        <v>2213</v>
      </c>
      <c r="C1734" s="524">
        <v>1209364.83</v>
      </c>
      <c r="D1734" s="524"/>
      <c r="E1734" s="524"/>
      <c r="F1734" s="524"/>
      <c r="G1734" s="524">
        <v>995917.15</v>
      </c>
      <c r="H1734" s="524"/>
      <c r="I1734" s="524"/>
      <c r="J1734" s="525">
        <v>2205281.98</v>
      </c>
    </row>
    <row r="1735" spans="2:10" x14ac:dyDescent="0.25">
      <c r="B1735" s="29" t="s">
        <v>2214</v>
      </c>
      <c r="C1735" s="524">
        <v>17570944.920000002</v>
      </c>
      <c r="D1735" s="524"/>
      <c r="E1735" s="524"/>
      <c r="F1735" s="524"/>
      <c r="G1735" s="524"/>
      <c r="H1735" s="524"/>
      <c r="I1735" s="524"/>
      <c r="J1735" s="525">
        <v>17570944.920000002</v>
      </c>
    </row>
    <row r="1736" spans="2:10" x14ac:dyDescent="0.25">
      <c r="B1736" s="29" t="s">
        <v>2215</v>
      </c>
      <c r="C1736" s="524">
        <v>0</v>
      </c>
      <c r="D1736" s="524"/>
      <c r="E1736" s="524"/>
      <c r="F1736" s="524"/>
      <c r="G1736" s="524"/>
      <c r="H1736" s="524"/>
      <c r="I1736" s="524"/>
      <c r="J1736" s="525">
        <v>0</v>
      </c>
    </row>
    <row r="1737" spans="2:10" x14ac:dyDescent="0.25">
      <c r="B1737" s="29" t="s">
        <v>2216</v>
      </c>
      <c r="C1737" s="524">
        <v>6228620</v>
      </c>
      <c r="D1737" s="524">
        <v>49999892.07</v>
      </c>
      <c r="E1737" s="524"/>
      <c r="F1737" s="524"/>
      <c r="G1737" s="524"/>
      <c r="H1737" s="524"/>
      <c r="I1737" s="524"/>
      <c r="J1737" s="525">
        <v>56228512.07</v>
      </c>
    </row>
    <row r="1738" spans="2:10" x14ac:dyDescent="0.25">
      <c r="B1738" s="29" t="s">
        <v>2217</v>
      </c>
      <c r="C1738" s="524">
        <v>16080736.66</v>
      </c>
      <c r="D1738" s="524"/>
      <c r="E1738" s="524"/>
      <c r="F1738" s="524"/>
      <c r="G1738" s="524"/>
      <c r="H1738" s="524"/>
      <c r="I1738" s="524"/>
      <c r="J1738" s="525">
        <v>16080736.66</v>
      </c>
    </row>
    <row r="1739" spans="2:10" x14ac:dyDescent="0.25">
      <c r="B1739" s="29" t="s">
        <v>2218</v>
      </c>
      <c r="C1739" s="524">
        <v>5615024.8899999997</v>
      </c>
      <c r="D1739" s="524"/>
      <c r="E1739" s="524"/>
      <c r="F1739" s="524"/>
      <c r="G1739" s="524"/>
      <c r="H1739" s="524"/>
      <c r="I1739" s="524"/>
      <c r="J1739" s="525">
        <v>5615024.8899999997</v>
      </c>
    </row>
    <row r="1740" spans="2:10" x14ac:dyDescent="0.25">
      <c r="B1740" s="29" t="s">
        <v>2219</v>
      </c>
      <c r="C1740" s="524">
        <v>25095483.699999999</v>
      </c>
      <c r="D1740" s="524"/>
      <c r="E1740" s="524"/>
      <c r="F1740" s="524"/>
      <c r="G1740" s="524"/>
      <c r="H1740" s="524"/>
      <c r="I1740" s="524"/>
      <c r="J1740" s="525">
        <v>25095483.699999999</v>
      </c>
    </row>
    <row r="1741" spans="2:10" x14ac:dyDescent="0.25">
      <c r="B1741" s="29" t="s">
        <v>2220</v>
      </c>
      <c r="C1741" s="524">
        <v>0</v>
      </c>
      <c r="D1741" s="524"/>
      <c r="E1741" s="524"/>
      <c r="F1741" s="524"/>
      <c r="G1741" s="524"/>
      <c r="H1741" s="524"/>
      <c r="I1741" s="524"/>
      <c r="J1741" s="525">
        <v>0</v>
      </c>
    </row>
    <row r="1742" spans="2:10" x14ac:dyDescent="0.25">
      <c r="B1742" s="29" t="s">
        <v>2221</v>
      </c>
      <c r="C1742" s="524">
        <v>0</v>
      </c>
      <c r="D1742" s="524"/>
      <c r="E1742" s="524"/>
      <c r="F1742" s="524"/>
      <c r="G1742" s="524"/>
      <c r="H1742" s="524"/>
      <c r="I1742" s="524"/>
      <c r="J1742" s="525">
        <v>0</v>
      </c>
    </row>
    <row r="1743" spans="2:10" x14ac:dyDescent="0.25">
      <c r="B1743" s="29" t="s">
        <v>2222</v>
      </c>
      <c r="C1743" s="524">
        <v>2494717.25</v>
      </c>
      <c r="D1743" s="524"/>
      <c r="E1743" s="524"/>
      <c r="F1743" s="524"/>
      <c r="G1743" s="524"/>
      <c r="H1743" s="524"/>
      <c r="I1743" s="524"/>
      <c r="J1743" s="525">
        <v>2494717.25</v>
      </c>
    </row>
    <row r="1744" spans="2:10" x14ac:dyDescent="0.25">
      <c r="B1744" s="29" t="s">
        <v>2223</v>
      </c>
      <c r="C1744" s="524">
        <v>1064619.79</v>
      </c>
      <c r="D1744" s="524"/>
      <c r="E1744" s="524"/>
      <c r="F1744" s="524"/>
      <c r="G1744" s="524"/>
      <c r="H1744" s="524"/>
      <c r="I1744" s="524"/>
      <c r="J1744" s="525">
        <v>1064619.79</v>
      </c>
    </row>
    <row r="1745" spans="2:10" x14ac:dyDescent="0.25">
      <c r="B1745" s="29" t="s">
        <v>2224</v>
      </c>
      <c r="C1745" s="524">
        <v>0</v>
      </c>
      <c r="D1745" s="524"/>
      <c r="E1745" s="524"/>
      <c r="F1745" s="524"/>
      <c r="G1745" s="524"/>
      <c r="H1745" s="524"/>
      <c r="I1745" s="524"/>
      <c r="J1745" s="525">
        <v>0</v>
      </c>
    </row>
    <row r="1746" spans="2:10" x14ac:dyDescent="0.25">
      <c r="B1746" s="29" t="s">
        <v>2225</v>
      </c>
      <c r="C1746" s="524">
        <v>0</v>
      </c>
      <c r="D1746" s="524"/>
      <c r="E1746" s="524"/>
      <c r="F1746" s="524"/>
      <c r="G1746" s="524"/>
      <c r="H1746" s="524"/>
      <c r="I1746" s="524"/>
      <c r="J1746" s="525">
        <v>0</v>
      </c>
    </row>
    <row r="1747" spans="2:10" x14ac:dyDescent="0.25">
      <c r="B1747" s="29" t="s">
        <v>2226</v>
      </c>
      <c r="C1747" s="524">
        <v>178546.3</v>
      </c>
      <c r="D1747" s="524"/>
      <c r="E1747" s="524"/>
      <c r="F1747" s="524"/>
      <c r="G1747" s="524">
        <v>1273719.08</v>
      </c>
      <c r="H1747" s="524"/>
      <c r="I1747" s="524"/>
      <c r="J1747" s="525">
        <v>1452265.3800000001</v>
      </c>
    </row>
    <row r="1748" spans="2:10" x14ac:dyDescent="0.25">
      <c r="B1748" s="29" t="s">
        <v>2227</v>
      </c>
      <c r="C1748" s="524">
        <v>136328339.56</v>
      </c>
      <c r="D1748" s="524"/>
      <c r="E1748" s="524"/>
      <c r="F1748" s="524"/>
      <c r="G1748" s="524">
        <v>5498794.9400000004</v>
      </c>
      <c r="H1748" s="524"/>
      <c r="I1748" s="524"/>
      <c r="J1748" s="525">
        <v>141827134.5</v>
      </c>
    </row>
    <row r="1749" spans="2:10" x14ac:dyDescent="0.25">
      <c r="B1749" s="29" t="s">
        <v>2228</v>
      </c>
      <c r="C1749" s="524">
        <v>92121597.420000002</v>
      </c>
      <c r="D1749" s="524"/>
      <c r="E1749" s="524"/>
      <c r="F1749" s="524"/>
      <c r="G1749" s="524"/>
      <c r="H1749" s="524"/>
      <c r="I1749" s="524"/>
      <c r="J1749" s="525">
        <v>92121597.420000002</v>
      </c>
    </row>
    <row r="1750" spans="2:10" x14ac:dyDescent="0.25">
      <c r="B1750" s="29" t="s">
        <v>2229</v>
      </c>
      <c r="C1750" s="524">
        <v>41771690.729999997</v>
      </c>
      <c r="D1750" s="524"/>
      <c r="E1750" s="524"/>
      <c r="F1750" s="524"/>
      <c r="G1750" s="524"/>
      <c r="H1750" s="524"/>
      <c r="I1750" s="524"/>
      <c r="J1750" s="525">
        <v>41771690.729999997</v>
      </c>
    </row>
    <row r="1751" spans="2:10" x14ac:dyDescent="0.25">
      <c r="B1751" s="29" t="s">
        <v>2230</v>
      </c>
      <c r="C1751" s="524">
        <v>0</v>
      </c>
      <c r="D1751" s="524"/>
      <c r="E1751" s="524"/>
      <c r="F1751" s="524"/>
      <c r="G1751" s="524"/>
      <c r="H1751" s="524"/>
      <c r="I1751" s="524"/>
      <c r="J1751" s="525">
        <v>0</v>
      </c>
    </row>
    <row r="1752" spans="2:10" x14ac:dyDescent="0.25">
      <c r="B1752" s="29" t="s">
        <v>2231</v>
      </c>
      <c r="C1752" s="524">
        <v>0</v>
      </c>
      <c r="D1752" s="524"/>
      <c r="E1752" s="524"/>
      <c r="F1752" s="524"/>
      <c r="G1752" s="524"/>
      <c r="H1752" s="524"/>
      <c r="I1752" s="524"/>
      <c r="J1752" s="525">
        <v>0</v>
      </c>
    </row>
    <row r="1753" spans="2:10" x14ac:dyDescent="0.25">
      <c r="B1753" s="29" t="s">
        <v>2232</v>
      </c>
      <c r="C1753" s="524">
        <v>1064619.79</v>
      </c>
      <c r="D1753" s="524"/>
      <c r="E1753" s="524"/>
      <c r="F1753" s="524"/>
      <c r="G1753" s="524"/>
      <c r="H1753" s="524"/>
      <c r="I1753" s="524"/>
      <c r="J1753" s="525">
        <v>1064619.79</v>
      </c>
    </row>
    <row r="1754" spans="2:10" x14ac:dyDescent="0.25">
      <c r="B1754" s="29" t="s">
        <v>2233</v>
      </c>
      <c r="C1754" s="524">
        <v>0</v>
      </c>
      <c r="D1754" s="524"/>
      <c r="E1754" s="524"/>
      <c r="F1754" s="524"/>
      <c r="G1754" s="524"/>
      <c r="H1754" s="524"/>
      <c r="I1754" s="524"/>
      <c r="J1754" s="525">
        <v>0</v>
      </c>
    </row>
    <row r="1755" spans="2:10" x14ac:dyDescent="0.25">
      <c r="B1755" s="29" t="s">
        <v>2234</v>
      </c>
      <c r="C1755" s="524">
        <v>35767106.739999995</v>
      </c>
      <c r="D1755" s="524">
        <v>10000000</v>
      </c>
      <c r="E1755" s="524"/>
      <c r="F1755" s="524"/>
      <c r="G1755" s="524"/>
      <c r="H1755" s="524"/>
      <c r="I1755" s="524"/>
      <c r="J1755" s="525">
        <v>45767106.739999995</v>
      </c>
    </row>
    <row r="1756" spans="2:10" x14ac:dyDescent="0.25">
      <c r="B1756" s="29" t="s">
        <v>2235</v>
      </c>
      <c r="C1756" s="524">
        <v>60000000</v>
      </c>
      <c r="D1756" s="524"/>
      <c r="E1756" s="524"/>
      <c r="F1756" s="524"/>
      <c r="G1756" s="524"/>
      <c r="H1756" s="524"/>
      <c r="I1756" s="524"/>
      <c r="J1756" s="525">
        <v>60000000</v>
      </c>
    </row>
    <row r="1757" spans="2:10" x14ac:dyDescent="0.25">
      <c r="B1757" s="29" t="s">
        <v>2236</v>
      </c>
      <c r="C1757" s="524">
        <v>223633656.12</v>
      </c>
      <c r="D1757" s="524"/>
      <c r="E1757" s="524"/>
      <c r="F1757" s="524"/>
      <c r="G1757" s="524"/>
      <c r="H1757" s="524"/>
      <c r="I1757" s="524"/>
      <c r="J1757" s="525">
        <v>223633656.12</v>
      </c>
    </row>
    <row r="1758" spans="2:10" x14ac:dyDescent="0.25">
      <c r="B1758" s="29" t="s">
        <v>2237</v>
      </c>
      <c r="C1758" s="524">
        <v>0</v>
      </c>
      <c r="D1758" s="524"/>
      <c r="E1758" s="524"/>
      <c r="F1758" s="524"/>
      <c r="G1758" s="524"/>
      <c r="H1758" s="524"/>
      <c r="I1758" s="524"/>
      <c r="J1758" s="525">
        <v>0</v>
      </c>
    </row>
    <row r="1759" spans="2:10" x14ac:dyDescent="0.25">
      <c r="B1759" s="29" t="s">
        <v>2238</v>
      </c>
      <c r="C1759" s="524"/>
      <c r="D1759" s="524"/>
      <c r="E1759" s="524"/>
      <c r="F1759" s="524"/>
      <c r="G1759" s="524">
        <v>0</v>
      </c>
      <c r="H1759" s="524"/>
      <c r="I1759" s="524"/>
      <c r="J1759" s="525">
        <v>0</v>
      </c>
    </row>
    <row r="1760" spans="2:10" x14ac:dyDescent="0.25">
      <c r="B1760" s="29" t="s">
        <v>2239</v>
      </c>
      <c r="C1760" s="524">
        <v>0</v>
      </c>
      <c r="D1760" s="524"/>
      <c r="E1760" s="524"/>
      <c r="F1760" s="524"/>
      <c r="G1760" s="524"/>
      <c r="H1760" s="524"/>
      <c r="I1760" s="524"/>
      <c r="J1760" s="525">
        <v>0</v>
      </c>
    </row>
    <row r="1761" spans="2:10" x14ac:dyDescent="0.25">
      <c r="B1761" s="29" t="s">
        <v>2240</v>
      </c>
      <c r="C1761" s="524"/>
      <c r="D1761" s="524"/>
      <c r="E1761" s="524"/>
      <c r="F1761" s="524"/>
      <c r="G1761" s="524">
        <v>0</v>
      </c>
      <c r="H1761" s="524"/>
      <c r="I1761" s="524"/>
      <c r="J1761" s="525">
        <v>0</v>
      </c>
    </row>
    <row r="1762" spans="2:10" x14ac:dyDescent="0.25">
      <c r="B1762" s="29" t="s">
        <v>2241</v>
      </c>
      <c r="C1762" s="524">
        <v>0</v>
      </c>
      <c r="D1762" s="524"/>
      <c r="E1762" s="524"/>
      <c r="F1762" s="524"/>
      <c r="G1762" s="524"/>
      <c r="H1762" s="524"/>
      <c r="I1762" s="524"/>
      <c r="J1762" s="525">
        <v>0</v>
      </c>
    </row>
    <row r="1763" spans="2:10" x14ac:dyDescent="0.25">
      <c r="B1763" s="29" t="s">
        <v>2242</v>
      </c>
      <c r="C1763" s="524">
        <v>0</v>
      </c>
      <c r="D1763" s="524"/>
      <c r="E1763" s="524"/>
      <c r="F1763" s="524"/>
      <c r="G1763" s="524"/>
      <c r="H1763" s="524"/>
      <c r="I1763" s="524"/>
      <c r="J1763" s="525">
        <v>0</v>
      </c>
    </row>
    <row r="1764" spans="2:10" x14ac:dyDescent="0.25">
      <c r="B1764" s="29" t="s">
        <v>2243</v>
      </c>
      <c r="C1764" s="524">
        <v>0</v>
      </c>
      <c r="D1764" s="524"/>
      <c r="E1764" s="524"/>
      <c r="F1764" s="524"/>
      <c r="G1764" s="524"/>
      <c r="H1764" s="524"/>
      <c r="I1764" s="524"/>
      <c r="J1764" s="525">
        <v>0</v>
      </c>
    </row>
    <row r="1765" spans="2:10" x14ac:dyDescent="0.25">
      <c r="B1765" s="29" t="s">
        <v>2244</v>
      </c>
      <c r="C1765" s="524">
        <v>1064619.79</v>
      </c>
      <c r="D1765" s="524"/>
      <c r="E1765" s="524"/>
      <c r="F1765" s="524"/>
      <c r="G1765" s="524"/>
      <c r="H1765" s="524"/>
      <c r="I1765" s="524"/>
      <c r="J1765" s="525">
        <v>1064619.79</v>
      </c>
    </row>
    <row r="1766" spans="2:10" x14ac:dyDescent="0.25">
      <c r="B1766" s="29" t="s">
        <v>2245</v>
      </c>
      <c r="C1766" s="524">
        <v>0</v>
      </c>
      <c r="D1766" s="524"/>
      <c r="E1766" s="524"/>
      <c r="F1766" s="524"/>
      <c r="G1766" s="524"/>
      <c r="H1766" s="524"/>
      <c r="I1766" s="524"/>
      <c r="J1766" s="525">
        <v>0</v>
      </c>
    </row>
    <row r="1767" spans="2:10" x14ac:dyDescent="0.25">
      <c r="B1767" s="29" t="s">
        <v>2246</v>
      </c>
      <c r="C1767" s="524">
        <v>94267358.189999998</v>
      </c>
      <c r="D1767" s="524"/>
      <c r="E1767" s="524"/>
      <c r="F1767" s="524"/>
      <c r="G1767" s="524"/>
      <c r="H1767" s="524"/>
      <c r="I1767" s="524"/>
      <c r="J1767" s="525">
        <v>94267358.189999998</v>
      </c>
    </row>
    <row r="1768" spans="2:10" x14ac:dyDescent="0.25">
      <c r="B1768" s="29" t="s">
        <v>2247</v>
      </c>
      <c r="C1768" s="524">
        <v>163254205.89000002</v>
      </c>
      <c r="D1768" s="524">
        <v>43000000</v>
      </c>
      <c r="E1768" s="524"/>
      <c r="F1768" s="524"/>
      <c r="G1768" s="524"/>
      <c r="H1768" s="524"/>
      <c r="I1768" s="524"/>
      <c r="J1768" s="525">
        <v>206254205.89000002</v>
      </c>
    </row>
    <row r="1769" spans="2:10" x14ac:dyDescent="0.25">
      <c r="B1769" s="29" t="s">
        <v>2248</v>
      </c>
      <c r="C1769" s="524">
        <v>39999999.140000001</v>
      </c>
      <c r="D1769" s="524"/>
      <c r="E1769" s="524"/>
      <c r="F1769" s="524"/>
      <c r="G1769" s="524"/>
      <c r="H1769" s="524"/>
      <c r="I1769" s="524"/>
      <c r="J1769" s="525">
        <v>39999999.140000001</v>
      </c>
    </row>
    <row r="1770" spans="2:10" x14ac:dyDescent="0.25">
      <c r="B1770" s="29" t="s">
        <v>2249</v>
      </c>
      <c r="C1770" s="524">
        <v>13503692.949999999</v>
      </c>
      <c r="D1770" s="524"/>
      <c r="E1770" s="524"/>
      <c r="F1770" s="524"/>
      <c r="G1770" s="524"/>
      <c r="H1770" s="524"/>
      <c r="I1770" s="524"/>
      <c r="J1770" s="525">
        <v>13503692.949999999</v>
      </c>
    </row>
    <row r="1771" spans="2:10" x14ac:dyDescent="0.25">
      <c r="B1771" s="29" t="s">
        <v>2250</v>
      </c>
      <c r="C1771" s="524">
        <v>0</v>
      </c>
      <c r="D1771" s="524"/>
      <c r="E1771" s="524"/>
      <c r="F1771" s="524"/>
      <c r="G1771" s="524"/>
      <c r="H1771" s="524"/>
      <c r="I1771" s="524"/>
      <c r="J1771" s="525">
        <v>0</v>
      </c>
    </row>
    <row r="1772" spans="2:10" x14ac:dyDescent="0.25">
      <c r="B1772" s="29" t="s">
        <v>2251</v>
      </c>
      <c r="C1772" s="524">
        <v>0</v>
      </c>
      <c r="D1772" s="524"/>
      <c r="E1772" s="524"/>
      <c r="F1772" s="524"/>
      <c r="G1772" s="524"/>
      <c r="H1772" s="524"/>
      <c r="I1772" s="524"/>
      <c r="J1772" s="525">
        <v>0</v>
      </c>
    </row>
    <row r="1773" spans="2:10" x14ac:dyDescent="0.25">
      <c r="B1773" s="29" t="s">
        <v>2252</v>
      </c>
      <c r="C1773" s="524">
        <v>1064619.78</v>
      </c>
      <c r="D1773" s="524"/>
      <c r="E1773" s="524"/>
      <c r="F1773" s="524"/>
      <c r="G1773" s="524"/>
      <c r="H1773" s="524"/>
      <c r="I1773" s="524"/>
      <c r="J1773" s="525">
        <v>1064619.78</v>
      </c>
    </row>
    <row r="1774" spans="2:10" x14ac:dyDescent="0.25">
      <c r="B1774" s="29" t="s">
        <v>2253</v>
      </c>
      <c r="C1774" s="524">
        <v>0</v>
      </c>
      <c r="D1774" s="524"/>
      <c r="E1774" s="524"/>
      <c r="F1774" s="524"/>
      <c r="G1774" s="524"/>
      <c r="H1774" s="524"/>
      <c r="I1774" s="524"/>
      <c r="J1774" s="525">
        <v>0</v>
      </c>
    </row>
    <row r="1775" spans="2:10" x14ac:dyDescent="0.25">
      <c r="B1775" s="29" t="s">
        <v>2254</v>
      </c>
      <c r="C1775" s="524">
        <v>313177087.92999995</v>
      </c>
      <c r="D1775" s="524"/>
      <c r="E1775" s="524"/>
      <c r="F1775" s="524"/>
      <c r="G1775" s="524"/>
      <c r="H1775" s="524"/>
      <c r="I1775" s="524"/>
      <c r="J1775" s="525">
        <v>313177087.92999995</v>
      </c>
    </row>
    <row r="1776" spans="2:10" x14ac:dyDescent="0.25">
      <c r="B1776" s="29" t="s">
        <v>2255</v>
      </c>
      <c r="C1776" s="524">
        <v>26512649.370000001</v>
      </c>
      <c r="D1776" s="524"/>
      <c r="E1776" s="524"/>
      <c r="F1776" s="524"/>
      <c r="G1776" s="524"/>
      <c r="H1776" s="524"/>
      <c r="I1776" s="524"/>
      <c r="J1776" s="525">
        <v>26512649.370000001</v>
      </c>
    </row>
    <row r="1777" spans="2:10" x14ac:dyDescent="0.25">
      <c r="B1777" s="29" t="s">
        <v>2256</v>
      </c>
      <c r="C1777" s="524">
        <v>71435833.969999999</v>
      </c>
      <c r="D1777" s="524"/>
      <c r="E1777" s="524"/>
      <c r="F1777" s="524"/>
      <c r="G1777" s="524"/>
      <c r="H1777" s="524"/>
      <c r="I1777" s="524"/>
      <c r="J1777" s="525">
        <v>71435833.969999999</v>
      </c>
    </row>
    <row r="1778" spans="2:10" x14ac:dyDescent="0.25">
      <c r="B1778" s="29" t="s">
        <v>2257</v>
      </c>
      <c r="C1778" s="524">
        <v>128609954.54999998</v>
      </c>
      <c r="D1778" s="524"/>
      <c r="E1778" s="524"/>
      <c r="F1778" s="524"/>
      <c r="G1778" s="524"/>
      <c r="H1778" s="524"/>
      <c r="I1778" s="524"/>
      <c r="J1778" s="525">
        <v>128609954.54999998</v>
      </c>
    </row>
    <row r="1779" spans="2:10" x14ac:dyDescent="0.25">
      <c r="B1779" s="29" t="s">
        <v>2258</v>
      </c>
      <c r="C1779" s="524">
        <v>84336764.419999987</v>
      </c>
      <c r="D1779" s="524"/>
      <c r="E1779" s="524"/>
      <c r="F1779" s="524"/>
      <c r="G1779" s="524">
        <v>0</v>
      </c>
      <c r="H1779" s="524"/>
      <c r="I1779" s="524"/>
      <c r="J1779" s="525">
        <v>84336764.419999987</v>
      </c>
    </row>
    <row r="1780" spans="2:10" x14ac:dyDescent="0.25">
      <c r="B1780" s="29" t="s">
        <v>2259</v>
      </c>
      <c r="C1780" s="524">
        <v>7505705</v>
      </c>
      <c r="D1780" s="524"/>
      <c r="E1780" s="524"/>
      <c r="F1780" s="524"/>
      <c r="G1780" s="524"/>
      <c r="H1780" s="524"/>
      <c r="I1780" s="524"/>
      <c r="J1780" s="525">
        <v>7505705</v>
      </c>
    </row>
    <row r="1781" spans="2:10" x14ac:dyDescent="0.25">
      <c r="B1781" s="29" t="s">
        <v>2260</v>
      </c>
      <c r="C1781" s="524"/>
      <c r="D1781" s="524"/>
      <c r="E1781" s="524"/>
      <c r="F1781" s="524"/>
      <c r="G1781" s="524">
        <v>17005982.629999999</v>
      </c>
      <c r="H1781" s="524"/>
      <c r="I1781" s="524"/>
      <c r="J1781" s="525">
        <v>17005982.629999999</v>
      </c>
    </row>
    <row r="1782" spans="2:10" x14ac:dyDescent="0.25">
      <c r="B1782" s="29" t="s">
        <v>2261</v>
      </c>
      <c r="C1782" s="524">
        <v>0</v>
      </c>
      <c r="D1782" s="524"/>
      <c r="E1782" s="524"/>
      <c r="F1782" s="524"/>
      <c r="G1782" s="524"/>
      <c r="H1782" s="524"/>
      <c r="I1782" s="524"/>
      <c r="J1782" s="525">
        <v>0</v>
      </c>
    </row>
    <row r="1783" spans="2:10" x14ac:dyDescent="0.25">
      <c r="B1783" s="29" t="s">
        <v>2262</v>
      </c>
      <c r="C1783" s="524">
        <v>0</v>
      </c>
      <c r="D1783" s="524"/>
      <c r="E1783" s="524"/>
      <c r="F1783" s="524"/>
      <c r="G1783" s="524"/>
      <c r="H1783" s="524"/>
      <c r="I1783" s="524"/>
      <c r="J1783" s="525">
        <v>0</v>
      </c>
    </row>
    <row r="1784" spans="2:10" x14ac:dyDescent="0.25">
      <c r="B1784" s="29" t="s">
        <v>2263</v>
      </c>
      <c r="C1784" s="524">
        <v>0</v>
      </c>
      <c r="D1784" s="524"/>
      <c r="E1784" s="524"/>
      <c r="F1784" s="524"/>
      <c r="G1784" s="524"/>
      <c r="H1784" s="524"/>
      <c r="I1784" s="524"/>
      <c r="J1784" s="525">
        <v>0</v>
      </c>
    </row>
    <row r="1785" spans="2:10" x14ac:dyDescent="0.25">
      <c r="B1785" s="29" t="s">
        <v>2264</v>
      </c>
      <c r="C1785" s="524">
        <v>0</v>
      </c>
      <c r="D1785" s="524"/>
      <c r="E1785" s="524"/>
      <c r="F1785" s="524"/>
      <c r="G1785" s="524"/>
      <c r="H1785" s="524"/>
      <c r="I1785" s="524"/>
      <c r="J1785" s="525">
        <v>0</v>
      </c>
    </row>
    <row r="1786" spans="2:10" x14ac:dyDescent="0.25">
      <c r="B1786" s="29" t="s">
        <v>2265</v>
      </c>
      <c r="C1786" s="524">
        <v>0</v>
      </c>
      <c r="D1786" s="524"/>
      <c r="E1786" s="524"/>
      <c r="F1786" s="524"/>
      <c r="G1786" s="524"/>
      <c r="H1786" s="524"/>
      <c r="I1786" s="524"/>
      <c r="J1786" s="525">
        <v>0</v>
      </c>
    </row>
    <row r="1787" spans="2:10" x14ac:dyDescent="0.25">
      <c r="B1787" s="29" t="s">
        <v>2266</v>
      </c>
      <c r="C1787" s="524">
        <v>17137159.649999999</v>
      </c>
      <c r="D1787" s="524"/>
      <c r="E1787" s="524"/>
      <c r="F1787" s="524"/>
      <c r="G1787" s="524"/>
      <c r="H1787" s="524"/>
      <c r="I1787" s="524"/>
      <c r="J1787" s="525">
        <v>17137159.649999999</v>
      </c>
    </row>
    <row r="1788" spans="2:10" x14ac:dyDescent="0.25">
      <c r="B1788" s="29" t="s">
        <v>2267</v>
      </c>
      <c r="C1788" s="524">
        <v>68465311.629999995</v>
      </c>
      <c r="D1788" s="524"/>
      <c r="E1788" s="524"/>
      <c r="F1788" s="524"/>
      <c r="G1788" s="524">
        <v>14999999.809999999</v>
      </c>
      <c r="H1788" s="524"/>
      <c r="I1788" s="524"/>
      <c r="J1788" s="525">
        <v>83465311.439999998</v>
      </c>
    </row>
    <row r="1789" spans="2:10" x14ac:dyDescent="0.25">
      <c r="B1789" s="29" t="s">
        <v>2268</v>
      </c>
      <c r="C1789" s="524">
        <v>54613091.159999996</v>
      </c>
      <c r="D1789" s="524"/>
      <c r="E1789" s="524"/>
      <c r="F1789" s="524"/>
      <c r="G1789" s="524"/>
      <c r="H1789" s="524"/>
      <c r="I1789" s="524"/>
      <c r="J1789" s="525">
        <v>54613091.159999996</v>
      </c>
    </row>
    <row r="1790" spans="2:10" x14ac:dyDescent="0.25">
      <c r="B1790" s="29" t="s">
        <v>2269</v>
      </c>
      <c r="C1790" s="524">
        <v>0</v>
      </c>
      <c r="D1790" s="524"/>
      <c r="E1790" s="524"/>
      <c r="F1790" s="524"/>
      <c r="G1790" s="524"/>
      <c r="H1790" s="524"/>
      <c r="I1790" s="524"/>
      <c r="J1790" s="525">
        <v>0</v>
      </c>
    </row>
    <row r="1791" spans="2:10" x14ac:dyDescent="0.25">
      <c r="B1791" s="29" t="s">
        <v>2270</v>
      </c>
      <c r="C1791" s="524">
        <v>190116935.02000001</v>
      </c>
      <c r="D1791" s="524"/>
      <c r="E1791" s="524"/>
      <c r="F1791" s="524"/>
      <c r="G1791" s="524"/>
      <c r="H1791" s="524"/>
      <c r="I1791" s="524"/>
      <c r="J1791" s="525">
        <v>190116935.02000001</v>
      </c>
    </row>
    <row r="1792" spans="2:10" x14ac:dyDescent="0.25">
      <c r="B1792" s="29" t="s">
        <v>2271</v>
      </c>
      <c r="C1792" s="524"/>
      <c r="D1792" s="524"/>
      <c r="E1792" s="524"/>
      <c r="F1792" s="524"/>
      <c r="G1792" s="524">
        <v>0</v>
      </c>
      <c r="H1792" s="524"/>
      <c r="I1792" s="524"/>
      <c r="J1792" s="525">
        <v>0</v>
      </c>
    </row>
    <row r="1793" spans="2:10" x14ac:dyDescent="0.25">
      <c r="B1793" s="29" t="s">
        <v>2272</v>
      </c>
      <c r="C1793" s="524">
        <v>0</v>
      </c>
      <c r="D1793" s="524"/>
      <c r="E1793" s="524"/>
      <c r="F1793" s="524"/>
      <c r="G1793" s="524"/>
      <c r="H1793" s="524"/>
      <c r="I1793" s="524"/>
      <c r="J1793" s="525">
        <v>0</v>
      </c>
    </row>
    <row r="1794" spans="2:10" x14ac:dyDescent="0.25">
      <c r="B1794" s="29" t="s">
        <v>2273</v>
      </c>
      <c r="C1794" s="524">
        <v>1520450.42</v>
      </c>
      <c r="D1794" s="524"/>
      <c r="E1794" s="524"/>
      <c r="F1794" s="524"/>
      <c r="G1794" s="524"/>
      <c r="H1794" s="524"/>
      <c r="I1794" s="524"/>
      <c r="J1794" s="525">
        <v>1520450.42</v>
      </c>
    </row>
    <row r="1795" spans="2:10" x14ac:dyDescent="0.25">
      <c r="B1795" s="29" t="s">
        <v>2274</v>
      </c>
      <c r="C1795" s="524">
        <v>1616833.98</v>
      </c>
      <c r="D1795" s="524"/>
      <c r="E1795" s="524"/>
      <c r="F1795" s="524"/>
      <c r="G1795" s="524"/>
      <c r="H1795" s="524"/>
      <c r="I1795" s="524"/>
      <c r="J1795" s="525">
        <v>1616833.98</v>
      </c>
    </row>
    <row r="1796" spans="2:10" x14ac:dyDescent="0.25">
      <c r="B1796" s="29" t="s">
        <v>2275</v>
      </c>
      <c r="C1796" s="524">
        <v>0</v>
      </c>
      <c r="D1796" s="524"/>
      <c r="E1796" s="524"/>
      <c r="F1796" s="524"/>
      <c r="G1796" s="524"/>
      <c r="H1796" s="524"/>
      <c r="I1796" s="524"/>
      <c r="J1796" s="525">
        <v>0</v>
      </c>
    </row>
    <row r="1797" spans="2:10" x14ac:dyDescent="0.25">
      <c r="B1797" s="29" t="s">
        <v>2276</v>
      </c>
      <c r="C1797" s="524">
        <v>14385910.369999999</v>
      </c>
      <c r="D1797" s="524"/>
      <c r="E1797" s="524"/>
      <c r="F1797" s="524"/>
      <c r="G1797" s="524"/>
      <c r="H1797" s="524"/>
      <c r="I1797" s="524"/>
      <c r="J1797" s="525">
        <v>14385910.369999999</v>
      </c>
    </row>
    <row r="1798" spans="2:10" x14ac:dyDescent="0.25">
      <c r="B1798" s="29" t="s">
        <v>2277</v>
      </c>
      <c r="C1798" s="524">
        <v>330653138.81999999</v>
      </c>
      <c r="D1798" s="524"/>
      <c r="E1798" s="524"/>
      <c r="F1798" s="524"/>
      <c r="G1798" s="524"/>
      <c r="H1798" s="524"/>
      <c r="I1798" s="524"/>
      <c r="J1798" s="525">
        <v>330653138.81999999</v>
      </c>
    </row>
    <row r="1799" spans="2:10" x14ac:dyDescent="0.25">
      <c r="B1799" s="29" t="s">
        <v>2278</v>
      </c>
      <c r="C1799" s="524">
        <v>2723157.13</v>
      </c>
      <c r="D1799" s="524"/>
      <c r="E1799" s="524"/>
      <c r="F1799" s="524"/>
      <c r="G1799" s="524"/>
      <c r="H1799" s="524"/>
      <c r="I1799" s="524"/>
      <c r="J1799" s="525">
        <v>2723157.13</v>
      </c>
    </row>
    <row r="1800" spans="2:10" x14ac:dyDescent="0.25">
      <c r="B1800" s="29" t="s">
        <v>2279</v>
      </c>
      <c r="C1800" s="524">
        <v>6227595.2199999997</v>
      </c>
      <c r="D1800" s="524"/>
      <c r="E1800" s="524"/>
      <c r="F1800" s="524"/>
      <c r="G1800" s="524"/>
      <c r="H1800" s="524"/>
      <c r="I1800" s="524"/>
      <c r="J1800" s="525">
        <v>6227595.2199999997</v>
      </c>
    </row>
    <row r="1801" spans="2:10" x14ac:dyDescent="0.25">
      <c r="B1801" s="29" t="s">
        <v>2280</v>
      </c>
      <c r="C1801" s="524">
        <v>63683533.920000002</v>
      </c>
      <c r="D1801" s="524"/>
      <c r="E1801" s="524"/>
      <c r="F1801" s="524"/>
      <c r="G1801" s="524">
        <v>5000000</v>
      </c>
      <c r="H1801" s="524"/>
      <c r="I1801" s="524"/>
      <c r="J1801" s="525">
        <v>68683533.920000002</v>
      </c>
    </row>
    <row r="1802" spans="2:10" x14ac:dyDescent="0.25">
      <c r="B1802" s="29" t="s">
        <v>2281</v>
      </c>
      <c r="C1802" s="524">
        <v>0</v>
      </c>
      <c r="D1802" s="524"/>
      <c r="E1802" s="524"/>
      <c r="F1802" s="524"/>
      <c r="G1802" s="524"/>
      <c r="H1802" s="524"/>
      <c r="I1802" s="524"/>
      <c r="J1802" s="525">
        <v>0</v>
      </c>
    </row>
    <row r="1803" spans="2:10" x14ac:dyDescent="0.25">
      <c r="B1803" s="29" t="s">
        <v>2282</v>
      </c>
      <c r="C1803" s="524">
        <v>3208336.31</v>
      </c>
      <c r="D1803" s="524"/>
      <c r="E1803" s="524"/>
      <c r="F1803" s="524"/>
      <c r="G1803" s="524"/>
      <c r="H1803" s="524"/>
      <c r="I1803" s="524"/>
      <c r="J1803" s="525">
        <v>3208336.31</v>
      </c>
    </row>
    <row r="1804" spans="2:10" x14ac:dyDescent="0.25">
      <c r="B1804" s="29" t="s">
        <v>2283</v>
      </c>
      <c r="C1804" s="524">
        <v>0</v>
      </c>
      <c r="D1804" s="524"/>
      <c r="E1804" s="524"/>
      <c r="F1804" s="524"/>
      <c r="G1804" s="524"/>
      <c r="H1804" s="524"/>
      <c r="I1804" s="524"/>
      <c r="J1804" s="525">
        <v>0</v>
      </c>
    </row>
    <row r="1805" spans="2:10" x14ac:dyDescent="0.25">
      <c r="B1805" s="29" t="s">
        <v>2284</v>
      </c>
      <c r="C1805" s="524">
        <v>0</v>
      </c>
      <c r="D1805" s="524"/>
      <c r="E1805" s="524"/>
      <c r="F1805" s="524"/>
      <c r="G1805" s="524"/>
      <c r="H1805" s="524"/>
      <c r="I1805" s="524"/>
      <c r="J1805" s="525">
        <v>0</v>
      </c>
    </row>
    <row r="1806" spans="2:10" x14ac:dyDescent="0.25">
      <c r="B1806" s="29" t="s">
        <v>2285</v>
      </c>
      <c r="C1806" s="524">
        <v>1520450.42</v>
      </c>
      <c r="D1806" s="524"/>
      <c r="E1806" s="524"/>
      <c r="F1806" s="524"/>
      <c r="G1806" s="524"/>
      <c r="H1806" s="524"/>
      <c r="I1806" s="524"/>
      <c r="J1806" s="525">
        <v>1520450.42</v>
      </c>
    </row>
    <row r="1807" spans="2:10" x14ac:dyDescent="0.25">
      <c r="B1807" s="29" t="s">
        <v>2286</v>
      </c>
      <c r="C1807" s="524">
        <v>1140216.6599999999</v>
      </c>
      <c r="D1807" s="524"/>
      <c r="E1807" s="524"/>
      <c r="F1807" s="524"/>
      <c r="G1807" s="524"/>
      <c r="H1807" s="524"/>
      <c r="I1807" s="524"/>
      <c r="J1807" s="525">
        <v>1140216.6599999999</v>
      </c>
    </row>
    <row r="1808" spans="2:10" x14ac:dyDescent="0.25">
      <c r="B1808" s="29" t="s">
        <v>2287</v>
      </c>
      <c r="C1808" s="524">
        <v>6557022.7199999997</v>
      </c>
      <c r="D1808" s="524"/>
      <c r="E1808" s="524"/>
      <c r="F1808" s="524"/>
      <c r="G1808" s="524">
        <v>9459464.9900000002</v>
      </c>
      <c r="H1808" s="524"/>
      <c r="I1808" s="524"/>
      <c r="J1808" s="525">
        <v>16016487.710000001</v>
      </c>
    </row>
    <row r="1809" spans="2:10" x14ac:dyDescent="0.25">
      <c r="B1809" s="29" t="s">
        <v>2288</v>
      </c>
      <c r="C1809" s="524">
        <v>12327814</v>
      </c>
      <c r="D1809" s="524"/>
      <c r="E1809" s="524"/>
      <c r="F1809" s="524"/>
      <c r="G1809" s="524"/>
      <c r="H1809" s="524"/>
      <c r="I1809" s="524"/>
      <c r="J1809" s="525">
        <v>12327814</v>
      </c>
    </row>
    <row r="1810" spans="2:10" x14ac:dyDescent="0.25">
      <c r="B1810" s="29" t="s">
        <v>2289</v>
      </c>
      <c r="C1810" s="524">
        <v>86267199.030000001</v>
      </c>
      <c r="D1810" s="524">
        <v>79942056.870000005</v>
      </c>
      <c r="E1810" s="524"/>
      <c r="F1810" s="524"/>
      <c r="G1810" s="524"/>
      <c r="H1810" s="524"/>
      <c r="I1810" s="524"/>
      <c r="J1810" s="525">
        <v>166209255.90000001</v>
      </c>
    </row>
    <row r="1811" spans="2:10" x14ac:dyDescent="0.25">
      <c r="B1811" s="29" t="s">
        <v>2290</v>
      </c>
      <c r="C1811" s="524">
        <v>106330819.36</v>
      </c>
      <c r="D1811" s="524"/>
      <c r="E1811" s="524"/>
      <c r="F1811" s="524"/>
      <c r="G1811" s="524"/>
      <c r="H1811" s="524"/>
      <c r="I1811" s="524"/>
      <c r="J1811" s="525">
        <v>106330819.36</v>
      </c>
    </row>
    <row r="1812" spans="2:10" x14ac:dyDescent="0.25">
      <c r="B1812" s="29" t="s">
        <v>2291</v>
      </c>
      <c r="C1812" s="524">
        <v>3171861.47</v>
      </c>
      <c r="D1812" s="524"/>
      <c r="E1812" s="524"/>
      <c r="F1812" s="524"/>
      <c r="G1812" s="524"/>
      <c r="H1812" s="524"/>
      <c r="I1812" s="524"/>
      <c r="J1812" s="525">
        <v>3171861.47</v>
      </c>
    </row>
    <row r="1813" spans="2:10" x14ac:dyDescent="0.25">
      <c r="B1813" s="29" t="s">
        <v>2292</v>
      </c>
      <c r="C1813" s="524">
        <v>1621373.56</v>
      </c>
      <c r="D1813" s="524"/>
      <c r="E1813" s="524"/>
      <c r="F1813" s="524"/>
      <c r="G1813" s="524"/>
      <c r="H1813" s="524"/>
      <c r="I1813" s="524"/>
      <c r="J1813" s="525">
        <v>1621373.56</v>
      </c>
    </row>
    <row r="1814" spans="2:10" x14ac:dyDescent="0.25">
      <c r="B1814" s="29" t="s">
        <v>2293</v>
      </c>
      <c r="C1814" s="524">
        <v>187352194.99000001</v>
      </c>
      <c r="D1814" s="524"/>
      <c r="E1814" s="524"/>
      <c r="F1814" s="524"/>
      <c r="G1814" s="524"/>
      <c r="H1814" s="524"/>
      <c r="I1814" s="524"/>
      <c r="J1814" s="525">
        <v>187352194.99000001</v>
      </c>
    </row>
    <row r="1815" spans="2:10" x14ac:dyDescent="0.25">
      <c r="B1815" s="29" t="s">
        <v>2294</v>
      </c>
      <c r="C1815" s="524">
        <v>2408082.83</v>
      </c>
      <c r="D1815" s="524"/>
      <c r="E1815" s="524"/>
      <c r="F1815" s="524"/>
      <c r="G1815" s="524"/>
      <c r="H1815" s="524"/>
      <c r="I1815" s="524"/>
      <c r="J1815" s="525">
        <v>2408082.83</v>
      </c>
    </row>
    <row r="1816" spans="2:10" x14ac:dyDescent="0.25">
      <c r="B1816" s="29" t="s">
        <v>2295</v>
      </c>
      <c r="C1816" s="524">
        <v>1616833.97</v>
      </c>
      <c r="D1816" s="524"/>
      <c r="E1816" s="524"/>
      <c r="F1816" s="524"/>
      <c r="G1816" s="524"/>
      <c r="H1816" s="524"/>
      <c r="I1816" s="524"/>
      <c r="J1816" s="525">
        <v>1616833.97</v>
      </c>
    </row>
    <row r="1817" spans="2:10" x14ac:dyDescent="0.25">
      <c r="B1817" s="29" t="s">
        <v>2296</v>
      </c>
      <c r="C1817" s="524">
        <v>0</v>
      </c>
      <c r="D1817" s="524"/>
      <c r="E1817" s="524"/>
      <c r="F1817" s="524"/>
      <c r="G1817" s="524"/>
      <c r="H1817" s="524"/>
      <c r="I1817" s="524"/>
      <c r="J1817" s="525">
        <v>0</v>
      </c>
    </row>
    <row r="1818" spans="2:10" x14ac:dyDescent="0.25">
      <c r="B1818" s="29" t="s">
        <v>2297</v>
      </c>
      <c r="C1818" s="524">
        <v>0</v>
      </c>
      <c r="D1818" s="524"/>
      <c r="E1818" s="524"/>
      <c r="F1818" s="524"/>
      <c r="G1818" s="524"/>
      <c r="H1818" s="524"/>
      <c r="I1818" s="524"/>
      <c r="J1818" s="525">
        <v>0</v>
      </c>
    </row>
    <row r="1819" spans="2:10" x14ac:dyDescent="0.25">
      <c r="B1819" s="29" t="s">
        <v>2298</v>
      </c>
      <c r="C1819" s="524">
        <v>0</v>
      </c>
      <c r="D1819" s="524"/>
      <c r="E1819" s="524"/>
      <c r="F1819" s="524"/>
      <c r="G1819" s="524"/>
      <c r="H1819" s="524"/>
      <c r="I1819" s="524"/>
      <c r="J1819" s="525">
        <v>0</v>
      </c>
    </row>
    <row r="1820" spans="2:10" x14ac:dyDescent="0.25">
      <c r="B1820" s="29" t="s">
        <v>2299</v>
      </c>
      <c r="C1820" s="524"/>
      <c r="D1820" s="524"/>
      <c r="E1820" s="524"/>
      <c r="F1820" s="524"/>
      <c r="G1820" s="524">
        <v>5000000</v>
      </c>
      <c r="H1820" s="524"/>
      <c r="I1820" s="524"/>
      <c r="J1820" s="525">
        <v>5000000</v>
      </c>
    </row>
    <row r="1821" spans="2:10" x14ac:dyDescent="0.25">
      <c r="B1821" s="29" t="s">
        <v>2300</v>
      </c>
      <c r="C1821" s="524">
        <v>25709812.859999999</v>
      </c>
      <c r="D1821" s="524"/>
      <c r="E1821" s="524"/>
      <c r="F1821" s="524"/>
      <c r="G1821" s="524"/>
      <c r="H1821" s="524"/>
      <c r="I1821" s="524"/>
      <c r="J1821" s="525">
        <v>25709812.859999999</v>
      </c>
    </row>
    <row r="1822" spans="2:10" x14ac:dyDescent="0.25">
      <c r="B1822" s="29" t="s">
        <v>2301</v>
      </c>
      <c r="C1822" s="524">
        <v>8772712.1699999999</v>
      </c>
      <c r="D1822" s="524"/>
      <c r="E1822" s="524"/>
      <c r="F1822" s="524"/>
      <c r="G1822" s="524"/>
      <c r="H1822" s="524"/>
      <c r="I1822" s="524"/>
      <c r="J1822" s="525">
        <v>8772712.1699999999</v>
      </c>
    </row>
    <row r="1823" spans="2:10" x14ac:dyDescent="0.25">
      <c r="B1823" s="29" t="s">
        <v>2302</v>
      </c>
      <c r="C1823" s="524">
        <v>0</v>
      </c>
      <c r="D1823" s="524"/>
      <c r="E1823" s="524"/>
      <c r="F1823" s="524"/>
      <c r="G1823" s="524"/>
      <c r="H1823" s="524"/>
      <c r="I1823" s="524"/>
      <c r="J1823" s="525">
        <v>0</v>
      </c>
    </row>
    <row r="1824" spans="2:10" x14ac:dyDescent="0.25">
      <c r="B1824" s="29" t="s">
        <v>2303</v>
      </c>
      <c r="C1824" s="524">
        <v>1616833.97</v>
      </c>
      <c r="D1824" s="524"/>
      <c r="E1824" s="524"/>
      <c r="F1824" s="524"/>
      <c r="G1824" s="524"/>
      <c r="H1824" s="524"/>
      <c r="I1824" s="524"/>
      <c r="J1824" s="525">
        <v>1616833.97</v>
      </c>
    </row>
    <row r="1825" spans="2:10" x14ac:dyDescent="0.25">
      <c r="B1825" s="29" t="s">
        <v>2304</v>
      </c>
      <c r="C1825" s="524">
        <v>0</v>
      </c>
      <c r="D1825" s="524"/>
      <c r="E1825" s="524"/>
      <c r="F1825" s="524"/>
      <c r="G1825" s="524"/>
      <c r="H1825" s="524"/>
      <c r="I1825" s="524"/>
      <c r="J1825" s="525">
        <v>0</v>
      </c>
    </row>
    <row r="1826" spans="2:10" x14ac:dyDescent="0.25">
      <c r="B1826" s="29" t="s">
        <v>2305</v>
      </c>
      <c r="C1826" s="524">
        <v>1520450.42</v>
      </c>
      <c r="D1826" s="524"/>
      <c r="E1826" s="524"/>
      <c r="F1826" s="524"/>
      <c r="G1826" s="524"/>
      <c r="H1826" s="524"/>
      <c r="I1826" s="524"/>
      <c r="J1826" s="525">
        <v>1520450.42</v>
      </c>
    </row>
    <row r="1827" spans="2:10" x14ac:dyDescent="0.25">
      <c r="B1827" s="29" t="s">
        <v>2306</v>
      </c>
      <c r="C1827" s="524">
        <v>59126356.810000002</v>
      </c>
      <c r="D1827" s="524"/>
      <c r="E1827" s="524"/>
      <c r="F1827" s="524"/>
      <c r="G1827" s="524"/>
      <c r="H1827" s="524"/>
      <c r="I1827" s="524"/>
      <c r="J1827" s="525">
        <v>59126356.810000002</v>
      </c>
    </row>
    <row r="1828" spans="2:10" x14ac:dyDescent="0.25">
      <c r="B1828" s="29" t="s">
        <v>2307</v>
      </c>
      <c r="C1828" s="524">
        <v>2105242.79</v>
      </c>
      <c r="D1828" s="524"/>
      <c r="E1828" s="524"/>
      <c r="F1828" s="524"/>
      <c r="G1828" s="524"/>
      <c r="H1828" s="524"/>
      <c r="I1828" s="524"/>
      <c r="J1828" s="525">
        <v>2105242.79</v>
      </c>
    </row>
    <row r="1829" spans="2:10" x14ac:dyDescent="0.25">
      <c r="B1829" s="29" t="s">
        <v>2308</v>
      </c>
      <c r="C1829" s="524"/>
      <c r="D1829" s="524"/>
      <c r="E1829" s="524"/>
      <c r="F1829" s="524"/>
      <c r="G1829" s="524">
        <v>0</v>
      </c>
      <c r="H1829" s="524"/>
      <c r="I1829" s="524"/>
      <c r="J1829" s="525">
        <v>0</v>
      </c>
    </row>
    <row r="1830" spans="2:10" x14ac:dyDescent="0.25">
      <c r="B1830" s="29" t="s">
        <v>2309</v>
      </c>
      <c r="C1830" s="524"/>
      <c r="D1830" s="524"/>
      <c r="E1830" s="524"/>
      <c r="F1830" s="524"/>
      <c r="G1830" s="524"/>
      <c r="H1830" s="524">
        <v>0</v>
      </c>
      <c r="I1830" s="524"/>
      <c r="J1830" s="525">
        <v>0</v>
      </c>
    </row>
    <row r="1831" spans="2:10" x14ac:dyDescent="0.25">
      <c r="B1831" s="29" t="s">
        <v>2310</v>
      </c>
      <c r="C1831" s="524">
        <v>20000000</v>
      </c>
      <c r="D1831" s="524"/>
      <c r="E1831" s="524"/>
      <c r="F1831" s="524"/>
      <c r="G1831" s="524"/>
      <c r="H1831" s="524"/>
      <c r="I1831" s="524"/>
      <c r="J1831" s="525">
        <v>20000000</v>
      </c>
    </row>
    <row r="1832" spans="2:10" x14ac:dyDescent="0.25">
      <c r="B1832" s="29" t="s">
        <v>2311</v>
      </c>
      <c r="C1832" s="524">
        <v>40000000</v>
      </c>
      <c r="D1832" s="524">
        <v>0</v>
      </c>
      <c r="E1832" s="524"/>
      <c r="F1832" s="524"/>
      <c r="G1832" s="524"/>
      <c r="H1832" s="524"/>
      <c r="I1832" s="524"/>
      <c r="J1832" s="525">
        <v>40000000</v>
      </c>
    </row>
    <row r="1833" spans="2:10" x14ac:dyDescent="0.25">
      <c r="B1833" s="29" t="s">
        <v>2312</v>
      </c>
      <c r="C1833" s="524">
        <v>24537483.710000001</v>
      </c>
      <c r="D1833" s="524"/>
      <c r="E1833" s="524"/>
      <c r="F1833" s="524"/>
      <c r="G1833" s="524"/>
      <c r="H1833" s="524"/>
      <c r="I1833" s="524"/>
      <c r="J1833" s="525">
        <v>24537483.710000001</v>
      </c>
    </row>
    <row r="1834" spans="2:10" x14ac:dyDescent="0.25">
      <c r="B1834" s="29" t="s">
        <v>2313</v>
      </c>
      <c r="C1834" s="524">
        <v>158309625.97</v>
      </c>
      <c r="D1834" s="524"/>
      <c r="E1834" s="524"/>
      <c r="F1834" s="524"/>
      <c r="G1834" s="524">
        <v>0</v>
      </c>
      <c r="H1834" s="524"/>
      <c r="I1834" s="524"/>
      <c r="J1834" s="525">
        <v>158309625.97</v>
      </c>
    </row>
    <row r="1835" spans="2:10" x14ac:dyDescent="0.25">
      <c r="B1835" s="29" t="s">
        <v>2314</v>
      </c>
      <c r="C1835" s="524">
        <v>34808715.560000002</v>
      </c>
      <c r="D1835" s="524"/>
      <c r="E1835" s="524"/>
      <c r="F1835" s="524"/>
      <c r="G1835" s="524"/>
      <c r="H1835" s="524"/>
      <c r="I1835" s="524"/>
      <c r="J1835" s="525">
        <v>34808715.560000002</v>
      </c>
    </row>
    <row r="1836" spans="2:10" x14ac:dyDescent="0.25">
      <c r="B1836" s="29" t="s">
        <v>2315</v>
      </c>
      <c r="C1836" s="524">
        <v>0</v>
      </c>
      <c r="D1836" s="524"/>
      <c r="E1836" s="524"/>
      <c r="F1836" s="524"/>
      <c r="G1836" s="524"/>
      <c r="H1836" s="524"/>
      <c r="I1836" s="524"/>
      <c r="J1836" s="525">
        <v>0</v>
      </c>
    </row>
    <row r="1837" spans="2:10" x14ac:dyDescent="0.25">
      <c r="B1837" s="29" t="s">
        <v>2316</v>
      </c>
      <c r="C1837" s="524">
        <v>1616833.97</v>
      </c>
      <c r="D1837" s="524"/>
      <c r="E1837" s="524"/>
      <c r="F1837" s="524"/>
      <c r="G1837" s="524"/>
      <c r="H1837" s="524"/>
      <c r="I1837" s="524"/>
      <c r="J1837" s="525">
        <v>1616833.97</v>
      </c>
    </row>
    <row r="1838" spans="2:10" x14ac:dyDescent="0.25">
      <c r="B1838" s="29" t="s">
        <v>2317</v>
      </c>
      <c r="C1838" s="524">
        <v>0</v>
      </c>
      <c r="D1838" s="524"/>
      <c r="E1838" s="524"/>
      <c r="F1838" s="524"/>
      <c r="G1838" s="524"/>
      <c r="H1838" s="524"/>
      <c r="I1838" s="524"/>
      <c r="J1838" s="525">
        <v>0</v>
      </c>
    </row>
    <row r="1839" spans="2:10" x14ac:dyDescent="0.25">
      <c r="B1839" s="29" t="s">
        <v>2318</v>
      </c>
      <c r="C1839" s="524">
        <v>0</v>
      </c>
      <c r="D1839" s="524"/>
      <c r="E1839" s="524"/>
      <c r="F1839" s="524"/>
      <c r="G1839" s="524"/>
      <c r="H1839" s="524"/>
      <c r="I1839" s="524"/>
      <c r="J1839" s="525">
        <v>0</v>
      </c>
    </row>
    <row r="1840" spans="2:10" x14ac:dyDescent="0.25">
      <c r="B1840" s="29" t="s">
        <v>2319</v>
      </c>
      <c r="C1840" s="524"/>
      <c r="D1840" s="524"/>
      <c r="E1840" s="524"/>
      <c r="F1840" s="524"/>
      <c r="G1840" s="524">
        <v>0</v>
      </c>
      <c r="H1840" s="524"/>
      <c r="I1840" s="524"/>
      <c r="J1840" s="525">
        <v>0</v>
      </c>
    </row>
    <row r="1841" spans="2:10" x14ac:dyDescent="0.25">
      <c r="B1841" s="29" t="s">
        <v>2320</v>
      </c>
      <c r="C1841" s="524">
        <v>54081159.210000001</v>
      </c>
      <c r="D1841" s="524"/>
      <c r="E1841" s="524"/>
      <c r="F1841" s="524"/>
      <c r="G1841" s="524">
        <v>10000000</v>
      </c>
      <c r="H1841" s="524"/>
      <c r="I1841" s="524"/>
      <c r="J1841" s="525">
        <v>64081159.210000001</v>
      </c>
    </row>
    <row r="1842" spans="2:10" x14ac:dyDescent="0.25">
      <c r="B1842" s="29" t="s">
        <v>2321</v>
      </c>
      <c r="C1842" s="524">
        <v>18400262.649999999</v>
      </c>
      <c r="D1842" s="524"/>
      <c r="E1842" s="524"/>
      <c r="F1842" s="524"/>
      <c r="G1842" s="524"/>
      <c r="H1842" s="524"/>
      <c r="I1842" s="524"/>
      <c r="J1842" s="525">
        <v>18400262.649999999</v>
      </c>
    </row>
    <row r="1843" spans="2:10" x14ac:dyDescent="0.25">
      <c r="B1843" s="29" t="s">
        <v>2322</v>
      </c>
      <c r="C1843" s="524"/>
      <c r="D1843" s="524"/>
      <c r="E1843" s="524"/>
      <c r="F1843" s="524"/>
      <c r="G1843" s="524"/>
      <c r="H1843" s="524">
        <v>0</v>
      </c>
      <c r="I1843" s="524"/>
      <c r="J1843" s="525">
        <v>0</v>
      </c>
    </row>
    <row r="1844" spans="2:10" x14ac:dyDescent="0.25">
      <c r="B1844" s="29" t="s">
        <v>2323</v>
      </c>
      <c r="C1844" s="524">
        <v>8783613.5299999993</v>
      </c>
      <c r="D1844" s="524"/>
      <c r="E1844" s="524"/>
      <c r="F1844" s="524"/>
      <c r="G1844" s="524"/>
      <c r="H1844" s="524"/>
      <c r="I1844" s="524"/>
      <c r="J1844" s="525">
        <v>8783613.5299999993</v>
      </c>
    </row>
    <row r="1845" spans="2:10" x14ac:dyDescent="0.25">
      <c r="B1845" s="29" t="s">
        <v>2324</v>
      </c>
      <c r="C1845" s="524">
        <v>0</v>
      </c>
      <c r="D1845" s="524"/>
      <c r="E1845" s="524"/>
      <c r="F1845" s="524"/>
      <c r="G1845" s="524"/>
      <c r="H1845" s="524"/>
      <c r="I1845" s="524"/>
      <c r="J1845" s="525">
        <v>0</v>
      </c>
    </row>
    <row r="1846" spans="2:10" x14ac:dyDescent="0.25">
      <c r="B1846" s="29" t="s">
        <v>2325</v>
      </c>
      <c r="C1846" s="524">
        <v>1461984.7</v>
      </c>
      <c r="D1846" s="524"/>
      <c r="E1846" s="524"/>
      <c r="F1846" s="524"/>
      <c r="G1846" s="524"/>
      <c r="H1846" s="524"/>
      <c r="I1846" s="524"/>
      <c r="J1846" s="525">
        <v>1461984.7</v>
      </c>
    </row>
    <row r="1847" spans="2:10" x14ac:dyDescent="0.25">
      <c r="B1847" s="29" t="s">
        <v>2326</v>
      </c>
      <c r="C1847" s="524">
        <v>1503824.81</v>
      </c>
      <c r="D1847" s="524"/>
      <c r="E1847" s="524"/>
      <c r="F1847" s="524"/>
      <c r="G1847" s="524"/>
      <c r="H1847" s="524"/>
      <c r="I1847" s="524"/>
      <c r="J1847" s="525">
        <v>1503824.81</v>
      </c>
    </row>
    <row r="1848" spans="2:10" x14ac:dyDescent="0.25">
      <c r="B1848" s="29" t="s">
        <v>2327</v>
      </c>
      <c r="C1848" s="524">
        <v>1520782.25</v>
      </c>
      <c r="D1848" s="524"/>
      <c r="E1848" s="524"/>
      <c r="F1848" s="524"/>
      <c r="G1848" s="524"/>
      <c r="H1848" s="524"/>
      <c r="I1848" s="524"/>
      <c r="J1848" s="525">
        <v>1520782.25</v>
      </c>
    </row>
    <row r="1849" spans="2:10" x14ac:dyDescent="0.25">
      <c r="B1849" s="29" t="s">
        <v>2328</v>
      </c>
      <c r="C1849" s="524">
        <v>5266518.43</v>
      </c>
      <c r="D1849" s="524"/>
      <c r="E1849" s="524"/>
      <c r="F1849" s="524"/>
      <c r="G1849" s="524"/>
      <c r="H1849" s="524"/>
      <c r="I1849" s="524"/>
      <c r="J1849" s="525">
        <v>5266518.43</v>
      </c>
    </row>
    <row r="1850" spans="2:10" x14ac:dyDescent="0.25">
      <c r="B1850" s="29" t="s">
        <v>2329</v>
      </c>
      <c r="C1850" s="524">
        <v>0</v>
      </c>
      <c r="D1850" s="524"/>
      <c r="E1850" s="524"/>
      <c r="F1850" s="524"/>
      <c r="G1850" s="524"/>
      <c r="H1850" s="524"/>
      <c r="I1850" s="524"/>
      <c r="J1850" s="525">
        <v>0</v>
      </c>
    </row>
    <row r="1851" spans="2:10" x14ac:dyDescent="0.25">
      <c r="B1851" s="29" t="s">
        <v>2330</v>
      </c>
      <c r="C1851" s="524">
        <v>48796920</v>
      </c>
      <c r="D1851" s="524"/>
      <c r="E1851" s="524"/>
      <c r="F1851" s="524"/>
      <c r="G1851" s="524">
        <v>14999998.5</v>
      </c>
      <c r="H1851" s="524"/>
      <c r="I1851" s="524"/>
      <c r="J1851" s="525">
        <v>63796918.5</v>
      </c>
    </row>
    <row r="1852" spans="2:10" x14ac:dyDescent="0.25">
      <c r="B1852" s="29" t="s">
        <v>2331</v>
      </c>
      <c r="C1852" s="524">
        <v>52674898.850000001</v>
      </c>
      <c r="D1852" s="524"/>
      <c r="E1852" s="524"/>
      <c r="F1852" s="524"/>
      <c r="G1852" s="524"/>
      <c r="H1852" s="524"/>
      <c r="I1852" s="524"/>
      <c r="J1852" s="525">
        <v>52674898.850000001</v>
      </c>
    </row>
    <row r="1853" spans="2:10" x14ac:dyDescent="0.25">
      <c r="B1853" s="29" t="s">
        <v>2332</v>
      </c>
      <c r="C1853" s="524">
        <v>1503824.81</v>
      </c>
      <c r="D1853" s="524"/>
      <c r="E1853" s="524"/>
      <c r="F1853" s="524"/>
      <c r="G1853" s="524"/>
      <c r="H1853" s="524"/>
      <c r="I1853" s="524"/>
      <c r="J1853" s="525">
        <v>1503824.81</v>
      </c>
    </row>
    <row r="1854" spans="2:10" x14ac:dyDescent="0.25">
      <c r="B1854" s="29" t="s">
        <v>2333</v>
      </c>
      <c r="C1854" s="524">
        <v>1134623.3700000001</v>
      </c>
      <c r="D1854" s="524"/>
      <c r="E1854" s="524"/>
      <c r="F1854" s="524"/>
      <c r="G1854" s="524"/>
      <c r="H1854" s="524"/>
      <c r="I1854" s="524"/>
      <c r="J1854" s="525">
        <v>1134623.3700000001</v>
      </c>
    </row>
    <row r="1855" spans="2:10" x14ac:dyDescent="0.25">
      <c r="B1855" s="29" t="s">
        <v>2334</v>
      </c>
      <c r="C1855" s="524">
        <v>0</v>
      </c>
      <c r="D1855" s="524"/>
      <c r="E1855" s="524"/>
      <c r="F1855" s="524"/>
      <c r="G1855" s="524"/>
      <c r="H1855" s="524"/>
      <c r="I1855" s="524"/>
      <c r="J1855" s="525">
        <v>0</v>
      </c>
    </row>
    <row r="1856" spans="2:10" x14ac:dyDescent="0.25">
      <c r="B1856" s="29" t="s">
        <v>2335</v>
      </c>
      <c r="C1856" s="524">
        <v>6894869.7699999996</v>
      </c>
      <c r="D1856" s="524"/>
      <c r="E1856" s="524"/>
      <c r="F1856" s="524"/>
      <c r="G1856" s="524"/>
      <c r="H1856" s="524"/>
      <c r="I1856" s="524"/>
      <c r="J1856" s="525">
        <v>6894869.7699999996</v>
      </c>
    </row>
    <row r="1857" spans="2:10" x14ac:dyDescent="0.25">
      <c r="B1857" s="29" t="s">
        <v>2336</v>
      </c>
      <c r="C1857" s="524">
        <v>2234642.7000000002</v>
      </c>
      <c r="D1857" s="524"/>
      <c r="E1857" s="524"/>
      <c r="F1857" s="524"/>
      <c r="G1857" s="524"/>
      <c r="H1857" s="524"/>
      <c r="I1857" s="524"/>
      <c r="J1857" s="525">
        <v>2234642.7000000002</v>
      </c>
    </row>
    <row r="1858" spans="2:10" x14ac:dyDescent="0.25">
      <c r="B1858" s="29" t="s">
        <v>2337</v>
      </c>
      <c r="C1858" s="524">
        <v>1316475.97</v>
      </c>
      <c r="D1858" s="524"/>
      <c r="E1858" s="524"/>
      <c r="F1858" s="524"/>
      <c r="G1858" s="524"/>
      <c r="H1858" s="524"/>
      <c r="I1858" s="524"/>
      <c r="J1858" s="525">
        <v>1316475.97</v>
      </c>
    </row>
    <row r="1859" spans="2:10" x14ac:dyDescent="0.25">
      <c r="B1859" s="29" t="s">
        <v>2338</v>
      </c>
      <c r="C1859" s="524">
        <v>10000000</v>
      </c>
      <c r="D1859" s="524"/>
      <c r="E1859" s="524"/>
      <c r="F1859" s="524"/>
      <c r="G1859" s="524">
        <v>9036253.0199999996</v>
      </c>
      <c r="H1859" s="524"/>
      <c r="I1859" s="524"/>
      <c r="J1859" s="525">
        <v>19036253.02</v>
      </c>
    </row>
    <row r="1860" spans="2:10" x14ac:dyDescent="0.25">
      <c r="B1860" s="29" t="s">
        <v>2339</v>
      </c>
      <c r="C1860" s="524">
        <v>197568793.82999998</v>
      </c>
      <c r="D1860" s="524"/>
      <c r="E1860" s="524"/>
      <c r="F1860" s="524"/>
      <c r="G1860" s="524"/>
      <c r="H1860" s="524"/>
      <c r="I1860" s="524"/>
      <c r="J1860" s="525">
        <v>197568793.82999998</v>
      </c>
    </row>
    <row r="1861" spans="2:10" x14ac:dyDescent="0.25">
      <c r="B1861" s="29" t="s">
        <v>2340</v>
      </c>
      <c r="C1861" s="524">
        <v>2386234.7200000002</v>
      </c>
      <c r="D1861" s="524"/>
      <c r="E1861" s="524"/>
      <c r="F1861" s="524"/>
      <c r="G1861" s="524"/>
      <c r="H1861" s="524"/>
      <c r="I1861" s="524"/>
      <c r="J1861" s="525">
        <v>2386234.7200000002</v>
      </c>
    </row>
    <row r="1862" spans="2:10" x14ac:dyDescent="0.25">
      <c r="B1862" s="29" t="s">
        <v>2341</v>
      </c>
      <c r="C1862" s="524">
        <v>1065404.26</v>
      </c>
      <c r="D1862" s="524"/>
      <c r="E1862" s="524"/>
      <c r="F1862" s="524"/>
      <c r="G1862" s="524"/>
      <c r="H1862" s="524"/>
      <c r="I1862" s="524"/>
      <c r="J1862" s="525">
        <v>1065404.26</v>
      </c>
    </row>
    <row r="1863" spans="2:10" x14ac:dyDescent="0.25">
      <c r="B1863" s="29" t="s">
        <v>2342</v>
      </c>
      <c r="C1863" s="524">
        <v>0</v>
      </c>
      <c r="D1863" s="524"/>
      <c r="E1863" s="524"/>
      <c r="F1863" s="524"/>
      <c r="G1863" s="524"/>
      <c r="H1863" s="524"/>
      <c r="I1863" s="524"/>
      <c r="J1863" s="525">
        <v>0</v>
      </c>
    </row>
    <row r="1864" spans="2:10" x14ac:dyDescent="0.25">
      <c r="B1864" s="29" t="s">
        <v>2343</v>
      </c>
      <c r="C1864" s="524">
        <v>5332482</v>
      </c>
      <c r="D1864" s="524"/>
      <c r="E1864" s="524"/>
      <c r="F1864" s="524"/>
      <c r="G1864" s="524"/>
      <c r="H1864" s="524"/>
      <c r="I1864" s="524"/>
      <c r="J1864" s="525">
        <v>5332482</v>
      </c>
    </row>
    <row r="1865" spans="2:10" x14ac:dyDescent="0.25">
      <c r="B1865" s="29" t="s">
        <v>2344</v>
      </c>
      <c r="C1865" s="524">
        <v>0</v>
      </c>
      <c r="D1865" s="524"/>
      <c r="E1865" s="524"/>
      <c r="F1865" s="524"/>
      <c r="G1865" s="524"/>
      <c r="H1865" s="524"/>
      <c r="I1865" s="524"/>
      <c r="J1865" s="525">
        <v>0</v>
      </c>
    </row>
    <row r="1866" spans="2:10" x14ac:dyDescent="0.25">
      <c r="B1866" s="29" t="s">
        <v>2345</v>
      </c>
      <c r="C1866" s="524"/>
      <c r="D1866" s="524"/>
      <c r="E1866" s="524"/>
      <c r="F1866" s="524"/>
      <c r="G1866" s="524">
        <v>9999999.370000001</v>
      </c>
      <c r="H1866" s="524"/>
      <c r="I1866" s="524"/>
      <c r="J1866" s="525">
        <v>9999999.370000001</v>
      </c>
    </row>
    <row r="1867" spans="2:10" x14ac:dyDescent="0.25">
      <c r="B1867" s="29" t="s">
        <v>2346</v>
      </c>
      <c r="C1867" s="524">
        <v>6000000</v>
      </c>
      <c r="D1867" s="524"/>
      <c r="E1867" s="524"/>
      <c r="F1867" s="524"/>
      <c r="G1867" s="524"/>
      <c r="H1867" s="524"/>
      <c r="I1867" s="524"/>
      <c r="J1867" s="525">
        <v>6000000</v>
      </c>
    </row>
    <row r="1868" spans="2:10" x14ac:dyDescent="0.25">
      <c r="B1868" s="29" t="s">
        <v>2347</v>
      </c>
      <c r="C1868" s="524">
        <v>1520782.25</v>
      </c>
      <c r="D1868" s="524"/>
      <c r="E1868" s="524"/>
      <c r="F1868" s="524"/>
      <c r="G1868" s="524"/>
      <c r="H1868" s="524"/>
      <c r="I1868" s="524"/>
      <c r="J1868" s="525">
        <v>1520782.25</v>
      </c>
    </row>
    <row r="1869" spans="2:10" x14ac:dyDescent="0.25">
      <c r="B1869" s="29" t="s">
        <v>2348</v>
      </c>
      <c r="C1869" s="524">
        <v>0</v>
      </c>
      <c r="D1869" s="524"/>
      <c r="E1869" s="524"/>
      <c r="F1869" s="524"/>
      <c r="G1869" s="524"/>
      <c r="H1869" s="524"/>
      <c r="I1869" s="524"/>
      <c r="J1869" s="525">
        <v>0</v>
      </c>
    </row>
    <row r="1870" spans="2:10" x14ac:dyDescent="0.25">
      <c r="B1870" s="29" t="s">
        <v>2349</v>
      </c>
      <c r="C1870" s="524">
        <v>1065404.26</v>
      </c>
      <c r="D1870" s="524"/>
      <c r="E1870" s="524"/>
      <c r="F1870" s="524"/>
      <c r="G1870" s="524"/>
      <c r="H1870" s="524"/>
      <c r="I1870" s="524"/>
      <c r="J1870" s="525">
        <v>1065404.26</v>
      </c>
    </row>
    <row r="1871" spans="2:10" x14ac:dyDescent="0.25">
      <c r="B1871" s="29" t="s">
        <v>2350</v>
      </c>
      <c r="C1871" s="524">
        <v>5275256.53</v>
      </c>
      <c r="D1871" s="524"/>
      <c r="E1871" s="524"/>
      <c r="F1871" s="524"/>
      <c r="G1871" s="524"/>
      <c r="H1871" s="524"/>
      <c r="I1871" s="524"/>
      <c r="J1871" s="525">
        <v>5275256.53</v>
      </c>
    </row>
    <row r="1872" spans="2:10" x14ac:dyDescent="0.25">
      <c r="B1872" s="29" t="s">
        <v>2351</v>
      </c>
      <c r="C1872" s="524">
        <v>186490224.87</v>
      </c>
      <c r="D1872" s="524"/>
      <c r="E1872" s="524"/>
      <c r="F1872" s="524"/>
      <c r="G1872" s="524"/>
      <c r="H1872" s="524"/>
      <c r="I1872" s="524"/>
      <c r="J1872" s="525">
        <v>186490224.87</v>
      </c>
    </row>
    <row r="1873" spans="2:10" x14ac:dyDescent="0.25">
      <c r="B1873" s="29" t="s">
        <v>2352</v>
      </c>
      <c r="C1873" s="524"/>
      <c r="D1873" s="524"/>
      <c r="E1873" s="524"/>
      <c r="F1873" s="524"/>
      <c r="G1873" s="524">
        <v>14908557.359999999</v>
      </c>
      <c r="H1873" s="524"/>
      <c r="I1873" s="524"/>
      <c r="J1873" s="525">
        <v>14908557.359999999</v>
      </c>
    </row>
    <row r="1874" spans="2:10" x14ac:dyDescent="0.25">
      <c r="B1874" s="29" t="s">
        <v>2353</v>
      </c>
      <c r="C1874" s="524">
        <v>2464588.02</v>
      </c>
      <c r="D1874" s="524"/>
      <c r="E1874" s="524"/>
      <c r="F1874" s="524"/>
      <c r="G1874" s="524"/>
      <c r="H1874" s="524"/>
      <c r="I1874" s="524"/>
      <c r="J1874" s="525">
        <v>2464588.02</v>
      </c>
    </row>
    <row r="1875" spans="2:10" x14ac:dyDescent="0.25">
      <c r="B1875" s="29" t="s">
        <v>2354</v>
      </c>
      <c r="C1875" s="524">
        <v>404848702.08999997</v>
      </c>
      <c r="D1875" s="524"/>
      <c r="E1875" s="524"/>
      <c r="F1875" s="524"/>
      <c r="G1875" s="524">
        <v>140159394.75</v>
      </c>
      <c r="H1875" s="524"/>
      <c r="I1875" s="524"/>
      <c r="J1875" s="525">
        <v>545008096.83999991</v>
      </c>
    </row>
    <row r="1876" spans="2:10" x14ac:dyDescent="0.25">
      <c r="B1876" s="29" t="s">
        <v>2355</v>
      </c>
      <c r="C1876" s="524">
        <v>1134623.3700000001</v>
      </c>
      <c r="D1876" s="524"/>
      <c r="E1876" s="524"/>
      <c r="F1876" s="524"/>
      <c r="G1876" s="524"/>
      <c r="H1876" s="524"/>
      <c r="I1876" s="524"/>
      <c r="J1876" s="525">
        <v>1134623.3700000001</v>
      </c>
    </row>
    <row r="1877" spans="2:10" x14ac:dyDescent="0.25">
      <c r="B1877" s="29" t="s">
        <v>2356</v>
      </c>
      <c r="C1877" s="524">
        <v>0</v>
      </c>
      <c r="D1877" s="524"/>
      <c r="E1877" s="524"/>
      <c r="F1877" s="524"/>
      <c r="G1877" s="524"/>
      <c r="H1877" s="524"/>
      <c r="I1877" s="524"/>
      <c r="J1877" s="525">
        <v>0</v>
      </c>
    </row>
    <row r="1878" spans="2:10" x14ac:dyDescent="0.25">
      <c r="B1878" s="29" t="s">
        <v>2357</v>
      </c>
      <c r="C1878" s="524">
        <v>1065404.26</v>
      </c>
      <c r="D1878" s="524"/>
      <c r="E1878" s="524"/>
      <c r="F1878" s="524"/>
      <c r="G1878" s="524"/>
      <c r="H1878" s="524"/>
      <c r="I1878" s="524"/>
      <c r="J1878" s="525">
        <v>1065404.26</v>
      </c>
    </row>
    <row r="1879" spans="2:10" x14ac:dyDescent="0.25">
      <c r="B1879" s="29" t="s">
        <v>2358</v>
      </c>
      <c r="C1879" s="524">
        <v>1476737.1</v>
      </c>
      <c r="D1879" s="524"/>
      <c r="E1879" s="524"/>
      <c r="F1879" s="524"/>
      <c r="G1879" s="524"/>
      <c r="H1879" s="524"/>
      <c r="I1879" s="524"/>
      <c r="J1879" s="525">
        <v>1476737.1</v>
      </c>
    </row>
    <row r="1880" spans="2:10" x14ac:dyDescent="0.25">
      <c r="B1880" s="29" t="s">
        <v>2359</v>
      </c>
      <c r="C1880" s="524"/>
      <c r="D1880" s="524"/>
      <c r="E1880" s="524"/>
      <c r="F1880" s="524"/>
      <c r="G1880" s="524"/>
      <c r="H1880" s="524">
        <v>0</v>
      </c>
      <c r="I1880" s="524"/>
      <c r="J1880" s="525">
        <v>0</v>
      </c>
    </row>
    <row r="1881" spans="2:10" x14ac:dyDescent="0.25">
      <c r="B1881" s="29" t="s">
        <v>2360</v>
      </c>
      <c r="C1881" s="524">
        <v>90622453.230000004</v>
      </c>
      <c r="D1881" s="524"/>
      <c r="E1881" s="524"/>
      <c r="F1881" s="524"/>
      <c r="G1881" s="524"/>
      <c r="H1881" s="524"/>
      <c r="I1881" s="524"/>
      <c r="J1881" s="525">
        <v>90622453.230000004</v>
      </c>
    </row>
    <row r="1882" spans="2:10" x14ac:dyDescent="0.25">
      <c r="B1882" s="29" t="s">
        <v>2361</v>
      </c>
      <c r="C1882" s="524">
        <v>121357066.22999999</v>
      </c>
      <c r="D1882" s="524">
        <v>0</v>
      </c>
      <c r="E1882" s="524"/>
      <c r="F1882" s="524"/>
      <c r="G1882" s="524"/>
      <c r="H1882" s="524"/>
      <c r="I1882" s="524"/>
      <c r="J1882" s="525">
        <v>121357066.22999999</v>
      </c>
    </row>
    <row r="1883" spans="2:10" x14ac:dyDescent="0.25">
      <c r="B1883" s="29" t="s">
        <v>2362</v>
      </c>
      <c r="C1883" s="524">
        <v>0</v>
      </c>
      <c r="D1883" s="524"/>
      <c r="E1883" s="524"/>
      <c r="F1883" s="524"/>
      <c r="G1883" s="524"/>
      <c r="H1883" s="524"/>
      <c r="I1883" s="524"/>
      <c r="J1883" s="525">
        <v>0</v>
      </c>
    </row>
    <row r="1884" spans="2:10" x14ac:dyDescent="0.25">
      <c r="B1884" s="29" t="s">
        <v>2363</v>
      </c>
      <c r="C1884" s="524">
        <v>0</v>
      </c>
      <c r="D1884" s="524"/>
      <c r="E1884" s="524"/>
      <c r="F1884" s="524"/>
      <c r="G1884" s="524"/>
      <c r="H1884" s="524"/>
      <c r="I1884" s="524"/>
      <c r="J1884" s="525">
        <v>0</v>
      </c>
    </row>
    <row r="1885" spans="2:10" x14ac:dyDescent="0.25">
      <c r="B1885" s="29" t="s">
        <v>2364</v>
      </c>
      <c r="C1885" s="524">
        <v>2521957.6</v>
      </c>
      <c r="D1885" s="524"/>
      <c r="E1885" s="524"/>
      <c r="F1885" s="524"/>
      <c r="G1885" s="524"/>
      <c r="H1885" s="524"/>
      <c r="I1885" s="524"/>
      <c r="J1885" s="525">
        <v>2521957.6</v>
      </c>
    </row>
    <row r="1886" spans="2:10" x14ac:dyDescent="0.25">
      <c r="B1886" s="29" t="s">
        <v>2365</v>
      </c>
      <c r="C1886" s="524">
        <v>1476737.1</v>
      </c>
      <c r="D1886" s="524"/>
      <c r="E1886" s="524"/>
      <c r="F1886" s="524"/>
      <c r="G1886" s="524"/>
      <c r="H1886" s="524"/>
      <c r="I1886" s="524"/>
      <c r="J1886" s="525">
        <v>1476737.1</v>
      </c>
    </row>
    <row r="1887" spans="2:10" x14ac:dyDescent="0.25">
      <c r="B1887" s="29" t="s">
        <v>2366</v>
      </c>
      <c r="C1887" s="524">
        <v>34758384.979999997</v>
      </c>
      <c r="D1887" s="524"/>
      <c r="E1887" s="524"/>
      <c r="F1887" s="524"/>
      <c r="G1887" s="524"/>
      <c r="H1887" s="524"/>
      <c r="I1887" s="524"/>
      <c r="J1887" s="525">
        <v>34758384.979999997</v>
      </c>
    </row>
    <row r="1888" spans="2:10" x14ac:dyDescent="0.25">
      <c r="B1888" s="29" t="s">
        <v>2367</v>
      </c>
      <c r="C1888" s="524">
        <v>9000000</v>
      </c>
      <c r="D1888" s="524"/>
      <c r="E1888" s="524"/>
      <c r="F1888" s="524"/>
      <c r="G1888" s="524">
        <v>4999864.87</v>
      </c>
      <c r="H1888" s="524"/>
      <c r="I1888" s="524"/>
      <c r="J1888" s="525">
        <v>13999864.870000001</v>
      </c>
    </row>
    <row r="1889" spans="2:11" x14ac:dyDescent="0.25">
      <c r="B1889" s="29" t="s">
        <v>2368</v>
      </c>
      <c r="C1889" s="524">
        <v>0</v>
      </c>
      <c r="D1889" s="524"/>
      <c r="E1889" s="524"/>
      <c r="F1889" s="524"/>
      <c r="G1889" s="524"/>
      <c r="H1889" s="524"/>
      <c r="I1889" s="524"/>
      <c r="J1889" s="525">
        <v>0</v>
      </c>
    </row>
    <row r="1890" spans="2:11" x14ac:dyDescent="0.25">
      <c r="B1890" s="29" t="s">
        <v>2369</v>
      </c>
      <c r="C1890" s="524">
        <v>0</v>
      </c>
      <c r="D1890" s="524"/>
      <c r="E1890" s="524"/>
      <c r="F1890" s="524"/>
      <c r="G1890" s="524"/>
      <c r="H1890" s="524"/>
      <c r="I1890" s="524"/>
      <c r="J1890" s="525">
        <v>0</v>
      </c>
    </row>
    <row r="1891" spans="2:11" x14ac:dyDescent="0.25">
      <c r="B1891" s="29" t="s">
        <v>2370</v>
      </c>
      <c r="C1891" s="524">
        <v>2421727.15</v>
      </c>
      <c r="D1891" s="524"/>
      <c r="E1891" s="524"/>
      <c r="F1891" s="524"/>
      <c r="G1891" s="524"/>
      <c r="H1891" s="524"/>
      <c r="I1891" s="524"/>
      <c r="J1891" s="525">
        <v>2421727.15</v>
      </c>
    </row>
    <row r="1892" spans="2:11" x14ac:dyDescent="0.25">
      <c r="B1892" s="29" t="s">
        <v>2371</v>
      </c>
      <c r="C1892" s="524"/>
      <c r="D1892" s="524"/>
      <c r="E1892" s="524"/>
      <c r="F1892" s="524"/>
      <c r="G1892" s="524">
        <v>19362451.120000001</v>
      </c>
      <c r="H1892" s="524"/>
      <c r="I1892" s="524"/>
      <c r="J1892" s="525">
        <v>19362451.120000001</v>
      </c>
    </row>
    <row r="1893" spans="2:11" x14ac:dyDescent="0.25">
      <c r="B1893" s="29" t="s">
        <v>2372</v>
      </c>
      <c r="C1893" s="524">
        <v>21598590.369999997</v>
      </c>
      <c r="D1893" s="524"/>
      <c r="E1893" s="524"/>
      <c r="F1893" s="524"/>
      <c r="G1893" s="524"/>
      <c r="H1893" s="524"/>
      <c r="I1893" s="524"/>
      <c r="J1893" s="525">
        <v>21598590.369999997</v>
      </c>
    </row>
    <row r="1894" spans="2:11" x14ac:dyDescent="0.25">
      <c r="B1894" s="29" t="s">
        <v>2373</v>
      </c>
      <c r="C1894" s="524">
        <v>293449879.02999997</v>
      </c>
      <c r="D1894" s="524"/>
      <c r="E1894" s="524"/>
      <c r="F1894" s="524"/>
      <c r="G1894" s="524">
        <v>0</v>
      </c>
      <c r="H1894" s="524"/>
      <c r="I1894" s="524"/>
      <c r="J1894" s="525">
        <v>293449879.02999997</v>
      </c>
    </row>
    <row r="1895" spans="2:11" x14ac:dyDescent="0.25">
      <c r="B1895" s="29" t="s">
        <v>2374</v>
      </c>
      <c r="C1895" s="524">
        <v>45852020.619999997</v>
      </c>
      <c r="D1895" s="524"/>
      <c r="E1895" s="524"/>
      <c r="F1895" s="524"/>
      <c r="G1895" s="524">
        <v>5000000</v>
      </c>
      <c r="H1895" s="524"/>
      <c r="I1895" s="524"/>
      <c r="J1895" s="525">
        <v>50852020.619999997</v>
      </c>
    </row>
    <row r="1896" spans="2:11" x14ac:dyDescent="0.25">
      <c r="B1896" s="29" t="s">
        <v>2375</v>
      </c>
      <c r="C1896" s="524">
        <v>347501734.25999999</v>
      </c>
      <c r="D1896" s="524"/>
      <c r="E1896" s="524"/>
      <c r="F1896" s="524"/>
      <c r="G1896" s="524">
        <v>496298977.44</v>
      </c>
      <c r="H1896" s="524"/>
      <c r="I1896" s="524"/>
      <c r="J1896" s="525">
        <v>843800711.70000005</v>
      </c>
    </row>
    <row r="1897" spans="2:11" x14ac:dyDescent="0.25">
      <c r="B1897" s="29" t="s">
        <v>2376</v>
      </c>
      <c r="C1897" s="524">
        <v>0</v>
      </c>
      <c r="D1897" s="524"/>
      <c r="E1897" s="524"/>
      <c r="F1897" s="524"/>
      <c r="G1897" s="524"/>
      <c r="H1897" s="524"/>
      <c r="I1897" s="524"/>
      <c r="J1897" s="525">
        <v>0</v>
      </c>
    </row>
    <row r="1898" spans="2:11" x14ac:dyDescent="0.25">
      <c r="B1898" s="29" t="s">
        <v>2377</v>
      </c>
      <c r="C1898" s="524">
        <v>2421727.16</v>
      </c>
      <c r="D1898" s="524"/>
      <c r="E1898" s="524"/>
      <c r="F1898" s="524"/>
      <c r="G1898" s="524"/>
      <c r="H1898" s="524"/>
      <c r="I1898" s="524"/>
      <c r="J1898" s="525">
        <v>2421727.16</v>
      </c>
    </row>
    <row r="1899" spans="2:11" x14ac:dyDescent="0.25">
      <c r="B1899" s="29" t="s">
        <v>2378</v>
      </c>
      <c r="C1899" s="524">
        <v>40275320.549999997</v>
      </c>
      <c r="D1899" s="524"/>
      <c r="E1899" s="524"/>
      <c r="F1899" s="524"/>
      <c r="G1899" s="524"/>
      <c r="H1899" s="524"/>
      <c r="I1899" s="524"/>
      <c r="J1899" s="525">
        <v>40275320.549999997</v>
      </c>
    </row>
    <row r="1900" spans="2:11" x14ac:dyDescent="0.25">
      <c r="B1900" s="29" t="s">
        <v>2379</v>
      </c>
      <c r="C1900" s="524"/>
      <c r="D1900" s="524">
        <v>686816.62</v>
      </c>
      <c r="E1900" s="524"/>
      <c r="F1900" s="524"/>
      <c r="G1900" s="524"/>
      <c r="H1900" s="524"/>
      <c r="I1900" s="524"/>
      <c r="J1900" s="525">
        <v>686816.62</v>
      </c>
    </row>
    <row r="1901" spans="2:11" x14ac:dyDescent="0.25">
      <c r="B1901" s="29" t="s">
        <v>2380</v>
      </c>
      <c r="C1901" s="524">
        <v>38912190.780000001</v>
      </c>
      <c r="D1901" s="524">
        <v>15000000</v>
      </c>
      <c r="E1901" s="524"/>
      <c r="F1901" s="524"/>
      <c r="G1901" s="524"/>
      <c r="H1901" s="524"/>
      <c r="I1901" s="524"/>
      <c r="J1901" s="525">
        <v>53912190.780000001</v>
      </c>
    </row>
    <row r="1902" spans="2:11" x14ac:dyDescent="0.25">
      <c r="B1902" s="29" t="s">
        <v>2381</v>
      </c>
      <c r="C1902" s="524">
        <v>23000000</v>
      </c>
      <c r="D1902" s="524"/>
      <c r="E1902" s="524"/>
      <c r="F1902" s="524"/>
      <c r="G1902" s="524"/>
      <c r="H1902" s="524"/>
      <c r="I1902" s="524"/>
      <c r="J1902" s="525">
        <v>23000000</v>
      </c>
    </row>
    <row r="1903" spans="2:11" x14ac:dyDescent="0.25">
      <c r="B1903" s="529" t="s">
        <v>58</v>
      </c>
      <c r="C1903" s="530">
        <f>SUM(C13:C1902)</f>
        <v>86850437267.989868</v>
      </c>
      <c r="D1903" s="530">
        <f t="shared" ref="D1903:J1903" si="0">SUM(D13:D1902)</f>
        <v>4914249239.2699986</v>
      </c>
      <c r="E1903" s="530">
        <f t="shared" si="0"/>
        <v>1364808276.1000006</v>
      </c>
      <c r="F1903" s="530">
        <f t="shared" si="0"/>
        <v>746281781.3499999</v>
      </c>
      <c r="G1903" s="530">
        <f t="shared" si="0"/>
        <v>9162241977.4800014</v>
      </c>
      <c r="H1903" s="530">
        <f t="shared" si="0"/>
        <v>13536511174.15</v>
      </c>
      <c r="I1903" s="530">
        <f t="shared" si="0"/>
        <v>330301134.0999999</v>
      </c>
      <c r="J1903" s="530">
        <f t="shared" si="0"/>
        <v>116904830850.43967</v>
      </c>
      <c r="K1903" s="165"/>
    </row>
  </sheetData>
  <mergeCells count="8">
    <mergeCell ref="B9:H9"/>
    <mergeCell ref="B11:B12"/>
    <mergeCell ref="B2:H2"/>
    <mergeCell ref="B3:H3"/>
    <mergeCell ref="B4:H4"/>
    <mergeCell ref="B6:H6"/>
    <mergeCell ref="B7:H7"/>
    <mergeCell ref="B8:H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05EDF-1950-4B5A-939E-CA3222EB5E01}">
  <dimension ref="A1:D1902"/>
  <sheetViews>
    <sheetView showGridLines="0" workbookViewId="0">
      <selection activeCell="E14" sqref="E14"/>
    </sheetView>
  </sheetViews>
  <sheetFormatPr defaultColWidth="11.42578125" defaultRowHeight="15" x14ac:dyDescent="0.25"/>
  <cols>
    <col min="2" max="2" width="97" bestFit="1" customWidth="1"/>
    <col min="3" max="3" width="20.28515625" customWidth="1"/>
  </cols>
  <sheetData>
    <row r="1" spans="2:3" x14ac:dyDescent="0.25">
      <c r="B1" s="191"/>
      <c r="C1" s="191"/>
    </row>
    <row r="2" spans="2:3" ht="27.75" x14ac:dyDescent="0.25">
      <c r="B2" s="880" t="s">
        <v>49</v>
      </c>
      <c r="C2" s="881"/>
    </row>
    <row r="3" spans="2:3" ht="20.25" x14ac:dyDescent="0.25">
      <c r="B3" s="882" t="s">
        <v>50</v>
      </c>
      <c r="C3" s="883"/>
    </row>
    <row r="4" spans="2:3" ht="15.75" customHeight="1" x14ac:dyDescent="0.25">
      <c r="B4" s="759" t="s">
        <v>51</v>
      </c>
      <c r="C4" s="740"/>
    </row>
    <row r="5" spans="2:3" x14ac:dyDescent="0.25">
      <c r="B5" s="515"/>
      <c r="C5" s="515"/>
    </row>
    <row r="6" spans="2:3" ht="18.75" x14ac:dyDescent="0.3">
      <c r="B6" s="884" t="s">
        <v>3037</v>
      </c>
      <c r="C6" s="884"/>
    </row>
    <row r="7" spans="2:3" ht="18.75" x14ac:dyDescent="0.3">
      <c r="B7" s="884" t="s">
        <v>2382</v>
      </c>
      <c r="C7" s="884"/>
    </row>
    <row r="8" spans="2:3" ht="18.75" x14ac:dyDescent="0.3">
      <c r="B8" s="884">
        <v>2023</v>
      </c>
      <c r="C8" s="884"/>
    </row>
    <row r="9" spans="2:3" ht="18.75" x14ac:dyDescent="0.3">
      <c r="B9" s="877" t="s">
        <v>141</v>
      </c>
      <c r="C9" s="877"/>
    </row>
    <row r="10" spans="2:3" ht="15.75" x14ac:dyDescent="0.25">
      <c r="B10" s="517"/>
      <c r="C10" s="517"/>
    </row>
    <row r="11" spans="2:3" ht="30.75" thickBot="1" x14ac:dyDescent="0.3">
      <c r="B11" s="531" t="s">
        <v>2383</v>
      </c>
      <c r="C11" s="330" t="s">
        <v>2384</v>
      </c>
    </row>
    <row r="12" spans="2:3" x14ac:dyDescent="0.25">
      <c r="B12" s="532" t="s">
        <v>2385</v>
      </c>
      <c r="C12" s="533">
        <v>1068856153961.12</v>
      </c>
    </row>
    <row r="13" spans="2:3" x14ac:dyDescent="0.25">
      <c r="B13" s="534" t="s">
        <v>2386</v>
      </c>
      <c r="C13" s="535">
        <v>2613004124</v>
      </c>
    </row>
    <row r="14" spans="2:3" ht="15" customHeight="1" x14ac:dyDescent="0.25">
      <c r="B14" s="534" t="s">
        <v>2387</v>
      </c>
      <c r="C14" s="535">
        <v>6066386344</v>
      </c>
    </row>
    <row r="15" spans="2:3" x14ac:dyDescent="0.25">
      <c r="B15" s="534" t="s">
        <v>2388</v>
      </c>
      <c r="C15" s="535">
        <v>117829655028.10005</v>
      </c>
    </row>
    <row r="16" spans="2:3" x14ac:dyDescent="0.25">
      <c r="B16" s="534" t="s">
        <v>2389</v>
      </c>
      <c r="C16" s="535">
        <v>40194320336.210045</v>
      </c>
    </row>
    <row r="17" spans="1:3" x14ac:dyDescent="0.25">
      <c r="B17" s="534" t="s">
        <v>2390</v>
      </c>
      <c r="C17" s="535">
        <v>53131872927.780006</v>
      </c>
    </row>
    <row r="18" spans="1:3" x14ac:dyDescent="0.25">
      <c r="B18" s="534" t="s">
        <v>2391</v>
      </c>
      <c r="C18" s="535">
        <v>11984315460.09</v>
      </c>
    </row>
    <row r="19" spans="1:3" x14ac:dyDescent="0.25">
      <c r="B19" s="534" t="s">
        <v>2392</v>
      </c>
      <c r="C19" s="535">
        <v>9734085572.6299953</v>
      </c>
    </row>
    <row r="20" spans="1:3" x14ac:dyDescent="0.25">
      <c r="B20" s="534" t="s">
        <v>2393</v>
      </c>
      <c r="C20" s="535">
        <v>249285862890.29987</v>
      </c>
    </row>
    <row r="21" spans="1:3" x14ac:dyDescent="0.25">
      <c r="B21" s="534" t="s">
        <v>2394</v>
      </c>
      <c r="C21" s="535">
        <v>28397242908.769882</v>
      </c>
    </row>
    <row r="22" spans="1:3" x14ac:dyDescent="0.25">
      <c r="B22" s="534" t="s">
        <v>2395</v>
      </c>
      <c r="C22" s="535">
        <v>3677833370.9400024</v>
      </c>
    </row>
    <row r="23" spans="1:3" ht="14.25" customHeight="1" x14ac:dyDescent="0.25">
      <c r="B23" s="534" t="s">
        <v>2396</v>
      </c>
      <c r="C23" s="535">
        <v>1594377498.2400014</v>
      </c>
    </row>
    <row r="24" spans="1:3" x14ac:dyDescent="0.25">
      <c r="B24" s="534" t="s">
        <v>2397</v>
      </c>
      <c r="C24" s="535">
        <v>15232272194.150026</v>
      </c>
    </row>
    <row r="25" spans="1:3" x14ac:dyDescent="0.25">
      <c r="B25" s="534" t="s">
        <v>2398</v>
      </c>
      <c r="C25" s="535">
        <v>63783072084.660049</v>
      </c>
    </row>
    <row r="26" spans="1:3" x14ac:dyDescent="0.25">
      <c r="B26" s="534" t="s">
        <v>2399</v>
      </c>
      <c r="C26" s="535">
        <v>19592637564.939957</v>
      </c>
    </row>
    <row r="27" spans="1:3" x14ac:dyDescent="0.25">
      <c r="B27" s="534" t="s">
        <v>2400</v>
      </c>
      <c r="C27" s="535">
        <v>6094131846.1900015</v>
      </c>
    </row>
    <row r="28" spans="1:3" x14ac:dyDescent="0.25">
      <c r="B28" s="534" t="s">
        <v>2401</v>
      </c>
      <c r="C28" s="535">
        <v>9494437781.8500004</v>
      </c>
    </row>
    <row r="29" spans="1:3" x14ac:dyDescent="0.25">
      <c r="B29" s="534" t="s">
        <v>2402</v>
      </c>
      <c r="C29" s="535">
        <v>1228524744.1099999</v>
      </c>
    </row>
    <row r="30" spans="1:3" ht="19.5" customHeight="1" x14ac:dyDescent="0.25">
      <c r="A30" s="191"/>
      <c r="B30" s="534" t="s">
        <v>2403</v>
      </c>
      <c r="C30" s="535">
        <v>3010896292.0600023</v>
      </c>
    </row>
    <row r="31" spans="1:3" x14ac:dyDescent="0.25">
      <c r="B31" s="534" t="s">
        <v>2404</v>
      </c>
      <c r="C31" s="535">
        <v>660258700.95000052</v>
      </c>
    </row>
    <row r="32" spans="1:3" x14ac:dyDescent="0.25">
      <c r="B32" s="534" t="s">
        <v>2405</v>
      </c>
      <c r="C32" s="535">
        <v>8362992414.1800137</v>
      </c>
    </row>
    <row r="33" spans="2:3" x14ac:dyDescent="0.25">
      <c r="B33" s="534" t="s">
        <v>2406</v>
      </c>
      <c r="C33" s="535">
        <v>18594479991.029987</v>
      </c>
    </row>
    <row r="34" spans="2:3" x14ac:dyDescent="0.25">
      <c r="B34" s="534" t="s">
        <v>2407</v>
      </c>
      <c r="C34" s="535">
        <v>3183382521.6899981</v>
      </c>
    </row>
    <row r="35" spans="2:3" x14ac:dyDescent="0.25">
      <c r="B35" s="534" t="s">
        <v>2408</v>
      </c>
      <c r="C35" s="535">
        <v>2032641843.329998</v>
      </c>
    </row>
    <row r="36" spans="2:3" x14ac:dyDescent="0.25">
      <c r="B36" s="534" t="s">
        <v>2409</v>
      </c>
      <c r="C36" s="535">
        <v>2342761098.3999982</v>
      </c>
    </row>
    <row r="37" spans="2:3" x14ac:dyDescent="0.25">
      <c r="B37" s="534" t="s">
        <v>2410</v>
      </c>
      <c r="C37" s="535">
        <v>19829293275.280014</v>
      </c>
    </row>
    <row r="38" spans="2:3" x14ac:dyDescent="0.25">
      <c r="B38" s="534" t="s">
        <v>2411</v>
      </c>
      <c r="C38" s="535">
        <v>9844021622.8999996</v>
      </c>
    </row>
    <row r="39" spans="2:3" x14ac:dyDescent="0.25">
      <c r="B39" s="534" t="s">
        <v>2412</v>
      </c>
      <c r="C39" s="535">
        <v>14201500936</v>
      </c>
    </row>
    <row r="40" spans="2:3" x14ac:dyDescent="0.25">
      <c r="B40" s="534" t="s">
        <v>2413</v>
      </c>
      <c r="C40" s="535">
        <v>1508789600.0399997</v>
      </c>
    </row>
    <row r="41" spans="2:3" x14ac:dyDescent="0.25">
      <c r="B41" s="534" t="s">
        <v>2414</v>
      </c>
      <c r="C41" s="535">
        <v>1750478269.9999995</v>
      </c>
    </row>
    <row r="42" spans="2:3" x14ac:dyDescent="0.25">
      <c r="B42" s="534" t="s">
        <v>2415</v>
      </c>
      <c r="C42" s="535">
        <v>342719514.33000022</v>
      </c>
    </row>
    <row r="43" spans="2:3" x14ac:dyDescent="0.25">
      <c r="B43" s="534" t="s">
        <v>2416</v>
      </c>
      <c r="C43" s="535">
        <v>1025317788.2900002</v>
      </c>
    </row>
    <row r="44" spans="2:3" x14ac:dyDescent="0.25">
      <c r="B44" s="534" t="s">
        <v>2417</v>
      </c>
      <c r="C44" s="535">
        <v>669357668.74000001</v>
      </c>
    </row>
    <row r="45" spans="2:3" x14ac:dyDescent="0.25">
      <c r="B45" s="534" t="s">
        <v>2418</v>
      </c>
      <c r="C45" s="535">
        <v>241087316519.56003</v>
      </c>
    </row>
    <row r="46" spans="2:3" x14ac:dyDescent="0.25">
      <c r="B46" s="534" t="s">
        <v>2419</v>
      </c>
      <c r="C46" s="535">
        <v>100475913227.37999</v>
      </c>
    </row>
    <row r="47" spans="2:3" x14ac:dyDescent="0.25">
      <c r="B47" s="536" t="s">
        <v>2420</v>
      </c>
      <c r="C47" s="537">
        <v>122995531597.45984</v>
      </c>
    </row>
    <row r="48" spans="2:3" x14ac:dyDescent="0.25">
      <c r="B48" s="534" t="s">
        <v>2421</v>
      </c>
      <c r="C48" s="535">
        <v>560414556.31999981</v>
      </c>
    </row>
    <row r="49" spans="2:3" x14ac:dyDescent="0.25">
      <c r="B49" s="534" t="s">
        <v>2422</v>
      </c>
      <c r="C49" s="535">
        <v>61100081.369999982</v>
      </c>
    </row>
    <row r="50" spans="2:3" x14ac:dyDescent="0.25">
      <c r="B50" s="534" t="s">
        <v>2423</v>
      </c>
      <c r="C50" s="535">
        <v>0</v>
      </c>
    </row>
    <row r="51" spans="2:3" x14ac:dyDescent="0.25">
      <c r="B51" s="534" t="s">
        <v>2424</v>
      </c>
      <c r="C51" s="535">
        <v>0</v>
      </c>
    </row>
    <row r="52" spans="2:3" x14ac:dyDescent="0.25">
      <c r="B52" s="534" t="s">
        <v>2425</v>
      </c>
      <c r="C52" s="535">
        <v>203902248.51999992</v>
      </c>
    </row>
    <row r="53" spans="2:3" x14ac:dyDescent="0.25">
      <c r="B53" s="534" t="s">
        <v>2426</v>
      </c>
      <c r="C53" s="535">
        <v>2083254068.4699998</v>
      </c>
    </row>
    <row r="54" spans="2:3" x14ac:dyDescent="0.25">
      <c r="B54" s="534" t="s">
        <v>2427</v>
      </c>
      <c r="C54" s="535">
        <v>81317642.929999992</v>
      </c>
    </row>
    <row r="55" spans="2:3" x14ac:dyDescent="0.25">
      <c r="B55" s="534" t="s">
        <v>2428</v>
      </c>
      <c r="C55" s="535">
        <v>22617967.179999989</v>
      </c>
    </row>
    <row r="56" spans="2:3" x14ac:dyDescent="0.25">
      <c r="B56" s="534" t="s">
        <v>2429</v>
      </c>
      <c r="C56" s="535">
        <v>8821148987.2200012</v>
      </c>
    </row>
    <row r="57" spans="2:3" x14ac:dyDescent="0.25">
      <c r="B57" s="534" t="s">
        <v>2430</v>
      </c>
      <c r="C57" s="535">
        <v>146673597.09000003</v>
      </c>
    </row>
    <row r="58" spans="2:3" x14ac:dyDescent="0.25">
      <c r="B58" s="534" t="s">
        <v>2431</v>
      </c>
      <c r="C58" s="535">
        <v>158841268.94000006</v>
      </c>
    </row>
    <row r="59" spans="2:3" x14ac:dyDescent="0.25">
      <c r="B59" s="534" t="s">
        <v>2432</v>
      </c>
      <c r="C59" s="535">
        <v>163853425.4900001</v>
      </c>
    </row>
    <row r="60" spans="2:3" x14ac:dyDescent="0.25">
      <c r="B60" s="534" t="s">
        <v>2433</v>
      </c>
      <c r="C60" s="535">
        <v>654697829.23000002</v>
      </c>
    </row>
    <row r="61" spans="2:3" x14ac:dyDescent="0.25">
      <c r="B61" s="534" t="s">
        <v>2434</v>
      </c>
      <c r="C61" s="535">
        <v>0</v>
      </c>
    </row>
    <row r="62" spans="2:3" x14ac:dyDescent="0.25">
      <c r="B62" s="534" t="s">
        <v>2435</v>
      </c>
      <c r="C62" s="535">
        <v>134804896.36000001</v>
      </c>
    </row>
    <row r="63" spans="2:3" x14ac:dyDescent="0.25">
      <c r="B63" s="534" t="s">
        <v>2436</v>
      </c>
      <c r="C63" s="535">
        <v>1650447877.5600007</v>
      </c>
    </row>
    <row r="64" spans="2:3" x14ac:dyDescent="0.25">
      <c r="B64" s="534" t="s">
        <v>2437</v>
      </c>
      <c r="C64" s="535">
        <v>358800920.97999984</v>
      </c>
    </row>
    <row r="65" spans="2:3" x14ac:dyDescent="0.25">
      <c r="B65" s="534" t="s">
        <v>2438</v>
      </c>
      <c r="C65" s="535">
        <v>59924471.440000005</v>
      </c>
    </row>
    <row r="66" spans="2:3" x14ac:dyDescent="0.25">
      <c r="B66" s="534" t="s">
        <v>2439</v>
      </c>
      <c r="C66" s="535">
        <v>101559435.02999996</v>
      </c>
    </row>
    <row r="67" spans="2:3" x14ac:dyDescent="0.25">
      <c r="B67" s="534" t="s">
        <v>2440</v>
      </c>
      <c r="C67" s="535">
        <v>547958403.50000012</v>
      </c>
    </row>
    <row r="68" spans="2:3" x14ac:dyDescent="0.25">
      <c r="B68" s="534" t="s">
        <v>2441</v>
      </c>
      <c r="C68" s="535">
        <v>400582536.69999987</v>
      </c>
    </row>
    <row r="69" spans="2:3" x14ac:dyDescent="0.25">
      <c r="B69" s="534" t="s">
        <v>2442</v>
      </c>
      <c r="C69" s="535">
        <v>33138570.860000003</v>
      </c>
    </row>
    <row r="70" spans="2:3" x14ac:dyDescent="0.25">
      <c r="B70" s="534" t="s">
        <v>2443</v>
      </c>
      <c r="C70" s="535">
        <v>91671153.810000002</v>
      </c>
    </row>
    <row r="71" spans="2:3" x14ac:dyDescent="0.25">
      <c r="B71" s="534" t="s">
        <v>2444</v>
      </c>
      <c r="C71" s="535">
        <v>595606507.61000001</v>
      </c>
    </row>
    <row r="72" spans="2:3" x14ac:dyDescent="0.25">
      <c r="B72" s="534" t="s">
        <v>2445</v>
      </c>
      <c r="C72" s="535">
        <v>335649154.28000003</v>
      </c>
    </row>
    <row r="73" spans="2:3" x14ac:dyDescent="0.25">
      <c r="B73" s="534" t="s">
        <v>2446</v>
      </c>
      <c r="C73" s="535">
        <v>0</v>
      </c>
    </row>
    <row r="74" spans="2:3" x14ac:dyDescent="0.25">
      <c r="B74" s="534" t="s">
        <v>2447</v>
      </c>
      <c r="C74" s="535">
        <v>335495592.88999993</v>
      </c>
    </row>
    <row r="75" spans="2:3" x14ac:dyDescent="0.25">
      <c r="B75" s="534" t="s">
        <v>2448</v>
      </c>
      <c r="C75" s="535">
        <v>524964085.57000005</v>
      </c>
    </row>
    <row r="76" spans="2:3" x14ac:dyDescent="0.25">
      <c r="B76" s="534" t="s">
        <v>2449</v>
      </c>
      <c r="C76" s="535">
        <v>26778873.440000009</v>
      </c>
    </row>
    <row r="77" spans="2:3" x14ac:dyDescent="0.25">
      <c r="B77" s="534" t="s">
        <v>2450</v>
      </c>
      <c r="C77" s="535">
        <v>236648909.53999999</v>
      </c>
    </row>
    <row r="78" spans="2:3" x14ac:dyDescent="0.25">
      <c r="B78" s="534" t="s">
        <v>2451</v>
      </c>
      <c r="C78" s="535">
        <v>1921221946.6300004</v>
      </c>
    </row>
    <row r="79" spans="2:3" x14ac:dyDescent="0.25">
      <c r="B79" s="534" t="s">
        <v>2452</v>
      </c>
      <c r="C79" s="535">
        <v>141859498.97000003</v>
      </c>
    </row>
    <row r="80" spans="2:3" x14ac:dyDescent="0.25">
      <c r="B80" s="534" t="s">
        <v>2453</v>
      </c>
      <c r="C80" s="535">
        <v>0</v>
      </c>
    </row>
    <row r="81" spans="2:3" x14ac:dyDescent="0.25">
      <c r="B81" s="534" t="s">
        <v>2454</v>
      </c>
      <c r="C81" s="535">
        <v>0</v>
      </c>
    </row>
    <row r="82" spans="2:3" x14ac:dyDescent="0.25">
      <c r="B82" s="534" t="s">
        <v>2455</v>
      </c>
      <c r="C82" s="535">
        <v>3583015690.9900002</v>
      </c>
    </row>
    <row r="83" spans="2:3" x14ac:dyDescent="0.25">
      <c r="B83" s="534" t="s">
        <v>2456</v>
      </c>
      <c r="C83" s="535">
        <v>0</v>
      </c>
    </row>
    <row r="84" spans="2:3" x14ac:dyDescent="0.25">
      <c r="B84" s="534" t="s">
        <v>2457</v>
      </c>
      <c r="C84" s="535">
        <v>339181177.12999982</v>
      </c>
    </row>
    <row r="85" spans="2:3" x14ac:dyDescent="0.25">
      <c r="B85" s="534" t="s">
        <v>2458</v>
      </c>
      <c r="C85" s="535">
        <v>5854901584.9999981</v>
      </c>
    </row>
    <row r="86" spans="2:3" x14ac:dyDescent="0.25">
      <c r="B86" s="534" t="s">
        <v>2459</v>
      </c>
      <c r="C86" s="535">
        <v>259723220.66999999</v>
      </c>
    </row>
    <row r="87" spans="2:3" x14ac:dyDescent="0.25">
      <c r="B87" s="534" t="s">
        <v>2460</v>
      </c>
      <c r="C87" s="535">
        <v>74314091.470000014</v>
      </c>
    </row>
    <row r="88" spans="2:3" x14ac:dyDescent="0.25">
      <c r="B88" s="534" t="s">
        <v>2461</v>
      </c>
      <c r="C88" s="535">
        <v>196384840.59999999</v>
      </c>
    </row>
    <row r="89" spans="2:3" x14ac:dyDescent="0.25">
      <c r="B89" s="534" t="s">
        <v>2462</v>
      </c>
      <c r="C89" s="535">
        <v>366670922.41999996</v>
      </c>
    </row>
    <row r="90" spans="2:3" x14ac:dyDescent="0.25">
      <c r="B90" s="534" t="s">
        <v>2463</v>
      </c>
      <c r="C90" s="535">
        <v>155800872.46000001</v>
      </c>
    </row>
    <row r="91" spans="2:3" x14ac:dyDescent="0.25">
      <c r="B91" s="534" t="s">
        <v>2464</v>
      </c>
      <c r="C91" s="535">
        <v>404672651.49000019</v>
      </c>
    </row>
    <row r="92" spans="2:3" x14ac:dyDescent="0.25">
      <c r="B92" s="534" t="s">
        <v>2465</v>
      </c>
      <c r="C92" s="535">
        <v>90647888.370000049</v>
      </c>
    </row>
    <row r="93" spans="2:3" x14ac:dyDescent="0.25">
      <c r="B93" s="534" t="s">
        <v>2466</v>
      </c>
      <c r="C93" s="535">
        <v>243021009.46999994</v>
      </c>
    </row>
    <row r="94" spans="2:3" x14ac:dyDescent="0.25">
      <c r="B94" s="534" t="s">
        <v>2467</v>
      </c>
      <c r="C94" s="535">
        <v>301428646.03999996</v>
      </c>
    </row>
    <row r="95" spans="2:3" x14ac:dyDescent="0.25">
      <c r="B95" s="534" t="s">
        <v>2468</v>
      </c>
      <c r="C95" s="535">
        <v>232683610.33000004</v>
      </c>
    </row>
    <row r="96" spans="2:3" x14ac:dyDescent="0.25">
      <c r="B96" s="534" t="s">
        <v>2469</v>
      </c>
      <c r="C96" s="535">
        <v>77960624.389999986</v>
      </c>
    </row>
    <row r="97" spans="2:3" x14ac:dyDescent="0.25">
      <c r="B97" s="534" t="s">
        <v>2470</v>
      </c>
      <c r="C97" s="535">
        <v>33734151.070000008</v>
      </c>
    </row>
    <row r="98" spans="2:3" x14ac:dyDescent="0.25">
      <c r="B98" s="534" t="s">
        <v>2471</v>
      </c>
      <c r="C98" s="535">
        <v>70644015.610000014</v>
      </c>
    </row>
    <row r="99" spans="2:3" x14ac:dyDescent="0.25">
      <c r="B99" s="534" t="s">
        <v>2472</v>
      </c>
      <c r="C99" s="535">
        <v>77355460325.669861</v>
      </c>
    </row>
    <row r="100" spans="2:3" x14ac:dyDescent="0.25">
      <c r="B100" s="534" t="s">
        <v>2473</v>
      </c>
      <c r="C100" s="535">
        <v>264364354.34</v>
      </c>
    </row>
    <row r="101" spans="2:3" x14ac:dyDescent="0.25">
      <c r="B101" s="534" t="s">
        <v>2474</v>
      </c>
      <c r="C101" s="535">
        <v>3282581978.0899997</v>
      </c>
    </row>
    <row r="102" spans="2:3" x14ac:dyDescent="0.25">
      <c r="B102" s="534" t="s">
        <v>2475</v>
      </c>
      <c r="C102" s="535">
        <v>256635662.44999993</v>
      </c>
    </row>
    <row r="103" spans="2:3" x14ac:dyDescent="0.25">
      <c r="B103" s="534" t="s">
        <v>2476</v>
      </c>
      <c r="C103" s="535">
        <v>349235113.8700003</v>
      </c>
    </row>
    <row r="104" spans="2:3" x14ac:dyDescent="0.25">
      <c r="B104" s="534" t="s">
        <v>2477</v>
      </c>
      <c r="C104" s="535">
        <v>158170412.24999997</v>
      </c>
    </row>
    <row r="105" spans="2:3" x14ac:dyDescent="0.25">
      <c r="B105" s="534" t="s">
        <v>2478</v>
      </c>
      <c r="C105" s="535">
        <v>8589364245.3499985</v>
      </c>
    </row>
    <row r="106" spans="2:3" x14ac:dyDescent="0.25">
      <c r="B106" s="536" t="s">
        <v>2479</v>
      </c>
      <c r="C106" s="537">
        <v>21389837293.67001</v>
      </c>
    </row>
    <row r="107" spans="2:3" x14ac:dyDescent="0.25">
      <c r="B107" s="534" t="s">
        <v>2480</v>
      </c>
      <c r="C107" s="535">
        <v>302670015.70999998</v>
      </c>
    </row>
    <row r="108" spans="2:3" x14ac:dyDescent="0.25">
      <c r="B108" s="534" t="s">
        <v>2481</v>
      </c>
      <c r="C108" s="535">
        <v>0</v>
      </c>
    </row>
    <row r="109" spans="2:3" x14ac:dyDescent="0.25">
      <c r="B109" s="534" t="s">
        <v>2482</v>
      </c>
      <c r="C109" s="535">
        <v>0</v>
      </c>
    </row>
    <row r="110" spans="2:3" x14ac:dyDescent="0.25">
      <c r="B110" s="534" t="s">
        <v>2483</v>
      </c>
      <c r="C110" s="535">
        <v>428773818.63000005</v>
      </c>
    </row>
    <row r="111" spans="2:3" x14ac:dyDescent="0.25">
      <c r="B111" s="534" t="s">
        <v>2484</v>
      </c>
      <c r="C111" s="535">
        <v>0</v>
      </c>
    </row>
    <row r="112" spans="2:3" x14ac:dyDescent="0.25">
      <c r="B112" s="534" t="s">
        <v>2485</v>
      </c>
      <c r="C112" s="535">
        <v>234121141.84</v>
      </c>
    </row>
    <row r="113" spans="2:3" x14ac:dyDescent="0.25">
      <c r="B113" s="534" t="s">
        <v>2486</v>
      </c>
      <c r="C113" s="535">
        <v>960475052.80000079</v>
      </c>
    </row>
    <row r="114" spans="2:3" x14ac:dyDescent="0.25">
      <c r="B114" s="534" t="s">
        <v>2487</v>
      </c>
      <c r="C114" s="535">
        <v>19463797264.69001</v>
      </c>
    </row>
    <row r="115" spans="2:3" x14ac:dyDescent="0.25">
      <c r="B115" s="536" t="s">
        <v>2488</v>
      </c>
      <c r="C115" s="537">
        <v>32122480195.62001</v>
      </c>
    </row>
    <row r="116" spans="2:3" x14ac:dyDescent="0.25">
      <c r="B116" s="534" t="s">
        <v>2489</v>
      </c>
      <c r="C116" s="535">
        <v>4631796667.5499945</v>
      </c>
    </row>
    <row r="117" spans="2:3" x14ac:dyDescent="0.25">
      <c r="B117" s="534" t="s">
        <v>2490</v>
      </c>
      <c r="C117" s="535">
        <v>51747463.54999999</v>
      </c>
    </row>
    <row r="118" spans="2:3" x14ac:dyDescent="0.25">
      <c r="B118" s="534" t="s">
        <v>2491</v>
      </c>
      <c r="C118" s="535">
        <v>22712804.620000005</v>
      </c>
    </row>
    <row r="119" spans="2:3" x14ac:dyDescent="0.25">
      <c r="B119" s="534" t="s">
        <v>2492</v>
      </c>
      <c r="C119" s="535">
        <v>190417754.05000013</v>
      </c>
    </row>
    <row r="120" spans="2:3" x14ac:dyDescent="0.25">
      <c r="B120" s="534" t="s">
        <v>2493</v>
      </c>
      <c r="C120" s="535">
        <v>154383693.00999999</v>
      </c>
    </row>
    <row r="121" spans="2:3" x14ac:dyDescent="0.25">
      <c r="B121" s="534" t="s">
        <v>2494</v>
      </c>
      <c r="C121" s="535">
        <v>285869393.38999951</v>
      </c>
    </row>
    <row r="122" spans="2:3" x14ac:dyDescent="0.25">
      <c r="B122" s="534" t="s">
        <v>2495</v>
      </c>
      <c r="C122" s="535">
        <v>35629699.81000001</v>
      </c>
    </row>
    <row r="123" spans="2:3" x14ac:dyDescent="0.25">
      <c r="B123" s="534" t="s">
        <v>2496</v>
      </c>
      <c r="C123" s="535">
        <v>183679151.11000001</v>
      </c>
    </row>
    <row r="124" spans="2:3" x14ac:dyDescent="0.25">
      <c r="B124" s="534" t="s">
        <v>2497</v>
      </c>
      <c r="C124" s="535">
        <v>96659111.129999965</v>
      </c>
    </row>
    <row r="125" spans="2:3" x14ac:dyDescent="0.25">
      <c r="B125" s="534" t="s">
        <v>2498</v>
      </c>
      <c r="C125" s="535">
        <v>15997091.489999996</v>
      </c>
    </row>
    <row r="126" spans="2:3" x14ac:dyDescent="0.25">
      <c r="B126" s="534" t="s">
        <v>2499</v>
      </c>
      <c r="C126" s="535">
        <v>50272933.959999986</v>
      </c>
    </row>
    <row r="127" spans="2:3" x14ac:dyDescent="0.25">
      <c r="B127" s="534" t="s">
        <v>2500</v>
      </c>
      <c r="C127" s="535">
        <v>52090304.079999991</v>
      </c>
    </row>
    <row r="128" spans="2:3" x14ac:dyDescent="0.25">
      <c r="B128" s="534" t="s">
        <v>2501</v>
      </c>
      <c r="C128" s="535">
        <v>51059065.989999987</v>
      </c>
    </row>
    <row r="129" spans="2:3" x14ac:dyDescent="0.25">
      <c r="B129" s="534" t="s">
        <v>2502</v>
      </c>
      <c r="C129" s="535">
        <v>24666849.84</v>
      </c>
    </row>
    <row r="130" spans="2:3" x14ac:dyDescent="0.25">
      <c r="B130" s="534" t="s">
        <v>2503</v>
      </c>
      <c r="C130" s="535">
        <v>47034854.270000026</v>
      </c>
    </row>
    <row r="131" spans="2:3" x14ac:dyDescent="0.25">
      <c r="B131" s="534" t="s">
        <v>2504</v>
      </c>
      <c r="C131" s="535">
        <v>30051952.240000024</v>
      </c>
    </row>
    <row r="132" spans="2:3" x14ac:dyDescent="0.25">
      <c r="B132" s="534" t="s">
        <v>2505</v>
      </c>
      <c r="C132" s="535">
        <v>33120254.879999992</v>
      </c>
    </row>
    <row r="133" spans="2:3" x14ac:dyDescent="0.25">
      <c r="B133" s="534" t="s">
        <v>2506</v>
      </c>
      <c r="C133" s="535">
        <v>84893882.570000038</v>
      </c>
    </row>
    <row r="134" spans="2:3" x14ac:dyDescent="0.25">
      <c r="B134" s="534" t="s">
        <v>2507</v>
      </c>
      <c r="C134" s="535">
        <v>101836092.11999996</v>
      </c>
    </row>
    <row r="135" spans="2:3" x14ac:dyDescent="0.25">
      <c r="B135" s="534" t="s">
        <v>2508</v>
      </c>
      <c r="C135" s="535">
        <v>206620250.92999998</v>
      </c>
    </row>
    <row r="136" spans="2:3" x14ac:dyDescent="0.25">
      <c r="B136" s="534" t="s">
        <v>2509</v>
      </c>
      <c r="C136" s="535">
        <v>2312215816.0600004</v>
      </c>
    </row>
    <row r="137" spans="2:3" x14ac:dyDescent="0.25">
      <c r="B137" s="534" t="s">
        <v>2510</v>
      </c>
      <c r="C137" s="535">
        <v>84859206.550000012</v>
      </c>
    </row>
    <row r="138" spans="2:3" x14ac:dyDescent="0.25">
      <c r="B138" s="534" t="s">
        <v>2511</v>
      </c>
      <c r="C138" s="535">
        <v>248023810.53000003</v>
      </c>
    </row>
    <row r="139" spans="2:3" x14ac:dyDescent="0.25">
      <c r="B139" s="534" t="s">
        <v>2512</v>
      </c>
      <c r="C139" s="535">
        <v>36159815.949999988</v>
      </c>
    </row>
    <row r="140" spans="2:3" x14ac:dyDescent="0.25">
      <c r="B140" s="534" t="s">
        <v>2513</v>
      </c>
      <c r="C140" s="535">
        <v>56224498.140000008</v>
      </c>
    </row>
    <row r="141" spans="2:3" x14ac:dyDescent="0.25">
      <c r="B141" s="534" t="s">
        <v>2514</v>
      </c>
      <c r="C141" s="535">
        <v>41201831.639999986</v>
      </c>
    </row>
    <row r="142" spans="2:3" x14ac:dyDescent="0.25">
      <c r="B142" s="534" t="s">
        <v>2515</v>
      </c>
      <c r="C142" s="535">
        <v>25585026.229999993</v>
      </c>
    </row>
    <row r="143" spans="2:3" x14ac:dyDescent="0.25">
      <c r="B143" s="534" t="s">
        <v>2516</v>
      </c>
      <c r="C143" s="535">
        <v>1040592233.6100011</v>
      </c>
    </row>
    <row r="144" spans="2:3" x14ac:dyDescent="0.25">
      <c r="B144" s="534" t="s">
        <v>2517</v>
      </c>
      <c r="C144" s="535">
        <v>133539805.84000006</v>
      </c>
    </row>
    <row r="145" spans="2:3" x14ac:dyDescent="0.25">
      <c r="B145" s="534" t="s">
        <v>2518</v>
      </c>
      <c r="C145" s="535">
        <v>83354348.170000017</v>
      </c>
    </row>
    <row r="146" spans="2:3" x14ac:dyDescent="0.25">
      <c r="B146" s="534" t="s">
        <v>2519</v>
      </c>
      <c r="C146" s="535">
        <v>34823562.019999981</v>
      </c>
    </row>
    <row r="147" spans="2:3" x14ac:dyDescent="0.25">
      <c r="B147" s="534" t="s">
        <v>2520</v>
      </c>
      <c r="C147" s="535">
        <v>44100940.070000008</v>
      </c>
    </row>
    <row r="148" spans="2:3" x14ac:dyDescent="0.25">
      <c r="B148" s="534" t="s">
        <v>2521</v>
      </c>
      <c r="C148" s="535">
        <v>165655397.64000008</v>
      </c>
    </row>
    <row r="149" spans="2:3" x14ac:dyDescent="0.25">
      <c r="B149" s="534" t="s">
        <v>2522</v>
      </c>
      <c r="C149" s="535">
        <v>26817123.350000005</v>
      </c>
    </row>
    <row r="150" spans="2:3" x14ac:dyDescent="0.25">
      <c r="B150" s="534" t="s">
        <v>2523</v>
      </c>
      <c r="C150" s="535">
        <v>86916557.950000018</v>
      </c>
    </row>
    <row r="151" spans="2:3" x14ac:dyDescent="0.25">
      <c r="B151" s="534" t="s">
        <v>2524</v>
      </c>
      <c r="C151" s="535">
        <v>955381184.28999996</v>
      </c>
    </row>
    <row r="152" spans="2:3" x14ac:dyDescent="0.25">
      <c r="B152" s="534" t="s">
        <v>2525</v>
      </c>
      <c r="C152" s="535">
        <v>51872295.470000014</v>
      </c>
    </row>
    <row r="153" spans="2:3" x14ac:dyDescent="0.25">
      <c r="B153" s="534" t="s">
        <v>2526</v>
      </c>
      <c r="C153" s="535">
        <v>39156278.289999999</v>
      </c>
    </row>
    <row r="154" spans="2:3" x14ac:dyDescent="0.25">
      <c r="B154" s="534" t="s">
        <v>2527</v>
      </c>
      <c r="C154" s="535">
        <v>37153170.749999993</v>
      </c>
    </row>
    <row r="155" spans="2:3" x14ac:dyDescent="0.25">
      <c r="B155" s="534" t="s">
        <v>2528</v>
      </c>
      <c r="C155" s="535">
        <v>10241725.349999998</v>
      </c>
    </row>
    <row r="156" spans="2:3" x14ac:dyDescent="0.25">
      <c r="B156" s="534" t="s">
        <v>2529</v>
      </c>
      <c r="C156" s="535">
        <v>81966308.440000057</v>
      </c>
    </row>
    <row r="157" spans="2:3" x14ac:dyDescent="0.25">
      <c r="B157" s="534" t="s">
        <v>2530</v>
      </c>
      <c r="C157" s="535">
        <v>53730579.380000003</v>
      </c>
    </row>
    <row r="158" spans="2:3" x14ac:dyDescent="0.25">
      <c r="B158" s="534" t="s">
        <v>2531</v>
      </c>
      <c r="C158" s="535">
        <v>118670269.48000014</v>
      </c>
    </row>
    <row r="159" spans="2:3" x14ac:dyDescent="0.25">
      <c r="B159" s="534" t="s">
        <v>2532</v>
      </c>
      <c r="C159" s="535">
        <v>687544046.20999908</v>
      </c>
    </row>
    <row r="160" spans="2:3" x14ac:dyDescent="0.25">
      <c r="B160" s="534" t="s">
        <v>2533</v>
      </c>
      <c r="C160" s="535">
        <v>33013591.849999987</v>
      </c>
    </row>
    <row r="161" spans="2:3" x14ac:dyDescent="0.25">
      <c r="B161" s="534" t="s">
        <v>2534</v>
      </c>
      <c r="C161" s="535">
        <v>26562108.379999988</v>
      </c>
    </row>
    <row r="162" spans="2:3" x14ac:dyDescent="0.25">
      <c r="B162" s="534" t="s">
        <v>2535</v>
      </c>
      <c r="C162" s="535">
        <v>67752601.929999948</v>
      </c>
    </row>
    <row r="163" spans="2:3" x14ac:dyDescent="0.25">
      <c r="B163" s="534" t="s">
        <v>2536</v>
      </c>
      <c r="C163" s="535">
        <v>28863721.710000016</v>
      </c>
    </row>
    <row r="164" spans="2:3" x14ac:dyDescent="0.25">
      <c r="B164" s="534" t="s">
        <v>2537</v>
      </c>
      <c r="C164" s="535">
        <v>37686711.409999974</v>
      </c>
    </row>
    <row r="165" spans="2:3" x14ac:dyDescent="0.25">
      <c r="B165" s="534" t="s">
        <v>2538</v>
      </c>
      <c r="C165" s="535">
        <v>147966678.5999999</v>
      </c>
    </row>
    <row r="166" spans="2:3" x14ac:dyDescent="0.25">
      <c r="B166" s="534" t="s">
        <v>2539</v>
      </c>
      <c r="C166" s="535">
        <v>66844836.950000018</v>
      </c>
    </row>
    <row r="167" spans="2:3" x14ac:dyDescent="0.25">
      <c r="B167" s="534" t="s">
        <v>2540</v>
      </c>
      <c r="C167" s="535">
        <v>42548148.240000002</v>
      </c>
    </row>
    <row r="168" spans="2:3" x14ac:dyDescent="0.25">
      <c r="B168" s="534" t="s">
        <v>2541</v>
      </c>
      <c r="C168" s="535">
        <v>15629987.670000011</v>
      </c>
    </row>
    <row r="169" spans="2:3" x14ac:dyDescent="0.25">
      <c r="B169" s="534" t="s">
        <v>2542</v>
      </c>
      <c r="C169" s="535">
        <v>27410599.599999994</v>
      </c>
    </row>
    <row r="170" spans="2:3" x14ac:dyDescent="0.25">
      <c r="B170" s="534" t="s">
        <v>2543</v>
      </c>
      <c r="C170" s="535">
        <v>20115600.209999997</v>
      </c>
    </row>
    <row r="171" spans="2:3" x14ac:dyDescent="0.25">
      <c r="B171" s="534" t="s">
        <v>2544</v>
      </c>
      <c r="C171" s="535">
        <v>38194326.630000062</v>
      </c>
    </row>
    <row r="172" spans="2:3" x14ac:dyDescent="0.25">
      <c r="B172" s="534" t="s">
        <v>2545</v>
      </c>
      <c r="C172" s="535">
        <v>34276483.350000001</v>
      </c>
    </row>
    <row r="173" spans="2:3" x14ac:dyDescent="0.25">
      <c r="B173" s="534" t="s">
        <v>2546</v>
      </c>
      <c r="C173" s="535">
        <v>27549951.639999989</v>
      </c>
    </row>
    <row r="174" spans="2:3" x14ac:dyDescent="0.25">
      <c r="B174" s="534" t="s">
        <v>2547</v>
      </c>
      <c r="C174" s="535">
        <v>22478671.460000001</v>
      </c>
    </row>
    <row r="175" spans="2:3" x14ac:dyDescent="0.25">
      <c r="B175" s="534" t="s">
        <v>2548</v>
      </c>
      <c r="C175" s="535">
        <v>44002767.199999996</v>
      </c>
    </row>
    <row r="176" spans="2:3" x14ac:dyDescent="0.25">
      <c r="B176" s="534" t="s">
        <v>2549</v>
      </c>
      <c r="C176" s="535">
        <v>31964233.829999991</v>
      </c>
    </row>
    <row r="177" spans="2:3" x14ac:dyDescent="0.25">
      <c r="B177" s="534" t="s">
        <v>2550</v>
      </c>
      <c r="C177" s="535">
        <v>29214667.02000007</v>
      </c>
    </row>
    <row r="178" spans="2:3" x14ac:dyDescent="0.25">
      <c r="B178" s="534" t="s">
        <v>2551</v>
      </c>
      <c r="C178" s="535">
        <v>31076460.009999998</v>
      </c>
    </row>
    <row r="179" spans="2:3" x14ac:dyDescent="0.25">
      <c r="B179" s="534" t="s">
        <v>2552</v>
      </c>
      <c r="C179" s="535">
        <v>41784734.54999999</v>
      </c>
    </row>
    <row r="180" spans="2:3" x14ac:dyDescent="0.25">
      <c r="B180" s="534" t="s">
        <v>2553</v>
      </c>
      <c r="C180" s="535">
        <v>89731796.320000067</v>
      </c>
    </row>
    <row r="181" spans="2:3" x14ac:dyDescent="0.25">
      <c r="B181" s="534" t="s">
        <v>2554</v>
      </c>
      <c r="C181" s="535">
        <v>31615535.85000005</v>
      </c>
    </row>
    <row r="182" spans="2:3" x14ac:dyDescent="0.25">
      <c r="B182" s="534" t="s">
        <v>2555</v>
      </c>
      <c r="C182" s="535">
        <v>26003478.490000021</v>
      </c>
    </row>
    <row r="183" spans="2:3" x14ac:dyDescent="0.25">
      <c r="B183" s="534" t="s">
        <v>2556</v>
      </c>
      <c r="C183" s="535">
        <v>140966727.25999978</v>
      </c>
    </row>
    <row r="184" spans="2:3" x14ac:dyDescent="0.25">
      <c r="B184" s="534" t="s">
        <v>2557</v>
      </c>
      <c r="C184" s="535">
        <v>292718462.77999991</v>
      </c>
    </row>
    <row r="185" spans="2:3" x14ac:dyDescent="0.25">
      <c r="B185" s="534" t="s">
        <v>2558</v>
      </c>
      <c r="C185" s="535">
        <v>1101889582.4699996</v>
      </c>
    </row>
    <row r="186" spans="2:3" x14ac:dyDescent="0.25">
      <c r="B186" s="534" t="s">
        <v>2559</v>
      </c>
      <c r="C186" s="535">
        <v>48491824.779999964</v>
      </c>
    </row>
    <row r="187" spans="2:3" x14ac:dyDescent="0.25">
      <c r="B187" s="534" t="s">
        <v>2560</v>
      </c>
      <c r="C187" s="535">
        <v>49321205.009999998</v>
      </c>
    </row>
    <row r="188" spans="2:3" x14ac:dyDescent="0.25">
      <c r="B188" s="534" t="s">
        <v>2561</v>
      </c>
      <c r="C188" s="535">
        <v>37280445.359999992</v>
      </c>
    </row>
    <row r="189" spans="2:3" x14ac:dyDescent="0.25">
      <c r="B189" s="534" t="s">
        <v>2562</v>
      </c>
      <c r="C189" s="535">
        <v>38620168.029999986</v>
      </c>
    </row>
    <row r="190" spans="2:3" x14ac:dyDescent="0.25">
      <c r="B190" s="534" t="s">
        <v>2563</v>
      </c>
      <c r="C190" s="535">
        <v>46523437.11999999</v>
      </c>
    </row>
    <row r="191" spans="2:3" x14ac:dyDescent="0.25">
      <c r="B191" s="534" t="s">
        <v>2564</v>
      </c>
      <c r="C191" s="535">
        <v>34812223.989999995</v>
      </c>
    </row>
    <row r="192" spans="2:3" x14ac:dyDescent="0.25">
      <c r="B192" s="534" t="s">
        <v>2565</v>
      </c>
      <c r="C192" s="535">
        <v>36655055.430000007</v>
      </c>
    </row>
    <row r="193" spans="2:3" x14ac:dyDescent="0.25">
      <c r="B193" s="534" t="s">
        <v>2566</v>
      </c>
      <c r="C193" s="535">
        <v>67093093.899999991</v>
      </c>
    </row>
    <row r="194" spans="2:3" x14ac:dyDescent="0.25">
      <c r="B194" s="534" t="s">
        <v>2567</v>
      </c>
      <c r="C194" s="535">
        <v>30189754.399999999</v>
      </c>
    </row>
    <row r="195" spans="2:3" x14ac:dyDescent="0.25">
      <c r="B195" s="534" t="s">
        <v>2568</v>
      </c>
      <c r="C195" s="535">
        <v>68130929.930000007</v>
      </c>
    </row>
    <row r="196" spans="2:3" x14ac:dyDescent="0.25">
      <c r="B196" s="534" t="s">
        <v>2569</v>
      </c>
      <c r="C196" s="535">
        <v>293975509.53999972</v>
      </c>
    </row>
    <row r="197" spans="2:3" x14ac:dyDescent="0.25">
      <c r="B197" s="534" t="s">
        <v>2570</v>
      </c>
      <c r="C197" s="535">
        <v>39365293</v>
      </c>
    </row>
    <row r="198" spans="2:3" x14ac:dyDescent="0.25">
      <c r="B198" s="534" t="s">
        <v>2571</v>
      </c>
      <c r="C198" s="535">
        <v>399255789.78999984</v>
      </c>
    </row>
    <row r="199" spans="2:3" x14ac:dyDescent="0.25">
      <c r="B199" s="534" t="s">
        <v>2572</v>
      </c>
      <c r="C199" s="535">
        <v>78250852.390000045</v>
      </c>
    </row>
    <row r="200" spans="2:3" x14ac:dyDescent="0.25">
      <c r="B200" s="534" t="s">
        <v>2573</v>
      </c>
      <c r="C200" s="535">
        <v>121781553.72000004</v>
      </c>
    </row>
    <row r="201" spans="2:3" x14ac:dyDescent="0.25">
      <c r="B201" s="534" t="s">
        <v>2574</v>
      </c>
      <c r="C201" s="535">
        <v>215243984.59</v>
      </c>
    </row>
    <row r="202" spans="2:3" x14ac:dyDescent="0.25">
      <c r="B202" s="534" t="s">
        <v>2575</v>
      </c>
      <c r="C202" s="535">
        <v>75341031.950000048</v>
      </c>
    </row>
    <row r="203" spans="2:3" x14ac:dyDescent="0.25">
      <c r="B203" s="534" t="s">
        <v>2576</v>
      </c>
      <c r="C203" s="535">
        <v>38444265.93999999</v>
      </c>
    </row>
    <row r="204" spans="2:3" x14ac:dyDescent="0.25">
      <c r="B204" s="534" t="s">
        <v>2577</v>
      </c>
      <c r="C204" s="535">
        <v>29413765.699999973</v>
      </c>
    </row>
    <row r="205" spans="2:3" x14ac:dyDescent="0.25">
      <c r="B205" s="534" t="s">
        <v>2578</v>
      </c>
      <c r="C205" s="535">
        <v>41891265.68999999</v>
      </c>
    </row>
    <row r="206" spans="2:3" x14ac:dyDescent="0.25">
      <c r="B206" s="534" t="s">
        <v>2579</v>
      </c>
      <c r="C206" s="535">
        <v>35140093.239999995</v>
      </c>
    </row>
    <row r="207" spans="2:3" x14ac:dyDescent="0.25">
      <c r="B207" s="534" t="s">
        <v>2580</v>
      </c>
      <c r="C207" s="535">
        <v>24021381.500000019</v>
      </c>
    </row>
    <row r="208" spans="2:3" x14ac:dyDescent="0.25">
      <c r="B208" s="534" t="s">
        <v>2581</v>
      </c>
      <c r="C208" s="535">
        <v>35588808.200000003</v>
      </c>
    </row>
    <row r="209" spans="2:3" x14ac:dyDescent="0.25">
      <c r="B209" s="534" t="s">
        <v>2582</v>
      </c>
      <c r="C209" s="535">
        <v>12091365.300000004</v>
      </c>
    </row>
    <row r="210" spans="2:3" x14ac:dyDescent="0.25">
      <c r="B210" s="534" t="s">
        <v>2583</v>
      </c>
      <c r="C210" s="535">
        <v>31048410.240000028</v>
      </c>
    </row>
    <row r="211" spans="2:3" x14ac:dyDescent="0.25">
      <c r="B211" s="534" t="s">
        <v>2584</v>
      </c>
      <c r="C211" s="535">
        <v>78069650.900000006</v>
      </c>
    </row>
    <row r="212" spans="2:3" x14ac:dyDescent="0.25">
      <c r="B212" s="534" t="s">
        <v>2585</v>
      </c>
      <c r="C212" s="535">
        <v>40412090.970000029</v>
      </c>
    </row>
    <row r="213" spans="2:3" x14ac:dyDescent="0.25">
      <c r="B213" s="534" t="s">
        <v>2586</v>
      </c>
      <c r="C213" s="535">
        <v>84645373.389999971</v>
      </c>
    </row>
    <row r="214" spans="2:3" x14ac:dyDescent="0.25">
      <c r="B214" s="534" t="s">
        <v>2587</v>
      </c>
      <c r="C214" s="535">
        <v>54860847.950000048</v>
      </c>
    </row>
    <row r="215" spans="2:3" x14ac:dyDescent="0.25">
      <c r="B215" s="534" t="s">
        <v>2588</v>
      </c>
      <c r="C215" s="535">
        <v>43997633.210000008</v>
      </c>
    </row>
    <row r="216" spans="2:3" x14ac:dyDescent="0.25">
      <c r="B216" s="534" t="s">
        <v>2589</v>
      </c>
      <c r="C216" s="535">
        <v>28261712.229999989</v>
      </c>
    </row>
    <row r="217" spans="2:3" x14ac:dyDescent="0.25">
      <c r="B217" s="534" t="s">
        <v>2590</v>
      </c>
      <c r="C217" s="535">
        <v>457302917.94000012</v>
      </c>
    </row>
    <row r="218" spans="2:3" x14ac:dyDescent="0.25">
      <c r="B218" s="534" t="s">
        <v>2591</v>
      </c>
      <c r="C218" s="535">
        <v>46944229.81000001</v>
      </c>
    </row>
    <row r="219" spans="2:3" x14ac:dyDescent="0.25">
      <c r="B219" s="534" t="s">
        <v>2592</v>
      </c>
      <c r="C219" s="535">
        <v>63741485.399999999</v>
      </c>
    </row>
    <row r="220" spans="2:3" x14ac:dyDescent="0.25">
      <c r="B220" s="534" t="s">
        <v>2593</v>
      </c>
      <c r="C220" s="535">
        <v>43577663.559999987</v>
      </c>
    </row>
    <row r="221" spans="2:3" x14ac:dyDescent="0.25">
      <c r="B221" s="534" t="s">
        <v>2594</v>
      </c>
      <c r="C221" s="535">
        <v>59856531.910000011</v>
      </c>
    </row>
    <row r="222" spans="2:3" x14ac:dyDescent="0.25">
      <c r="B222" s="534" t="s">
        <v>2595</v>
      </c>
      <c r="C222" s="535">
        <v>46780386.140000008</v>
      </c>
    </row>
    <row r="223" spans="2:3" x14ac:dyDescent="0.25">
      <c r="B223" s="534" t="s">
        <v>2596</v>
      </c>
      <c r="C223" s="535">
        <v>85089830.399999976</v>
      </c>
    </row>
    <row r="224" spans="2:3" x14ac:dyDescent="0.25">
      <c r="B224" s="534" t="s">
        <v>2597</v>
      </c>
      <c r="C224" s="535">
        <v>42357991.979999989</v>
      </c>
    </row>
    <row r="225" spans="2:3" x14ac:dyDescent="0.25">
      <c r="B225" s="534" t="s">
        <v>2598</v>
      </c>
      <c r="C225" s="535">
        <v>40670093.449999973</v>
      </c>
    </row>
    <row r="226" spans="2:3" x14ac:dyDescent="0.25">
      <c r="B226" s="534" t="s">
        <v>2599</v>
      </c>
      <c r="C226" s="535">
        <v>36648372.219999991</v>
      </c>
    </row>
    <row r="227" spans="2:3" x14ac:dyDescent="0.25">
      <c r="B227" s="534" t="s">
        <v>2600</v>
      </c>
      <c r="C227" s="535">
        <v>31022477.560000017</v>
      </c>
    </row>
    <row r="228" spans="2:3" x14ac:dyDescent="0.25">
      <c r="B228" s="534" t="s">
        <v>2601</v>
      </c>
      <c r="C228" s="535">
        <v>131651537.51000005</v>
      </c>
    </row>
    <row r="229" spans="2:3" x14ac:dyDescent="0.25">
      <c r="B229" s="534" t="s">
        <v>2602</v>
      </c>
      <c r="C229" s="535">
        <v>179063448.47000042</v>
      </c>
    </row>
    <row r="230" spans="2:3" x14ac:dyDescent="0.25">
      <c r="B230" s="534" t="s">
        <v>2603</v>
      </c>
      <c r="C230" s="535">
        <v>84473990.569999993</v>
      </c>
    </row>
    <row r="231" spans="2:3" x14ac:dyDescent="0.25">
      <c r="B231" s="534" t="s">
        <v>2604</v>
      </c>
      <c r="C231" s="535">
        <v>544894651.84999943</v>
      </c>
    </row>
    <row r="232" spans="2:3" x14ac:dyDescent="0.25">
      <c r="B232" s="534" t="s">
        <v>2605</v>
      </c>
      <c r="C232" s="535">
        <v>479322909.25000018</v>
      </c>
    </row>
    <row r="233" spans="2:3" x14ac:dyDescent="0.25">
      <c r="B233" s="534" t="s">
        <v>2606</v>
      </c>
      <c r="C233" s="535">
        <v>138053595.4600001</v>
      </c>
    </row>
    <row r="234" spans="2:3" x14ac:dyDescent="0.25">
      <c r="B234" s="534" t="s">
        <v>2607</v>
      </c>
      <c r="C234" s="535">
        <v>91182802.680000052</v>
      </c>
    </row>
    <row r="235" spans="2:3" x14ac:dyDescent="0.25">
      <c r="B235" s="534" t="s">
        <v>2608</v>
      </c>
      <c r="C235" s="535">
        <v>74543295.069999963</v>
      </c>
    </row>
    <row r="236" spans="2:3" x14ac:dyDescent="0.25">
      <c r="B236" s="534" t="s">
        <v>2609</v>
      </c>
      <c r="C236" s="535">
        <v>75255537.63000007</v>
      </c>
    </row>
    <row r="237" spans="2:3" x14ac:dyDescent="0.25">
      <c r="B237" s="534" t="s">
        <v>2610</v>
      </c>
      <c r="C237" s="535">
        <v>292611725.86000001</v>
      </c>
    </row>
    <row r="238" spans="2:3" x14ac:dyDescent="0.25">
      <c r="B238" s="534" t="s">
        <v>2611</v>
      </c>
      <c r="C238" s="535">
        <v>507934116.63999981</v>
      </c>
    </row>
    <row r="239" spans="2:3" x14ac:dyDescent="0.25">
      <c r="B239" s="534" t="s">
        <v>2612</v>
      </c>
      <c r="C239" s="535">
        <v>1404491185.6599994</v>
      </c>
    </row>
    <row r="240" spans="2:3" x14ac:dyDescent="0.25">
      <c r="B240" s="534" t="s">
        <v>2613</v>
      </c>
      <c r="C240" s="535">
        <v>58092518.739999987</v>
      </c>
    </row>
    <row r="241" spans="2:3" x14ac:dyDescent="0.25">
      <c r="B241" s="534" t="s">
        <v>2614</v>
      </c>
      <c r="C241" s="535">
        <v>52387847.170000017</v>
      </c>
    </row>
    <row r="242" spans="2:3" x14ac:dyDescent="0.25">
      <c r="B242" s="534" t="s">
        <v>2615</v>
      </c>
      <c r="C242" s="535">
        <v>156129448.4499999</v>
      </c>
    </row>
    <row r="243" spans="2:3" x14ac:dyDescent="0.25">
      <c r="B243" s="534" t="s">
        <v>2616</v>
      </c>
      <c r="C243" s="535">
        <v>21137664.329999987</v>
      </c>
    </row>
    <row r="244" spans="2:3" x14ac:dyDescent="0.25">
      <c r="B244" s="534" t="s">
        <v>2617</v>
      </c>
      <c r="C244" s="535">
        <v>43060923.169999987</v>
      </c>
    </row>
    <row r="245" spans="2:3" x14ac:dyDescent="0.25">
      <c r="B245" s="534" t="s">
        <v>2618</v>
      </c>
      <c r="C245" s="535">
        <v>136264741.55999979</v>
      </c>
    </row>
    <row r="246" spans="2:3" x14ac:dyDescent="0.25">
      <c r="B246" s="534" t="s">
        <v>2619</v>
      </c>
      <c r="C246" s="535">
        <v>65119675.629999921</v>
      </c>
    </row>
    <row r="247" spans="2:3" x14ac:dyDescent="0.25">
      <c r="B247" s="534" t="s">
        <v>2620</v>
      </c>
      <c r="C247" s="535">
        <v>25106532.419999998</v>
      </c>
    </row>
    <row r="248" spans="2:3" x14ac:dyDescent="0.25">
      <c r="B248" s="534" t="s">
        <v>2621</v>
      </c>
      <c r="C248" s="535">
        <v>147349310.69000006</v>
      </c>
    </row>
    <row r="249" spans="2:3" x14ac:dyDescent="0.25">
      <c r="B249" s="534" t="s">
        <v>2622</v>
      </c>
      <c r="C249" s="535">
        <v>32720428.77999999</v>
      </c>
    </row>
    <row r="250" spans="2:3" x14ac:dyDescent="0.25">
      <c r="B250" s="534" t="s">
        <v>2623</v>
      </c>
      <c r="C250" s="535">
        <v>36123127.640000015</v>
      </c>
    </row>
    <row r="251" spans="2:3" x14ac:dyDescent="0.25">
      <c r="B251" s="534" t="s">
        <v>2624</v>
      </c>
      <c r="C251" s="535">
        <v>121109035.41000001</v>
      </c>
    </row>
    <row r="252" spans="2:3" x14ac:dyDescent="0.25">
      <c r="B252" s="534" t="s">
        <v>2625</v>
      </c>
      <c r="C252" s="535">
        <v>118889508.31000012</v>
      </c>
    </row>
    <row r="253" spans="2:3" x14ac:dyDescent="0.25">
      <c r="B253" s="534" t="s">
        <v>2626</v>
      </c>
      <c r="C253" s="535">
        <v>110516426.45000002</v>
      </c>
    </row>
    <row r="254" spans="2:3" x14ac:dyDescent="0.25">
      <c r="B254" s="534" t="s">
        <v>2627</v>
      </c>
      <c r="C254" s="535">
        <v>30484643.470000021</v>
      </c>
    </row>
    <row r="255" spans="2:3" x14ac:dyDescent="0.25">
      <c r="B255" s="534" t="s">
        <v>2628</v>
      </c>
      <c r="C255" s="535">
        <v>44971519.949999981</v>
      </c>
    </row>
    <row r="256" spans="2:3" x14ac:dyDescent="0.25">
      <c r="B256" s="534" t="s">
        <v>2629</v>
      </c>
      <c r="C256" s="535">
        <v>59179375.939999983</v>
      </c>
    </row>
    <row r="257" spans="2:3" x14ac:dyDescent="0.25">
      <c r="B257" s="534" t="s">
        <v>2630</v>
      </c>
      <c r="C257" s="535">
        <v>74652797.450000003</v>
      </c>
    </row>
    <row r="258" spans="2:3" x14ac:dyDescent="0.25">
      <c r="B258" s="534" t="s">
        <v>2631</v>
      </c>
      <c r="C258" s="535">
        <v>47156025.869999945</v>
      </c>
    </row>
    <row r="259" spans="2:3" x14ac:dyDescent="0.25">
      <c r="B259" s="534" t="s">
        <v>2632</v>
      </c>
      <c r="C259" s="535">
        <v>80366179.650000006</v>
      </c>
    </row>
    <row r="260" spans="2:3" x14ac:dyDescent="0.25">
      <c r="B260" s="534" t="s">
        <v>2633</v>
      </c>
      <c r="C260" s="535">
        <v>81698404.680000007</v>
      </c>
    </row>
    <row r="261" spans="2:3" x14ac:dyDescent="0.25">
      <c r="B261" s="534" t="s">
        <v>2634</v>
      </c>
      <c r="C261" s="535">
        <v>29549708.53999998</v>
      </c>
    </row>
    <row r="262" spans="2:3" x14ac:dyDescent="0.25">
      <c r="B262" s="534" t="s">
        <v>2635</v>
      </c>
      <c r="C262" s="535">
        <v>23939863.599999975</v>
      </c>
    </row>
    <row r="263" spans="2:3" x14ac:dyDescent="0.25">
      <c r="B263" s="534" t="s">
        <v>2636</v>
      </c>
      <c r="C263" s="535">
        <v>41737241.509999953</v>
      </c>
    </row>
    <row r="264" spans="2:3" x14ac:dyDescent="0.25">
      <c r="B264" s="534" t="s">
        <v>2637</v>
      </c>
      <c r="C264" s="535">
        <v>59296761.019999966</v>
      </c>
    </row>
    <row r="265" spans="2:3" x14ac:dyDescent="0.25">
      <c r="B265" s="534" t="s">
        <v>2638</v>
      </c>
      <c r="C265" s="535">
        <v>61947762.469999991</v>
      </c>
    </row>
    <row r="266" spans="2:3" x14ac:dyDescent="0.25">
      <c r="B266" s="534" t="s">
        <v>2639</v>
      </c>
      <c r="C266" s="535">
        <v>26567910.930000033</v>
      </c>
    </row>
    <row r="267" spans="2:3" x14ac:dyDescent="0.25">
      <c r="B267" s="534" t="s">
        <v>2640</v>
      </c>
      <c r="C267" s="535">
        <v>23338344.29999999</v>
      </c>
    </row>
    <row r="268" spans="2:3" x14ac:dyDescent="0.25">
      <c r="B268" s="534" t="s">
        <v>2641</v>
      </c>
      <c r="C268" s="535">
        <v>44587947.720000029</v>
      </c>
    </row>
    <row r="269" spans="2:3" x14ac:dyDescent="0.25">
      <c r="B269" s="534" t="s">
        <v>2642</v>
      </c>
      <c r="C269" s="535">
        <v>15456376.33</v>
      </c>
    </row>
    <row r="270" spans="2:3" x14ac:dyDescent="0.25">
      <c r="B270" s="534" t="s">
        <v>2643</v>
      </c>
      <c r="C270" s="535">
        <v>2642569.6000000006</v>
      </c>
    </row>
    <row r="271" spans="2:3" x14ac:dyDescent="0.25">
      <c r="B271" s="534" t="s">
        <v>2644</v>
      </c>
      <c r="C271" s="535">
        <v>67924050.250000015</v>
      </c>
    </row>
    <row r="272" spans="2:3" x14ac:dyDescent="0.25">
      <c r="B272" s="534" t="s">
        <v>2645</v>
      </c>
      <c r="C272" s="535">
        <v>15656544.500000002</v>
      </c>
    </row>
    <row r="273" spans="2:3" x14ac:dyDescent="0.25">
      <c r="B273" s="534" t="s">
        <v>2646</v>
      </c>
      <c r="C273" s="535">
        <v>12014737.569999997</v>
      </c>
    </row>
    <row r="274" spans="2:3" x14ac:dyDescent="0.25">
      <c r="B274" s="534" t="s">
        <v>2647</v>
      </c>
      <c r="C274" s="535">
        <v>22902260.80999998</v>
      </c>
    </row>
    <row r="275" spans="2:3" x14ac:dyDescent="0.25">
      <c r="B275" s="534" t="s">
        <v>2648</v>
      </c>
      <c r="C275" s="535">
        <v>39492799.950000025</v>
      </c>
    </row>
    <row r="276" spans="2:3" x14ac:dyDescent="0.25">
      <c r="B276" s="534" t="s">
        <v>2649</v>
      </c>
      <c r="C276" s="535">
        <v>53822298.069999985</v>
      </c>
    </row>
    <row r="277" spans="2:3" x14ac:dyDescent="0.25">
      <c r="B277" s="534" t="s">
        <v>2650</v>
      </c>
      <c r="C277" s="535">
        <v>12741160.250000002</v>
      </c>
    </row>
    <row r="278" spans="2:3" x14ac:dyDescent="0.25">
      <c r="B278" s="534" t="s">
        <v>2651</v>
      </c>
      <c r="C278" s="535">
        <v>0</v>
      </c>
    </row>
    <row r="279" spans="2:3" x14ac:dyDescent="0.25">
      <c r="B279" s="534" t="s">
        <v>2652</v>
      </c>
      <c r="C279" s="535">
        <v>0</v>
      </c>
    </row>
    <row r="280" spans="2:3" x14ac:dyDescent="0.25">
      <c r="B280" s="534" t="s">
        <v>2653</v>
      </c>
      <c r="C280" s="535">
        <v>15044316.700000001</v>
      </c>
    </row>
    <row r="281" spans="2:3" x14ac:dyDescent="0.25">
      <c r="B281" s="534" t="s">
        <v>2654</v>
      </c>
      <c r="C281" s="535">
        <v>22022017.059999999</v>
      </c>
    </row>
    <row r="282" spans="2:3" x14ac:dyDescent="0.25">
      <c r="B282" s="534" t="s">
        <v>2655</v>
      </c>
      <c r="C282" s="535">
        <v>14642785.51</v>
      </c>
    </row>
    <row r="283" spans="2:3" x14ac:dyDescent="0.25">
      <c r="B283" s="534" t="s">
        <v>2656</v>
      </c>
      <c r="C283" s="535">
        <v>30842392.070000023</v>
      </c>
    </row>
    <row r="284" spans="2:3" x14ac:dyDescent="0.25">
      <c r="B284" s="534" t="s">
        <v>2657</v>
      </c>
      <c r="C284" s="535">
        <v>16504919</v>
      </c>
    </row>
    <row r="285" spans="2:3" x14ac:dyDescent="0.25">
      <c r="B285" s="534" t="s">
        <v>2658</v>
      </c>
      <c r="C285" s="535">
        <v>21034891.120000012</v>
      </c>
    </row>
    <row r="286" spans="2:3" x14ac:dyDescent="0.25">
      <c r="B286" s="534" t="s">
        <v>2659</v>
      </c>
      <c r="C286" s="535">
        <v>12994788.520000001</v>
      </c>
    </row>
    <row r="287" spans="2:3" x14ac:dyDescent="0.25">
      <c r="B287" s="534" t="s">
        <v>2660</v>
      </c>
      <c r="C287" s="535">
        <v>13203241.390000001</v>
      </c>
    </row>
    <row r="288" spans="2:3" x14ac:dyDescent="0.25">
      <c r="B288" s="534" t="s">
        <v>2661</v>
      </c>
      <c r="C288" s="535">
        <v>15177687.929999996</v>
      </c>
    </row>
    <row r="289" spans="2:3" x14ac:dyDescent="0.25">
      <c r="B289" s="534" t="s">
        <v>2662</v>
      </c>
      <c r="C289" s="535">
        <v>37953744</v>
      </c>
    </row>
    <row r="290" spans="2:3" x14ac:dyDescent="0.25">
      <c r="B290" s="534" t="s">
        <v>2663</v>
      </c>
      <c r="C290" s="535">
        <v>38507139.18</v>
      </c>
    </row>
    <row r="291" spans="2:3" x14ac:dyDescent="0.25">
      <c r="B291" s="534" t="s">
        <v>2664</v>
      </c>
      <c r="C291" s="535">
        <v>24526829.930000003</v>
      </c>
    </row>
    <row r="292" spans="2:3" x14ac:dyDescent="0.25">
      <c r="B292" s="534" t="s">
        <v>2665</v>
      </c>
      <c r="C292" s="535">
        <v>32551232.140000027</v>
      </c>
    </row>
    <row r="293" spans="2:3" x14ac:dyDescent="0.25">
      <c r="B293" s="534" t="s">
        <v>2666</v>
      </c>
      <c r="C293" s="535">
        <v>13108454.399999999</v>
      </c>
    </row>
    <row r="294" spans="2:3" x14ac:dyDescent="0.25">
      <c r="B294" s="534" t="s">
        <v>2667</v>
      </c>
      <c r="C294" s="535">
        <v>16566547.1</v>
      </c>
    </row>
    <row r="295" spans="2:3" x14ac:dyDescent="0.25">
      <c r="B295" s="534" t="s">
        <v>2668</v>
      </c>
      <c r="C295" s="535">
        <v>14298030.900000002</v>
      </c>
    </row>
    <row r="296" spans="2:3" x14ac:dyDescent="0.25">
      <c r="B296" s="534" t="s">
        <v>2669</v>
      </c>
      <c r="C296" s="535">
        <v>14487792.779999997</v>
      </c>
    </row>
    <row r="297" spans="2:3" x14ac:dyDescent="0.25">
      <c r="B297" s="534" t="s">
        <v>2670</v>
      </c>
      <c r="C297" s="535">
        <v>44938276.199999981</v>
      </c>
    </row>
    <row r="298" spans="2:3" x14ac:dyDescent="0.25">
      <c r="B298" s="534" t="s">
        <v>2671</v>
      </c>
      <c r="C298" s="535">
        <v>26482883.010000005</v>
      </c>
    </row>
    <row r="299" spans="2:3" x14ac:dyDescent="0.25">
      <c r="B299" s="534" t="s">
        <v>2672</v>
      </c>
      <c r="C299" s="535">
        <v>16111547.190000001</v>
      </c>
    </row>
    <row r="300" spans="2:3" x14ac:dyDescent="0.25">
      <c r="B300" s="534" t="s">
        <v>2673</v>
      </c>
      <c r="C300" s="535">
        <v>39605634.159999996</v>
      </c>
    </row>
    <row r="301" spans="2:3" x14ac:dyDescent="0.25">
      <c r="B301" s="534" t="s">
        <v>2674</v>
      </c>
      <c r="C301" s="535">
        <v>20574334.699999999</v>
      </c>
    </row>
    <row r="302" spans="2:3" x14ac:dyDescent="0.25">
      <c r="B302" s="534" t="s">
        <v>2675</v>
      </c>
      <c r="C302" s="535">
        <v>21437531.489999998</v>
      </c>
    </row>
    <row r="303" spans="2:3" x14ac:dyDescent="0.25">
      <c r="B303" s="534" t="s">
        <v>2676</v>
      </c>
      <c r="C303" s="535">
        <v>41659251.050000012</v>
      </c>
    </row>
    <row r="304" spans="2:3" x14ac:dyDescent="0.25">
      <c r="B304" s="534" t="s">
        <v>2677</v>
      </c>
      <c r="C304" s="535">
        <v>12363615.970000004</v>
      </c>
    </row>
    <row r="305" spans="2:3" x14ac:dyDescent="0.25">
      <c r="B305" s="534" t="s">
        <v>2678</v>
      </c>
      <c r="C305" s="535">
        <v>24623370.830000024</v>
      </c>
    </row>
    <row r="306" spans="2:3" x14ac:dyDescent="0.25">
      <c r="B306" s="534" t="s">
        <v>2679</v>
      </c>
      <c r="C306" s="535">
        <v>14689133.570000013</v>
      </c>
    </row>
    <row r="307" spans="2:3" x14ac:dyDescent="0.25">
      <c r="B307" s="534" t="s">
        <v>2680</v>
      </c>
      <c r="C307" s="535">
        <v>23805143.739999995</v>
      </c>
    </row>
    <row r="308" spans="2:3" x14ac:dyDescent="0.25">
      <c r="B308" s="534" t="s">
        <v>2681</v>
      </c>
      <c r="C308" s="535">
        <v>45248308.100000016</v>
      </c>
    </row>
    <row r="309" spans="2:3" x14ac:dyDescent="0.25">
      <c r="B309" s="534" t="s">
        <v>2682</v>
      </c>
      <c r="C309" s="535">
        <v>27601716.729999967</v>
      </c>
    </row>
    <row r="310" spans="2:3" x14ac:dyDescent="0.25">
      <c r="B310" s="534" t="s">
        <v>2683</v>
      </c>
      <c r="C310" s="535">
        <v>10156847.640000001</v>
      </c>
    </row>
    <row r="311" spans="2:3" x14ac:dyDescent="0.25">
      <c r="B311" s="534" t="s">
        <v>2684</v>
      </c>
      <c r="C311" s="535">
        <v>28427468.99000001</v>
      </c>
    </row>
    <row r="312" spans="2:3" x14ac:dyDescent="0.25">
      <c r="B312" s="534" t="s">
        <v>2685</v>
      </c>
      <c r="C312" s="535">
        <v>47416203.610000007</v>
      </c>
    </row>
    <row r="313" spans="2:3" x14ac:dyDescent="0.25">
      <c r="B313" s="534" t="s">
        <v>2686</v>
      </c>
      <c r="C313" s="535">
        <v>25496047.510000009</v>
      </c>
    </row>
    <row r="314" spans="2:3" x14ac:dyDescent="0.25">
      <c r="B314" s="534" t="s">
        <v>2687</v>
      </c>
      <c r="C314" s="535">
        <v>25772613.910000011</v>
      </c>
    </row>
    <row r="315" spans="2:3" x14ac:dyDescent="0.25">
      <c r="B315" s="534" t="s">
        <v>2688</v>
      </c>
      <c r="C315" s="535">
        <v>26558841.489999998</v>
      </c>
    </row>
    <row r="316" spans="2:3" x14ac:dyDescent="0.25">
      <c r="B316" s="534" t="s">
        <v>2689</v>
      </c>
      <c r="C316" s="535">
        <v>28499505.870000008</v>
      </c>
    </row>
    <row r="317" spans="2:3" x14ac:dyDescent="0.25">
      <c r="B317" s="534" t="s">
        <v>2690</v>
      </c>
      <c r="C317" s="535">
        <v>20069879.440000005</v>
      </c>
    </row>
    <row r="318" spans="2:3" x14ac:dyDescent="0.25">
      <c r="B318" s="534" t="s">
        <v>2691</v>
      </c>
      <c r="C318" s="535">
        <v>30544213.119999975</v>
      </c>
    </row>
    <row r="319" spans="2:3" x14ac:dyDescent="0.25">
      <c r="B319" s="534" t="s">
        <v>2692</v>
      </c>
      <c r="C319" s="535">
        <v>14649105.940000001</v>
      </c>
    </row>
    <row r="320" spans="2:3" x14ac:dyDescent="0.25">
      <c r="B320" s="534" t="s">
        <v>2693</v>
      </c>
      <c r="C320" s="535">
        <v>31731096.159999989</v>
      </c>
    </row>
    <row r="321" spans="2:3" x14ac:dyDescent="0.25">
      <c r="B321" s="534" t="s">
        <v>2694</v>
      </c>
      <c r="C321" s="535">
        <v>32706415.439999986</v>
      </c>
    </row>
    <row r="322" spans="2:3" x14ac:dyDescent="0.25">
      <c r="B322" s="534" t="s">
        <v>2695</v>
      </c>
      <c r="C322" s="535">
        <v>13315899.02</v>
      </c>
    </row>
    <row r="323" spans="2:3" x14ac:dyDescent="0.25">
      <c r="B323" s="534" t="s">
        <v>2696</v>
      </c>
      <c r="C323" s="535">
        <v>16093444.22000001</v>
      </c>
    </row>
    <row r="324" spans="2:3" x14ac:dyDescent="0.25">
      <c r="B324" s="534" t="s">
        <v>2697</v>
      </c>
      <c r="C324" s="535">
        <v>14985903.319999993</v>
      </c>
    </row>
    <row r="325" spans="2:3" x14ac:dyDescent="0.25">
      <c r="B325" s="534" t="s">
        <v>2698</v>
      </c>
      <c r="C325" s="535">
        <v>24801865.84</v>
      </c>
    </row>
    <row r="326" spans="2:3" x14ac:dyDescent="0.25">
      <c r="B326" s="534" t="s">
        <v>2699</v>
      </c>
      <c r="C326" s="535">
        <v>10844803.409999996</v>
      </c>
    </row>
    <row r="327" spans="2:3" x14ac:dyDescent="0.25">
      <c r="B327" s="534" t="s">
        <v>2700</v>
      </c>
      <c r="C327" s="535">
        <v>19558569.129999992</v>
      </c>
    </row>
    <row r="328" spans="2:3" x14ac:dyDescent="0.25">
      <c r="B328" s="534" t="s">
        <v>2701</v>
      </c>
      <c r="C328" s="535">
        <v>16883852.16</v>
      </c>
    </row>
    <row r="329" spans="2:3" x14ac:dyDescent="0.25">
      <c r="B329" s="534" t="s">
        <v>2702</v>
      </c>
      <c r="C329" s="535">
        <v>21073464.489999998</v>
      </c>
    </row>
    <row r="330" spans="2:3" x14ac:dyDescent="0.25">
      <c r="B330" s="534" t="s">
        <v>2703</v>
      </c>
      <c r="C330" s="535">
        <v>15786570.880000001</v>
      </c>
    </row>
    <row r="331" spans="2:3" x14ac:dyDescent="0.25">
      <c r="B331" s="534" t="s">
        <v>2704</v>
      </c>
      <c r="C331" s="535">
        <v>21211004.040000003</v>
      </c>
    </row>
    <row r="332" spans="2:3" x14ac:dyDescent="0.25">
      <c r="B332" s="534" t="s">
        <v>2705</v>
      </c>
      <c r="C332" s="535">
        <v>134599655.02000004</v>
      </c>
    </row>
    <row r="333" spans="2:3" x14ac:dyDescent="0.25">
      <c r="B333" s="534" t="s">
        <v>2706</v>
      </c>
      <c r="C333" s="535">
        <v>21118358.180000003</v>
      </c>
    </row>
    <row r="334" spans="2:3" x14ac:dyDescent="0.25">
      <c r="B334" s="534" t="s">
        <v>2707</v>
      </c>
      <c r="C334" s="535">
        <v>33200676.490000002</v>
      </c>
    </row>
    <row r="335" spans="2:3" x14ac:dyDescent="0.25">
      <c r="B335" s="534" t="s">
        <v>2708</v>
      </c>
      <c r="C335" s="535">
        <v>19137531.319999993</v>
      </c>
    </row>
    <row r="336" spans="2:3" x14ac:dyDescent="0.25">
      <c r="B336" s="534" t="s">
        <v>2709</v>
      </c>
      <c r="C336" s="535">
        <v>76153979.409999952</v>
      </c>
    </row>
    <row r="337" spans="2:3" x14ac:dyDescent="0.25">
      <c r="B337" s="534" t="s">
        <v>2710</v>
      </c>
      <c r="C337" s="535">
        <v>17771070.969999995</v>
      </c>
    </row>
    <row r="338" spans="2:3" x14ac:dyDescent="0.25">
      <c r="B338" s="534" t="s">
        <v>2711</v>
      </c>
      <c r="C338" s="535">
        <v>30727500.15000001</v>
      </c>
    </row>
    <row r="339" spans="2:3" x14ac:dyDescent="0.25">
      <c r="B339" s="534" t="s">
        <v>2712</v>
      </c>
      <c r="C339" s="535">
        <v>23376142.819999989</v>
      </c>
    </row>
    <row r="340" spans="2:3" x14ac:dyDescent="0.25">
      <c r="B340" s="534" t="s">
        <v>2713</v>
      </c>
      <c r="C340" s="535">
        <v>15675075.759999989</v>
      </c>
    </row>
    <row r="341" spans="2:3" x14ac:dyDescent="0.25">
      <c r="B341" s="534" t="s">
        <v>2714</v>
      </c>
      <c r="C341" s="535">
        <v>25469375.830000002</v>
      </c>
    </row>
    <row r="342" spans="2:3" x14ac:dyDescent="0.25">
      <c r="B342" s="534" t="s">
        <v>2715</v>
      </c>
      <c r="C342" s="535">
        <v>14415146.50999999</v>
      </c>
    </row>
    <row r="343" spans="2:3" x14ac:dyDescent="0.25">
      <c r="B343" s="534" t="s">
        <v>2716</v>
      </c>
      <c r="C343" s="535">
        <v>14820293.559999995</v>
      </c>
    </row>
    <row r="344" spans="2:3" x14ac:dyDescent="0.25">
      <c r="B344" s="534" t="s">
        <v>2717</v>
      </c>
      <c r="C344" s="535">
        <v>28933130.030000001</v>
      </c>
    </row>
    <row r="345" spans="2:3" x14ac:dyDescent="0.25">
      <c r="B345" s="534" t="s">
        <v>2718</v>
      </c>
      <c r="C345" s="535">
        <v>14879142.119999999</v>
      </c>
    </row>
    <row r="346" spans="2:3" x14ac:dyDescent="0.25">
      <c r="B346" s="534" t="s">
        <v>2719</v>
      </c>
      <c r="C346" s="535">
        <v>40533826.849999979</v>
      </c>
    </row>
    <row r="347" spans="2:3" x14ac:dyDescent="0.25">
      <c r="B347" s="534" t="s">
        <v>2720</v>
      </c>
      <c r="C347" s="535">
        <v>14419303.76</v>
      </c>
    </row>
    <row r="348" spans="2:3" x14ac:dyDescent="0.25">
      <c r="B348" s="534" t="s">
        <v>2721</v>
      </c>
      <c r="C348" s="535">
        <v>56476002.260000072</v>
      </c>
    </row>
    <row r="349" spans="2:3" x14ac:dyDescent="0.25">
      <c r="B349" s="534" t="s">
        <v>2722</v>
      </c>
      <c r="C349" s="535">
        <v>17033606.119999994</v>
      </c>
    </row>
    <row r="350" spans="2:3" x14ac:dyDescent="0.25">
      <c r="B350" s="534" t="s">
        <v>2723</v>
      </c>
      <c r="C350" s="535">
        <v>52029569.829999998</v>
      </c>
    </row>
    <row r="351" spans="2:3" x14ac:dyDescent="0.25">
      <c r="B351" s="534" t="s">
        <v>2724</v>
      </c>
      <c r="C351" s="535">
        <v>106765268.50999998</v>
      </c>
    </row>
    <row r="352" spans="2:3" x14ac:dyDescent="0.25">
      <c r="B352" s="534" t="s">
        <v>2725</v>
      </c>
      <c r="C352" s="535">
        <v>50697389.200000003</v>
      </c>
    </row>
    <row r="353" spans="2:3" x14ac:dyDescent="0.25">
      <c r="B353" s="534" t="s">
        <v>2726</v>
      </c>
      <c r="C353" s="535">
        <v>13767620.430000002</v>
      </c>
    </row>
    <row r="354" spans="2:3" x14ac:dyDescent="0.25">
      <c r="B354" s="534" t="s">
        <v>2727</v>
      </c>
      <c r="C354" s="535">
        <v>44379014.900000013</v>
      </c>
    </row>
    <row r="355" spans="2:3" x14ac:dyDescent="0.25">
      <c r="B355" s="534" t="s">
        <v>2728</v>
      </c>
      <c r="C355" s="535">
        <v>13496470.280000005</v>
      </c>
    </row>
    <row r="356" spans="2:3" x14ac:dyDescent="0.25">
      <c r="B356" s="534" t="s">
        <v>2729</v>
      </c>
      <c r="C356" s="535">
        <v>22368788.449999996</v>
      </c>
    </row>
    <row r="357" spans="2:3" x14ac:dyDescent="0.25">
      <c r="B357" s="534" t="s">
        <v>2730</v>
      </c>
      <c r="C357" s="535">
        <v>26193020.990000002</v>
      </c>
    </row>
    <row r="358" spans="2:3" x14ac:dyDescent="0.25">
      <c r="B358" s="534" t="s">
        <v>2731</v>
      </c>
      <c r="C358" s="535">
        <v>15771633.670000004</v>
      </c>
    </row>
    <row r="359" spans="2:3" x14ac:dyDescent="0.25">
      <c r="B359" s="534" t="s">
        <v>2732</v>
      </c>
      <c r="C359" s="535">
        <v>14231588.989999996</v>
      </c>
    </row>
    <row r="360" spans="2:3" x14ac:dyDescent="0.25">
      <c r="B360" s="534" t="s">
        <v>2733</v>
      </c>
      <c r="C360" s="535">
        <v>12706657.84</v>
      </c>
    </row>
    <row r="361" spans="2:3" x14ac:dyDescent="0.25">
      <c r="B361" s="534" t="s">
        <v>2734</v>
      </c>
      <c r="C361" s="535">
        <v>21702130.379999992</v>
      </c>
    </row>
    <row r="362" spans="2:3" x14ac:dyDescent="0.25">
      <c r="B362" s="534" t="s">
        <v>2735</v>
      </c>
      <c r="C362" s="535">
        <v>37710935.039999984</v>
      </c>
    </row>
    <row r="363" spans="2:3" x14ac:dyDescent="0.25">
      <c r="B363" s="534" t="s">
        <v>2736</v>
      </c>
      <c r="C363" s="535">
        <v>12585654.540000001</v>
      </c>
    </row>
    <row r="364" spans="2:3" x14ac:dyDescent="0.25">
      <c r="B364" s="534" t="s">
        <v>2737</v>
      </c>
      <c r="C364" s="535">
        <v>144387436.98999989</v>
      </c>
    </row>
    <row r="365" spans="2:3" x14ac:dyDescent="0.25">
      <c r="B365" s="534" t="s">
        <v>2738</v>
      </c>
      <c r="C365" s="535">
        <v>14203688.180000002</v>
      </c>
    </row>
    <row r="366" spans="2:3" x14ac:dyDescent="0.25">
      <c r="B366" s="534" t="s">
        <v>2739</v>
      </c>
      <c r="C366" s="535">
        <v>13899188.360000005</v>
      </c>
    </row>
    <row r="367" spans="2:3" x14ac:dyDescent="0.25">
      <c r="B367" s="534" t="s">
        <v>2740</v>
      </c>
      <c r="C367" s="535">
        <v>12860161.189999996</v>
      </c>
    </row>
    <row r="368" spans="2:3" x14ac:dyDescent="0.25">
      <c r="B368" s="534" t="s">
        <v>2741</v>
      </c>
      <c r="C368" s="535">
        <v>15859201.579999998</v>
      </c>
    </row>
    <row r="369" spans="2:3" x14ac:dyDescent="0.25">
      <c r="B369" s="534" t="s">
        <v>2742</v>
      </c>
      <c r="C369" s="535">
        <v>32333016.069999985</v>
      </c>
    </row>
    <row r="370" spans="2:3" x14ac:dyDescent="0.25">
      <c r="B370" s="534" t="s">
        <v>2743</v>
      </c>
      <c r="C370" s="535">
        <v>27051765.070000004</v>
      </c>
    </row>
    <row r="371" spans="2:3" x14ac:dyDescent="0.25">
      <c r="B371" s="534" t="s">
        <v>2744</v>
      </c>
      <c r="C371" s="535">
        <v>29667218.589999996</v>
      </c>
    </row>
    <row r="372" spans="2:3" x14ac:dyDescent="0.25">
      <c r="B372" s="534" t="s">
        <v>2745</v>
      </c>
      <c r="C372" s="535">
        <v>42028742.969999969</v>
      </c>
    </row>
    <row r="373" spans="2:3" x14ac:dyDescent="0.25">
      <c r="B373" s="534" t="s">
        <v>2746</v>
      </c>
      <c r="C373" s="535">
        <v>25605848.219999999</v>
      </c>
    </row>
    <row r="374" spans="2:3" x14ac:dyDescent="0.25">
      <c r="B374" s="534" t="s">
        <v>2747</v>
      </c>
      <c r="C374" s="535">
        <v>28290226.070000008</v>
      </c>
    </row>
    <row r="375" spans="2:3" x14ac:dyDescent="0.25">
      <c r="B375" s="534" t="s">
        <v>2748</v>
      </c>
      <c r="C375" s="535">
        <v>482153824.66000044</v>
      </c>
    </row>
    <row r="376" spans="2:3" x14ac:dyDescent="0.25">
      <c r="B376" s="534" t="s">
        <v>2749</v>
      </c>
      <c r="C376" s="535">
        <v>44569631.010000013</v>
      </c>
    </row>
    <row r="377" spans="2:3" x14ac:dyDescent="0.25">
      <c r="B377" s="534" t="s">
        <v>2750</v>
      </c>
      <c r="C377" s="535">
        <v>18019582.430000007</v>
      </c>
    </row>
    <row r="378" spans="2:3" x14ac:dyDescent="0.25">
      <c r="B378" s="534" t="s">
        <v>2751</v>
      </c>
      <c r="C378" s="535">
        <v>13334261.629999999</v>
      </c>
    </row>
    <row r="379" spans="2:3" x14ac:dyDescent="0.25">
      <c r="B379" s="534" t="s">
        <v>2752</v>
      </c>
      <c r="C379" s="535">
        <v>20271776.389999997</v>
      </c>
    </row>
    <row r="380" spans="2:3" x14ac:dyDescent="0.25">
      <c r="B380" s="534" t="s">
        <v>2753</v>
      </c>
      <c r="C380" s="535">
        <v>26412483.330000006</v>
      </c>
    </row>
    <row r="381" spans="2:3" x14ac:dyDescent="0.25">
      <c r="B381" s="534" t="s">
        <v>2754</v>
      </c>
      <c r="C381" s="535">
        <v>8924868.7899999991</v>
      </c>
    </row>
    <row r="382" spans="2:3" x14ac:dyDescent="0.25">
      <c r="B382" s="534" t="s">
        <v>2755</v>
      </c>
      <c r="C382" s="535">
        <v>13243646.939999999</v>
      </c>
    </row>
    <row r="383" spans="2:3" x14ac:dyDescent="0.25">
      <c r="B383" s="534" t="s">
        <v>2756</v>
      </c>
      <c r="C383" s="535">
        <v>25292773.67000002</v>
      </c>
    </row>
    <row r="384" spans="2:3" x14ac:dyDescent="0.25">
      <c r="B384" s="534" t="s">
        <v>2757</v>
      </c>
      <c r="C384" s="535">
        <v>19447947.700000003</v>
      </c>
    </row>
    <row r="385" spans="2:3" x14ac:dyDescent="0.25">
      <c r="B385" s="534" t="s">
        <v>2758</v>
      </c>
      <c r="C385" s="535">
        <v>17408571.619999997</v>
      </c>
    </row>
    <row r="386" spans="2:3" x14ac:dyDescent="0.25">
      <c r="B386" s="534" t="s">
        <v>2759</v>
      </c>
      <c r="C386" s="535">
        <v>4528145.7299999995</v>
      </c>
    </row>
    <row r="387" spans="2:3" x14ac:dyDescent="0.25">
      <c r="B387" s="534" t="s">
        <v>2760</v>
      </c>
      <c r="C387" s="535">
        <v>35492180.849999979</v>
      </c>
    </row>
    <row r="388" spans="2:3" x14ac:dyDescent="0.25">
      <c r="B388" s="534" t="s">
        <v>2761</v>
      </c>
      <c r="C388" s="535">
        <v>15812058.079999993</v>
      </c>
    </row>
    <row r="389" spans="2:3" x14ac:dyDescent="0.25">
      <c r="B389" s="534" t="s">
        <v>2762</v>
      </c>
      <c r="C389" s="535">
        <v>17047541.540000007</v>
      </c>
    </row>
    <row r="390" spans="2:3" x14ac:dyDescent="0.25">
      <c r="B390" s="534" t="s">
        <v>2763</v>
      </c>
      <c r="C390" s="535">
        <v>15407491.309999999</v>
      </c>
    </row>
    <row r="391" spans="2:3" x14ac:dyDescent="0.25">
      <c r="B391" s="534" t="s">
        <v>2764</v>
      </c>
      <c r="C391" s="535">
        <v>16889042.540000014</v>
      </c>
    </row>
    <row r="392" spans="2:3" x14ac:dyDescent="0.25">
      <c r="B392" s="534" t="s">
        <v>2765</v>
      </c>
      <c r="C392" s="535">
        <v>17795781.120000001</v>
      </c>
    </row>
    <row r="393" spans="2:3" x14ac:dyDescent="0.25">
      <c r="B393" s="534" t="s">
        <v>2766</v>
      </c>
      <c r="C393" s="535">
        <v>14895637.870000003</v>
      </c>
    </row>
    <row r="394" spans="2:3" x14ac:dyDescent="0.25">
      <c r="B394" s="534" t="s">
        <v>2767</v>
      </c>
      <c r="C394" s="535">
        <v>26552059.649999991</v>
      </c>
    </row>
    <row r="395" spans="2:3" x14ac:dyDescent="0.25">
      <c r="B395" s="534" t="s">
        <v>2768</v>
      </c>
      <c r="C395" s="535">
        <v>41466727.139999963</v>
      </c>
    </row>
    <row r="396" spans="2:3" x14ac:dyDescent="0.25">
      <c r="B396" s="534" t="s">
        <v>2769</v>
      </c>
      <c r="C396" s="535">
        <v>138506770.17999983</v>
      </c>
    </row>
    <row r="397" spans="2:3" x14ac:dyDescent="0.25">
      <c r="B397" s="534" t="s">
        <v>2770</v>
      </c>
      <c r="C397" s="535">
        <v>19313288.66</v>
      </c>
    </row>
    <row r="398" spans="2:3" x14ac:dyDescent="0.25">
      <c r="B398" s="534" t="s">
        <v>2771</v>
      </c>
      <c r="C398" s="535">
        <v>23006897.190000001</v>
      </c>
    </row>
    <row r="399" spans="2:3" x14ac:dyDescent="0.25">
      <c r="B399" s="534" t="s">
        <v>2772</v>
      </c>
      <c r="C399" s="535">
        <v>8123409.6599999955</v>
      </c>
    </row>
    <row r="400" spans="2:3" x14ac:dyDescent="0.25">
      <c r="B400" s="534" t="s">
        <v>2773</v>
      </c>
      <c r="C400" s="535">
        <v>18693590.350000005</v>
      </c>
    </row>
    <row r="401" spans="2:3" x14ac:dyDescent="0.25">
      <c r="B401" s="534" t="s">
        <v>2774</v>
      </c>
      <c r="C401" s="535">
        <v>12424526.790000001</v>
      </c>
    </row>
    <row r="402" spans="2:3" x14ac:dyDescent="0.25">
      <c r="B402" s="534" t="s">
        <v>2775</v>
      </c>
      <c r="C402" s="535">
        <v>15120148.690000001</v>
      </c>
    </row>
    <row r="403" spans="2:3" x14ac:dyDescent="0.25">
      <c r="B403" s="534" t="s">
        <v>2776</v>
      </c>
      <c r="C403" s="535">
        <v>20521437</v>
      </c>
    </row>
    <row r="404" spans="2:3" x14ac:dyDescent="0.25">
      <c r="B404" s="534" t="s">
        <v>2777</v>
      </c>
      <c r="C404" s="535">
        <v>19688292.769999992</v>
      </c>
    </row>
    <row r="405" spans="2:3" x14ac:dyDescent="0.25">
      <c r="B405" s="534" t="s">
        <v>2778</v>
      </c>
      <c r="C405" s="535">
        <v>62339687.029999942</v>
      </c>
    </row>
    <row r="406" spans="2:3" x14ac:dyDescent="0.25">
      <c r="B406" s="534" t="s">
        <v>2779</v>
      </c>
      <c r="C406" s="535">
        <v>14680930.209999986</v>
      </c>
    </row>
    <row r="407" spans="2:3" x14ac:dyDescent="0.25">
      <c r="B407" s="534" t="s">
        <v>2780</v>
      </c>
      <c r="C407" s="535">
        <v>21867397.519999996</v>
      </c>
    </row>
    <row r="408" spans="2:3" x14ac:dyDescent="0.25">
      <c r="B408" s="534" t="s">
        <v>2781</v>
      </c>
      <c r="C408" s="535">
        <v>28550676.109999992</v>
      </c>
    </row>
    <row r="409" spans="2:3" x14ac:dyDescent="0.25">
      <c r="B409" s="534" t="s">
        <v>2782</v>
      </c>
      <c r="C409" s="535">
        <v>11433224.009999996</v>
      </c>
    </row>
    <row r="410" spans="2:3" x14ac:dyDescent="0.25">
      <c r="B410" s="534" t="s">
        <v>2783</v>
      </c>
      <c r="C410" s="535">
        <v>14520450.48</v>
      </c>
    </row>
    <row r="411" spans="2:3" x14ac:dyDescent="0.25">
      <c r="B411" s="534" t="s">
        <v>2784</v>
      </c>
      <c r="C411" s="535">
        <v>17772450.469999999</v>
      </c>
    </row>
    <row r="412" spans="2:3" x14ac:dyDescent="0.25">
      <c r="B412" s="534" t="s">
        <v>2785</v>
      </c>
      <c r="C412" s="535">
        <v>25580945.729999989</v>
      </c>
    </row>
    <row r="413" spans="2:3" x14ac:dyDescent="0.25">
      <c r="B413" s="534" t="s">
        <v>2786</v>
      </c>
      <c r="C413" s="535">
        <v>97240192.350000069</v>
      </c>
    </row>
    <row r="414" spans="2:3" x14ac:dyDescent="0.25">
      <c r="B414" s="534" t="s">
        <v>2787</v>
      </c>
      <c r="C414" s="535">
        <v>38109230.090000026</v>
      </c>
    </row>
    <row r="415" spans="2:3" x14ac:dyDescent="0.25">
      <c r="B415" s="534" t="s">
        <v>2788</v>
      </c>
      <c r="C415" s="535">
        <v>32935527.27999999</v>
      </c>
    </row>
    <row r="416" spans="2:3" x14ac:dyDescent="0.25">
      <c r="B416" s="534" t="s">
        <v>2789</v>
      </c>
      <c r="C416" s="535">
        <v>127809380</v>
      </c>
    </row>
    <row r="417" spans="2:3" x14ac:dyDescent="0.25">
      <c r="B417" s="534" t="s">
        <v>2790</v>
      </c>
      <c r="C417" s="535">
        <v>22982887.920000006</v>
      </c>
    </row>
    <row r="418" spans="2:3" x14ac:dyDescent="0.25">
      <c r="B418" s="534" t="s">
        <v>2791</v>
      </c>
      <c r="C418" s="535">
        <v>4282322.43</v>
      </c>
    </row>
    <row r="419" spans="2:3" x14ac:dyDescent="0.25">
      <c r="B419" s="534" t="s">
        <v>2792</v>
      </c>
      <c r="C419" s="535">
        <v>18568584.730000008</v>
      </c>
    </row>
    <row r="420" spans="2:3" x14ac:dyDescent="0.25">
      <c r="B420" s="534" t="s">
        <v>2793</v>
      </c>
      <c r="C420" s="535">
        <v>21596734.569999993</v>
      </c>
    </row>
    <row r="421" spans="2:3" x14ac:dyDescent="0.25">
      <c r="B421" s="534" t="s">
        <v>2794</v>
      </c>
      <c r="C421" s="535">
        <v>33309511.890000001</v>
      </c>
    </row>
    <row r="422" spans="2:3" x14ac:dyDescent="0.25">
      <c r="B422" s="534" t="s">
        <v>2795</v>
      </c>
      <c r="C422" s="535">
        <v>44327940.870000012</v>
      </c>
    </row>
    <row r="423" spans="2:3" x14ac:dyDescent="0.25">
      <c r="B423" s="534" t="s">
        <v>2796</v>
      </c>
      <c r="C423" s="535">
        <v>21203393.77</v>
      </c>
    </row>
    <row r="424" spans="2:3" x14ac:dyDescent="0.25">
      <c r="B424" s="534" t="s">
        <v>2797</v>
      </c>
      <c r="C424" s="535">
        <v>18755915.419999994</v>
      </c>
    </row>
    <row r="425" spans="2:3" x14ac:dyDescent="0.25">
      <c r="B425" s="534" t="s">
        <v>2798</v>
      </c>
      <c r="C425" s="535">
        <v>172608550.80999985</v>
      </c>
    </row>
    <row r="426" spans="2:3" x14ac:dyDescent="0.25">
      <c r="B426" s="534" t="s">
        <v>2799</v>
      </c>
      <c r="C426" s="535">
        <v>56356271.93000003</v>
      </c>
    </row>
    <row r="427" spans="2:3" x14ac:dyDescent="0.25">
      <c r="B427" s="534" t="s">
        <v>2800</v>
      </c>
      <c r="C427" s="535">
        <v>35440824.210000008</v>
      </c>
    </row>
    <row r="428" spans="2:3" x14ac:dyDescent="0.25">
      <c r="B428" s="534" t="s">
        <v>2801</v>
      </c>
      <c r="C428" s="535">
        <v>32052338.599999994</v>
      </c>
    </row>
    <row r="429" spans="2:3" x14ac:dyDescent="0.25">
      <c r="B429" s="534" t="s">
        <v>2802</v>
      </c>
      <c r="C429" s="535">
        <v>19633056.129999999</v>
      </c>
    </row>
    <row r="430" spans="2:3" x14ac:dyDescent="0.25">
      <c r="B430" s="534" t="s">
        <v>2803</v>
      </c>
      <c r="C430" s="535">
        <v>24783005.929999992</v>
      </c>
    </row>
    <row r="431" spans="2:3" x14ac:dyDescent="0.25">
      <c r="B431" s="534" t="s">
        <v>2804</v>
      </c>
      <c r="C431" s="535">
        <v>13035436.959999993</v>
      </c>
    </row>
    <row r="432" spans="2:3" x14ac:dyDescent="0.25">
      <c r="B432" s="534" t="s">
        <v>2805</v>
      </c>
      <c r="C432" s="535">
        <v>102325148.60999988</v>
      </c>
    </row>
    <row r="433" spans="2:3" x14ac:dyDescent="0.25">
      <c r="B433" s="534" t="s">
        <v>2806</v>
      </c>
      <c r="C433" s="535">
        <v>65269990.709999949</v>
      </c>
    </row>
    <row r="434" spans="2:3" x14ac:dyDescent="0.25">
      <c r="B434" s="534" t="s">
        <v>2807</v>
      </c>
      <c r="C434" s="535">
        <v>152959300.91000018</v>
      </c>
    </row>
    <row r="435" spans="2:3" x14ac:dyDescent="0.25">
      <c r="B435" s="534" t="s">
        <v>2808</v>
      </c>
      <c r="C435" s="535">
        <v>38232302.560000017</v>
      </c>
    </row>
    <row r="436" spans="2:3" x14ac:dyDescent="0.25">
      <c r="B436" s="534" t="s">
        <v>2809</v>
      </c>
      <c r="C436" s="535">
        <v>49559544.709999986</v>
      </c>
    </row>
    <row r="437" spans="2:3" x14ac:dyDescent="0.25">
      <c r="B437" s="534" t="s">
        <v>2810</v>
      </c>
      <c r="C437" s="535">
        <v>38608014.980000012</v>
      </c>
    </row>
    <row r="438" spans="2:3" x14ac:dyDescent="0.25">
      <c r="B438" s="534" t="s">
        <v>2811</v>
      </c>
      <c r="C438" s="535">
        <v>10602463.989999996</v>
      </c>
    </row>
    <row r="439" spans="2:3" x14ac:dyDescent="0.25">
      <c r="B439" s="534" t="s">
        <v>2812</v>
      </c>
      <c r="C439" s="535">
        <v>25165751.789999999</v>
      </c>
    </row>
    <row r="440" spans="2:3" x14ac:dyDescent="0.25">
      <c r="B440" s="534" t="s">
        <v>2813</v>
      </c>
      <c r="C440" s="535">
        <v>28971077.529999983</v>
      </c>
    </row>
    <row r="441" spans="2:3" x14ac:dyDescent="0.25">
      <c r="B441" s="534" t="s">
        <v>2814</v>
      </c>
      <c r="C441" s="535">
        <v>12346713.809999999</v>
      </c>
    </row>
    <row r="442" spans="2:3" x14ac:dyDescent="0.25">
      <c r="B442" s="534" t="s">
        <v>2815</v>
      </c>
      <c r="C442" s="535">
        <v>13801753.939999992</v>
      </c>
    </row>
    <row r="443" spans="2:3" x14ac:dyDescent="0.25">
      <c r="B443" s="534" t="s">
        <v>2816</v>
      </c>
      <c r="C443" s="535">
        <v>12496918</v>
      </c>
    </row>
    <row r="444" spans="2:3" x14ac:dyDescent="0.25">
      <c r="B444" s="534" t="s">
        <v>2817</v>
      </c>
      <c r="C444" s="535">
        <v>10274009.400000002</v>
      </c>
    </row>
    <row r="445" spans="2:3" x14ac:dyDescent="0.25">
      <c r="B445" s="534" t="s">
        <v>2818</v>
      </c>
      <c r="C445" s="535">
        <v>17582919.009999998</v>
      </c>
    </row>
    <row r="446" spans="2:3" x14ac:dyDescent="0.25">
      <c r="B446" s="534" t="s">
        <v>2819</v>
      </c>
      <c r="C446" s="535">
        <v>15620801.32</v>
      </c>
    </row>
    <row r="447" spans="2:3" x14ac:dyDescent="0.25">
      <c r="B447" s="534" t="s">
        <v>2820</v>
      </c>
      <c r="C447" s="535">
        <v>9519614.1099999994</v>
      </c>
    </row>
    <row r="448" spans="2:3" x14ac:dyDescent="0.25">
      <c r="B448" s="534" t="s">
        <v>2821</v>
      </c>
      <c r="C448" s="535">
        <v>15462140.370000008</v>
      </c>
    </row>
    <row r="449" spans="2:3" x14ac:dyDescent="0.25">
      <c r="B449" s="534" t="s">
        <v>2822</v>
      </c>
      <c r="C449" s="535">
        <v>10191677.75</v>
      </c>
    </row>
    <row r="450" spans="2:3" x14ac:dyDescent="0.25">
      <c r="B450" s="534" t="s">
        <v>2823</v>
      </c>
      <c r="C450" s="535">
        <v>15609687.769999998</v>
      </c>
    </row>
    <row r="451" spans="2:3" x14ac:dyDescent="0.25">
      <c r="B451" s="534" t="s">
        <v>2824</v>
      </c>
      <c r="C451" s="535">
        <v>13381736.219999995</v>
      </c>
    </row>
    <row r="452" spans="2:3" x14ac:dyDescent="0.25">
      <c r="B452" s="534" t="s">
        <v>2825</v>
      </c>
      <c r="C452" s="535">
        <v>9630640.8999999948</v>
      </c>
    </row>
    <row r="453" spans="2:3" x14ac:dyDescent="0.25">
      <c r="B453" s="534" t="s">
        <v>2826</v>
      </c>
      <c r="C453" s="535">
        <v>15685741.749999998</v>
      </c>
    </row>
    <row r="454" spans="2:3" x14ac:dyDescent="0.25">
      <c r="B454" s="534" t="s">
        <v>2827</v>
      </c>
      <c r="C454" s="535">
        <v>16253157.949999994</v>
      </c>
    </row>
    <row r="455" spans="2:3" x14ac:dyDescent="0.25">
      <c r="B455" s="534" t="s">
        <v>2828</v>
      </c>
      <c r="C455" s="535">
        <v>14791512.079999994</v>
      </c>
    </row>
    <row r="456" spans="2:3" x14ac:dyDescent="0.25">
      <c r="B456" s="534" t="s">
        <v>2829</v>
      </c>
      <c r="C456" s="535">
        <v>10816935.719999999</v>
      </c>
    </row>
    <row r="457" spans="2:3" x14ac:dyDescent="0.25">
      <c r="B457" s="534" t="s">
        <v>2830</v>
      </c>
      <c r="C457" s="535">
        <v>14743879.420000007</v>
      </c>
    </row>
    <row r="458" spans="2:3" x14ac:dyDescent="0.25">
      <c r="B458" s="534" t="s">
        <v>2831</v>
      </c>
      <c r="C458" s="535">
        <v>13344890.319999998</v>
      </c>
    </row>
    <row r="459" spans="2:3" x14ac:dyDescent="0.25">
      <c r="B459" s="534" t="s">
        <v>2832</v>
      </c>
      <c r="C459" s="535">
        <v>15610802.500000006</v>
      </c>
    </row>
    <row r="460" spans="2:3" x14ac:dyDescent="0.25">
      <c r="B460" s="534" t="s">
        <v>2833</v>
      </c>
      <c r="C460" s="535">
        <v>19813309.660000008</v>
      </c>
    </row>
    <row r="461" spans="2:3" x14ac:dyDescent="0.25">
      <c r="B461" s="534" t="s">
        <v>2834</v>
      </c>
      <c r="C461" s="535">
        <v>14509678.670000002</v>
      </c>
    </row>
    <row r="462" spans="2:3" x14ac:dyDescent="0.25">
      <c r="B462" s="534" t="s">
        <v>2835</v>
      </c>
      <c r="C462" s="535">
        <v>18388227.469999999</v>
      </c>
    </row>
    <row r="463" spans="2:3" x14ac:dyDescent="0.25">
      <c r="B463" s="534" t="s">
        <v>2836</v>
      </c>
      <c r="C463" s="535">
        <v>11536350.609999998</v>
      </c>
    </row>
    <row r="464" spans="2:3" x14ac:dyDescent="0.25">
      <c r="B464" s="534" t="s">
        <v>2837</v>
      </c>
      <c r="C464" s="535">
        <v>31326461.859999985</v>
      </c>
    </row>
    <row r="465" spans="2:3" x14ac:dyDescent="0.25">
      <c r="B465" s="534" t="s">
        <v>2838</v>
      </c>
      <c r="C465" s="535">
        <v>22585595.819999997</v>
      </c>
    </row>
    <row r="466" spans="2:3" x14ac:dyDescent="0.25">
      <c r="B466" s="534" t="s">
        <v>2839</v>
      </c>
      <c r="C466" s="535">
        <v>22434996.320000004</v>
      </c>
    </row>
    <row r="467" spans="2:3" x14ac:dyDescent="0.25">
      <c r="B467" s="534" t="s">
        <v>2840</v>
      </c>
      <c r="C467" s="535">
        <v>15822333.4</v>
      </c>
    </row>
    <row r="468" spans="2:3" x14ac:dyDescent="0.25">
      <c r="B468" s="534" t="s">
        <v>2841</v>
      </c>
      <c r="C468" s="535">
        <v>34843990.68999999</v>
      </c>
    </row>
    <row r="469" spans="2:3" x14ac:dyDescent="0.25">
      <c r="B469" s="534" t="s">
        <v>2842</v>
      </c>
      <c r="C469" s="535">
        <v>24484213.240000024</v>
      </c>
    </row>
    <row r="470" spans="2:3" x14ac:dyDescent="0.25">
      <c r="B470" s="534" t="s">
        <v>2843</v>
      </c>
      <c r="C470" s="535">
        <v>31891052.75</v>
      </c>
    </row>
    <row r="471" spans="2:3" x14ac:dyDescent="0.25">
      <c r="B471" s="534" t="s">
        <v>2844</v>
      </c>
      <c r="C471" s="535">
        <v>11728434.870000001</v>
      </c>
    </row>
    <row r="472" spans="2:3" x14ac:dyDescent="0.25">
      <c r="B472" s="534" t="s">
        <v>2845</v>
      </c>
      <c r="C472" s="535">
        <v>364211949.87999982</v>
      </c>
    </row>
    <row r="473" spans="2:3" x14ac:dyDescent="0.25">
      <c r="B473" s="534" t="s">
        <v>2846</v>
      </c>
      <c r="C473" s="535">
        <v>33718726.519999981</v>
      </c>
    </row>
    <row r="474" spans="2:3" x14ac:dyDescent="0.25">
      <c r="B474" s="534" t="s">
        <v>2847</v>
      </c>
      <c r="C474" s="535">
        <v>14835977.750000002</v>
      </c>
    </row>
    <row r="475" spans="2:3" x14ac:dyDescent="0.25">
      <c r="B475" s="534" t="s">
        <v>2848</v>
      </c>
      <c r="C475" s="535">
        <v>23574522.809999995</v>
      </c>
    </row>
    <row r="476" spans="2:3" x14ac:dyDescent="0.25">
      <c r="B476" s="534" t="s">
        <v>2849</v>
      </c>
      <c r="C476" s="535">
        <v>18762723.489999991</v>
      </c>
    </row>
    <row r="477" spans="2:3" x14ac:dyDescent="0.25">
      <c r="B477" s="534" t="s">
        <v>2850</v>
      </c>
      <c r="C477" s="535">
        <v>13024942.339999992</v>
      </c>
    </row>
    <row r="478" spans="2:3" x14ac:dyDescent="0.25">
      <c r="B478" s="534" t="s">
        <v>2851</v>
      </c>
      <c r="C478" s="535">
        <v>19946149.280000001</v>
      </c>
    </row>
    <row r="479" spans="2:3" x14ac:dyDescent="0.25">
      <c r="B479" s="534" t="s">
        <v>2852</v>
      </c>
      <c r="C479" s="535">
        <v>25698418.690000027</v>
      </c>
    </row>
    <row r="480" spans="2:3" x14ac:dyDescent="0.25">
      <c r="B480" s="534" t="s">
        <v>2853</v>
      </c>
      <c r="C480" s="535">
        <v>7237121.3200000012</v>
      </c>
    </row>
    <row r="481" spans="2:3" x14ac:dyDescent="0.25">
      <c r="B481" s="534" t="s">
        <v>2854</v>
      </c>
      <c r="C481" s="535">
        <v>13937812.949999997</v>
      </c>
    </row>
    <row r="482" spans="2:3" x14ac:dyDescent="0.25">
      <c r="B482" s="534" t="s">
        <v>2855</v>
      </c>
      <c r="C482" s="535">
        <v>19605605.720000003</v>
      </c>
    </row>
    <row r="483" spans="2:3" x14ac:dyDescent="0.25">
      <c r="B483" s="534" t="s">
        <v>2856</v>
      </c>
      <c r="C483" s="535">
        <v>23151623.539999992</v>
      </c>
    </row>
    <row r="484" spans="2:3" x14ac:dyDescent="0.25">
      <c r="B484" s="534" t="s">
        <v>2857</v>
      </c>
      <c r="C484" s="535">
        <v>15832638.310000001</v>
      </c>
    </row>
    <row r="485" spans="2:3" x14ac:dyDescent="0.25">
      <c r="B485" s="534" t="s">
        <v>2858</v>
      </c>
      <c r="C485" s="535">
        <v>34601951.23999998</v>
      </c>
    </row>
    <row r="486" spans="2:3" x14ac:dyDescent="0.25">
      <c r="B486" s="534" t="s">
        <v>2859</v>
      </c>
      <c r="C486" s="535">
        <v>51939928.029999994</v>
      </c>
    </row>
    <row r="487" spans="2:3" x14ac:dyDescent="0.25">
      <c r="B487" s="534" t="s">
        <v>2860</v>
      </c>
      <c r="C487" s="535">
        <v>39664756.54999999</v>
      </c>
    </row>
    <row r="488" spans="2:3" x14ac:dyDescent="0.25">
      <c r="B488" s="534" t="s">
        <v>2861</v>
      </c>
      <c r="C488" s="535">
        <v>35859563.970000006</v>
      </c>
    </row>
    <row r="489" spans="2:3" x14ac:dyDescent="0.25">
      <c r="B489" s="534" t="s">
        <v>2862</v>
      </c>
      <c r="C489" s="535">
        <v>64577553.089999892</v>
      </c>
    </row>
    <row r="490" spans="2:3" x14ac:dyDescent="0.25">
      <c r="B490" s="534" t="s">
        <v>2863</v>
      </c>
      <c r="C490" s="535">
        <v>25643964.779999994</v>
      </c>
    </row>
    <row r="491" spans="2:3" x14ac:dyDescent="0.25">
      <c r="B491" s="534" t="s">
        <v>2864</v>
      </c>
      <c r="C491" s="535">
        <v>11783154.859999998</v>
      </c>
    </row>
    <row r="492" spans="2:3" x14ac:dyDescent="0.25">
      <c r="B492" s="534" t="s">
        <v>2865</v>
      </c>
      <c r="C492" s="535">
        <v>10497351.230000002</v>
      </c>
    </row>
    <row r="493" spans="2:3" x14ac:dyDescent="0.25">
      <c r="B493" s="534" t="s">
        <v>2866</v>
      </c>
      <c r="C493" s="535">
        <v>15899104.759999998</v>
      </c>
    </row>
    <row r="494" spans="2:3" x14ac:dyDescent="0.25">
      <c r="B494" s="534" t="s">
        <v>2867</v>
      </c>
      <c r="C494" s="535">
        <v>16581535.550000004</v>
      </c>
    </row>
    <row r="495" spans="2:3" x14ac:dyDescent="0.25">
      <c r="B495" s="534" t="s">
        <v>2868</v>
      </c>
      <c r="C495" s="535">
        <v>14497549.999999989</v>
      </c>
    </row>
    <row r="496" spans="2:3" x14ac:dyDescent="0.25">
      <c r="B496" s="534" t="s">
        <v>2869</v>
      </c>
      <c r="C496" s="535">
        <v>11457184.620000001</v>
      </c>
    </row>
    <row r="497" spans="2:3" x14ac:dyDescent="0.25">
      <c r="B497" s="534" t="s">
        <v>2870</v>
      </c>
      <c r="C497" s="535">
        <v>40985051.689999975</v>
      </c>
    </row>
    <row r="498" spans="2:3" x14ac:dyDescent="0.25">
      <c r="B498" s="534" t="s">
        <v>2871</v>
      </c>
      <c r="C498" s="535">
        <v>29984982.620000023</v>
      </c>
    </row>
    <row r="499" spans="2:3" x14ac:dyDescent="0.25">
      <c r="B499" s="534" t="s">
        <v>2872</v>
      </c>
      <c r="C499" s="535">
        <v>25953261.719999991</v>
      </c>
    </row>
    <row r="500" spans="2:3" x14ac:dyDescent="0.25">
      <c r="B500" s="534" t="s">
        <v>2873</v>
      </c>
      <c r="C500" s="535">
        <v>18271643.039999999</v>
      </c>
    </row>
    <row r="501" spans="2:3" x14ac:dyDescent="0.25">
      <c r="B501" s="534" t="s">
        <v>2874</v>
      </c>
      <c r="C501" s="535">
        <v>36787460.32000003</v>
      </c>
    </row>
    <row r="502" spans="2:3" x14ac:dyDescent="0.25">
      <c r="B502" s="534" t="s">
        <v>2875</v>
      </c>
      <c r="C502" s="535">
        <v>56308993.569999956</v>
      </c>
    </row>
    <row r="503" spans="2:3" x14ac:dyDescent="0.25">
      <c r="B503" s="534" t="s">
        <v>2876</v>
      </c>
      <c r="C503" s="535">
        <v>36722882.470000006</v>
      </c>
    </row>
    <row r="504" spans="2:3" x14ac:dyDescent="0.25">
      <c r="B504" s="534" t="s">
        <v>2877</v>
      </c>
      <c r="C504" s="535">
        <v>26484696.880000003</v>
      </c>
    </row>
    <row r="505" spans="2:3" x14ac:dyDescent="0.25">
      <c r="B505" s="534" t="s">
        <v>2878</v>
      </c>
      <c r="C505" s="535">
        <v>100822764.81000005</v>
      </c>
    </row>
    <row r="506" spans="2:3" x14ac:dyDescent="0.25">
      <c r="B506" s="534" t="s">
        <v>2879</v>
      </c>
      <c r="C506" s="535">
        <v>62981690.840000026</v>
      </c>
    </row>
    <row r="507" spans="2:3" x14ac:dyDescent="0.25">
      <c r="B507" s="534" t="s">
        <v>2880</v>
      </c>
      <c r="C507" s="535">
        <v>19682663.610000003</v>
      </c>
    </row>
    <row r="508" spans="2:3" x14ac:dyDescent="0.25">
      <c r="B508" s="534" t="s">
        <v>2881</v>
      </c>
      <c r="C508" s="535">
        <v>256052395.93999985</v>
      </c>
    </row>
    <row r="509" spans="2:3" x14ac:dyDescent="0.25">
      <c r="B509" s="536" t="s">
        <v>2882</v>
      </c>
      <c r="C509" s="537">
        <v>127552499985.78</v>
      </c>
    </row>
    <row r="510" spans="2:3" x14ac:dyDescent="0.25">
      <c r="B510" s="534" t="s">
        <v>2883</v>
      </c>
      <c r="C510" s="535">
        <v>10159775314.179995</v>
      </c>
    </row>
    <row r="511" spans="2:3" x14ac:dyDescent="0.25">
      <c r="B511" s="534" t="s">
        <v>2884</v>
      </c>
      <c r="C511" s="535">
        <v>570145230.72999978</v>
      </c>
    </row>
    <row r="512" spans="2:3" x14ac:dyDescent="0.25">
      <c r="B512" s="534" t="s">
        <v>2885</v>
      </c>
      <c r="C512" s="535">
        <v>4455345249.1299992</v>
      </c>
    </row>
    <row r="513" spans="2:3" x14ac:dyDescent="0.25">
      <c r="B513" s="534" t="s">
        <v>2886</v>
      </c>
      <c r="C513" s="535">
        <v>0</v>
      </c>
    </row>
    <row r="514" spans="2:3" x14ac:dyDescent="0.25">
      <c r="B514" s="534" t="s">
        <v>2887</v>
      </c>
      <c r="C514" s="535">
        <v>301260812.38000011</v>
      </c>
    </row>
    <row r="515" spans="2:3" x14ac:dyDescent="0.25">
      <c r="B515" s="534" t="s">
        <v>2888</v>
      </c>
      <c r="C515" s="535">
        <v>415433697.04000002</v>
      </c>
    </row>
    <row r="516" spans="2:3" x14ac:dyDescent="0.25">
      <c r="B516" s="534" t="s">
        <v>2889</v>
      </c>
      <c r="C516" s="535">
        <v>888594458.16000021</v>
      </c>
    </row>
    <row r="517" spans="2:3" x14ac:dyDescent="0.25">
      <c r="B517" s="534" t="s">
        <v>2890</v>
      </c>
      <c r="C517" s="535">
        <v>0</v>
      </c>
    </row>
    <row r="518" spans="2:3" x14ac:dyDescent="0.25">
      <c r="B518" s="534" t="s">
        <v>2891</v>
      </c>
      <c r="C518" s="535">
        <v>3063598715.7800002</v>
      </c>
    </row>
    <row r="519" spans="2:3" x14ac:dyDescent="0.25">
      <c r="B519" s="534" t="s">
        <v>2892</v>
      </c>
      <c r="C519" s="535">
        <v>14257316988.370014</v>
      </c>
    </row>
    <row r="520" spans="2:3" x14ac:dyDescent="0.25">
      <c r="B520" s="534" t="s">
        <v>2893</v>
      </c>
      <c r="C520" s="535">
        <v>138803092.41</v>
      </c>
    </row>
    <row r="521" spans="2:3" x14ac:dyDescent="0.25">
      <c r="B521" s="534" t="s">
        <v>2894</v>
      </c>
      <c r="C521" s="535">
        <v>511940345.82999992</v>
      </c>
    </row>
    <row r="522" spans="2:3" x14ac:dyDescent="0.25">
      <c r="B522" s="534" t="s">
        <v>2895</v>
      </c>
      <c r="C522" s="535">
        <v>1509730857.2199996</v>
      </c>
    </row>
    <row r="523" spans="2:3" x14ac:dyDescent="0.25">
      <c r="B523" s="534" t="s">
        <v>2896</v>
      </c>
      <c r="C523" s="535">
        <v>668259158.91999984</v>
      </c>
    </row>
    <row r="524" spans="2:3" x14ac:dyDescent="0.25">
      <c r="B524" s="534" t="s">
        <v>2897</v>
      </c>
      <c r="C524" s="535">
        <v>98136046.870000005</v>
      </c>
    </row>
    <row r="525" spans="2:3" x14ac:dyDescent="0.25">
      <c r="B525" s="534" t="s">
        <v>2898</v>
      </c>
      <c r="C525" s="535">
        <v>252579906.92999998</v>
      </c>
    </row>
    <row r="526" spans="2:3" x14ac:dyDescent="0.25">
      <c r="B526" s="534" t="s">
        <v>2899</v>
      </c>
      <c r="C526" s="535">
        <v>138992988.11999995</v>
      </c>
    </row>
    <row r="527" spans="2:3" x14ac:dyDescent="0.25">
      <c r="B527" s="534" t="s">
        <v>2900</v>
      </c>
      <c r="C527" s="535">
        <v>11579079767.310001</v>
      </c>
    </row>
    <row r="528" spans="2:3" x14ac:dyDescent="0.25">
      <c r="B528" s="534" t="s">
        <v>2901</v>
      </c>
      <c r="C528" s="535">
        <v>6502052710.6999998</v>
      </c>
    </row>
    <row r="529" spans="2:3" x14ac:dyDescent="0.25">
      <c r="B529" s="534" t="s">
        <v>2902</v>
      </c>
      <c r="C529" s="535">
        <v>607474519.89999998</v>
      </c>
    </row>
    <row r="530" spans="2:3" x14ac:dyDescent="0.25">
      <c r="B530" s="534" t="s">
        <v>2903</v>
      </c>
      <c r="C530" s="535">
        <v>0</v>
      </c>
    </row>
    <row r="531" spans="2:3" x14ac:dyDescent="0.25">
      <c r="B531" s="534" t="s">
        <v>2904</v>
      </c>
      <c r="C531" s="535">
        <v>71433980125.799973</v>
      </c>
    </row>
    <row r="532" spans="2:3" x14ac:dyDescent="0.25">
      <c r="B532" s="534" t="s">
        <v>2905</v>
      </c>
      <c r="C532" s="535">
        <v>0</v>
      </c>
    </row>
    <row r="533" spans="2:3" x14ac:dyDescent="0.25">
      <c r="B533" s="538" t="s">
        <v>177</v>
      </c>
      <c r="C533" s="530">
        <v>1372916503033.6494</v>
      </c>
    </row>
    <row r="534" spans="2:3" x14ac:dyDescent="0.25">
      <c r="B534" s="539"/>
    </row>
    <row r="535" spans="2:3" x14ac:dyDescent="0.25">
      <c r="B535" s="539"/>
    </row>
    <row r="536" spans="2:3" x14ac:dyDescent="0.25">
      <c r="B536" s="539"/>
    </row>
    <row r="537" spans="2:3" x14ac:dyDescent="0.25">
      <c r="B537" s="539"/>
    </row>
    <row r="538" spans="2:3" x14ac:dyDescent="0.25">
      <c r="B538" s="539"/>
    </row>
    <row r="539" spans="2:3" x14ac:dyDescent="0.25">
      <c r="B539" s="539"/>
    </row>
    <row r="540" spans="2:3" x14ac:dyDescent="0.25">
      <c r="B540" s="539"/>
    </row>
    <row r="541" spans="2:3" x14ac:dyDescent="0.25">
      <c r="B541" s="539"/>
    </row>
    <row r="542" spans="2:3" x14ac:dyDescent="0.25">
      <c r="B542" s="539"/>
    </row>
    <row r="543" spans="2:3" x14ac:dyDescent="0.25">
      <c r="B543" s="539"/>
    </row>
    <row r="1902" spans="4:4" x14ac:dyDescent="0.25">
      <c r="D1902" s="165"/>
    </row>
  </sheetData>
  <mergeCells count="7">
    <mergeCell ref="B9:C9"/>
    <mergeCell ref="B2:C2"/>
    <mergeCell ref="B3:C3"/>
    <mergeCell ref="B4:C4"/>
    <mergeCell ref="B6:C6"/>
    <mergeCell ref="B7:C7"/>
    <mergeCell ref="B8:C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A5B-B5D7-4EF9-AC70-B7E1B2425829}">
  <dimension ref="A1:U33"/>
  <sheetViews>
    <sheetView showGridLines="0" zoomScaleNormal="100" workbookViewId="0">
      <selection activeCell="G7" sqref="G7"/>
    </sheetView>
  </sheetViews>
  <sheetFormatPr defaultColWidth="11.42578125" defaultRowHeight="15" x14ac:dyDescent="0.25"/>
  <cols>
    <col min="1" max="2" width="9.140625"/>
    <col min="3" max="3" width="22.140625" customWidth="1"/>
    <col min="4" max="4" width="37.42578125" customWidth="1"/>
    <col min="5" max="5" width="35.5703125" customWidth="1"/>
    <col min="6" max="10" width="9.140625"/>
    <col min="14" max="14" width="30.7109375" customWidth="1"/>
    <col min="15" max="15" width="14.7109375" customWidth="1"/>
    <col min="16" max="16" width="13" customWidth="1"/>
    <col min="17" max="17" width="49.85546875" customWidth="1"/>
    <col min="22" max="22" width="34.5703125" customWidth="1"/>
    <col min="23" max="23" width="16.28515625" customWidth="1"/>
  </cols>
  <sheetData>
    <row r="1" spans="2:21" ht="23.25" x14ac:dyDescent="0.25">
      <c r="C1" s="721" t="s">
        <v>49</v>
      </c>
      <c r="D1" s="722"/>
      <c r="E1" s="722"/>
      <c r="F1" s="722"/>
      <c r="G1" s="722"/>
      <c r="H1" s="722"/>
    </row>
    <row r="2" spans="2:21" ht="18.75" x14ac:dyDescent="0.25">
      <c r="C2" s="723" t="s">
        <v>50</v>
      </c>
      <c r="D2" s="724"/>
      <c r="E2" s="724"/>
      <c r="F2" s="724"/>
      <c r="G2" s="724"/>
      <c r="H2" s="724"/>
      <c r="N2" s="735"/>
      <c r="O2" s="716"/>
      <c r="P2" s="716"/>
      <c r="Q2" s="716"/>
      <c r="R2" s="578"/>
      <c r="S2" s="578"/>
      <c r="T2" s="578"/>
      <c r="U2" s="578"/>
    </row>
    <row r="3" spans="2:21" ht="15.75" x14ac:dyDescent="0.25">
      <c r="C3" s="725" t="s">
        <v>51</v>
      </c>
      <c r="D3" s="726"/>
      <c r="E3" s="726"/>
      <c r="F3" s="726"/>
      <c r="G3" s="726"/>
      <c r="H3" s="726"/>
      <c r="N3" s="735"/>
      <c r="O3" s="736"/>
      <c r="P3" s="736"/>
      <c r="Q3" s="736"/>
      <c r="R3" s="578"/>
      <c r="S3" s="578"/>
      <c r="T3" s="578"/>
    </row>
    <row r="4" spans="2:21" x14ac:dyDescent="0.25">
      <c r="N4" s="732"/>
      <c r="O4" s="733"/>
      <c r="P4" s="733"/>
      <c r="Q4" s="733"/>
      <c r="R4" s="580"/>
      <c r="S4" s="580"/>
      <c r="T4" s="580"/>
    </row>
    <row r="6" spans="2:21" x14ac:dyDescent="0.25">
      <c r="D6" s="727" t="s">
        <v>3057</v>
      </c>
      <c r="E6" s="727"/>
    </row>
    <row r="7" spans="2:21" x14ac:dyDescent="0.25">
      <c r="D7" s="727" t="s">
        <v>359</v>
      </c>
      <c r="E7" s="727"/>
    </row>
    <row r="8" spans="2:21" x14ac:dyDescent="0.25">
      <c r="D8" s="728" t="s">
        <v>2938</v>
      </c>
      <c r="E8" s="728"/>
    </row>
    <row r="9" spans="2:21" x14ac:dyDescent="0.25">
      <c r="C9" s="226"/>
      <c r="D9" s="226"/>
      <c r="E9" s="226"/>
      <c r="F9" s="226"/>
      <c r="G9" s="226"/>
    </row>
    <row r="10" spans="2:21" x14ac:dyDescent="0.25">
      <c r="B10" s="28"/>
      <c r="C10" s="226"/>
      <c r="D10" s="585"/>
      <c r="E10" s="226"/>
      <c r="F10" s="226"/>
      <c r="G10" s="226"/>
    </row>
    <row r="11" spans="2:21" x14ac:dyDescent="0.25">
      <c r="B11" s="714">
        <v>2022</v>
      </c>
      <c r="C11" s="226"/>
      <c r="D11" s="226"/>
      <c r="E11" s="585"/>
      <c r="F11" s="226"/>
      <c r="G11" s="226"/>
    </row>
    <row r="12" spans="2:21" x14ac:dyDescent="0.25">
      <c r="B12" s="714"/>
      <c r="C12" s="226"/>
      <c r="D12" s="585"/>
      <c r="E12" s="585"/>
      <c r="F12" s="226"/>
      <c r="G12" s="226"/>
    </row>
    <row r="13" spans="2:21" x14ac:dyDescent="0.25">
      <c r="B13" s="714">
        <v>2023</v>
      </c>
      <c r="C13" s="226"/>
      <c r="H13" s="5" t="s">
        <v>2939</v>
      </c>
      <c r="I13" s="5"/>
      <c r="J13" s="5"/>
      <c r="K13" s="5"/>
    </row>
    <row r="14" spans="2:21" x14ac:dyDescent="0.25">
      <c r="B14" s="714"/>
      <c r="C14" s="226"/>
      <c r="H14" s="589" t="s">
        <v>2938</v>
      </c>
    </row>
    <row r="15" spans="2:21" x14ac:dyDescent="0.25">
      <c r="C15" s="226"/>
    </row>
    <row r="16" spans="2:21" x14ac:dyDescent="0.25">
      <c r="C16" s="226"/>
      <c r="H16" s="591" t="s">
        <v>2940</v>
      </c>
      <c r="I16" s="592">
        <v>2022</v>
      </c>
      <c r="J16" s="592">
        <v>2023</v>
      </c>
    </row>
    <row r="17" spans="3:14" x14ac:dyDescent="0.25">
      <c r="C17" s="226"/>
      <c r="H17" s="376" t="s">
        <v>2941</v>
      </c>
      <c r="I17" s="1">
        <v>3.9</v>
      </c>
      <c r="J17" s="593">
        <v>2.2000000000000002</v>
      </c>
    </row>
    <row r="18" spans="3:14" x14ac:dyDescent="0.25">
      <c r="C18" s="226"/>
      <c r="H18" s="376" t="s">
        <v>2942</v>
      </c>
      <c r="I18" s="594">
        <v>4.0999999999999996</v>
      </c>
      <c r="J18" s="579">
        <v>3.5</v>
      </c>
    </row>
    <row r="19" spans="3:14" x14ac:dyDescent="0.25">
      <c r="C19" s="226"/>
      <c r="H19" s="595" t="s">
        <v>2943</v>
      </c>
      <c r="I19" s="1">
        <v>6.4</v>
      </c>
      <c r="J19" s="579">
        <v>3.4</v>
      </c>
    </row>
    <row r="20" spans="3:14" x14ac:dyDescent="0.25">
      <c r="C20" s="226"/>
      <c r="H20" s="595" t="s">
        <v>2944</v>
      </c>
      <c r="I20" s="579">
        <v>3.8</v>
      </c>
      <c r="J20" s="593">
        <v>1.5</v>
      </c>
    </row>
    <row r="21" spans="3:14" x14ac:dyDescent="0.25">
      <c r="C21" s="226"/>
    </row>
    <row r="22" spans="3:14" x14ac:dyDescent="0.25">
      <c r="C22" s="226"/>
      <c r="D22" s="584"/>
      <c r="E22" s="226"/>
      <c r="F22" s="226"/>
      <c r="G22" s="226"/>
    </row>
    <row r="23" spans="3:14" x14ac:dyDescent="0.25">
      <c r="D23" s="584"/>
    </row>
    <row r="24" spans="3:14" ht="10.9" customHeight="1" x14ac:dyDescent="0.25">
      <c r="D24" s="27"/>
      <c r="N24" s="588"/>
    </row>
    <row r="25" spans="3:14" ht="11.45" customHeight="1" x14ac:dyDescent="0.25">
      <c r="C25" s="584"/>
      <c r="D25" s="27"/>
      <c r="N25" s="588"/>
    </row>
    <row r="26" spans="3:14" x14ac:dyDescent="0.25">
      <c r="D26" s="584"/>
      <c r="N26" s="590"/>
    </row>
    <row r="27" spans="3:14" x14ac:dyDescent="0.25">
      <c r="D27" s="469" t="s">
        <v>2945</v>
      </c>
    </row>
    <row r="33" spans="1:10" s="5" customFormat="1" x14ac:dyDescent="0.25">
      <c r="A33"/>
      <c r="B33"/>
      <c r="C33"/>
      <c r="D33"/>
      <c r="E33"/>
      <c r="F33"/>
      <c r="G33"/>
      <c r="H33"/>
      <c r="I33"/>
      <c r="J33"/>
    </row>
  </sheetData>
  <mergeCells count="11">
    <mergeCell ref="D6:E6"/>
    <mergeCell ref="D7:E7"/>
    <mergeCell ref="D8:E8"/>
    <mergeCell ref="B11:B12"/>
    <mergeCell ref="B13:B14"/>
    <mergeCell ref="N2:Q2"/>
    <mergeCell ref="N3:Q3"/>
    <mergeCell ref="N4:Q4"/>
    <mergeCell ref="C1:H1"/>
    <mergeCell ref="C2:H2"/>
    <mergeCell ref="C3:H3"/>
  </mergeCells>
  <pageMargins left="0.7" right="0.7" top="0.75" bottom="0.75" header="0.3" footer="0.3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90E56-8D60-408A-B5EB-28DA506AAD3F}">
  <dimension ref="A1:VRU44"/>
  <sheetViews>
    <sheetView showGridLines="0" zoomScale="80" zoomScaleNormal="80" workbookViewId="0">
      <selection activeCell="N26" sqref="N26"/>
    </sheetView>
  </sheetViews>
  <sheetFormatPr defaultColWidth="0" defaultRowHeight="15" x14ac:dyDescent="0.25"/>
  <cols>
    <col min="1" max="1" width="11.42578125" style="30" customWidth="1"/>
    <col min="2" max="2" width="68.85546875" style="30" customWidth="1"/>
    <col min="3" max="3" width="22.42578125" style="30" customWidth="1"/>
    <col min="4" max="4" width="20.85546875" style="30" customWidth="1"/>
    <col min="5" max="5" width="17.7109375" style="30" customWidth="1"/>
    <col min="6" max="6" width="17.85546875" style="30" customWidth="1"/>
    <col min="7" max="7" width="20.7109375" style="30" customWidth="1"/>
    <col min="8" max="8" width="18.85546875" style="30" customWidth="1"/>
    <col min="9" max="9" width="15.5703125" style="30" customWidth="1"/>
    <col min="10" max="10" width="15" style="30" customWidth="1"/>
    <col min="11" max="11" width="16.28515625" style="30" bestFit="1" customWidth="1"/>
    <col min="12" max="12" width="20.42578125" style="30" customWidth="1"/>
    <col min="13" max="13" width="26.28515625" style="30" customWidth="1"/>
    <col min="14" max="14" width="23.85546875" style="30" customWidth="1"/>
    <col min="15" max="15" width="17.140625" style="30" customWidth="1"/>
    <col min="16" max="16" width="11.42578125" style="30" customWidth="1"/>
    <col min="17" max="17" width="12.5703125" style="30" customWidth="1"/>
    <col min="18" max="258" width="11.42578125" style="30" customWidth="1"/>
    <col min="259" max="259" width="44.85546875" style="30" customWidth="1"/>
    <col min="260" max="260" width="15.5703125" style="30" customWidth="1"/>
    <col min="261" max="261" width="20.85546875" style="30" customWidth="1"/>
    <col min="262" max="262" width="17.7109375" style="30" customWidth="1"/>
    <col min="263" max="263" width="13.42578125" style="30" customWidth="1"/>
    <col min="264" max="264" width="15.140625" style="30" customWidth="1"/>
    <col min="265" max="265" width="15.5703125" style="30" customWidth="1"/>
    <col min="266" max="266" width="8.140625" style="30" customWidth="1"/>
    <col min="267" max="267" width="4.140625" style="30" customWidth="1"/>
    <col min="268" max="514" width="11.42578125" style="30" customWidth="1"/>
    <col min="515" max="515" width="44.85546875" style="30" customWidth="1"/>
    <col min="516" max="516" width="15.5703125" style="30" customWidth="1"/>
    <col min="517" max="517" width="20.85546875" style="30" customWidth="1"/>
    <col min="518" max="518" width="17.7109375" style="30" customWidth="1"/>
    <col min="519" max="519" width="13.42578125" style="30" customWidth="1"/>
    <col min="520" max="520" width="15.140625" style="30" customWidth="1"/>
    <col min="521" max="521" width="15.5703125" style="30" customWidth="1"/>
    <col min="522" max="522" width="8.140625" style="30" customWidth="1"/>
    <col min="523" max="523" width="4.140625" style="30" customWidth="1"/>
    <col min="524" max="770" width="11.42578125" style="30" customWidth="1"/>
    <col min="771" max="771" width="44.85546875" style="30" customWidth="1"/>
    <col min="772" max="772" width="15.5703125" style="30" customWidth="1"/>
    <col min="773" max="773" width="20.85546875" style="30" customWidth="1"/>
    <col min="774" max="774" width="17.7109375" style="30" customWidth="1"/>
    <col min="775" max="775" width="13.42578125" style="30" customWidth="1"/>
    <col min="776" max="776" width="15.140625" style="30" customWidth="1"/>
    <col min="777" max="777" width="15.5703125" style="30" customWidth="1"/>
    <col min="778" max="778" width="8.140625" style="30" customWidth="1"/>
    <col min="779" max="779" width="4.140625" style="30" customWidth="1"/>
    <col min="780" max="1025" width="11.42578125" style="30" hidden="1"/>
    <col min="1026" max="1026" width="11.42578125" style="30" customWidth="1"/>
    <col min="1027" max="1027" width="44.85546875" style="30" customWidth="1"/>
    <col min="1028" max="1028" width="15.5703125" style="30" customWidth="1"/>
    <col min="1029" max="1029" width="20.85546875" style="30" customWidth="1"/>
    <col min="1030" max="1030" width="17.7109375" style="30" customWidth="1"/>
    <col min="1031" max="1031" width="13.42578125" style="30" customWidth="1"/>
    <col min="1032" max="1032" width="15.140625" style="30" customWidth="1"/>
    <col min="1033" max="1033" width="15.5703125" style="30" customWidth="1"/>
    <col min="1034" max="1034" width="8.140625" style="30" customWidth="1"/>
    <col min="1035" max="1035" width="4.140625" style="30" customWidth="1"/>
    <col min="1036" max="1282" width="11.42578125" style="30" customWidth="1"/>
    <col min="1283" max="1283" width="44.85546875" style="30" customWidth="1"/>
    <col min="1284" max="1284" width="15.5703125" style="30" customWidth="1"/>
    <col min="1285" max="1285" width="20.85546875" style="30" customWidth="1"/>
    <col min="1286" max="1286" width="17.7109375" style="30" customWidth="1"/>
    <col min="1287" max="1287" width="13.42578125" style="30" customWidth="1"/>
    <col min="1288" max="1288" width="15.140625" style="30" customWidth="1"/>
    <col min="1289" max="1289" width="15.5703125" style="30" customWidth="1"/>
    <col min="1290" max="1290" width="8.140625" style="30" customWidth="1"/>
    <col min="1291" max="1291" width="4.140625" style="30" customWidth="1"/>
    <col min="1292" max="1538" width="11.42578125" style="30" customWidth="1"/>
    <col min="1539" max="1539" width="44.85546875" style="30" customWidth="1"/>
    <col min="1540" max="1540" width="15.5703125" style="30" customWidth="1"/>
    <col min="1541" max="1541" width="20.85546875" style="30" customWidth="1"/>
    <col min="1542" max="1542" width="17.7109375" style="30" customWidth="1"/>
    <col min="1543" max="1543" width="13.42578125" style="30" customWidth="1"/>
    <col min="1544" max="1544" width="15.140625" style="30" customWidth="1"/>
    <col min="1545" max="1545" width="15.5703125" style="30" customWidth="1"/>
    <col min="1546" max="1546" width="8.140625" style="30" customWidth="1"/>
    <col min="1547" max="1547" width="4.140625" style="30" customWidth="1"/>
    <col min="1548" max="1794" width="11.42578125" style="30" customWidth="1"/>
    <col min="1795" max="1795" width="44.85546875" style="30" customWidth="1"/>
    <col min="1796" max="1796" width="15.5703125" style="30" customWidth="1"/>
    <col min="1797" max="1797" width="20.85546875" style="30" customWidth="1"/>
    <col min="1798" max="1798" width="17.7109375" style="30" customWidth="1"/>
    <col min="1799" max="1799" width="13.42578125" style="30" customWidth="1"/>
    <col min="1800" max="1800" width="15.140625" style="30" customWidth="1"/>
    <col min="1801" max="1801" width="15.5703125" style="30" customWidth="1"/>
    <col min="1802" max="1802" width="8.140625" style="30" customWidth="1"/>
    <col min="1803" max="1803" width="4.140625" style="30" customWidth="1"/>
    <col min="1804" max="2049" width="11.42578125" style="30" hidden="1"/>
    <col min="2050" max="2050" width="11.42578125" style="30" customWidth="1"/>
    <col min="2051" max="2051" width="44.85546875" style="30" customWidth="1"/>
    <col min="2052" max="2052" width="15.5703125" style="30" customWidth="1"/>
    <col min="2053" max="2053" width="20.85546875" style="30" customWidth="1"/>
    <col min="2054" max="2054" width="17.7109375" style="30" customWidth="1"/>
    <col min="2055" max="2055" width="13.42578125" style="30" customWidth="1"/>
    <col min="2056" max="2056" width="15.140625" style="30" customWidth="1"/>
    <col min="2057" max="2057" width="15.5703125" style="30" customWidth="1"/>
    <col min="2058" max="2058" width="8.140625" style="30" customWidth="1"/>
    <col min="2059" max="2059" width="4.140625" style="30" customWidth="1"/>
    <col min="2060" max="2306" width="11.42578125" style="30" customWidth="1"/>
    <col min="2307" max="2307" width="44.85546875" style="30" customWidth="1"/>
    <col min="2308" max="2308" width="15.5703125" style="30" customWidth="1"/>
    <col min="2309" max="2309" width="20.85546875" style="30" customWidth="1"/>
    <col min="2310" max="2310" width="17.7109375" style="30" customWidth="1"/>
    <col min="2311" max="2311" width="13.42578125" style="30" customWidth="1"/>
    <col min="2312" max="2312" width="15.140625" style="30" customWidth="1"/>
    <col min="2313" max="2313" width="15.5703125" style="30" customWidth="1"/>
    <col min="2314" max="2314" width="8.140625" style="30" customWidth="1"/>
    <col min="2315" max="2315" width="4.140625" style="30" customWidth="1"/>
    <col min="2316" max="2562" width="11.42578125" style="30" customWidth="1"/>
    <col min="2563" max="2563" width="44.85546875" style="30" customWidth="1"/>
    <col min="2564" max="2564" width="15.5703125" style="30" customWidth="1"/>
    <col min="2565" max="2565" width="20.85546875" style="30" customWidth="1"/>
    <col min="2566" max="2566" width="17.7109375" style="30" customWidth="1"/>
    <col min="2567" max="2567" width="13.42578125" style="30" customWidth="1"/>
    <col min="2568" max="2568" width="15.140625" style="30" customWidth="1"/>
    <col min="2569" max="2569" width="15.5703125" style="30" customWidth="1"/>
    <col min="2570" max="2570" width="8.140625" style="30" customWidth="1"/>
    <col min="2571" max="2571" width="4.140625" style="30" customWidth="1"/>
    <col min="2572" max="2818" width="11.42578125" style="30" customWidth="1"/>
    <col min="2819" max="2819" width="44.85546875" style="30" customWidth="1"/>
    <col min="2820" max="2820" width="15.5703125" style="30" customWidth="1"/>
    <col min="2821" max="2821" width="20.85546875" style="30" customWidth="1"/>
    <col min="2822" max="2822" width="17.7109375" style="30" customWidth="1"/>
    <col min="2823" max="2823" width="13.42578125" style="30" customWidth="1"/>
    <col min="2824" max="2824" width="15.140625" style="30" customWidth="1"/>
    <col min="2825" max="2825" width="15.5703125" style="30" customWidth="1"/>
    <col min="2826" max="2826" width="8.140625" style="30" customWidth="1"/>
    <col min="2827" max="2827" width="4.140625" style="30" customWidth="1"/>
    <col min="2828" max="3073" width="11.42578125" style="30" hidden="1"/>
    <col min="3074" max="3074" width="11.42578125" style="30" customWidth="1"/>
    <col min="3075" max="3075" width="44.85546875" style="30" customWidth="1"/>
    <col min="3076" max="3076" width="15.5703125" style="30" customWidth="1"/>
    <col min="3077" max="3077" width="20.85546875" style="30" customWidth="1"/>
    <col min="3078" max="3078" width="17.7109375" style="30" customWidth="1"/>
    <col min="3079" max="3079" width="13.42578125" style="30" customWidth="1"/>
    <col min="3080" max="3080" width="15.140625" style="30" customWidth="1"/>
    <col min="3081" max="3081" width="15.5703125" style="30" customWidth="1"/>
    <col min="3082" max="3082" width="8.140625" style="30" customWidth="1"/>
    <col min="3083" max="3083" width="4.140625" style="30" customWidth="1"/>
    <col min="3084" max="3330" width="11.42578125" style="30" customWidth="1"/>
    <col min="3331" max="3331" width="44.85546875" style="30" customWidth="1"/>
    <col min="3332" max="3332" width="15.5703125" style="30" customWidth="1"/>
    <col min="3333" max="3333" width="20.85546875" style="30" customWidth="1"/>
    <col min="3334" max="3334" width="17.7109375" style="30" customWidth="1"/>
    <col min="3335" max="3335" width="13.42578125" style="30" customWidth="1"/>
    <col min="3336" max="3336" width="15.140625" style="30" customWidth="1"/>
    <col min="3337" max="3337" width="15.5703125" style="30" customWidth="1"/>
    <col min="3338" max="3338" width="8.140625" style="30" customWidth="1"/>
    <col min="3339" max="3339" width="4.140625" style="30" customWidth="1"/>
    <col min="3340" max="3586" width="11.42578125" style="30" customWidth="1"/>
    <col min="3587" max="3587" width="44.85546875" style="30" customWidth="1"/>
    <col min="3588" max="3588" width="15.5703125" style="30" customWidth="1"/>
    <col min="3589" max="3589" width="20.85546875" style="30" customWidth="1"/>
    <col min="3590" max="3590" width="17.7109375" style="30" customWidth="1"/>
    <col min="3591" max="3591" width="13.42578125" style="30" customWidth="1"/>
    <col min="3592" max="3592" width="15.140625" style="30" customWidth="1"/>
    <col min="3593" max="3593" width="15.5703125" style="30" customWidth="1"/>
    <col min="3594" max="3594" width="8.140625" style="30" customWidth="1"/>
    <col min="3595" max="3595" width="4.140625" style="30" customWidth="1"/>
    <col min="3596" max="3842" width="11.42578125" style="30" customWidth="1"/>
    <col min="3843" max="3843" width="44.85546875" style="30" customWidth="1"/>
    <col min="3844" max="3844" width="15.5703125" style="30" customWidth="1"/>
    <col min="3845" max="3845" width="20.85546875" style="30" customWidth="1"/>
    <col min="3846" max="3846" width="17.7109375" style="30" customWidth="1"/>
    <col min="3847" max="3847" width="13.42578125" style="30" customWidth="1"/>
    <col min="3848" max="3848" width="15.140625" style="30" customWidth="1"/>
    <col min="3849" max="3849" width="15.5703125" style="30" customWidth="1"/>
    <col min="3850" max="3850" width="8.140625" style="30" customWidth="1"/>
    <col min="3851" max="3851" width="4.140625" style="30" customWidth="1"/>
    <col min="3852" max="4097" width="11.42578125" style="30" hidden="1"/>
    <col min="4098" max="4098" width="11.42578125" style="30" customWidth="1"/>
    <col min="4099" max="4099" width="44.85546875" style="30" customWidth="1"/>
    <col min="4100" max="4100" width="15.5703125" style="30" customWidth="1"/>
    <col min="4101" max="4101" width="20.85546875" style="30" customWidth="1"/>
    <col min="4102" max="4102" width="17.7109375" style="30" customWidth="1"/>
    <col min="4103" max="4103" width="13.42578125" style="30" customWidth="1"/>
    <col min="4104" max="4104" width="15.140625" style="30" customWidth="1"/>
    <col min="4105" max="4105" width="15.5703125" style="30" customWidth="1"/>
    <col min="4106" max="4106" width="8.140625" style="30" customWidth="1"/>
    <col min="4107" max="4107" width="4.140625" style="30" customWidth="1"/>
    <col min="4108" max="4354" width="11.42578125" style="30" customWidth="1"/>
    <col min="4355" max="4355" width="44.85546875" style="30" customWidth="1"/>
    <col min="4356" max="4356" width="15.5703125" style="30" customWidth="1"/>
    <col min="4357" max="4357" width="20.85546875" style="30" customWidth="1"/>
    <col min="4358" max="4358" width="17.7109375" style="30" customWidth="1"/>
    <col min="4359" max="4359" width="13.42578125" style="30" customWidth="1"/>
    <col min="4360" max="4360" width="15.140625" style="30" customWidth="1"/>
    <col min="4361" max="4361" width="15.5703125" style="30" customWidth="1"/>
    <col min="4362" max="4362" width="8.140625" style="30" customWidth="1"/>
    <col min="4363" max="4363" width="4.140625" style="30" customWidth="1"/>
    <col min="4364" max="4610" width="11.42578125" style="30" customWidth="1"/>
    <col min="4611" max="4611" width="44.85546875" style="30" customWidth="1"/>
    <col min="4612" max="4612" width="15.5703125" style="30" customWidth="1"/>
    <col min="4613" max="4613" width="20.85546875" style="30" customWidth="1"/>
    <col min="4614" max="4614" width="17.7109375" style="30" customWidth="1"/>
    <col min="4615" max="4615" width="13.42578125" style="30" customWidth="1"/>
    <col min="4616" max="4616" width="15.140625" style="30" customWidth="1"/>
    <col min="4617" max="4617" width="15.5703125" style="30" customWidth="1"/>
    <col min="4618" max="4618" width="8.140625" style="30" customWidth="1"/>
    <col min="4619" max="4619" width="4.140625" style="30" customWidth="1"/>
    <col min="4620" max="4866" width="11.42578125" style="30" customWidth="1"/>
    <col min="4867" max="4867" width="44.85546875" style="30" customWidth="1"/>
    <col min="4868" max="4868" width="15.5703125" style="30" customWidth="1"/>
    <col min="4869" max="4869" width="20.85546875" style="30" customWidth="1"/>
    <col min="4870" max="4870" width="17.7109375" style="30" customWidth="1"/>
    <col min="4871" max="4871" width="13.42578125" style="30" customWidth="1"/>
    <col min="4872" max="4872" width="15.140625" style="30" customWidth="1"/>
    <col min="4873" max="4873" width="15.5703125" style="30" customWidth="1"/>
    <col min="4874" max="4874" width="8.140625" style="30" customWidth="1"/>
    <col min="4875" max="4875" width="4.140625" style="30" customWidth="1"/>
    <col min="4876" max="5121" width="11.42578125" style="30" hidden="1"/>
    <col min="5122" max="5122" width="11.42578125" style="30" customWidth="1"/>
    <col min="5123" max="5123" width="44.85546875" style="30" customWidth="1"/>
    <col min="5124" max="5124" width="15.5703125" style="30" customWidth="1"/>
    <col min="5125" max="5125" width="20.85546875" style="30" customWidth="1"/>
    <col min="5126" max="5126" width="17.7109375" style="30" customWidth="1"/>
    <col min="5127" max="5127" width="13.42578125" style="30" customWidth="1"/>
    <col min="5128" max="5128" width="15.140625" style="30" customWidth="1"/>
    <col min="5129" max="5129" width="15.5703125" style="30" customWidth="1"/>
    <col min="5130" max="5130" width="8.140625" style="30" customWidth="1"/>
    <col min="5131" max="5131" width="4.140625" style="30" customWidth="1"/>
    <col min="5132" max="5378" width="11.42578125" style="30" customWidth="1"/>
    <col min="5379" max="5379" width="44.85546875" style="30" customWidth="1"/>
    <col min="5380" max="5380" width="15.5703125" style="30" customWidth="1"/>
    <col min="5381" max="5381" width="20.85546875" style="30" customWidth="1"/>
    <col min="5382" max="5382" width="17.7109375" style="30" customWidth="1"/>
    <col min="5383" max="5383" width="13.42578125" style="30" customWidth="1"/>
    <col min="5384" max="5384" width="15.140625" style="30" customWidth="1"/>
    <col min="5385" max="5385" width="15.5703125" style="30" customWidth="1"/>
    <col min="5386" max="5386" width="8.140625" style="30" customWidth="1"/>
    <col min="5387" max="5387" width="4.140625" style="30" customWidth="1"/>
    <col min="5388" max="5634" width="11.42578125" style="30" customWidth="1"/>
    <col min="5635" max="5635" width="44.85546875" style="30" customWidth="1"/>
    <col min="5636" max="5636" width="15.5703125" style="30" customWidth="1"/>
    <col min="5637" max="5637" width="20.85546875" style="30" customWidth="1"/>
    <col min="5638" max="5638" width="17.7109375" style="30" customWidth="1"/>
    <col min="5639" max="5639" width="13.42578125" style="30" customWidth="1"/>
    <col min="5640" max="5640" width="15.140625" style="30" customWidth="1"/>
    <col min="5641" max="5641" width="15.5703125" style="30" customWidth="1"/>
    <col min="5642" max="5642" width="8.140625" style="30" customWidth="1"/>
    <col min="5643" max="5643" width="4.140625" style="30" customWidth="1"/>
    <col min="5644" max="5890" width="11.42578125" style="30" customWidth="1"/>
    <col min="5891" max="5891" width="44.85546875" style="30" customWidth="1"/>
    <col min="5892" max="5892" width="15.5703125" style="30" customWidth="1"/>
    <col min="5893" max="5893" width="20.85546875" style="30" customWidth="1"/>
    <col min="5894" max="5894" width="17.7109375" style="30" customWidth="1"/>
    <col min="5895" max="5895" width="13.42578125" style="30" customWidth="1"/>
    <col min="5896" max="5896" width="15.140625" style="30" customWidth="1"/>
    <col min="5897" max="5897" width="15.5703125" style="30" customWidth="1"/>
    <col min="5898" max="5898" width="8.140625" style="30" customWidth="1"/>
    <col min="5899" max="5899" width="4.140625" style="30" customWidth="1"/>
    <col min="5900" max="6145" width="11.42578125" style="30" hidden="1"/>
    <col min="6146" max="6146" width="11.42578125" style="30" customWidth="1"/>
    <col min="6147" max="6147" width="44.85546875" style="30" customWidth="1"/>
    <col min="6148" max="6148" width="15.5703125" style="30" customWidth="1"/>
    <col min="6149" max="6149" width="20.85546875" style="30" customWidth="1"/>
    <col min="6150" max="6150" width="17.7109375" style="30" customWidth="1"/>
    <col min="6151" max="6151" width="13.42578125" style="30" customWidth="1"/>
    <col min="6152" max="6152" width="15.140625" style="30" customWidth="1"/>
    <col min="6153" max="6153" width="15.5703125" style="30" customWidth="1"/>
    <col min="6154" max="6154" width="8.140625" style="30" customWidth="1"/>
    <col min="6155" max="6155" width="4.140625" style="30" customWidth="1"/>
    <col min="6156" max="6402" width="11.42578125" style="30" customWidth="1"/>
    <col min="6403" max="6403" width="44.85546875" style="30" customWidth="1"/>
    <col min="6404" max="6404" width="15.5703125" style="30" customWidth="1"/>
    <col min="6405" max="6405" width="20.85546875" style="30" customWidth="1"/>
    <col min="6406" max="6406" width="17.7109375" style="30" customWidth="1"/>
    <col min="6407" max="6407" width="13.42578125" style="30" customWidth="1"/>
    <col min="6408" max="6408" width="15.140625" style="30" customWidth="1"/>
    <col min="6409" max="6409" width="15.5703125" style="30" customWidth="1"/>
    <col min="6410" max="6410" width="8.140625" style="30" customWidth="1"/>
    <col min="6411" max="6411" width="4.140625" style="30" customWidth="1"/>
    <col min="6412" max="6658" width="11.42578125" style="30" customWidth="1"/>
    <col min="6659" max="6659" width="44.85546875" style="30" customWidth="1"/>
    <col min="6660" max="6660" width="15.5703125" style="30" customWidth="1"/>
    <col min="6661" max="6661" width="20.85546875" style="30" customWidth="1"/>
    <col min="6662" max="6662" width="17.7109375" style="30" customWidth="1"/>
    <col min="6663" max="6663" width="13.42578125" style="30" customWidth="1"/>
    <col min="6664" max="6664" width="15.140625" style="30" customWidth="1"/>
    <col min="6665" max="6665" width="15.5703125" style="30" customWidth="1"/>
    <col min="6666" max="6666" width="8.140625" style="30" customWidth="1"/>
    <col min="6667" max="6667" width="4.140625" style="30" customWidth="1"/>
    <col min="6668" max="6914" width="11.42578125" style="30" customWidth="1"/>
    <col min="6915" max="6915" width="44.85546875" style="30" customWidth="1"/>
    <col min="6916" max="6916" width="15.5703125" style="30" customWidth="1"/>
    <col min="6917" max="6917" width="20.85546875" style="30" customWidth="1"/>
    <col min="6918" max="6918" width="17.7109375" style="30" customWidth="1"/>
    <col min="6919" max="6919" width="13.42578125" style="30" customWidth="1"/>
    <col min="6920" max="6920" width="15.140625" style="30" customWidth="1"/>
    <col min="6921" max="6921" width="15.5703125" style="30" customWidth="1"/>
    <col min="6922" max="6922" width="8.140625" style="30" customWidth="1"/>
    <col min="6923" max="6923" width="4.140625" style="30" customWidth="1"/>
    <col min="6924" max="7169" width="11.42578125" style="30" hidden="1"/>
    <col min="7170" max="7170" width="11.42578125" style="30" customWidth="1"/>
    <col min="7171" max="7171" width="44.85546875" style="30" customWidth="1"/>
    <col min="7172" max="7172" width="15.5703125" style="30" customWidth="1"/>
    <col min="7173" max="7173" width="20.85546875" style="30" customWidth="1"/>
    <col min="7174" max="7174" width="17.7109375" style="30" customWidth="1"/>
    <col min="7175" max="7175" width="13.42578125" style="30" customWidth="1"/>
    <col min="7176" max="7176" width="15.140625" style="30" customWidth="1"/>
    <col min="7177" max="7177" width="15.5703125" style="30" customWidth="1"/>
    <col min="7178" max="7178" width="8.140625" style="30" customWidth="1"/>
    <col min="7179" max="7179" width="4.140625" style="30" customWidth="1"/>
    <col min="7180" max="7426" width="11.42578125" style="30" customWidth="1"/>
    <col min="7427" max="7427" width="44.85546875" style="30" customWidth="1"/>
    <col min="7428" max="7428" width="15.5703125" style="30" customWidth="1"/>
    <col min="7429" max="7429" width="20.85546875" style="30" customWidth="1"/>
    <col min="7430" max="7430" width="17.7109375" style="30" customWidth="1"/>
    <col min="7431" max="7431" width="13.42578125" style="30" customWidth="1"/>
    <col min="7432" max="7432" width="15.140625" style="30" customWidth="1"/>
    <col min="7433" max="7433" width="15.5703125" style="30" customWidth="1"/>
    <col min="7434" max="7434" width="8.140625" style="30" customWidth="1"/>
    <col min="7435" max="7435" width="4.140625" style="30" customWidth="1"/>
    <col min="7436" max="7682" width="11.42578125" style="30" customWidth="1"/>
    <col min="7683" max="7683" width="44.85546875" style="30" customWidth="1"/>
    <col min="7684" max="7684" width="15.5703125" style="30" customWidth="1"/>
    <col min="7685" max="7685" width="20.85546875" style="30" customWidth="1"/>
    <col min="7686" max="7686" width="17.7109375" style="30" customWidth="1"/>
    <col min="7687" max="7687" width="13.42578125" style="30" customWidth="1"/>
    <col min="7688" max="7688" width="15.140625" style="30" customWidth="1"/>
    <col min="7689" max="7689" width="15.5703125" style="30" customWidth="1"/>
    <col min="7690" max="7690" width="8.140625" style="30" customWidth="1"/>
    <col min="7691" max="7691" width="4.140625" style="30" customWidth="1"/>
    <col min="7692" max="7938" width="11.42578125" style="30" customWidth="1"/>
    <col min="7939" max="7939" width="44.85546875" style="30" customWidth="1"/>
    <col min="7940" max="7940" width="15.5703125" style="30" customWidth="1"/>
    <col min="7941" max="7941" width="20.85546875" style="30" customWidth="1"/>
    <col min="7942" max="7942" width="17.7109375" style="30" customWidth="1"/>
    <col min="7943" max="7943" width="13.42578125" style="30" customWidth="1"/>
    <col min="7944" max="7944" width="15.140625" style="30" customWidth="1"/>
    <col min="7945" max="7945" width="15.5703125" style="30" customWidth="1"/>
    <col min="7946" max="7946" width="8.140625" style="30" customWidth="1"/>
    <col min="7947" max="7947" width="4.140625" style="30" customWidth="1"/>
    <col min="7948" max="8193" width="11.42578125" style="30" hidden="1"/>
    <col min="8194" max="8194" width="11.42578125" style="30" customWidth="1"/>
    <col min="8195" max="8195" width="44.85546875" style="30" customWidth="1"/>
    <col min="8196" max="8196" width="15.5703125" style="30" customWidth="1"/>
    <col min="8197" max="8197" width="20.85546875" style="30" customWidth="1"/>
    <col min="8198" max="8198" width="17.7109375" style="30" customWidth="1"/>
    <col min="8199" max="8199" width="13.42578125" style="30" customWidth="1"/>
    <col min="8200" max="8200" width="15.140625" style="30" customWidth="1"/>
    <col min="8201" max="8201" width="15.5703125" style="30" customWidth="1"/>
    <col min="8202" max="8202" width="8.140625" style="30" customWidth="1"/>
    <col min="8203" max="8203" width="4.140625" style="30" customWidth="1"/>
    <col min="8204" max="8450" width="11.42578125" style="30" customWidth="1"/>
    <col min="8451" max="8451" width="44.85546875" style="30" customWidth="1"/>
    <col min="8452" max="8452" width="15.5703125" style="30" customWidth="1"/>
    <col min="8453" max="8453" width="20.85546875" style="30" customWidth="1"/>
    <col min="8454" max="8454" width="17.7109375" style="30" customWidth="1"/>
    <col min="8455" max="8455" width="13.42578125" style="30" customWidth="1"/>
    <col min="8456" max="8456" width="15.140625" style="30" customWidth="1"/>
    <col min="8457" max="8457" width="15.5703125" style="30" customWidth="1"/>
    <col min="8458" max="8458" width="8.140625" style="30" customWidth="1"/>
    <col min="8459" max="8459" width="4.140625" style="30" customWidth="1"/>
    <col min="8460" max="8706" width="11.42578125" style="30" customWidth="1"/>
    <col min="8707" max="8707" width="44.85546875" style="30" customWidth="1"/>
    <col min="8708" max="8708" width="15.5703125" style="30" customWidth="1"/>
    <col min="8709" max="8709" width="20.85546875" style="30" customWidth="1"/>
    <col min="8710" max="8710" width="17.7109375" style="30" customWidth="1"/>
    <col min="8711" max="8711" width="13.42578125" style="30" customWidth="1"/>
    <col min="8712" max="8712" width="15.140625" style="30" customWidth="1"/>
    <col min="8713" max="8713" width="15.5703125" style="30" customWidth="1"/>
    <col min="8714" max="8714" width="8.140625" style="30" customWidth="1"/>
    <col min="8715" max="8715" width="4.140625" style="30" customWidth="1"/>
    <col min="8716" max="8962" width="11.42578125" style="30" customWidth="1"/>
    <col min="8963" max="8963" width="44.85546875" style="30" customWidth="1"/>
    <col min="8964" max="8964" width="15.5703125" style="30" customWidth="1"/>
    <col min="8965" max="8965" width="20.85546875" style="30" customWidth="1"/>
    <col min="8966" max="8966" width="17.7109375" style="30" customWidth="1"/>
    <col min="8967" max="8967" width="13.42578125" style="30" customWidth="1"/>
    <col min="8968" max="8968" width="15.140625" style="30" customWidth="1"/>
    <col min="8969" max="8969" width="15.5703125" style="30" customWidth="1"/>
    <col min="8970" max="8970" width="8.140625" style="30" customWidth="1"/>
    <col min="8971" max="8971" width="4.140625" style="30" customWidth="1"/>
    <col min="8972" max="9217" width="11.42578125" style="30" hidden="1"/>
    <col min="9218" max="9218" width="11.42578125" style="30" customWidth="1"/>
    <col min="9219" max="9219" width="44.85546875" style="30" customWidth="1"/>
    <col min="9220" max="9220" width="15.5703125" style="30" customWidth="1"/>
    <col min="9221" max="9221" width="20.85546875" style="30" customWidth="1"/>
    <col min="9222" max="9222" width="17.7109375" style="30" customWidth="1"/>
    <col min="9223" max="9223" width="13.42578125" style="30" customWidth="1"/>
    <col min="9224" max="9224" width="15.140625" style="30" customWidth="1"/>
    <col min="9225" max="9225" width="15.5703125" style="30" customWidth="1"/>
    <col min="9226" max="9226" width="8.140625" style="30" customWidth="1"/>
    <col min="9227" max="9227" width="4.140625" style="30" customWidth="1"/>
    <col min="9228" max="9474" width="11.42578125" style="30" customWidth="1"/>
    <col min="9475" max="9475" width="44.85546875" style="30" customWidth="1"/>
    <col min="9476" max="9476" width="15.5703125" style="30" customWidth="1"/>
    <col min="9477" max="9477" width="20.85546875" style="30" customWidth="1"/>
    <col min="9478" max="9478" width="17.7109375" style="30" customWidth="1"/>
    <col min="9479" max="9479" width="13.42578125" style="30" customWidth="1"/>
    <col min="9480" max="9480" width="15.140625" style="30" customWidth="1"/>
    <col min="9481" max="9481" width="15.5703125" style="30" customWidth="1"/>
    <col min="9482" max="9482" width="8.140625" style="30" customWidth="1"/>
    <col min="9483" max="9483" width="4.140625" style="30" customWidth="1"/>
    <col min="9484" max="9730" width="11.42578125" style="30" customWidth="1"/>
    <col min="9731" max="9731" width="44.85546875" style="30" customWidth="1"/>
    <col min="9732" max="9732" width="15.5703125" style="30" customWidth="1"/>
    <col min="9733" max="9733" width="20.85546875" style="30" customWidth="1"/>
    <col min="9734" max="9734" width="17.7109375" style="30" customWidth="1"/>
    <col min="9735" max="9735" width="13.42578125" style="30" customWidth="1"/>
    <col min="9736" max="9736" width="15.140625" style="30" customWidth="1"/>
    <col min="9737" max="9737" width="15.5703125" style="30" customWidth="1"/>
    <col min="9738" max="9738" width="8.140625" style="30" customWidth="1"/>
    <col min="9739" max="9739" width="4.140625" style="30" customWidth="1"/>
    <col min="9740" max="9986" width="11.42578125" style="30" customWidth="1"/>
    <col min="9987" max="9987" width="44.85546875" style="30" customWidth="1"/>
    <col min="9988" max="9988" width="15.5703125" style="30" customWidth="1"/>
    <col min="9989" max="9989" width="20.85546875" style="30" customWidth="1"/>
    <col min="9990" max="9990" width="17.7109375" style="30" customWidth="1"/>
    <col min="9991" max="9991" width="13.42578125" style="30" customWidth="1"/>
    <col min="9992" max="9992" width="15.140625" style="30" customWidth="1"/>
    <col min="9993" max="9993" width="15.5703125" style="30" customWidth="1"/>
    <col min="9994" max="9994" width="8.140625" style="30" customWidth="1"/>
    <col min="9995" max="9995" width="4.140625" style="30" customWidth="1"/>
    <col min="9996" max="10241" width="11.42578125" style="30" hidden="1"/>
    <col min="10242" max="10242" width="11.42578125" style="30" customWidth="1"/>
    <col min="10243" max="10243" width="44.85546875" style="30" customWidth="1"/>
    <col min="10244" max="10244" width="15.5703125" style="30" customWidth="1"/>
    <col min="10245" max="10245" width="20.85546875" style="30" customWidth="1"/>
    <col min="10246" max="10246" width="17.7109375" style="30" customWidth="1"/>
    <col min="10247" max="10247" width="13.42578125" style="30" customWidth="1"/>
    <col min="10248" max="10248" width="15.140625" style="30" customWidth="1"/>
    <col min="10249" max="10249" width="15.5703125" style="30" customWidth="1"/>
    <col min="10250" max="10250" width="8.140625" style="30" customWidth="1"/>
    <col min="10251" max="10251" width="4.140625" style="30" customWidth="1"/>
    <col min="10252" max="10498" width="11.42578125" style="30" customWidth="1"/>
    <col min="10499" max="10499" width="44.85546875" style="30" customWidth="1"/>
    <col min="10500" max="10500" width="15.5703125" style="30" customWidth="1"/>
    <col min="10501" max="10501" width="20.85546875" style="30" customWidth="1"/>
    <col min="10502" max="10502" width="17.7109375" style="30" customWidth="1"/>
    <col min="10503" max="10503" width="13.42578125" style="30" customWidth="1"/>
    <col min="10504" max="10504" width="15.140625" style="30" customWidth="1"/>
    <col min="10505" max="10505" width="15.5703125" style="30" customWidth="1"/>
    <col min="10506" max="10506" width="8.140625" style="30" customWidth="1"/>
    <col min="10507" max="10507" width="4.140625" style="30" customWidth="1"/>
    <col min="10508" max="10754" width="11.42578125" style="30" customWidth="1"/>
    <col min="10755" max="10755" width="44.85546875" style="30" customWidth="1"/>
    <col min="10756" max="10756" width="15.5703125" style="30" customWidth="1"/>
    <col min="10757" max="10757" width="20.85546875" style="30" customWidth="1"/>
    <col min="10758" max="10758" width="17.7109375" style="30" customWidth="1"/>
    <col min="10759" max="10759" width="13.42578125" style="30" customWidth="1"/>
    <col min="10760" max="10760" width="15.140625" style="30" customWidth="1"/>
    <col min="10761" max="10761" width="15.5703125" style="30" customWidth="1"/>
    <col min="10762" max="10762" width="8.140625" style="30" customWidth="1"/>
    <col min="10763" max="10763" width="4.140625" style="30" customWidth="1"/>
    <col min="10764" max="11010" width="11.42578125" style="30" customWidth="1"/>
    <col min="11011" max="11011" width="44.85546875" style="30" customWidth="1"/>
    <col min="11012" max="11012" width="15.5703125" style="30" customWidth="1"/>
    <col min="11013" max="11013" width="20.85546875" style="30" customWidth="1"/>
    <col min="11014" max="11014" width="17.7109375" style="30" customWidth="1"/>
    <col min="11015" max="11015" width="13.42578125" style="30" customWidth="1"/>
    <col min="11016" max="11016" width="15.140625" style="30" customWidth="1"/>
    <col min="11017" max="11017" width="15.5703125" style="30" customWidth="1"/>
    <col min="11018" max="11018" width="8.140625" style="30" customWidth="1"/>
    <col min="11019" max="11019" width="4.140625" style="30" customWidth="1"/>
    <col min="11020" max="11265" width="11.42578125" style="30" hidden="1"/>
    <col min="11266" max="11266" width="11.42578125" style="30" customWidth="1"/>
    <col min="11267" max="11267" width="44.85546875" style="30" customWidth="1"/>
    <col min="11268" max="11268" width="15.5703125" style="30" customWidth="1"/>
    <col min="11269" max="11269" width="20.85546875" style="30" customWidth="1"/>
    <col min="11270" max="11270" width="17.7109375" style="30" customWidth="1"/>
    <col min="11271" max="11271" width="13.42578125" style="30" customWidth="1"/>
    <col min="11272" max="11272" width="15.140625" style="30" customWidth="1"/>
    <col min="11273" max="11273" width="15.5703125" style="30" customWidth="1"/>
    <col min="11274" max="11274" width="8.140625" style="30" customWidth="1"/>
    <col min="11275" max="11275" width="4.140625" style="30" customWidth="1"/>
    <col min="11276" max="11522" width="11.42578125" style="30" customWidth="1"/>
    <col min="11523" max="11523" width="44.85546875" style="30" customWidth="1"/>
    <col min="11524" max="11524" width="15.5703125" style="30" customWidth="1"/>
    <col min="11525" max="11525" width="20.85546875" style="30" customWidth="1"/>
    <col min="11526" max="11526" width="17.7109375" style="30" customWidth="1"/>
    <col min="11527" max="11527" width="13.42578125" style="30" customWidth="1"/>
    <col min="11528" max="11528" width="15.140625" style="30" customWidth="1"/>
    <col min="11529" max="11529" width="15.5703125" style="30" customWidth="1"/>
    <col min="11530" max="11530" width="8.140625" style="30" customWidth="1"/>
    <col min="11531" max="11531" width="4.140625" style="30" customWidth="1"/>
    <col min="11532" max="11778" width="11.42578125" style="30" customWidth="1"/>
    <col min="11779" max="11779" width="44.85546875" style="30" customWidth="1"/>
    <col min="11780" max="11780" width="15.5703125" style="30" customWidth="1"/>
    <col min="11781" max="11781" width="20.85546875" style="30" customWidth="1"/>
    <col min="11782" max="11782" width="17.7109375" style="30" customWidth="1"/>
    <col min="11783" max="11783" width="13.42578125" style="30" customWidth="1"/>
    <col min="11784" max="11784" width="15.140625" style="30" customWidth="1"/>
    <col min="11785" max="11785" width="15.5703125" style="30" customWidth="1"/>
    <col min="11786" max="11786" width="8.140625" style="30" customWidth="1"/>
    <col min="11787" max="11787" width="4.140625" style="30" customWidth="1"/>
    <col min="11788" max="12034" width="11.42578125" style="30" customWidth="1"/>
    <col min="12035" max="12035" width="44.85546875" style="30" customWidth="1"/>
    <col min="12036" max="12036" width="15.5703125" style="30" customWidth="1"/>
    <col min="12037" max="12037" width="20.85546875" style="30" customWidth="1"/>
    <col min="12038" max="12038" width="17.7109375" style="30" customWidth="1"/>
    <col min="12039" max="12039" width="13.42578125" style="30" customWidth="1"/>
    <col min="12040" max="12040" width="15.140625" style="30" customWidth="1"/>
    <col min="12041" max="12041" width="15.5703125" style="30" customWidth="1"/>
    <col min="12042" max="12042" width="8.140625" style="30" customWidth="1"/>
    <col min="12043" max="12043" width="4.140625" style="30" customWidth="1"/>
    <col min="12044" max="12289" width="11.42578125" style="30" hidden="1"/>
    <col min="12290" max="12290" width="11.42578125" style="30" customWidth="1"/>
    <col min="12291" max="12291" width="44.85546875" style="30" customWidth="1"/>
    <col min="12292" max="12292" width="15.5703125" style="30" customWidth="1"/>
    <col min="12293" max="12293" width="20.85546875" style="30" customWidth="1"/>
    <col min="12294" max="12294" width="17.7109375" style="30" customWidth="1"/>
    <col min="12295" max="12295" width="13.42578125" style="30" customWidth="1"/>
    <col min="12296" max="12296" width="15.140625" style="30" customWidth="1"/>
    <col min="12297" max="12297" width="15.5703125" style="30" customWidth="1"/>
    <col min="12298" max="12298" width="8.140625" style="30" customWidth="1"/>
    <col min="12299" max="12299" width="4.140625" style="30" customWidth="1"/>
    <col min="12300" max="12546" width="11.42578125" style="30" customWidth="1"/>
    <col min="12547" max="12547" width="44.85546875" style="30" customWidth="1"/>
    <col min="12548" max="12548" width="15.5703125" style="30" customWidth="1"/>
    <col min="12549" max="12549" width="20.85546875" style="30" customWidth="1"/>
    <col min="12550" max="12550" width="17.7109375" style="30" customWidth="1"/>
    <col min="12551" max="12551" width="13.42578125" style="30" customWidth="1"/>
    <col min="12552" max="12552" width="15.140625" style="30" customWidth="1"/>
    <col min="12553" max="12553" width="15.5703125" style="30" customWidth="1"/>
    <col min="12554" max="12554" width="8.140625" style="30" customWidth="1"/>
    <col min="12555" max="12555" width="4.140625" style="30" customWidth="1"/>
    <col min="12556" max="12802" width="11.42578125" style="30" customWidth="1"/>
    <col min="12803" max="12803" width="44.85546875" style="30" customWidth="1"/>
    <col min="12804" max="12804" width="15.5703125" style="30" customWidth="1"/>
    <col min="12805" max="12805" width="20.85546875" style="30" customWidth="1"/>
    <col min="12806" max="12806" width="17.7109375" style="30" customWidth="1"/>
    <col min="12807" max="12807" width="13.42578125" style="30" customWidth="1"/>
    <col min="12808" max="12808" width="15.140625" style="30" customWidth="1"/>
    <col min="12809" max="12809" width="15.5703125" style="30" customWidth="1"/>
    <col min="12810" max="12810" width="8.140625" style="30" customWidth="1"/>
    <col min="12811" max="12811" width="4.140625" style="30" customWidth="1"/>
    <col min="12812" max="13058" width="11.42578125" style="30" customWidth="1"/>
    <col min="13059" max="13059" width="44.85546875" style="30" customWidth="1"/>
    <col min="13060" max="13060" width="15.5703125" style="30" customWidth="1"/>
    <col min="13061" max="13061" width="20.85546875" style="30" customWidth="1"/>
    <col min="13062" max="13062" width="17.7109375" style="30" customWidth="1"/>
    <col min="13063" max="13063" width="13.42578125" style="30" customWidth="1"/>
    <col min="13064" max="13064" width="15.140625" style="30" customWidth="1"/>
    <col min="13065" max="13065" width="15.5703125" style="30" customWidth="1"/>
    <col min="13066" max="13066" width="8.140625" style="30" customWidth="1"/>
    <col min="13067" max="13067" width="4.140625" style="30" customWidth="1"/>
    <col min="13068" max="13313" width="11.42578125" style="30" hidden="1"/>
    <col min="13314" max="13314" width="11.42578125" style="30" customWidth="1"/>
    <col min="13315" max="13315" width="44.85546875" style="30" customWidth="1"/>
    <col min="13316" max="13316" width="15.5703125" style="30" customWidth="1"/>
    <col min="13317" max="13317" width="20.85546875" style="30" customWidth="1"/>
    <col min="13318" max="13318" width="17.7109375" style="30" customWidth="1"/>
    <col min="13319" max="13319" width="13.42578125" style="30" customWidth="1"/>
    <col min="13320" max="13320" width="15.140625" style="30" customWidth="1"/>
    <col min="13321" max="13321" width="15.5703125" style="30" customWidth="1"/>
    <col min="13322" max="13322" width="8.140625" style="30" customWidth="1"/>
    <col min="13323" max="13323" width="4.140625" style="30" customWidth="1"/>
    <col min="13324" max="13570" width="11.42578125" style="30" customWidth="1"/>
    <col min="13571" max="13571" width="44.85546875" style="30" customWidth="1"/>
    <col min="13572" max="13572" width="15.5703125" style="30" customWidth="1"/>
    <col min="13573" max="13573" width="20.85546875" style="30" customWidth="1"/>
    <col min="13574" max="13574" width="17.7109375" style="30" customWidth="1"/>
    <col min="13575" max="13575" width="13.42578125" style="30" customWidth="1"/>
    <col min="13576" max="13576" width="15.140625" style="30" customWidth="1"/>
    <col min="13577" max="13577" width="15.5703125" style="30" customWidth="1"/>
    <col min="13578" max="13578" width="8.140625" style="30" customWidth="1"/>
    <col min="13579" max="13579" width="4.140625" style="30" customWidth="1"/>
    <col min="13580" max="13826" width="11.42578125" style="30" customWidth="1"/>
    <col min="13827" max="13827" width="44.85546875" style="30" customWidth="1"/>
    <col min="13828" max="13828" width="15.5703125" style="30" customWidth="1"/>
    <col min="13829" max="13829" width="20.85546875" style="30" customWidth="1"/>
    <col min="13830" max="13830" width="17.7109375" style="30" customWidth="1"/>
    <col min="13831" max="13831" width="13.42578125" style="30" customWidth="1"/>
    <col min="13832" max="13832" width="15.140625" style="30" customWidth="1"/>
    <col min="13833" max="13833" width="15.5703125" style="30" customWidth="1"/>
    <col min="13834" max="13834" width="8.140625" style="30" customWidth="1"/>
    <col min="13835" max="13835" width="4.140625" style="30" customWidth="1"/>
    <col min="13836" max="14082" width="11.42578125" style="30" customWidth="1"/>
    <col min="14083" max="14083" width="44.85546875" style="30" customWidth="1"/>
    <col min="14084" max="14084" width="15.5703125" style="30" customWidth="1"/>
    <col min="14085" max="14085" width="20.85546875" style="30" customWidth="1"/>
    <col min="14086" max="14086" width="17.7109375" style="30" customWidth="1"/>
    <col min="14087" max="14087" width="13.42578125" style="30" customWidth="1"/>
    <col min="14088" max="14088" width="15.140625" style="30" customWidth="1"/>
    <col min="14089" max="14089" width="15.5703125" style="30" customWidth="1"/>
    <col min="14090" max="14090" width="8.140625" style="30" customWidth="1"/>
    <col min="14091" max="14091" width="4.140625" style="30" customWidth="1"/>
    <col min="14092" max="14337" width="11.42578125" style="30" hidden="1"/>
    <col min="14338" max="14338" width="11.42578125" style="30" customWidth="1"/>
    <col min="14339" max="14339" width="44.85546875" style="30" customWidth="1"/>
    <col min="14340" max="14340" width="15.5703125" style="30" customWidth="1"/>
    <col min="14341" max="14341" width="20.85546875" style="30" customWidth="1"/>
    <col min="14342" max="14342" width="17.7109375" style="30" customWidth="1"/>
    <col min="14343" max="14343" width="13.42578125" style="30" customWidth="1"/>
    <col min="14344" max="14344" width="15.140625" style="30" customWidth="1"/>
    <col min="14345" max="14345" width="15.5703125" style="30" customWidth="1"/>
    <col min="14346" max="14346" width="8.140625" style="30" customWidth="1"/>
    <col min="14347" max="14347" width="4.140625" style="30" customWidth="1"/>
    <col min="14348" max="14594" width="11.42578125" style="30" customWidth="1"/>
    <col min="14595" max="14595" width="44.85546875" style="30" customWidth="1"/>
    <col min="14596" max="14596" width="15.5703125" style="30" customWidth="1"/>
    <col min="14597" max="14597" width="20.85546875" style="30" customWidth="1"/>
    <col min="14598" max="14598" width="17.7109375" style="30" customWidth="1"/>
    <col min="14599" max="14599" width="13.42578125" style="30" customWidth="1"/>
    <col min="14600" max="14600" width="15.140625" style="30" customWidth="1"/>
    <col min="14601" max="14601" width="15.5703125" style="30" customWidth="1"/>
    <col min="14602" max="14602" width="8.140625" style="30" customWidth="1"/>
    <col min="14603" max="14603" width="4.140625" style="30" customWidth="1"/>
    <col min="14604" max="14850" width="11.42578125" style="30" customWidth="1"/>
    <col min="14851" max="14851" width="44.85546875" style="30" customWidth="1"/>
    <col min="14852" max="14852" width="15.5703125" style="30" customWidth="1"/>
    <col min="14853" max="14853" width="20.85546875" style="30" customWidth="1"/>
    <col min="14854" max="14854" width="17.7109375" style="30" customWidth="1"/>
    <col min="14855" max="14855" width="13.42578125" style="30" customWidth="1"/>
    <col min="14856" max="14856" width="15.140625" style="30" customWidth="1"/>
    <col min="14857" max="14857" width="15.5703125" style="30" customWidth="1"/>
    <col min="14858" max="14858" width="8.140625" style="30" customWidth="1"/>
    <col min="14859" max="14859" width="4.140625" style="30" customWidth="1"/>
    <col min="14860" max="15106" width="11.42578125" style="30" customWidth="1"/>
    <col min="15107" max="15107" width="44.85546875" style="30" customWidth="1"/>
    <col min="15108" max="15108" width="15.5703125" style="30" customWidth="1"/>
    <col min="15109" max="15109" width="20.85546875" style="30" customWidth="1"/>
    <col min="15110" max="15110" width="17.7109375" style="30" customWidth="1"/>
    <col min="15111" max="15111" width="13.42578125" style="30" customWidth="1"/>
    <col min="15112" max="15112" width="15.140625" style="30" customWidth="1"/>
    <col min="15113" max="15113" width="15.5703125" style="30" customWidth="1"/>
    <col min="15114" max="15114" width="8.140625" style="30" customWidth="1"/>
    <col min="15115" max="15115" width="4.140625" style="30" customWidth="1"/>
    <col min="15116" max="15361" width="11.42578125" style="30" hidden="1"/>
    <col min="15362" max="15362" width="11.42578125" style="30" customWidth="1"/>
    <col min="15363" max="15363" width="44.85546875" style="30" customWidth="1"/>
    <col min="15364" max="15364" width="15.5703125" style="30" customWidth="1"/>
    <col min="15365" max="15365" width="20.85546875" style="30" customWidth="1"/>
    <col min="15366" max="15366" width="17.7109375" style="30" customWidth="1"/>
    <col min="15367" max="15367" width="13.42578125" style="30" customWidth="1"/>
    <col min="15368" max="15368" width="15.140625" style="30" customWidth="1"/>
    <col min="15369" max="15369" width="15.5703125" style="30" customWidth="1"/>
    <col min="15370" max="15370" width="8.140625" style="30" customWidth="1"/>
    <col min="15371" max="15371" width="4.140625" style="30" customWidth="1"/>
    <col min="15372" max="15618" width="11.42578125" style="30" customWidth="1"/>
    <col min="15619" max="15619" width="44.85546875" style="30" customWidth="1"/>
    <col min="15620" max="15620" width="15.5703125" style="30" customWidth="1"/>
    <col min="15621" max="15621" width="20.85546875" style="30" customWidth="1"/>
    <col min="15622" max="15622" width="17.7109375" style="30" customWidth="1"/>
    <col min="15623" max="15623" width="13.42578125" style="30" customWidth="1"/>
    <col min="15624" max="15624" width="15.140625" style="30" customWidth="1"/>
    <col min="15625" max="15625" width="15.5703125" style="30" customWidth="1"/>
    <col min="15626" max="15626" width="8.140625" style="30" customWidth="1"/>
    <col min="15627" max="15627" width="4.140625" style="30" customWidth="1"/>
    <col min="15628" max="15874" width="11.42578125" style="30" customWidth="1"/>
    <col min="15875" max="15875" width="44.85546875" style="30" customWidth="1"/>
    <col min="15876" max="15876" width="15.5703125" style="30" customWidth="1"/>
    <col min="15877" max="15877" width="20.85546875" style="30" customWidth="1"/>
    <col min="15878" max="15878" width="17.7109375" style="30" customWidth="1"/>
    <col min="15879" max="15879" width="13.42578125" style="30" customWidth="1"/>
    <col min="15880" max="15880" width="15.140625" style="30" customWidth="1"/>
    <col min="15881" max="15881" width="15.5703125" style="30" customWidth="1"/>
    <col min="15882" max="15882" width="8.140625" style="30" customWidth="1"/>
    <col min="15883" max="15883" width="4.140625" style="30" customWidth="1"/>
    <col min="15884" max="16130" width="11.42578125" style="30" customWidth="1"/>
    <col min="16131" max="16131" width="44.85546875" style="30" customWidth="1"/>
    <col min="16132" max="16132" width="15.5703125" style="30" customWidth="1"/>
    <col min="16133" max="16133" width="20.85546875" style="30" customWidth="1"/>
    <col min="16134" max="16134" width="17.7109375" style="30" customWidth="1"/>
    <col min="16135" max="16135" width="13.42578125" style="30" customWidth="1"/>
    <col min="16136" max="16136" width="15.140625" style="30" customWidth="1"/>
    <col min="16137" max="16137" width="15.5703125" style="30" customWidth="1"/>
    <col min="16138" max="16138" width="8.140625" style="30" customWidth="1"/>
    <col min="16139" max="16139" width="4.140625" style="30" customWidth="1"/>
    <col min="16140" max="16384" width="11.42578125" style="30" customWidth="1"/>
  </cols>
  <sheetData>
    <row r="1" spans="1:20" ht="23.25" customHeight="1" x14ac:dyDescent="0.25">
      <c r="A1" s="885" t="s">
        <v>49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313"/>
      <c r="N1" s="315"/>
      <c r="O1" s="315"/>
      <c r="P1" s="315"/>
      <c r="Q1" s="315"/>
    </row>
    <row r="2" spans="1:20" ht="18.75" x14ac:dyDescent="0.25">
      <c r="A2" s="886" t="s">
        <v>50</v>
      </c>
      <c r="B2" s="886"/>
      <c r="C2" s="886"/>
      <c r="D2" s="886"/>
      <c r="E2" s="886"/>
      <c r="F2" s="886"/>
      <c r="G2" s="886"/>
      <c r="H2" s="886"/>
      <c r="I2" s="886"/>
      <c r="J2" s="886"/>
      <c r="K2" s="886"/>
      <c r="L2" s="886"/>
      <c r="M2" s="317"/>
      <c r="N2" s="317"/>
      <c r="O2" s="317"/>
      <c r="P2" s="317"/>
      <c r="Q2" s="317"/>
    </row>
    <row r="3" spans="1:20" ht="15.75" customHeight="1" x14ac:dyDescent="0.25">
      <c r="A3" s="759" t="s">
        <v>51</v>
      </c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321"/>
      <c r="N3" s="321"/>
      <c r="O3" s="321"/>
      <c r="P3" s="321"/>
      <c r="Q3" s="321"/>
    </row>
    <row r="4" spans="1:20" ht="15.75" customHeight="1" x14ac:dyDescent="0.25">
      <c r="A4" s="395"/>
      <c r="B4" s="395"/>
      <c r="C4" s="395"/>
      <c r="D4" s="395"/>
      <c r="E4" s="395"/>
      <c r="F4" s="395"/>
      <c r="G4" s="395"/>
      <c r="H4" s="395"/>
      <c r="I4" s="395"/>
      <c r="J4" s="395"/>
      <c r="K4" s="321"/>
      <c r="L4" s="321"/>
      <c r="M4" s="321"/>
      <c r="N4" s="321"/>
      <c r="O4" s="321"/>
      <c r="P4" s="321"/>
      <c r="Q4" s="321"/>
    </row>
    <row r="5" spans="1:20" ht="18.75" x14ac:dyDescent="0.3">
      <c r="B5" s="748" t="s">
        <v>3038</v>
      </c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396"/>
      <c r="N5" s="397"/>
      <c r="O5" s="398"/>
      <c r="P5" s="397"/>
      <c r="Q5" s="397"/>
    </row>
    <row r="6" spans="1:20" ht="15.75" x14ac:dyDescent="0.25">
      <c r="B6" s="749" t="s">
        <v>106</v>
      </c>
      <c r="C6" s="749"/>
      <c r="D6" s="749"/>
      <c r="E6" s="749"/>
      <c r="F6" s="749"/>
      <c r="G6" s="749"/>
      <c r="H6" s="749"/>
      <c r="I6" s="749"/>
      <c r="J6" s="749"/>
      <c r="K6" s="749"/>
      <c r="L6" s="749"/>
    </row>
    <row r="7" spans="1:20" ht="15.75" x14ac:dyDescent="0.25">
      <c r="B7" s="749">
        <v>2023</v>
      </c>
      <c r="C7" s="749"/>
      <c r="D7" s="749"/>
      <c r="E7" s="749"/>
      <c r="F7" s="749"/>
      <c r="G7" s="749"/>
      <c r="H7" s="749"/>
      <c r="I7" s="749"/>
      <c r="J7" s="749"/>
      <c r="K7" s="749"/>
      <c r="L7" s="749"/>
    </row>
    <row r="8" spans="1:20" ht="15.75" x14ac:dyDescent="0.25">
      <c r="B8" s="750" t="s">
        <v>107</v>
      </c>
      <c r="C8" s="750"/>
      <c r="D8" s="750"/>
      <c r="E8" s="750"/>
      <c r="F8" s="750"/>
      <c r="G8" s="750"/>
      <c r="H8" s="750"/>
      <c r="I8" s="750"/>
      <c r="J8" s="750"/>
      <c r="K8" s="750"/>
      <c r="L8" s="750"/>
      <c r="M8" s="400"/>
    </row>
    <row r="9" spans="1:20" ht="15.75" x14ac:dyDescent="0.25">
      <c r="A9" s="401"/>
      <c r="B9" s="401"/>
      <c r="C9" s="401"/>
      <c r="D9" s="401"/>
      <c r="E9" s="401"/>
      <c r="F9" s="401"/>
      <c r="G9" s="401"/>
      <c r="H9" s="401"/>
      <c r="I9" s="401"/>
      <c r="J9" s="401"/>
      <c r="K9" s="399"/>
      <c r="L9" s="399"/>
      <c r="M9" s="400"/>
    </row>
    <row r="10" spans="1:20" ht="75.75" thickBot="1" x14ac:dyDescent="0.3">
      <c r="B10" s="843" t="s">
        <v>108</v>
      </c>
      <c r="C10" s="402" t="s">
        <v>290</v>
      </c>
      <c r="D10" s="402" t="s">
        <v>136</v>
      </c>
      <c r="E10" s="403" t="s">
        <v>55</v>
      </c>
      <c r="F10" s="403" t="s">
        <v>110</v>
      </c>
      <c r="G10" s="402" t="s">
        <v>57</v>
      </c>
      <c r="H10" s="402" t="s">
        <v>2906</v>
      </c>
      <c r="I10" s="402" t="s">
        <v>2907</v>
      </c>
      <c r="J10" s="402" t="s">
        <v>2908</v>
      </c>
      <c r="K10" s="403" t="s">
        <v>58</v>
      </c>
      <c r="L10" s="404" t="s">
        <v>112</v>
      </c>
      <c r="M10" s="405"/>
      <c r="N10" s="404" t="s">
        <v>2909</v>
      </c>
    </row>
    <row r="11" spans="1:20" ht="15.75" x14ac:dyDescent="0.25">
      <c r="B11" s="843"/>
      <c r="C11" s="406">
        <v>1</v>
      </c>
      <c r="D11" s="406">
        <v>2</v>
      </c>
      <c r="E11" s="407">
        <v>3</v>
      </c>
      <c r="F11" s="407">
        <v>4</v>
      </c>
      <c r="G11" s="406">
        <v>5</v>
      </c>
      <c r="H11" s="407">
        <v>6</v>
      </c>
      <c r="I11" s="407">
        <v>7</v>
      </c>
      <c r="J11" s="406">
        <v>8</v>
      </c>
      <c r="K11" s="407">
        <v>9</v>
      </c>
      <c r="L11" s="408">
        <v>10</v>
      </c>
      <c r="M11" s="400"/>
      <c r="N11" s="540">
        <v>6820019259995.7148</v>
      </c>
    </row>
    <row r="12" spans="1:20" x14ac:dyDescent="0.25">
      <c r="B12" s="541" t="s">
        <v>113</v>
      </c>
      <c r="C12" s="542">
        <f t="shared" ref="C12:J12" si="0">SUM(C13:C14)</f>
        <v>1063994314738.9611</v>
      </c>
      <c r="D12" s="542">
        <f t="shared" si="0"/>
        <v>23018199074.220005</v>
      </c>
      <c r="E12" s="542">
        <f t="shared" si="0"/>
        <v>2243453104.2599854</v>
      </c>
      <c r="F12" s="542">
        <f t="shared" si="0"/>
        <v>11874444151.350016</v>
      </c>
      <c r="G12" s="542">
        <f t="shared" si="0"/>
        <v>67418042343.130043</v>
      </c>
      <c r="H12" s="542">
        <f t="shared" si="0"/>
        <v>343612230021.42999</v>
      </c>
      <c r="I12" s="542">
        <f t="shared" si="0"/>
        <v>16011412531.379999</v>
      </c>
      <c r="J12" s="542">
        <f t="shared" si="0"/>
        <v>738673641</v>
      </c>
      <c r="K12" s="542">
        <f>SUM(K13:K14)</f>
        <v>1528910769605.7314</v>
      </c>
      <c r="L12" s="543">
        <f>K12/N$11</f>
        <v>0.22417983165735109</v>
      </c>
      <c r="M12" s="544"/>
      <c r="N12" s="414"/>
      <c r="O12" s="415"/>
      <c r="P12" s="416"/>
      <c r="Q12" s="416"/>
      <c r="R12" s="416"/>
      <c r="S12" s="416"/>
      <c r="T12" s="416"/>
    </row>
    <row r="13" spans="1:20" x14ac:dyDescent="0.25">
      <c r="B13" s="417" t="s">
        <v>114</v>
      </c>
      <c r="C13" s="443">
        <v>1054196630955.8311</v>
      </c>
      <c r="D13" s="443">
        <v>22590940794.540012</v>
      </c>
      <c r="E13" s="443">
        <v>2243453104.2599854</v>
      </c>
      <c r="F13" s="420">
        <v>8696966709.479948</v>
      </c>
      <c r="G13" s="420">
        <v>65317242343.130043</v>
      </c>
      <c r="H13" s="443">
        <v>277142730827.34998</v>
      </c>
      <c r="I13" s="420">
        <v>8745873516.4599991</v>
      </c>
      <c r="J13" s="420">
        <v>738673641</v>
      </c>
      <c r="K13" s="388">
        <f t="shared" ref="K13:K14" si="1">SUM(C13:J13)</f>
        <v>1439672511892.0513</v>
      </c>
      <c r="L13" s="421">
        <f>K13/N$11</f>
        <v>0.21109508008822778</v>
      </c>
      <c r="M13" s="28"/>
      <c r="N13"/>
      <c r="O13"/>
      <c r="P13"/>
      <c r="Q13"/>
      <c r="R13" s="416"/>
      <c r="S13" s="416"/>
      <c r="T13" s="416"/>
    </row>
    <row r="14" spans="1:20" x14ac:dyDescent="0.25">
      <c r="B14" s="417" t="s">
        <v>115</v>
      </c>
      <c r="C14" s="443">
        <v>9797683783.1299992</v>
      </c>
      <c r="D14" s="443">
        <v>427258279.67999309</v>
      </c>
      <c r="E14" s="437">
        <v>0</v>
      </c>
      <c r="F14" s="420">
        <v>3177477441.8700681</v>
      </c>
      <c r="G14" s="420">
        <v>2100799999.9999967</v>
      </c>
      <c r="H14" s="443">
        <v>66469499194.080002</v>
      </c>
      <c r="I14" s="420">
        <v>7265539014.9200001</v>
      </c>
      <c r="J14" s="439">
        <v>0</v>
      </c>
      <c r="K14" s="388">
        <f t="shared" si="1"/>
        <v>89238257713.680054</v>
      </c>
      <c r="L14" s="421">
        <f>K14/N$11</f>
        <v>1.3084751569123299E-2</v>
      </c>
      <c r="M14" s="28"/>
      <c r="N14"/>
      <c r="O14"/>
      <c r="P14"/>
      <c r="Q14"/>
      <c r="R14" s="416"/>
      <c r="S14" s="416"/>
      <c r="T14" s="416"/>
    </row>
    <row r="15" spans="1:20" x14ac:dyDescent="0.25">
      <c r="B15" s="424"/>
      <c r="C15" s="425"/>
      <c r="D15" s="425"/>
      <c r="E15" s="425"/>
      <c r="F15" s="426"/>
      <c r="G15" s="427"/>
      <c r="H15" s="425"/>
      <c r="I15" s="426"/>
      <c r="J15" s="427"/>
      <c r="K15" s="426"/>
      <c r="L15" s="428"/>
      <c r="M15" s="28"/>
      <c r="N15"/>
      <c r="O15"/>
      <c r="P15"/>
      <c r="Q15"/>
      <c r="R15" s="416"/>
      <c r="S15" s="416"/>
      <c r="T15" s="416"/>
    </row>
    <row r="16" spans="1:20" x14ac:dyDescent="0.25">
      <c r="B16" s="541" t="s">
        <v>116</v>
      </c>
      <c r="C16" s="545">
        <f>C17+C23</f>
        <v>1039089805793.47</v>
      </c>
      <c r="D16" s="545">
        <f t="shared" ref="D16:J16" si="2">D17+D23</f>
        <v>122995531597.46019</v>
      </c>
      <c r="E16" s="545">
        <f t="shared" si="2"/>
        <v>21389837293.670002</v>
      </c>
      <c r="F16" s="545">
        <f t="shared" si="2"/>
        <v>32122480195.619984</v>
      </c>
      <c r="G16" s="545">
        <f t="shared" si="2"/>
        <v>127552499985.77998</v>
      </c>
      <c r="H16" s="545">
        <f t="shared" si="2"/>
        <v>340023765674.50989</v>
      </c>
      <c r="I16" s="545">
        <f t="shared" si="2"/>
        <v>11119833150.84</v>
      </c>
      <c r="J16" s="545">
        <f t="shared" si="2"/>
        <v>715736857.11000001</v>
      </c>
      <c r="K16" s="545">
        <f>SUM(C16:J16)</f>
        <v>1695009490548.46</v>
      </c>
      <c r="L16" s="546">
        <f t="shared" ref="L16:L23" si="3">K16/N$11</f>
        <v>0.24853441404350593</v>
      </c>
      <c r="M16" s="28"/>
      <c r="N16"/>
      <c r="O16"/>
      <c r="P16"/>
      <c r="Q16"/>
      <c r="R16" s="416"/>
      <c r="S16" s="416"/>
      <c r="T16" s="416"/>
    </row>
    <row r="17" spans="2:20" x14ac:dyDescent="0.25">
      <c r="B17" s="432" t="s">
        <v>117</v>
      </c>
      <c r="C17" s="462">
        <v>897486375575.77991</v>
      </c>
      <c r="D17" s="547">
        <v>107644860729.18019</v>
      </c>
      <c r="E17" s="465">
        <v>21280029667.850002</v>
      </c>
      <c r="F17" s="465">
        <v>21340665818.520016</v>
      </c>
      <c r="G17" s="388">
        <v>96261526504.909973</v>
      </c>
      <c r="H17" s="388">
        <v>337379170021.47986</v>
      </c>
      <c r="I17" s="388">
        <v>10745232135.93</v>
      </c>
      <c r="J17" s="388">
        <v>709843104.08000004</v>
      </c>
      <c r="K17" s="388">
        <f>SUM(C17:J17)</f>
        <v>1492847703557.7297</v>
      </c>
      <c r="L17" s="421">
        <f t="shared" si="3"/>
        <v>0.21889200699393152</v>
      </c>
      <c r="M17" s="226"/>
      <c r="N17"/>
      <c r="O17"/>
      <c r="P17"/>
      <c r="Q17"/>
      <c r="R17" s="416"/>
      <c r="S17" s="416"/>
      <c r="T17" s="416"/>
    </row>
    <row r="18" spans="2:20" x14ac:dyDescent="0.25">
      <c r="B18" s="434" t="s">
        <v>118</v>
      </c>
      <c r="C18" s="388">
        <f>SUM(C19:C22)</f>
        <v>213339976855.91</v>
      </c>
      <c r="D18" s="388">
        <f>SUM(D19:D22)</f>
        <v>0</v>
      </c>
      <c r="E18" s="388">
        <f>SUM(E19:E22)</f>
        <v>0</v>
      </c>
      <c r="F18" s="462">
        <f>SUM(F19:F22)</f>
        <v>26093912.059999995</v>
      </c>
      <c r="G18" s="388">
        <f>SUM(G19:G22)</f>
        <v>774005345.85000002</v>
      </c>
      <c r="H18" s="388">
        <f t="shared" ref="H18:J18" si="4">SUM(H19:H22)</f>
        <v>220941237170</v>
      </c>
      <c r="I18" s="388">
        <f t="shared" si="4"/>
        <v>3231026786</v>
      </c>
      <c r="J18" s="388">
        <f t="shared" si="4"/>
        <v>0</v>
      </c>
      <c r="K18" s="388">
        <f>SUM(C18:J18)</f>
        <v>438312340069.82001</v>
      </c>
      <c r="L18" s="435">
        <f t="shared" si="3"/>
        <v>6.4268490067298636E-2</v>
      </c>
      <c r="M18" s="226"/>
      <c r="N18"/>
      <c r="O18"/>
      <c r="P18"/>
      <c r="Q18"/>
      <c r="R18" s="416"/>
      <c r="S18" s="416"/>
      <c r="T18" s="416"/>
    </row>
    <row r="19" spans="2:20" x14ac:dyDescent="0.25">
      <c r="B19" s="436" t="s">
        <v>119</v>
      </c>
      <c r="C19" s="443">
        <v>92249333115.330002</v>
      </c>
      <c r="D19" s="437">
        <v>0</v>
      </c>
      <c r="E19" s="437">
        <v>0</v>
      </c>
      <c r="F19" s="443">
        <v>23599687.229999997</v>
      </c>
      <c r="G19" s="420">
        <v>65200</v>
      </c>
      <c r="H19" s="443">
        <v>216374463809</v>
      </c>
      <c r="I19" s="443">
        <v>3228794696</v>
      </c>
      <c r="J19" s="439">
        <v>0</v>
      </c>
      <c r="K19" s="388">
        <f t="shared" ref="K19:K22" si="5">SUM(C19:J19)</f>
        <v>311876256507.56</v>
      </c>
      <c r="L19" s="435">
        <f t="shared" si="3"/>
        <v>4.5729527237105771E-2</v>
      </c>
      <c r="M19" s="226"/>
      <c r="N19"/>
      <c r="O19"/>
      <c r="P19"/>
      <c r="Q19"/>
      <c r="R19" s="416"/>
      <c r="S19" s="416"/>
      <c r="T19" s="416"/>
    </row>
    <row r="20" spans="2:20" x14ac:dyDescent="0.25">
      <c r="B20" s="436" t="s">
        <v>120</v>
      </c>
      <c r="C20" s="443">
        <v>119653380558.91</v>
      </c>
      <c r="D20" s="437">
        <v>0</v>
      </c>
      <c r="E20" s="437">
        <v>0</v>
      </c>
      <c r="F20" s="443">
        <v>896225.2</v>
      </c>
      <c r="G20" s="439">
        <v>0</v>
      </c>
      <c r="H20" s="443">
        <v>4566773361</v>
      </c>
      <c r="I20" s="443">
        <v>2232090</v>
      </c>
      <c r="J20" s="439">
        <v>0</v>
      </c>
      <c r="K20" s="388">
        <f t="shared" si="5"/>
        <v>124223282235.11</v>
      </c>
      <c r="L20" s="435">
        <f t="shared" si="3"/>
        <v>1.8214506073871126E-2</v>
      </c>
      <c r="M20" s="226"/>
      <c r="N20"/>
      <c r="O20"/>
      <c r="P20"/>
      <c r="Q20"/>
      <c r="R20" s="416"/>
      <c r="S20" s="416"/>
      <c r="T20" s="416"/>
    </row>
    <row r="21" spans="2:20" x14ac:dyDescent="0.25">
      <c r="B21" s="436" t="s">
        <v>121</v>
      </c>
      <c r="C21" s="443">
        <v>1437263181.6699998</v>
      </c>
      <c r="D21" s="437">
        <v>0</v>
      </c>
      <c r="E21" s="437">
        <v>0</v>
      </c>
      <c r="F21" s="437">
        <v>0</v>
      </c>
      <c r="G21" s="437">
        <v>0</v>
      </c>
      <c r="H21" s="437">
        <v>0</v>
      </c>
      <c r="I21" s="437">
        <v>0</v>
      </c>
      <c r="J21" s="437">
        <v>0</v>
      </c>
      <c r="K21" s="388">
        <f t="shared" si="5"/>
        <v>1437263181.6699998</v>
      </c>
      <c r="L21" s="435">
        <f t="shared" si="3"/>
        <v>2.1074180685978045E-4</v>
      </c>
      <c r="M21" s="226"/>
      <c r="N21"/>
      <c r="O21"/>
      <c r="P21"/>
      <c r="Q21"/>
      <c r="R21" s="416"/>
      <c r="S21" s="416"/>
      <c r="T21" s="416"/>
    </row>
    <row r="22" spans="2:20" x14ac:dyDescent="0.25">
      <c r="B22" s="436" t="s">
        <v>122</v>
      </c>
      <c r="C22" s="437">
        <v>0</v>
      </c>
      <c r="D22" s="437">
        <v>0</v>
      </c>
      <c r="E22" s="437">
        <v>0</v>
      </c>
      <c r="F22" s="443">
        <v>1597999.6299999997</v>
      </c>
      <c r="G22" s="420">
        <v>773940145.85000002</v>
      </c>
      <c r="H22" s="437">
        <v>0</v>
      </c>
      <c r="I22" s="437">
        <v>0</v>
      </c>
      <c r="J22" s="439">
        <v>0</v>
      </c>
      <c r="K22" s="388">
        <f t="shared" si="5"/>
        <v>775538145.48000002</v>
      </c>
      <c r="L22" s="435">
        <f t="shared" si="3"/>
        <v>1.1371494946195905E-4</v>
      </c>
      <c r="M22" s="226"/>
      <c r="N22"/>
      <c r="O22"/>
      <c r="P22"/>
      <c r="Q22"/>
      <c r="R22" s="416"/>
      <c r="S22" s="416"/>
      <c r="T22" s="416"/>
    </row>
    <row r="23" spans="2:20" x14ac:dyDescent="0.25">
      <c r="B23" s="432" t="s">
        <v>123</v>
      </c>
      <c r="C23" s="388">
        <v>141603430217.69009</v>
      </c>
      <c r="D23" s="388">
        <v>15350670868.280005</v>
      </c>
      <c r="E23" s="388">
        <v>109807625.81999999</v>
      </c>
      <c r="F23" s="388">
        <v>10781814377.099968</v>
      </c>
      <c r="G23" s="388">
        <v>31290973480.870014</v>
      </c>
      <c r="H23" s="388">
        <v>2644595653.0300002</v>
      </c>
      <c r="I23" s="388">
        <v>374601014.91000003</v>
      </c>
      <c r="J23" s="388">
        <v>5893753.0300000003</v>
      </c>
      <c r="K23" s="388">
        <f>SUM(C23:J23)</f>
        <v>202161786990.7301</v>
      </c>
      <c r="L23" s="421">
        <f t="shared" si="3"/>
        <v>2.9642407049574392E-2</v>
      </c>
      <c r="M23" s="226"/>
      <c r="N23"/>
      <c r="O23"/>
      <c r="P23"/>
      <c r="Q23"/>
      <c r="R23" s="416"/>
      <c r="S23" s="416"/>
      <c r="T23" s="416"/>
    </row>
    <row r="24" spans="2:20" x14ac:dyDescent="0.25">
      <c r="B24" s="417"/>
      <c r="C24" s="443"/>
      <c r="D24" s="444"/>
      <c r="E24" s="445"/>
      <c r="F24" s="446"/>
      <c r="G24" s="446"/>
      <c r="H24" s="445"/>
      <c r="I24" s="446"/>
      <c r="J24" s="446"/>
      <c r="K24" s="446"/>
      <c r="L24" s="447"/>
      <c r="M24" s="226"/>
      <c r="N24"/>
      <c r="O24"/>
      <c r="P24"/>
      <c r="Q24"/>
      <c r="R24" s="416"/>
      <c r="S24" s="416"/>
      <c r="T24" s="416"/>
    </row>
    <row r="25" spans="2:20" x14ac:dyDescent="0.25">
      <c r="B25" s="541" t="s">
        <v>124</v>
      </c>
      <c r="C25" s="548"/>
      <c r="D25" s="548"/>
      <c r="E25" s="548"/>
      <c r="F25" s="549"/>
      <c r="G25" s="549"/>
      <c r="H25" s="548"/>
      <c r="I25" s="549"/>
      <c r="J25" s="549"/>
      <c r="K25" s="549"/>
      <c r="L25" s="546"/>
      <c r="M25" s="226"/>
      <c r="N25"/>
      <c r="O25"/>
      <c r="P25"/>
      <c r="Q25"/>
      <c r="R25" s="416"/>
      <c r="S25" s="416"/>
      <c r="T25" s="416"/>
    </row>
    <row r="26" spans="2:20" x14ac:dyDescent="0.25">
      <c r="B26" s="417" t="s">
        <v>125</v>
      </c>
      <c r="C26" s="450">
        <f t="shared" ref="C26:J26" si="6">C13-C17</f>
        <v>156710255380.05115</v>
      </c>
      <c r="D26" s="450">
        <f t="shared" si="6"/>
        <v>-85053919934.640182</v>
      </c>
      <c r="E26" s="450">
        <f t="shared" si="6"/>
        <v>-19036576563.590015</v>
      </c>
      <c r="F26" s="450">
        <f t="shared" si="6"/>
        <v>-12643699109.040068</v>
      </c>
      <c r="G26" s="450">
        <f t="shared" si="6"/>
        <v>-30944284161.77993</v>
      </c>
      <c r="H26" s="450">
        <f t="shared" si="6"/>
        <v>-60236439194.129883</v>
      </c>
      <c r="I26" s="450">
        <f t="shared" si="6"/>
        <v>-1999358619.4700012</v>
      </c>
      <c r="J26" s="450">
        <f t="shared" si="6"/>
        <v>28830536.919999957</v>
      </c>
      <c r="K26" s="455">
        <f>K13-K17</f>
        <v>-53175191665.678467</v>
      </c>
      <c r="L26" s="428">
        <f>K26/N$11</f>
        <v>-7.7969269057037646E-3</v>
      </c>
      <c r="M26"/>
      <c r="N26"/>
      <c r="O26"/>
      <c r="P26"/>
      <c r="Q26"/>
      <c r="R26" s="416"/>
      <c r="S26" s="416"/>
      <c r="T26" s="416"/>
    </row>
    <row r="27" spans="2:20" x14ac:dyDescent="0.25">
      <c r="B27" s="417" t="s">
        <v>126</v>
      </c>
      <c r="C27" s="450">
        <f t="shared" ref="C27:J27" si="7">C14-C23</f>
        <v>-131805746434.56009</v>
      </c>
      <c r="D27" s="450">
        <f t="shared" si="7"/>
        <v>-14923412588.600012</v>
      </c>
      <c r="E27" s="450">
        <f t="shared" si="7"/>
        <v>-109807625.81999999</v>
      </c>
      <c r="F27" s="450">
        <f t="shared" si="7"/>
        <v>-7604336935.2299004</v>
      </c>
      <c r="G27" s="450">
        <f t="shared" si="7"/>
        <v>-29190173480.870018</v>
      </c>
      <c r="H27" s="450">
        <f t="shared" si="7"/>
        <v>63824903541.050003</v>
      </c>
      <c r="I27" s="450">
        <f t="shared" si="7"/>
        <v>6890938000.0100002</v>
      </c>
      <c r="J27" s="450">
        <f t="shared" si="7"/>
        <v>-5893753.0300000003</v>
      </c>
      <c r="K27" s="455">
        <f>K14-K23</f>
        <v>-112923529277.05005</v>
      </c>
      <c r="L27" s="428">
        <f>K27/N$11</f>
        <v>-1.6557655480451093E-2</v>
      </c>
      <c r="M27"/>
      <c r="N27"/>
      <c r="O27"/>
      <c r="P27"/>
      <c r="Q27"/>
      <c r="R27" s="416"/>
      <c r="S27" s="416"/>
      <c r="T27" s="416"/>
    </row>
    <row r="28" spans="2:20" x14ac:dyDescent="0.25">
      <c r="B28" s="417" t="s">
        <v>127</v>
      </c>
      <c r="C28" s="450">
        <f t="shared" ref="C28:J28" si="8">C12-C16</f>
        <v>24904508945.491089</v>
      </c>
      <c r="D28" s="450">
        <f t="shared" si="8"/>
        <v>-99977332523.240189</v>
      </c>
      <c r="E28" s="450">
        <f t="shared" si="8"/>
        <v>-19146384189.410015</v>
      </c>
      <c r="F28" s="450">
        <f t="shared" si="8"/>
        <v>-20248036044.269966</v>
      </c>
      <c r="G28" s="450">
        <f t="shared" si="8"/>
        <v>-60134457642.64994</v>
      </c>
      <c r="H28" s="450">
        <f t="shared" si="8"/>
        <v>3588464346.920105</v>
      </c>
      <c r="I28" s="450">
        <f t="shared" si="8"/>
        <v>4891579380.539999</v>
      </c>
      <c r="J28" s="450">
        <f t="shared" si="8"/>
        <v>22936783.889999986</v>
      </c>
      <c r="K28" s="455">
        <f>K12-K16</f>
        <v>-166098720942.72852</v>
      </c>
      <c r="L28" s="428">
        <f>K28/N$11</f>
        <v>-2.4354582386154858E-2</v>
      </c>
      <c r="M28"/>
      <c r="N28"/>
      <c r="O28"/>
      <c r="P28"/>
      <c r="Q28"/>
      <c r="R28" s="416"/>
      <c r="S28" s="416"/>
      <c r="T28" s="416"/>
    </row>
    <row r="29" spans="2:20" x14ac:dyDescent="0.25">
      <c r="B29" s="417" t="s">
        <v>128</v>
      </c>
      <c r="C29" s="450">
        <f t="shared" ref="C29:J29" si="9">(C12-(C16-C18))</f>
        <v>238244485801.40112</v>
      </c>
      <c r="D29" s="450">
        <f t="shared" si="9"/>
        <v>-99977332523.240189</v>
      </c>
      <c r="E29" s="450">
        <f t="shared" si="9"/>
        <v>-19146384189.410015</v>
      </c>
      <c r="F29" s="450">
        <f t="shared" si="9"/>
        <v>-20221942132.209969</v>
      </c>
      <c r="G29" s="450">
        <f t="shared" si="9"/>
        <v>-59360452296.799934</v>
      </c>
      <c r="H29" s="450">
        <f t="shared" si="9"/>
        <v>224529701516.9201</v>
      </c>
      <c r="I29" s="450">
        <f t="shared" si="9"/>
        <v>8122606166.539999</v>
      </c>
      <c r="J29" s="450">
        <f t="shared" si="9"/>
        <v>22936783.889999986</v>
      </c>
      <c r="K29" s="455">
        <f>(K12-(K16-K18))</f>
        <v>272213619127.09155</v>
      </c>
      <c r="L29" s="428">
        <f>K29/N$11</f>
        <v>3.9913907681143793E-2</v>
      </c>
      <c r="M29"/>
      <c r="N29"/>
      <c r="O29"/>
      <c r="P29"/>
      <c r="Q29"/>
      <c r="R29" s="416"/>
      <c r="S29" s="416"/>
      <c r="T29" s="416"/>
    </row>
    <row r="30" spans="2:20" x14ac:dyDescent="0.25">
      <c r="B30" s="417"/>
      <c r="C30" s="183"/>
      <c r="D30"/>
      <c r="E30"/>
      <c r="F30"/>
      <c r="G30" s="550"/>
      <c r="H30" s="183"/>
      <c r="I30" s="36"/>
      <c r="J30" s="183"/>
      <c r="K30"/>
      <c r="L30" s="428"/>
      <c r="M30" s="226"/>
      <c r="N30"/>
      <c r="O30"/>
      <c r="P30"/>
      <c r="Q30"/>
      <c r="R30" s="416"/>
      <c r="S30" s="416"/>
      <c r="T30" s="416"/>
    </row>
    <row r="31" spans="2:20" x14ac:dyDescent="0.25">
      <c r="B31" s="541" t="s">
        <v>134</v>
      </c>
      <c r="C31" s="551">
        <f>C28/N$11</f>
        <v>3.6516772161588789E-3</v>
      </c>
      <c r="D31" s="551">
        <f>D28/N$11</f>
        <v>-1.4659391522495936E-2</v>
      </c>
      <c r="E31" s="551">
        <f>E28/N$11</f>
        <v>-2.8073797828867195E-3</v>
      </c>
      <c r="F31" s="551">
        <f>F28/N$11</f>
        <v>-2.9689118567507813E-3</v>
      </c>
      <c r="G31" s="551">
        <f>G28/N$11</f>
        <v>-8.8173442552254202E-3</v>
      </c>
      <c r="H31" s="551">
        <f>H28/N$11</f>
        <v>5.2616630688552622E-4</v>
      </c>
      <c r="I31" s="551">
        <f>I28/N$11</f>
        <v>7.1723835286398774E-4</v>
      </c>
      <c r="J31" s="551">
        <f>J28/N$11</f>
        <v>3.3631552955488862E-6</v>
      </c>
      <c r="K31" s="551">
        <f>K28/N$11</f>
        <v>-2.4354582386154858E-2</v>
      </c>
      <c r="L31" s="551">
        <f>L28</f>
        <v>-2.4354582386154858E-2</v>
      </c>
      <c r="M31" s="226"/>
      <c r="N31"/>
      <c r="O31"/>
      <c r="P31"/>
      <c r="Q31"/>
      <c r="R31" s="416"/>
      <c r="S31" s="416"/>
      <c r="T31" s="416"/>
    </row>
    <row r="32" spans="2:20" x14ac:dyDescent="0.25">
      <c r="B32" s="417"/>
      <c r="C32" s="454"/>
      <c r="D32" s="552"/>
      <c r="E32" s="455"/>
      <c r="F32" s="446"/>
      <c r="G32" s="446"/>
      <c r="H32" s="455"/>
      <c r="I32" s="446"/>
      <c r="J32" s="446"/>
      <c r="K32" s="446"/>
      <c r="L32" s="456"/>
      <c r="M32" s="226"/>
      <c r="N32"/>
      <c r="O32"/>
      <c r="P32"/>
      <c r="Q32"/>
      <c r="R32" s="416"/>
      <c r="S32" s="416"/>
      <c r="T32" s="416"/>
    </row>
    <row r="33" spans="2:20" ht="15.75" thickBot="1" x14ac:dyDescent="0.3">
      <c r="B33" s="541" t="s">
        <v>2910</v>
      </c>
      <c r="C33" s="545">
        <f>(C35+C36)-C37</f>
        <v>219928350769.01001</v>
      </c>
      <c r="D33" s="545">
        <f t="shared" ref="D33:K33" si="10">(D35+D36)-D37</f>
        <v>35000</v>
      </c>
      <c r="E33" s="545">
        <f t="shared" si="10"/>
        <v>0</v>
      </c>
      <c r="F33" s="553">
        <f t="shared" si="10"/>
        <v>-49112987.700001717</v>
      </c>
      <c r="G33" s="545">
        <f t="shared" si="10"/>
        <v>-745731496.49000001</v>
      </c>
      <c r="H33" s="545">
        <f t="shared" si="10"/>
        <v>-24906143178</v>
      </c>
      <c r="I33" s="545">
        <f t="shared" si="10"/>
        <v>-9694990714.8999939</v>
      </c>
      <c r="J33" s="545">
        <f t="shared" si="10"/>
        <v>-168465725.55000001</v>
      </c>
      <c r="K33" s="545">
        <f t="shared" si="10"/>
        <v>184363941666.36975</v>
      </c>
      <c r="L33" s="546">
        <f>K33/N11</f>
        <v>2.703275967969709E-2</v>
      </c>
      <c r="M33" s="226"/>
      <c r="N33"/>
      <c r="O33"/>
      <c r="P33"/>
      <c r="Q33"/>
      <c r="R33" s="416"/>
      <c r="S33" s="416"/>
      <c r="T33" s="416"/>
    </row>
    <row r="34" spans="2:20" x14ac:dyDescent="0.25">
      <c r="B34" s="554" t="s">
        <v>138</v>
      </c>
      <c r="C34" s="555">
        <f t="shared" ref="C34:J34" si="11">C35-C37</f>
        <v>196328350769.01001</v>
      </c>
      <c r="D34" s="555">
        <f t="shared" si="11"/>
        <v>35000</v>
      </c>
      <c r="E34" s="555">
        <f t="shared" si="11"/>
        <v>0</v>
      </c>
      <c r="F34" s="545">
        <f t="shared" si="11"/>
        <v>-49112987.700001717</v>
      </c>
      <c r="G34" s="555">
        <f t="shared" si="11"/>
        <v>-745731496.49000001</v>
      </c>
      <c r="H34" s="555">
        <f t="shared" si="11"/>
        <v>-24906143178</v>
      </c>
      <c r="I34" s="555">
        <f t="shared" si="11"/>
        <v>-9694990714.8999939</v>
      </c>
      <c r="J34" s="555">
        <f t="shared" si="11"/>
        <v>-168465725.55000001</v>
      </c>
      <c r="K34" s="555">
        <f>K35-K37</f>
        <v>160763941666.36975</v>
      </c>
      <c r="L34" s="556">
        <f>K34/N$11</f>
        <v>2.3572358894844346E-2</v>
      </c>
      <c r="M34" s="226"/>
      <c r="N34"/>
      <c r="O34"/>
      <c r="P34"/>
      <c r="Q34"/>
      <c r="R34" s="416"/>
      <c r="S34" s="416"/>
      <c r="T34" s="416"/>
    </row>
    <row r="35" spans="2:20" x14ac:dyDescent="0.25">
      <c r="B35" s="432" t="s">
        <v>139</v>
      </c>
      <c r="C35" s="462">
        <v>297541898015.19</v>
      </c>
      <c r="D35" s="462">
        <v>35000</v>
      </c>
      <c r="E35" s="462">
        <v>0</v>
      </c>
      <c r="F35" s="462">
        <v>2140542500.2399998</v>
      </c>
      <c r="G35" s="388">
        <v>13216648.469999999</v>
      </c>
      <c r="H35" s="462">
        <v>407733081799</v>
      </c>
      <c r="I35" s="462">
        <v>65638377894.080002</v>
      </c>
      <c r="J35" s="388">
        <v>201610561</v>
      </c>
      <c r="K35" s="388">
        <f t="shared" ref="K35:K37" si="12">SUM(C35:J35)</f>
        <v>773268762417.97986</v>
      </c>
      <c r="L35" s="447">
        <f>K35/N$11</f>
        <v>0.1133821962870037</v>
      </c>
      <c r="M35" s="226"/>
      <c r="N35"/>
      <c r="O35"/>
      <c r="P35"/>
      <c r="Q35"/>
    </row>
    <row r="36" spans="2:20" x14ac:dyDescent="0.25">
      <c r="B36" s="557" t="s">
        <v>2911</v>
      </c>
      <c r="C36" s="462">
        <v>23600000000</v>
      </c>
      <c r="D36" s="558">
        <v>0</v>
      </c>
      <c r="E36" s="558">
        <v>0</v>
      </c>
      <c r="F36" s="558">
        <v>0</v>
      </c>
      <c r="G36" s="558">
        <v>0</v>
      </c>
      <c r="H36" s="558">
        <v>0</v>
      </c>
      <c r="I36" s="558">
        <v>0</v>
      </c>
      <c r="J36" s="558">
        <v>0</v>
      </c>
      <c r="K36" s="388">
        <f t="shared" si="12"/>
        <v>23600000000</v>
      </c>
      <c r="L36" s="447">
        <f>K36/N$11</f>
        <v>3.4604007848527438E-3</v>
      </c>
      <c r="M36" s="226"/>
      <c r="N36"/>
      <c r="O36"/>
      <c r="P36"/>
      <c r="Q36"/>
    </row>
    <row r="37" spans="2:20" x14ac:dyDescent="0.25">
      <c r="B37" s="432" t="s">
        <v>133</v>
      </c>
      <c r="C37" s="388">
        <v>101213547246.17999</v>
      </c>
      <c r="D37" s="558">
        <v>0</v>
      </c>
      <c r="E37" s="559">
        <v>0</v>
      </c>
      <c r="F37" s="465">
        <v>2189655487.9400015</v>
      </c>
      <c r="G37" s="388">
        <v>758948144.96000004</v>
      </c>
      <c r="H37" s="388">
        <v>432639224977</v>
      </c>
      <c r="I37" s="465">
        <v>75333368608.979996</v>
      </c>
      <c r="J37" s="388">
        <v>370076286.55000001</v>
      </c>
      <c r="K37" s="388">
        <f t="shared" si="12"/>
        <v>612504820751.61011</v>
      </c>
      <c r="L37" s="447">
        <f>K37/N$11</f>
        <v>8.980983739215935E-2</v>
      </c>
      <c r="M37" s="226"/>
      <c r="N37"/>
      <c r="O37"/>
      <c r="P37"/>
      <c r="Q37"/>
    </row>
    <row r="38" spans="2:20" x14ac:dyDescent="0.25">
      <c r="B38" s="461" t="s">
        <v>2912</v>
      </c>
      <c r="L38"/>
      <c r="M38"/>
      <c r="N38"/>
      <c r="O38"/>
      <c r="P38"/>
      <c r="Q38"/>
    </row>
    <row r="39" spans="2:20" ht="15" customHeight="1" x14ac:dyDescent="0.25">
      <c r="C39" s="560"/>
      <c r="D39" s="560"/>
      <c r="E39" s="560"/>
      <c r="F39" s="560"/>
      <c r="G39" s="560"/>
      <c r="H39" s="560"/>
      <c r="I39" s="560"/>
      <c r="J39" s="560"/>
      <c r="L39"/>
      <c r="M39"/>
      <c r="N39"/>
      <c r="O39"/>
      <c r="P39"/>
      <c r="Q39"/>
    </row>
    <row r="40" spans="2:20" x14ac:dyDescent="0.25">
      <c r="B40"/>
      <c r="C40"/>
      <c r="D40"/>
      <c r="E40"/>
      <c r="F40"/>
      <c r="G40"/>
      <c r="H40"/>
      <c r="I40"/>
      <c r="J40"/>
      <c r="L40"/>
      <c r="M40"/>
      <c r="N40"/>
      <c r="O40"/>
      <c r="P40"/>
      <c r="Q40"/>
    </row>
    <row r="41" spans="2:20" x14ac:dyDescent="0.25">
      <c r="B41"/>
      <c r="C41"/>
      <c r="D41"/>
      <c r="E41"/>
      <c r="F41"/>
      <c r="G41"/>
      <c r="H41"/>
      <c r="I41"/>
      <c r="J41"/>
      <c r="L41"/>
      <c r="M41"/>
      <c r="N41"/>
      <c r="O41"/>
      <c r="P41"/>
      <c r="Q41"/>
    </row>
    <row r="42" spans="2:20" x14ac:dyDescent="0.25">
      <c r="B42"/>
      <c r="C42"/>
      <c r="D42"/>
      <c r="E42"/>
      <c r="F42"/>
      <c r="G42"/>
      <c r="H42"/>
      <c r="I42"/>
      <c r="J42"/>
      <c r="L42"/>
      <c r="M42"/>
      <c r="N42"/>
      <c r="O42"/>
      <c r="P42"/>
      <c r="Q42"/>
    </row>
    <row r="43" spans="2:20" x14ac:dyDescent="0.25">
      <c r="K43"/>
      <c r="L43"/>
      <c r="M43"/>
      <c r="N43"/>
      <c r="O43"/>
    </row>
    <row r="44" spans="2:20" x14ac:dyDescent="0.25">
      <c r="K44"/>
      <c r="L44"/>
      <c r="M44"/>
      <c r="N44"/>
      <c r="O44"/>
    </row>
  </sheetData>
  <mergeCells count="8">
    <mergeCell ref="B8:L8"/>
    <mergeCell ref="B10:B11"/>
    <mergeCell ref="A1:L1"/>
    <mergeCell ref="A2:L2"/>
    <mergeCell ref="A3:L3"/>
    <mergeCell ref="B5:L5"/>
    <mergeCell ref="B6:L6"/>
    <mergeCell ref="B7:L7"/>
  </mergeCells>
  <pageMargins left="0.7" right="0.7" top="0.75" bottom="0.75" header="0.3" footer="0.3"/>
  <pageSetup orientation="portrait" r:id="rId1"/>
  <ignoredErrors>
    <ignoredError sqref="C18:K18" formulaRange="1"/>
  </ignoredError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3BF79-56A7-48D0-BA57-8DD3FF4691D0}">
  <dimension ref="B1:R39"/>
  <sheetViews>
    <sheetView showGridLines="0" zoomScaleNormal="100" workbookViewId="0">
      <selection activeCell="B7" sqref="B7:K7"/>
    </sheetView>
  </sheetViews>
  <sheetFormatPr defaultColWidth="11.42578125" defaultRowHeight="12.75" x14ac:dyDescent="0.2"/>
  <cols>
    <col min="1" max="1" width="11.42578125" style="328" customWidth="1"/>
    <col min="2" max="2" width="51.7109375" style="328" bestFit="1" customWidth="1"/>
    <col min="3" max="3" width="17.28515625" style="328" customWidth="1"/>
    <col min="4" max="4" width="23.42578125" style="328" customWidth="1"/>
    <col min="5" max="5" width="17" style="328" customWidth="1"/>
    <col min="6" max="6" width="13.5703125" style="328" bestFit="1" customWidth="1"/>
    <col min="7" max="7" width="14.5703125" style="328" bestFit="1" customWidth="1"/>
    <col min="8" max="8" width="16.85546875" style="328" bestFit="1" customWidth="1"/>
    <col min="9" max="9" width="18.42578125" style="328" bestFit="1" customWidth="1"/>
    <col min="10" max="10" width="17.5703125" style="328" customWidth="1"/>
    <col min="11" max="11" width="17.140625" style="328" bestFit="1" customWidth="1"/>
    <col min="12" max="12" width="16" style="328" customWidth="1"/>
    <col min="13" max="13" width="18.85546875" style="328" customWidth="1"/>
    <col min="14" max="14" width="18.5703125" style="328" bestFit="1" customWidth="1"/>
    <col min="15" max="16384" width="11.42578125" style="328"/>
  </cols>
  <sheetData>
    <row r="1" spans="2:18" ht="27.75" x14ac:dyDescent="0.25">
      <c r="B1" s="807" t="s">
        <v>49</v>
      </c>
      <c r="C1" s="808"/>
      <c r="D1" s="808"/>
      <c r="E1" s="808"/>
      <c r="F1" s="808"/>
      <c r="G1" s="808"/>
      <c r="H1" s="808"/>
      <c r="I1" s="327"/>
      <c r="J1" s="327"/>
      <c r="K1" s="327"/>
      <c r="L1" s="327"/>
      <c r="M1" s="327"/>
      <c r="N1" s="327"/>
      <c r="O1" s="327"/>
      <c r="P1" s="327"/>
      <c r="Q1" s="327"/>
      <c r="R1" s="327"/>
    </row>
    <row r="2" spans="2:18" ht="20.25" x14ac:dyDescent="0.25">
      <c r="B2" s="809" t="s">
        <v>50</v>
      </c>
      <c r="C2" s="810"/>
      <c r="D2" s="810"/>
      <c r="E2" s="810"/>
      <c r="F2" s="810"/>
      <c r="G2" s="810"/>
      <c r="H2" s="810"/>
      <c r="I2" s="327"/>
      <c r="J2" s="327"/>
      <c r="K2" s="327"/>
      <c r="L2" s="327"/>
      <c r="M2" s="327"/>
      <c r="N2" s="327"/>
      <c r="O2" s="327"/>
      <c r="P2" s="327"/>
      <c r="Q2" s="327"/>
      <c r="R2" s="327"/>
    </row>
    <row r="3" spans="2:18" ht="15.75" customHeight="1" x14ac:dyDescent="0.25">
      <c r="B3" s="759" t="s">
        <v>51</v>
      </c>
      <c r="C3" s="740"/>
      <c r="D3" s="740"/>
      <c r="E3" s="740"/>
      <c r="F3" s="740"/>
      <c r="G3" s="740"/>
      <c r="H3" s="740"/>
      <c r="I3" s="33"/>
      <c r="J3" s="33"/>
      <c r="K3" s="33"/>
      <c r="L3" s="33"/>
      <c r="M3" s="33"/>
      <c r="N3" s="320"/>
      <c r="O3" s="327"/>
      <c r="P3" s="327"/>
      <c r="Q3" s="327"/>
      <c r="R3" s="327"/>
    </row>
    <row r="4" spans="2:18" ht="15" x14ac:dyDescent="0.25">
      <c r="B4" s="327"/>
      <c r="C4" s="327"/>
      <c r="D4" s="327"/>
      <c r="E4" s="327"/>
      <c r="F4" s="327"/>
      <c r="G4" s="327"/>
      <c r="H4" s="327"/>
      <c r="I4" s="327"/>
      <c r="J4" s="327"/>
      <c r="K4" s="329"/>
      <c r="L4" s="329"/>
      <c r="M4" s="329"/>
      <c r="N4" s="329"/>
      <c r="O4" s="329"/>
      <c r="P4" s="329"/>
      <c r="Q4" s="329"/>
      <c r="R4" s="329"/>
    </row>
    <row r="5" spans="2:18" ht="18.75" x14ac:dyDescent="0.3">
      <c r="B5" s="755" t="s">
        <v>3039</v>
      </c>
      <c r="C5" s="755"/>
      <c r="D5" s="755"/>
      <c r="E5" s="755"/>
      <c r="F5" s="755"/>
      <c r="G5" s="755"/>
      <c r="H5" s="755"/>
      <c r="I5" s="755"/>
      <c r="J5" s="755"/>
      <c r="K5" s="755"/>
      <c r="L5" s="329"/>
      <c r="M5" s="329"/>
      <c r="N5" s="329"/>
      <c r="O5" s="329"/>
      <c r="P5" s="329"/>
      <c r="Q5" s="329"/>
      <c r="R5" s="329"/>
    </row>
    <row r="6" spans="2:18" ht="18.75" x14ac:dyDescent="0.3">
      <c r="B6" s="755" t="s">
        <v>3040</v>
      </c>
      <c r="C6" s="755"/>
      <c r="D6" s="755"/>
      <c r="E6" s="755"/>
      <c r="F6" s="755"/>
      <c r="G6" s="755"/>
      <c r="H6" s="755"/>
      <c r="I6" s="755"/>
      <c r="J6" s="755"/>
      <c r="K6" s="755"/>
      <c r="L6" s="329"/>
      <c r="M6" s="329"/>
      <c r="N6" s="329"/>
      <c r="O6" s="329"/>
      <c r="P6" s="329"/>
      <c r="Q6" s="329"/>
      <c r="R6" s="329"/>
    </row>
    <row r="7" spans="2:18" ht="18.75" x14ac:dyDescent="0.3">
      <c r="B7" s="755">
        <v>2023</v>
      </c>
      <c r="C7" s="755"/>
      <c r="D7" s="755"/>
      <c r="E7" s="755"/>
      <c r="F7" s="755"/>
      <c r="G7" s="755"/>
      <c r="H7" s="755"/>
      <c r="I7" s="755"/>
      <c r="J7" s="755"/>
      <c r="K7" s="755"/>
      <c r="L7" s="329"/>
      <c r="M7" s="329"/>
      <c r="N7" s="329"/>
      <c r="O7" s="329"/>
      <c r="P7" s="329"/>
      <c r="Q7" s="329"/>
      <c r="R7" s="329"/>
    </row>
    <row r="8" spans="2:18" ht="15.75" x14ac:dyDescent="0.25">
      <c r="B8" s="754" t="s">
        <v>141</v>
      </c>
      <c r="C8" s="754"/>
      <c r="D8" s="754"/>
      <c r="E8" s="754"/>
      <c r="F8" s="754"/>
      <c r="G8" s="754"/>
      <c r="H8" s="754"/>
      <c r="I8" s="754"/>
      <c r="J8" s="754"/>
      <c r="K8" s="754"/>
      <c r="L8"/>
      <c r="M8"/>
      <c r="N8"/>
      <c r="O8"/>
      <c r="P8" s="329"/>
      <c r="Q8" s="329"/>
      <c r="R8" s="329"/>
    </row>
    <row r="9" spans="2:18" ht="15.75" x14ac:dyDescent="0.25">
      <c r="B9" s="130"/>
      <c r="C9" s="130"/>
      <c r="D9" s="130"/>
      <c r="E9" s="130"/>
      <c r="F9" s="130"/>
      <c r="G9" s="130"/>
      <c r="H9" s="130"/>
      <c r="I9"/>
      <c r="J9"/>
      <c r="K9"/>
      <c r="L9"/>
      <c r="M9"/>
      <c r="N9"/>
      <c r="O9"/>
      <c r="P9" s="329"/>
      <c r="Q9" s="329"/>
      <c r="R9" s="329"/>
    </row>
    <row r="10" spans="2:18" ht="60.75" thickBot="1" x14ac:dyDescent="0.3">
      <c r="B10" s="806" t="s">
        <v>52</v>
      </c>
      <c r="C10" s="330" t="s">
        <v>53</v>
      </c>
      <c r="D10" s="330" t="s">
        <v>54</v>
      </c>
      <c r="E10" s="330" t="s">
        <v>55</v>
      </c>
      <c r="F10" s="330" t="s">
        <v>56</v>
      </c>
      <c r="G10" s="330" t="s">
        <v>57</v>
      </c>
      <c r="H10" s="330" t="s">
        <v>2906</v>
      </c>
      <c r="I10" s="330" t="s">
        <v>2907</v>
      </c>
      <c r="J10" s="330" t="s">
        <v>2908</v>
      </c>
      <c r="K10" s="331" t="s">
        <v>142</v>
      </c>
      <c r="M10"/>
      <c r="N10"/>
      <c r="O10"/>
      <c r="Q10" s="327"/>
      <c r="R10" s="327"/>
    </row>
    <row r="11" spans="2:18" ht="15" x14ac:dyDescent="0.25">
      <c r="B11" s="806"/>
      <c r="C11" s="332">
        <v>1</v>
      </c>
      <c r="D11" s="332">
        <v>2</v>
      </c>
      <c r="E11" s="332">
        <v>3</v>
      </c>
      <c r="F11" s="332">
        <v>4</v>
      </c>
      <c r="G11" s="332">
        <v>5</v>
      </c>
      <c r="H11" s="332">
        <v>6</v>
      </c>
      <c r="I11" s="332">
        <v>7</v>
      </c>
      <c r="J11" s="332">
        <v>8</v>
      </c>
      <c r="K11" s="333">
        <v>9</v>
      </c>
      <c r="M11"/>
      <c r="N11"/>
      <c r="O11"/>
      <c r="Q11" s="327"/>
      <c r="R11" s="327"/>
    </row>
    <row r="12" spans="2:18" ht="15" x14ac:dyDescent="0.25">
      <c r="B12" s="561" t="s">
        <v>114</v>
      </c>
      <c r="C12" s="345">
        <f>SUM(C13:C19)</f>
        <v>1054196630955.8311</v>
      </c>
      <c r="D12" s="345">
        <f>SUM(D13:D19)</f>
        <v>22590940794.540012</v>
      </c>
      <c r="E12" s="345">
        <f>SUM(E13:E19)</f>
        <v>2243453104.2599854</v>
      </c>
      <c r="F12" s="345">
        <f>SUM(F13:F19)</f>
        <v>8696966709.4799595</v>
      </c>
      <c r="G12" s="345">
        <f>SUM(G13:G19)</f>
        <v>65317242343.130051</v>
      </c>
      <c r="H12" s="345">
        <f t="shared" ref="H12:J12" si="0">SUM(H13:H19)</f>
        <v>277142730827.34998</v>
      </c>
      <c r="I12" s="345">
        <f t="shared" si="0"/>
        <v>8745873516.4599991</v>
      </c>
      <c r="J12" s="345">
        <f t="shared" si="0"/>
        <v>738673641</v>
      </c>
      <c r="K12" s="345">
        <f t="shared" ref="K12:K23" si="1">SUM(C12:J12)</f>
        <v>1439672511892.0513</v>
      </c>
      <c r="M12"/>
      <c r="N12"/>
      <c r="O12"/>
      <c r="Q12" s="327"/>
      <c r="R12" s="327"/>
    </row>
    <row r="13" spans="2:18" ht="15" x14ac:dyDescent="0.25">
      <c r="B13" s="336" t="s">
        <v>143</v>
      </c>
      <c r="C13" s="337">
        <v>964063260616.28113</v>
      </c>
      <c r="D13" s="337">
        <v>1888517736.1699998</v>
      </c>
      <c r="E13" s="337">
        <v>0</v>
      </c>
      <c r="F13" s="337">
        <v>3790671429.6800017</v>
      </c>
      <c r="G13" s="337">
        <v>0</v>
      </c>
      <c r="H13" s="337">
        <v>0</v>
      </c>
      <c r="I13" s="337">
        <v>0</v>
      </c>
      <c r="J13" s="337">
        <v>0</v>
      </c>
      <c r="K13" s="341">
        <f t="shared" si="1"/>
        <v>969742449782.13123</v>
      </c>
      <c r="M13"/>
      <c r="N13"/>
      <c r="O13"/>
      <c r="Q13" s="327"/>
      <c r="R13" s="327"/>
    </row>
    <row r="14" spans="2:18" ht="15" x14ac:dyDescent="0.25">
      <c r="B14" s="336" t="s">
        <v>144</v>
      </c>
      <c r="C14" s="337">
        <v>4221008036.5500002</v>
      </c>
      <c r="D14" s="337">
        <v>0</v>
      </c>
      <c r="E14" s="337">
        <v>1806558975.0199995</v>
      </c>
      <c r="F14" s="337">
        <v>0</v>
      </c>
      <c r="G14" s="337">
        <v>0</v>
      </c>
      <c r="H14" s="337">
        <v>0</v>
      </c>
      <c r="I14" s="337">
        <v>0</v>
      </c>
      <c r="J14" s="337">
        <v>0</v>
      </c>
      <c r="K14" s="339">
        <f t="shared" si="1"/>
        <v>6027567011.5699997</v>
      </c>
      <c r="M14"/>
      <c r="N14"/>
      <c r="O14"/>
      <c r="Q14" s="327"/>
      <c r="R14" s="327"/>
    </row>
    <row r="15" spans="2:18" ht="15" x14ac:dyDescent="0.25">
      <c r="B15" s="336" t="s">
        <v>145</v>
      </c>
      <c r="C15" s="337">
        <v>37535202871.700005</v>
      </c>
      <c r="D15" s="337">
        <v>11623493123.789995</v>
      </c>
      <c r="E15" s="337">
        <v>371896050.74000013</v>
      </c>
      <c r="F15" s="337">
        <v>3021077854.6899981</v>
      </c>
      <c r="G15" s="337">
        <v>64783724401.390007</v>
      </c>
      <c r="H15" s="337">
        <v>101802060413</v>
      </c>
      <c r="I15" s="337">
        <v>10894814</v>
      </c>
      <c r="J15" s="337">
        <v>0</v>
      </c>
      <c r="K15" s="339">
        <f t="shared" si="1"/>
        <v>219148349529.31</v>
      </c>
      <c r="M15"/>
      <c r="N15"/>
      <c r="O15"/>
      <c r="Q15" s="327"/>
      <c r="R15" s="327"/>
    </row>
    <row r="16" spans="2:18" ht="15" x14ac:dyDescent="0.25">
      <c r="B16" s="336" t="s">
        <v>146</v>
      </c>
      <c r="C16" s="337">
        <v>10766203152.869999</v>
      </c>
      <c r="D16" s="337">
        <v>0</v>
      </c>
      <c r="E16" s="337">
        <v>0</v>
      </c>
      <c r="F16" s="337">
        <v>238995187.02000007</v>
      </c>
      <c r="G16" s="337">
        <v>0</v>
      </c>
      <c r="H16" s="337">
        <v>133184223849.35001</v>
      </c>
      <c r="I16" s="337">
        <v>5902600387.21</v>
      </c>
      <c r="J16" s="337">
        <v>12532923</v>
      </c>
      <c r="K16" s="337">
        <f t="shared" si="1"/>
        <v>150104555499.44998</v>
      </c>
      <c r="M16"/>
      <c r="N16"/>
      <c r="O16"/>
      <c r="Q16" s="327"/>
      <c r="R16" s="327"/>
    </row>
    <row r="17" spans="2:18" ht="30" x14ac:dyDescent="0.25">
      <c r="B17" s="336" t="s">
        <v>147</v>
      </c>
      <c r="C17" s="337">
        <v>20151943155.629993</v>
      </c>
      <c r="D17" s="337">
        <v>8722897441.6000195</v>
      </c>
      <c r="E17" s="337">
        <v>26935925.779985785</v>
      </c>
      <c r="F17" s="337">
        <v>1397836075.3999591</v>
      </c>
      <c r="G17" s="337">
        <v>140573755.02004242</v>
      </c>
      <c r="H17" s="337">
        <v>0</v>
      </c>
      <c r="I17" s="337">
        <v>600000000</v>
      </c>
      <c r="J17" s="337">
        <v>0</v>
      </c>
      <c r="K17" s="340">
        <f t="shared" si="1"/>
        <v>31040186353.43</v>
      </c>
      <c r="M17"/>
      <c r="N17"/>
      <c r="O17"/>
      <c r="Q17" s="327"/>
      <c r="R17" s="327"/>
    </row>
    <row r="18" spans="2:18" ht="15" x14ac:dyDescent="0.25">
      <c r="B18" s="336" t="s">
        <v>148</v>
      </c>
      <c r="C18" s="337">
        <v>2148955277.2300005</v>
      </c>
      <c r="D18" s="337">
        <v>10624660</v>
      </c>
      <c r="E18" s="337">
        <v>0</v>
      </c>
      <c r="F18" s="337">
        <v>73536043.199999988</v>
      </c>
      <c r="G18" s="337">
        <v>0</v>
      </c>
      <c r="H18" s="337">
        <v>0</v>
      </c>
      <c r="I18" s="337">
        <v>4716630.4400000004</v>
      </c>
      <c r="J18" s="337">
        <v>3000006</v>
      </c>
      <c r="K18" s="339">
        <f t="shared" si="1"/>
        <v>2240832616.8700004</v>
      </c>
      <c r="M18"/>
      <c r="N18"/>
      <c r="O18"/>
      <c r="Q18" s="327"/>
      <c r="R18" s="327"/>
    </row>
    <row r="19" spans="2:18" ht="15" x14ac:dyDescent="0.25">
      <c r="B19" s="336" t="s">
        <v>149</v>
      </c>
      <c r="C19" s="337">
        <v>15310057845.570004</v>
      </c>
      <c r="D19" s="337">
        <v>345407832.98000008</v>
      </c>
      <c r="E19" s="337">
        <v>38062152.720000014</v>
      </c>
      <c r="F19" s="337">
        <v>174850119.48999995</v>
      </c>
      <c r="G19" s="337">
        <v>392944186.71999997</v>
      </c>
      <c r="H19" s="337">
        <v>42156446565</v>
      </c>
      <c r="I19" s="337">
        <v>2227661684.8099999</v>
      </c>
      <c r="J19" s="337">
        <v>723140712</v>
      </c>
      <c r="K19" s="341">
        <f t="shared" si="1"/>
        <v>61368571099.290001</v>
      </c>
      <c r="M19"/>
      <c r="N19"/>
      <c r="O19"/>
    </row>
    <row r="20" spans="2:18" ht="15" x14ac:dyDescent="0.25">
      <c r="B20" s="561" t="s">
        <v>150</v>
      </c>
      <c r="C20" s="345">
        <f>SUM(C21:C23)</f>
        <v>9797683783.1299992</v>
      </c>
      <c r="D20" s="345">
        <f>SUM(D21:D23)</f>
        <v>427258279.67999309</v>
      </c>
      <c r="E20" s="345">
        <f>SUM(E21:E23)</f>
        <v>0</v>
      </c>
      <c r="F20" s="345">
        <f>F21+F22+F23</f>
        <v>3177477441.8700681</v>
      </c>
      <c r="G20" s="345">
        <f>G21+G22+G23</f>
        <v>2100799999.9999967</v>
      </c>
      <c r="H20" s="345">
        <f t="shared" ref="H20:J20" si="2">H21+H22+H23</f>
        <v>66469499194.080002</v>
      </c>
      <c r="I20" s="345">
        <f t="shared" si="2"/>
        <v>7265539014.9200001</v>
      </c>
      <c r="J20" s="345">
        <f t="shared" si="2"/>
        <v>0</v>
      </c>
      <c r="K20" s="345">
        <f t="shared" si="1"/>
        <v>89238257713.680054</v>
      </c>
      <c r="M20"/>
      <c r="N20"/>
      <c r="O20"/>
    </row>
    <row r="21" spans="2:18" ht="30" x14ac:dyDescent="0.25">
      <c r="B21" s="342" t="s">
        <v>151</v>
      </c>
      <c r="C21" s="343">
        <v>1193906300</v>
      </c>
      <c r="D21" s="343"/>
      <c r="E21" s="343">
        <v>0</v>
      </c>
      <c r="F21" s="343">
        <v>112540050.76999992</v>
      </c>
      <c r="G21" s="343"/>
      <c r="H21" s="343"/>
      <c r="I21" s="343">
        <v>35737857.530000001</v>
      </c>
      <c r="J21" s="343"/>
      <c r="K21" s="343">
        <f t="shared" si="1"/>
        <v>1342184208.3</v>
      </c>
      <c r="M21"/>
      <c r="N21"/>
      <c r="O21"/>
    </row>
    <row r="22" spans="2:18" ht="15" x14ac:dyDescent="0.25">
      <c r="B22" s="342" t="s">
        <v>152</v>
      </c>
      <c r="C22" s="343">
        <v>8026661776.6899996</v>
      </c>
      <c r="D22" s="343">
        <v>427258279.67999309</v>
      </c>
      <c r="E22" s="343"/>
      <c r="F22" s="343">
        <v>3064937391.1000681</v>
      </c>
      <c r="G22" s="343">
        <v>2100799999.9999967</v>
      </c>
      <c r="H22" s="343"/>
      <c r="I22" s="343">
        <v>0</v>
      </c>
      <c r="J22" s="343"/>
      <c r="K22" s="343">
        <f t="shared" si="1"/>
        <v>13619657447.470057</v>
      </c>
      <c r="M22"/>
      <c r="N22"/>
      <c r="O22"/>
    </row>
    <row r="23" spans="2:18" ht="30" x14ac:dyDescent="0.25">
      <c r="B23" s="342" t="s">
        <v>153</v>
      </c>
      <c r="C23" s="343">
        <v>577115706.44000006</v>
      </c>
      <c r="D23" s="343"/>
      <c r="E23" s="343">
        <v>0</v>
      </c>
      <c r="F23" s="343"/>
      <c r="G23" s="343"/>
      <c r="H23" s="343">
        <v>66469499194.080002</v>
      </c>
      <c r="I23" s="343">
        <v>7229801157.3900003</v>
      </c>
      <c r="J23" s="343"/>
      <c r="K23" s="343">
        <f t="shared" si="1"/>
        <v>74276416057.910004</v>
      </c>
      <c r="M23"/>
      <c r="N23"/>
      <c r="O23"/>
    </row>
    <row r="24" spans="2:18" ht="15" x14ac:dyDescent="0.25">
      <c r="B24" s="344" t="s">
        <v>58</v>
      </c>
      <c r="C24" s="345">
        <f>C12+C20</f>
        <v>1063994314738.9611</v>
      </c>
      <c r="D24" s="345">
        <f t="shared" ref="D24:J24" si="3">D12+D20</f>
        <v>23018199074.220005</v>
      </c>
      <c r="E24" s="345">
        <f t="shared" si="3"/>
        <v>2243453104.2599854</v>
      </c>
      <c r="F24" s="345">
        <f t="shared" si="3"/>
        <v>11874444151.350027</v>
      </c>
      <c r="G24" s="345">
        <f t="shared" si="3"/>
        <v>67418042343.130051</v>
      </c>
      <c r="H24" s="345">
        <f t="shared" si="3"/>
        <v>343612230021.42999</v>
      </c>
      <c r="I24" s="345">
        <f t="shared" si="3"/>
        <v>16011412531.379999</v>
      </c>
      <c r="J24" s="345">
        <f t="shared" si="3"/>
        <v>738673641</v>
      </c>
      <c r="K24" s="346">
        <f>SUM(C24:J24)</f>
        <v>1528910769605.731</v>
      </c>
      <c r="M24"/>
      <c r="N24"/>
      <c r="O24"/>
    </row>
    <row r="25" spans="2:18" ht="15" x14ac:dyDescent="0.25">
      <c r="B25" s="360" t="s">
        <v>154</v>
      </c>
      <c r="C25" s="562"/>
      <c r="D25" s="562"/>
      <c r="E25" s="562"/>
      <c r="F25" s="562"/>
      <c r="G25" s="562"/>
      <c r="H25" s="563"/>
      <c r="I25"/>
      <c r="J25"/>
      <c r="K25"/>
      <c r="L25"/>
      <c r="M25"/>
      <c r="N25"/>
      <c r="O25"/>
    </row>
    <row r="26" spans="2:18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2:18" ht="15" x14ac:dyDescent="0.25">
      <c r="I27"/>
      <c r="J27"/>
      <c r="K27"/>
      <c r="L27"/>
      <c r="M27"/>
      <c r="N27"/>
      <c r="O27"/>
    </row>
    <row r="28" spans="2:18" ht="15" x14ac:dyDescent="0.25">
      <c r="I28"/>
      <c r="J28"/>
      <c r="K28"/>
      <c r="L28"/>
      <c r="M28"/>
      <c r="N28"/>
      <c r="O28"/>
    </row>
    <row r="29" spans="2:18" ht="15" x14ac:dyDescent="0.25">
      <c r="I29"/>
      <c r="J29"/>
      <c r="K29"/>
      <c r="L29"/>
      <c r="M29"/>
      <c r="N29"/>
      <c r="O29"/>
    </row>
    <row r="30" spans="2:18" ht="15" x14ac:dyDescent="0.25">
      <c r="I30"/>
      <c r="J30"/>
      <c r="K30"/>
      <c r="L30"/>
      <c r="M30"/>
      <c r="N30"/>
      <c r="O30"/>
    </row>
    <row r="34" spans="2:8" ht="15" x14ac:dyDescent="0.25">
      <c r="B34" s="327"/>
      <c r="C34" s="327"/>
      <c r="D34" s="347"/>
      <c r="E34" s="327"/>
      <c r="F34" s="327"/>
      <c r="G34" s="327"/>
      <c r="H34" s="327"/>
    </row>
    <row r="39" spans="2:8" ht="15" x14ac:dyDescent="0.25">
      <c r="E39" s="347"/>
    </row>
  </sheetData>
  <mergeCells count="8">
    <mergeCell ref="B8:K8"/>
    <mergeCell ref="B10:B11"/>
    <mergeCell ref="B1:H1"/>
    <mergeCell ref="B2:H2"/>
    <mergeCell ref="B3:H3"/>
    <mergeCell ref="B5:K5"/>
    <mergeCell ref="B6:K6"/>
    <mergeCell ref="B7:K7"/>
  </mergeCells>
  <pageMargins left="0.7" right="0.7" top="0.75" bottom="0.75" header="0.3" footer="0.3"/>
  <pageSetup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B7B59-A6BD-4988-A3FD-698ACE181AF4}">
  <dimension ref="B2:N39"/>
  <sheetViews>
    <sheetView showGridLines="0" zoomScale="80" zoomScaleNormal="80" workbookViewId="0">
      <selection activeCell="B9" sqref="B9:K9"/>
    </sheetView>
  </sheetViews>
  <sheetFormatPr defaultColWidth="11.42578125" defaultRowHeight="15" x14ac:dyDescent="0.25"/>
  <cols>
    <col min="1" max="1" width="11.42578125" style="29"/>
    <col min="2" max="2" width="63.5703125" style="29" customWidth="1"/>
    <col min="3" max="3" width="19.7109375" style="29" customWidth="1"/>
    <col min="4" max="4" width="21.7109375" style="29" customWidth="1"/>
    <col min="5" max="5" width="21.85546875" style="29" customWidth="1"/>
    <col min="6" max="6" width="16.42578125" style="29" customWidth="1"/>
    <col min="7" max="10" width="19.7109375" style="29" customWidth="1"/>
    <col min="11" max="11" width="16" style="29" customWidth="1"/>
    <col min="12" max="12" width="11.42578125" style="29" customWidth="1"/>
    <col min="13" max="13" width="6.7109375" style="29" customWidth="1"/>
    <col min="14" max="16384" width="11.42578125" style="29"/>
  </cols>
  <sheetData>
    <row r="2" spans="2:14" ht="23.25" x14ac:dyDescent="0.25">
      <c r="B2" s="888" t="s">
        <v>49</v>
      </c>
      <c r="C2" s="889"/>
      <c r="D2" s="889"/>
      <c r="E2" s="889"/>
      <c r="F2" s="889"/>
      <c r="G2" s="889"/>
      <c r="H2" s="889"/>
      <c r="I2" s="889"/>
      <c r="J2" s="889"/>
      <c r="K2" s="889"/>
    </row>
    <row r="3" spans="2:14" ht="18.75" x14ac:dyDescent="0.25">
      <c r="B3" s="890" t="s">
        <v>50</v>
      </c>
      <c r="C3" s="891"/>
      <c r="D3" s="891"/>
      <c r="E3" s="891"/>
      <c r="F3" s="891"/>
      <c r="G3" s="891"/>
      <c r="H3" s="891"/>
      <c r="I3" s="891"/>
      <c r="J3" s="891"/>
      <c r="K3" s="891"/>
    </row>
    <row r="4" spans="2:14" ht="15.75" x14ac:dyDescent="0.25">
      <c r="B4" s="892" t="s">
        <v>2913</v>
      </c>
      <c r="C4" s="893"/>
      <c r="D4" s="893"/>
      <c r="E4" s="893"/>
      <c r="F4" s="893"/>
      <c r="G4" s="893"/>
      <c r="H4" s="893"/>
      <c r="I4" s="893"/>
      <c r="J4" s="893"/>
      <c r="K4" s="893"/>
    </row>
    <row r="5" spans="2:14" ht="15.75" x14ac:dyDescent="0.25">
      <c r="B5" s="564"/>
      <c r="C5" s="564"/>
      <c r="D5" s="564"/>
      <c r="E5" s="564"/>
      <c r="F5" s="564"/>
      <c r="G5" s="564"/>
      <c r="H5" s="564"/>
      <c r="I5" s="564"/>
      <c r="J5" s="564"/>
      <c r="K5" s="564"/>
    </row>
    <row r="6" spans="2:14" x14ac:dyDescent="0.25">
      <c r="B6" s="727" t="s">
        <v>3041</v>
      </c>
      <c r="C6" s="727"/>
      <c r="D6" s="727"/>
      <c r="E6" s="727"/>
      <c r="F6" s="727"/>
      <c r="G6" s="727"/>
      <c r="H6" s="727"/>
      <c r="I6" s="727"/>
      <c r="J6" s="727"/>
      <c r="K6" s="727"/>
    </row>
    <row r="7" spans="2:14" x14ac:dyDescent="0.25">
      <c r="B7" s="727" t="s">
        <v>3042</v>
      </c>
      <c r="C7" s="727"/>
      <c r="D7" s="727"/>
      <c r="E7" s="727"/>
      <c r="F7" s="727"/>
      <c r="G7" s="727"/>
      <c r="H7" s="727"/>
      <c r="I7" s="727"/>
      <c r="J7" s="727"/>
      <c r="K7" s="727"/>
    </row>
    <row r="8" spans="2:14" x14ac:dyDescent="0.25">
      <c r="B8" s="894">
        <v>2023</v>
      </c>
      <c r="C8" s="894"/>
      <c r="D8" s="894"/>
      <c r="E8" s="894"/>
      <c r="F8" s="894"/>
      <c r="G8" s="894"/>
      <c r="H8" s="894"/>
      <c r="I8" s="894"/>
      <c r="J8" s="894"/>
      <c r="K8" s="894"/>
      <c r="L8"/>
      <c r="M8"/>
      <c r="N8"/>
    </row>
    <row r="9" spans="2:14" x14ac:dyDescent="0.25">
      <c r="B9" s="887" t="s">
        <v>141</v>
      </c>
      <c r="C9" s="887"/>
      <c r="D9" s="887"/>
      <c r="E9" s="887"/>
      <c r="F9" s="887"/>
      <c r="G9" s="887"/>
      <c r="H9" s="887"/>
      <c r="I9" s="887"/>
      <c r="J9" s="887"/>
      <c r="K9" s="887"/>
      <c r="L9"/>
      <c r="M9"/>
      <c r="N9"/>
    </row>
    <row r="10" spans="2:14" ht="66.75" customHeight="1" thickBot="1" x14ac:dyDescent="0.3">
      <c r="B10" s="843" t="s">
        <v>52</v>
      </c>
      <c r="C10" s="402" t="s">
        <v>2914</v>
      </c>
      <c r="D10" s="402" t="s">
        <v>156</v>
      </c>
      <c r="E10" s="403" t="s">
        <v>157</v>
      </c>
      <c r="F10" s="403" t="s">
        <v>158</v>
      </c>
      <c r="G10" s="402" t="s">
        <v>159</v>
      </c>
      <c r="H10" s="402" t="s">
        <v>2906</v>
      </c>
      <c r="I10" s="402" t="s">
        <v>2907</v>
      </c>
      <c r="J10" s="402" t="s">
        <v>2908</v>
      </c>
      <c r="K10" s="403" t="s">
        <v>236</v>
      </c>
    </row>
    <row r="11" spans="2:14" x14ac:dyDescent="0.25">
      <c r="B11" s="843"/>
      <c r="C11" s="406">
        <v>1</v>
      </c>
      <c r="D11" s="406">
        <v>2</v>
      </c>
      <c r="E11" s="407">
        <v>3</v>
      </c>
      <c r="F11" s="407">
        <v>4</v>
      </c>
      <c r="G11" s="406">
        <v>5</v>
      </c>
      <c r="H11" s="407">
        <v>6</v>
      </c>
      <c r="I11" s="407">
        <v>7</v>
      </c>
      <c r="J11" s="406">
        <v>8</v>
      </c>
      <c r="K11" s="407">
        <v>9</v>
      </c>
    </row>
    <row r="12" spans="2:14" x14ac:dyDescent="0.25">
      <c r="B12" s="565" t="s">
        <v>161</v>
      </c>
      <c r="C12" s="566">
        <f>SUM(C13:C20)</f>
        <v>897486375575.77991</v>
      </c>
      <c r="D12" s="566">
        <f t="shared" ref="D12:E12" si="0">SUM(D13:D20)</f>
        <v>107644860729.18019</v>
      </c>
      <c r="E12" s="566">
        <f t="shared" si="0"/>
        <v>21280029667.850002</v>
      </c>
      <c r="F12" s="566">
        <f>SUM(F13:F20)</f>
        <v>21340665818.520016</v>
      </c>
      <c r="G12" s="566">
        <f>SUM(G13:G20)</f>
        <v>96261526504.909973</v>
      </c>
      <c r="H12" s="566">
        <f t="shared" ref="H12:J12" si="1">SUM(H13:H20)</f>
        <v>337379170021.47986</v>
      </c>
      <c r="I12" s="566">
        <f t="shared" si="1"/>
        <v>10745232135.93</v>
      </c>
      <c r="J12" s="566">
        <f t="shared" si="1"/>
        <v>709843104.08000004</v>
      </c>
      <c r="K12" s="566">
        <f>SUM(K13:K20)</f>
        <v>1492847703557.73</v>
      </c>
    </row>
    <row r="13" spans="2:14" x14ac:dyDescent="0.25">
      <c r="B13" s="567" t="s">
        <v>162</v>
      </c>
      <c r="C13" s="568"/>
      <c r="D13" s="568"/>
      <c r="E13" s="568"/>
      <c r="F13" s="535">
        <v>572742858.43999958</v>
      </c>
      <c r="G13" s="535">
        <v>94625161757.429962</v>
      </c>
      <c r="H13" s="535">
        <v>217516941.40000001</v>
      </c>
      <c r="I13" s="535">
        <v>47129433.590000004</v>
      </c>
      <c r="J13" s="535">
        <v>8429395.75</v>
      </c>
      <c r="K13" s="569">
        <f>+SUM(C13:J13)</f>
        <v>95470980386.609955</v>
      </c>
    </row>
    <row r="14" spans="2:14" x14ac:dyDescent="0.25">
      <c r="B14" s="570" t="s">
        <v>163</v>
      </c>
      <c r="C14" s="535">
        <v>426300855111.9696</v>
      </c>
      <c r="D14" s="535">
        <v>106414640454.3902</v>
      </c>
      <c r="E14" s="535">
        <v>2576004270.6099997</v>
      </c>
      <c r="F14" s="535">
        <v>19257732890.850014</v>
      </c>
      <c r="G14" s="535">
        <v>773034.74</v>
      </c>
      <c r="H14" s="535">
        <v>109434010514.45984</v>
      </c>
      <c r="I14" s="535">
        <v>6561638783.4899998</v>
      </c>
      <c r="J14" s="535">
        <v>693604399.87</v>
      </c>
      <c r="K14" s="569">
        <f t="shared" ref="K14:K20" si="2">+SUM(C14:J14)</f>
        <v>671239259460.37964</v>
      </c>
    </row>
    <row r="15" spans="2:14" x14ac:dyDescent="0.25">
      <c r="B15" s="570" t="s">
        <v>164</v>
      </c>
      <c r="C15" s="535">
        <v>67545179126.810005</v>
      </c>
      <c r="D15" s="568">
        <v>0</v>
      </c>
      <c r="E15" s="535">
        <v>4160235.3</v>
      </c>
      <c r="F15" s="535">
        <v>46920292.559999987</v>
      </c>
      <c r="G15" s="535">
        <v>36011859</v>
      </c>
      <c r="H15" s="535">
        <v>2176117590.9699998</v>
      </c>
      <c r="I15" s="535">
        <v>464878964</v>
      </c>
      <c r="J15" s="568"/>
      <c r="K15" s="569">
        <f t="shared" si="2"/>
        <v>70273268068.639999</v>
      </c>
    </row>
    <row r="16" spans="2:14" x14ac:dyDescent="0.25">
      <c r="B16" s="570" t="s">
        <v>118</v>
      </c>
      <c r="C16" s="535">
        <v>213339976855.91006</v>
      </c>
      <c r="D16" s="568">
        <v>0</v>
      </c>
      <c r="E16" s="568"/>
      <c r="F16" s="535">
        <v>26093912.060000002</v>
      </c>
      <c r="G16" s="535">
        <v>774005345.85000002</v>
      </c>
      <c r="H16" s="535">
        <v>220941237170</v>
      </c>
      <c r="I16" s="535">
        <v>3231026786</v>
      </c>
      <c r="J16" s="568"/>
      <c r="K16" s="569">
        <f t="shared" si="2"/>
        <v>438312340069.82007</v>
      </c>
    </row>
    <row r="17" spans="2:11" x14ac:dyDescent="0.25">
      <c r="B17" s="570" t="s">
        <v>165</v>
      </c>
      <c r="C17" s="535">
        <v>15754013776.799999</v>
      </c>
      <c r="D17" s="568"/>
      <c r="E17" s="568">
        <v>0</v>
      </c>
      <c r="F17" s="535">
        <v>936560.46</v>
      </c>
      <c r="G17" s="568"/>
      <c r="H17" s="568"/>
      <c r="I17" s="568"/>
      <c r="J17" s="568"/>
      <c r="K17" s="569">
        <f t="shared" si="2"/>
        <v>15754950337.259998</v>
      </c>
    </row>
    <row r="18" spans="2:11" x14ac:dyDescent="0.25">
      <c r="B18" s="570" t="s">
        <v>166</v>
      </c>
      <c r="C18" s="535">
        <v>173167345948.30014</v>
      </c>
      <c r="D18" s="535">
        <v>1227184520.2900002</v>
      </c>
      <c r="E18" s="535">
        <v>18699859255.940002</v>
      </c>
      <c r="F18" s="535">
        <v>1429913837.2300034</v>
      </c>
      <c r="G18" s="535">
        <v>825574507.88999999</v>
      </c>
      <c r="H18" s="535">
        <v>1556576172.5200002</v>
      </c>
      <c r="I18" s="535">
        <v>14329058.85</v>
      </c>
      <c r="J18" s="535">
        <v>7809308.46</v>
      </c>
      <c r="K18" s="569">
        <f t="shared" si="2"/>
        <v>196928592609.48016</v>
      </c>
    </row>
    <row r="19" spans="2:11" x14ac:dyDescent="0.25">
      <c r="B19" s="570" t="s">
        <v>167</v>
      </c>
      <c r="C19" s="568"/>
      <c r="D19" s="568"/>
      <c r="E19" s="568"/>
      <c r="F19" s="535">
        <v>3369723.6199999996</v>
      </c>
      <c r="G19" s="568"/>
      <c r="H19" s="568"/>
      <c r="I19" s="568"/>
      <c r="J19" s="568"/>
      <c r="K19" s="569">
        <f t="shared" si="2"/>
        <v>3369723.6199999996</v>
      </c>
    </row>
    <row r="20" spans="2:11" x14ac:dyDescent="0.25">
      <c r="B20" s="570" t="s">
        <v>168</v>
      </c>
      <c r="C20" s="535">
        <v>1379004755.99</v>
      </c>
      <c r="D20" s="535">
        <v>3035754.5</v>
      </c>
      <c r="E20" s="535">
        <v>5906</v>
      </c>
      <c r="F20" s="535">
        <v>2955743.3000000003</v>
      </c>
      <c r="G20" s="568"/>
      <c r="H20" s="535">
        <v>3053711632.1299996</v>
      </c>
      <c r="I20" s="535">
        <v>426229110</v>
      </c>
      <c r="J20" s="568"/>
      <c r="K20" s="569">
        <f t="shared" si="2"/>
        <v>4864942901.9200001</v>
      </c>
    </row>
    <row r="21" spans="2:11" x14ac:dyDescent="0.25">
      <c r="B21" s="571" t="s">
        <v>169</v>
      </c>
      <c r="C21" s="572">
        <f t="shared" ref="C21:K21" si="3">SUM(C22:C28)</f>
        <v>141603430217.69009</v>
      </c>
      <c r="D21" s="572">
        <f t="shared" si="3"/>
        <v>15350670868.280005</v>
      </c>
      <c r="E21" s="572">
        <f t="shared" si="3"/>
        <v>109807625.81999999</v>
      </c>
      <c r="F21" s="572">
        <f t="shared" si="3"/>
        <v>10781814377.099968</v>
      </c>
      <c r="G21" s="572">
        <f t="shared" si="3"/>
        <v>31290973480.870014</v>
      </c>
      <c r="H21" s="572">
        <f t="shared" si="3"/>
        <v>2644595653.0300002</v>
      </c>
      <c r="I21" s="572">
        <f t="shared" si="3"/>
        <v>374601014.91000003</v>
      </c>
      <c r="J21" s="572">
        <f t="shared" si="3"/>
        <v>5893753.0300000003</v>
      </c>
      <c r="K21" s="566">
        <f t="shared" si="3"/>
        <v>202161786990.73004</v>
      </c>
    </row>
    <row r="22" spans="2:11" x14ac:dyDescent="0.25">
      <c r="B22" s="567" t="s">
        <v>170</v>
      </c>
      <c r="C22" s="573">
        <v>49216068173.70005</v>
      </c>
      <c r="D22" s="573">
        <v>6771647166.9000015</v>
      </c>
      <c r="E22" s="574">
        <v>0</v>
      </c>
      <c r="F22" s="573">
        <v>8230249042.6499643</v>
      </c>
      <c r="G22" s="573">
        <v>28154829797.450012</v>
      </c>
      <c r="H22" s="574"/>
      <c r="I22" s="573">
        <v>37132312.120000005</v>
      </c>
      <c r="J22" s="574"/>
      <c r="K22" s="569">
        <f>+SUM(C22:J22)</f>
        <v>92409926492.820023</v>
      </c>
    </row>
    <row r="23" spans="2:11" x14ac:dyDescent="0.25">
      <c r="B23" s="570" t="s">
        <v>171</v>
      </c>
      <c r="C23" s="573">
        <v>55026693069.150009</v>
      </c>
      <c r="D23" s="573">
        <v>7777212349.6000013</v>
      </c>
      <c r="E23" s="573">
        <v>109779125.80999999</v>
      </c>
      <c r="F23" s="573">
        <v>2401044577.3900013</v>
      </c>
      <c r="G23" s="573">
        <v>2528499558.7499986</v>
      </c>
      <c r="H23" s="573">
        <v>2585704399.0300002</v>
      </c>
      <c r="I23" s="573">
        <v>335878859.93000001</v>
      </c>
      <c r="J23" s="573">
        <v>5681353.0300000003</v>
      </c>
      <c r="K23" s="569">
        <f t="shared" ref="K23:K28" si="4">+SUM(C23:J23)</f>
        <v>70770493292.690002</v>
      </c>
    </row>
    <row r="24" spans="2:11" x14ac:dyDescent="0.25">
      <c r="B24" s="570" t="s">
        <v>172</v>
      </c>
      <c r="C24" s="573">
        <v>16403791.530000001</v>
      </c>
      <c r="D24" s="573">
        <v>9783240.5200000014</v>
      </c>
      <c r="E24" s="573">
        <v>28500.01</v>
      </c>
      <c r="F24" s="573">
        <v>8641863.1099999994</v>
      </c>
      <c r="G24" s="573">
        <v>373702.93</v>
      </c>
      <c r="H24" s="574">
        <v>0</v>
      </c>
      <c r="I24" s="574"/>
      <c r="J24" s="573">
        <v>212400</v>
      </c>
      <c r="K24" s="569">
        <f t="shared" si="4"/>
        <v>35443498.100000001</v>
      </c>
    </row>
    <row r="25" spans="2:11" x14ac:dyDescent="0.25">
      <c r="B25" s="570" t="s">
        <v>173</v>
      </c>
      <c r="C25" s="573">
        <v>4661151827.4899998</v>
      </c>
      <c r="D25" s="573">
        <v>95094354.400000006</v>
      </c>
      <c r="E25" s="574">
        <v>0</v>
      </c>
      <c r="F25" s="573">
        <v>100007996.45</v>
      </c>
      <c r="G25" s="573">
        <v>567270421.74000001</v>
      </c>
      <c r="H25" s="573">
        <v>58891254</v>
      </c>
      <c r="I25" s="573">
        <v>1589842.8599999999</v>
      </c>
      <c r="J25" s="574"/>
      <c r="K25" s="569">
        <f t="shared" si="4"/>
        <v>5484005696.9399986</v>
      </c>
    </row>
    <row r="26" spans="2:11" x14ac:dyDescent="0.25">
      <c r="B26" s="570" t="s">
        <v>174</v>
      </c>
      <c r="C26" s="573">
        <v>32680113355.82003</v>
      </c>
      <c r="D26" s="573">
        <v>696933756.86000001</v>
      </c>
      <c r="E26" s="574">
        <v>0</v>
      </c>
      <c r="F26" s="573">
        <v>41870897.5</v>
      </c>
      <c r="G26" s="573">
        <v>40000000</v>
      </c>
      <c r="H26" s="574"/>
      <c r="I26" s="574"/>
      <c r="J26" s="574"/>
      <c r="K26" s="569">
        <f t="shared" si="4"/>
        <v>33458918010.180031</v>
      </c>
    </row>
    <row r="27" spans="2:11" x14ac:dyDescent="0.25">
      <c r="B27" s="570" t="s">
        <v>175</v>
      </c>
      <c r="C27" s="574"/>
      <c r="D27" s="574">
        <v>0</v>
      </c>
      <c r="E27" s="574"/>
      <c r="F27" s="574">
        <v>0</v>
      </c>
      <c r="G27" s="574"/>
      <c r="H27" s="574"/>
      <c r="I27" s="574"/>
      <c r="J27" s="574"/>
      <c r="K27" s="569">
        <f t="shared" si="4"/>
        <v>0</v>
      </c>
    </row>
    <row r="28" spans="2:11" x14ac:dyDescent="0.25">
      <c r="B28" s="570" t="s">
        <v>176</v>
      </c>
      <c r="C28" s="573">
        <v>3000000</v>
      </c>
      <c r="D28" s="574"/>
      <c r="E28" s="574"/>
      <c r="F28" s="574"/>
      <c r="G28" s="574"/>
      <c r="H28" s="574"/>
      <c r="I28" s="574"/>
      <c r="J28" s="574"/>
      <c r="K28" s="569">
        <f t="shared" si="4"/>
        <v>3000000</v>
      </c>
    </row>
    <row r="29" spans="2:11" x14ac:dyDescent="0.25">
      <c r="B29" s="575" t="s">
        <v>177</v>
      </c>
      <c r="C29" s="566">
        <f t="shared" ref="C29:K29" si="5">C21+C12</f>
        <v>1039089805793.47</v>
      </c>
      <c r="D29" s="566">
        <f t="shared" si="5"/>
        <v>122995531597.46019</v>
      </c>
      <c r="E29" s="566">
        <f t="shared" si="5"/>
        <v>21389837293.670002</v>
      </c>
      <c r="F29" s="566">
        <f t="shared" si="5"/>
        <v>32122480195.619984</v>
      </c>
      <c r="G29" s="566">
        <f t="shared" si="5"/>
        <v>127552499985.77998</v>
      </c>
      <c r="H29" s="566">
        <f t="shared" si="5"/>
        <v>340023765674.50989</v>
      </c>
      <c r="I29" s="566">
        <f t="shared" si="5"/>
        <v>11119833150.84</v>
      </c>
      <c r="J29" s="566">
        <f t="shared" si="5"/>
        <v>715736857.11000001</v>
      </c>
      <c r="K29" s="566">
        <f t="shared" si="5"/>
        <v>1695009490548.46</v>
      </c>
    </row>
    <row r="30" spans="2:11" ht="15" customHeight="1" x14ac:dyDescent="0.25">
      <c r="B30" s="576" t="s">
        <v>476</v>
      </c>
      <c r="C30" s="576"/>
      <c r="D30" s="576"/>
      <c r="E30" s="576"/>
      <c r="F30" s="576"/>
      <c r="G30" s="576"/>
      <c r="H30" s="576"/>
      <c r="I30" s="576"/>
      <c r="J30" s="576"/>
      <c r="K30" s="577"/>
    </row>
    <row r="33" spans="3:11" x14ac:dyDescent="0.25">
      <c r="C33"/>
      <c r="D33"/>
      <c r="E33"/>
      <c r="F33"/>
      <c r="G33"/>
      <c r="H33"/>
      <c r="I33"/>
      <c r="J33"/>
      <c r="K33"/>
    </row>
    <row r="34" spans="3:11" x14ac:dyDescent="0.25">
      <c r="C34"/>
      <c r="D34"/>
      <c r="E34"/>
      <c r="F34"/>
      <c r="G34"/>
      <c r="H34"/>
      <c r="I34"/>
      <c r="J34"/>
      <c r="K34"/>
    </row>
    <row r="35" spans="3:11" x14ac:dyDescent="0.25">
      <c r="C35"/>
      <c r="D35"/>
      <c r="E35"/>
      <c r="F35"/>
      <c r="G35"/>
      <c r="H35"/>
      <c r="I35"/>
      <c r="J35"/>
      <c r="K35"/>
    </row>
    <row r="36" spans="3:11" x14ac:dyDescent="0.25">
      <c r="C36"/>
      <c r="D36"/>
      <c r="E36"/>
      <c r="F36"/>
      <c r="G36"/>
      <c r="H36"/>
      <c r="I36"/>
      <c r="J36"/>
      <c r="K36"/>
    </row>
    <row r="37" spans="3:11" x14ac:dyDescent="0.25">
      <c r="C37"/>
      <c r="D37"/>
      <c r="E37"/>
      <c r="F37"/>
      <c r="G37"/>
      <c r="H37"/>
      <c r="I37"/>
      <c r="J37"/>
      <c r="K37"/>
    </row>
    <row r="38" spans="3:11" x14ac:dyDescent="0.25">
      <c r="C38"/>
      <c r="D38"/>
      <c r="E38"/>
      <c r="F38"/>
      <c r="G38"/>
      <c r="H38"/>
      <c r="I38"/>
      <c r="J38"/>
      <c r="K38"/>
    </row>
    <row r="39" spans="3:11" x14ac:dyDescent="0.25">
      <c r="C39"/>
      <c r="D39"/>
      <c r="E39"/>
      <c r="F39"/>
      <c r="G39"/>
      <c r="H39"/>
      <c r="I39"/>
      <c r="J39"/>
      <c r="K39"/>
    </row>
  </sheetData>
  <mergeCells count="8">
    <mergeCell ref="B9:K9"/>
    <mergeCell ref="B10:B11"/>
    <mergeCell ref="B2:K2"/>
    <mergeCell ref="B3:K3"/>
    <mergeCell ref="B4:K4"/>
    <mergeCell ref="B6:K6"/>
    <mergeCell ref="B7:K7"/>
    <mergeCell ref="B8:K8"/>
  </mergeCells>
  <pageMargins left="0.7" right="0.7" top="0.75" bottom="0.75" header="0.3" footer="0.3"/>
  <pageSetup orientation="portrait" r:id="rId1"/>
  <ignoredErrors>
    <ignoredError sqref="K21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2761F-3DF4-4E00-9885-2A64E7581F63}">
  <dimension ref="B1:AO63"/>
  <sheetViews>
    <sheetView showGridLines="0" zoomScale="70" zoomScaleNormal="70" workbookViewId="0">
      <selection activeCell="D6" sqref="D6:E6"/>
    </sheetView>
  </sheetViews>
  <sheetFormatPr defaultColWidth="11.42578125" defaultRowHeight="15" x14ac:dyDescent="0.25"/>
  <cols>
    <col min="3" max="3" width="24.5703125" customWidth="1"/>
    <col min="4" max="4" width="50.28515625" customWidth="1"/>
    <col min="5" max="5" width="35.5703125" customWidth="1"/>
    <col min="14" max="14" width="7.7109375" customWidth="1"/>
    <col min="15" max="19" width="0" hidden="1" customWidth="1"/>
    <col min="24" max="24" width="11.42578125" customWidth="1"/>
    <col min="25" max="25" width="7.28515625" bestFit="1" customWidth="1"/>
    <col min="26" max="29" width="12.5703125" bestFit="1" customWidth="1"/>
  </cols>
  <sheetData>
    <row r="1" spans="2:26" ht="23.25" x14ac:dyDescent="0.25">
      <c r="C1" s="721" t="s">
        <v>49</v>
      </c>
      <c r="D1" s="722"/>
      <c r="E1" s="722"/>
      <c r="F1" s="722"/>
      <c r="G1" s="722"/>
      <c r="H1" s="722"/>
    </row>
    <row r="2" spans="2:26" ht="18.75" x14ac:dyDescent="0.25">
      <c r="C2" s="723" t="s">
        <v>50</v>
      </c>
      <c r="D2" s="724"/>
      <c r="E2" s="724"/>
      <c r="F2" s="724"/>
      <c r="G2" s="724"/>
      <c r="H2" s="724"/>
      <c r="O2" s="735"/>
      <c r="P2" s="736"/>
      <c r="Q2" s="736"/>
      <c r="R2" s="736"/>
      <c r="S2" s="736"/>
      <c r="T2" s="736"/>
      <c r="U2" s="736"/>
      <c r="V2" s="736"/>
      <c r="W2" s="736"/>
      <c r="X2" s="736"/>
      <c r="Y2" s="736"/>
    </row>
    <row r="3" spans="2:26" ht="15.75" x14ac:dyDescent="0.25">
      <c r="C3" s="725" t="s">
        <v>51</v>
      </c>
      <c r="D3" s="726"/>
      <c r="E3" s="726"/>
      <c r="F3" s="726"/>
      <c r="G3" s="726"/>
      <c r="H3" s="726"/>
      <c r="O3" s="735"/>
      <c r="P3" s="736"/>
      <c r="Q3" s="736"/>
      <c r="R3" s="736"/>
      <c r="S3" s="736"/>
      <c r="T3" s="736"/>
      <c r="U3" s="736"/>
      <c r="V3" s="736"/>
      <c r="W3" s="736"/>
      <c r="X3" s="736"/>
      <c r="Y3" s="736"/>
    </row>
    <row r="4" spans="2:26" x14ac:dyDescent="0.25">
      <c r="N4" s="387"/>
      <c r="O4" s="732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580"/>
    </row>
    <row r="6" spans="2:26" x14ac:dyDescent="0.25">
      <c r="D6" s="727" t="s">
        <v>2990</v>
      </c>
      <c r="E6" s="727"/>
    </row>
    <row r="7" spans="2:26" x14ac:dyDescent="0.25">
      <c r="D7" s="727">
        <v>2023</v>
      </c>
      <c r="E7" s="727"/>
    </row>
    <row r="8" spans="2:26" x14ac:dyDescent="0.25">
      <c r="D8" s="728" t="s">
        <v>2982</v>
      </c>
      <c r="E8" s="728"/>
    </row>
    <row r="9" spans="2:26" x14ac:dyDescent="0.25">
      <c r="C9" s="226"/>
      <c r="D9" s="226"/>
      <c r="E9" s="226"/>
      <c r="F9" s="226"/>
      <c r="G9" s="226"/>
    </row>
    <row r="10" spans="2:26" x14ac:dyDescent="0.25">
      <c r="B10" s="28"/>
      <c r="C10" s="226"/>
      <c r="D10" s="585"/>
      <c r="E10" s="226"/>
      <c r="F10" s="226"/>
      <c r="G10" s="226"/>
    </row>
    <row r="11" spans="2:26" x14ac:dyDescent="0.25">
      <c r="B11" s="714">
        <v>2022</v>
      </c>
      <c r="C11" s="226"/>
      <c r="D11" s="226"/>
      <c r="E11" s="585"/>
      <c r="F11" s="226"/>
      <c r="G11" s="226"/>
    </row>
    <row r="12" spans="2:26" x14ac:dyDescent="0.25">
      <c r="B12" s="714"/>
      <c r="C12" s="226"/>
      <c r="D12" s="585"/>
      <c r="E12" s="585"/>
      <c r="F12" s="226"/>
      <c r="G12" s="226"/>
    </row>
    <row r="13" spans="2:26" x14ac:dyDescent="0.25">
      <c r="B13" s="714">
        <v>2023</v>
      </c>
      <c r="C13" s="226"/>
      <c r="D13" s="585"/>
      <c r="E13" s="585"/>
      <c r="F13" s="226"/>
      <c r="G13" s="226"/>
    </row>
    <row r="14" spans="2:26" x14ac:dyDescent="0.25">
      <c r="B14" s="714"/>
      <c r="C14" s="226"/>
      <c r="D14" s="585"/>
      <c r="E14" s="585"/>
      <c r="F14" s="226"/>
      <c r="G14" s="226"/>
    </row>
    <row r="15" spans="2:26" x14ac:dyDescent="0.25">
      <c r="C15" s="226"/>
      <c r="D15" s="226"/>
      <c r="E15" s="226"/>
      <c r="F15" s="226"/>
      <c r="G15" s="226"/>
    </row>
    <row r="16" spans="2:26" x14ac:dyDescent="0.25">
      <c r="C16" s="226"/>
      <c r="D16" s="226"/>
      <c r="E16" s="226"/>
      <c r="F16" s="226"/>
      <c r="G16" s="226"/>
    </row>
    <row r="17" spans="3:41" x14ac:dyDescent="0.25">
      <c r="C17" s="226"/>
      <c r="D17" s="226"/>
      <c r="E17" s="226"/>
      <c r="F17" s="226"/>
      <c r="G17" s="226"/>
    </row>
    <row r="18" spans="3:41" x14ac:dyDescent="0.25">
      <c r="C18" s="226"/>
      <c r="D18" s="226"/>
      <c r="E18" s="226"/>
      <c r="F18" s="226"/>
      <c r="G18" s="226"/>
    </row>
    <row r="19" spans="3:41" x14ac:dyDescent="0.25">
      <c r="C19" s="226"/>
      <c r="D19" s="226"/>
      <c r="E19" s="226"/>
      <c r="F19" s="226"/>
      <c r="G19" s="226"/>
    </row>
    <row r="20" spans="3:41" x14ac:dyDescent="0.25">
      <c r="C20" s="226"/>
      <c r="D20" s="226"/>
      <c r="E20" s="226"/>
      <c r="F20" s="226"/>
      <c r="G20" s="226"/>
    </row>
    <row r="21" spans="3:41" x14ac:dyDescent="0.25">
      <c r="C21" s="226"/>
      <c r="D21" s="226"/>
      <c r="E21" s="226"/>
      <c r="F21" s="226"/>
      <c r="G21" s="226"/>
    </row>
    <row r="22" spans="3:41" x14ac:dyDescent="0.25">
      <c r="C22" s="226"/>
      <c r="D22" s="584"/>
      <c r="E22" s="226"/>
      <c r="F22" s="226"/>
      <c r="G22" s="226"/>
    </row>
    <row r="23" spans="3:41" x14ac:dyDescent="0.25">
      <c r="D23" s="584"/>
    </row>
    <row r="24" spans="3:41" ht="15.75" x14ac:dyDescent="0.25">
      <c r="D24" s="27"/>
      <c r="Z24" s="28" t="s">
        <v>2984</v>
      </c>
      <c r="AA24" s="613">
        <v>44927</v>
      </c>
      <c r="AB24" s="613">
        <v>44958</v>
      </c>
      <c r="AC24" s="613">
        <v>44986</v>
      </c>
      <c r="AD24" s="613">
        <v>45017</v>
      </c>
      <c r="AE24" s="613">
        <v>45047</v>
      </c>
      <c r="AF24" s="613">
        <v>45078</v>
      </c>
      <c r="AG24" s="613">
        <v>45108</v>
      </c>
      <c r="AH24" s="613">
        <v>45139</v>
      </c>
      <c r="AI24" s="613">
        <v>45170</v>
      </c>
      <c r="AJ24" s="613">
        <v>45200</v>
      </c>
      <c r="AK24" s="613">
        <v>45231</v>
      </c>
      <c r="AL24" s="613">
        <v>45261</v>
      </c>
      <c r="AM24" s="613">
        <v>45292</v>
      </c>
      <c r="AN24" s="613">
        <v>45323</v>
      </c>
      <c r="AO24" s="613">
        <v>45352</v>
      </c>
    </row>
    <row r="25" spans="3:41" ht="15.75" x14ac:dyDescent="0.25">
      <c r="C25" s="584"/>
      <c r="D25" s="27"/>
      <c r="Z25" s="28" t="s">
        <v>2985</v>
      </c>
      <c r="AA25" s="614">
        <v>78.12</v>
      </c>
      <c r="AB25" s="614">
        <v>76.83</v>
      </c>
      <c r="AC25" s="614">
        <v>73.28</v>
      </c>
      <c r="AD25" s="614">
        <v>79.45</v>
      </c>
      <c r="AE25" s="614">
        <v>71.58</v>
      </c>
      <c r="AF25" s="614">
        <v>70.25</v>
      </c>
      <c r="AG25" s="614">
        <v>76.069999999999993</v>
      </c>
      <c r="AH25" s="614">
        <v>81.39</v>
      </c>
      <c r="AI25" s="614">
        <v>89.43</v>
      </c>
      <c r="AJ25" s="614">
        <v>85.64</v>
      </c>
      <c r="AK25" s="41">
        <v>77.69</v>
      </c>
      <c r="AL25" s="41">
        <v>71.900000000000006</v>
      </c>
      <c r="AM25" s="28">
        <v>74.150000000000006</v>
      </c>
      <c r="AN25" s="28">
        <v>77.25</v>
      </c>
      <c r="AO25" s="28">
        <v>81.28</v>
      </c>
    </row>
    <row r="26" spans="3:41" ht="15.75" x14ac:dyDescent="0.25">
      <c r="D26" s="597"/>
      <c r="Z26" s="28" t="s">
        <v>2986</v>
      </c>
      <c r="AA26" s="614">
        <v>82.5</v>
      </c>
      <c r="AB26" s="614">
        <v>82.59</v>
      </c>
      <c r="AC26" s="614">
        <v>78.430000000000007</v>
      </c>
      <c r="AD26" s="614">
        <v>84.64</v>
      </c>
      <c r="AE26" s="614">
        <v>75.47</v>
      </c>
      <c r="AF26" s="614">
        <v>74.84</v>
      </c>
      <c r="AG26" s="614">
        <v>80.11</v>
      </c>
      <c r="AH26" s="614">
        <v>86.15</v>
      </c>
      <c r="AI26" s="614">
        <v>93.72</v>
      </c>
      <c r="AJ26" s="614">
        <v>90.6</v>
      </c>
      <c r="AK26" s="41">
        <v>82.94</v>
      </c>
      <c r="AL26" s="41">
        <v>77.63</v>
      </c>
      <c r="AM26" s="28">
        <v>80.12</v>
      </c>
      <c r="AN26" s="28">
        <v>83.48</v>
      </c>
      <c r="AO26" s="28">
        <v>85.41</v>
      </c>
    </row>
    <row r="27" spans="3:41" x14ac:dyDescent="0.25">
      <c r="C27" s="469" t="s">
        <v>2983</v>
      </c>
    </row>
    <row r="39" spans="15:19" x14ac:dyDescent="0.25">
      <c r="O39" s="606">
        <v>44896</v>
      </c>
      <c r="P39" s="37">
        <v>76.437142857142888</v>
      </c>
      <c r="R39" s="37">
        <v>80.92</v>
      </c>
    </row>
    <row r="40" spans="15:19" x14ac:dyDescent="0.25">
      <c r="O40" s="607"/>
      <c r="P40" s="607" t="s">
        <v>2985</v>
      </c>
      <c r="Q40" s="607" t="s">
        <v>2987</v>
      </c>
      <c r="R40" s="607" t="s">
        <v>2986</v>
      </c>
      <c r="S40" s="607" t="s">
        <v>2987</v>
      </c>
    </row>
    <row r="41" spans="15:19" x14ac:dyDescent="0.25">
      <c r="O41" s="608">
        <v>44927</v>
      </c>
      <c r="P41" s="605">
        <v>78.12</v>
      </c>
      <c r="Q41" s="609">
        <f>P41/P39-1</f>
        <v>2.201622247972157E-2</v>
      </c>
      <c r="R41" s="605">
        <v>82.5</v>
      </c>
      <c r="S41" s="609">
        <f>R41/R39-1</f>
        <v>1.9525457241720279E-2</v>
      </c>
    </row>
    <row r="42" spans="15:19" x14ac:dyDescent="0.25">
      <c r="O42" s="608">
        <v>44958</v>
      </c>
      <c r="P42" s="605">
        <v>76.83</v>
      </c>
      <c r="Q42" s="609">
        <f>P42/P41-1</f>
        <v>-1.651305683563753E-2</v>
      </c>
      <c r="R42" s="605">
        <v>82.59</v>
      </c>
      <c r="S42" s="609">
        <f>R42/R41-1</f>
        <v>1.0909090909090313E-3</v>
      </c>
    </row>
    <row r="43" spans="15:19" x14ac:dyDescent="0.25">
      <c r="O43" s="608">
        <v>44986</v>
      </c>
      <c r="P43" s="605">
        <v>73.28</v>
      </c>
      <c r="Q43" s="609">
        <f t="shared" ref="Q43:Q55" si="0">P43/P42-1</f>
        <v>-4.62059091500715E-2</v>
      </c>
      <c r="R43" s="605">
        <v>78.430000000000007</v>
      </c>
      <c r="S43" s="609">
        <f t="shared" ref="S43:S55" si="1">R43/R42-1</f>
        <v>-5.0369294103402296E-2</v>
      </c>
    </row>
    <row r="44" spans="15:19" x14ac:dyDescent="0.25">
      <c r="O44" s="608">
        <v>45017</v>
      </c>
      <c r="P44" s="605">
        <v>79.45</v>
      </c>
      <c r="Q44" s="609">
        <f t="shared" si="0"/>
        <v>8.4197598253275219E-2</v>
      </c>
      <c r="R44" s="605">
        <v>84.64</v>
      </c>
      <c r="S44" s="609">
        <f t="shared" si="1"/>
        <v>7.9178885630498463E-2</v>
      </c>
    </row>
    <row r="45" spans="15:19" x14ac:dyDescent="0.25">
      <c r="O45" s="608">
        <v>45047</v>
      </c>
      <c r="P45" s="605">
        <v>71.58</v>
      </c>
      <c r="Q45" s="609">
        <f t="shared" si="0"/>
        <v>-9.905601006922593E-2</v>
      </c>
      <c r="R45" s="605">
        <v>75.47</v>
      </c>
      <c r="S45" s="609">
        <f t="shared" si="1"/>
        <v>-0.10834120982986772</v>
      </c>
    </row>
    <row r="46" spans="15:19" x14ac:dyDescent="0.25">
      <c r="O46" s="608">
        <v>45078</v>
      </c>
      <c r="P46" s="605">
        <v>70.25</v>
      </c>
      <c r="Q46" s="609">
        <f t="shared" si="0"/>
        <v>-1.8580609108689528E-2</v>
      </c>
      <c r="R46" s="605">
        <v>74.84</v>
      </c>
      <c r="S46" s="609">
        <f t="shared" si="1"/>
        <v>-8.3476878229759022E-3</v>
      </c>
    </row>
    <row r="47" spans="15:19" x14ac:dyDescent="0.25">
      <c r="O47" s="608">
        <v>45108</v>
      </c>
      <c r="P47" s="605">
        <v>76.069999999999993</v>
      </c>
      <c r="Q47" s="609">
        <f t="shared" si="0"/>
        <v>8.2846975088967767E-2</v>
      </c>
      <c r="R47" s="605">
        <v>80.11</v>
      </c>
      <c r="S47" s="609">
        <f t="shared" si="1"/>
        <v>7.0416889363976498E-2</v>
      </c>
    </row>
    <row r="48" spans="15:19" x14ac:dyDescent="0.25">
      <c r="O48" s="608">
        <v>45139</v>
      </c>
      <c r="P48" s="605">
        <v>81.39</v>
      </c>
      <c r="Q48" s="609">
        <f t="shared" si="0"/>
        <v>6.9935585644800957E-2</v>
      </c>
      <c r="R48" s="605">
        <v>86.15</v>
      </c>
      <c r="S48" s="609">
        <f t="shared" si="1"/>
        <v>7.5396330046186621E-2</v>
      </c>
    </row>
    <row r="49" spans="14:26" x14ac:dyDescent="0.25">
      <c r="O49" s="608">
        <v>45170</v>
      </c>
      <c r="P49" s="605">
        <v>89.43</v>
      </c>
      <c r="Q49" s="609">
        <f t="shared" si="0"/>
        <v>9.8783634353114769E-2</v>
      </c>
      <c r="R49" s="605">
        <v>93.72</v>
      </c>
      <c r="S49" s="609">
        <f t="shared" si="1"/>
        <v>8.7869994196169365E-2</v>
      </c>
    </row>
    <row r="50" spans="14:26" x14ac:dyDescent="0.25">
      <c r="O50" s="608">
        <v>45200</v>
      </c>
      <c r="P50" s="605">
        <v>85.64</v>
      </c>
      <c r="Q50" s="609">
        <f t="shared" si="0"/>
        <v>-4.2379514704238064E-2</v>
      </c>
      <c r="R50" s="605">
        <v>90.6</v>
      </c>
      <c r="S50" s="609">
        <f t="shared" si="1"/>
        <v>-3.3290653008962945E-2</v>
      </c>
    </row>
    <row r="51" spans="14:26" x14ac:dyDescent="0.25">
      <c r="O51" s="608">
        <v>45231</v>
      </c>
      <c r="P51" s="605">
        <v>77.69</v>
      </c>
      <c r="Q51" s="609">
        <f t="shared" si="0"/>
        <v>-9.2830453059318141E-2</v>
      </c>
      <c r="R51" s="605">
        <v>82.94</v>
      </c>
      <c r="S51" s="609">
        <f t="shared" si="1"/>
        <v>-8.4547461368653432E-2</v>
      </c>
    </row>
    <row r="52" spans="14:26" x14ac:dyDescent="0.25">
      <c r="O52" s="608">
        <v>45261</v>
      </c>
      <c r="P52" s="605">
        <v>71.900000000000006</v>
      </c>
      <c r="Q52" s="609">
        <f t="shared" si="0"/>
        <v>-7.4526966147509199E-2</v>
      </c>
      <c r="R52" s="605">
        <v>77.63</v>
      </c>
      <c r="S52" s="609">
        <f t="shared" si="1"/>
        <v>-6.4022184711839958E-2</v>
      </c>
    </row>
    <row r="53" spans="14:26" x14ac:dyDescent="0.25">
      <c r="O53" s="608">
        <v>45292</v>
      </c>
      <c r="P53" s="376">
        <v>74.150000000000006</v>
      </c>
      <c r="Q53" s="609">
        <f t="shared" si="0"/>
        <v>3.129346314325443E-2</v>
      </c>
      <c r="R53" s="376">
        <v>80.12</v>
      </c>
      <c r="S53" s="609">
        <f t="shared" si="1"/>
        <v>3.2075228648718479E-2</v>
      </c>
    </row>
    <row r="54" spans="14:26" x14ac:dyDescent="0.25">
      <c r="O54" s="608">
        <v>45323</v>
      </c>
      <c r="P54" s="376">
        <v>77.25</v>
      </c>
      <c r="Q54" s="609">
        <f t="shared" si="0"/>
        <v>4.1807147673634359E-2</v>
      </c>
      <c r="R54" s="376">
        <v>83.48</v>
      </c>
      <c r="S54" s="609">
        <f t="shared" si="1"/>
        <v>4.1937094358462268E-2</v>
      </c>
    </row>
    <row r="55" spans="14:26" x14ac:dyDescent="0.25">
      <c r="O55" s="608">
        <v>45352</v>
      </c>
      <c r="P55" s="610">
        <v>81.28</v>
      </c>
      <c r="Q55" s="609">
        <f t="shared" si="0"/>
        <v>5.2168284789644082E-2</v>
      </c>
      <c r="R55" s="611">
        <v>85.41</v>
      </c>
      <c r="S55" s="609">
        <f t="shared" si="1"/>
        <v>2.3119310014374506E-2</v>
      </c>
    </row>
    <row r="56" spans="14:26" x14ac:dyDescent="0.25">
      <c r="O56" s="612" t="s">
        <v>2988</v>
      </c>
    </row>
    <row r="57" spans="14:26" x14ac:dyDescent="0.25">
      <c r="O57" s="612" t="s">
        <v>2989</v>
      </c>
    </row>
    <row r="62" spans="14:26" ht="15.75" x14ac:dyDescent="0.25">
      <c r="O62" s="604">
        <v>44562</v>
      </c>
      <c r="P62" s="604">
        <v>44593</v>
      </c>
      <c r="Q62" s="604">
        <v>44621</v>
      </c>
      <c r="R62" s="604">
        <v>44652</v>
      </c>
      <c r="S62" s="604">
        <v>44682</v>
      </c>
      <c r="T62" s="604">
        <v>44713</v>
      </c>
      <c r="U62" s="604">
        <v>44743</v>
      </c>
      <c r="V62" s="604">
        <v>44774</v>
      </c>
      <c r="W62" s="604">
        <v>44805</v>
      </c>
      <c r="X62" s="604">
        <v>44835</v>
      </c>
      <c r="Y62" s="604">
        <v>44866</v>
      </c>
      <c r="Z62" s="604">
        <v>44896</v>
      </c>
    </row>
    <row r="63" spans="14:26" x14ac:dyDescent="0.25">
      <c r="N63" s="376" t="s">
        <v>2986</v>
      </c>
      <c r="O63" s="612">
        <v>86.51</v>
      </c>
      <c r="P63" s="612">
        <v>97.13</v>
      </c>
      <c r="Q63">
        <v>117.25</v>
      </c>
      <c r="R63">
        <v>104.58</v>
      </c>
      <c r="S63">
        <v>113.34</v>
      </c>
      <c r="T63">
        <v>122.71</v>
      </c>
      <c r="U63">
        <v>111.93</v>
      </c>
      <c r="V63" s="612">
        <v>100.45</v>
      </c>
      <c r="W63" s="612">
        <v>89.76</v>
      </c>
      <c r="X63" s="612">
        <v>93.33</v>
      </c>
      <c r="Y63" s="612">
        <v>91.42</v>
      </c>
      <c r="Z63" s="612">
        <v>80.92</v>
      </c>
    </row>
  </sheetData>
  <mergeCells count="11">
    <mergeCell ref="D6:E6"/>
    <mergeCell ref="D7:E7"/>
    <mergeCell ref="D8:E8"/>
    <mergeCell ref="B11:B12"/>
    <mergeCell ref="B13:B14"/>
    <mergeCell ref="O2:Y2"/>
    <mergeCell ref="O3:Y3"/>
    <mergeCell ref="O4:Y4"/>
    <mergeCell ref="C1:H1"/>
    <mergeCell ref="C2:H2"/>
    <mergeCell ref="C3:H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0D9CB-5D13-43B5-955A-3301712508C3}">
  <dimension ref="B1:AX71"/>
  <sheetViews>
    <sheetView showGridLines="0" zoomScaleNormal="100" workbookViewId="0">
      <selection activeCell="L13" sqref="L13"/>
    </sheetView>
  </sheetViews>
  <sheetFormatPr defaultColWidth="11.42578125" defaultRowHeight="15" x14ac:dyDescent="0.25"/>
  <cols>
    <col min="3" max="3" width="24.5703125" customWidth="1"/>
    <col min="4" max="4" width="50.28515625" customWidth="1"/>
    <col min="5" max="5" width="35.5703125" customWidth="1"/>
    <col min="14" max="14" width="7.42578125" customWidth="1"/>
    <col min="17" max="17" width="6.28515625" bestFit="1" customWidth="1"/>
    <col min="18" max="18" width="7.140625" bestFit="1" customWidth="1"/>
    <col min="19" max="19" width="6.28515625" bestFit="1" customWidth="1"/>
    <col min="20" max="20" width="5.7109375" bestFit="1" customWidth="1"/>
    <col min="21" max="21" width="6.28515625" bestFit="1" customWidth="1"/>
    <col min="22" max="22" width="6.42578125" bestFit="1" customWidth="1"/>
    <col min="23" max="26" width="8" bestFit="1" customWidth="1"/>
    <col min="27" max="27" width="4.7109375" customWidth="1"/>
    <col min="28" max="40" width="8" bestFit="1" customWidth="1"/>
    <col min="42" max="43" width="8" bestFit="1" customWidth="1"/>
  </cols>
  <sheetData>
    <row r="1" spans="2:28" ht="23.25" x14ac:dyDescent="0.25">
      <c r="C1" s="721" t="s">
        <v>49</v>
      </c>
      <c r="D1" s="722"/>
      <c r="E1" s="722"/>
      <c r="F1" s="722"/>
      <c r="G1" s="722"/>
      <c r="H1" s="722"/>
    </row>
    <row r="2" spans="2:28" ht="18.75" x14ac:dyDescent="0.25">
      <c r="C2" s="723" t="s">
        <v>50</v>
      </c>
      <c r="D2" s="724"/>
      <c r="E2" s="724"/>
      <c r="F2" s="724"/>
      <c r="G2" s="724"/>
      <c r="H2" s="724"/>
      <c r="N2" s="615"/>
      <c r="O2" s="735"/>
      <c r="P2" s="736"/>
      <c r="Q2" s="736"/>
      <c r="R2" s="736"/>
      <c r="S2" s="736"/>
      <c r="T2" s="736"/>
      <c r="U2" s="736"/>
      <c r="V2" s="736"/>
      <c r="W2" s="736"/>
      <c r="X2" s="736"/>
      <c r="Y2" s="736"/>
      <c r="Z2" s="736"/>
      <c r="AA2" s="736"/>
      <c r="AB2" s="578"/>
    </row>
    <row r="3" spans="2:28" ht="15.75" x14ac:dyDescent="0.25">
      <c r="C3" s="725" t="s">
        <v>51</v>
      </c>
      <c r="D3" s="726"/>
      <c r="E3" s="726"/>
      <c r="F3" s="726"/>
      <c r="G3" s="726"/>
      <c r="H3" s="726"/>
      <c r="O3" s="735"/>
      <c r="P3" s="736"/>
      <c r="Q3" s="736"/>
      <c r="R3" s="736"/>
      <c r="S3" s="736"/>
      <c r="T3" s="736"/>
      <c r="U3" s="736"/>
      <c r="V3" s="736"/>
      <c r="W3" s="736"/>
      <c r="X3" s="736"/>
      <c r="Y3" s="736"/>
      <c r="Z3" s="736"/>
      <c r="AA3" s="736"/>
      <c r="AB3" s="578"/>
    </row>
    <row r="4" spans="2:28" x14ac:dyDescent="0.25">
      <c r="O4" s="732"/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  <c r="AB4" s="616"/>
    </row>
    <row r="6" spans="2:28" x14ac:dyDescent="0.25">
      <c r="D6" s="727" t="s">
        <v>2999</v>
      </c>
      <c r="E6" s="727"/>
    </row>
    <row r="7" spans="2:28" ht="15.75" x14ac:dyDescent="0.25">
      <c r="D7" s="727">
        <v>2023</v>
      </c>
      <c r="E7" s="727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  <c r="Z7" s="617"/>
      <c r="AA7" s="617"/>
      <c r="AB7" s="617"/>
    </row>
    <row r="8" spans="2:28" ht="15.75" x14ac:dyDescent="0.25">
      <c r="D8" s="728" t="s">
        <v>2991</v>
      </c>
      <c r="E8" s="728"/>
      <c r="O8" s="618"/>
      <c r="P8" s="618"/>
      <c r="Q8" s="618"/>
      <c r="R8" s="618"/>
      <c r="S8" s="618"/>
      <c r="T8" s="617"/>
      <c r="U8" s="618"/>
      <c r="V8" s="618"/>
      <c r="W8" s="618"/>
      <c r="X8" s="618"/>
      <c r="Y8" s="618"/>
      <c r="Z8" s="618"/>
      <c r="AA8" s="618"/>
      <c r="AB8" s="618"/>
    </row>
    <row r="9" spans="2:28" ht="15.75" x14ac:dyDescent="0.25">
      <c r="C9" s="226"/>
      <c r="D9" s="226"/>
      <c r="E9" s="226"/>
      <c r="F9" s="226"/>
      <c r="G9" s="226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  <c r="AB9" s="618"/>
    </row>
    <row r="10" spans="2:28" x14ac:dyDescent="0.25">
      <c r="B10" s="28"/>
      <c r="C10" s="226"/>
      <c r="D10" s="585"/>
      <c r="E10" s="226"/>
      <c r="F10" s="226"/>
      <c r="G10" s="226"/>
    </row>
    <row r="11" spans="2:28" x14ac:dyDescent="0.25">
      <c r="B11" s="714">
        <v>2022</v>
      </c>
      <c r="C11" s="226"/>
      <c r="D11" s="226"/>
      <c r="E11" s="585"/>
      <c r="F11" s="226"/>
      <c r="G11" s="226"/>
    </row>
    <row r="12" spans="2:28" x14ac:dyDescent="0.25">
      <c r="B12" s="714"/>
      <c r="C12" s="226"/>
      <c r="D12" s="585"/>
      <c r="E12" s="585"/>
      <c r="F12" s="226"/>
      <c r="G12" s="226"/>
    </row>
    <row r="13" spans="2:28" x14ac:dyDescent="0.25">
      <c r="B13" s="714">
        <v>2023</v>
      </c>
      <c r="C13" s="226"/>
      <c r="D13" s="585"/>
      <c r="E13" s="585"/>
      <c r="F13" s="226"/>
      <c r="G13" s="226"/>
    </row>
    <row r="14" spans="2:28" x14ac:dyDescent="0.25">
      <c r="B14" s="714"/>
      <c r="C14" s="226"/>
      <c r="D14" s="585"/>
      <c r="E14" s="585"/>
      <c r="F14" s="226"/>
      <c r="G14" s="226"/>
    </row>
    <row r="15" spans="2:28" x14ac:dyDescent="0.25">
      <c r="C15" s="226"/>
      <c r="D15" s="226"/>
      <c r="E15" s="226"/>
      <c r="F15" s="226"/>
      <c r="G15" s="226"/>
    </row>
    <row r="16" spans="2:28" x14ac:dyDescent="0.25">
      <c r="C16" s="226"/>
      <c r="D16" s="226"/>
      <c r="E16" s="226"/>
      <c r="F16" s="226"/>
      <c r="G16" s="226"/>
    </row>
    <row r="17" spans="3:43" x14ac:dyDescent="0.25">
      <c r="C17" s="226"/>
      <c r="D17" s="226"/>
      <c r="E17" s="226"/>
      <c r="F17" s="226"/>
      <c r="G17" s="226"/>
    </row>
    <row r="18" spans="3:43" x14ac:dyDescent="0.25">
      <c r="C18" s="226"/>
      <c r="D18" s="226"/>
      <c r="E18" s="226"/>
      <c r="F18" s="226"/>
      <c r="G18" s="226"/>
    </row>
    <row r="19" spans="3:43" x14ac:dyDescent="0.25">
      <c r="C19" s="226"/>
      <c r="D19" s="226"/>
      <c r="E19" s="226"/>
      <c r="F19" s="226"/>
      <c r="G19" s="226"/>
    </row>
    <row r="20" spans="3:43" x14ac:dyDescent="0.25">
      <c r="C20" s="226"/>
      <c r="D20" s="226"/>
      <c r="E20" s="226"/>
      <c r="F20" s="226"/>
      <c r="G20" s="226"/>
    </row>
    <row r="21" spans="3:43" x14ac:dyDescent="0.25">
      <c r="C21" s="226"/>
      <c r="D21" s="226"/>
      <c r="E21" s="226"/>
      <c r="F21" s="226"/>
      <c r="G21" s="226"/>
    </row>
    <row r="22" spans="3:43" x14ac:dyDescent="0.25">
      <c r="C22" s="226"/>
      <c r="D22" s="584"/>
      <c r="E22" s="226"/>
      <c r="F22" s="226"/>
      <c r="G22" s="226"/>
      <c r="AD22" s="623">
        <v>44927</v>
      </c>
      <c r="AE22" s="623">
        <v>44958</v>
      </c>
      <c r="AF22" s="623">
        <v>44986</v>
      </c>
      <c r="AG22" s="623">
        <v>45017</v>
      </c>
      <c r="AH22" s="623">
        <v>45047</v>
      </c>
      <c r="AI22" s="623">
        <v>45078</v>
      </c>
      <c r="AJ22" s="623">
        <v>45108</v>
      </c>
      <c r="AK22" s="623">
        <v>45139</v>
      </c>
      <c r="AL22" s="623">
        <v>45170</v>
      </c>
      <c r="AM22" s="623">
        <v>45200</v>
      </c>
      <c r="AN22" s="623">
        <v>45231</v>
      </c>
      <c r="AO22" s="623">
        <v>45261</v>
      </c>
    </row>
    <row r="23" spans="3:43" x14ac:dyDescent="0.25">
      <c r="D23" s="584"/>
      <c r="AD23" s="474">
        <v>1897.7</v>
      </c>
      <c r="AE23" s="474">
        <v>1858.11</v>
      </c>
      <c r="AF23" s="474">
        <v>1908.59</v>
      </c>
      <c r="AG23" s="474">
        <v>1998.84</v>
      </c>
      <c r="AH23" s="474">
        <v>1992.79</v>
      </c>
      <c r="AI23" s="474">
        <v>1943.61</v>
      </c>
      <c r="AJ23" s="474">
        <v>1949.57</v>
      </c>
      <c r="AK23" s="474">
        <v>1921.22</v>
      </c>
      <c r="AL23" s="474">
        <v>1918.43</v>
      </c>
      <c r="AM23" s="474">
        <v>1912.92</v>
      </c>
      <c r="AN23" s="474">
        <v>1983.75</v>
      </c>
      <c r="AO23" s="474">
        <v>2033.31</v>
      </c>
    </row>
    <row r="24" spans="3:43" x14ac:dyDescent="0.25">
      <c r="D24" s="27"/>
    </row>
    <row r="25" spans="3:43" x14ac:dyDescent="0.25">
      <c r="C25" s="584"/>
      <c r="D25" s="624" t="s">
        <v>2992</v>
      </c>
    </row>
    <row r="26" spans="3:43" ht="15" customHeight="1" x14ac:dyDescent="0.25">
      <c r="D26" s="597"/>
    </row>
    <row r="29" spans="3:43" x14ac:dyDescent="0.25">
      <c r="AO29" s="606"/>
      <c r="AP29" s="606"/>
      <c r="AQ29" s="606"/>
    </row>
    <row r="30" spans="3:43" x14ac:dyDescent="0.25">
      <c r="AO30" s="164"/>
      <c r="AP30" s="164"/>
      <c r="AQ30" s="164"/>
    </row>
    <row r="31" spans="3:43" x14ac:dyDescent="0.25">
      <c r="AA31" s="619"/>
      <c r="AB31" s="619"/>
      <c r="AC31" s="619"/>
      <c r="AD31" s="619"/>
      <c r="AE31" s="619"/>
    </row>
    <row r="32" spans="3:43" x14ac:dyDescent="0.25">
      <c r="AB32" s="37"/>
      <c r="AC32" s="620"/>
      <c r="AD32" s="37"/>
      <c r="AE32" s="620"/>
    </row>
    <row r="35" spans="28:50" x14ac:dyDescent="0.25">
      <c r="AB35" s="37"/>
      <c r="AC35" s="620"/>
      <c r="AD35" s="37"/>
      <c r="AE35" s="620"/>
    </row>
    <row r="36" spans="28:50" x14ac:dyDescent="0.25">
      <c r="AB36" s="37"/>
      <c r="AC36" s="620"/>
      <c r="AD36" s="37"/>
      <c r="AE36" s="620"/>
    </row>
    <row r="37" spans="28:50" x14ac:dyDescent="0.25">
      <c r="AB37" s="37"/>
      <c r="AC37" s="620"/>
      <c r="AD37" s="37"/>
      <c r="AE37" s="620"/>
    </row>
    <row r="38" spans="28:50" x14ac:dyDescent="0.25">
      <c r="AB38" s="37"/>
      <c r="AC38" s="620"/>
      <c r="AD38" s="37"/>
      <c r="AE38" s="620"/>
    </row>
    <row r="39" spans="28:50" x14ac:dyDescent="0.25">
      <c r="AK39" s="621"/>
      <c r="AL39" s="622"/>
      <c r="AM39" s="622"/>
      <c r="AN39" s="622"/>
      <c r="AO39" s="622"/>
      <c r="AP39" s="622"/>
      <c r="AQ39" s="622"/>
      <c r="AR39" s="622"/>
      <c r="AS39" s="622"/>
      <c r="AT39" s="622"/>
      <c r="AU39" s="622"/>
      <c r="AV39" s="622"/>
      <c r="AW39" s="622"/>
      <c r="AX39" s="622"/>
    </row>
    <row r="40" spans="28:50" x14ac:dyDescent="0.25">
      <c r="AK40" s="622"/>
      <c r="AL40" s="622"/>
      <c r="AM40" s="622"/>
      <c r="AN40" s="622"/>
      <c r="AO40" s="622"/>
      <c r="AP40" s="622"/>
      <c r="AQ40" s="622"/>
      <c r="AR40" s="622"/>
    </row>
    <row r="41" spans="28:50" x14ac:dyDescent="0.25">
      <c r="AK41" s="622"/>
      <c r="AL41" s="622"/>
      <c r="AM41" s="622"/>
      <c r="AN41" s="622"/>
      <c r="AO41" s="622"/>
      <c r="AP41" s="622"/>
      <c r="AQ41" s="622"/>
      <c r="AR41" s="622"/>
    </row>
    <row r="42" spans="28:50" x14ac:dyDescent="0.25">
      <c r="AK42" s="621"/>
      <c r="AL42" s="622"/>
      <c r="AM42" s="622"/>
      <c r="AN42" s="622"/>
      <c r="AO42" s="622"/>
      <c r="AP42" s="622"/>
      <c r="AQ42" s="622"/>
      <c r="AR42" s="622"/>
    </row>
    <row r="43" spans="28:50" x14ac:dyDescent="0.25">
      <c r="AK43" s="622"/>
      <c r="AL43" s="622"/>
      <c r="AM43" s="622"/>
      <c r="AN43" s="622"/>
      <c r="AO43" s="622"/>
      <c r="AP43" s="622"/>
      <c r="AQ43" s="622"/>
      <c r="AR43" s="622"/>
    </row>
    <row r="44" spans="28:50" x14ac:dyDescent="0.25">
      <c r="AK44" s="622"/>
      <c r="AL44" s="622"/>
      <c r="AM44" s="622"/>
      <c r="AN44" s="622"/>
      <c r="AO44" s="622"/>
      <c r="AP44" s="622"/>
      <c r="AQ44" s="622"/>
      <c r="AR44" s="622"/>
    </row>
    <row r="45" spans="28:50" x14ac:dyDescent="0.25">
      <c r="AK45" s="621"/>
      <c r="AL45" s="622"/>
      <c r="AM45" s="622"/>
      <c r="AN45" s="622"/>
      <c r="AO45" s="622"/>
      <c r="AP45" s="622"/>
      <c r="AQ45" s="622"/>
      <c r="AR45" s="622"/>
    </row>
    <row r="46" spans="28:50" x14ac:dyDescent="0.25">
      <c r="AK46" s="622"/>
      <c r="AL46" s="622"/>
      <c r="AM46" s="622"/>
      <c r="AN46" s="622"/>
      <c r="AO46" s="622"/>
      <c r="AP46" s="622"/>
      <c r="AQ46" s="622"/>
      <c r="AR46" s="622"/>
    </row>
    <row r="47" spans="28:50" x14ac:dyDescent="0.25">
      <c r="AK47" s="622"/>
      <c r="AL47" s="622"/>
      <c r="AM47" s="622"/>
      <c r="AN47" s="622"/>
      <c r="AO47" s="622"/>
      <c r="AP47" s="622"/>
      <c r="AQ47" s="622"/>
      <c r="AR47" s="622"/>
    </row>
    <row r="48" spans="28:50" x14ac:dyDescent="0.25">
      <c r="AK48" s="621"/>
      <c r="AL48" s="622"/>
      <c r="AM48" s="622"/>
      <c r="AN48" s="622"/>
      <c r="AO48" s="622"/>
      <c r="AP48" s="622"/>
      <c r="AQ48" s="622"/>
      <c r="AR48" s="622"/>
    </row>
    <row r="49" spans="37:44" x14ac:dyDescent="0.25">
      <c r="AK49" s="622"/>
      <c r="AL49" s="622"/>
      <c r="AM49" s="622"/>
      <c r="AN49" s="622"/>
      <c r="AO49" s="622"/>
      <c r="AP49" s="622"/>
      <c r="AQ49" s="622"/>
      <c r="AR49" s="622"/>
    </row>
    <row r="50" spans="37:44" x14ac:dyDescent="0.25">
      <c r="AK50" s="622"/>
      <c r="AL50" s="622"/>
      <c r="AM50" s="622"/>
      <c r="AN50" s="622"/>
      <c r="AO50" s="622"/>
      <c r="AP50" s="622"/>
      <c r="AQ50" s="622"/>
      <c r="AR50" s="622"/>
    </row>
    <row r="51" spans="37:44" x14ac:dyDescent="0.25">
      <c r="AK51" s="621"/>
      <c r="AL51" s="622"/>
      <c r="AM51" s="622"/>
      <c r="AN51" s="622"/>
      <c r="AO51" s="622"/>
      <c r="AP51" s="622"/>
      <c r="AQ51" s="622"/>
      <c r="AR51" s="622"/>
    </row>
    <row r="52" spans="37:44" x14ac:dyDescent="0.25">
      <c r="AK52" s="622"/>
      <c r="AL52" s="622"/>
      <c r="AM52" s="622"/>
      <c r="AN52" s="622"/>
      <c r="AO52" s="622"/>
      <c r="AP52" s="622"/>
      <c r="AQ52" s="622"/>
      <c r="AR52" s="622"/>
    </row>
    <row r="53" spans="37:44" x14ac:dyDescent="0.25">
      <c r="AK53" s="622"/>
      <c r="AL53" s="622"/>
      <c r="AM53" s="622"/>
      <c r="AN53" s="622"/>
      <c r="AO53" s="622"/>
      <c r="AP53" s="622"/>
      <c r="AQ53" s="622"/>
      <c r="AR53" s="622"/>
    </row>
    <row r="54" spans="37:44" x14ac:dyDescent="0.25">
      <c r="AK54" s="621"/>
      <c r="AL54" s="622"/>
      <c r="AM54" s="622"/>
      <c r="AN54" s="622"/>
      <c r="AO54" s="622"/>
      <c r="AP54" s="622"/>
      <c r="AQ54" s="622"/>
      <c r="AR54" s="622"/>
    </row>
    <row r="55" spans="37:44" x14ac:dyDescent="0.25">
      <c r="AK55" s="622"/>
      <c r="AL55" s="622"/>
      <c r="AM55" s="622"/>
      <c r="AN55" s="622"/>
      <c r="AO55" s="622"/>
      <c r="AP55" s="622"/>
      <c r="AQ55" s="622"/>
      <c r="AR55" s="622"/>
    </row>
    <row r="56" spans="37:44" x14ac:dyDescent="0.25">
      <c r="AK56" s="622"/>
      <c r="AL56" s="622"/>
      <c r="AM56" s="622"/>
      <c r="AN56" s="622"/>
      <c r="AO56" s="622"/>
      <c r="AP56" s="622"/>
      <c r="AQ56" s="622"/>
      <c r="AR56" s="622"/>
    </row>
    <row r="57" spans="37:44" x14ac:dyDescent="0.25">
      <c r="AK57" s="621"/>
      <c r="AL57" s="622"/>
      <c r="AM57" s="622"/>
      <c r="AN57" s="622"/>
      <c r="AO57" s="622"/>
      <c r="AP57" s="622"/>
      <c r="AQ57" s="622"/>
      <c r="AR57" s="622"/>
    </row>
    <row r="58" spans="37:44" x14ac:dyDescent="0.25">
      <c r="AK58" s="622"/>
      <c r="AL58" s="622"/>
      <c r="AM58" s="622"/>
      <c r="AN58" s="622"/>
      <c r="AO58" s="622"/>
      <c r="AP58" s="622"/>
      <c r="AQ58" s="622"/>
      <c r="AR58" s="622"/>
    </row>
    <row r="59" spans="37:44" x14ac:dyDescent="0.25">
      <c r="AK59" s="622"/>
      <c r="AL59" s="622"/>
      <c r="AM59" s="622"/>
      <c r="AN59" s="622"/>
      <c r="AO59" s="622"/>
      <c r="AP59" s="622"/>
      <c r="AQ59" s="622"/>
      <c r="AR59" s="622"/>
    </row>
    <row r="60" spans="37:44" x14ac:dyDescent="0.25">
      <c r="AK60" s="621"/>
      <c r="AL60" s="622"/>
      <c r="AM60" s="622"/>
      <c r="AN60" s="622"/>
      <c r="AO60" s="622"/>
      <c r="AP60" s="622"/>
      <c r="AQ60" s="622"/>
      <c r="AR60" s="622"/>
    </row>
    <row r="61" spans="37:44" x14ac:dyDescent="0.25">
      <c r="AK61" s="622"/>
      <c r="AL61" s="622"/>
      <c r="AM61" s="622"/>
      <c r="AN61" s="622"/>
      <c r="AO61" s="622"/>
      <c r="AP61" s="622"/>
      <c r="AQ61" s="622"/>
      <c r="AR61" s="622"/>
    </row>
    <row r="62" spans="37:44" x14ac:dyDescent="0.25">
      <c r="AK62" s="622"/>
      <c r="AL62" s="622"/>
      <c r="AM62" s="622"/>
      <c r="AN62" s="622"/>
      <c r="AO62" s="622"/>
      <c r="AP62" s="622"/>
      <c r="AQ62" s="622"/>
      <c r="AR62" s="622"/>
    </row>
    <row r="63" spans="37:44" x14ac:dyDescent="0.25">
      <c r="AK63" s="621"/>
      <c r="AL63" s="622"/>
      <c r="AM63" s="622"/>
      <c r="AN63" s="622"/>
      <c r="AO63" s="622"/>
      <c r="AP63" s="622"/>
      <c r="AQ63" s="622"/>
      <c r="AR63" s="622"/>
    </row>
    <row r="64" spans="37:44" x14ac:dyDescent="0.25">
      <c r="AK64" s="622"/>
      <c r="AL64" s="622"/>
      <c r="AM64" s="622"/>
      <c r="AN64" s="622"/>
      <c r="AO64" s="622"/>
      <c r="AP64" s="622"/>
      <c r="AQ64" s="622"/>
      <c r="AR64" s="622"/>
    </row>
    <row r="65" spans="37:44" x14ac:dyDescent="0.25">
      <c r="AK65" s="622"/>
      <c r="AL65" s="622"/>
      <c r="AM65" s="622"/>
      <c r="AN65" s="622"/>
      <c r="AO65" s="622"/>
      <c r="AP65" s="622"/>
      <c r="AQ65" s="622"/>
      <c r="AR65" s="622"/>
    </row>
    <row r="66" spans="37:44" x14ac:dyDescent="0.25">
      <c r="AK66" s="621"/>
      <c r="AL66" s="622"/>
      <c r="AM66" s="622"/>
      <c r="AN66" s="622"/>
      <c r="AO66" s="622"/>
      <c r="AP66" s="622"/>
      <c r="AQ66" s="622"/>
      <c r="AR66" s="622"/>
    </row>
    <row r="67" spans="37:44" x14ac:dyDescent="0.25">
      <c r="AK67" s="622"/>
      <c r="AL67" s="622"/>
      <c r="AM67" s="622"/>
      <c r="AN67" s="622"/>
      <c r="AO67" s="622"/>
      <c r="AP67" s="622"/>
      <c r="AQ67" s="622"/>
      <c r="AR67" s="622"/>
    </row>
    <row r="68" spans="37:44" x14ac:dyDescent="0.25">
      <c r="AK68" s="622"/>
      <c r="AL68" s="622"/>
      <c r="AM68" s="622"/>
      <c r="AN68" s="622"/>
      <c r="AO68" s="622"/>
      <c r="AP68" s="622"/>
      <c r="AQ68" s="622"/>
      <c r="AR68" s="622"/>
    </row>
    <row r="69" spans="37:44" x14ac:dyDescent="0.25">
      <c r="AK69" s="621"/>
      <c r="AL69" s="622"/>
      <c r="AM69" s="622"/>
      <c r="AN69" s="622"/>
      <c r="AO69" s="622"/>
      <c r="AP69" s="622"/>
      <c r="AQ69" s="622"/>
      <c r="AR69" s="622"/>
    </row>
    <row r="70" spans="37:44" x14ac:dyDescent="0.25">
      <c r="AK70" s="622"/>
      <c r="AL70" s="622"/>
      <c r="AM70" s="622"/>
      <c r="AN70" s="622"/>
      <c r="AO70" s="622"/>
      <c r="AP70" s="622"/>
      <c r="AQ70" s="622"/>
      <c r="AR70" s="622"/>
    </row>
    <row r="71" spans="37:44" x14ac:dyDescent="0.25">
      <c r="AK71" s="622"/>
      <c r="AL71" s="622"/>
      <c r="AM71" s="622"/>
      <c r="AN71" s="622"/>
      <c r="AO71" s="622"/>
      <c r="AP71" s="622"/>
    </row>
  </sheetData>
  <mergeCells count="11">
    <mergeCell ref="D6:E6"/>
    <mergeCell ref="D7:E7"/>
    <mergeCell ref="D8:E8"/>
    <mergeCell ref="B11:B12"/>
    <mergeCell ref="B13:B14"/>
    <mergeCell ref="O2:AA2"/>
    <mergeCell ref="O3:AA3"/>
    <mergeCell ref="O4:AA4"/>
    <mergeCell ref="C1:H1"/>
    <mergeCell ref="C2:H2"/>
    <mergeCell ref="C3:H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A38B5-C79B-495A-93B7-D45D1011E68D}">
  <dimension ref="B1:M26"/>
  <sheetViews>
    <sheetView showGridLines="0" workbookViewId="0">
      <selection activeCell="M14" sqref="M14"/>
    </sheetView>
  </sheetViews>
  <sheetFormatPr defaultColWidth="9.140625" defaultRowHeight="15" x14ac:dyDescent="0.25"/>
  <cols>
    <col min="2" max="2" width="25" customWidth="1"/>
    <col min="3" max="3" width="15.28515625" customWidth="1"/>
    <col min="6" max="6" width="9.5703125" bestFit="1" customWidth="1"/>
    <col min="10" max="10" width="9.140625" customWidth="1"/>
    <col min="13" max="13" width="10.28515625" bestFit="1" customWidth="1"/>
  </cols>
  <sheetData>
    <row r="1" spans="2:13" x14ac:dyDescent="0.25">
      <c r="C1" s="30"/>
      <c r="D1" s="30"/>
      <c r="E1" s="30"/>
      <c r="F1" s="30"/>
      <c r="G1" s="30"/>
      <c r="H1" s="30"/>
      <c r="I1" s="30"/>
      <c r="J1" s="30"/>
    </row>
    <row r="2" spans="2:13" ht="27.75" customHeight="1" x14ac:dyDescent="0.25">
      <c r="B2" s="738" t="s">
        <v>49</v>
      </c>
      <c r="C2" s="738"/>
      <c r="D2" s="738"/>
      <c r="E2" s="738"/>
      <c r="F2" s="738"/>
      <c r="G2" s="738"/>
      <c r="H2" s="738"/>
      <c r="I2" s="738"/>
      <c r="J2" s="31"/>
    </row>
    <row r="3" spans="2:13" ht="20.25" customHeight="1" x14ac:dyDescent="0.25">
      <c r="B3" s="739" t="s">
        <v>50</v>
      </c>
      <c r="C3" s="739"/>
      <c r="D3" s="739"/>
      <c r="E3" s="739"/>
      <c r="F3" s="739"/>
      <c r="G3" s="739"/>
      <c r="H3" s="739"/>
      <c r="I3" s="739"/>
      <c r="J3" s="32"/>
    </row>
    <row r="4" spans="2:13" ht="15.75" customHeight="1" x14ac:dyDescent="0.25">
      <c r="B4" s="740" t="s">
        <v>51</v>
      </c>
      <c r="C4" s="740"/>
      <c r="D4" s="740"/>
      <c r="E4" s="740"/>
      <c r="F4" s="740"/>
      <c r="G4" s="740"/>
      <c r="H4" s="740"/>
      <c r="I4" s="740"/>
      <c r="J4" s="33"/>
    </row>
    <row r="5" spans="2:13" x14ac:dyDescent="0.25">
      <c r="E5" s="2"/>
    </row>
    <row r="6" spans="2:13" x14ac:dyDescent="0.25">
      <c r="D6" s="3" t="s">
        <v>9</v>
      </c>
    </row>
    <row r="7" spans="2:13" x14ac:dyDescent="0.25">
      <c r="D7" s="3" t="s">
        <v>4</v>
      </c>
      <c r="E7" s="2"/>
    </row>
    <row r="8" spans="2:13" x14ac:dyDescent="0.25">
      <c r="D8" s="4" t="s">
        <v>5</v>
      </c>
    </row>
    <row r="10" spans="2:13" x14ac:dyDescent="0.25">
      <c r="F10" s="2"/>
    </row>
    <row r="11" spans="2:13" x14ac:dyDescent="0.25">
      <c r="C11" s="736">
        <v>2021</v>
      </c>
      <c r="D11" t="s">
        <v>0</v>
      </c>
      <c r="E11">
        <v>3.1</v>
      </c>
      <c r="F11" s="2"/>
    </row>
    <row r="12" spans="2:13" x14ac:dyDescent="0.25">
      <c r="C12" s="736"/>
      <c r="D12" t="s">
        <v>1</v>
      </c>
      <c r="E12">
        <v>13.3</v>
      </c>
    </row>
    <row r="13" spans="2:13" x14ac:dyDescent="0.25">
      <c r="C13" s="736"/>
      <c r="D13" t="s">
        <v>2</v>
      </c>
      <c r="E13">
        <v>12.7</v>
      </c>
    </row>
    <row r="14" spans="2:13" x14ac:dyDescent="0.25">
      <c r="C14" s="736"/>
      <c r="D14" t="s">
        <v>3</v>
      </c>
      <c r="E14">
        <v>12.3</v>
      </c>
      <c r="G14" s="2"/>
    </row>
    <row r="15" spans="2:13" x14ac:dyDescent="0.25">
      <c r="C15" s="736">
        <v>2022</v>
      </c>
      <c r="D15" t="s">
        <v>0</v>
      </c>
      <c r="E15">
        <v>6.1</v>
      </c>
      <c r="G15" s="2"/>
    </row>
    <row r="16" spans="2:13" x14ac:dyDescent="0.25">
      <c r="C16" s="736"/>
      <c r="D16" t="s">
        <v>1</v>
      </c>
      <c r="E16">
        <f>(6.1+5.1)/2</f>
        <v>5.6</v>
      </c>
      <c r="M16" s="2"/>
    </row>
    <row r="17" spans="2:13" x14ac:dyDescent="0.25">
      <c r="C17" s="736"/>
      <c r="D17" t="s">
        <v>2</v>
      </c>
      <c r="E17" s="2">
        <f>(6.1+5.1+5)/3</f>
        <v>5.3999999999999995</v>
      </c>
      <c r="M17" s="2"/>
    </row>
    <row r="18" spans="2:13" x14ac:dyDescent="0.25">
      <c r="C18" s="736"/>
      <c r="D18" t="s">
        <v>3</v>
      </c>
      <c r="E18" s="2">
        <f>(6.1+5.1+5+3.3)/4</f>
        <v>4.875</v>
      </c>
    </row>
    <row r="19" spans="2:13" x14ac:dyDescent="0.25">
      <c r="C19" s="736">
        <v>2023</v>
      </c>
      <c r="D19" t="s">
        <v>0</v>
      </c>
      <c r="E19">
        <v>1.4</v>
      </c>
    </row>
    <row r="20" spans="2:13" x14ac:dyDescent="0.25">
      <c r="C20" s="736"/>
      <c r="D20" t="s">
        <v>1</v>
      </c>
      <c r="E20">
        <f>(1.4+1)/2</f>
        <v>1.2</v>
      </c>
      <c r="F20" s="2"/>
    </row>
    <row r="21" spans="2:13" x14ac:dyDescent="0.25">
      <c r="C21" s="736"/>
      <c r="D21" t="s">
        <v>2</v>
      </c>
      <c r="E21" s="2">
        <f>(1.4+1+2.6)/3</f>
        <v>1.6666666666666667</v>
      </c>
    </row>
    <row r="22" spans="2:13" x14ac:dyDescent="0.25">
      <c r="C22" s="736"/>
      <c r="D22" t="s">
        <v>3</v>
      </c>
      <c r="E22" s="2">
        <v>2.4</v>
      </c>
      <c r="F22" s="2"/>
    </row>
    <row r="24" spans="2:13" x14ac:dyDescent="0.25">
      <c r="B24" s="5" t="s">
        <v>6</v>
      </c>
    </row>
    <row r="25" spans="2:13" x14ac:dyDescent="0.25">
      <c r="B25" s="5" t="s">
        <v>7</v>
      </c>
    </row>
    <row r="26" spans="2:13" x14ac:dyDescent="0.25">
      <c r="B26" s="5" t="s">
        <v>8</v>
      </c>
    </row>
  </sheetData>
  <mergeCells count="6">
    <mergeCell ref="B2:I2"/>
    <mergeCell ref="B3:I3"/>
    <mergeCell ref="B4:I4"/>
    <mergeCell ref="C19:C22"/>
    <mergeCell ref="C15:C18"/>
    <mergeCell ref="C11:C14"/>
  </mergeCells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</vt:i4>
      </vt:variant>
    </vt:vector>
  </HeadingPairs>
  <TitlesOfParts>
    <vt:vector size="64" baseType="lpstr">
      <vt:lpstr>Grafico 1</vt:lpstr>
      <vt:lpstr>Grafico 2</vt:lpstr>
      <vt:lpstr>Grafico 3</vt:lpstr>
      <vt:lpstr>Grafico 4</vt:lpstr>
      <vt:lpstr>Grafico 5</vt:lpstr>
      <vt:lpstr>Grafico 6</vt:lpstr>
      <vt:lpstr>Grafico 7</vt:lpstr>
      <vt:lpstr>Tabla 1</vt:lpstr>
      <vt:lpstr>Grafico 8</vt:lpstr>
      <vt:lpstr>Tabla 2</vt:lpstr>
      <vt:lpstr>Grafico 9</vt:lpstr>
      <vt:lpstr>Grafico 10</vt:lpstr>
      <vt:lpstr>Tabla 3</vt:lpstr>
      <vt:lpstr>Tabla 4</vt:lpstr>
      <vt:lpstr>Grafico 11</vt:lpstr>
      <vt:lpstr>Grafico 12</vt:lpstr>
      <vt:lpstr>Tabla 5</vt:lpstr>
      <vt:lpstr>Tabla 6</vt:lpstr>
      <vt:lpstr>Tabla 7</vt:lpstr>
      <vt:lpstr>Tabla 8</vt:lpstr>
      <vt:lpstr>Tabla 9</vt:lpstr>
      <vt:lpstr>Tabla 10</vt:lpstr>
      <vt:lpstr>Tabla 11</vt:lpstr>
      <vt:lpstr>Tabla 12</vt:lpstr>
      <vt:lpstr>Tabla 13</vt:lpstr>
      <vt:lpstr>Tabla 14</vt:lpstr>
      <vt:lpstr>Gráfico 13</vt:lpstr>
      <vt:lpstr>Gráfico 14</vt:lpstr>
      <vt:lpstr>Tabla 15</vt:lpstr>
      <vt:lpstr>Tabla 16</vt:lpstr>
      <vt:lpstr>Tabla 17</vt:lpstr>
      <vt:lpstr>Tabla 17 Continuación</vt:lpstr>
      <vt:lpstr>Gráfico 15</vt:lpstr>
      <vt:lpstr>Tabla 18</vt:lpstr>
      <vt:lpstr>Grafico 16</vt:lpstr>
      <vt:lpstr>Tabla 19</vt:lpstr>
      <vt:lpstr>Tabla 20</vt:lpstr>
      <vt:lpstr>Tabla 21</vt:lpstr>
      <vt:lpstr>Tabla 22</vt:lpstr>
      <vt:lpstr>Graffico 17</vt:lpstr>
      <vt:lpstr>Tabla 23</vt:lpstr>
      <vt:lpstr>Grafico 18</vt:lpstr>
      <vt:lpstr>Tabla 24</vt:lpstr>
      <vt:lpstr>Grafico 19</vt:lpstr>
      <vt:lpstr>Grafico 20</vt:lpstr>
      <vt:lpstr>Tabla 25</vt:lpstr>
      <vt:lpstr>Tabla 26</vt:lpstr>
      <vt:lpstr>Tabla 27</vt:lpstr>
      <vt:lpstr>Grafico 21</vt:lpstr>
      <vt:lpstr>Tabla 28</vt:lpstr>
      <vt:lpstr>Grafico 22</vt:lpstr>
      <vt:lpstr>Grafico 23</vt:lpstr>
      <vt:lpstr>Grafico 24</vt:lpstr>
      <vt:lpstr>Grafico 25</vt:lpstr>
      <vt:lpstr>Anexo 3</vt:lpstr>
      <vt:lpstr>Anexo 4</vt:lpstr>
      <vt:lpstr>Anexo 5</vt:lpstr>
      <vt:lpstr>Anexo 6</vt:lpstr>
      <vt:lpstr>Anexo 7</vt:lpstr>
      <vt:lpstr>Anexo 8</vt:lpstr>
      <vt:lpstr>Anexo 9</vt:lpstr>
      <vt:lpstr>Anexo 10</vt:lpstr>
      <vt:lpstr>'Grafico 21'!_Toc123293071</vt:lpstr>
      <vt:lpstr>'Grafico 19'!_Toc90556899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 Li Suarez</dc:creator>
  <cp:lastModifiedBy>Yan Li Suarez</cp:lastModifiedBy>
  <dcterms:created xsi:type="dcterms:W3CDTF">2024-07-23T16:01:53Z</dcterms:created>
  <dcterms:modified xsi:type="dcterms:W3CDTF">2024-08-15T15:50:11Z</dcterms:modified>
</cp:coreProperties>
</file>